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tmp_fall91671_orange-sonatel_com/Documents/Desktop/WEEKLY/S36_2026/"/>
    </mc:Choice>
  </mc:AlternateContent>
  <xr:revisionPtr revIDLastSave="3854" documentId="8_{0A4B0CCC-0564-41A9-BD27-F3BFEDF00EC5}" xr6:coauthVersionLast="45" xr6:coauthVersionMax="45" xr10:uidLastSave="{F857188B-ACF2-46AB-B004-9A051FC6F887}"/>
  <bookViews>
    <workbookView xWindow="-110" yWindow="-110" windowWidth="19420" windowHeight="10300" firstSheet="4" activeTab="6" xr2:uid="{CF13933B-B903-41E2-86CB-382E9E07F11E}"/>
  </bookViews>
  <sheets>
    <sheet name="Données chiffrées par commune" sheetId="1" r:id="rId1"/>
    <sheet name="Données chiffrées par plaque" sheetId="2" r:id="rId2"/>
    <sheet name="Taux de pénétration par plaque" sheetId="3" r:id="rId3"/>
    <sheet name="Evolution des plaques" sheetId="4" r:id="rId4"/>
    <sheet name="Pénétration &lt; à 50%" sheetId="5" r:id="rId5"/>
    <sheet name="Commune avec pénétration &lt; 50%" sheetId="6" r:id="rId6"/>
    <sheet name="NRO" sheetId="7" r:id="rId7"/>
    <sheet name="PBO_0_Client" sheetId="8" r:id="rId8"/>
  </sheets>
  <externalReferences>
    <externalReference r:id="rId9"/>
    <externalReference r:id="rId10"/>
    <externalReference r:id="rId11"/>
  </externalReferences>
  <definedNames>
    <definedName name="_xlnm._FilterDatabase" localSheetId="5" hidden="1">'Commune avec pénétration &lt; 50%'!$A$1:$J$1</definedName>
    <definedName name="_xlnm._FilterDatabase" localSheetId="0" hidden="1">'Données chiffrées par commune'!$B$1:$Q$115</definedName>
    <definedName name="_xlnm._FilterDatabase" localSheetId="1" hidden="1">'Données chiffrées par plaque'!$A$1:$Q$1021</definedName>
    <definedName name="_xlnm._FilterDatabase" localSheetId="3" hidden="1">'Evolution des plaques'!$A$1:$K$1060</definedName>
    <definedName name="_xlnm._FilterDatabase" localSheetId="6" hidden="1">NRO!$A$1:$U$1005</definedName>
    <definedName name="_xlnm._FilterDatabase" localSheetId="7" hidden="1">PBO_0_Client!$A$1:$N$4378</definedName>
    <definedName name="_xlnm._FilterDatabase" localSheetId="4" hidden="1">'Pénétration &lt; à 50%'!$A$1:$K$1</definedName>
    <definedName name="_xlnm._FilterDatabase" localSheetId="2" hidden="1">'Taux de pénétration par plaque'!$A$1:$N$1021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7" l="1"/>
  <c r="Q1057" i="7"/>
  <c r="Q1058" i="7"/>
  <c r="Q1059" i="7"/>
  <c r="Q1060" i="7"/>
  <c r="Q1056" i="7"/>
  <c r="H1057" i="4"/>
  <c r="H1058" i="4"/>
  <c r="H1059" i="4"/>
  <c r="K1059" i="4" s="1"/>
  <c r="H1060" i="4"/>
  <c r="K1060" i="4" s="1"/>
  <c r="H3" i="4"/>
  <c r="K3" i="4" s="1"/>
  <c r="H4" i="4"/>
  <c r="K4" i="4" s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K18" i="4" s="1"/>
  <c r="H19" i="4"/>
  <c r="H20" i="4"/>
  <c r="H21" i="4"/>
  <c r="H22" i="4"/>
  <c r="H23" i="4"/>
  <c r="H24" i="4"/>
  <c r="K24" i="4" s="1"/>
  <c r="H25" i="4"/>
  <c r="K25" i="4" s="1"/>
  <c r="H26" i="4"/>
  <c r="K26" i="4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K39" i="4" s="1"/>
  <c r="H40" i="4"/>
  <c r="K40" i="4" s="1"/>
  <c r="H41" i="4"/>
  <c r="H42" i="4"/>
  <c r="K42" i="4" s="1"/>
  <c r="H43" i="4"/>
  <c r="H44" i="4"/>
  <c r="H45" i="4"/>
  <c r="H46" i="4"/>
  <c r="H47" i="4"/>
  <c r="H48" i="4"/>
  <c r="K48" i="4" s="1"/>
  <c r="H49" i="4"/>
  <c r="H50" i="4"/>
  <c r="H51" i="4"/>
  <c r="H52" i="4"/>
  <c r="H53" i="4"/>
  <c r="H54" i="4"/>
  <c r="H55" i="4"/>
  <c r="H56" i="4"/>
  <c r="H57" i="4"/>
  <c r="H58" i="4"/>
  <c r="H59" i="4"/>
  <c r="H60" i="4"/>
  <c r="K60" i="4" s="1"/>
  <c r="H61" i="4"/>
  <c r="K61" i="4" s="1"/>
  <c r="H62" i="4"/>
  <c r="K62" i="4" s="1"/>
  <c r="H63" i="4"/>
  <c r="K63" i="4" s="1"/>
  <c r="H64" i="4"/>
  <c r="K64" i="4" s="1"/>
  <c r="H65" i="4"/>
  <c r="H66" i="4"/>
  <c r="H67" i="4"/>
  <c r="H68" i="4"/>
  <c r="H69" i="4"/>
  <c r="H70" i="4"/>
  <c r="H71" i="4"/>
  <c r="H72" i="4"/>
  <c r="H73" i="4"/>
  <c r="H74" i="4"/>
  <c r="H75" i="4"/>
  <c r="H76" i="4"/>
  <c r="K76" i="4" s="1"/>
  <c r="H77" i="4"/>
  <c r="H78" i="4"/>
  <c r="K78" i="4" s="1"/>
  <c r="H79" i="4"/>
  <c r="H80" i="4"/>
  <c r="H81" i="4"/>
  <c r="H82" i="4"/>
  <c r="H83" i="4"/>
  <c r="K83" i="4" s="1"/>
  <c r="H84" i="4"/>
  <c r="K84" i="4" s="1"/>
  <c r="H85" i="4"/>
  <c r="H86" i="4"/>
  <c r="H87" i="4"/>
  <c r="H88" i="4"/>
  <c r="H89" i="4"/>
  <c r="H90" i="4"/>
  <c r="H91" i="4"/>
  <c r="H92" i="4"/>
  <c r="H93" i="4"/>
  <c r="H94" i="4"/>
  <c r="H95" i="4"/>
  <c r="H96" i="4"/>
  <c r="K96" i="4" s="1"/>
  <c r="H97" i="4"/>
  <c r="K97" i="4" s="1"/>
  <c r="H98" i="4"/>
  <c r="K98" i="4" s="1"/>
  <c r="H99" i="4"/>
  <c r="K99" i="4" s="1"/>
  <c r="H100" i="4"/>
  <c r="K100" i="4" s="1"/>
  <c r="H101" i="4"/>
  <c r="H102" i="4"/>
  <c r="H103" i="4"/>
  <c r="H104" i="4"/>
  <c r="H105" i="4"/>
  <c r="H106" i="4"/>
  <c r="H107" i="4"/>
  <c r="H108" i="4"/>
  <c r="H109" i="4"/>
  <c r="H110" i="4"/>
  <c r="H111" i="4"/>
  <c r="H112" i="4"/>
  <c r="K112" i="4" s="1"/>
  <c r="H113" i="4"/>
  <c r="H114" i="4"/>
  <c r="K114" i="4" s="1"/>
  <c r="H115" i="4"/>
  <c r="H116" i="4"/>
  <c r="H117" i="4"/>
  <c r="H118" i="4"/>
  <c r="H119" i="4"/>
  <c r="K119" i="4" s="1"/>
  <c r="H120" i="4"/>
  <c r="K120" i="4" s="1"/>
  <c r="H121" i="4"/>
  <c r="H122" i="4"/>
  <c r="H123" i="4"/>
  <c r="H124" i="4"/>
  <c r="H125" i="4"/>
  <c r="H126" i="4"/>
  <c r="H127" i="4"/>
  <c r="H128" i="4"/>
  <c r="H129" i="4"/>
  <c r="H130" i="4"/>
  <c r="H131" i="4"/>
  <c r="H132" i="4"/>
  <c r="K132" i="4" s="1"/>
  <c r="H133" i="4"/>
  <c r="K133" i="4" s="1"/>
  <c r="H134" i="4"/>
  <c r="K134" i="4" s="1"/>
  <c r="H135" i="4"/>
  <c r="K135" i="4" s="1"/>
  <c r="H136" i="4"/>
  <c r="K136" i="4" s="1"/>
  <c r="H137" i="4"/>
  <c r="H138" i="4"/>
  <c r="H139" i="4"/>
  <c r="H140" i="4"/>
  <c r="H141" i="4"/>
  <c r="H142" i="4"/>
  <c r="H143" i="4"/>
  <c r="H144" i="4"/>
  <c r="H145" i="4"/>
  <c r="H146" i="4"/>
  <c r="H147" i="4"/>
  <c r="H148" i="4"/>
  <c r="K148" i="4" s="1"/>
  <c r="H149" i="4"/>
  <c r="H150" i="4"/>
  <c r="K150" i="4" s="1"/>
  <c r="H151" i="4"/>
  <c r="H152" i="4"/>
  <c r="H153" i="4"/>
  <c r="H154" i="4"/>
  <c r="H155" i="4"/>
  <c r="K155" i="4" s="1"/>
  <c r="H156" i="4"/>
  <c r="K156" i="4" s="1"/>
  <c r="H157" i="4"/>
  <c r="H158" i="4"/>
  <c r="H159" i="4"/>
  <c r="H160" i="4"/>
  <c r="H161" i="4"/>
  <c r="H162" i="4"/>
  <c r="H163" i="4"/>
  <c r="H164" i="4"/>
  <c r="H165" i="4"/>
  <c r="H166" i="4"/>
  <c r="H167" i="4"/>
  <c r="H168" i="4"/>
  <c r="K168" i="4" s="1"/>
  <c r="H169" i="4"/>
  <c r="K169" i="4" s="1"/>
  <c r="H170" i="4"/>
  <c r="K170" i="4" s="1"/>
  <c r="H171" i="4"/>
  <c r="K171" i="4" s="1"/>
  <c r="H172" i="4"/>
  <c r="K172" i="4" s="1"/>
  <c r="H173" i="4"/>
  <c r="H174" i="4"/>
  <c r="H175" i="4"/>
  <c r="H176" i="4"/>
  <c r="H177" i="4"/>
  <c r="H178" i="4"/>
  <c r="H179" i="4"/>
  <c r="H180" i="4"/>
  <c r="H181" i="4"/>
  <c r="H182" i="4"/>
  <c r="H183" i="4"/>
  <c r="H184" i="4"/>
  <c r="K184" i="4" s="1"/>
  <c r="H185" i="4"/>
  <c r="H186" i="4"/>
  <c r="K186" i="4" s="1"/>
  <c r="H187" i="4"/>
  <c r="H188" i="4"/>
  <c r="H189" i="4"/>
  <c r="H190" i="4"/>
  <c r="K190" i="4" s="1"/>
  <c r="H191" i="4"/>
  <c r="K191" i="4" s="1"/>
  <c r="H192" i="4"/>
  <c r="H193" i="4"/>
  <c r="H194" i="4"/>
  <c r="H195" i="4"/>
  <c r="H196" i="4"/>
  <c r="H197" i="4"/>
  <c r="H198" i="4"/>
  <c r="H199" i="4"/>
  <c r="H200" i="4"/>
  <c r="H201" i="4"/>
  <c r="H202" i="4"/>
  <c r="K202" i="4" s="1"/>
  <c r="H203" i="4"/>
  <c r="K203" i="4" s="1"/>
  <c r="H204" i="4"/>
  <c r="K204" i="4" s="1"/>
  <c r="H205" i="4"/>
  <c r="H206" i="4"/>
  <c r="H207" i="4"/>
  <c r="H208" i="4"/>
  <c r="H209" i="4"/>
  <c r="H210" i="4"/>
  <c r="H211" i="4"/>
  <c r="H212" i="4"/>
  <c r="H213" i="4"/>
  <c r="H214" i="4"/>
  <c r="H215" i="4"/>
  <c r="H216" i="4"/>
  <c r="K216" i="4" s="1"/>
  <c r="H217" i="4"/>
  <c r="H218" i="4"/>
  <c r="H219" i="4"/>
  <c r="K219" i="4" s="1"/>
  <c r="H220" i="4"/>
  <c r="K220" i="4" s="1"/>
  <c r="H221" i="4"/>
  <c r="H222" i="4"/>
  <c r="H223" i="4"/>
  <c r="H224" i="4"/>
  <c r="H225" i="4"/>
  <c r="H226" i="4"/>
  <c r="H227" i="4"/>
  <c r="H228" i="4"/>
  <c r="H229" i="4"/>
  <c r="H230" i="4"/>
  <c r="H231" i="4"/>
  <c r="K231" i="4" s="1"/>
  <c r="H232" i="4"/>
  <c r="K232" i="4" s="1"/>
  <c r="H233" i="4"/>
  <c r="H234" i="4"/>
  <c r="K234" i="4" s="1"/>
  <c r="H235" i="4"/>
  <c r="H236" i="4"/>
  <c r="H237" i="4"/>
  <c r="H238" i="4"/>
  <c r="K238" i="4" s="1"/>
  <c r="H239" i="4"/>
  <c r="K239" i="4" s="1"/>
  <c r="H240" i="4"/>
  <c r="H241" i="4"/>
  <c r="H242" i="4"/>
  <c r="H243" i="4"/>
  <c r="H244" i="4"/>
  <c r="H245" i="4"/>
  <c r="H246" i="4"/>
  <c r="K246" i="4" s="1"/>
  <c r="H247" i="4"/>
  <c r="H248" i="4"/>
  <c r="H249" i="4"/>
  <c r="H250" i="4"/>
  <c r="K250" i="4" s="1"/>
  <c r="H251" i="4"/>
  <c r="K251" i="4" s="1"/>
  <c r="H252" i="4"/>
  <c r="K252" i="4" s="1"/>
  <c r="H253" i="4"/>
  <c r="H254" i="4"/>
  <c r="H255" i="4"/>
  <c r="H256" i="4"/>
  <c r="H257" i="4"/>
  <c r="H258" i="4"/>
  <c r="H259" i="4"/>
  <c r="H260" i="4"/>
  <c r="H261" i="4"/>
  <c r="H262" i="4"/>
  <c r="H263" i="4"/>
  <c r="H264" i="4"/>
  <c r="K264" i="4" s="1"/>
  <c r="H265" i="4"/>
  <c r="H266" i="4"/>
  <c r="H267" i="4"/>
  <c r="K267" i="4" s="1"/>
  <c r="H268" i="4"/>
  <c r="K268" i="4" s="1"/>
  <c r="H269" i="4"/>
  <c r="H270" i="4"/>
  <c r="H271" i="4"/>
  <c r="H272" i="4"/>
  <c r="H273" i="4"/>
  <c r="H274" i="4"/>
  <c r="H275" i="4"/>
  <c r="H276" i="4"/>
  <c r="H277" i="4"/>
  <c r="H278" i="4"/>
  <c r="H279" i="4"/>
  <c r="K279" i="4" s="1"/>
  <c r="H280" i="4"/>
  <c r="K280" i="4" s="1"/>
  <c r="H281" i="4"/>
  <c r="H282" i="4"/>
  <c r="K282" i="4" s="1"/>
  <c r="H283" i="4"/>
  <c r="H284" i="4"/>
  <c r="H285" i="4"/>
  <c r="H286" i="4"/>
  <c r="K286" i="4" s="1"/>
  <c r="H287" i="4"/>
  <c r="K287" i="4" s="1"/>
  <c r="H288" i="4"/>
  <c r="H289" i="4"/>
  <c r="H290" i="4"/>
  <c r="H291" i="4"/>
  <c r="H292" i="4"/>
  <c r="H293" i="4"/>
  <c r="H294" i="4"/>
  <c r="K294" i="4" s="1"/>
  <c r="H295" i="4"/>
  <c r="H296" i="4"/>
  <c r="H297" i="4"/>
  <c r="H298" i="4"/>
  <c r="K298" i="4" s="1"/>
  <c r="H299" i="4"/>
  <c r="K299" i="4" s="1"/>
  <c r="H300" i="4"/>
  <c r="K300" i="4" s="1"/>
  <c r="H301" i="4"/>
  <c r="H302" i="4"/>
  <c r="H303" i="4"/>
  <c r="H304" i="4"/>
  <c r="H305" i="4"/>
  <c r="H306" i="4"/>
  <c r="H307" i="4"/>
  <c r="H308" i="4"/>
  <c r="H309" i="4"/>
  <c r="H310" i="4"/>
  <c r="H311" i="4"/>
  <c r="K311" i="4" s="1"/>
  <c r="H312" i="4"/>
  <c r="K312" i="4" s="1"/>
  <c r="H313" i="4"/>
  <c r="H314" i="4"/>
  <c r="H315" i="4"/>
  <c r="K315" i="4" s="1"/>
  <c r="H316" i="4"/>
  <c r="K316" i="4" s="1"/>
  <c r="H317" i="4"/>
  <c r="H318" i="4"/>
  <c r="H319" i="4"/>
  <c r="H320" i="4"/>
  <c r="H321" i="4"/>
  <c r="H322" i="4"/>
  <c r="H323" i="4"/>
  <c r="H324" i="4"/>
  <c r="H325" i="4"/>
  <c r="H326" i="4"/>
  <c r="H327" i="4"/>
  <c r="K327" i="4" s="1"/>
  <c r="H328" i="4"/>
  <c r="K328" i="4" s="1"/>
  <c r="H329" i="4"/>
  <c r="H330" i="4"/>
  <c r="K330" i="4" s="1"/>
  <c r="H331" i="4"/>
  <c r="H332" i="4"/>
  <c r="H333" i="4"/>
  <c r="H334" i="4"/>
  <c r="K334" i="4" s="1"/>
  <c r="H335" i="4"/>
  <c r="K335" i="4" s="1"/>
  <c r="H336" i="4"/>
  <c r="H337" i="4"/>
  <c r="H338" i="4"/>
  <c r="H339" i="4"/>
  <c r="H340" i="4"/>
  <c r="H341" i="4"/>
  <c r="H342" i="4"/>
  <c r="K342" i="4" s="1"/>
  <c r="H343" i="4"/>
  <c r="H344" i="4"/>
  <c r="H345" i="4"/>
  <c r="H346" i="4"/>
  <c r="K346" i="4" s="1"/>
  <c r="H347" i="4"/>
  <c r="K347" i="4" s="1"/>
  <c r="H348" i="4"/>
  <c r="K348" i="4" s="1"/>
  <c r="H349" i="4"/>
  <c r="H350" i="4"/>
  <c r="H351" i="4"/>
  <c r="H352" i="4"/>
  <c r="H353" i="4"/>
  <c r="H354" i="4"/>
  <c r="H355" i="4"/>
  <c r="H356" i="4"/>
  <c r="H357" i="4"/>
  <c r="H358" i="4"/>
  <c r="H359" i="4"/>
  <c r="K359" i="4" s="1"/>
  <c r="H360" i="4"/>
  <c r="K360" i="4" s="1"/>
  <c r="H361" i="4"/>
  <c r="H362" i="4"/>
  <c r="H363" i="4"/>
  <c r="K363" i="4" s="1"/>
  <c r="H364" i="4"/>
  <c r="K364" i="4" s="1"/>
  <c r="H365" i="4"/>
  <c r="H366" i="4"/>
  <c r="H367" i="4"/>
  <c r="H368" i="4"/>
  <c r="H369" i="4"/>
  <c r="H370" i="4"/>
  <c r="H371" i="4"/>
  <c r="H372" i="4"/>
  <c r="H373" i="4"/>
  <c r="H374" i="4"/>
  <c r="H375" i="4"/>
  <c r="K375" i="4" s="1"/>
  <c r="H376" i="4"/>
  <c r="K376" i="4" s="1"/>
  <c r="H377" i="4"/>
  <c r="H378" i="4"/>
  <c r="K378" i="4" s="1"/>
  <c r="H379" i="4"/>
  <c r="H380" i="4"/>
  <c r="H381" i="4"/>
  <c r="H382" i="4"/>
  <c r="K382" i="4" s="1"/>
  <c r="H383" i="4"/>
  <c r="K383" i="4" s="1"/>
  <c r="H384" i="4"/>
  <c r="H385" i="4"/>
  <c r="H386" i="4"/>
  <c r="H387" i="4"/>
  <c r="H388" i="4"/>
  <c r="H389" i="4"/>
  <c r="H390" i="4"/>
  <c r="K390" i="4" s="1"/>
  <c r="H391" i="4"/>
  <c r="H392" i="4"/>
  <c r="H393" i="4"/>
  <c r="H394" i="4"/>
  <c r="K394" i="4" s="1"/>
  <c r="H395" i="4"/>
  <c r="K395" i="4" s="1"/>
  <c r="H396" i="4"/>
  <c r="K396" i="4" s="1"/>
  <c r="H397" i="4"/>
  <c r="H398" i="4"/>
  <c r="H399" i="4"/>
  <c r="H400" i="4"/>
  <c r="H401" i="4"/>
  <c r="H402" i="4"/>
  <c r="H403" i="4"/>
  <c r="H404" i="4"/>
  <c r="H405" i="4"/>
  <c r="H406" i="4"/>
  <c r="H407" i="4"/>
  <c r="K407" i="4" s="1"/>
  <c r="H408" i="4"/>
  <c r="K408" i="4" s="1"/>
  <c r="H409" i="4"/>
  <c r="H410" i="4"/>
  <c r="H411" i="4"/>
  <c r="K411" i="4" s="1"/>
  <c r="H412" i="4"/>
  <c r="K412" i="4" s="1"/>
  <c r="H413" i="4"/>
  <c r="H414" i="4"/>
  <c r="H415" i="4"/>
  <c r="H416" i="4"/>
  <c r="H417" i="4"/>
  <c r="H418" i="4"/>
  <c r="H419" i="4"/>
  <c r="H420" i="4"/>
  <c r="H421" i="4"/>
  <c r="H422" i="4"/>
  <c r="H423" i="4"/>
  <c r="K423" i="4" s="1"/>
  <c r="H424" i="4"/>
  <c r="K424" i="4" s="1"/>
  <c r="H425" i="4"/>
  <c r="H426" i="4"/>
  <c r="K426" i="4" s="1"/>
  <c r="H427" i="4"/>
  <c r="H428" i="4"/>
  <c r="H429" i="4"/>
  <c r="H430" i="4"/>
  <c r="K430" i="4" s="1"/>
  <c r="H431" i="4"/>
  <c r="K431" i="4" s="1"/>
  <c r="H432" i="4"/>
  <c r="H433" i="4"/>
  <c r="H434" i="4"/>
  <c r="H435" i="4"/>
  <c r="H436" i="4"/>
  <c r="H437" i="4"/>
  <c r="H438" i="4"/>
  <c r="K438" i="4" s="1"/>
  <c r="H439" i="4"/>
  <c r="H440" i="4"/>
  <c r="H441" i="4"/>
  <c r="H442" i="4"/>
  <c r="K442" i="4" s="1"/>
  <c r="H443" i="4"/>
  <c r="K443" i="4" s="1"/>
  <c r="H444" i="4"/>
  <c r="K444" i="4" s="1"/>
  <c r="H445" i="4"/>
  <c r="H446" i="4"/>
  <c r="H447" i="4"/>
  <c r="H448" i="4"/>
  <c r="H449" i="4"/>
  <c r="H450" i="4"/>
  <c r="H451" i="4"/>
  <c r="H452" i="4"/>
  <c r="H453" i="4"/>
  <c r="H454" i="4"/>
  <c r="H455" i="4"/>
  <c r="K455" i="4" s="1"/>
  <c r="H456" i="4"/>
  <c r="K456" i="4" s="1"/>
  <c r="H457" i="4"/>
  <c r="H458" i="4"/>
  <c r="H459" i="4"/>
  <c r="K459" i="4" s="1"/>
  <c r="H460" i="4"/>
  <c r="K460" i="4" s="1"/>
  <c r="H461" i="4"/>
  <c r="H462" i="4"/>
  <c r="H463" i="4"/>
  <c r="H464" i="4"/>
  <c r="H465" i="4"/>
  <c r="H466" i="4"/>
  <c r="H467" i="4"/>
  <c r="H468" i="4"/>
  <c r="K468" i="4" s="1"/>
  <c r="H469" i="4"/>
  <c r="H470" i="4"/>
  <c r="H471" i="4"/>
  <c r="K471" i="4" s="1"/>
  <c r="H472" i="4"/>
  <c r="K472" i="4" s="1"/>
  <c r="H473" i="4"/>
  <c r="H474" i="4"/>
  <c r="K474" i="4" s="1"/>
  <c r="H475" i="4"/>
  <c r="H476" i="4"/>
  <c r="H477" i="4"/>
  <c r="H478" i="4"/>
  <c r="H479" i="4"/>
  <c r="H480" i="4"/>
  <c r="K480" i="4" s="1"/>
  <c r="H481" i="4"/>
  <c r="H482" i="4"/>
  <c r="H483" i="4"/>
  <c r="K483" i="4" s="1"/>
  <c r="H484" i="4"/>
  <c r="K484" i="4" s="1"/>
  <c r="H485" i="4"/>
  <c r="H486" i="4"/>
  <c r="K486" i="4" s="1"/>
  <c r="H487" i="4"/>
  <c r="H488" i="4"/>
  <c r="H489" i="4"/>
  <c r="H490" i="4"/>
  <c r="H491" i="4"/>
  <c r="H492" i="4"/>
  <c r="K492" i="4" s="1"/>
  <c r="H493" i="4"/>
  <c r="H494" i="4"/>
  <c r="H495" i="4"/>
  <c r="K495" i="4" s="1"/>
  <c r="H496" i="4"/>
  <c r="K496" i="4" s="1"/>
  <c r="H497" i="4"/>
  <c r="H498" i="4"/>
  <c r="K498" i="4" s="1"/>
  <c r="H499" i="4"/>
  <c r="H500" i="4"/>
  <c r="H501" i="4"/>
  <c r="H502" i="4"/>
  <c r="H503" i="4"/>
  <c r="H504" i="4"/>
  <c r="K504" i="4" s="1"/>
  <c r="H505" i="4"/>
  <c r="H506" i="4"/>
  <c r="H507" i="4"/>
  <c r="K507" i="4" s="1"/>
  <c r="H508" i="4"/>
  <c r="K508" i="4" s="1"/>
  <c r="H509" i="4"/>
  <c r="H510" i="4"/>
  <c r="K510" i="4" s="1"/>
  <c r="H511" i="4"/>
  <c r="H512" i="4"/>
  <c r="H513" i="4"/>
  <c r="H514" i="4"/>
  <c r="H515" i="4"/>
  <c r="H516" i="4"/>
  <c r="K516" i="4" s="1"/>
  <c r="H517" i="4"/>
  <c r="H518" i="4"/>
  <c r="H519" i="4"/>
  <c r="K519" i="4" s="1"/>
  <c r="H520" i="4"/>
  <c r="K520" i="4" s="1"/>
  <c r="H521" i="4"/>
  <c r="H522" i="4"/>
  <c r="K522" i="4" s="1"/>
  <c r="H523" i="4"/>
  <c r="H524" i="4"/>
  <c r="H525" i="4"/>
  <c r="H526" i="4"/>
  <c r="H527" i="4"/>
  <c r="H528" i="4"/>
  <c r="K528" i="4" s="1"/>
  <c r="H529" i="4"/>
  <c r="H530" i="4"/>
  <c r="H531" i="4"/>
  <c r="K531" i="4" s="1"/>
  <c r="H532" i="4"/>
  <c r="K532" i="4" s="1"/>
  <c r="H533" i="4"/>
  <c r="H534" i="4"/>
  <c r="K534" i="4" s="1"/>
  <c r="H535" i="4"/>
  <c r="H536" i="4"/>
  <c r="H537" i="4"/>
  <c r="H538" i="4"/>
  <c r="H539" i="4"/>
  <c r="H540" i="4"/>
  <c r="K540" i="4" s="1"/>
  <c r="H541" i="4"/>
  <c r="H542" i="4"/>
  <c r="H543" i="4"/>
  <c r="K543" i="4" s="1"/>
  <c r="H544" i="4"/>
  <c r="K544" i="4" s="1"/>
  <c r="H545" i="4"/>
  <c r="H546" i="4"/>
  <c r="K546" i="4" s="1"/>
  <c r="H547" i="4"/>
  <c r="H548" i="4"/>
  <c r="H549" i="4"/>
  <c r="H550" i="4"/>
  <c r="H551" i="4"/>
  <c r="H552" i="4"/>
  <c r="K552" i="4" s="1"/>
  <c r="H553" i="4"/>
  <c r="H554" i="4"/>
  <c r="H555" i="4"/>
  <c r="K555" i="4" s="1"/>
  <c r="H556" i="4"/>
  <c r="K556" i="4" s="1"/>
  <c r="H557" i="4"/>
  <c r="H558" i="4"/>
  <c r="K558" i="4" s="1"/>
  <c r="H559" i="4"/>
  <c r="H560" i="4"/>
  <c r="H561" i="4"/>
  <c r="H562" i="4"/>
  <c r="H563" i="4"/>
  <c r="H564" i="4"/>
  <c r="K564" i="4" s="1"/>
  <c r="H565" i="4"/>
  <c r="H566" i="4"/>
  <c r="H567" i="4"/>
  <c r="K567" i="4" s="1"/>
  <c r="H568" i="4"/>
  <c r="K568" i="4" s="1"/>
  <c r="H569" i="4"/>
  <c r="H570" i="4"/>
  <c r="K570" i="4" s="1"/>
  <c r="H571" i="4"/>
  <c r="H572" i="4"/>
  <c r="H573" i="4"/>
  <c r="H574" i="4"/>
  <c r="I574" i="4" s="1"/>
  <c r="H575" i="4"/>
  <c r="K575" i="4" s="1"/>
  <c r="H576" i="4"/>
  <c r="K576" i="4" s="1"/>
  <c r="H577" i="4"/>
  <c r="H578" i="4"/>
  <c r="H579" i="4"/>
  <c r="K579" i="4" s="1"/>
  <c r="H580" i="4"/>
  <c r="K580" i="4" s="1"/>
  <c r="H581" i="4"/>
  <c r="H582" i="4"/>
  <c r="K582" i="4" s="1"/>
  <c r="H583" i="4"/>
  <c r="H584" i="4"/>
  <c r="H585" i="4"/>
  <c r="H586" i="4"/>
  <c r="H587" i="4"/>
  <c r="K587" i="4" s="1"/>
  <c r="H588" i="4"/>
  <c r="K588" i="4" s="1"/>
  <c r="H589" i="4"/>
  <c r="H590" i="4"/>
  <c r="H591" i="4"/>
  <c r="K591" i="4" s="1"/>
  <c r="H592" i="4"/>
  <c r="K592" i="4" s="1"/>
  <c r="H593" i="4"/>
  <c r="H594" i="4"/>
  <c r="K594" i="4" s="1"/>
  <c r="H595" i="4"/>
  <c r="H596" i="4"/>
  <c r="H597" i="4"/>
  <c r="H598" i="4"/>
  <c r="H599" i="4"/>
  <c r="K599" i="4" s="1"/>
  <c r="H600" i="4"/>
  <c r="K600" i="4" s="1"/>
  <c r="H601" i="4"/>
  <c r="H602" i="4"/>
  <c r="H603" i="4"/>
  <c r="K603" i="4" s="1"/>
  <c r="H604" i="4"/>
  <c r="K604" i="4" s="1"/>
  <c r="H605" i="4"/>
  <c r="H606" i="4"/>
  <c r="K606" i="4" s="1"/>
  <c r="H607" i="4"/>
  <c r="H608" i="4"/>
  <c r="H609" i="4"/>
  <c r="H610" i="4"/>
  <c r="H611" i="4"/>
  <c r="K611" i="4" s="1"/>
  <c r="H612" i="4"/>
  <c r="K612" i="4" s="1"/>
  <c r="H613" i="4"/>
  <c r="H614" i="4"/>
  <c r="H615" i="4"/>
  <c r="K615" i="4" s="1"/>
  <c r="H616" i="4"/>
  <c r="K616" i="4" s="1"/>
  <c r="H617" i="4"/>
  <c r="H618" i="4"/>
  <c r="K618" i="4" s="1"/>
  <c r="H619" i="4"/>
  <c r="H620" i="4"/>
  <c r="H621" i="4"/>
  <c r="H622" i="4"/>
  <c r="H623" i="4"/>
  <c r="K623" i="4" s="1"/>
  <c r="H624" i="4"/>
  <c r="K624" i="4" s="1"/>
  <c r="H625" i="4"/>
  <c r="H626" i="4"/>
  <c r="H627" i="4"/>
  <c r="K627" i="4" s="1"/>
  <c r="H628" i="4"/>
  <c r="K628" i="4" s="1"/>
  <c r="H629" i="4"/>
  <c r="H630" i="4"/>
  <c r="K630" i="4" s="1"/>
  <c r="H631" i="4"/>
  <c r="H632" i="4"/>
  <c r="H633" i="4"/>
  <c r="H634" i="4"/>
  <c r="K634" i="4" s="1"/>
  <c r="H635" i="4"/>
  <c r="K635" i="4" s="1"/>
  <c r="H636" i="4"/>
  <c r="K636" i="4" s="1"/>
  <c r="H637" i="4"/>
  <c r="H638" i="4"/>
  <c r="H639" i="4"/>
  <c r="K639" i="4" s="1"/>
  <c r="H640" i="4"/>
  <c r="K640" i="4" s="1"/>
  <c r="H641" i="4"/>
  <c r="H642" i="4"/>
  <c r="K642" i="4" s="1"/>
  <c r="H643" i="4"/>
  <c r="H644" i="4"/>
  <c r="H645" i="4"/>
  <c r="H646" i="4"/>
  <c r="K646" i="4" s="1"/>
  <c r="H647" i="4"/>
  <c r="K647" i="4" s="1"/>
  <c r="H648" i="4"/>
  <c r="K648" i="4" s="1"/>
  <c r="H649" i="4"/>
  <c r="H650" i="4"/>
  <c r="H651" i="4"/>
  <c r="K651" i="4" s="1"/>
  <c r="H652" i="4"/>
  <c r="K652" i="4" s="1"/>
  <c r="H653" i="4"/>
  <c r="H654" i="4"/>
  <c r="K654" i="4" s="1"/>
  <c r="H655" i="4"/>
  <c r="H656" i="4"/>
  <c r="H657" i="4"/>
  <c r="H658" i="4"/>
  <c r="K658" i="4" s="1"/>
  <c r="H659" i="4"/>
  <c r="K659" i="4" s="1"/>
  <c r="H660" i="4"/>
  <c r="K660" i="4" s="1"/>
  <c r="H661" i="4"/>
  <c r="H662" i="4"/>
  <c r="H663" i="4"/>
  <c r="K663" i="4" s="1"/>
  <c r="H664" i="4"/>
  <c r="K664" i="4" s="1"/>
  <c r="H665" i="4"/>
  <c r="H666" i="4"/>
  <c r="K666" i="4" s="1"/>
  <c r="H667" i="4"/>
  <c r="H668" i="4"/>
  <c r="H669" i="4"/>
  <c r="H670" i="4"/>
  <c r="K670" i="4" s="1"/>
  <c r="H671" i="4"/>
  <c r="K671" i="4" s="1"/>
  <c r="H672" i="4"/>
  <c r="K672" i="4" s="1"/>
  <c r="H673" i="4"/>
  <c r="H674" i="4"/>
  <c r="H675" i="4"/>
  <c r="K675" i="4" s="1"/>
  <c r="H676" i="4"/>
  <c r="K676" i="4" s="1"/>
  <c r="H677" i="4"/>
  <c r="H678" i="4"/>
  <c r="K678" i="4" s="1"/>
  <c r="H679" i="4"/>
  <c r="H680" i="4"/>
  <c r="H681" i="4"/>
  <c r="H682" i="4"/>
  <c r="K682" i="4" s="1"/>
  <c r="H683" i="4"/>
  <c r="K683" i="4" s="1"/>
  <c r="H684" i="4"/>
  <c r="K684" i="4" s="1"/>
  <c r="H685" i="4"/>
  <c r="H686" i="4"/>
  <c r="H687" i="4"/>
  <c r="K687" i="4" s="1"/>
  <c r="H688" i="4"/>
  <c r="K688" i="4" s="1"/>
  <c r="H689" i="4"/>
  <c r="H690" i="4"/>
  <c r="K690" i="4" s="1"/>
  <c r="H691" i="4"/>
  <c r="H692" i="4"/>
  <c r="H693" i="4"/>
  <c r="H694" i="4"/>
  <c r="K694" i="4" s="1"/>
  <c r="H695" i="4"/>
  <c r="K695" i="4" s="1"/>
  <c r="H696" i="4"/>
  <c r="H697" i="4"/>
  <c r="H698" i="4"/>
  <c r="H699" i="4"/>
  <c r="K699" i="4" s="1"/>
  <c r="H700" i="4"/>
  <c r="K700" i="4" s="1"/>
  <c r="H701" i="4"/>
  <c r="H702" i="4"/>
  <c r="K702" i="4" s="1"/>
  <c r="H703" i="4"/>
  <c r="H704" i="4"/>
  <c r="H705" i="4"/>
  <c r="H706" i="4"/>
  <c r="K706" i="4" s="1"/>
  <c r="H707" i="4"/>
  <c r="K707" i="4" s="1"/>
  <c r="H708" i="4"/>
  <c r="H709" i="4"/>
  <c r="H710" i="4"/>
  <c r="H711" i="4"/>
  <c r="K711" i="4" s="1"/>
  <c r="H712" i="4"/>
  <c r="K712" i="4" s="1"/>
  <c r="H713" i="4"/>
  <c r="H714" i="4"/>
  <c r="K714" i="4" s="1"/>
  <c r="H715" i="4"/>
  <c r="H716" i="4"/>
  <c r="H717" i="4"/>
  <c r="H718" i="4"/>
  <c r="I718" i="4" s="1"/>
  <c r="H719" i="4"/>
  <c r="K719" i="4" s="1"/>
  <c r="H720" i="4"/>
  <c r="H721" i="4"/>
  <c r="H722" i="4"/>
  <c r="H723" i="4"/>
  <c r="K723" i="4" s="1"/>
  <c r="H724" i="4"/>
  <c r="K724" i="4" s="1"/>
  <c r="H725" i="4"/>
  <c r="H726" i="4"/>
  <c r="K726" i="4" s="1"/>
  <c r="H727" i="4"/>
  <c r="H728" i="4"/>
  <c r="H729" i="4"/>
  <c r="H730" i="4"/>
  <c r="K730" i="4" s="1"/>
  <c r="H731" i="4"/>
  <c r="K731" i="4" s="1"/>
  <c r="H732" i="4"/>
  <c r="H733" i="4"/>
  <c r="H734" i="4"/>
  <c r="H735" i="4"/>
  <c r="K735" i="4" s="1"/>
  <c r="H736" i="4"/>
  <c r="K736" i="4" s="1"/>
  <c r="H737" i="4"/>
  <c r="H738" i="4"/>
  <c r="K738" i="4" s="1"/>
  <c r="H739" i="4"/>
  <c r="H740" i="4"/>
  <c r="H741" i="4"/>
  <c r="H742" i="4"/>
  <c r="K742" i="4" s="1"/>
  <c r="H743" i="4"/>
  <c r="K743" i="4" s="1"/>
  <c r="H744" i="4"/>
  <c r="H745" i="4"/>
  <c r="H746" i="4"/>
  <c r="H747" i="4"/>
  <c r="K747" i="4" s="1"/>
  <c r="H748" i="4"/>
  <c r="K748" i="4" s="1"/>
  <c r="H749" i="4"/>
  <c r="H750" i="4"/>
  <c r="K750" i="4" s="1"/>
  <c r="H751" i="4"/>
  <c r="H752" i="4"/>
  <c r="H753" i="4"/>
  <c r="H754" i="4"/>
  <c r="K754" i="4" s="1"/>
  <c r="H755" i="4"/>
  <c r="K755" i="4" s="1"/>
  <c r="H756" i="4"/>
  <c r="H757" i="4"/>
  <c r="H758" i="4"/>
  <c r="H759" i="4"/>
  <c r="K759" i="4" s="1"/>
  <c r="H760" i="4"/>
  <c r="K760" i="4" s="1"/>
  <c r="H761" i="4"/>
  <c r="H762" i="4"/>
  <c r="K762" i="4" s="1"/>
  <c r="H763" i="4"/>
  <c r="H764" i="4"/>
  <c r="H765" i="4"/>
  <c r="H766" i="4"/>
  <c r="K766" i="4" s="1"/>
  <c r="H767" i="4"/>
  <c r="K767" i="4" s="1"/>
  <c r="H768" i="4"/>
  <c r="H769" i="4"/>
  <c r="H770" i="4"/>
  <c r="H771" i="4"/>
  <c r="K771" i="4" s="1"/>
  <c r="H772" i="4"/>
  <c r="K772" i="4" s="1"/>
  <c r="H773" i="4"/>
  <c r="H774" i="4"/>
  <c r="K774" i="4" s="1"/>
  <c r="H775" i="4"/>
  <c r="H776" i="4"/>
  <c r="H777" i="4"/>
  <c r="H778" i="4"/>
  <c r="K778" i="4" s="1"/>
  <c r="H779" i="4"/>
  <c r="K779" i="4" s="1"/>
  <c r="H780" i="4"/>
  <c r="H781" i="4"/>
  <c r="H782" i="4"/>
  <c r="H783" i="4"/>
  <c r="K783" i="4" s="1"/>
  <c r="H784" i="4"/>
  <c r="I784" i="4" s="1"/>
  <c r="H785" i="4"/>
  <c r="H786" i="4"/>
  <c r="K786" i="4" s="1"/>
  <c r="H787" i="4"/>
  <c r="I787" i="4" s="1"/>
  <c r="H788" i="4"/>
  <c r="H789" i="4"/>
  <c r="H790" i="4"/>
  <c r="K790" i="4" s="1"/>
  <c r="H791" i="4"/>
  <c r="K791" i="4" s="1"/>
  <c r="H792" i="4"/>
  <c r="H793" i="4"/>
  <c r="H794" i="4"/>
  <c r="H795" i="4"/>
  <c r="H796" i="4"/>
  <c r="K796" i="4" s="1"/>
  <c r="H797" i="4"/>
  <c r="H798" i="4"/>
  <c r="K798" i="4" s="1"/>
  <c r="H799" i="4"/>
  <c r="H800" i="4"/>
  <c r="H801" i="4"/>
  <c r="H802" i="4"/>
  <c r="K802" i="4" s="1"/>
  <c r="H803" i="4"/>
  <c r="K803" i="4" s="1"/>
  <c r="H804" i="4"/>
  <c r="H805" i="4"/>
  <c r="H806" i="4"/>
  <c r="H807" i="4"/>
  <c r="H808" i="4"/>
  <c r="K808" i="4" s="1"/>
  <c r="H809" i="4"/>
  <c r="H810" i="4"/>
  <c r="K810" i="4" s="1"/>
  <c r="H811" i="4"/>
  <c r="H812" i="4"/>
  <c r="H813" i="4"/>
  <c r="H814" i="4"/>
  <c r="K814" i="4" s="1"/>
  <c r="H815" i="4"/>
  <c r="K815" i="4" s="1"/>
  <c r="H816" i="4"/>
  <c r="H817" i="4"/>
  <c r="H818" i="4"/>
  <c r="H819" i="4"/>
  <c r="H820" i="4"/>
  <c r="K820" i="4" s="1"/>
  <c r="H821" i="4"/>
  <c r="H822" i="4"/>
  <c r="K822" i="4" s="1"/>
  <c r="H823" i="4"/>
  <c r="H824" i="4"/>
  <c r="H825" i="4"/>
  <c r="I825" i="4" s="1"/>
  <c r="H826" i="4"/>
  <c r="I826" i="4" s="1"/>
  <c r="H827" i="4"/>
  <c r="K827" i="4" s="1"/>
  <c r="H828" i="4"/>
  <c r="H829" i="4"/>
  <c r="H830" i="4"/>
  <c r="H831" i="4"/>
  <c r="H832" i="4"/>
  <c r="K832" i="4" s="1"/>
  <c r="H833" i="4"/>
  <c r="H834" i="4"/>
  <c r="K834" i="4" s="1"/>
  <c r="H835" i="4"/>
  <c r="H836" i="4"/>
  <c r="H837" i="4"/>
  <c r="H838" i="4"/>
  <c r="K838" i="4" s="1"/>
  <c r="H839" i="4"/>
  <c r="K839" i="4" s="1"/>
  <c r="H840" i="4"/>
  <c r="H841" i="4"/>
  <c r="H842" i="4"/>
  <c r="H843" i="4"/>
  <c r="H844" i="4"/>
  <c r="K844" i="4" s="1"/>
  <c r="H845" i="4"/>
  <c r="H846" i="4"/>
  <c r="K846" i="4" s="1"/>
  <c r="H847" i="4"/>
  <c r="H848" i="4"/>
  <c r="H849" i="4"/>
  <c r="H850" i="4"/>
  <c r="K850" i="4" s="1"/>
  <c r="H851" i="4"/>
  <c r="K851" i="4" s="1"/>
  <c r="H852" i="4"/>
  <c r="H853" i="4"/>
  <c r="H854" i="4"/>
  <c r="H855" i="4"/>
  <c r="H856" i="4"/>
  <c r="K856" i="4" s="1"/>
  <c r="H857" i="4"/>
  <c r="H858" i="4"/>
  <c r="K858" i="4" s="1"/>
  <c r="H859" i="4"/>
  <c r="I859" i="4" s="1"/>
  <c r="H860" i="4"/>
  <c r="H861" i="4"/>
  <c r="I861" i="4" s="1"/>
  <c r="H862" i="4"/>
  <c r="K862" i="4" s="1"/>
  <c r="H863" i="4"/>
  <c r="K863" i="4" s="1"/>
  <c r="H864" i="4"/>
  <c r="H865" i="4"/>
  <c r="H866" i="4"/>
  <c r="H867" i="4"/>
  <c r="H868" i="4"/>
  <c r="K868" i="4" s="1"/>
  <c r="H869" i="4"/>
  <c r="H870" i="4"/>
  <c r="K870" i="4" s="1"/>
  <c r="H871" i="4"/>
  <c r="H872" i="4"/>
  <c r="H873" i="4"/>
  <c r="H874" i="4"/>
  <c r="K874" i="4" s="1"/>
  <c r="H875" i="4"/>
  <c r="K875" i="4" s="1"/>
  <c r="H876" i="4"/>
  <c r="H877" i="4"/>
  <c r="H878" i="4"/>
  <c r="H879" i="4"/>
  <c r="H880" i="4"/>
  <c r="K880" i="4" s="1"/>
  <c r="H881" i="4"/>
  <c r="H882" i="4"/>
  <c r="K882" i="4" s="1"/>
  <c r="H883" i="4"/>
  <c r="H884" i="4"/>
  <c r="H885" i="4"/>
  <c r="H886" i="4"/>
  <c r="K886" i="4" s="1"/>
  <c r="H887" i="4"/>
  <c r="I887" i="4" s="1"/>
  <c r="H888" i="4"/>
  <c r="H889" i="4"/>
  <c r="H890" i="4"/>
  <c r="H891" i="4"/>
  <c r="H892" i="4"/>
  <c r="K892" i="4" s="1"/>
  <c r="H893" i="4"/>
  <c r="H894" i="4"/>
  <c r="K894" i="4" s="1"/>
  <c r="H895" i="4"/>
  <c r="H896" i="4"/>
  <c r="H897" i="4"/>
  <c r="H898" i="4"/>
  <c r="K898" i="4" s="1"/>
  <c r="H899" i="4"/>
  <c r="K899" i="4" s="1"/>
  <c r="H900" i="4"/>
  <c r="H901" i="4"/>
  <c r="H902" i="4"/>
  <c r="H903" i="4"/>
  <c r="H904" i="4"/>
  <c r="K904" i="4" s="1"/>
  <c r="H905" i="4"/>
  <c r="H906" i="4"/>
  <c r="K906" i="4" s="1"/>
  <c r="H907" i="4"/>
  <c r="H908" i="4"/>
  <c r="H909" i="4"/>
  <c r="I909" i="4" s="1"/>
  <c r="H910" i="4"/>
  <c r="K910" i="4" s="1"/>
  <c r="H911" i="4"/>
  <c r="K911" i="4" s="1"/>
  <c r="H912" i="4"/>
  <c r="H913" i="4"/>
  <c r="H914" i="4"/>
  <c r="H915" i="4"/>
  <c r="H916" i="4"/>
  <c r="K916" i="4" s="1"/>
  <c r="H917" i="4"/>
  <c r="H918" i="4"/>
  <c r="I918" i="4" s="1"/>
  <c r="H919" i="4"/>
  <c r="I919" i="4" s="1"/>
  <c r="H920" i="4"/>
  <c r="H921" i="4"/>
  <c r="H922" i="4"/>
  <c r="K922" i="4" s="1"/>
  <c r="H923" i="4"/>
  <c r="K923" i="4" s="1"/>
  <c r="H924" i="4"/>
  <c r="H925" i="4"/>
  <c r="H926" i="4"/>
  <c r="H927" i="4"/>
  <c r="H928" i="4"/>
  <c r="K928" i="4" s="1"/>
  <c r="H929" i="4"/>
  <c r="H930" i="4"/>
  <c r="K930" i="4" s="1"/>
  <c r="H931" i="4"/>
  <c r="H932" i="4"/>
  <c r="H933" i="4"/>
  <c r="H934" i="4"/>
  <c r="K934" i="4" s="1"/>
  <c r="H935" i="4"/>
  <c r="K935" i="4" s="1"/>
  <c r="H936" i="4"/>
  <c r="H937" i="4"/>
  <c r="H938" i="4"/>
  <c r="H939" i="4"/>
  <c r="H940" i="4"/>
  <c r="K940" i="4" s="1"/>
  <c r="H941" i="4"/>
  <c r="H942" i="4"/>
  <c r="K942" i="4" s="1"/>
  <c r="H943" i="4"/>
  <c r="H944" i="4"/>
  <c r="H945" i="4"/>
  <c r="K945" i="4" s="1"/>
  <c r="H946" i="4"/>
  <c r="K946" i="4" s="1"/>
  <c r="H947" i="4"/>
  <c r="K947" i="4" s="1"/>
  <c r="H948" i="4"/>
  <c r="H949" i="4"/>
  <c r="H950" i="4"/>
  <c r="H951" i="4"/>
  <c r="H952" i="4"/>
  <c r="K952" i="4" s="1"/>
  <c r="H953" i="4"/>
  <c r="H954" i="4"/>
  <c r="K954" i="4" s="1"/>
  <c r="H955" i="4"/>
  <c r="H956" i="4"/>
  <c r="H957" i="4"/>
  <c r="K957" i="4" s="1"/>
  <c r="H958" i="4"/>
  <c r="K958" i="4" s="1"/>
  <c r="H959" i="4"/>
  <c r="K959" i="4" s="1"/>
  <c r="H960" i="4"/>
  <c r="H961" i="4"/>
  <c r="H962" i="4"/>
  <c r="H963" i="4"/>
  <c r="H964" i="4"/>
  <c r="K964" i="4" s="1"/>
  <c r="H965" i="4"/>
  <c r="H966" i="4"/>
  <c r="K966" i="4" s="1"/>
  <c r="H967" i="4"/>
  <c r="H968" i="4"/>
  <c r="H969" i="4"/>
  <c r="I969" i="4" s="1"/>
  <c r="H970" i="4"/>
  <c r="I970" i="4" s="1"/>
  <c r="H971" i="4"/>
  <c r="I971" i="4" s="1"/>
  <c r="H972" i="4"/>
  <c r="H973" i="4"/>
  <c r="K973" i="4" s="1"/>
  <c r="H974" i="4"/>
  <c r="H975" i="4"/>
  <c r="H976" i="4"/>
  <c r="K976" i="4" s="1"/>
  <c r="H977" i="4"/>
  <c r="H978" i="4"/>
  <c r="K978" i="4" s="1"/>
  <c r="H979" i="4"/>
  <c r="H980" i="4"/>
  <c r="H981" i="4"/>
  <c r="K981" i="4" s="1"/>
  <c r="H982" i="4"/>
  <c r="K982" i="4" s="1"/>
  <c r="H983" i="4"/>
  <c r="K983" i="4" s="1"/>
  <c r="H984" i="4"/>
  <c r="H985" i="4"/>
  <c r="H986" i="4"/>
  <c r="K986" i="4" s="1"/>
  <c r="H987" i="4"/>
  <c r="H988" i="4"/>
  <c r="K988" i="4" s="1"/>
  <c r="H989" i="4"/>
  <c r="H990" i="4"/>
  <c r="K990" i="4" s="1"/>
  <c r="H991" i="4"/>
  <c r="H992" i="4"/>
  <c r="H993" i="4"/>
  <c r="K993" i="4" s="1"/>
  <c r="H994" i="4"/>
  <c r="K994" i="4" s="1"/>
  <c r="H995" i="4"/>
  <c r="K995" i="4" s="1"/>
  <c r="H996" i="4"/>
  <c r="H997" i="4"/>
  <c r="H998" i="4"/>
  <c r="H999" i="4"/>
  <c r="K999" i="4" s="1"/>
  <c r="H1000" i="4"/>
  <c r="K1000" i="4" s="1"/>
  <c r="H1001" i="4"/>
  <c r="H1002" i="4"/>
  <c r="I1002" i="4" s="1"/>
  <c r="H1003" i="4"/>
  <c r="H1004" i="4"/>
  <c r="H1005" i="4"/>
  <c r="K1005" i="4" s="1"/>
  <c r="H1006" i="4"/>
  <c r="K1006" i="4" s="1"/>
  <c r="H1007" i="4"/>
  <c r="K1007" i="4" s="1"/>
  <c r="H1008" i="4"/>
  <c r="H1009" i="4"/>
  <c r="H1010" i="4"/>
  <c r="H1011" i="4"/>
  <c r="H1012" i="4"/>
  <c r="K1012" i="4" s="1"/>
  <c r="H1013" i="4"/>
  <c r="H1014" i="4"/>
  <c r="K1014" i="4" s="1"/>
  <c r="H1015" i="4"/>
  <c r="H1016" i="4"/>
  <c r="H1017" i="4"/>
  <c r="K1017" i="4" s="1"/>
  <c r="H1018" i="4"/>
  <c r="K1018" i="4" s="1"/>
  <c r="H1019" i="4"/>
  <c r="K1019" i="4" s="1"/>
  <c r="H1020" i="4"/>
  <c r="H1021" i="4"/>
  <c r="H1022" i="4"/>
  <c r="H1023" i="4"/>
  <c r="H1024" i="4"/>
  <c r="K1024" i="4" s="1"/>
  <c r="H1025" i="4"/>
  <c r="K1025" i="4" s="1"/>
  <c r="H1026" i="4"/>
  <c r="K1026" i="4" s="1"/>
  <c r="H1027" i="4"/>
  <c r="I1027" i="4" s="1"/>
  <c r="H1028" i="4"/>
  <c r="H1029" i="4"/>
  <c r="K1029" i="4" s="1"/>
  <c r="H1030" i="4"/>
  <c r="K1030" i="4" s="1"/>
  <c r="H1031" i="4"/>
  <c r="K1031" i="4" s="1"/>
  <c r="H1032" i="4"/>
  <c r="H1033" i="4"/>
  <c r="H1034" i="4"/>
  <c r="H1035" i="4"/>
  <c r="H1036" i="4"/>
  <c r="K1036" i="4" s="1"/>
  <c r="H1037" i="4"/>
  <c r="H1038" i="4"/>
  <c r="K1038" i="4" s="1"/>
  <c r="H1039" i="4"/>
  <c r="H1040" i="4"/>
  <c r="H1041" i="4"/>
  <c r="K1041" i="4" s="1"/>
  <c r="H1042" i="4"/>
  <c r="I1042" i="4" s="1"/>
  <c r="H1043" i="4"/>
  <c r="I1043" i="4" s="1"/>
  <c r="H1044" i="4"/>
  <c r="H1045" i="4"/>
  <c r="H1046" i="4"/>
  <c r="H1047" i="4"/>
  <c r="H1048" i="4"/>
  <c r="K1048" i="4" s="1"/>
  <c r="H1049" i="4"/>
  <c r="H1050" i="4"/>
  <c r="K1050" i="4" s="1"/>
  <c r="H1051" i="4"/>
  <c r="H1052" i="4"/>
  <c r="K1052" i="4" s="1"/>
  <c r="H1053" i="4"/>
  <c r="K1053" i="4" s="1"/>
  <c r="H1054" i="4"/>
  <c r="K1054" i="4" s="1"/>
  <c r="H1055" i="4"/>
  <c r="K1055" i="4" s="1"/>
  <c r="H1056" i="4"/>
  <c r="H2" i="4"/>
  <c r="F2" i="3"/>
  <c r="I1057" i="2"/>
  <c r="I1058" i="2"/>
  <c r="I1059" i="2"/>
  <c r="I1060" i="2"/>
  <c r="P2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J115" i="1"/>
  <c r="Q115" i="1" s="1"/>
  <c r="J2" i="1"/>
  <c r="I973" i="4" l="1"/>
  <c r="I444" i="4"/>
  <c r="I946" i="4"/>
  <c r="I390" i="4"/>
  <c r="I899" i="4"/>
  <c r="I334" i="4"/>
  <c r="I851" i="4"/>
  <c r="I311" i="4"/>
  <c r="I803" i="4"/>
  <c r="I279" i="4"/>
  <c r="I755" i="4"/>
  <c r="I246" i="4"/>
  <c r="I707" i="4"/>
  <c r="I216" i="4"/>
  <c r="I659" i="4"/>
  <c r="I171" i="4"/>
  <c r="I606" i="4"/>
  <c r="I133" i="4"/>
  <c r="I570" i="4"/>
  <c r="I84" i="4"/>
  <c r="I1038" i="4"/>
  <c r="I531" i="4"/>
  <c r="I1060" i="4"/>
  <c r="I1012" i="4"/>
  <c r="I492" i="4"/>
  <c r="K971" i="4"/>
  <c r="K977" i="4"/>
  <c r="I977" i="4"/>
  <c r="K869" i="4"/>
  <c r="I869" i="4"/>
  <c r="K785" i="4"/>
  <c r="I785" i="4"/>
  <c r="K701" i="4"/>
  <c r="I701" i="4"/>
  <c r="K677" i="4"/>
  <c r="I677" i="4"/>
  <c r="K581" i="4"/>
  <c r="I581" i="4"/>
  <c r="K557" i="4"/>
  <c r="I557" i="4"/>
  <c r="K533" i="4"/>
  <c r="I533" i="4"/>
  <c r="K509" i="4"/>
  <c r="I509" i="4"/>
  <c r="K473" i="4"/>
  <c r="I473" i="4"/>
  <c r="K1047" i="4"/>
  <c r="I1047" i="4"/>
  <c r="K1035" i="4"/>
  <c r="I1035" i="4"/>
  <c r="K1023" i="4"/>
  <c r="I1023" i="4"/>
  <c r="K1011" i="4"/>
  <c r="I1011" i="4"/>
  <c r="K987" i="4"/>
  <c r="I987" i="4"/>
  <c r="K975" i="4"/>
  <c r="I975" i="4"/>
  <c r="K963" i="4"/>
  <c r="I963" i="4"/>
  <c r="K951" i="4"/>
  <c r="I951" i="4"/>
  <c r="K939" i="4"/>
  <c r="I939" i="4"/>
  <c r="K927" i="4"/>
  <c r="I927" i="4"/>
  <c r="K915" i="4"/>
  <c r="I915" i="4"/>
  <c r="K903" i="4"/>
  <c r="I903" i="4"/>
  <c r="K891" i="4"/>
  <c r="I891" i="4"/>
  <c r="K879" i="4"/>
  <c r="I879" i="4"/>
  <c r="K867" i="4"/>
  <c r="I867" i="4"/>
  <c r="K855" i="4"/>
  <c r="I855" i="4"/>
  <c r="K843" i="4"/>
  <c r="I843" i="4"/>
  <c r="K831" i="4"/>
  <c r="I831" i="4"/>
  <c r="K819" i="4"/>
  <c r="I819" i="4"/>
  <c r="K807" i="4"/>
  <c r="I807" i="4"/>
  <c r="K795" i="4"/>
  <c r="I795" i="4"/>
  <c r="K1049" i="4"/>
  <c r="I1049" i="4"/>
  <c r="K953" i="4"/>
  <c r="I953" i="4"/>
  <c r="K845" i="4"/>
  <c r="I845" i="4"/>
  <c r="K737" i="4"/>
  <c r="I737" i="4"/>
  <c r="K629" i="4"/>
  <c r="I629" i="4"/>
  <c r="K914" i="4"/>
  <c r="I914" i="4"/>
  <c r="K842" i="4"/>
  <c r="I842" i="4"/>
  <c r="K782" i="4"/>
  <c r="I782" i="4"/>
  <c r="K710" i="4"/>
  <c r="I710" i="4"/>
  <c r="K662" i="4"/>
  <c r="I662" i="4"/>
  <c r="K590" i="4"/>
  <c r="I590" i="4"/>
  <c r="K470" i="4"/>
  <c r="I470" i="4"/>
  <c r="K434" i="4"/>
  <c r="I434" i="4"/>
  <c r="K350" i="4"/>
  <c r="I350" i="4"/>
  <c r="K278" i="4"/>
  <c r="I278" i="4"/>
  <c r="K230" i="4"/>
  <c r="I230" i="4"/>
  <c r="K1009" i="4"/>
  <c r="I1009" i="4"/>
  <c r="K961" i="4"/>
  <c r="I961" i="4"/>
  <c r="I889" i="4"/>
  <c r="K889" i="4"/>
  <c r="K817" i="4"/>
  <c r="I817" i="4"/>
  <c r="K697" i="4"/>
  <c r="I697" i="4"/>
  <c r="K649" i="4"/>
  <c r="I649" i="4"/>
  <c r="K577" i="4"/>
  <c r="I577" i="4"/>
  <c r="K529" i="4"/>
  <c r="I529" i="4"/>
  <c r="K457" i="4"/>
  <c r="I457" i="4"/>
  <c r="K445" i="4"/>
  <c r="I445" i="4"/>
  <c r="K397" i="4"/>
  <c r="I397" i="4"/>
  <c r="I385" i="4"/>
  <c r="K385" i="4"/>
  <c r="K373" i="4"/>
  <c r="I373" i="4"/>
  <c r="K361" i="4"/>
  <c r="I361" i="4"/>
  <c r="K349" i="4"/>
  <c r="I349" i="4"/>
  <c r="K337" i="4"/>
  <c r="I337" i="4"/>
  <c r="K325" i="4"/>
  <c r="I325" i="4"/>
  <c r="K313" i="4"/>
  <c r="I313" i="4"/>
  <c r="K301" i="4"/>
  <c r="I301" i="4"/>
  <c r="K289" i="4"/>
  <c r="I289" i="4"/>
  <c r="K277" i="4"/>
  <c r="I277" i="4"/>
  <c r="K265" i="4"/>
  <c r="I265" i="4"/>
  <c r="K253" i="4"/>
  <c r="I253" i="4"/>
  <c r="I241" i="4"/>
  <c r="K241" i="4"/>
  <c r="K229" i="4"/>
  <c r="I229" i="4"/>
  <c r="K217" i="4"/>
  <c r="I217" i="4"/>
  <c r="K205" i="4"/>
  <c r="I205" i="4"/>
  <c r="K193" i="4"/>
  <c r="I193" i="4"/>
  <c r="K905" i="4"/>
  <c r="I905" i="4"/>
  <c r="K821" i="4"/>
  <c r="I821" i="4"/>
  <c r="K725" i="4"/>
  <c r="I725" i="4"/>
  <c r="K593" i="4"/>
  <c r="I593" i="4"/>
  <c r="K1010" i="4"/>
  <c r="I1010" i="4"/>
  <c r="K938" i="4"/>
  <c r="I938" i="4"/>
  <c r="K878" i="4"/>
  <c r="I878" i="4"/>
  <c r="K794" i="4"/>
  <c r="I794" i="4"/>
  <c r="K722" i="4"/>
  <c r="I722" i="4"/>
  <c r="K638" i="4"/>
  <c r="I638" i="4"/>
  <c r="K554" i="4"/>
  <c r="I554" i="4"/>
  <c r="K482" i="4"/>
  <c r="I482" i="4"/>
  <c r="K398" i="4"/>
  <c r="I398" i="4"/>
  <c r="K386" i="4"/>
  <c r="I386" i="4"/>
  <c r="K314" i="4"/>
  <c r="I314" i="4"/>
  <c r="K254" i="4"/>
  <c r="I254" i="4"/>
  <c r="K2" i="4"/>
  <c r="I2" i="4"/>
  <c r="K901" i="4"/>
  <c r="I901" i="4"/>
  <c r="K841" i="4"/>
  <c r="I841" i="4"/>
  <c r="K769" i="4"/>
  <c r="I769" i="4"/>
  <c r="K709" i="4"/>
  <c r="I709" i="4"/>
  <c r="K637" i="4"/>
  <c r="I637" i="4"/>
  <c r="K589" i="4"/>
  <c r="I589" i="4"/>
  <c r="K541" i="4"/>
  <c r="I541" i="4"/>
  <c r="K481" i="4"/>
  <c r="I481" i="4"/>
  <c r="K433" i="4"/>
  <c r="I433" i="4"/>
  <c r="K1056" i="4"/>
  <c r="I1056" i="4"/>
  <c r="K1020" i="4"/>
  <c r="I1020" i="4"/>
  <c r="K936" i="4"/>
  <c r="I936" i="4"/>
  <c r="K912" i="4"/>
  <c r="I912" i="4"/>
  <c r="K900" i="4"/>
  <c r="I900" i="4"/>
  <c r="I888" i="4"/>
  <c r="K888" i="4"/>
  <c r="K876" i="4"/>
  <c r="I876" i="4"/>
  <c r="K864" i="4"/>
  <c r="I864" i="4"/>
  <c r="K828" i="4"/>
  <c r="I828" i="4"/>
  <c r="K804" i="4"/>
  <c r="I804" i="4"/>
  <c r="K768" i="4"/>
  <c r="I768" i="4"/>
  <c r="K744" i="4"/>
  <c r="I744" i="4"/>
  <c r="I732" i="4"/>
  <c r="K732" i="4"/>
  <c r="K696" i="4"/>
  <c r="I696" i="4"/>
  <c r="K469" i="4"/>
  <c r="I469" i="4"/>
  <c r="K409" i="4"/>
  <c r="I409" i="4"/>
  <c r="I1044" i="4"/>
  <c r="K1044" i="4"/>
  <c r="K1008" i="4"/>
  <c r="I1008" i="4"/>
  <c r="K972" i="4"/>
  <c r="I972" i="4"/>
  <c r="K840" i="4"/>
  <c r="I840" i="4"/>
  <c r="K816" i="4"/>
  <c r="I816" i="4"/>
  <c r="K780" i="4"/>
  <c r="I780" i="4"/>
  <c r="K756" i="4"/>
  <c r="I756" i="4"/>
  <c r="K708" i="4"/>
  <c r="I708" i="4"/>
  <c r="I1052" i="4"/>
  <c r="K1001" i="4"/>
  <c r="I1001" i="4"/>
  <c r="K929" i="4"/>
  <c r="I929" i="4"/>
  <c r="K833" i="4"/>
  <c r="I833" i="4"/>
  <c r="K713" i="4"/>
  <c r="I713" i="4"/>
  <c r="K617" i="4"/>
  <c r="I617" i="4"/>
  <c r="K1022" i="4"/>
  <c r="I1022" i="4"/>
  <c r="K962" i="4"/>
  <c r="I962" i="4"/>
  <c r="K890" i="4"/>
  <c r="I890" i="4"/>
  <c r="K818" i="4"/>
  <c r="I818" i="4"/>
  <c r="K746" i="4"/>
  <c r="I746" i="4"/>
  <c r="K686" i="4"/>
  <c r="I686" i="4"/>
  <c r="K626" i="4"/>
  <c r="I626" i="4"/>
  <c r="K566" i="4"/>
  <c r="I566" i="4"/>
  <c r="K494" i="4"/>
  <c r="I494" i="4"/>
  <c r="K446" i="4"/>
  <c r="I446" i="4"/>
  <c r="K362" i="4"/>
  <c r="I362" i="4"/>
  <c r="K290" i="4"/>
  <c r="I290" i="4"/>
  <c r="K218" i="4"/>
  <c r="I218" i="4"/>
  <c r="K1021" i="4"/>
  <c r="I1021" i="4"/>
  <c r="K925" i="4"/>
  <c r="I925" i="4"/>
  <c r="K853" i="4"/>
  <c r="I853" i="4"/>
  <c r="K793" i="4"/>
  <c r="I793" i="4"/>
  <c r="K745" i="4"/>
  <c r="I745" i="4"/>
  <c r="K661" i="4"/>
  <c r="I661" i="4"/>
  <c r="K613" i="4"/>
  <c r="I613" i="4"/>
  <c r="K553" i="4"/>
  <c r="I553" i="4"/>
  <c r="K493" i="4"/>
  <c r="I493" i="4"/>
  <c r="K421" i="4"/>
  <c r="I421" i="4"/>
  <c r="K1032" i="4"/>
  <c r="I1032" i="4"/>
  <c r="I996" i="4"/>
  <c r="K996" i="4"/>
  <c r="K984" i="4"/>
  <c r="I984" i="4"/>
  <c r="K960" i="4"/>
  <c r="I960" i="4"/>
  <c r="K948" i="4"/>
  <c r="I948" i="4"/>
  <c r="K924" i="4"/>
  <c r="I924" i="4"/>
  <c r="K852" i="4"/>
  <c r="I852" i="4"/>
  <c r="K792" i="4"/>
  <c r="I792" i="4"/>
  <c r="K720" i="4"/>
  <c r="I720" i="4"/>
  <c r="K989" i="4"/>
  <c r="I989" i="4"/>
  <c r="K893" i="4"/>
  <c r="I893" i="4"/>
  <c r="K809" i="4"/>
  <c r="I809" i="4"/>
  <c r="K749" i="4"/>
  <c r="I749" i="4"/>
  <c r="K605" i="4"/>
  <c r="I605" i="4"/>
  <c r="K998" i="4"/>
  <c r="I998" i="4"/>
  <c r="K926" i="4"/>
  <c r="I926" i="4"/>
  <c r="K854" i="4"/>
  <c r="I854" i="4"/>
  <c r="K806" i="4"/>
  <c r="I806" i="4"/>
  <c r="K734" i="4"/>
  <c r="I734" i="4"/>
  <c r="K650" i="4"/>
  <c r="I650" i="4"/>
  <c r="K602" i="4"/>
  <c r="I602" i="4"/>
  <c r="K542" i="4"/>
  <c r="I542" i="4"/>
  <c r="K506" i="4"/>
  <c r="I506" i="4"/>
  <c r="K422" i="4"/>
  <c r="I422" i="4"/>
  <c r="K338" i="4"/>
  <c r="I338" i="4"/>
  <c r="K266" i="4"/>
  <c r="I266" i="4"/>
  <c r="K194" i="4"/>
  <c r="I194" i="4"/>
  <c r="K1045" i="4"/>
  <c r="I1045" i="4"/>
  <c r="K985" i="4"/>
  <c r="I985" i="4"/>
  <c r="K913" i="4"/>
  <c r="I913" i="4"/>
  <c r="K829" i="4"/>
  <c r="I829" i="4"/>
  <c r="K757" i="4"/>
  <c r="I757" i="4"/>
  <c r="K685" i="4"/>
  <c r="I685" i="4"/>
  <c r="K565" i="4"/>
  <c r="I565" i="4"/>
  <c r="K1016" i="4"/>
  <c r="I1016" i="4"/>
  <c r="K980" i="4"/>
  <c r="I980" i="4"/>
  <c r="I968" i="4"/>
  <c r="K968" i="4"/>
  <c r="K932" i="4"/>
  <c r="I932" i="4"/>
  <c r="K896" i="4"/>
  <c r="I896" i="4"/>
  <c r="I872" i="4"/>
  <c r="K872" i="4"/>
  <c r="I860" i="4"/>
  <c r="K860" i="4"/>
  <c r="K848" i="4"/>
  <c r="I848" i="4"/>
  <c r="K776" i="4"/>
  <c r="I776" i="4"/>
  <c r="K740" i="4"/>
  <c r="I740" i="4"/>
  <c r="I716" i="4"/>
  <c r="K716" i="4"/>
  <c r="I680" i="4"/>
  <c r="K680" i="4"/>
  <c r="I644" i="4"/>
  <c r="K644" i="4"/>
  <c r="I608" i="4"/>
  <c r="K608" i="4"/>
  <c r="K596" i="4"/>
  <c r="I596" i="4"/>
  <c r="K560" i="4"/>
  <c r="I560" i="4"/>
  <c r="K524" i="4"/>
  <c r="I524" i="4"/>
  <c r="K512" i="4"/>
  <c r="I512" i="4"/>
  <c r="K500" i="4"/>
  <c r="I500" i="4"/>
  <c r="K464" i="4"/>
  <c r="I464" i="4"/>
  <c r="I1025" i="4"/>
  <c r="K965" i="4"/>
  <c r="I965" i="4"/>
  <c r="K917" i="4"/>
  <c r="I917" i="4"/>
  <c r="K773" i="4"/>
  <c r="I773" i="4"/>
  <c r="K653" i="4"/>
  <c r="I653" i="4"/>
  <c r="K1034" i="4"/>
  <c r="I1034" i="4"/>
  <c r="K974" i="4"/>
  <c r="I974" i="4"/>
  <c r="K902" i="4"/>
  <c r="I902" i="4"/>
  <c r="K830" i="4"/>
  <c r="I830" i="4"/>
  <c r="K770" i="4"/>
  <c r="I770" i="4"/>
  <c r="K698" i="4"/>
  <c r="I698" i="4"/>
  <c r="K614" i="4"/>
  <c r="I614" i="4"/>
  <c r="K530" i="4"/>
  <c r="I530" i="4"/>
  <c r="K458" i="4"/>
  <c r="I458" i="4"/>
  <c r="K374" i="4"/>
  <c r="I374" i="4"/>
  <c r="K302" i="4"/>
  <c r="I302" i="4"/>
  <c r="K206" i="4"/>
  <c r="I206" i="4"/>
  <c r="I997" i="4"/>
  <c r="K997" i="4"/>
  <c r="K949" i="4"/>
  <c r="I949" i="4"/>
  <c r="K877" i="4"/>
  <c r="I877" i="4"/>
  <c r="K805" i="4"/>
  <c r="I805" i="4"/>
  <c r="K733" i="4"/>
  <c r="I733" i="4"/>
  <c r="K673" i="4"/>
  <c r="I673" i="4"/>
  <c r="K601" i="4"/>
  <c r="I601" i="4"/>
  <c r="K505" i="4"/>
  <c r="I505" i="4"/>
  <c r="K1028" i="4"/>
  <c r="I1028" i="4"/>
  <c r="K992" i="4"/>
  <c r="I992" i="4"/>
  <c r="I956" i="4"/>
  <c r="K956" i="4"/>
  <c r="I920" i="4"/>
  <c r="K920" i="4"/>
  <c r="K836" i="4"/>
  <c r="I836" i="4"/>
  <c r="K812" i="4"/>
  <c r="I812" i="4"/>
  <c r="I788" i="4"/>
  <c r="K788" i="4"/>
  <c r="K764" i="4"/>
  <c r="I764" i="4"/>
  <c r="K728" i="4"/>
  <c r="I728" i="4"/>
  <c r="K692" i="4"/>
  <c r="I692" i="4"/>
  <c r="K656" i="4"/>
  <c r="I656" i="4"/>
  <c r="K632" i="4"/>
  <c r="I632" i="4"/>
  <c r="K572" i="4"/>
  <c r="I572" i="4"/>
  <c r="K536" i="4"/>
  <c r="I536" i="4"/>
  <c r="K476" i="4"/>
  <c r="I476" i="4"/>
  <c r="K1013" i="4"/>
  <c r="I1013" i="4"/>
  <c r="K881" i="4"/>
  <c r="I881" i="4"/>
  <c r="K797" i="4"/>
  <c r="I797" i="4"/>
  <c r="K665" i="4"/>
  <c r="I665" i="4"/>
  <c r="K1046" i="4"/>
  <c r="I1046" i="4"/>
  <c r="K950" i="4"/>
  <c r="I950" i="4"/>
  <c r="K866" i="4"/>
  <c r="I866" i="4"/>
  <c r="K758" i="4"/>
  <c r="I758" i="4"/>
  <c r="K674" i="4"/>
  <c r="I674" i="4"/>
  <c r="K578" i="4"/>
  <c r="I578" i="4"/>
  <c r="K518" i="4"/>
  <c r="I518" i="4"/>
  <c r="K410" i="4"/>
  <c r="I410" i="4"/>
  <c r="K326" i="4"/>
  <c r="I326" i="4"/>
  <c r="K242" i="4"/>
  <c r="I242" i="4"/>
  <c r="K1033" i="4"/>
  <c r="I1033" i="4"/>
  <c r="K937" i="4"/>
  <c r="I937" i="4"/>
  <c r="K865" i="4"/>
  <c r="I865" i="4"/>
  <c r="K781" i="4"/>
  <c r="I781" i="4"/>
  <c r="K721" i="4"/>
  <c r="I721" i="4"/>
  <c r="K625" i="4"/>
  <c r="I625" i="4"/>
  <c r="K517" i="4"/>
  <c r="I517" i="4"/>
  <c r="K1040" i="4"/>
  <c r="I1040" i="4"/>
  <c r="K1004" i="4"/>
  <c r="I1004" i="4"/>
  <c r="K944" i="4"/>
  <c r="I944" i="4"/>
  <c r="I908" i="4"/>
  <c r="K908" i="4"/>
  <c r="K884" i="4"/>
  <c r="I884" i="4"/>
  <c r="I824" i="4"/>
  <c r="K824" i="4"/>
  <c r="K800" i="4"/>
  <c r="I800" i="4"/>
  <c r="I752" i="4"/>
  <c r="K752" i="4"/>
  <c r="K704" i="4"/>
  <c r="I704" i="4"/>
  <c r="K668" i="4"/>
  <c r="I668" i="4"/>
  <c r="K620" i="4"/>
  <c r="I620" i="4"/>
  <c r="K584" i="4"/>
  <c r="I584" i="4"/>
  <c r="K548" i="4"/>
  <c r="I548" i="4"/>
  <c r="K488" i="4"/>
  <c r="I488" i="4"/>
  <c r="I999" i="4"/>
  <c r="K1037" i="4"/>
  <c r="I1037" i="4"/>
  <c r="K941" i="4"/>
  <c r="I941" i="4"/>
  <c r="K857" i="4"/>
  <c r="I857" i="4"/>
  <c r="K761" i="4"/>
  <c r="I761" i="4"/>
  <c r="K689" i="4"/>
  <c r="I689" i="4"/>
  <c r="K641" i="4"/>
  <c r="I641" i="4"/>
  <c r="K569" i="4"/>
  <c r="I569" i="4"/>
  <c r="K545" i="4"/>
  <c r="I545" i="4"/>
  <c r="K521" i="4"/>
  <c r="I521" i="4"/>
  <c r="K497" i="4"/>
  <c r="I497" i="4"/>
  <c r="K485" i="4"/>
  <c r="I485" i="4"/>
  <c r="K461" i="4"/>
  <c r="I461" i="4"/>
  <c r="K449" i="4"/>
  <c r="I449" i="4"/>
  <c r="K437" i="4"/>
  <c r="I437" i="4"/>
  <c r="K425" i="4"/>
  <c r="I425" i="4"/>
  <c r="K413" i="4"/>
  <c r="I413" i="4"/>
  <c r="K401" i="4"/>
  <c r="I401" i="4"/>
  <c r="K389" i="4"/>
  <c r="I389" i="4"/>
  <c r="K377" i="4"/>
  <c r="I377" i="4"/>
  <c r="K365" i="4"/>
  <c r="I365" i="4"/>
  <c r="K353" i="4"/>
  <c r="I353" i="4"/>
  <c r="K341" i="4"/>
  <c r="I341" i="4"/>
  <c r="K329" i="4"/>
  <c r="I329" i="4"/>
  <c r="K317" i="4"/>
  <c r="I317" i="4"/>
  <c r="K305" i="4"/>
  <c r="I305" i="4"/>
  <c r="K293" i="4"/>
  <c r="I293" i="4"/>
  <c r="K281" i="4"/>
  <c r="I281" i="4"/>
  <c r="K269" i="4"/>
  <c r="I269" i="4"/>
  <c r="K257" i="4"/>
  <c r="I257" i="4"/>
  <c r="K245" i="4"/>
  <c r="I245" i="4"/>
  <c r="K233" i="4"/>
  <c r="I233" i="4"/>
  <c r="K221" i="4"/>
  <c r="I221" i="4"/>
  <c r="K209" i="4"/>
  <c r="I209" i="4"/>
  <c r="K197" i="4"/>
  <c r="I197" i="4"/>
  <c r="K185" i="4"/>
  <c r="I185" i="4"/>
  <c r="K173" i="4"/>
  <c r="I173" i="4"/>
  <c r="K161" i="4"/>
  <c r="I161" i="4"/>
  <c r="K149" i="4"/>
  <c r="I149" i="4"/>
  <c r="K137" i="4"/>
  <c r="I137" i="4"/>
  <c r="K125" i="4"/>
  <c r="I125" i="4"/>
  <c r="K113" i="4"/>
  <c r="I113" i="4"/>
  <c r="K101" i="4"/>
  <c r="I101" i="4"/>
  <c r="K89" i="4"/>
  <c r="I89" i="4"/>
  <c r="K77" i="4"/>
  <c r="I77" i="4"/>
  <c r="K65" i="4"/>
  <c r="I65" i="4"/>
  <c r="K53" i="4"/>
  <c r="I53" i="4"/>
  <c r="K41" i="4"/>
  <c r="I41" i="4"/>
  <c r="K29" i="4"/>
  <c r="I29" i="4"/>
  <c r="K17" i="4"/>
  <c r="I17" i="4"/>
  <c r="K5" i="4"/>
  <c r="I5" i="4"/>
  <c r="I986" i="4"/>
  <c r="K440" i="4"/>
  <c r="I440" i="4"/>
  <c r="K428" i="4"/>
  <c r="I428" i="4"/>
  <c r="K392" i="4"/>
  <c r="I392" i="4"/>
  <c r="K368" i="4"/>
  <c r="I368" i="4"/>
  <c r="K344" i="4"/>
  <c r="I344" i="4"/>
  <c r="K320" i="4"/>
  <c r="I320" i="4"/>
  <c r="K296" i="4"/>
  <c r="I296" i="4"/>
  <c r="K272" i="4"/>
  <c r="I272" i="4"/>
  <c r="K248" i="4"/>
  <c r="I248" i="4"/>
  <c r="K224" i="4"/>
  <c r="I224" i="4"/>
  <c r="K200" i="4"/>
  <c r="I200" i="4"/>
  <c r="I1039" i="4"/>
  <c r="K1039" i="4"/>
  <c r="K1003" i="4"/>
  <c r="I1003" i="4"/>
  <c r="K979" i="4"/>
  <c r="I979" i="4"/>
  <c r="I955" i="4"/>
  <c r="K955" i="4"/>
  <c r="K931" i="4"/>
  <c r="I931" i="4"/>
  <c r="I907" i="4"/>
  <c r="K907" i="4"/>
  <c r="K883" i="4"/>
  <c r="I883" i="4"/>
  <c r="K847" i="4"/>
  <c r="I847" i="4"/>
  <c r="I823" i="4"/>
  <c r="K823" i="4"/>
  <c r="K799" i="4"/>
  <c r="I799" i="4"/>
  <c r="K775" i="4"/>
  <c r="I775" i="4"/>
  <c r="K751" i="4"/>
  <c r="I751" i="4"/>
  <c r="K727" i="4"/>
  <c r="I727" i="4"/>
  <c r="K703" i="4"/>
  <c r="I703" i="4"/>
  <c r="K679" i="4"/>
  <c r="I679" i="4"/>
  <c r="K655" i="4"/>
  <c r="I655" i="4"/>
  <c r="K631" i="4"/>
  <c r="I631" i="4"/>
  <c r="K607" i="4"/>
  <c r="I607" i="4"/>
  <c r="K583" i="4"/>
  <c r="I583" i="4"/>
  <c r="K559" i="4"/>
  <c r="I559" i="4"/>
  <c r="K547" i="4"/>
  <c r="I547" i="4"/>
  <c r="K523" i="4"/>
  <c r="I523" i="4"/>
  <c r="K499" i="4"/>
  <c r="I499" i="4"/>
  <c r="K463" i="4"/>
  <c r="I463" i="4"/>
  <c r="K439" i="4"/>
  <c r="I439" i="4"/>
  <c r="K415" i="4"/>
  <c r="I415" i="4"/>
  <c r="K391" i="4"/>
  <c r="I391" i="4"/>
  <c r="K367" i="4"/>
  <c r="I367" i="4"/>
  <c r="K343" i="4"/>
  <c r="I343" i="4"/>
  <c r="K319" i="4"/>
  <c r="I319" i="4"/>
  <c r="K295" i="4"/>
  <c r="I295" i="4"/>
  <c r="K271" i="4"/>
  <c r="I271" i="4"/>
  <c r="K187" i="4"/>
  <c r="I187" i="4"/>
  <c r="K175" i="4"/>
  <c r="I175" i="4"/>
  <c r="K163" i="4"/>
  <c r="I163" i="4"/>
  <c r="K151" i="4"/>
  <c r="I151" i="4"/>
  <c r="K139" i="4"/>
  <c r="I139" i="4"/>
  <c r="K127" i="4"/>
  <c r="I127" i="4"/>
  <c r="K115" i="4"/>
  <c r="I115" i="4"/>
  <c r="K103" i="4"/>
  <c r="I103" i="4"/>
  <c r="K91" i="4"/>
  <c r="I91" i="4"/>
  <c r="K79" i="4"/>
  <c r="I79" i="4"/>
  <c r="K67" i="4"/>
  <c r="I67" i="4"/>
  <c r="K55" i="4"/>
  <c r="I55" i="4"/>
  <c r="K43" i="4"/>
  <c r="I43" i="4"/>
  <c r="K31" i="4"/>
  <c r="I31" i="4"/>
  <c r="K19" i="4"/>
  <c r="I19" i="4"/>
  <c r="K7" i="4"/>
  <c r="I7" i="4"/>
  <c r="I1054" i="4"/>
  <c r="I1041" i="4"/>
  <c r="I1014" i="4"/>
  <c r="I988" i="4"/>
  <c r="I934" i="4"/>
  <c r="I916" i="4"/>
  <c r="I886" i="4"/>
  <c r="I868" i="4"/>
  <c r="I838" i="4"/>
  <c r="I820" i="4"/>
  <c r="I790" i="4"/>
  <c r="I772" i="4"/>
  <c r="I742" i="4"/>
  <c r="I724" i="4"/>
  <c r="I694" i="4"/>
  <c r="I676" i="4"/>
  <c r="I646" i="4"/>
  <c r="I628" i="4"/>
  <c r="I612" i="4"/>
  <c r="I592" i="4"/>
  <c r="I576" i="4"/>
  <c r="I555" i="4"/>
  <c r="I516" i="4"/>
  <c r="I472" i="4"/>
  <c r="I423" i="4"/>
  <c r="I395" i="4"/>
  <c r="I364" i="4"/>
  <c r="I251" i="4"/>
  <c r="I184" i="4"/>
  <c r="I135" i="4"/>
  <c r="I97" i="4"/>
  <c r="I48" i="4"/>
  <c r="K918" i="4"/>
  <c r="K787" i="4"/>
  <c r="K452" i="4"/>
  <c r="I452" i="4"/>
  <c r="K416" i="4"/>
  <c r="I416" i="4"/>
  <c r="K404" i="4"/>
  <c r="I404" i="4"/>
  <c r="K380" i="4"/>
  <c r="I380" i="4"/>
  <c r="K356" i="4"/>
  <c r="I356" i="4"/>
  <c r="K332" i="4"/>
  <c r="I332" i="4"/>
  <c r="K308" i="4"/>
  <c r="I308" i="4"/>
  <c r="K284" i="4"/>
  <c r="I284" i="4"/>
  <c r="K260" i="4"/>
  <c r="I260" i="4"/>
  <c r="K236" i="4"/>
  <c r="I236" i="4"/>
  <c r="K212" i="4"/>
  <c r="I212" i="4"/>
  <c r="I1051" i="4"/>
  <c r="K1051" i="4"/>
  <c r="I1015" i="4"/>
  <c r="K1015" i="4"/>
  <c r="K991" i="4"/>
  <c r="I991" i="4"/>
  <c r="I967" i="4"/>
  <c r="K967" i="4"/>
  <c r="K943" i="4"/>
  <c r="I943" i="4"/>
  <c r="K895" i="4"/>
  <c r="I895" i="4"/>
  <c r="I871" i="4"/>
  <c r="K871" i="4"/>
  <c r="K835" i="4"/>
  <c r="I835" i="4"/>
  <c r="K811" i="4"/>
  <c r="I811" i="4"/>
  <c r="K763" i="4"/>
  <c r="I763" i="4"/>
  <c r="K739" i="4"/>
  <c r="I739" i="4"/>
  <c r="K715" i="4"/>
  <c r="I715" i="4"/>
  <c r="K691" i="4"/>
  <c r="I691" i="4"/>
  <c r="K667" i="4"/>
  <c r="I667" i="4"/>
  <c r="K643" i="4"/>
  <c r="I643" i="4"/>
  <c r="K619" i="4"/>
  <c r="I619" i="4"/>
  <c r="K595" i="4"/>
  <c r="I595" i="4"/>
  <c r="K571" i="4"/>
  <c r="I571" i="4"/>
  <c r="K535" i="4"/>
  <c r="I535" i="4"/>
  <c r="K511" i="4"/>
  <c r="I511" i="4"/>
  <c r="K487" i="4"/>
  <c r="I487" i="4"/>
  <c r="K475" i="4"/>
  <c r="I475" i="4"/>
  <c r="K451" i="4"/>
  <c r="I451" i="4"/>
  <c r="K427" i="4"/>
  <c r="I427" i="4"/>
  <c r="K403" i="4"/>
  <c r="I403" i="4"/>
  <c r="K379" i="4"/>
  <c r="I379" i="4"/>
  <c r="K355" i="4"/>
  <c r="I355" i="4"/>
  <c r="K331" i="4"/>
  <c r="I331" i="4"/>
  <c r="K307" i="4"/>
  <c r="I307" i="4"/>
  <c r="K283" i="4"/>
  <c r="I283" i="4"/>
  <c r="K259" i="4"/>
  <c r="I259" i="4"/>
  <c r="K247" i="4"/>
  <c r="I247" i="4"/>
  <c r="K235" i="4"/>
  <c r="I235" i="4"/>
  <c r="K223" i="4"/>
  <c r="I223" i="4"/>
  <c r="K211" i="4"/>
  <c r="I211" i="4"/>
  <c r="K199" i="4"/>
  <c r="I199" i="4"/>
  <c r="K462" i="4"/>
  <c r="I462" i="4"/>
  <c r="K450" i="4"/>
  <c r="I450" i="4"/>
  <c r="K414" i="4"/>
  <c r="I414" i="4"/>
  <c r="K402" i="4"/>
  <c r="I402" i="4"/>
  <c r="K366" i="4"/>
  <c r="I366" i="4"/>
  <c r="K354" i="4"/>
  <c r="I354" i="4"/>
  <c r="K318" i="4"/>
  <c r="I318" i="4"/>
  <c r="K306" i="4"/>
  <c r="I306" i="4"/>
  <c r="K270" i="4"/>
  <c r="I270" i="4"/>
  <c r="K258" i="4"/>
  <c r="I258" i="4"/>
  <c r="K222" i="4"/>
  <c r="I222" i="4"/>
  <c r="K210" i="4"/>
  <c r="I210" i="4"/>
  <c r="K198" i="4"/>
  <c r="I198" i="4"/>
  <c r="K174" i="4"/>
  <c r="I174" i="4"/>
  <c r="K162" i="4"/>
  <c r="I162" i="4"/>
  <c r="K138" i="4"/>
  <c r="I138" i="4"/>
  <c r="K126" i="4"/>
  <c r="I126" i="4"/>
  <c r="K102" i="4"/>
  <c r="I102" i="4"/>
  <c r="K90" i="4"/>
  <c r="I90" i="4"/>
  <c r="K66" i="4"/>
  <c r="I66" i="4"/>
  <c r="K54" i="4"/>
  <c r="I54" i="4"/>
  <c r="K30" i="4"/>
  <c r="I30" i="4"/>
  <c r="K6" i="4"/>
  <c r="I6" i="4"/>
  <c r="I1053" i="4"/>
  <c r="I1026" i="4"/>
  <c r="I1000" i="4"/>
  <c r="I947" i="4"/>
  <c r="I930" i="4"/>
  <c r="I882" i="4"/>
  <c r="I834" i="4"/>
  <c r="I786" i="4"/>
  <c r="I771" i="4"/>
  <c r="I738" i="4"/>
  <c r="I723" i="4"/>
  <c r="I690" i="4"/>
  <c r="I675" i="4"/>
  <c r="I660" i="4"/>
  <c r="I642" i="4"/>
  <c r="I627" i="4"/>
  <c r="I611" i="4"/>
  <c r="I591" i="4"/>
  <c r="I575" i="4"/>
  <c r="I532" i="4"/>
  <c r="I510" i="4"/>
  <c r="I471" i="4"/>
  <c r="I394" i="4"/>
  <c r="I363" i="4"/>
  <c r="I335" i="4"/>
  <c r="I312" i="4"/>
  <c r="I280" i="4"/>
  <c r="I250" i="4"/>
  <c r="I172" i="4"/>
  <c r="I134" i="4"/>
  <c r="I96" i="4"/>
  <c r="I42" i="4"/>
  <c r="I1059" i="4"/>
  <c r="K909" i="4"/>
  <c r="K784" i="4"/>
  <c r="K448" i="4"/>
  <c r="I448" i="4"/>
  <c r="K436" i="4"/>
  <c r="I436" i="4"/>
  <c r="K400" i="4"/>
  <c r="I400" i="4"/>
  <c r="K388" i="4"/>
  <c r="I388" i="4"/>
  <c r="K352" i="4"/>
  <c r="I352" i="4"/>
  <c r="K340" i="4"/>
  <c r="I340" i="4"/>
  <c r="K304" i="4"/>
  <c r="I304" i="4"/>
  <c r="K292" i="4"/>
  <c r="I292" i="4"/>
  <c r="K256" i="4"/>
  <c r="I256" i="4"/>
  <c r="K244" i="4"/>
  <c r="I244" i="4"/>
  <c r="K208" i="4"/>
  <c r="I208" i="4"/>
  <c r="K196" i="4"/>
  <c r="I196" i="4"/>
  <c r="K160" i="4"/>
  <c r="I160" i="4"/>
  <c r="K124" i="4"/>
  <c r="I124" i="4"/>
  <c r="K88" i="4"/>
  <c r="I88" i="4"/>
  <c r="K52" i="4"/>
  <c r="I52" i="4"/>
  <c r="K28" i="4"/>
  <c r="I28" i="4"/>
  <c r="K16" i="4"/>
  <c r="I16" i="4"/>
  <c r="I1050" i="4"/>
  <c r="I1024" i="4"/>
  <c r="I959" i="4"/>
  <c r="I945" i="4"/>
  <c r="I928" i="4"/>
  <c r="I898" i="4"/>
  <c r="I880" i="4"/>
  <c r="I850" i="4"/>
  <c r="I832" i="4"/>
  <c r="I802" i="4"/>
  <c r="I754" i="4"/>
  <c r="I736" i="4"/>
  <c r="I706" i="4"/>
  <c r="I688" i="4"/>
  <c r="I658" i="4"/>
  <c r="I640" i="4"/>
  <c r="I552" i="4"/>
  <c r="I508" i="4"/>
  <c r="I486" i="4"/>
  <c r="I443" i="4"/>
  <c r="I412" i="4"/>
  <c r="I330" i="4"/>
  <c r="I239" i="4"/>
  <c r="I170" i="4"/>
  <c r="I132" i="4"/>
  <c r="I83" i="4"/>
  <c r="I40" i="4"/>
  <c r="K1043" i="4"/>
  <c r="K970" i="4"/>
  <c r="K718" i="4"/>
  <c r="K447" i="4"/>
  <c r="I447" i="4"/>
  <c r="K435" i="4"/>
  <c r="I435" i="4"/>
  <c r="K399" i="4"/>
  <c r="I399" i="4"/>
  <c r="K387" i="4"/>
  <c r="I387" i="4"/>
  <c r="K351" i="4"/>
  <c r="I351" i="4"/>
  <c r="K339" i="4"/>
  <c r="I339" i="4"/>
  <c r="K303" i="4"/>
  <c r="I303" i="4"/>
  <c r="K291" i="4"/>
  <c r="I291" i="4"/>
  <c r="K255" i="4"/>
  <c r="I255" i="4"/>
  <c r="K243" i="4"/>
  <c r="I243" i="4"/>
  <c r="K207" i="4"/>
  <c r="I207" i="4"/>
  <c r="K195" i="4"/>
  <c r="I195" i="4"/>
  <c r="K183" i="4"/>
  <c r="I183" i="4"/>
  <c r="K159" i="4"/>
  <c r="I159" i="4"/>
  <c r="K147" i="4"/>
  <c r="I147" i="4"/>
  <c r="K123" i="4"/>
  <c r="I123" i="4"/>
  <c r="K111" i="4"/>
  <c r="I111" i="4"/>
  <c r="K87" i="4"/>
  <c r="I87" i="4"/>
  <c r="K75" i="4"/>
  <c r="I75" i="4"/>
  <c r="K51" i="4"/>
  <c r="I51" i="4"/>
  <c r="K27" i="4"/>
  <c r="I27" i="4"/>
  <c r="K15" i="4"/>
  <c r="I15" i="4"/>
  <c r="I1036" i="4"/>
  <c r="I958" i="4"/>
  <c r="I942" i="4"/>
  <c r="I894" i="4"/>
  <c r="I846" i="4"/>
  <c r="I798" i="4"/>
  <c r="I783" i="4"/>
  <c r="I750" i="4"/>
  <c r="I735" i="4"/>
  <c r="I702" i="4"/>
  <c r="I687" i="4"/>
  <c r="I672" i="4"/>
  <c r="I654" i="4"/>
  <c r="I639" i="4"/>
  <c r="I624" i="4"/>
  <c r="I604" i="4"/>
  <c r="I588" i="4"/>
  <c r="I568" i="4"/>
  <c r="I546" i="4"/>
  <c r="I507" i="4"/>
  <c r="I468" i="4"/>
  <c r="I442" i="4"/>
  <c r="I411" i="4"/>
  <c r="I383" i="4"/>
  <c r="I360" i="4"/>
  <c r="I268" i="4"/>
  <c r="I238" i="4"/>
  <c r="I169" i="4"/>
  <c r="I120" i="4"/>
  <c r="I78" i="4"/>
  <c r="I39" i="4"/>
  <c r="K1042" i="4"/>
  <c r="K969" i="4"/>
  <c r="K887" i="4"/>
  <c r="K182" i="4"/>
  <c r="I182" i="4"/>
  <c r="K158" i="4"/>
  <c r="I158" i="4"/>
  <c r="K146" i="4"/>
  <c r="I146" i="4"/>
  <c r="K122" i="4"/>
  <c r="I122" i="4"/>
  <c r="K110" i="4"/>
  <c r="I110" i="4"/>
  <c r="K86" i="4"/>
  <c r="I86" i="4"/>
  <c r="K74" i="4"/>
  <c r="I74" i="4"/>
  <c r="K50" i="4"/>
  <c r="I50" i="4"/>
  <c r="K38" i="4"/>
  <c r="I38" i="4"/>
  <c r="K14" i="4"/>
  <c r="I14" i="4"/>
  <c r="I1048" i="4"/>
  <c r="I983" i="4"/>
  <c r="I957" i="4"/>
  <c r="I911" i="4"/>
  <c r="I863" i="4"/>
  <c r="I815" i="4"/>
  <c r="I767" i="4"/>
  <c r="I719" i="4"/>
  <c r="I671" i="4"/>
  <c r="I623" i="4"/>
  <c r="I603" i="4"/>
  <c r="I587" i="4"/>
  <c r="I567" i="4"/>
  <c r="I528" i="4"/>
  <c r="I484" i="4"/>
  <c r="I438" i="4"/>
  <c r="I382" i="4"/>
  <c r="I359" i="4"/>
  <c r="I328" i="4"/>
  <c r="I300" i="4"/>
  <c r="I267" i="4"/>
  <c r="I234" i="4"/>
  <c r="I204" i="4"/>
  <c r="I168" i="4"/>
  <c r="I119" i="4"/>
  <c r="I26" i="4"/>
  <c r="K861" i="4"/>
  <c r="K181" i="4"/>
  <c r="I181" i="4"/>
  <c r="K157" i="4"/>
  <c r="I157" i="4"/>
  <c r="K145" i="4"/>
  <c r="I145" i="4"/>
  <c r="K121" i="4"/>
  <c r="I121" i="4"/>
  <c r="K109" i="4"/>
  <c r="I109" i="4"/>
  <c r="K85" i="4"/>
  <c r="I85" i="4"/>
  <c r="K73" i="4"/>
  <c r="I73" i="4"/>
  <c r="K49" i="4"/>
  <c r="I49" i="4"/>
  <c r="K37" i="4"/>
  <c r="I37" i="4"/>
  <c r="K13" i="4"/>
  <c r="I13" i="4"/>
  <c r="I995" i="4"/>
  <c r="I982" i="4"/>
  <c r="I954" i="4"/>
  <c r="I940" i="4"/>
  <c r="I910" i="4"/>
  <c r="I892" i="4"/>
  <c r="I862" i="4"/>
  <c r="I844" i="4"/>
  <c r="I814" i="4"/>
  <c r="I796" i="4"/>
  <c r="I766" i="4"/>
  <c r="I748" i="4"/>
  <c r="I700" i="4"/>
  <c r="I670" i="4"/>
  <c r="I652" i="4"/>
  <c r="I618" i="4"/>
  <c r="I582" i="4"/>
  <c r="I544" i="4"/>
  <c r="I522" i="4"/>
  <c r="I483" i="4"/>
  <c r="I460" i="4"/>
  <c r="I378" i="4"/>
  <c r="I327" i="4"/>
  <c r="I299" i="4"/>
  <c r="I203" i="4"/>
  <c r="I156" i="4"/>
  <c r="I114" i="4"/>
  <c r="I76" i="4"/>
  <c r="I25" i="4"/>
  <c r="K1027" i="4"/>
  <c r="K336" i="4"/>
  <c r="I336" i="4"/>
  <c r="K324" i="4"/>
  <c r="I324" i="4"/>
  <c r="K288" i="4"/>
  <c r="I288" i="4"/>
  <c r="K276" i="4"/>
  <c r="I276" i="4"/>
  <c r="K240" i="4"/>
  <c r="I240" i="4"/>
  <c r="K228" i="4"/>
  <c r="I228" i="4"/>
  <c r="K192" i="4"/>
  <c r="I192" i="4"/>
  <c r="K180" i="4"/>
  <c r="I180" i="4"/>
  <c r="K144" i="4"/>
  <c r="I144" i="4"/>
  <c r="K108" i="4"/>
  <c r="I108" i="4"/>
  <c r="K72" i="4"/>
  <c r="I72" i="4"/>
  <c r="K36" i="4"/>
  <c r="I36" i="4"/>
  <c r="K12" i="4"/>
  <c r="I12" i="4"/>
  <c r="K1058" i="4"/>
  <c r="I1058" i="4"/>
  <c r="I1007" i="4"/>
  <c r="I994" i="4"/>
  <c r="I981" i="4"/>
  <c r="I906" i="4"/>
  <c r="I858" i="4"/>
  <c r="I810" i="4"/>
  <c r="I762" i="4"/>
  <c r="I747" i="4"/>
  <c r="I714" i="4"/>
  <c r="I699" i="4"/>
  <c r="I684" i="4"/>
  <c r="I666" i="4"/>
  <c r="I651" i="4"/>
  <c r="I636" i="4"/>
  <c r="I543" i="4"/>
  <c r="I504" i="4"/>
  <c r="I459" i="4"/>
  <c r="I431" i="4"/>
  <c r="I408" i="4"/>
  <c r="I298" i="4"/>
  <c r="I232" i="4"/>
  <c r="I202" i="4"/>
  <c r="I155" i="4"/>
  <c r="I64" i="4"/>
  <c r="I24" i="4"/>
  <c r="K859" i="4"/>
  <c r="K574" i="4"/>
  <c r="K179" i="4"/>
  <c r="I179" i="4"/>
  <c r="K167" i="4"/>
  <c r="I167" i="4"/>
  <c r="K143" i="4"/>
  <c r="I143" i="4"/>
  <c r="K131" i="4"/>
  <c r="I131" i="4"/>
  <c r="K107" i="4"/>
  <c r="I107" i="4"/>
  <c r="K95" i="4"/>
  <c r="I95" i="4"/>
  <c r="K71" i="4"/>
  <c r="I71" i="4"/>
  <c r="K59" i="4"/>
  <c r="I59" i="4"/>
  <c r="I47" i="4"/>
  <c r="K47" i="4"/>
  <c r="I35" i="4"/>
  <c r="K35" i="4"/>
  <c r="K23" i="4"/>
  <c r="I23" i="4"/>
  <c r="K11" i="4"/>
  <c r="I11" i="4"/>
  <c r="K1057" i="4"/>
  <c r="I1057" i="4"/>
  <c r="I1019" i="4"/>
  <c r="I1006" i="4"/>
  <c r="I993" i="4"/>
  <c r="I966" i="4"/>
  <c r="I952" i="4"/>
  <c r="I923" i="4"/>
  <c r="I875" i="4"/>
  <c r="I827" i="4"/>
  <c r="I779" i="4"/>
  <c r="I731" i="4"/>
  <c r="I683" i="4"/>
  <c r="I635" i="4"/>
  <c r="I616" i="4"/>
  <c r="I600" i="4"/>
  <c r="I580" i="4"/>
  <c r="I564" i="4"/>
  <c r="I520" i="4"/>
  <c r="I498" i="4"/>
  <c r="I430" i="4"/>
  <c r="I407" i="4"/>
  <c r="I376" i="4"/>
  <c r="I348" i="4"/>
  <c r="I294" i="4"/>
  <c r="I264" i="4"/>
  <c r="I231" i="4"/>
  <c r="I191" i="4"/>
  <c r="I150" i="4"/>
  <c r="I112" i="4"/>
  <c r="I63" i="4"/>
  <c r="I18" i="4"/>
  <c r="K826" i="4"/>
  <c r="K539" i="4"/>
  <c r="I539" i="4"/>
  <c r="I178" i="4"/>
  <c r="K178" i="4"/>
  <c r="I166" i="4"/>
  <c r="K166" i="4"/>
  <c r="K154" i="4"/>
  <c r="I154" i="4"/>
  <c r="I142" i="4"/>
  <c r="K142" i="4"/>
  <c r="I130" i="4"/>
  <c r="K130" i="4"/>
  <c r="K118" i="4"/>
  <c r="I118" i="4"/>
  <c r="I106" i="4"/>
  <c r="K106" i="4"/>
  <c r="K94" i="4"/>
  <c r="I94" i="4"/>
  <c r="K82" i="4"/>
  <c r="I82" i="4"/>
  <c r="K70" i="4"/>
  <c r="I70" i="4"/>
  <c r="K58" i="4"/>
  <c r="I58" i="4"/>
  <c r="K46" i="4"/>
  <c r="I46" i="4"/>
  <c r="K34" i="4"/>
  <c r="I34" i="4"/>
  <c r="K22" i="4"/>
  <c r="I22" i="4"/>
  <c r="K10" i="4"/>
  <c r="I10" i="4"/>
  <c r="I1031" i="4"/>
  <c r="I1018" i="4"/>
  <c r="I1005" i="4"/>
  <c r="I978" i="4"/>
  <c r="I922" i="4"/>
  <c r="I904" i="4"/>
  <c r="I874" i="4"/>
  <c r="I856" i="4"/>
  <c r="I808" i="4"/>
  <c r="I778" i="4"/>
  <c r="I760" i="4"/>
  <c r="I730" i="4"/>
  <c r="I712" i="4"/>
  <c r="I682" i="4"/>
  <c r="I664" i="4"/>
  <c r="I634" i="4"/>
  <c r="I615" i="4"/>
  <c r="I599" i="4"/>
  <c r="I579" i="4"/>
  <c r="I558" i="4"/>
  <c r="I519" i="4"/>
  <c r="I480" i="4"/>
  <c r="I426" i="4"/>
  <c r="I375" i="4"/>
  <c r="I347" i="4"/>
  <c r="I316" i="4"/>
  <c r="I287" i="4"/>
  <c r="I190" i="4"/>
  <c r="I100" i="4"/>
  <c r="I62" i="4"/>
  <c r="K825" i="4"/>
  <c r="K432" i="4"/>
  <c r="I432" i="4"/>
  <c r="K420" i="4"/>
  <c r="I420" i="4"/>
  <c r="K384" i="4"/>
  <c r="I384" i="4"/>
  <c r="K372" i="4"/>
  <c r="I372" i="4"/>
  <c r="K563" i="4"/>
  <c r="I563" i="4"/>
  <c r="K551" i="4"/>
  <c r="I551" i="4"/>
  <c r="K527" i="4"/>
  <c r="I527" i="4"/>
  <c r="K515" i="4"/>
  <c r="I515" i="4"/>
  <c r="K503" i="4"/>
  <c r="I503" i="4"/>
  <c r="K491" i="4"/>
  <c r="I491" i="4"/>
  <c r="K479" i="4"/>
  <c r="I479" i="4"/>
  <c r="K467" i="4"/>
  <c r="I467" i="4"/>
  <c r="I419" i="4"/>
  <c r="K419" i="4"/>
  <c r="K371" i="4"/>
  <c r="I371" i="4"/>
  <c r="K323" i="4"/>
  <c r="I323" i="4"/>
  <c r="K275" i="4"/>
  <c r="I275" i="4"/>
  <c r="K263" i="4"/>
  <c r="I263" i="4"/>
  <c r="K227" i="4"/>
  <c r="I227" i="4"/>
  <c r="K215" i="4"/>
  <c r="I215" i="4"/>
  <c r="K622" i="4"/>
  <c r="I622" i="4"/>
  <c r="I610" i="4"/>
  <c r="K610" i="4"/>
  <c r="K598" i="4"/>
  <c r="I598" i="4"/>
  <c r="K586" i="4"/>
  <c r="I586" i="4"/>
  <c r="K562" i="4"/>
  <c r="I562" i="4"/>
  <c r="I550" i="4"/>
  <c r="K550" i="4"/>
  <c r="K538" i="4"/>
  <c r="I538" i="4"/>
  <c r="I526" i="4"/>
  <c r="K526" i="4"/>
  <c r="K514" i="4"/>
  <c r="I514" i="4"/>
  <c r="K502" i="4"/>
  <c r="I502" i="4"/>
  <c r="K490" i="4"/>
  <c r="I490" i="4"/>
  <c r="K478" i="4"/>
  <c r="I478" i="4"/>
  <c r="K466" i="4"/>
  <c r="I466" i="4"/>
  <c r="K454" i="4"/>
  <c r="I454" i="4"/>
  <c r="I418" i="4"/>
  <c r="K418" i="4"/>
  <c r="K406" i="4"/>
  <c r="I406" i="4"/>
  <c r="K370" i="4"/>
  <c r="I370" i="4"/>
  <c r="I358" i="4"/>
  <c r="K358" i="4"/>
  <c r="I322" i="4"/>
  <c r="K322" i="4"/>
  <c r="K310" i="4"/>
  <c r="I310" i="4"/>
  <c r="K274" i="4"/>
  <c r="I274" i="4"/>
  <c r="K262" i="4"/>
  <c r="I262" i="4"/>
  <c r="K226" i="4"/>
  <c r="I226" i="4"/>
  <c r="I214" i="4"/>
  <c r="K214" i="4"/>
  <c r="I933" i="4"/>
  <c r="K933" i="4"/>
  <c r="K921" i="4"/>
  <c r="I921" i="4"/>
  <c r="K897" i="4"/>
  <c r="I897" i="4"/>
  <c r="I885" i="4"/>
  <c r="K885" i="4"/>
  <c r="I873" i="4"/>
  <c r="K873" i="4"/>
  <c r="K849" i="4"/>
  <c r="I849" i="4"/>
  <c r="K837" i="4"/>
  <c r="I837" i="4"/>
  <c r="K813" i="4"/>
  <c r="I813" i="4"/>
  <c r="K801" i="4"/>
  <c r="I801" i="4"/>
  <c r="K789" i="4"/>
  <c r="I789" i="4"/>
  <c r="K777" i="4"/>
  <c r="I777" i="4"/>
  <c r="K765" i="4"/>
  <c r="I765" i="4"/>
  <c r="I753" i="4"/>
  <c r="K753" i="4"/>
  <c r="K741" i="4"/>
  <c r="I741" i="4"/>
  <c r="K729" i="4"/>
  <c r="I729" i="4"/>
  <c r="I717" i="4"/>
  <c r="K717" i="4"/>
  <c r="K705" i="4"/>
  <c r="I705" i="4"/>
  <c r="K693" i="4"/>
  <c r="I693" i="4"/>
  <c r="I681" i="4"/>
  <c r="K681" i="4"/>
  <c r="K669" i="4"/>
  <c r="I669" i="4"/>
  <c r="K657" i="4"/>
  <c r="I657" i="4"/>
  <c r="I645" i="4"/>
  <c r="K645" i="4"/>
  <c r="K633" i="4"/>
  <c r="I633" i="4"/>
  <c r="K621" i="4"/>
  <c r="I621" i="4"/>
  <c r="I609" i="4"/>
  <c r="K609" i="4"/>
  <c r="K597" i="4"/>
  <c r="I597" i="4"/>
  <c r="K585" i="4"/>
  <c r="I585" i="4"/>
  <c r="I573" i="4"/>
  <c r="K573" i="4"/>
  <c r="K561" i="4"/>
  <c r="I561" i="4"/>
  <c r="I549" i="4"/>
  <c r="K549" i="4"/>
  <c r="K537" i="4"/>
  <c r="I537" i="4"/>
  <c r="I525" i="4"/>
  <c r="K525" i="4"/>
  <c r="K513" i="4"/>
  <c r="I513" i="4"/>
  <c r="K501" i="4"/>
  <c r="I501" i="4"/>
  <c r="K489" i="4"/>
  <c r="I489" i="4"/>
  <c r="K477" i="4"/>
  <c r="I477" i="4"/>
  <c r="K465" i="4"/>
  <c r="I465" i="4"/>
  <c r="K453" i="4"/>
  <c r="I453" i="4"/>
  <c r="I441" i="4"/>
  <c r="K441" i="4"/>
  <c r="K429" i="4"/>
  <c r="I429" i="4"/>
  <c r="I417" i="4"/>
  <c r="K417" i="4"/>
  <c r="I405" i="4"/>
  <c r="K405" i="4"/>
  <c r="I393" i="4"/>
  <c r="K393" i="4"/>
  <c r="K381" i="4"/>
  <c r="I381" i="4"/>
  <c r="K369" i="4"/>
  <c r="I369" i="4"/>
  <c r="K357" i="4"/>
  <c r="I357" i="4"/>
  <c r="K345" i="4"/>
  <c r="I345" i="4"/>
  <c r="K333" i="4"/>
  <c r="I333" i="4"/>
  <c r="K321" i="4"/>
  <c r="I321" i="4"/>
  <c r="K309" i="4"/>
  <c r="I309" i="4"/>
  <c r="K297" i="4"/>
  <c r="I297" i="4"/>
  <c r="K285" i="4"/>
  <c r="I285" i="4"/>
  <c r="K273" i="4"/>
  <c r="I273" i="4"/>
  <c r="K261" i="4"/>
  <c r="I261" i="4"/>
  <c r="K249" i="4"/>
  <c r="I249" i="4"/>
  <c r="K237" i="4"/>
  <c r="I237" i="4"/>
  <c r="K225" i="4"/>
  <c r="I225" i="4"/>
  <c r="K213" i="4"/>
  <c r="I213" i="4"/>
  <c r="K201" i="4"/>
  <c r="I201" i="4"/>
  <c r="K189" i="4"/>
  <c r="I189" i="4"/>
  <c r="K177" i="4"/>
  <c r="I177" i="4"/>
  <c r="K165" i="4"/>
  <c r="I165" i="4"/>
  <c r="K153" i="4"/>
  <c r="I153" i="4"/>
  <c r="K141" i="4"/>
  <c r="I141" i="4"/>
  <c r="K129" i="4"/>
  <c r="I129" i="4"/>
  <c r="K117" i="4"/>
  <c r="I117" i="4"/>
  <c r="K105" i="4"/>
  <c r="I105" i="4"/>
  <c r="K93" i="4"/>
  <c r="I93" i="4"/>
  <c r="K81" i="4"/>
  <c r="I81" i="4"/>
  <c r="K69" i="4"/>
  <c r="I69" i="4"/>
  <c r="K57" i="4"/>
  <c r="I57" i="4"/>
  <c r="K45" i="4"/>
  <c r="I45" i="4"/>
  <c r="K33" i="4"/>
  <c r="I33" i="4"/>
  <c r="K21" i="4"/>
  <c r="I21" i="4"/>
  <c r="K9" i="4"/>
  <c r="I9" i="4"/>
  <c r="I1030" i="4"/>
  <c r="I1017" i="4"/>
  <c r="I990" i="4"/>
  <c r="I964" i="4"/>
  <c r="I870" i="4"/>
  <c r="I822" i="4"/>
  <c r="I774" i="4"/>
  <c r="I759" i="4"/>
  <c r="I726" i="4"/>
  <c r="I711" i="4"/>
  <c r="I678" i="4"/>
  <c r="I663" i="4"/>
  <c r="I648" i="4"/>
  <c r="I630" i="4"/>
  <c r="I594" i="4"/>
  <c r="I540" i="4"/>
  <c r="I496" i="4"/>
  <c r="I474" i="4"/>
  <c r="I456" i="4"/>
  <c r="I346" i="4"/>
  <c r="I315" i="4"/>
  <c r="I286" i="4"/>
  <c r="I220" i="4"/>
  <c r="I186" i="4"/>
  <c r="I148" i="4"/>
  <c r="I99" i="4"/>
  <c r="I61" i="4"/>
  <c r="I4" i="4"/>
  <c r="K1002" i="4"/>
  <c r="K188" i="4"/>
  <c r="I188" i="4"/>
  <c r="K176" i="4"/>
  <c r="I176" i="4"/>
  <c r="K164" i="4"/>
  <c r="I164" i="4"/>
  <c r="K152" i="4"/>
  <c r="I152" i="4"/>
  <c r="K140" i="4"/>
  <c r="I140" i="4"/>
  <c r="K128" i="4"/>
  <c r="I128" i="4"/>
  <c r="K116" i="4"/>
  <c r="I116" i="4"/>
  <c r="K104" i="4"/>
  <c r="I104" i="4"/>
  <c r="K92" i="4"/>
  <c r="I92" i="4"/>
  <c r="K80" i="4"/>
  <c r="I80" i="4"/>
  <c r="K68" i="4"/>
  <c r="I68" i="4"/>
  <c r="K56" i="4"/>
  <c r="I56" i="4"/>
  <c r="K44" i="4"/>
  <c r="I44" i="4"/>
  <c r="K32" i="4"/>
  <c r="I32" i="4"/>
  <c r="K20" i="4"/>
  <c r="I20" i="4"/>
  <c r="K8" i="4"/>
  <c r="I8" i="4"/>
  <c r="I1055" i="4"/>
  <c r="I1029" i="4"/>
  <c r="I976" i="4"/>
  <c r="I935" i="4"/>
  <c r="I839" i="4"/>
  <c r="I791" i="4"/>
  <c r="I743" i="4"/>
  <c r="I695" i="4"/>
  <c r="I647" i="4"/>
  <c r="I556" i="4"/>
  <c r="I534" i="4"/>
  <c r="I495" i="4"/>
  <c r="I455" i="4"/>
  <c r="I424" i="4"/>
  <c r="I396" i="4"/>
  <c r="I342" i="4"/>
  <c r="I282" i="4"/>
  <c r="I252" i="4"/>
  <c r="I219" i="4"/>
  <c r="I136" i="4"/>
  <c r="I98" i="4"/>
  <c r="I60" i="4"/>
  <c r="I3" i="4"/>
  <c r="K919" i="4"/>
  <c r="Q2" i="1"/>
  <c r="F1059" i="3"/>
  <c r="F1057" i="3"/>
  <c r="F1058" i="3"/>
  <c r="F1060" i="3"/>
  <c r="E1057" i="4"/>
  <c r="J1057" i="4" s="1"/>
  <c r="E1058" i="4"/>
  <c r="J1058" i="4" s="1"/>
  <c r="E1059" i="4"/>
  <c r="J1059" i="4" s="1"/>
  <c r="E1060" i="4"/>
  <c r="J1060" i="4" s="1"/>
  <c r="H1057" i="3"/>
  <c r="I1057" i="3" s="1"/>
  <c r="H1058" i="3"/>
  <c r="I1058" i="3" s="1"/>
  <c r="H1059" i="3"/>
  <c r="I1059" i="3" s="1"/>
  <c r="H1060" i="3"/>
  <c r="I1060" i="3" s="1"/>
  <c r="P1057" i="2"/>
  <c r="Q1057" i="2" s="1"/>
  <c r="P1058" i="2"/>
  <c r="Q1058" i="2" s="1"/>
  <c r="P1059" i="2"/>
  <c r="Q1059" i="2" s="1"/>
  <c r="P1060" i="2"/>
  <c r="Q1060" i="2" s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Q56" i="1" l="1"/>
  <c r="Q9" i="1"/>
  <c r="Q69" i="1"/>
  <c r="Q46" i="1"/>
  <c r="Q36" i="1"/>
  <c r="Q8" i="1"/>
  <c r="Q33" i="1"/>
  <c r="Q105" i="1"/>
  <c r="Q23" i="1"/>
  <c r="Q95" i="1"/>
  <c r="Q48" i="1"/>
  <c r="Q49" i="1"/>
  <c r="Q109" i="1"/>
  <c r="Q21" i="1"/>
  <c r="Q22" i="1"/>
  <c r="Q82" i="1"/>
  <c r="Q71" i="1"/>
  <c r="Q96" i="1"/>
  <c r="Q110" i="1"/>
  <c r="Q61" i="1"/>
  <c r="Q14" i="1"/>
  <c r="Q62" i="1"/>
  <c r="Q3" i="1"/>
  <c r="Q63" i="1"/>
  <c r="Q111" i="1"/>
  <c r="Q68" i="1"/>
  <c r="Q81" i="1"/>
  <c r="Q11" i="1"/>
  <c r="Q107" i="1"/>
  <c r="Q84" i="1"/>
  <c r="Q37" i="1"/>
  <c r="Q97" i="1"/>
  <c r="Q50" i="1"/>
  <c r="Q16" i="1"/>
  <c r="Q20" i="1"/>
  <c r="Q80" i="1"/>
  <c r="Q57" i="1"/>
  <c r="Q34" i="1"/>
  <c r="Q106" i="1"/>
  <c r="Q47" i="1"/>
  <c r="Q12" i="1"/>
  <c r="Q72" i="1"/>
  <c r="Q13" i="1"/>
  <c r="Q85" i="1"/>
  <c r="Q74" i="1"/>
  <c r="Q39" i="1"/>
  <c r="Q32" i="1"/>
  <c r="Q104" i="1"/>
  <c r="Q45" i="1"/>
  <c r="Q10" i="1"/>
  <c r="Q58" i="1"/>
  <c r="Q94" i="1"/>
  <c r="Q59" i="1"/>
  <c r="Q24" i="1"/>
  <c r="Q108" i="1"/>
  <c r="Q73" i="1"/>
  <c r="Q38" i="1"/>
  <c r="Q86" i="1"/>
  <c r="Q15" i="1"/>
  <c r="Q87" i="1"/>
  <c r="Q44" i="1"/>
  <c r="Q92" i="1"/>
  <c r="Q93" i="1"/>
  <c r="Q70" i="1"/>
  <c r="Q35" i="1"/>
  <c r="Q83" i="1"/>
  <c r="Q60" i="1"/>
  <c r="Q25" i="1"/>
  <c r="Q26" i="1"/>
  <c r="Q98" i="1"/>
  <c r="Q27" i="1"/>
  <c r="Q51" i="1"/>
  <c r="Q75" i="1"/>
  <c r="Q99" i="1"/>
  <c r="Q4" i="1"/>
  <c r="Q28" i="1"/>
  <c r="Q40" i="1"/>
  <c r="Q52" i="1"/>
  <c r="Q64" i="1"/>
  <c r="Q76" i="1"/>
  <c r="Q88" i="1"/>
  <c r="Q100" i="1"/>
  <c r="Q112" i="1"/>
  <c r="Q5" i="1"/>
  <c r="Q17" i="1"/>
  <c r="Q29" i="1"/>
  <c r="Q41" i="1"/>
  <c r="Q53" i="1"/>
  <c r="Q65" i="1"/>
  <c r="Q77" i="1"/>
  <c r="Q89" i="1"/>
  <c r="Q101" i="1"/>
  <c r="Q113" i="1"/>
  <c r="Q6" i="1"/>
  <c r="Q18" i="1"/>
  <c r="Q30" i="1"/>
  <c r="Q42" i="1"/>
  <c r="Q54" i="1"/>
  <c r="Q66" i="1"/>
  <c r="Q78" i="1"/>
  <c r="Q90" i="1"/>
  <c r="Q102" i="1"/>
  <c r="Q114" i="1"/>
  <c r="Q7" i="1"/>
  <c r="Q19" i="1"/>
  <c r="Q31" i="1"/>
  <c r="Q43" i="1"/>
  <c r="Q55" i="1"/>
  <c r="Q67" i="1"/>
  <c r="Q79" i="1"/>
  <c r="Q91" i="1"/>
  <c r="Q103" i="1"/>
  <c r="Q1052" i="7"/>
  <c r="Q1053" i="7"/>
  <c r="Q1054" i="7"/>
  <c r="Q1055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F1052" i="3"/>
  <c r="F1053" i="3"/>
  <c r="F1054" i="3"/>
  <c r="F1055" i="3"/>
  <c r="F1056" i="3"/>
  <c r="I1053" i="2"/>
  <c r="I1054" i="2"/>
  <c r="I1056" i="2"/>
  <c r="G3" i="1"/>
  <c r="K3" i="1" s="1"/>
  <c r="G15" i="1"/>
  <c r="K15" i="1" s="1"/>
  <c r="G39" i="1"/>
  <c r="K39" i="1" s="1"/>
  <c r="G51" i="1"/>
  <c r="K51" i="1" s="1"/>
  <c r="G63" i="1"/>
  <c r="K63" i="1" s="1"/>
  <c r="G82" i="1"/>
  <c r="K82" i="1" s="1"/>
  <c r="G86" i="1"/>
  <c r="K86" i="1" s="1"/>
  <c r="G87" i="1"/>
  <c r="K87" i="1" s="1"/>
  <c r="G94" i="1"/>
  <c r="L94" i="1" s="1"/>
  <c r="G98" i="1"/>
  <c r="K98" i="1" s="1"/>
  <c r="G107" i="1"/>
  <c r="L107" i="1" s="1"/>
  <c r="G108" i="1"/>
  <c r="L108" i="1" s="1"/>
  <c r="G111" i="1"/>
  <c r="K111" i="1" s="1"/>
  <c r="E1052" i="4"/>
  <c r="J1052" i="4" s="1"/>
  <c r="E1053" i="4"/>
  <c r="J1053" i="4" s="1"/>
  <c r="E1054" i="4"/>
  <c r="J1054" i="4" s="1"/>
  <c r="E1055" i="4"/>
  <c r="J1055" i="4" s="1"/>
  <c r="E1056" i="4"/>
  <c r="J1056" i="4" s="1"/>
  <c r="H1052" i="3"/>
  <c r="I1052" i="3" s="1"/>
  <c r="H1053" i="3"/>
  <c r="I1053" i="3" s="1"/>
  <c r="H1054" i="3"/>
  <c r="I1054" i="3" s="1"/>
  <c r="H1055" i="3"/>
  <c r="I1055" i="3" s="1"/>
  <c r="H1056" i="3"/>
  <c r="I1056" i="3" s="1"/>
  <c r="I1051" i="2"/>
  <c r="I1052" i="2"/>
  <c r="I1055" i="2"/>
  <c r="P1052" i="2"/>
  <c r="Q1052" i="2" s="1"/>
  <c r="P1053" i="2"/>
  <c r="Q1053" i="2" s="1"/>
  <c r="P1054" i="2"/>
  <c r="Q1054" i="2" s="1"/>
  <c r="P1055" i="2"/>
  <c r="Q1055" i="2" s="1"/>
  <c r="P1056" i="2"/>
  <c r="Q1056" i="2" s="1"/>
  <c r="G76" i="1"/>
  <c r="K76" i="1" s="1"/>
  <c r="G69" i="1"/>
  <c r="L69" i="1" s="1"/>
  <c r="G66" i="1"/>
  <c r="K66" i="1" s="1"/>
  <c r="G57" i="1"/>
  <c r="L57" i="1" s="1"/>
  <c r="G56" i="1"/>
  <c r="L56" i="1" s="1"/>
  <c r="G54" i="1"/>
  <c r="K54" i="1" s="1"/>
  <c r="G52" i="1"/>
  <c r="K52" i="1" s="1"/>
  <c r="G45" i="1"/>
  <c r="L45" i="1" s="1"/>
  <c r="G44" i="1"/>
  <c r="L44" i="1" s="1"/>
  <c r="G43" i="1"/>
  <c r="K43" i="1" s="1"/>
  <c r="G42" i="1"/>
  <c r="K42" i="1" s="1"/>
  <c r="G40" i="1"/>
  <c r="K40" i="1" s="1"/>
  <c r="G33" i="1"/>
  <c r="L33" i="1" s="1"/>
  <c r="G32" i="1"/>
  <c r="L32" i="1" s="1"/>
  <c r="G31" i="1"/>
  <c r="K31" i="1" s="1"/>
  <c r="G30" i="1"/>
  <c r="K30" i="1" s="1"/>
  <c r="G28" i="1"/>
  <c r="K28" i="1" s="1"/>
  <c r="G24" i="1"/>
  <c r="K24" i="1" s="1"/>
  <c r="G21" i="1"/>
  <c r="L21" i="1" s="1"/>
  <c r="G20" i="1"/>
  <c r="L20" i="1" s="1"/>
  <c r="G18" i="1"/>
  <c r="L18" i="1" s="1"/>
  <c r="G16" i="1"/>
  <c r="K16" i="1" s="1"/>
  <c r="G9" i="1"/>
  <c r="L9" i="1" s="1"/>
  <c r="G8" i="1"/>
  <c r="L8" i="1" s="1"/>
  <c r="G7" i="1"/>
  <c r="K7" i="1" s="1"/>
  <c r="G6" i="1"/>
  <c r="L6" i="1" s="1"/>
  <c r="G4" i="1"/>
  <c r="K4" i="1" s="1"/>
  <c r="L28" i="1" l="1"/>
  <c r="L30" i="1"/>
  <c r="K94" i="1"/>
  <c r="L7" i="1"/>
  <c r="L51" i="1"/>
  <c r="L87" i="1"/>
  <c r="L76" i="1"/>
  <c r="L63" i="1"/>
  <c r="L82" i="1"/>
  <c r="L43" i="1"/>
  <c r="L66" i="1"/>
  <c r="K18" i="1"/>
  <c r="L4" i="1"/>
  <c r="L15" i="1"/>
  <c r="K32" i="1"/>
  <c r="K20" i="1"/>
  <c r="L3" i="1"/>
  <c r="K33" i="1"/>
  <c r="K69" i="1"/>
  <c r="K108" i="1"/>
  <c r="L31" i="1"/>
  <c r="L54" i="1"/>
  <c r="K6" i="1"/>
  <c r="L52" i="1"/>
  <c r="L98" i="1"/>
  <c r="L86" i="1"/>
  <c r="L39" i="1"/>
  <c r="L16" i="1"/>
  <c r="K21" i="1"/>
  <c r="K8" i="1"/>
  <c r="K9" i="1"/>
  <c r="L24" i="1"/>
  <c r="L40" i="1"/>
  <c r="L111" i="1"/>
  <c r="L42" i="1"/>
  <c r="K44" i="1"/>
  <c r="K45" i="1"/>
  <c r="K57" i="1"/>
  <c r="K107" i="1"/>
  <c r="K56" i="1"/>
  <c r="G25" i="1"/>
  <c r="G64" i="1"/>
  <c r="G80" i="1"/>
  <c r="G81" i="1"/>
  <c r="G90" i="1"/>
  <c r="G100" i="1"/>
  <c r="G26" i="1"/>
  <c r="G13" i="1"/>
  <c r="G14" i="1"/>
  <c r="G37" i="1"/>
  <c r="G88" i="1"/>
  <c r="G92" i="1"/>
  <c r="G93" i="1"/>
  <c r="G102" i="1"/>
  <c r="G68" i="1"/>
  <c r="G105" i="1"/>
  <c r="G78" i="1"/>
  <c r="G55" i="1"/>
  <c r="G19" i="1"/>
  <c r="G79" i="1"/>
  <c r="G67" i="1"/>
  <c r="G91" i="1"/>
  <c r="G48" i="1"/>
  <c r="G72" i="1"/>
  <c r="G96" i="1"/>
  <c r="G12" i="1"/>
  <c r="G36" i="1"/>
  <c r="G60" i="1"/>
  <c r="G84" i="1"/>
  <c r="G11" i="1"/>
  <c r="G58" i="1"/>
  <c r="G103" i="1"/>
  <c r="G47" i="1"/>
  <c r="G106" i="1"/>
  <c r="G59" i="1"/>
  <c r="G46" i="1"/>
  <c r="G34" i="1"/>
  <c r="G83" i="1"/>
  <c r="G35" i="1"/>
  <c r="G70" i="1"/>
  <c r="G22" i="1"/>
  <c r="G71" i="1"/>
  <c r="G23" i="1"/>
  <c r="G10" i="1"/>
  <c r="G95" i="1"/>
  <c r="G5" i="1"/>
  <c r="G41" i="1"/>
  <c r="G112" i="1"/>
  <c r="G29" i="1"/>
  <c r="G2" i="1"/>
  <c r="G114" i="1"/>
  <c r="G115" i="1"/>
  <c r="G65" i="1"/>
  <c r="G38" i="1"/>
  <c r="G17" i="1"/>
  <c r="G77" i="1"/>
  <c r="G101" i="1"/>
  <c r="G53" i="1"/>
  <c r="G89" i="1"/>
  <c r="G99" i="1"/>
  <c r="G104" i="1"/>
  <c r="G75" i="1"/>
  <c r="G74" i="1"/>
  <c r="G27" i="1"/>
  <c r="G62" i="1"/>
  <c r="G50" i="1"/>
  <c r="G113" i="1"/>
  <c r="G110" i="1"/>
  <c r="G109" i="1"/>
  <c r="G97" i="1"/>
  <c r="G85" i="1"/>
  <c r="G73" i="1"/>
  <c r="G61" i="1"/>
  <c r="G49" i="1"/>
  <c r="F1049" i="3"/>
  <c r="F1050" i="3"/>
  <c r="F1051" i="3"/>
  <c r="I1042" i="2"/>
  <c r="I1045" i="2"/>
  <c r="I1049" i="2"/>
  <c r="I1050" i="2"/>
  <c r="E1042" i="4"/>
  <c r="J1042" i="4" s="1"/>
  <c r="E1043" i="4"/>
  <c r="J1043" i="4" s="1"/>
  <c r="E1044" i="4"/>
  <c r="J1044" i="4" s="1"/>
  <c r="E1045" i="4"/>
  <c r="J1045" i="4" s="1"/>
  <c r="E1046" i="4"/>
  <c r="J1046" i="4" s="1"/>
  <c r="E1047" i="4"/>
  <c r="J1047" i="4" s="1"/>
  <c r="E1048" i="4"/>
  <c r="J1048" i="4" s="1"/>
  <c r="E1049" i="4"/>
  <c r="J1049" i="4" s="1"/>
  <c r="E1050" i="4"/>
  <c r="J1050" i="4" s="1"/>
  <c r="E1051" i="4"/>
  <c r="J1051" i="4" s="1"/>
  <c r="F1042" i="3"/>
  <c r="F1043" i="3"/>
  <c r="F1044" i="3"/>
  <c r="F1045" i="3"/>
  <c r="F1046" i="3"/>
  <c r="F1047" i="3"/>
  <c r="F1048" i="3"/>
  <c r="H1042" i="3"/>
  <c r="I1042" i="3" s="1"/>
  <c r="H1043" i="3"/>
  <c r="I1043" i="3" s="1"/>
  <c r="H1044" i="3"/>
  <c r="I1044" i="3" s="1"/>
  <c r="H1045" i="3"/>
  <c r="I1045" i="3" s="1"/>
  <c r="H1046" i="3"/>
  <c r="I1046" i="3" s="1"/>
  <c r="H1047" i="3"/>
  <c r="I1047" i="3" s="1"/>
  <c r="H1048" i="3"/>
  <c r="I1048" i="3" s="1"/>
  <c r="H1049" i="3"/>
  <c r="I1049" i="3" s="1"/>
  <c r="H1050" i="3"/>
  <c r="I1050" i="3" s="1"/>
  <c r="H1051" i="3"/>
  <c r="I1051" i="3" s="1"/>
  <c r="I1043" i="2"/>
  <c r="I1044" i="2"/>
  <c r="I1046" i="2"/>
  <c r="I1047" i="2"/>
  <c r="I1048" i="2"/>
  <c r="P1042" i="2"/>
  <c r="Q1042" i="2" s="1"/>
  <c r="P1043" i="2"/>
  <c r="Q1043" i="2" s="1"/>
  <c r="P1044" i="2"/>
  <c r="Q1044" i="2" s="1"/>
  <c r="P1045" i="2"/>
  <c r="Q1045" i="2" s="1"/>
  <c r="P1046" i="2"/>
  <c r="Q1046" i="2" s="1"/>
  <c r="P1047" i="2"/>
  <c r="Q1047" i="2" s="1"/>
  <c r="P1048" i="2"/>
  <c r="Q1048" i="2" s="1"/>
  <c r="P1049" i="2"/>
  <c r="Q1049" i="2" s="1"/>
  <c r="P1050" i="2"/>
  <c r="Q1050" i="2" s="1"/>
  <c r="P1051" i="2"/>
  <c r="Q1051" i="2" s="1"/>
  <c r="L61" i="1" l="1"/>
  <c r="K61" i="1"/>
  <c r="K29" i="1"/>
  <c r="L29" i="1"/>
  <c r="L96" i="1"/>
  <c r="K96" i="1"/>
  <c r="L93" i="1"/>
  <c r="K93" i="1"/>
  <c r="K25" i="1"/>
  <c r="L25" i="1"/>
  <c r="K112" i="1"/>
  <c r="L112" i="1"/>
  <c r="K72" i="1"/>
  <c r="L72" i="1"/>
  <c r="L48" i="1"/>
  <c r="K48" i="1"/>
  <c r="K88" i="1"/>
  <c r="L88" i="1"/>
  <c r="L36" i="1"/>
  <c r="K36" i="1"/>
  <c r="K97" i="1"/>
  <c r="L97" i="1"/>
  <c r="L53" i="1"/>
  <c r="K53" i="1"/>
  <c r="K5" i="1"/>
  <c r="L5" i="1"/>
  <c r="L106" i="1"/>
  <c r="K106" i="1"/>
  <c r="L91" i="1"/>
  <c r="K91" i="1"/>
  <c r="L37" i="1"/>
  <c r="K37" i="1"/>
  <c r="K49" i="1"/>
  <c r="L49" i="1"/>
  <c r="L12" i="1"/>
  <c r="K12" i="1"/>
  <c r="L109" i="1"/>
  <c r="K109" i="1"/>
  <c r="L101" i="1"/>
  <c r="K101" i="1"/>
  <c r="K95" i="1"/>
  <c r="L95" i="1"/>
  <c r="K47" i="1"/>
  <c r="L47" i="1"/>
  <c r="L67" i="1"/>
  <c r="K67" i="1"/>
  <c r="K14" i="1"/>
  <c r="L14" i="1"/>
  <c r="K70" i="1"/>
  <c r="L70" i="1"/>
  <c r="K105" i="1"/>
  <c r="L105" i="1"/>
  <c r="L2" i="1"/>
  <c r="K2" i="1"/>
  <c r="L83" i="1"/>
  <c r="K83" i="1"/>
  <c r="K102" i="1"/>
  <c r="L102" i="1"/>
  <c r="K64" i="1"/>
  <c r="L64" i="1"/>
  <c r="L34" i="1"/>
  <c r="K34" i="1"/>
  <c r="K73" i="1"/>
  <c r="L73" i="1"/>
  <c r="K99" i="1"/>
  <c r="L99" i="1"/>
  <c r="K46" i="1"/>
  <c r="L46" i="1"/>
  <c r="L92" i="1"/>
  <c r="K92" i="1"/>
  <c r="K41" i="1"/>
  <c r="L41" i="1"/>
  <c r="K110" i="1"/>
  <c r="L110" i="1"/>
  <c r="K77" i="1"/>
  <c r="L77" i="1"/>
  <c r="L10" i="1"/>
  <c r="K10" i="1"/>
  <c r="K103" i="1"/>
  <c r="L103" i="1"/>
  <c r="L79" i="1"/>
  <c r="K79" i="1"/>
  <c r="K13" i="1"/>
  <c r="L13" i="1"/>
  <c r="K115" i="1"/>
  <c r="L115" i="1"/>
  <c r="L81" i="1"/>
  <c r="K81" i="1"/>
  <c r="L114" i="1"/>
  <c r="K114" i="1"/>
  <c r="L68" i="1"/>
  <c r="K68" i="1"/>
  <c r="L23" i="1"/>
  <c r="K23" i="1"/>
  <c r="L19" i="1"/>
  <c r="K19" i="1"/>
  <c r="K74" i="1"/>
  <c r="L74" i="1"/>
  <c r="L35" i="1"/>
  <c r="K35" i="1"/>
  <c r="K80" i="1"/>
  <c r="L80" i="1"/>
  <c r="K75" i="1"/>
  <c r="L75" i="1"/>
  <c r="K104" i="1"/>
  <c r="L104" i="1"/>
  <c r="L89" i="1"/>
  <c r="K89" i="1"/>
  <c r="L17" i="1"/>
  <c r="K17" i="1"/>
  <c r="K50" i="1"/>
  <c r="L50" i="1"/>
  <c r="K38" i="1"/>
  <c r="L38" i="1"/>
  <c r="L71" i="1"/>
  <c r="K71" i="1"/>
  <c r="K11" i="1"/>
  <c r="L11" i="1"/>
  <c r="L55" i="1"/>
  <c r="K55" i="1"/>
  <c r="K100" i="1"/>
  <c r="L100" i="1"/>
  <c r="K27" i="1"/>
  <c r="L27" i="1"/>
  <c r="L60" i="1"/>
  <c r="K60" i="1"/>
  <c r="L85" i="1"/>
  <c r="K85" i="1"/>
  <c r="L59" i="1"/>
  <c r="K59" i="1"/>
  <c r="L113" i="1"/>
  <c r="K113" i="1"/>
  <c r="L58" i="1"/>
  <c r="K58" i="1"/>
  <c r="K26" i="1"/>
  <c r="L26" i="1"/>
  <c r="K62" i="1"/>
  <c r="L62" i="1"/>
  <c r="K65" i="1"/>
  <c r="L65" i="1"/>
  <c r="L22" i="1"/>
  <c r="K22" i="1"/>
  <c r="K84" i="1"/>
  <c r="L84" i="1"/>
  <c r="L78" i="1"/>
  <c r="K78" i="1"/>
  <c r="L90" i="1"/>
  <c r="K90" i="1"/>
  <c r="M114" i="1"/>
  <c r="N2" i="1" l="1"/>
  <c r="M2" i="1"/>
  <c r="N114" i="1"/>
  <c r="N115" i="1"/>
  <c r="M115" i="1"/>
  <c r="F1039" i="3"/>
  <c r="F1040" i="3"/>
  <c r="F1041" i="3"/>
  <c r="I1039" i="2"/>
  <c r="I1040" i="2"/>
  <c r="I1041" i="2"/>
  <c r="I1038" i="2"/>
  <c r="E1039" i="4"/>
  <c r="J1039" i="4" s="1"/>
  <c r="E1040" i="4"/>
  <c r="J1040" i="4" s="1"/>
  <c r="E1041" i="4"/>
  <c r="J1041" i="4" s="1"/>
  <c r="H1039" i="3"/>
  <c r="I1039" i="3" s="1"/>
  <c r="H1040" i="3"/>
  <c r="I1040" i="3" s="1"/>
  <c r="H1041" i="3"/>
  <c r="I1041" i="3" s="1"/>
  <c r="P1039" i="2"/>
  <c r="Q1039" i="2" s="1"/>
  <c r="P1040" i="2"/>
  <c r="Q1040" i="2" s="1"/>
  <c r="P1041" i="2"/>
  <c r="Q1041" i="2" s="1"/>
  <c r="P1038" i="2"/>
  <c r="Q1038" i="2" s="1"/>
  <c r="N113" i="1" l="1"/>
  <c r="M112" i="1"/>
  <c r="M113" i="1" l="1"/>
  <c r="N11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M79" i="1" l="1"/>
  <c r="M37" i="1"/>
  <c r="M29" i="1"/>
  <c r="M99" i="1"/>
  <c r="M26" i="1"/>
  <c r="M28" i="1"/>
  <c r="M100" i="1"/>
  <c r="M12" i="1"/>
  <c r="M64" i="1"/>
  <c r="M103" i="1"/>
  <c r="M15" i="1"/>
  <c r="M45" i="1"/>
  <c r="M81" i="1"/>
  <c r="M105" i="1"/>
  <c r="M98" i="1"/>
  <c r="M25" i="1"/>
  <c r="M44" i="1"/>
  <c r="M80" i="1"/>
  <c r="M60" i="1"/>
  <c r="M30" i="1"/>
  <c r="M65" i="1"/>
  <c r="M51" i="1"/>
  <c r="M16" i="1"/>
  <c r="M31" i="1"/>
  <c r="M46" i="1"/>
  <c r="M66" i="1"/>
  <c r="M82" i="1"/>
  <c r="M106" i="1"/>
  <c r="M49" i="1"/>
  <c r="M97" i="1"/>
  <c r="M14" i="1"/>
  <c r="M63" i="1"/>
  <c r="M83" i="1"/>
  <c r="M4" i="1"/>
  <c r="M33" i="1"/>
  <c r="M52" i="1"/>
  <c r="M68" i="1"/>
  <c r="M36" i="1"/>
  <c r="M5" i="1"/>
  <c r="M19" i="1"/>
  <c r="M34" i="1"/>
  <c r="M53" i="1"/>
  <c r="M69" i="1"/>
  <c r="M89" i="1"/>
  <c r="M96" i="1"/>
  <c r="M24" i="1"/>
  <c r="M74" i="1"/>
  <c r="M102" i="1"/>
  <c r="M6" i="1"/>
  <c r="M20" i="1"/>
  <c r="M35" i="1"/>
  <c r="M54" i="1"/>
  <c r="M70" i="1"/>
  <c r="M90" i="1"/>
  <c r="M87" i="1"/>
  <c r="M110" i="1"/>
  <c r="M73" i="1"/>
  <c r="M11" i="1"/>
  <c r="M13" i="1"/>
  <c r="M86" i="1"/>
  <c r="M7" i="1"/>
  <c r="M21" i="1"/>
  <c r="M39" i="1"/>
  <c r="M55" i="1"/>
  <c r="M71" i="1"/>
  <c r="M91" i="1"/>
  <c r="M85" i="1"/>
  <c r="M109" i="1"/>
  <c r="M62" i="1"/>
  <c r="M43" i="1"/>
  <c r="M17" i="1"/>
  <c r="M67" i="1"/>
  <c r="M92" i="1"/>
  <c r="M18" i="1"/>
  <c r="M8" i="1"/>
  <c r="M76" i="1"/>
  <c r="M108" i="1"/>
  <c r="M32" i="1"/>
  <c r="M111" i="1"/>
  <c r="M107" i="1"/>
  <c r="M40" i="1"/>
  <c r="M56" i="1"/>
  <c r="M93" i="1"/>
  <c r="M61" i="1"/>
  <c r="M9" i="1"/>
  <c r="M41" i="1"/>
  <c r="M77" i="1"/>
  <c r="M94" i="1"/>
  <c r="M75" i="1"/>
  <c r="M104" i="1"/>
  <c r="M50" i="1"/>
  <c r="M59" i="1"/>
  <c r="M3" i="1"/>
  <c r="M47" i="1"/>
  <c r="M48" i="1"/>
  <c r="M88" i="1"/>
  <c r="M22" i="1"/>
  <c r="M84" i="1"/>
  <c r="M23" i="1"/>
  <c r="M57" i="1"/>
  <c r="M10" i="1"/>
  <c r="M27" i="1"/>
  <c r="M42" i="1"/>
  <c r="M58" i="1"/>
  <c r="M78" i="1"/>
  <c r="M95" i="1"/>
  <c r="M72" i="1"/>
  <c r="M101" i="1"/>
  <c r="M38" i="1"/>
  <c r="N111" i="1"/>
  <c r="I1034" i="2"/>
  <c r="I1035" i="2"/>
  <c r="I1036" i="2"/>
  <c r="I1037" i="2"/>
  <c r="D1037" i="7" l="1"/>
  <c r="D1036" i="7"/>
  <c r="E1034" i="4"/>
  <c r="J1034" i="4" s="1"/>
  <c r="E1035" i="4"/>
  <c r="J1035" i="4" s="1"/>
  <c r="E1036" i="4"/>
  <c r="J1036" i="4" s="1"/>
  <c r="E1037" i="4"/>
  <c r="J1037" i="4" s="1"/>
  <c r="E1038" i="4"/>
  <c r="J1038" i="4" s="1"/>
  <c r="H1034" i="3"/>
  <c r="I1034" i="3" s="1"/>
  <c r="H1035" i="3"/>
  <c r="I1035" i="3" s="1"/>
  <c r="H1036" i="3"/>
  <c r="I1036" i="3" s="1"/>
  <c r="H1037" i="3"/>
  <c r="I1037" i="3" s="1"/>
  <c r="H1038" i="3"/>
  <c r="I1038" i="3" s="1"/>
  <c r="P1034" i="2"/>
  <c r="Q1034" i="2" s="1"/>
  <c r="P1035" i="2"/>
  <c r="Q1035" i="2" s="1"/>
  <c r="P1036" i="2"/>
  <c r="Q1036" i="2" s="1"/>
  <c r="P1037" i="2"/>
  <c r="Q1037" i="2" s="1"/>
  <c r="I1029" i="2" l="1"/>
  <c r="I1030" i="2"/>
  <c r="I1031" i="2"/>
  <c r="I1032" i="2"/>
  <c r="I1033" i="2"/>
  <c r="E1029" i="4"/>
  <c r="J1029" i="4" s="1"/>
  <c r="E1030" i="4"/>
  <c r="J1030" i="4" s="1"/>
  <c r="E1031" i="4"/>
  <c r="J1031" i="4" s="1"/>
  <c r="E1032" i="4"/>
  <c r="J1032" i="4" s="1"/>
  <c r="E1033" i="4"/>
  <c r="J1033" i="4" s="1"/>
  <c r="H1029" i="3"/>
  <c r="I1029" i="3" s="1"/>
  <c r="H1030" i="3"/>
  <c r="I1030" i="3" s="1"/>
  <c r="H1031" i="3"/>
  <c r="I1031" i="3" s="1"/>
  <c r="H1032" i="3"/>
  <c r="I1032" i="3" s="1"/>
  <c r="H1033" i="3"/>
  <c r="I1033" i="3" s="1"/>
  <c r="P1029" i="2"/>
  <c r="Q1029" i="2" s="1"/>
  <c r="P1028" i="2"/>
  <c r="P1030" i="2"/>
  <c r="Q1030" i="2" s="1"/>
  <c r="P1031" i="2"/>
  <c r="Q1031" i="2" s="1"/>
  <c r="P1032" i="2"/>
  <c r="Q1032" i="2" s="1"/>
  <c r="P1033" i="2"/>
  <c r="Q1033" i="2" s="1"/>
  <c r="I1022" i="2" l="1"/>
  <c r="I1023" i="2"/>
  <c r="I1024" i="2"/>
  <c r="I1025" i="2"/>
  <c r="I1026" i="2"/>
  <c r="I1027" i="2"/>
  <c r="I1028" i="2"/>
  <c r="E1022" i="4"/>
  <c r="J1022" i="4" s="1"/>
  <c r="E1023" i="4"/>
  <c r="J1023" i="4" s="1"/>
  <c r="E1024" i="4"/>
  <c r="J1024" i="4" s="1"/>
  <c r="E1025" i="4"/>
  <c r="J1025" i="4" s="1"/>
  <c r="E1026" i="4"/>
  <c r="J1026" i="4" s="1"/>
  <c r="E1027" i="4"/>
  <c r="J1027" i="4" s="1"/>
  <c r="E1028" i="4"/>
  <c r="J1028" i="4" s="1"/>
  <c r="H1022" i="3"/>
  <c r="I1022" i="3" s="1"/>
  <c r="H1023" i="3"/>
  <c r="I1023" i="3" s="1"/>
  <c r="H1024" i="3"/>
  <c r="I1024" i="3" s="1"/>
  <c r="H1025" i="3"/>
  <c r="I1025" i="3" s="1"/>
  <c r="H1026" i="3"/>
  <c r="I1026" i="3" s="1"/>
  <c r="H1027" i="3"/>
  <c r="I1027" i="3" s="1"/>
  <c r="H1028" i="3"/>
  <c r="I1028" i="3" s="1"/>
  <c r="P1022" i="2"/>
  <c r="Q1022" i="2" s="1"/>
  <c r="P1023" i="2"/>
  <c r="Q1023" i="2" s="1"/>
  <c r="P1024" i="2"/>
  <c r="Q1024" i="2" s="1"/>
  <c r="P1025" i="2"/>
  <c r="Q1025" i="2" s="1"/>
  <c r="P1026" i="2"/>
  <c r="Q1026" i="2" s="1"/>
  <c r="P1027" i="2"/>
  <c r="Q1027" i="2" s="1"/>
  <c r="Q1028" i="2"/>
  <c r="I1020" i="2" l="1"/>
  <c r="I1021" i="2"/>
  <c r="I1019" i="2"/>
  <c r="E1020" i="4"/>
  <c r="E1021" i="4"/>
  <c r="J1021" i="4" s="1"/>
  <c r="H1020" i="3"/>
  <c r="H1021" i="3"/>
  <c r="I1021" i="3" s="1"/>
  <c r="Q1020" i="2"/>
  <c r="P1021" i="2"/>
  <c r="Q1021" i="2" s="1"/>
  <c r="P1019" i="2"/>
  <c r="Q1019" i="2" s="1"/>
  <c r="A3" i="8" l="1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A2608" i="8"/>
  <c r="A2609" i="8"/>
  <c r="A2610" i="8"/>
  <c r="A2611" i="8"/>
  <c r="A2612" i="8"/>
  <c r="A2613" i="8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A2727" i="8"/>
  <c r="A2728" i="8"/>
  <c r="A2729" i="8"/>
  <c r="A2730" i="8"/>
  <c r="A2731" i="8"/>
  <c r="A2732" i="8"/>
  <c r="A2733" i="8"/>
  <c r="A2734" i="8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A2796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A3130" i="8"/>
  <c r="A3131" i="8"/>
  <c r="A3132" i="8"/>
  <c r="A3133" i="8"/>
  <c r="A3134" i="8"/>
  <c r="A3135" i="8"/>
  <c r="A3136" i="8"/>
  <c r="A3137" i="8"/>
  <c r="A3138" i="8"/>
  <c r="A3139" i="8"/>
  <c r="A3140" i="8"/>
  <c r="A3141" i="8"/>
  <c r="A3142" i="8"/>
  <c r="A3143" i="8"/>
  <c r="A3144" i="8"/>
  <c r="A3145" i="8"/>
  <c r="A3146" i="8"/>
  <c r="A3147" i="8"/>
  <c r="A3148" i="8"/>
  <c r="A3149" i="8"/>
  <c r="A3150" i="8"/>
  <c r="A3151" i="8"/>
  <c r="A3152" i="8"/>
  <c r="A3153" i="8"/>
  <c r="A3154" i="8"/>
  <c r="A3155" i="8"/>
  <c r="A3156" i="8"/>
  <c r="A3157" i="8"/>
  <c r="A3158" i="8"/>
  <c r="A3159" i="8"/>
  <c r="A3160" i="8"/>
  <c r="A3161" i="8"/>
  <c r="A3162" i="8"/>
  <c r="A3163" i="8"/>
  <c r="A3164" i="8"/>
  <c r="A3165" i="8"/>
  <c r="A3166" i="8"/>
  <c r="A3167" i="8"/>
  <c r="A3168" i="8"/>
  <c r="A3169" i="8"/>
  <c r="A3170" i="8"/>
  <c r="A3171" i="8"/>
  <c r="A3172" i="8"/>
  <c r="A3173" i="8"/>
  <c r="A3174" i="8"/>
  <c r="A3175" i="8"/>
  <c r="A3176" i="8"/>
  <c r="A3177" i="8"/>
  <c r="A3178" i="8"/>
  <c r="A3179" i="8"/>
  <c r="A3180" i="8"/>
  <c r="A3181" i="8"/>
  <c r="A3182" i="8"/>
  <c r="A3183" i="8"/>
  <c r="A3184" i="8"/>
  <c r="A3185" i="8"/>
  <c r="A3186" i="8"/>
  <c r="A3187" i="8"/>
  <c r="A3188" i="8"/>
  <c r="A3189" i="8"/>
  <c r="A3190" i="8"/>
  <c r="A3191" i="8"/>
  <c r="A3192" i="8"/>
  <c r="A3193" i="8"/>
  <c r="A3194" i="8"/>
  <c r="A3195" i="8"/>
  <c r="A3196" i="8"/>
  <c r="A3197" i="8"/>
  <c r="A3198" i="8"/>
  <c r="A3199" i="8"/>
  <c r="A3200" i="8"/>
  <c r="A3201" i="8"/>
  <c r="A3202" i="8"/>
  <c r="A3203" i="8"/>
  <c r="A3204" i="8"/>
  <c r="A3205" i="8"/>
  <c r="A3206" i="8"/>
  <c r="A3207" i="8"/>
  <c r="A3208" i="8"/>
  <c r="A3209" i="8"/>
  <c r="A3210" i="8"/>
  <c r="A3211" i="8"/>
  <c r="A3212" i="8"/>
  <c r="A3213" i="8"/>
  <c r="A3214" i="8"/>
  <c r="A3215" i="8"/>
  <c r="A3216" i="8"/>
  <c r="A3217" i="8"/>
  <c r="A3218" i="8"/>
  <c r="A3219" i="8"/>
  <c r="A3220" i="8"/>
  <c r="A3221" i="8"/>
  <c r="A3222" i="8"/>
  <c r="A3223" i="8"/>
  <c r="A3224" i="8"/>
  <c r="A3225" i="8"/>
  <c r="A3226" i="8"/>
  <c r="A3227" i="8"/>
  <c r="A3228" i="8"/>
  <c r="A3229" i="8"/>
  <c r="A3230" i="8"/>
  <c r="A3231" i="8"/>
  <c r="A3232" i="8"/>
  <c r="A3233" i="8"/>
  <c r="A3234" i="8"/>
  <c r="A3235" i="8"/>
  <c r="A3236" i="8"/>
  <c r="A3237" i="8"/>
  <c r="A3238" i="8"/>
  <c r="A3239" i="8"/>
  <c r="A3240" i="8"/>
  <c r="A3241" i="8"/>
  <c r="A3242" i="8"/>
  <c r="A3243" i="8"/>
  <c r="A3244" i="8"/>
  <c r="A3245" i="8"/>
  <c r="A3246" i="8"/>
  <c r="A3247" i="8"/>
  <c r="A3248" i="8"/>
  <c r="A3249" i="8"/>
  <c r="A3250" i="8"/>
  <c r="A3251" i="8"/>
  <c r="A3252" i="8"/>
  <c r="A3253" i="8"/>
  <c r="A3254" i="8"/>
  <c r="A3255" i="8"/>
  <c r="A3256" i="8"/>
  <c r="A3257" i="8"/>
  <c r="A3258" i="8"/>
  <c r="A3259" i="8"/>
  <c r="A3260" i="8"/>
  <c r="A3261" i="8"/>
  <c r="A3262" i="8"/>
  <c r="A3263" i="8"/>
  <c r="A3264" i="8"/>
  <c r="A3265" i="8"/>
  <c r="A3266" i="8"/>
  <c r="A3267" i="8"/>
  <c r="A3268" i="8"/>
  <c r="A3269" i="8"/>
  <c r="A3270" i="8"/>
  <c r="A3271" i="8"/>
  <c r="A3272" i="8"/>
  <c r="A3273" i="8"/>
  <c r="A3274" i="8"/>
  <c r="A3275" i="8"/>
  <c r="A3276" i="8"/>
  <c r="A3277" i="8"/>
  <c r="A3278" i="8"/>
  <c r="A3279" i="8"/>
  <c r="A3280" i="8"/>
  <c r="A3281" i="8"/>
  <c r="A3282" i="8"/>
  <c r="A3283" i="8"/>
  <c r="A3284" i="8"/>
  <c r="A3285" i="8"/>
  <c r="A3286" i="8"/>
  <c r="A3287" i="8"/>
  <c r="A3288" i="8"/>
  <c r="A3289" i="8"/>
  <c r="A3290" i="8"/>
  <c r="A3291" i="8"/>
  <c r="A3292" i="8"/>
  <c r="A3293" i="8"/>
  <c r="A3294" i="8"/>
  <c r="A3295" i="8"/>
  <c r="A3296" i="8"/>
  <c r="A3297" i="8"/>
  <c r="A3298" i="8"/>
  <c r="A3299" i="8"/>
  <c r="A3300" i="8"/>
  <c r="A3301" i="8"/>
  <c r="A3302" i="8"/>
  <c r="A3303" i="8"/>
  <c r="A3304" i="8"/>
  <c r="A3305" i="8"/>
  <c r="A3306" i="8"/>
  <c r="A3307" i="8"/>
  <c r="A3308" i="8"/>
  <c r="A3309" i="8"/>
  <c r="A3310" i="8"/>
  <c r="A3311" i="8"/>
  <c r="A3312" i="8"/>
  <c r="A3313" i="8"/>
  <c r="A3314" i="8"/>
  <c r="A3315" i="8"/>
  <c r="A3316" i="8"/>
  <c r="A3317" i="8"/>
  <c r="A3318" i="8"/>
  <c r="A3319" i="8"/>
  <c r="A3320" i="8"/>
  <c r="A3321" i="8"/>
  <c r="A3322" i="8"/>
  <c r="A3323" i="8"/>
  <c r="A3324" i="8"/>
  <c r="A3325" i="8"/>
  <c r="A3326" i="8"/>
  <c r="A3327" i="8"/>
  <c r="A3328" i="8"/>
  <c r="A3329" i="8"/>
  <c r="A3330" i="8"/>
  <c r="A3331" i="8"/>
  <c r="A3332" i="8"/>
  <c r="A3333" i="8"/>
  <c r="A3334" i="8"/>
  <c r="A3335" i="8"/>
  <c r="A3336" i="8"/>
  <c r="A3337" i="8"/>
  <c r="A3338" i="8"/>
  <c r="A3339" i="8"/>
  <c r="A3340" i="8"/>
  <c r="A3341" i="8"/>
  <c r="A3342" i="8"/>
  <c r="A3343" i="8"/>
  <c r="A3344" i="8"/>
  <c r="A3345" i="8"/>
  <c r="A3346" i="8"/>
  <c r="A3347" i="8"/>
  <c r="A3348" i="8"/>
  <c r="A3349" i="8"/>
  <c r="A3350" i="8"/>
  <c r="A3351" i="8"/>
  <c r="A3352" i="8"/>
  <c r="A3353" i="8"/>
  <c r="A3354" i="8"/>
  <c r="A3355" i="8"/>
  <c r="A3356" i="8"/>
  <c r="A3357" i="8"/>
  <c r="A3358" i="8"/>
  <c r="A3359" i="8"/>
  <c r="A3360" i="8"/>
  <c r="A3361" i="8"/>
  <c r="A3362" i="8"/>
  <c r="A3363" i="8"/>
  <c r="A3364" i="8"/>
  <c r="A3365" i="8"/>
  <c r="A3366" i="8"/>
  <c r="A3367" i="8"/>
  <c r="A3368" i="8"/>
  <c r="A3369" i="8"/>
  <c r="A3370" i="8"/>
  <c r="A3371" i="8"/>
  <c r="A3372" i="8"/>
  <c r="A3373" i="8"/>
  <c r="A3374" i="8"/>
  <c r="A3375" i="8"/>
  <c r="A3376" i="8"/>
  <c r="A3377" i="8"/>
  <c r="A3378" i="8"/>
  <c r="A3379" i="8"/>
  <c r="A3380" i="8"/>
  <c r="A3381" i="8"/>
  <c r="A3382" i="8"/>
  <c r="A3383" i="8"/>
  <c r="A3384" i="8"/>
  <c r="A3385" i="8"/>
  <c r="A3386" i="8"/>
  <c r="A3387" i="8"/>
  <c r="A3388" i="8"/>
  <c r="A3389" i="8"/>
  <c r="A3390" i="8"/>
  <c r="A3391" i="8"/>
  <c r="A3392" i="8"/>
  <c r="A3393" i="8"/>
  <c r="A3394" i="8"/>
  <c r="A3395" i="8"/>
  <c r="A3396" i="8"/>
  <c r="A3397" i="8"/>
  <c r="A3398" i="8"/>
  <c r="A3399" i="8"/>
  <c r="A3400" i="8"/>
  <c r="A3401" i="8"/>
  <c r="A3402" i="8"/>
  <c r="A3403" i="8"/>
  <c r="A3404" i="8"/>
  <c r="A3405" i="8"/>
  <c r="A3406" i="8"/>
  <c r="A3407" i="8"/>
  <c r="A3408" i="8"/>
  <c r="A3409" i="8"/>
  <c r="A3410" i="8"/>
  <c r="A3411" i="8"/>
  <c r="A3412" i="8"/>
  <c r="A3413" i="8"/>
  <c r="A3414" i="8"/>
  <c r="A3415" i="8"/>
  <c r="A3416" i="8"/>
  <c r="A3417" i="8"/>
  <c r="A3418" i="8"/>
  <c r="A3419" i="8"/>
  <c r="A3420" i="8"/>
  <c r="A3421" i="8"/>
  <c r="A3422" i="8"/>
  <c r="A3423" i="8"/>
  <c r="A3424" i="8"/>
  <c r="A3425" i="8"/>
  <c r="A3426" i="8"/>
  <c r="A3427" i="8"/>
  <c r="A3428" i="8"/>
  <c r="A3429" i="8"/>
  <c r="A3430" i="8"/>
  <c r="A3431" i="8"/>
  <c r="A3432" i="8"/>
  <c r="A3433" i="8"/>
  <c r="A3434" i="8"/>
  <c r="A3435" i="8"/>
  <c r="A3436" i="8"/>
  <c r="A3437" i="8"/>
  <c r="A3438" i="8"/>
  <c r="A3439" i="8"/>
  <c r="A3440" i="8"/>
  <c r="A3441" i="8"/>
  <c r="A3442" i="8"/>
  <c r="A3443" i="8"/>
  <c r="A3444" i="8"/>
  <c r="A3445" i="8"/>
  <c r="A3446" i="8"/>
  <c r="A3447" i="8"/>
  <c r="A3448" i="8"/>
  <c r="A3449" i="8"/>
  <c r="A3450" i="8"/>
  <c r="A3451" i="8"/>
  <c r="A3452" i="8"/>
  <c r="A3453" i="8"/>
  <c r="A3454" i="8"/>
  <c r="A3455" i="8"/>
  <c r="A3456" i="8"/>
  <c r="A3457" i="8"/>
  <c r="A3458" i="8"/>
  <c r="A3459" i="8"/>
  <c r="A3460" i="8"/>
  <c r="A3461" i="8"/>
  <c r="A3462" i="8"/>
  <c r="A3463" i="8"/>
  <c r="A3464" i="8"/>
  <c r="A3465" i="8"/>
  <c r="A3466" i="8"/>
  <c r="A3467" i="8"/>
  <c r="A3468" i="8"/>
  <c r="A3469" i="8"/>
  <c r="A3470" i="8"/>
  <c r="A3471" i="8"/>
  <c r="A3472" i="8"/>
  <c r="A3473" i="8"/>
  <c r="A3474" i="8"/>
  <c r="A3475" i="8"/>
  <c r="A3476" i="8"/>
  <c r="A3477" i="8"/>
  <c r="A3478" i="8"/>
  <c r="A3479" i="8"/>
  <c r="A3480" i="8"/>
  <c r="A3481" i="8"/>
  <c r="A3482" i="8"/>
  <c r="A3483" i="8"/>
  <c r="A3484" i="8"/>
  <c r="A3485" i="8"/>
  <c r="A3486" i="8"/>
  <c r="A3487" i="8"/>
  <c r="A3488" i="8"/>
  <c r="A3489" i="8"/>
  <c r="A3490" i="8"/>
  <c r="A3491" i="8"/>
  <c r="A3492" i="8"/>
  <c r="A3493" i="8"/>
  <c r="A3494" i="8"/>
  <c r="A3495" i="8"/>
  <c r="A3496" i="8"/>
  <c r="A3497" i="8"/>
  <c r="A3498" i="8"/>
  <c r="A3499" i="8"/>
  <c r="A3500" i="8"/>
  <c r="A3501" i="8"/>
  <c r="A3502" i="8"/>
  <c r="A3503" i="8"/>
  <c r="A3504" i="8"/>
  <c r="A3505" i="8"/>
  <c r="A3506" i="8"/>
  <c r="A3507" i="8"/>
  <c r="A3508" i="8"/>
  <c r="A3509" i="8"/>
  <c r="A3510" i="8"/>
  <c r="A3511" i="8"/>
  <c r="A3512" i="8"/>
  <c r="A3513" i="8"/>
  <c r="A3514" i="8"/>
  <c r="A3515" i="8"/>
  <c r="A3516" i="8"/>
  <c r="A3517" i="8"/>
  <c r="A3518" i="8"/>
  <c r="A3519" i="8"/>
  <c r="A3520" i="8"/>
  <c r="A3521" i="8"/>
  <c r="A3522" i="8"/>
  <c r="A3523" i="8"/>
  <c r="A3524" i="8"/>
  <c r="A3525" i="8"/>
  <c r="A3526" i="8"/>
  <c r="A3527" i="8"/>
  <c r="A3528" i="8"/>
  <c r="A3529" i="8"/>
  <c r="A3530" i="8"/>
  <c r="A3531" i="8"/>
  <c r="A3532" i="8"/>
  <c r="A3533" i="8"/>
  <c r="A3534" i="8"/>
  <c r="A3535" i="8"/>
  <c r="A3536" i="8"/>
  <c r="A3537" i="8"/>
  <c r="A3538" i="8"/>
  <c r="A3539" i="8"/>
  <c r="A3540" i="8"/>
  <c r="A3541" i="8"/>
  <c r="A3542" i="8"/>
  <c r="A3543" i="8"/>
  <c r="A3544" i="8"/>
  <c r="A3545" i="8"/>
  <c r="A3546" i="8"/>
  <c r="A3547" i="8"/>
  <c r="A3548" i="8"/>
  <c r="A3549" i="8"/>
  <c r="A3550" i="8"/>
  <c r="A3551" i="8"/>
  <c r="A3552" i="8"/>
  <c r="A3553" i="8"/>
  <c r="A3554" i="8"/>
  <c r="A3555" i="8"/>
  <c r="A3556" i="8"/>
  <c r="A3557" i="8"/>
  <c r="A3558" i="8"/>
  <c r="A3559" i="8"/>
  <c r="A3560" i="8"/>
  <c r="A3561" i="8"/>
  <c r="A3562" i="8"/>
  <c r="A3563" i="8"/>
  <c r="A3564" i="8"/>
  <c r="A3565" i="8"/>
  <c r="A3566" i="8"/>
  <c r="A3567" i="8"/>
  <c r="A3568" i="8"/>
  <c r="A3569" i="8"/>
  <c r="A3570" i="8"/>
  <c r="A3571" i="8"/>
  <c r="A3572" i="8"/>
  <c r="A3573" i="8"/>
  <c r="A3574" i="8"/>
  <c r="A3575" i="8"/>
  <c r="A3576" i="8"/>
  <c r="A3577" i="8"/>
  <c r="A3578" i="8"/>
  <c r="A3579" i="8"/>
  <c r="A3580" i="8"/>
  <c r="A3581" i="8"/>
  <c r="A3582" i="8"/>
  <c r="A3583" i="8"/>
  <c r="A3584" i="8"/>
  <c r="A3585" i="8"/>
  <c r="A3586" i="8"/>
  <c r="A3587" i="8"/>
  <c r="A3588" i="8"/>
  <c r="A3589" i="8"/>
  <c r="A3590" i="8"/>
  <c r="A3591" i="8"/>
  <c r="A3592" i="8"/>
  <c r="A3593" i="8"/>
  <c r="A3594" i="8"/>
  <c r="A3595" i="8"/>
  <c r="A3596" i="8"/>
  <c r="A3597" i="8"/>
  <c r="A3598" i="8"/>
  <c r="A3599" i="8"/>
  <c r="A3600" i="8"/>
  <c r="A3601" i="8"/>
  <c r="A3602" i="8"/>
  <c r="A3603" i="8"/>
  <c r="A3604" i="8"/>
  <c r="A3605" i="8"/>
  <c r="A3606" i="8"/>
  <c r="A3607" i="8"/>
  <c r="A3608" i="8"/>
  <c r="A3609" i="8"/>
  <c r="A3610" i="8"/>
  <c r="A3611" i="8"/>
  <c r="A3612" i="8"/>
  <c r="A3613" i="8"/>
  <c r="A3614" i="8"/>
  <c r="A3615" i="8"/>
  <c r="A3616" i="8"/>
  <c r="A3617" i="8"/>
  <c r="A3618" i="8"/>
  <c r="A3619" i="8"/>
  <c r="A3620" i="8"/>
  <c r="A3621" i="8"/>
  <c r="A3622" i="8"/>
  <c r="A3623" i="8"/>
  <c r="A3624" i="8"/>
  <c r="A3625" i="8"/>
  <c r="A3626" i="8"/>
  <c r="A3627" i="8"/>
  <c r="A3628" i="8"/>
  <c r="A3629" i="8"/>
  <c r="A3630" i="8"/>
  <c r="A3631" i="8"/>
  <c r="A3632" i="8"/>
  <c r="A3633" i="8"/>
  <c r="A3634" i="8"/>
  <c r="A3635" i="8"/>
  <c r="A3636" i="8"/>
  <c r="A3637" i="8"/>
  <c r="A3638" i="8"/>
  <c r="A3639" i="8"/>
  <c r="A3640" i="8"/>
  <c r="A3641" i="8"/>
  <c r="A3642" i="8"/>
  <c r="A3643" i="8"/>
  <c r="A3644" i="8"/>
  <c r="A3645" i="8"/>
  <c r="A3646" i="8"/>
  <c r="A3647" i="8"/>
  <c r="A3648" i="8"/>
  <c r="A3649" i="8"/>
  <c r="A3650" i="8"/>
  <c r="A3651" i="8"/>
  <c r="A3652" i="8"/>
  <c r="A3653" i="8"/>
  <c r="A3654" i="8"/>
  <c r="A3655" i="8"/>
  <c r="A3656" i="8"/>
  <c r="A3657" i="8"/>
  <c r="A3658" i="8"/>
  <c r="A3659" i="8"/>
  <c r="A3660" i="8"/>
  <c r="A3661" i="8"/>
  <c r="A3662" i="8"/>
  <c r="A3663" i="8"/>
  <c r="A3664" i="8"/>
  <c r="A3665" i="8"/>
  <c r="A3666" i="8"/>
  <c r="A3667" i="8"/>
  <c r="A3668" i="8"/>
  <c r="A3669" i="8"/>
  <c r="A3670" i="8"/>
  <c r="A3671" i="8"/>
  <c r="A3672" i="8"/>
  <c r="A3673" i="8"/>
  <c r="A3674" i="8"/>
  <c r="A3675" i="8"/>
  <c r="A3676" i="8"/>
  <c r="A3677" i="8"/>
  <c r="A3678" i="8"/>
  <c r="A3679" i="8"/>
  <c r="A3680" i="8"/>
  <c r="A3681" i="8"/>
  <c r="A3682" i="8"/>
  <c r="A3683" i="8"/>
  <c r="A3684" i="8"/>
  <c r="A3685" i="8"/>
  <c r="A3686" i="8"/>
  <c r="A3687" i="8"/>
  <c r="A3688" i="8"/>
  <c r="A3689" i="8"/>
  <c r="A3690" i="8"/>
  <c r="A3691" i="8"/>
  <c r="A3692" i="8"/>
  <c r="A3693" i="8"/>
  <c r="A3694" i="8"/>
  <c r="A3695" i="8"/>
  <c r="A3696" i="8"/>
  <c r="A3697" i="8"/>
  <c r="A3698" i="8"/>
  <c r="A3699" i="8"/>
  <c r="A3700" i="8"/>
  <c r="A3701" i="8"/>
  <c r="A3702" i="8"/>
  <c r="A3703" i="8"/>
  <c r="A3704" i="8"/>
  <c r="A3705" i="8"/>
  <c r="A3706" i="8"/>
  <c r="A3707" i="8"/>
  <c r="A3708" i="8"/>
  <c r="A3709" i="8"/>
  <c r="A3710" i="8"/>
  <c r="A3711" i="8"/>
  <c r="A3712" i="8"/>
  <c r="A3713" i="8"/>
  <c r="A3714" i="8"/>
  <c r="A3715" i="8"/>
  <c r="A3716" i="8"/>
  <c r="A3717" i="8"/>
  <c r="A3718" i="8"/>
  <c r="A3719" i="8"/>
  <c r="A3720" i="8"/>
  <c r="A3721" i="8"/>
  <c r="A3722" i="8"/>
  <c r="A3723" i="8"/>
  <c r="A3724" i="8"/>
  <c r="A3725" i="8"/>
  <c r="A3726" i="8"/>
  <c r="A3727" i="8"/>
  <c r="A3728" i="8"/>
  <c r="A3729" i="8"/>
  <c r="A3730" i="8"/>
  <c r="A3731" i="8"/>
  <c r="A3732" i="8"/>
  <c r="A3733" i="8"/>
  <c r="A3734" i="8"/>
  <c r="A3735" i="8"/>
  <c r="A3736" i="8"/>
  <c r="A3737" i="8"/>
  <c r="A3738" i="8"/>
  <c r="A3739" i="8"/>
  <c r="A3740" i="8"/>
  <c r="A3741" i="8"/>
  <c r="A3742" i="8"/>
  <c r="A3743" i="8"/>
  <c r="A3744" i="8"/>
  <c r="A3745" i="8"/>
  <c r="A3746" i="8"/>
  <c r="A3747" i="8"/>
  <c r="A3748" i="8"/>
  <c r="A3749" i="8"/>
  <c r="A3750" i="8"/>
  <c r="A3751" i="8"/>
  <c r="A3752" i="8"/>
  <c r="A3753" i="8"/>
  <c r="A3754" i="8"/>
  <c r="A3755" i="8"/>
  <c r="A3756" i="8"/>
  <c r="A3757" i="8"/>
  <c r="A3758" i="8"/>
  <c r="A3759" i="8"/>
  <c r="A3760" i="8"/>
  <c r="A3761" i="8"/>
  <c r="A3762" i="8"/>
  <c r="A3763" i="8"/>
  <c r="A3764" i="8"/>
  <c r="A3765" i="8"/>
  <c r="A3766" i="8"/>
  <c r="A3767" i="8"/>
  <c r="A3768" i="8"/>
  <c r="A3769" i="8"/>
  <c r="A3770" i="8"/>
  <c r="A3771" i="8"/>
  <c r="A3772" i="8"/>
  <c r="A3773" i="8"/>
  <c r="A3774" i="8"/>
  <c r="A3775" i="8"/>
  <c r="A3776" i="8"/>
  <c r="A3777" i="8"/>
  <c r="A3778" i="8"/>
  <c r="A3779" i="8"/>
  <c r="A3780" i="8"/>
  <c r="A3781" i="8"/>
  <c r="A3782" i="8"/>
  <c r="A3783" i="8"/>
  <c r="A3784" i="8"/>
  <c r="A3785" i="8"/>
  <c r="A3786" i="8"/>
  <c r="A3787" i="8"/>
  <c r="A3788" i="8"/>
  <c r="A3789" i="8"/>
  <c r="A3790" i="8"/>
  <c r="A3791" i="8"/>
  <c r="A3792" i="8"/>
  <c r="A3793" i="8"/>
  <c r="A3794" i="8"/>
  <c r="A3795" i="8"/>
  <c r="A3796" i="8"/>
  <c r="A3797" i="8"/>
  <c r="A3798" i="8"/>
  <c r="A3799" i="8"/>
  <c r="A3800" i="8"/>
  <c r="A3801" i="8"/>
  <c r="A3802" i="8"/>
  <c r="A3803" i="8"/>
  <c r="A3804" i="8"/>
  <c r="A3805" i="8"/>
  <c r="A3806" i="8"/>
  <c r="A3807" i="8"/>
  <c r="A3808" i="8"/>
  <c r="A3809" i="8"/>
  <c r="A3810" i="8"/>
  <c r="A3811" i="8"/>
  <c r="A3812" i="8"/>
  <c r="A3813" i="8"/>
  <c r="A3814" i="8"/>
  <c r="A3815" i="8"/>
  <c r="A3816" i="8"/>
  <c r="A3817" i="8"/>
  <c r="A3818" i="8"/>
  <c r="A3819" i="8"/>
  <c r="A3820" i="8"/>
  <c r="A3821" i="8"/>
  <c r="A3822" i="8"/>
  <c r="A3823" i="8"/>
  <c r="A3824" i="8"/>
  <c r="A3825" i="8"/>
  <c r="A3826" i="8"/>
  <c r="A3827" i="8"/>
  <c r="A3828" i="8"/>
  <c r="A3829" i="8"/>
  <c r="A3830" i="8"/>
  <c r="A3831" i="8"/>
  <c r="A3832" i="8"/>
  <c r="A3833" i="8"/>
  <c r="A3834" i="8"/>
  <c r="A3835" i="8"/>
  <c r="A3836" i="8"/>
  <c r="A3837" i="8"/>
  <c r="A3838" i="8"/>
  <c r="A3839" i="8"/>
  <c r="A3840" i="8"/>
  <c r="A3841" i="8"/>
  <c r="A3842" i="8"/>
  <c r="A3843" i="8"/>
  <c r="A3844" i="8"/>
  <c r="A3845" i="8"/>
  <c r="A3846" i="8"/>
  <c r="A3847" i="8"/>
  <c r="A3848" i="8"/>
  <c r="A3849" i="8"/>
  <c r="A3850" i="8"/>
  <c r="A3851" i="8"/>
  <c r="A3852" i="8"/>
  <c r="A3853" i="8"/>
  <c r="A3854" i="8"/>
  <c r="A3855" i="8"/>
  <c r="A3856" i="8"/>
  <c r="A3857" i="8"/>
  <c r="A3858" i="8"/>
  <c r="A3859" i="8"/>
  <c r="A3860" i="8"/>
  <c r="A3861" i="8"/>
  <c r="A3862" i="8"/>
  <c r="A3863" i="8"/>
  <c r="A3864" i="8"/>
  <c r="A3865" i="8"/>
  <c r="A3866" i="8"/>
  <c r="A3867" i="8"/>
  <c r="A3868" i="8"/>
  <c r="A3869" i="8"/>
  <c r="A3870" i="8"/>
  <c r="A3871" i="8"/>
  <c r="A3872" i="8"/>
  <c r="A3873" i="8"/>
  <c r="A3874" i="8"/>
  <c r="A3875" i="8"/>
  <c r="A3876" i="8"/>
  <c r="A3877" i="8"/>
  <c r="A3878" i="8"/>
  <c r="A3879" i="8"/>
  <c r="A3880" i="8"/>
  <c r="A3881" i="8"/>
  <c r="A3882" i="8"/>
  <c r="A3883" i="8"/>
  <c r="A3884" i="8"/>
  <c r="A3885" i="8"/>
  <c r="A3886" i="8"/>
  <c r="A3887" i="8"/>
  <c r="A3888" i="8"/>
  <c r="A3889" i="8"/>
  <c r="A3890" i="8"/>
  <c r="A3891" i="8"/>
  <c r="A3892" i="8"/>
  <c r="A3893" i="8"/>
  <c r="A3894" i="8"/>
  <c r="A3895" i="8"/>
  <c r="A3896" i="8"/>
  <c r="A3897" i="8"/>
  <c r="A3898" i="8"/>
  <c r="A3899" i="8"/>
  <c r="A3900" i="8"/>
  <c r="A3901" i="8"/>
  <c r="A3902" i="8"/>
  <c r="A3903" i="8"/>
  <c r="A3904" i="8"/>
  <c r="A3905" i="8"/>
  <c r="A3906" i="8"/>
  <c r="A3907" i="8"/>
  <c r="A3908" i="8"/>
  <c r="A3909" i="8"/>
  <c r="A3910" i="8"/>
  <c r="A3911" i="8"/>
  <c r="A3912" i="8"/>
  <c r="A3913" i="8"/>
  <c r="A3914" i="8"/>
  <c r="A3915" i="8"/>
  <c r="A3916" i="8"/>
  <c r="A3917" i="8"/>
  <c r="A3918" i="8"/>
  <c r="A3919" i="8"/>
  <c r="A3920" i="8"/>
  <c r="A3921" i="8"/>
  <c r="A3922" i="8"/>
  <c r="A3923" i="8"/>
  <c r="A3924" i="8"/>
  <c r="A3925" i="8"/>
  <c r="A3926" i="8"/>
  <c r="A3927" i="8"/>
  <c r="A3928" i="8"/>
  <c r="A3929" i="8"/>
  <c r="A3930" i="8"/>
  <c r="A3931" i="8"/>
  <c r="A3932" i="8"/>
  <c r="A3933" i="8"/>
  <c r="A3934" i="8"/>
  <c r="A3935" i="8"/>
  <c r="A3936" i="8"/>
  <c r="A3937" i="8"/>
  <c r="A3938" i="8"/>
  <c r="A3939" i="8"/>
  <c r="A3940" i="8"/>
  <c r="A3941" i="8"/>
  <c r="A3942" i="8"/>
  <c r="A3943" i="8"/>
  <c r="A3944" i="8"/>
  <c r="A3945" i="8"/>
  <c r="A3946" i="8"/>
  <c r="A3947" i="8"/>
  <c r="A3948" i="8"/>
  <c r="A3949" i="8"/>
  <c r="A3950" i="8"/>
  <c r="A3951" i="8"/>
  <c r="A3952" i="8"/>
  <c r="A3953" i="8"/>
  <c r="A3954" i="8"/>
  <c r="A3955" i="8"/>
  <c r="A3956" i="8"/>
  <c r="A3957" i="8"/>
  <c r="A3958" i="8"/>
  <c r="A3959" i="8"/>
  <c r="A3960" i="8"/>
  <c r="A3961" i="8"/>
  <c r="A3962" i="8"/>
  <c r="A3963" i="8"/>
  <c r="A3964" i="8"/>
  <c r="A3965" i="8"/>
  <c r="A3966" i="8"/>
  <c r="A3967" i="8"/>
  <c r="A3968" i="8"/>
  <c r="A3969" i="8"/>
  <c r="A3970" i="8"/>
  <c r="A3971" i="8"/>
  <c r="A3972" i="8"/>
  <c r="A3973" i="8"/>
  <c r="A3974" i="8"/>
  <c r="A3975" i="8"/>
  <c r="A3976" i="8"/>
  <c r="A3977" i="8"/>
  <c r="A3978" i="8"/>
  <c r="A3979" i="8"/>
  <c r="A3980" i="8"/>
  <c r="A3981" i="8"/>
  <c r="A3982" i="8"/>
  <c r="A3983" i="8"/>
  <c r="A3984" i="8"/>
  <c r="A3985" i="8"/>
  <c r="A3986" i="8"/>
  <c r="A3987" i="8"/>
  <c r="A3988" i="8"/>
  <c r="A3989" i="8"/>
  <c r="A3990" i="8"/>
  <c r="A3991" i="8"/>
  <c r="A3992" i="8"/>
  <c r="A3993" i="8"/>
  <c r="A3994" i="8"/>
  <c r="A3995" i="8"/>
  <c r="A3996" i="8"/>
  <c r="A3997" i="8"/>
  <c r="A3998" i="8"/>
  <c r="A3999" i="8"/>
  <c r="A4000" i="8"/>
  <c r="A4001" i="8"/>
  <c r="A4002" i="8"/>
  <c r="A4003" i="8"/>
  <c r="A4004" i="8"/>
  <c r="A4005" i="8"/>
  <c r="A4006" i="8"/>
  <c r="A4007" i="8"/>
  <c r="A4008" i="8"/>
  <c r="A4009" i="8"/>
  <c r="A4010" i="8"/>
  <c r="A4011" i="8"/>
  <c r="A4012" i="8"/>
  <c r="A4013" i="8"/>
  <c r="A4014" i="8"/>
  <c r="A4015" i="8"/>
  <c r="A4016" i="8"/>
  <c r="A4017" i="8"/>
  <c r="A4018" i="8"/>
  <c r="A4019" i="8"/>
  <c r="A4020" i="8"/>
  <c r="A4021" i="8"/>
  <c r="A4022" i="8"/>
  <c r="A4023" i="8"/>
  <c r="A4024" i="8"/>
  <c r="A4025" i="8"/>
  <c r="A4026" i="8"/>
  <c r="A4027" i="8"/>
  <c r="A4028" i="8"/>
  <c r="A4029" i="8"/>
  <c r="A4030" i="8"/>
  <c r="A4031" i="8"/>
  <c r="A4032" i="8"/>
  <c r="A4033" i="8"/>
  <c r="A4034" i="8"/>
  <c r="A4035" i="8"/>
  <c r="A4036" i="8"/>
  <c r="A4037" i="8"/>
  <c r="A4038" i="8"/>
  <c r="A4039" i="8"/>
  <c r="A4040" i="8"/>
  <c r="A4041" i="8"/>
  <c r="A4042" i="8"/>
  <c r="A4043" i="8"/>
  <c r="A4044" i="8"/>
  <c r="A4045" i="8"/>
  <c r="A4046" i="8"/>
  <c r="A4047" i="8"/>
  <c r="A4048" i="8"/>
  <c r="A4049" i="8"/>
  <c r="A4050" i="8"/>
  <c r="A4051" i="8"/>
  <c r="A4052" i="8"/>
  <c r="A4053" i="8"/>
  <c r="A4054" i="8"/>
  <c r="A4055" i="8"/>
  <c r="A4056" i="8"/>
  <c r="A4057" i="8"/>
  <c r="A4058" i="8"/>
  <c r="A4059" i="8"/>
  <c r="A4060" i="8"/>
  <c r="A4061" i="8"/>
  <c r="A4062" i="8"/>
  <c r="A4063" i="8"/>
  <c r="A4064" i="8"/>
  <c r="A4065" i="8"/>
  <c r="A4066" i="8"/>
  <c r="A4067" i="8"/>
  <c r="A4068" i="8"/>
  <c r="A4069" i="8"/>
  <c r="A4070" i="8"/>
  <c r="A4071" i="8"/>
  <c r="A4072" i="8"/>
  <c r="A4073" i="8"/>
  <c r="A4074" i="8"/>
  <c r="A4075" i="8"/>
  <c r="A4076" i="8"/>
  <c r="A4077" i="8"/>
  <c r="A4078" i="8"/>
  <c r="A4079" i="8"/>
  <c r="A4080" i="8"/>
  <c r="A4081" i="8"/>
  <c r="A4082" i="8"/>
  <c r="A4083" i="8"/>
  <c r="A4084" i="8"/>
  <c r="A4085" i="8"/>
  <c r="A4086" i="8"/>
  <c r="A4087" i="8"/>
  <c r="A4088" i="8"/>
  <c r="A4089" i="8"/>
  <c r="A4090" i="8"/>
  <c r="A4091" i="8"/>
  <c r="A4092" i="8"/>
  <c r="A4093" i="8"/>
  <c r="A4094" i="8"/>
  <c r="A4095" i="8"/>
  <c r="A4096" i="8"/>
  <c r="A4097" i="8"/>
  <c r="A4098" i="8"/>
  <c r="A4099" i="8"/>
  <c r="A4100" i="8"/>
  <c r="A4101" i="8"/>
  <c r="A4102" i="8"/>
  <c r="A4103" i="8"/>
  <c r="A4104" i="8"/>
  <c r="A4105" i="8"/>
  <c r="A4106" i="8"/>
  <c r="A4107" i="8"/>
  <c r="A4108" i="8"/>
  <c r="A4109" i="8"/>
  <c r="A4110" i="8"/>
  <c r="A4111" i="8"/>
  <c r="A4112" i="8"/>
  <c r="A4113" i="8"/>
  <c r="A4114" i="8"/>
  <c r="A4115" i="8"/>
  <c r="A4116" i="8"/>
  <c r="A4117" i="8"/>
  <c r="A4118" i="8"/>
  <c r="A4119" i="8"/>
  <c r="A4120" i="8"/>
  <c r="A4121" i="8"/>
  <c r="A4122" i="8"/>
  <c r="A4123" i="8"/>
  <c r="A4124" i="8"/>
  <c r="A4125" i="8"/>
  <c r="A4126" i="8"/>
  <c r="A4127" i="8"/>
  <c r="A4128" i="8"/>
  <c r="A4129" i="8"/>
  <c r="A4130" i="8"/>
  <c r="A4131" i="8"/>
  <c r="A4132" i="8"/>
  <c r="A4133" i="8"/>
  <c r="A4134" i="8"/>
  <c r="A4135" i="8"/>
  <c r="A4136" i="8"/>
  <c r="A4137" i="8"/>
  <c r="A4138" i="8"/>
  <c r="A4139" i="8"/>
  <c r="A4140" i="8"/>
  <c r="A4141" i="8"/>
  <c r="A4142" i="8"/>
  <c r="A4143" i="8"/>
  <c r="A4144" i="8"/>
  <c r="A4145" i="8"/>
  <c r="A4146" i="8"/>
  <c r="A4147" i="8"/>
  <c r="A4148" i="8"/>
  <c r="A4149" i="8"/>
  <c r="A4150" i="8"/>
  <c r="A4151" i="8"/>
  <c r="A4152" i="8"/>
  <c r="A4153" i="8"/>
  <c r="A4154" i="8"/>
  <c r="A4155" i="8"/>
  <c r="A4156" i="8"/>
  <c r="A4157" i="8"/>
  <c r="A4158" i="8"/>
  <c r="A4159" i="8"/>
  <c r="A4160" i="8"/>
  <c r="A4161" i="8"/>
  <c r="A4162" i="8"/>
  <c r="A4163" i="8"/>
  <c r="A4164" i="8"/>
  <c r="A4165" i="8"/>
  <c r="A4166" i="8"/>
  <c r="A4167" i="8"/>
  <c r="A4168" i="8"/>
  <c r="A4169" i="8"/>
  <c r="A4170" i="8"/>
  <c r="A4171" i="8"/>
  <c r="A4172" i="8"/>
  <c r="A4173" i="8"/>
  <c r="A4174" i="8"/>
  <c r="A4175" i="8"/>
  <c r="A4176" i="8"/>
  <c r="A4177" i="8"/>
  <c r="A4178" i="8"/>
  <c r="A4179" i="8"/>
  <c r="A4180" i="8"/>
  <c r="A4181" i="8"/>
  <c r="A4182" i="8"/>
  <c r="A4183" i="8"/>
  <c r="A4184" i="8"/>
  <c r="A4185" i="8"/>
  <c r="A4186" i="8"/>
  <c r="A4187" i="8"/>
  <c r="A4188" i="8"/>
  <c r="A4189" i="8"/>
  <c r="A4190" i="8"/>
  <c r="A4191" i="8"/>
  <c r="A4192" i="8"/>
  <c r="A4193" i="8"/>
  <c r="A4194" i="8"/>
  <c r="A4195" i="8"/>
  <c r="A4196" i="8"/>
  <c r="A4197" i="8"/>
  <c r="A4198" i="8"/>
  <c r="A4199" i="8"/>
  <c r="A4200" i="8"/>
  <c r="A4201" i="8"/>
  <c r="A4202" i="8"/>
  <c r="A4203" i="8"/>
  <c r="A4204" i="8"/>
  <c r="A4205" i="8"/>
  <c r="A4206" i="8"/>
  <c r="A4207" i="8"/>
  <c r="A4208" i="8"/>
  <c r="A4209" i="8"/>
  <c r="A4210" i="8"/>
  <c r="A4211" i="8"/>
  <c r="A4212" i="8"/>
  <c r="A4213" i="8"/>
  <c r="A4214" i="8"/>
  <c r="A4215" i="8"/>
  <c r="A4216" i="8"/>
  <c r="A4217" i="8"/>
  <c r="A4218" i="8"/>
  <c r="A4219" i="8"/>
  <c r="A4220" i="8"/>
  <c r="A4221" i="8"/>
  <c r="A4222" i="8"/>
  <c r="A4223" i="8"/>
  <c r="A4224" i="8"/>
  <c r="A4225" i="8"/>
  <c r="A4226" i="8"/>
  <c r="A4227" i="8"/>
  <c r="A4228" i="8"/>
  <c r="A4229" i="8"/>
  <c r="A4230" i="8"/>
  <c r="A4231" i="8"/>
  <c r="A4232" i="8"/>
  <c r="A4233" i="8"/>
  <c r="A4234" i="8"/>
  <c r="A4235" i="8"/>
  <c r="A4236" i="8"/>
  <c r="A4237" i="8"/>
  <c r="A4238" i="8"/>
  <c r="A4239" i="8"/>
  <c r="A4240" i="8"/>
  <c r="A4241" i="8"/>
  <c r="A4242" i="8"/>
  <c r="A4243" i="8"/>
  <c r="A4244" i="8"/>
  <c r="A4245" i="8"/>
  <c r="A4246" i="8"/>
  <c r="A4247" i="8"/>
  <c r="A4248" i="8"/>
  <c r="A4249" i="8"/>
  <c r="A4250" i="8"/>
  <c r="A4251" i="8"/>
  <c r="A4252" i="8"/>
  <c r="A4253" i="8"/>
  <c r="A4254" i="8"/>
  <c r="A4255" i="8"/>
  <c r="A4256" i="8"/>
  <c r="A4257" i="8"/>
  <c r="A4258" i="8"/>
  <c r="A4259" i="8"/>
  <c r="A4260" i="8"/>
  <c r="A4261" i="8"/>
  <c r="A4262" i="8"/>
  <c r="A4263" i="8"/>
  <c r="A4264" i="8"/>
  <c r="A4265" i="8"/>
  <c r="A4266" i="8"/>
  <c r="A4267" i="8"/>
  <c r="A4268" i="8"/>
  <c r="A4269" i="8"/>
  <c r="A4270" i="8"/>
  <c r="A4271" i="8"/>
  <c r="A4272" i="8"/>
  <c r="A4273" i="8"/>
  <c r="A4274" i="8"/>
  <c r="A4275" i="8"/>
  <c r="A4276" i="8"/>
  <c r="A4277" i="8"/>
  <c r="A4278" i="8"/>
  <c r="A4279" i="8"/>
  <c r="A4280" i="8"/>
  <c r="A4281" i="8"/>
  <c r="A4282" i="8"/>
  <c r="A4283" i="8"/>
  <c r="A4284" i="8"/>
  <c r="A4285" i="8"/>
  <c r="A4286" i="8"/>
  <c r="A4287" i="8"/>
  <c r="A4288" i="8"/>
  <c r="A4289" i="8"/>
  <c r="A4290" i="8"/>
  <c r="A4291" i="8"/>
  <c r="A4292" i="8"/>
  <c r="A4293" i="8"/>
  <c r="A4294" i="8"/>
  <c r="A4295" i="8"/>
  <c r="A4296" i="8"/>
  <c r="A4297" i="8"/>
  <c r="A4298" i="8"/>
  <c r="A4299" i="8"/>
  <c r="A4300" i="8"/>
  <c r="A4301" i="8"/>
  <c r="A4302" i="8"/>
  <c r="A4303" i="8"/>
  <c r="A4304" i="8"/>
  <c r="A4305" i="8"/>
  <c r="A4306" i="8"/>
  <c r="A4307" i="8"/>
  <c r="A4308" i="8"/>
  <c r="A4309" i="8"/>
  <c r="A4310" i="8"/>
  <c r="A4311" i="8"/>
  <c r="A4312" i="8"/>
  <c r="A4313" i="8"/>
  <c r="A4314" i="8"/>
  <c r="A4315" i="8"/>
  <c r="A4316" i="8"/>
  <c r="A4317" i="8"/>
  <c r="A4318" i="8"/>
  <c r="A4319" i="8"/>
  <c r="A4320" i="8"/>
  <c r="A4321" i="8"/>
  <c r="A4322" i="8"/>
  <c r="A4323" i="8"/>
  <c r="A4324" i="8"/>
  <c r="A4325" i="8"/>
  <c r="A4326" i="8"/>
  <c r="A4327" i="8"/>
  <c r="A4328" i="8"/>
  <c r="A4329" i="8"/>
  <c r="A4330" i="8"/>
  <c r="A4331" i="8"/>
  <c r="A4332" i="8"/>
  <c r="A4333" i="8"/>
  <c r="A4334" i="8"/>
  <c r="A4335" i="8"/>
  <c r="A4336" i="8"/>
  <c r="A4337" i="8"/>
  <c r="A4338" i="8"/>
  <c r="A4339" i="8"/>
  <c r="A4340" i="8"/>
  <c r="A4341" i="8"/>
  <c r="A4342" i="8"/>
  <c r="A4343" i="8"/>
  <c r="A4344" i="8"/>
  <c r="A4345" i="8"/>
  <c r="A4346" i="8"/>
  <c r="A4347" i="8"/>
  <c r="A4348" i="8"/>
  <c r="A4349" i="8"/>
  <c r="A4350" i="8"/>
  <c r="A4351" i="8"/>
  <c r="A4352" i="8"/>
  <c r="A4353" i="8"/>
  <c r="A4354" i="8"/>
  <c r="A4355" i="8"/>
  <c r="A4356" i="8"/>
  <c r="A4357" i="8"/>
  <c r="A4358" i="8"/>
  <c r="A4359" i="8"/>
  <c r="A4360" i="8"/>
  <c r="A4361" i="8"/>
  <c r="A4362" i="8"/>
  <c r="A4363" i="8"/>
  <c r="A4364" i="8"/>
  <c r="A4365" i="8"/>
  <c r="A4366" i="8"/>
  <c r="A4367" i="8"/>
  <c r="A4368" i="8"/>
  <c r="A4369" i="8"/>
  <c r="A4370" i="8"/>
  <c r="A4371" i="8"/>
  <c r="A4372" i="8"/>
  <c r="A4373" i="8"/>
  <c r="A4374" i="8"/>
  <c r="A4375" i="8"/>
  <c r="A4376" i="8"/>
  <c r="A4377" i="8"/>
  <c r="A4378" i="8"/>
  <c r="A2" i="8"/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M1361" i="8"/>
  <c r="M1362" i="8"/>
  <c r="M1363" i="8"/>
  <c r="M1364" i="8"/>
  <c r="M1365" i="8"/>
  <c r="M1366" i="8"/>
  <c r="M1367" i="8"/>
  <c r="M1368" i="8"/>
  <c r="M1369" i="8"/>
  <c r="M1370" i="8"/>
  <c r="M1371" i="8"/>
  <c r="M1372" i="8"/>
  <c r="M1373" i="8"/>
  <c r="M1374" i="8"/>
  <c r="M1375" i="8"/>
  <c r="M1376" i="8"/>
  <c r="M1377" i="8"/>
  <c r="M1378" i="8"/>
  <c r="M1379" i="8"/>
  <c r="M1380" i="8"/>
  <c r="M1381" i="8"/>
  <c r="M1382" i="8"/>
  <c r="M1383" i="8"/>
  <c r="M1384" i="8"/>
  <c r="M1385" i="8"/>
  <c r="M1386" i="8"/>
  <c r="M1387" i="8"/>
  <c r="M1388" i="8"/>
  <c r="M1389" i="8"/>
  <c r="M1390" i="8"/>
  <c r="M1391" i="8"/>
  <c r="M1392" i="8"/>
  <c r="M1393" i="8"/>
  <c r="M1394" i="8"/>
  <c r="M1395" i="8"/>
  <c r="M1396" i="8"/>
  <c r="M1397" i="8"/>
  <c r="M1398" i="8"/>
  <c r="M1399" i="8"/>
  <c r="M1400" i="8"/>
  <c r="M1401" i="8"/>
  <c r="M1402" i="8"/>
  <c r="M1403" i="8"/>
  <c r="M1404" i="8"/>
  <c r="M1405" i="8"/>
  <c r="M1406" i="8"/>
  <c r="M1407" i="8"/>
  <c r="M1408" i="8"/>
  <c r="M1409" i="8"/>
  <c r="M1410" i="8"/>
  <c r="M1411" i="8"/>
  <c r="M1412" i="8"/>
  <c r="M1413" i="8"/>
  <c r="M1414" i="8"/>
  <c r="M1415" i="8"/>
  <c r="M1416" i="8"/>
  <c r="M1417" i="8"/>
  <c r="M1418" i="8"/>
  <c r="M1419" i="8"/>
  <c r="M1420" i="8"/>
  <c r="M1421" i="8"/>
  <c r="M1422" i="8"/>
  <c r="M1423" i="8"/>
  <c r="M1424" i="8"/>
  <c r="M1425" i="8"/>
  <c r="M1426" i="8"/>
  <c r="M1427" i="8"/>
  <c r="M1428" i="8"/>
  <c r="M1429" i="8"/>
  <c r="M1430" i="8"/>
  <c r="M1431" i="8"/>
  <c r="M1432" i="8"/>
  <c r="M1433" i="8"/>
  <c r="M1434" i="8"/>
  <c r="M1435" i="8"/>
  <c r="M1436" i="8"/>
  <c r="M1437" i="8"/>
  <c r="M1438" i="8"/>
  <c r="M1439" i="8"/>
  <c r="M1440" i="8"/>
  <c r="M1441" i="8"/>
  <c r="M1442" i="8"/>
  <c r="M1443" i="8"/>
  <c r="M1444" i="8"/>
  <c r="M1445" i="8"/>
  <c r="M1446" i="8"/>
  <c r="M1447" i="8"/>
  <c r="M1448" i="8"/>
  <c r="M1449" i="8"/>
  <c r="M1450" i="8"/>
  <c r="M1451" i="8"/>
  <c r="M1452" i="8"/>
  <c r="M1453" i="8"/>
  <c r="M1454" i="8"/>
  <c r="M1455" i="8"/>
  <c r="M1456" i="8"/>
  <c r="M1457" i="8"/>
  <c r="M1458" i="8"/>
  <c r="M1459" i="8"/>
  <c r="M1460" i="8"/>
  <c r="M1461" i="8"/>
  <c r="M1462" i="8"/>
  <c r="M1463" i="8"/>
  <c r="M1464" i="8"/>
  <c r="M1465" i="8"/>
  <c r="M1466" i="8"/>
  <c r="M1467" i="8"/>
  <c r="M1468" i="8"/>
  <c r="M1469" i="8"/>
  <c r="M1470" i="8"/>
  <c r="M1471" i="8"/>
  <c r="M1472" i="8"/>
  <c r="M1473" i="8"/>
  <c r="M1474" i="8"/>
  <c r="M1475" i="8"/>
  <c r="M1476" i="8"/>
  <c r="M1477" i="8"/>
  <c r="M1478" i="8"/>
  <c r="M1479" i="8"/>
  <c r="M1480" i="8"/>
  <c r="M1481" i="8"/>
  <c r="M1482" i="8"/>
  <c r="M1483" i="8"/>
  <c r="M1484" i="8"/>
  <c r="M1485" i="8"/>
  <c r="M1486" i="8"/>
  <c r="M1487" i="8"/>
  <c r="M1488" i="8"/>
  <c r="M1489" i="8"/>
  <c r="M1490" i="8"/>
  <c r="M1491" i="8"/>
  <c r="M1492" i="8"/>
  <c r="M1493" i="8"/>
  <c r="M1494" i="8"/>
  <c r="M1495" i="8"/>
  <c r="M1496" i="8"/>
  <c r="M1497" i="8"/>
  <c r="M1498" i="8"/>
  <c r="M1499" i="8"/>
  <c r="M1500" i="8"/>
  <c r="M1501" i="8"/>
  <c r="M1502" i="8"/>
  <c r="M1503" i="8"/>
  <c r="M1504" i="8"/>
  <c r="M1505" i="8"/>
  <c r="M1506" i="8"/>
  <c r="M1507" i="8"/>
  <c r="M1508" i="8"/>
  <c r="M1509" i="8"/>
  <c r="M1510" i="8"/>
  <c r="M1511" i="8"/>
  <c r="M1512" i="8"/>
  <c r="M1513" i="8"/>
  <c r="M1514" i="8"/>
  <c r="M1515" i="8"/>
  <c r="M1516" i="8"/>
  <c r="M1517" i="8"/>
  <c r="M1518" i="8"/>
  <c r="M1519" i="8"/>
  <c r="M1520" i="8"/>
  <c r="M1521" i="8"/>
  <c r="M1522" i="8"/>
  <c r="M1523" i="8"/>
  <c r="M1524" i="8"/>
  <c r="M1525" i="8"/>
  <c r="M1526" i="8"/>
  <c r="M1527" i="8"/>
  <c r="M1528" i="8"/>
  <c r="M1529" i="8"/>
  <c r="M1530" i="8"/>
  <c r="M1531" i="8"/>
  <c r="M1532" i="8"/>
  <c r="M1533" i="8"/>
  <c r="M1534" i="8"/>
  <c r="M1535" i="8"/>
  <c r="M1536" i="8"/>
  <c r="M1537" i="8"/>
  <c r="M1538" i="8"/>
  <c r="M1539" i="8"/>
  <c r="M1540" i="8"/>
  <c r="M1541" i="8"/>
  <c r="M1542" i="8"/>
  <c r="M1543" i="8"/>
  <c r="M1544" i="8"/>
  <c r="M1545" i="8"/>
  <c r="M1546" i="8"/>
  <c r="M1547" i="8"/>
  <c r="M1548" i="8"/>
  <c r="M1549" i="8"/>
  <c r="M1550" i="8"/>
  <c r="M1551" i="8"/>
  <c r="M1552" i="8"/>
  <c r="M1553" i="8"/>
  <c r="M1554" i="8"/>
  <c r="M1555" i="8"/>
  <c r="M1556" i="8"/>
  <c r="M1557" i="8"/>
  <c r="M1558" i="8"/>
  <c r="M1559" i="8"/>
  <c r="M1560" i="8"/>
  <c r="M1561" i="8"/>
  <c r="M1562" i="8"/>
  <c r="M1563" i="8"/>
  <c r="M1564" i="8"/>
  <c r="M1565" i="8"/>
  <c r="M1566" i="8"/>
  <c r="M1567" i="8"/>
  <c r="M1568" i="8"/>
  <c r="M1569" i="8"/>
  <c r="M1570" i="8"/>
  <c r="M1571" i="8"/>
  <c r="M1572" i="8"/>
  <c r="M1573" i="8"/>
  <c r="M1574" i="8"/>
  <c r="M1575" i="8"/>
  <c r="M1576" i="8"/>
  <c r="M1577" i="8"/>
  <c r="M1578" i="8"/>
  <c r="M1579" i="8"/>
  <c r="M1580" i="8"/>
  <c r="M1581" i="8"/>
  <c r="M1582" i="8"/>
  <c r="M1583" i="8"/>
  <c r="M1584" i="8"/>
  <c r="M1585" i="8"/>
  <c r="M1586" i="8"/>
  <c r="M1587" i="8"/>
  <c r="M1588" i="8"/>
  <c r="M1589" i="8"/>
  <c r="M1590" i="8"/>
  <c r="M1591" i="8"/>
  <c r="M1592" i="8"/>
  <c r="M1593" i="8"/>
  <c r="M1594" i="8"/>
  <c r="M1595" i="8"/>
  <c r="M1596" i="8"/>
  <c r="M1597" i="8"/>
  <c r="M1598" i="8"/>
  <c r="M1599" i="8"/>
  <c r="M1600" i="8"/>
  <c r="M1601" i="8"/>
  <c r="M1602" i="8"/>
  <c r="M1603" i="8"/>
  <c r="M1604" i="8"/>
  <c r="M1605" i="8"/>
  <c r="M1606" i="8"/>
  <c r="M1607" i="8"/>
  <c r="M1608" i="8"/>
  <c r="M1609" i="8"/>
  <c r="M1610" i="8"/>
  <c r="M1611" i="8"/>
  <c r="M1612" i="8"/>
  <c r="M1613" i="8"/>
  <c r="M1614" i="8"/>
  <c r="M1615" i="8"/>
  <c r="M1616" i="8"/>
  <c r="M1617" i="8"/>
  <c r="M1618" i="8"/>
  <c r="M1619" i="8"/>
  <c r="M1620" i="8"/>
  <c r="M1621" i="8"/>
  <c r="M1622" i="8"/>
  <c r="M1623" i="8"/>
  <c r="M1624" i="8"/>
  <c r="M1625" i="8"/>
  <c r="M1626" i="8"/>
  <c r="M1627" i="8"/>
  <c r="M1628" i="8"/>
  <c r="M1629" i="8"/>
  <c r="M1630" i="8"/>
  <c r="M1631" i="8"/>
  <c r="M1632" i="8"/>
  <c r="M1633" i="8"/>
  <c r="M1634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M1994" i="8"/>
  <c r="M1995" i="8"/>
  <c r="M1996" i="8"/>
  <c r="M1997" i="8"/>
  <c r="M1998" i="8"/>
  <c r="M1999" i="8"/>
  <c r="M2000" i="8"/>
  <c r="M2001" i="8"/>
  <c r="M2002" i="8"/>
  <c r="M2003" i="8"/>
  <c r="M2004" i="8"/>
  <c r="M2005" i="8"/>
  <c r="M2006" i="8"/>
  <c r="M2007" i="8"/>
  <c r="M2008" i="8"/>
  <c r="M2009" i="8"/>
  <c r="M2010" i="8"/>
  <c r="M2011" i="8"/>
  <c r="M2012" i="8"/>
  <c r="M2013" i="8"/>
  <c r="M2014" i="8"/>
  <c r="M2015" i="8"/>
  <c r="M2016" i="8"/>
  <c r="M2017" i="8"/>
  <c r="M2018" i="8"/>
  <c r="M2019" i="8"/>
  <c r="M2020" i="8"/>
  <c r="M2021" i="8"/>
  <c r="M2022" i="8"/>
  <c r="M2023" i="8"/>
  <c r="M2024" i="8"/>
  <c r="M2025" i="8"/>
  <c r="M2026" i="8"/>
  <c r="M2027" i="8"/>
  <c r="M2028" i="8"/>
  <c r="M2029" i="8"/>
  <c r="M2030" i="8"/>
  <c r="M2031" i="8"/>
  <c r="M2032" i="8"/>
  <c r="M2033" i="8"/>
  <c r="M2034" i="8"/>
  <c r="M2035" i="8"/>
  <c r="M2036" i="8"/>
  <c r="M2037" i="8"/>
  <c r="M2038" i="8"/>
  <c r="M2039" i="8"/>
  <c r="M2040" i="8"/>
  <c r="M2041" i="8"/>
  <c r="M2042" i="8"/>
  <c r="M2043" i="8"/>
  <c r="M2044" i="8"/>
  <c r="M2045" i="8"/>
  <c r="M2046" i="8"/>
  <c r="M2047" i="8"/>
  <c r="M2048" i="8"/>
  <c r="M2049" i="8"/>
  <c r="M2050" i="8"/>
  <c r="M2051" i="8"/>
  <c r="M2052" i="8"/>
  <c r="M2053" i="8"/>
  <c r="M2054" i="8"/>
  <c r="M2055" i="8"/>
  <c r="M2056" i="8"/>
  <c r="M2057" i="8"/>
  <c r="M2058" i="8"/>
  <c r="M2059" i="8"/>
  <c r="M2060" i="8"/>
  <c r="M2061" i="8"/>
  <c r="M2062" i="8"/>
  <c r="M2063" i="8"/>
  <c r="M2064" i="8"/>
  <c r="M2065" i="8"/>
  <c r="M2066" i="8"/>
  <c r="M2067" i="8"/>
  <c r="M2068" i="8"/>
  <c r="M2069" i="8"/>
  <c r="M2070" i="8"/>
  <c r="M2071" i="8"/>
  <c r="M2072" i="8"/>
  <c r="M2073" i="8"/>
  <c r="M2074" i="8"/>
  <c r="M2075" i="8"/>
  <c r="M2076" i="8"/>
  <c r="M2077" i="8"/>
  <c r="M2078" i="8"/>
  <c r="M2079" i="8"/>
  <c r="M2080" i="8"/>
  <c r="M2081" i="8"/>
  <c r="M2082" i="8"/>
  <c r="M2083" i="8"/>
  <c r="M2084" i="8"/>
  <c r="M2085" i="8"/>
  <c r="M2086" i="8"/>
  <c r="M2087" i="8"/>
  <c r="M2088" i="8"/>
  <c r="M2089" i="8"/>
  <c r="M2090" i="8"/>
  <c r="M2091" i="8"/>
  <c r="M2092" i="8"/>
  <c r="M2093" i="8"/>
  <c r="M2094" i="8"/>
  <c r="M2095" i="8"/>
  <c r="M2096" i="8"/>
  <c r="M2097" i="8"/>
  <c r="M2098" i="8"/>
  <c r="M2099" i="8"/>
  <c r="M2100" i="8"/>
  <c r="M2101" i="8"/>
  <c r="M2102" i="8"/>
  <c r="M2103" i="8"/>
  <c r="M2104" i="8"/>
  <c r="M2105" i="8"/>
  <c r="M2106" i="8"/>
  <c r="M2107" i="8"/>
  <c r="M2108" i="8"/>
  <c r="M2109" i="8"/>
  <c r="M2110" i="8"/>
  <c r="M2111" i="8"/>
  <c r="M2112" i="8"/>
  <c r="M2113" i="8"/>
  <c r="M2114" i="8"/>
  <c r="M2115" i="8"/>
  <c r="M2116" i="8"/>
  <c r="M2117" i="8"/>
  <c r="M2118" i="8"/>
  <c r="M2119" i="8"/>
  <c r="M2120" i="8"/>
  <c r="M2121" i="8"/>
  <c r="M2122" i="8"/>
  <c r="M2123" i="8"/>
  <c r="M2124" i="8"/>
  <c r="M2125" i="8"/>
  <c r="M2126" i="8"/>
  <c r="M2127" i="8"/>
  <c r="M2128" i="8"/>
  <c r="M2129" i="8"/>
  <c r="M2130" i="8"/>
  <c r="M2131" i="8"/>
  <c r="M2132" i="8"/>
  <c r="M2133" i="8"/>
  <c r="M2134" i="8"/>
  <c r="M2135" i="8"/>
  <c r="M2136" i="8"/>
  <c r="M2137" i="8"/>
  <c r="M2138" i="8"/>
  <c r="M2139" i="8"/>
  <c r="M2140" i="8"/>
  <c r="M2141" i="8"/>
  <c r="M2142" i="8"/>
  <c r="M2143" i="8"/>
  <c r="M2144" i="8"/>
  <c r="M2145" i="8"/>
  <c r="M2146" i="8"/>
  <c r="M2147" i="8"/>
  <c r="M2148" i="8"/>
  <c r="M2149" i="8"/>
  <c r="M2150" i="8"/>
  <c r="M2151" i="8"/>
  <c r="M2152" i="8"/>
  <c r="M2153" i="8"/>
  <c r="M2154" i="8"/>
  <c r="M2155" i="8"/>
  <c r="M2156" i="8"/>
  <c r="M2157" i="8"/>
  <c r="M2158" i="8"/>
  <c r="M2159" i="8"/>
  <c r="M2160" i="8"/>
  <c r="M2161" i="8"/>
  <c r="M2162" i="8"/>
  <c r="M2163" i="8"/>
  <c r="M2164" i="8"/>
  <c r="M2165" i="8"/>
  <c r="M2166" i="8"/>
  <c r="M2167" i="8"/>
  <c r="M2168" i="8"/>
  <c r="M2169" i="8"/>
  <c r="M2170" i="8"/>
  <c r="M2171" i="8"/>
  <c r="M2172" i="8"/>
  <c r="M2173" i="8"/>
  <c r="M2174" i="8"/>
  <c r="M2175" i="8"/>
  <c r="M2176" i="8"/>
  <c r="M2177" i="8"/>
  <c r="M2178" i="8"/>
  <c r="M2179" i="8"/>
  <c r="M2180" i="8"/>
  <c r="M2181" i="8"/>
  <c r="M2182" i="8"/>
  <c r="M2183" i="8"/>
  <c r="M2184" i="8"/>
  <c r="M2185" i="8"/>
  <c r="M2186" i="8"/>
  <c r="M2187" i="8"/>
  <c r="M2188" i="8"/>
  <c r="M2189" i="8"/>
  <c r="M2190" i="8"/>
  <c r="M2191" i="8"/>
  <c r="M2192" i="8"/>
  <c r="M2193" i="8"/>
  <c r="M2194" i="8"/>
  <c r="M2195" i="8"/>
  <c r="M2196" i="8"/>
  <c r="M2197" i="8"/>
  <c r="M2198" i="8"/>
  <c r="M2199" i="8"/>
  <c r="M2200" i="8"/>
  <c r="M2201" i="8"/>
  <c r="M2202" i="8"/>
  <c r="M2203" i="8"/>
  <c r="M2204" i="8"/>
  <c r="M2205" i="8"/>
  <c r="M2206" i="8"/>
  <c r="M2207" i="8"/>
  <c r="M2208" i="8"/>
  <c r="M2209" i="8"/>
  <c r="M2210" i="8"/>
  <c r="M2211" i="8"/>
  <c r="M2212" i="8"/>
  <c r="M2213" i="8"/>
  <c r="M2214" i="8"/>
  <c r="M2215" i="8"/>
  <c r="M2216" i="8"/>
  <c r="M2217" i="8"/>
  <c r="M2218" i="8"/>
  <c r="M2219" i="8"/>
  <c r="M2220" i="8"/>
  <c r="M2221" i="8"/>
  <c r="M2222" i="8"/>
  <c r="M2223" i="8"/>
  <c r="M2224" i="8"/>
  <c r="M2225" i="8"/>
  <c r="M2226" i="8"/>
  <c r="M2227" i="8"/>
  <c r="M2228" i="8"/>
  <c r="M2229" i="8"/>
  <c r="M2230" i="8"/>
  <c r="M2231" i="8"/>
  <c r="M2232" i="8"/>
  <c r="M2233" i="8"/>
  <c r="M2234" i="8"/>
  <c r="M2235" i="8"/>
  <c r="M2236" i="8"/>
  <c r="M2237" i="8"/>
  <c r="M2238" i="8"/>
  <c r="M2239" i="8"/>
  <c r="M2240" i="8"/>
  <c r="M2241" i="8"/>
  <c r="M2242" i="8"/>
  <c r="M2243" i="8"/>
  <c r="M2244" i="8"/>
  <c r="M2245" i="8"/>
  <c r="M2246" i="8"/>
  <c r="M2247" i="8"/>
  <c r="M2248" i="8"/>
  <c r="M2249" i="8"/>
  <c r="M2250" i="8"/>
  <c r="M2251" i="8"/>
  <c r="M2252" i="8"/>
  <c r="M2253" i="8"/>
  <c r="M2254" i="8"/>
  <c r="M2255" i="8"/>
  <c r="M2256" i="8"/>
  <c r="M2257" i="8"/>
  <c r="M2258" i="8"/>
  <c r="M2259" i="8"/>
  <c r="M2260" i="8"/>
  <c r="M2261" i="8"/>
  <c r="M2262" i="8"/>
  <c r="M2263" i="8"/>
  <c r="M2264" i="8"/>
  <c r="M2265" i="8"/>
  <c r="M2266" i="8"/>
  <c r="M2267" i="8"/>
  <c r="M2268" i="8"/>
  <c r="M2269" i="8"/>
  <c r="M2270" i="8"/>
  <c r="M2271" i="8"/>
  <c r="M2272" i="8"/>
  <c r="M2273" i="8"/>
  <c r="M2274" i="8"/>
  <c r="M2275" i="8"/>
  <c r="M2276" i="8"/>
  <c r="M2277" i="8"/>
  <c r="M2278" i="8"/>
  <c r="M2279" i="8"/>
  <c r="M2280" i="8"/>
  <c r="M2281" i="8"/>
  <c r="M2282" i="8"/>
  <c r="M2283" i="8"/>
  <c r="M2284" i="8"/>
  <c r="M2285" i="8"/>
  <c r="M2286" i="8"/>
  <c r="M2287" i="8"/>
  <c r="M2288" i="8"/>
  <c r="M2289" i="8"/>
  <c r="M2290" i="8"/>
  <c r="M2291" i="8"/>
  <c r="M2292" i="8"/>
  <c r="M2293" i="8"/>
  <c r="M2294" i="8"/>
  <c r="M2295" i="8"/>
  <c r="M2296" i="8"/>
  <c r="M2297" i="8"/>
  <c r="M2298" i="8"/>
  <c r="M2299" i="8"/>
  <c r="M2300" i="8"/>
  <c r="M2301" i="8"/>
  <c r="M2302" i="8"/>
  <c r="M2303" i="8"/>
  <c r="M2304" i="8"/>
  <c r="M2305" i="8"/>
  <c r="M2306" i="8"/>
  <c r="M2307" i="8"/>
  <c r="M2308" i="8"/>
  <c r="M2309" i="8"/>
  <c r="M2310" i="8"/>
  <c r="M2311" i="8"/>
  <c r="M2312" i="8"/>
  <c r="M2313" i="8"/>
  <c r="M2314" i="8"/>
  <c r="M2315" i="8"/>
  <c r="M2316" i="8"/>
  <c r="M2317" i="8"/>
  <c r="M2318" i="8"/>
  <c r="M2319" i="8"/>
  <c r="M2320" i="8"/>
  <c r="M2321" i="8"/>
  <c r="M2322" i="8"/>
  <c r="M2323" i="8"/>
  <c r="M2324" i="8"/>
  <c r="M2325" i="8"/>
  <c r="M2326" i="8"/>
  <c r="M2327" i="8"/>
  <c r="M2328" i="8"/>
  <c r="M2329" i="8"/>
  <c r="M2330" i="8"/>
  <c r="M2331" i="8"/>
  <c r="M2332" i="8"/>
  <c r="M2333" i="8"/>
  <c r="M2334" i="8"/>
  <c r="M2335" i="8"/>
  <c r="M2336" i="8"/>
  <c r="M2337" i="8"/>
  <c r="M2338" i="8"/>
  <c r="M2339" i="8"/>
  <c r="M2340" i="8"/>
  <c r="M2341" i="8"/>
  <c r="M2342" i="8"/>
  <c r="M2343" i="8"/>
  <c r="M2344" i="8"/>
  <c r="M2345" i="8"/>
  <c r="M2346" i="8"/>
  <c r="M2347" i="8"/>
  <c r="M2348" i="8"/>
  <c r="M2349" i="8"/>
  <c r="M2350" i="8"/>
  <c r="M2351" i="8"/>
  <c r="M2352" i="8"/>
  <c r="M2353" i="8"/>
  <c r="M2354" i="8"/>
  <c r="M2355" i="8"/>
  <c r="M2356" i="8"/>
  <c r="M2357" i="8"/>
  <c r="M2358" i="8"/>
  <c r="M2359" i="8"/>
  <c r="M2360" i="8"/>
  <c r="M2361" i="8"/>
  <c r="M2362" i="8"/>
  <c r="M2363" i="8"/>
  <c r="M2364" i="8"/>
  <c r="M2365" i="8"/>
  <c r="M2366" i="8"/>
  <c r="M2367" i="8"/>
  <c r="M2368" i="8"/>
  <c r="M2369" i="8"/>
  <c r="M2370" i="8"/>
  <c r="M2371" i="8"/>
  <c r="M2372" i="8"/>
  <c r="M2373" i="8"/>
  <c r="M2374" i="8"/>
  <c r="M2375" i="8"/>
  <c r="M2376" i="8"/>
  <c r="M2377" i="8"/>
  <c r="M2378" i="8"/>
  <c r="M2379" i="8"/>
  <c r="M2380" i="8"/>
  <c r="M2381" i="8"/>
  <c r="M2382" i="8"/>
  <c r="M2383" i="8"/>
  <c r="M2384" i="8"/>
  <c r="M2385" i="8"/>
  <c r="M2386" i="8"/>
  <c r="M2387" i="8"/>
  <c r="M2388" i="8"/>
  <c r="M2389" i="8"/>
  <c r="M2390" i="8"/>
  <c r="M2391" i="8"/>
  <c r="M2392" i="8"/>
  <c r="M2393" i="8"/>
  <c r="M2394" i="8"/>
  <c r="M2395" i="8"/>
  <c r="M2396" i="8"/>
  <c r="M2397" i="8"/>
  <c r="M2398" i="8"/>
  <c r="M2399" i="8"/>
  <c r="M2400" i="8"/>
  <c r="M2401" i="8"/>
  <c r="M2402" i="8"/>
  <c r="M2403" i="8"/>
  <c r="M2404" i="8"/>
  <c r="M2405" i="8"/>
  <c r="M2406" i="8"/>
  <c r="M2407" i="8"/>
  <c r="M2408" i="8"/>
  <c r="M2409" i="8"/>
  <c r="M2410" i="8"/>
  <c r="M2411" i="8"/>
  <c r="M2412" i="8"/>
  <c r="M2413" i="8"/>
  <c r="M2414" i="8"/>
  <c r="M2415" i="8"/>
  <c r="M2416" i="8"/>
  <c r="M2417" i="8"/>
  <c r="M2418" i="8"/>
  <c r="M2419" i="8"/>
  <c r="M2420" i="8"/>
  <c r="M2421" i="8"/>
  <c r="M2422" i="8"/>
  <c r="M2423" i="8"/>
  <c r="M2424" i="8"/>
  <c r="M2425" i="8"/>
  <c r="M2426" i="8"/>
  <c r="M2427" i="8"/>
  <c r="M2428" i="8"/>
  <c r="M2429" i="8"/>
  <c r="M2430" i="8"/>
  <c r="M2431" i="8"/>
  <c r="M2432" i="8"/>
  <c r="M2433" i="8"/>
  <c r="M2434" i="8"/>
  <c r="M2435" i="8"/>
  <c r="M2436" i="8"/>
  <c r="M2437" i="8"/>
  <c r="M2438" i="8"/>
  <c r="M2439" i="8"/>
  <c r="M2440" i="8"/>
  <c r="M2441" i="8"/>
  <c r="M2442" i="8"/>
  <c r="M2443" i="8"/>
  <c r="M2444" i="8"/>
  <c r="M2445" i="8"/>
  <c r="M2446" i="8"/>
  <c r="M2447" i="8"/>
  <c r="M2448" i="8"/>
  <c r="M2449" i="8"/>
  <c r="M2450" i="8"/>
  <c r="M2451" i="8"/>
  <c r="M2452" i="8"/>
  <c r="M2453" i="8"/>
  <c r="M2454" i="8"/>
  <c r="M2455" i="8"/>
  <c r="M2456" i="8"/>
  <c r="M2457" i="8"/>
  <c r="M2458" i="8"/>
  <c r="M2459" i="8"/>
  <c r="M2460" i="8"/>
  <c r="M2461" i="8"/>
  <c r="M2462" i="8"/>
  <c r="M2463" i="8"/>
  <c r="M2464" i="8"/>
  <c r="M2465" i="8"/>
  <c r="M2466" i="8"/>
  <c r="M2467" i="8"/>
  <c r="M2468" i="8"/>
  <c r="M2469" i="8"/>
  <c r="M2470" i="8"/>
  <c r="M2471" i="8"/>
  <c r="M2472" i="8"/>
  <c r="M2473" i="8"/>
  <c r="M2474" i="8"/>
  <c r="M2475" i="8"/>
  <c r="M2476" i="8"/>
  <c r="M2477" i="8"/>
  <c r="M2478" i="8"/>
  <c r="M2479" i="8"/>
  <c r="M2480" i="8"/>
  <c r="M2481" i="8"/>
  <c r="M2482" i="8"/>
  <c r="M2483" i="8"/>
  <c r="M2484" i="8"/>
  <c r="M2485" i="8"/>
  <c r="M2486" i="8"/>
  <c r="M2487" i="8"/>
  <c r="M2488" i="8"/>
  <c r="M2489" i="8"/>
  <c r="M2490" i="8"/>
  <c r="M2491" i="8"/>
  <c r="M2492" i="8"/>
  <c r="M2493" i="8"/>
  <c r="M2494" i="8"/>
  <c r="M2495" i="8"/>
  <c r="M2496" i="8"/>
  <c r="M2497" i="8"/>
  <c r="M2498" i="8"/>
  <c r="M2499" i="8"/>
  <c r="M2500" i="8"/>
  <c r="M2501" i="8"/>
  <c r="M2502" i="8"/>
  <c r="M2503" i="8"/>
  <c r="M2504" i="8"/>
  <c r="M2505" i="8"/>
  <c r="M2506" i="8"/>
  <c r="M2507" i="8"/>
  <c r="M2508" i="8"/>
  <c r="M2509" i="8"/>
  <c r="M2510" i="8"/>
  <c r="M2511" i="8"/>
  <c r="M2512" i="8"/>
  <c r="M2513" i="8"/>
  <c r="M2514" i="8"/>
  <c r="M2515" i="8"/>
  <c r="M2516" i="8"/>
  <c r="M2517" i="8"/>
  <c r="M2518" i="8"/>
  <c r="M2519" i="8"/>
  <c r="M2520" i="8"/>
  <c r="M2521" i="8"/>
  <c r="M2522" i="8"/>
  <c r="M2523" i="8"/>
  <c r="M2524" i="8"/>
  <c r="M2525" i="8"/>
  <c r="M2526" i="8"/>
  <c r="M2527" i="8"/>
  <c r="M2528" i="8"/>
  <c r="M2529" i="8"/>
  <c r="M2530" i="8"/>
  <c r="M2531" i="8"/>
  <c r="M2532" i="8"/>
  <c r="M2533" i="8"/>
  <c r="M2534" i="8"/>
  <c r="M2535" i="8"/>
  <c r="M2536" i="8"/>
  <c r="M2537" i="8"/>
  <c r="M2538" i="8"/>
  <c r="M2539" i="8"/>
  <c r="M2540" i="8"/>
  <c r="M2541" i="8"/>
  <c r="M2542" i="8"/>
  <c r="M2543" i="8"/>
  <c r="M2544" i="8"/>
  <c r="M2545" i="8"/>
  <c r="M2546" i="8"/>
  <c r="M2547" i="8"/>
  <c r="M2548" i="8"/>
  <c r="M2549" i="8"/>
  <c r="M2550" i="8"/>
  <c r="M2551" i="8"/>
  <c r="M2552" i="8"/>
  <c r="M2553" i="8"/>
  <c r="M2554" i="8"/>
  <c r="M2555" i="8"/>
  <c r="M2556" i="8"/>
  <c r="M2557" i="8"/>
  <c r="M2558" i="8"/>
  <c r="M2559" i="8"/>
  <c r="M2560" i="8"/>
  <c r="M2561" i="8"/>
  <c r="M2562" i="8"/>
  <c r="M2563" i="8"/>
  <c r="M2564" i="8"/>
  <c r="M2565" i="8"/>
  <c r="M2566" i="8"/>
  <c r="M2567" i="8"/>
  <c r="M2568" i="8"/>
  <c r="M2569" i="8"/>
  <c r="M2570" i="8"/>
  <c r="M2571" i="8"/>
  <c r="M2572" i="8"/>
  <c r="M2573" i="8"/>
  <c r="M2574" i="8"/>
  <c r="M2575" i="8"/>
  <c r="M2576" i="8"/>
  <c r="M2577" i="8"/>
  <c r="M2578" i="8"/>
  <c r="M2579" i="8"/>
  <c r="M2580" i="8"/>
  <c r="M2581" i="8"/>
  <c r="M2582" i="8"/>
  <c r="M2583" i="8"/>
  <c r="M2584" i="8"/>
  <c r="M2585" i="8"/>
  <c r="M2586" i="8"/>
  <c r="M2587" i="8"/>
  <c r="M2588" i="8"/>
  <c r="M2589" i="8"/>
  <c r="M2590" i="8"/>
  <c r="M2591" i="8"/>
  <c r="M2592" i="8"/>
  <c r="M2593" i="8"/>
  <c r="M2594" i="8"/>
  <c r="M2595" i="8"/>
  <c r="M2596" i="8"/>
  <c r="M2597" i="8"/>
  <c r="M2598" i="8"/>
  <c r="M2599" i="8"/>
  <c r="M2600" i="8"/>
  <c r="M2601" i="8"/>
  <c r="M2602" i="8"/>
  <c r="M2603" i="8"/>
  <c r="M2604" i="8"/>
  <c r="M2605" i="8"/>
  <c r="M2606" i="8"/>
  <c r="M2607" i="8"/>
  <c r="M2608" i="8"/>
  <c r="M2609" i="8"/>
  <c r="M2610" i="8"/>
  <c r="M2611" i="8"/>
  <c r="M2612" i="8"/>
  <c r="M2613" i="8"/>
  <c r="M2614" i="8"/>
  <c r="M2615" i="8"/>
  <c r="M2616" i="8"/>
  <c r="M2617" i="8"/>
  <c r="M2618" i="8"/>
  <c r="M2619" i="8"/>
  <c r="M2620" i="8"/>
  <c r="M2621" i="8"/>
  <c r="M2622" i="8"/>
  <c r="M2623" i="8"/>
  <c r="M2624" i="8"/>
  <c r="M2625" i="8"/>
  <c r="M2626" i="8"/>
  <c r="M2627" i="8"/>
  <c r="M2628" i="8"/>
  <c r="M2629" i="8"/>
  <c r="M2630" i="8"/>
  <c r="M2631" i="8"/>
  <c r="M2632" i="8"/>
  <c r="M2633" i="8"/>
  <c r="M2634" i="8"/>
  <c r="M2635" i="8"/>
  <c r="M2636" i="8"/>
  <c r="M2637" i="8"/>
  <c r="M2638" i="8"/>
  <c r="M2639" i="8"/>
  <c r="M2640" i="8"/>
  <c r="M2641" i="8"/>
  <c r="M2642" i="8"/>
  <c r="M2643" i="8"/>
  <c r="M2644" i="8"/>
  <c r="M2645" i="8"/>
  <c r="M2646" i="8"/>
  <c r="M2647" i="8"/>
  <c r="M2648" i="8"/>
  <c r="M2649" i="8"/>
  <c r="M2650" i="8"/>
  <c r="M2651" i="8"/>
  <c r="M2652" i="8"/>
  <c r="M2653" i="8"/>
  <c r="M2654" i="8"/>
  <c r="M2655" i="8"/>
  <c r="M2656" i="8"/>
  <c r="M2657" i="8"/>
  <c r="M2658" i="8"/>
  <c r="M2659" i="8"/>
  <c r="M2660" i="8"/>
  <c r="M2661" i="8"/>
  <c r="M2662" i="8"/>
  <c r="M2663" i="8"/>
  <c r="M2664" i="8"/>
  <c r="M2665" i="8"/>
  <c r="M2666" i="8"/>
  <c r="M2667" i="8"/>
  <c r="M2668" i="8"/>
  <c r="M2669" i="8"/>
  <c r="M2670" i="8"/>
  <c r="M2671" i="8"/>
  <c r="M2672" i="8"/>
  <c r="M2673" i="8"/>
  <c r="M2674" i="8"/>
  <c r="M2675" i="8"/>
  <c r="M2676" i="8"/>
  <c r="M2677" i="8"/>
  <c r="M2678" i="8"/>
  <c r="M2679" i="8"/>
  <c r="M2680" i="8"/>
  <c r="M2681" i="8"/>
  <c r="M2682" i="8"/>
  <c r="M2683" i="8"/>
  <c r="M2684" i="8"/>
  <c r="M2685" i="8"/>
  <c r="M2686" i="8"/>
  <c r="M2687" i="8"/>
  <c r="M2688" i="8"/>
  <c r="M2689" i="8"/>
  <c r="M2690" i="8"/>
  <c r="M2691" i="8"/>
  <c r="M2692" i="8"/>
  <c r="M2693" i="8"/>
  <c r="M2694" i="8"/>
  <c r="M2695" i="8"/>
  <c r="M2696" i="8"/>
  <c r="M2697" i="8"/>
  <c r="M2698" i="8"/>
  <c r="M2699" i="8"/>
  <c r="M2700" i="8"/>
  <c r="M2701" i="8"/>
  <c r="M2702" i="8"/>
  <c r="M2703" i="8"/>
  <c r="M2704" i="8"/>
  <c r="M2705" i="8"/>
  <c r="M2706" i="8"/>
  <c r="M2707" i="8"/>
  <c r="M2708" i="8"/>
  <c r="M2709" i="8"/>
  <c r="M2710" i="8"/>
  <c r="M2711" i="8"/>
  <c r="M2712" i="8"/>
  <c r="M2713" i="8"/>
  <c r="M2714" i="8"/>
  <c r="M2715" i="8"/>
  <c r="M2716" i="8"/>
  <c r="M2717" i="8"/>
  <c r="M2718" i="8"/>
  <c r="M2719" i="8"/>
  <c r="M2720" i="8"/>
  <c r="M2721" i="8"/>
  <c r="M2722" i="8"/>
  <c r="M2723" i="8"/>
  <c r="M2724" i="8"/>
  <c r="M2725" i="8"/>
  <c r="M2726" i="8"/>
  <c r="M2727" i="8"/>
  <c r="M2728" i="8"/>
  <c r="M2729" i="8"/>
  <c r="M2730" i="8"/>
  <c r="M2731" i="8"/>
  <c r="M2732" i="8"/>
  <c r="M2733" i="8"/>
  <c r="M2734" i="8"/>
  <c r="M2735" i="8"/>
  <c r="M2736" i="8"/>
  <c r="M2737" i="8"/>
  <c r="M2738" i="8"/>
  <c r="M2739" i="8"/>
  <c r="M2740" i="8"/>
  <c r="M2741" i="8"/>
  <c r="M2742" i="8"/>
  <c r="M2743" i="8"/>
  <c r="M2744" i="8"/>
  <c r="M2745" i="8"/>
  <c r="M2746" i="8"/>
  <c r="M2747" i="8"/>
  <c r="M2748" i="8"/>
  <c r="M2749" i="8"/>
  <c r="M2750" i="8"/>
  <c r="M2751" i="8"/>
  <c r="M2752" i="8"/>
  <c r="M2753" i="8"/>
  <c r="M2754" i="8"/>
  <c r="M2755" i="8"/>
  <c r="M2756" i="8"/>
  <c r="M2757" i="8"/>
  <c r="M2758" i="8"/>
  <c r="M2759" i="8"/>
  <c r="M2760" i="8"/>
  <c r="M2761" i="8"/>
  <c r="M2762" i="8"/>
  <c r="M2763" i="8"/>
  <c r="M2764" i="8"/>
  <c r="M2765" i="8"/>
  <c r="M2766" i="8"/>
  <c r="M2767" i="8"/>
  <c r="M2768" i="8"/>
  <c r="M2769" i="8"/>
  <c r="M2770" i="8"/>
  <c r="M2771" i="8"/>
  <c r="M2772" i="8"/>
  <c r="M2773" i="8"/>
  <c r="M2774" i="8"/>
  <c r="M2775" i="8"/>
  <c r="M2776" i="8"/>
  <c r="M2777" i="8"/>
  <c r="M2778" i="8"/>
  <c r="M2779" i="8"/>
  <c r="M2780" i="8"/>
  <c r="M2781" i="8"/>
  <c r="M2782" i="8"/>
  <c r="M2783" i="8"/>
  <c r="M2784" i="8"/>
  <c r="M2785" i="8"/>
  <c r="M2786" i="8"/>
  <c r="M2787" i="8"/>
  <c r="M2788" i="8"/>
  <c r="M2789" i="8"/>
  <c r="M2790" i="8"/>
  <c r="M2791" i="8"/>
  <c r="M2792" i="8"/>
  <c r="M2793" i="8"/>
  <c r="M2794" i="8"/>
  <c r="M2795" i="8"/>
  <c r="M2796" i="8"/>
  <c r="M2797" i="8"/>
  <c r="M2798" i="8"/>
  <c r="M2799" i="8"/>
  <c r="M2800" i="8"/>
  <c r="M2801" i="8"/>
  <c r="M2802" i="8"/>
  <c r="M2803" i="8"/>
  <c r="M2804" i="8"/>
  <c r="M2805" i="8"/>
  <c r="M2806" i="8"/>
  <c r="M2807" i="8"/>
  <c r="M2808" i="8"/>
  <c r="M2809" i="8"/>
  <c r="M2810" i="8"/>
  <c r="M2811" i="8"/>
  <c r="M2812" i="8"/>
  <c r="M2813" i="8"/>
  <c r="M2814" i="8"/>
  <c r="M2815" i="8"/>
  <c r="M2816" i="8"/>
  <c r="M2817" i="8"/>
  <c r="M2818" i="8"/>
  <c r="M2819" i="8"/>
  <c r="M2820" i="8"/>
  <c r="M2821" i="8"/>
  <c r="M2822" i="8"/>
  <c r="M2823" i="8"/>
  <c r="M2824" i="8"/>
  <c r="M2825" i="8"/>
  <c r="M2826" i="8"/>
  <c r="M2827" i="8"/>
  <c r="M2828" i="8"/>
  <c r="M2829" i="8"/>
  <c r="M2830" i="8"/>
  <c r="M2831" i="8"/>
  <c r="M2832" i="8"/>
  <c r="M2833" i="8"/>
  <c r="M2834" i="8"/>
  <c r="M2835" i="8"/>
  <c r="M2836" i="8"/>
  <c r="M2837" i="8"/>
  <c r="M2838" i="8"/>
  <c r="M2839" i="8"/>
  <c r="M2840" i="8"/>
  <c r="M2841" i="8"/>
  <c r="M2842" i="8"/>
  <c r="M2843" i="8"/>
  <c r="M2844" i="8"/>
  <c r="M2845" i="8"/>
  <c r="M2846" i="8"/>
  <c r="M2847" i="8"/>
  <c r="M2848" i="8"/>
  <c r="M2849" i="8"/>
  <c r="M2850" i="8"/>
  <c r="M2851" i="8"/>
  <c r="M2852" i="8"/>
  <c r="M2853" i="8"/>
  <c r="M2854" i="8"/>
  <c r="M2855" i="8"/>
  <c r="M2856" i="8"/>
  <c r="M2857" i="8"/>
  <c r="M2858" i="8"/>
  <c r="M2859" i="8"/>
  <c r="M2860" i="8"/>
  <c r="M2861" i="8"/>
  <c r="M2862" i="8"/>
  <c r="M2863" i="8"/>
  <c r="M2864" i="8"/>
  <c r="M2865" i="8"/>
  <c r="M2866" i="8"/>
  <c r="M2867" i="8"/>
  <c r="M2868" i="8"/>
  <c r="M2869" i="8"/>
  <c r="M2870" i="8"/>
  <c r="M2871" i="8"/>
  <c r="M2872" i="8"/>
  <c r="M2873" i="8"/>
  <c r="M2874" i="8"/>
  <c r="M2875" i="8"/>
  <c r="M2876" i="8"/>
  <c r="M2877" i="8"/>
  <c r="M2878" i="8"/>
  <c r="M2879" i="8"/>
  <c r="M2880" i="8"/>
  <c r="M2881" i="8"/>
  <c r="M2882" i="8"/>
  <c r="M2883" i="8"/>
  <c r="M2884" i="8"/>
  <c r="M2885" i="8"/>
  <c r="M2886" i="8"/>
  <c r="M2887" i="8"/>
  <c r="M2888" i="8"/>
  <c r="M2889" i="8"/>
  <c r="M2890" i="8"/>
  <c r="M2891" i="8"/>
  <c r="M2892" i="8"/>
  <c r="M2893" i="8"/>
  <c r="M2894" i="8"/>
  <c r="M2895" i="8"/>
  <c r="M2896" i="8"/>
  <c r="M2897" i="8"/>
  <c r="M2898" i="8"/>
  <c r="M2899" i="8"/>
  <c r="M2900" i="8"/>
  <c r="M2901" i="8"/>
  <c r="M2902" i="8"/>
  <c r="M2903" i="8"/>
  <c r="M2904" i="8"/>
  <c r="M2905" i="8"/>
  <c r="M2906" i="8"/>
  <c r="M2907" i="8"/>
  <c r="M2908" i="8"/>
  <c r="M2909" i="8"/>
  <c r="M2910" i="8"/>
  <c r="M2911" i="8"/>
  <c r="M2912" i="8"/>
  <c r="M2913" i="8"/>
  <c r="M2914" i="8"/>
  <c r="M2915" i="8"/>
  <c r="M2916" i="8"/>
  <c r="M2917" i="8"/>
  <c r="M2918" i="8"/>
  <c r="M2919" i="8"/>
  <c r="M2920" i="8"/>
  <c r="M2921" i="8"/>
  <c r="M2922" i="8"/>
  <c r="M2923" i="8"/>
  <c r="M2924" i="8"/>
  <c r="M2925" i="8"/>
  <c r="M2926" i="8"/>
  <c r="M2927" i="8"/>
  <c r="M2928" i="8"/>
  <c r="M2929" i="8"/>
  <c r="M2930" i="8"/>
  <c r="M2931" i="8"/>
  <c r="M2932" i="8"/>
  <c r="M2933" i="8"/>
  <c r="M2934" i="8"/>
  <c r="M2935" i="8"/>
  <c r="M2936" i="8"/>
  <c r="M2937" i="8"/>
  <c r="M2938" i="8"/>
  <c r="M2939" i="8"/>
  <c r="M2940" i="8"/>
  <c r="M2941" i="8"/>
  <c r="M2942" i="8"/>
  <c r="M2943" i="8"/>
  <c r="M2944" i="8"/>
  <c r="M2945" i="8"/>
  <c r="M2946" i="8"/>
  <c r="M2947" i="8"/>
  <c r="M2948" i="8"/>
  <c r="M2949" i="8"/>
  <c r="M2950" i="8"/>
  <c r="M2951" i="8"/>
  <c r="M2952" i="8"/>
  <c r="M2953" i="8"/>
  <c r="M2954" i="8"/>
  <c r="M2955" i="8"/>
  <c r="M2956" i="8"/>
  <c r="M2957" i="8"/>
  <c r="M2958" i="8"/>
  <c r="M2959" i="8"/>
  <c r="M2960" i="8"/>
  <c r="M2961" i="8"/>
  <c r="M2962" i="8"/>
  <c r="M2963" i="8"/>
  <c r="M2964" i="8"/>
  <c r="M2965" i="8"/>
  <c r="M2966" i="8"/>
  <c r="M2967" i="8"/>
  <c r="M2968" i="8"/>
  <c r="M2969" i="8"/>
  <c r="M2970" i="8"/>
  <c r="M2971" i="8"/>
  <c r="M2972" i="8"/>
  <c r="M2973" i="8"/>
  <c r="M2974" i="8"/>
  <c r="M2975" i="8"/>
  <c r="M2976" i="8"/>
  <c r="M2977" i="8"/>
  <c r="M2978" i="8"/>
  <c r="M2979" i="8"/>
  <c r="M2980" i="8"/>
  <c r="M2981" i="8"/>
  <c r="M2982" i="8"/>
  <c r="M2983" i="8"/>
  <c r="M2984" i="8"/>
  <c r="M2985" i="8"/>
  <c r="M2986" i="8"/>
  <c r="M2987" i="8"/>
  <c r="M2988" i="8"/>
  <c r="M2989" i="8"/>
  <c r="M2990" i="8"/>
  <c r="M2991" i="8"/>
  <c r="M2992" i="8"/>
  <c r="M2993" i="8"/>
  <c r="M2994" i="8"/>
  <c r="M2995" i="8"/>
  <c r="M2996" i="8"/>
  <c r="M2997" i="8"/>
  <c r="M2998" i="8"/>
  <c r="M2999" i="8"/>
  <c r="M3000" i="8"/>
  <c r="M3001" i="8"/>
  <c r="M3002" i="8"/>
  <c r="M3003" i="8"/>
  <c r="M3004" i="8"/>
  <c r="M3005" i="8"/>
  <c r="M3006" i="8"/>
  <c r="M3007" i="8"/>
  <c r="M3008" i="8"/>
  <c r="M3009" i="8"/>
  <c r="M3010" i="8"/>
  <c r="M3011" i="8"/>
  <c r="M3012" i="8"/>
  <c r="M3013" i="8"/>
  <c r="M3014" i="8"/>
  <c r="M3015" i="8"/>
  <c r="M3016" i="8"/>
  <c r="M3017" i="8"/>
  <c r="M3018" i="8"/>
  <c r="M3019" i="8"/>
  <c r="M3020" i="8"/>
  <c r="M3021" i="8"/>
  <c r="M3022" i="8"/>
  <c r="M3023" i="8"/>
  <c r="M3024" i="8"/>
  <c r="M3025" i="8"/>
  <c r="M3026" i="8"/>
  <c r="M3027" i="8"/>
  <c r="M3028" i="8"/>
  <c r="M3029" i="8"/>
  <c r="M3030" i="8"/>
  <c r="M3031" i="8"/>
  <c r="M3032" i="8"/>
  <c r="M3033" i="8"/>
  <c r="M3034" i="8"/>
  <c r="M3035" i="8"/>
  <c r="M3036" i="8"/>
  <c r="M3037" i="8"/>
  <c r="M3038" i="8"/>
  <c r="M3039" i="8"/>
  <c r="M3040" i="8"/>
  <c r="M3041" i="8"/>
  <c r="M3042" i="8"/>
  <c r="M3043" i="8"/>
  <c r="M3044" i="8"/>
  <c r="M3045" i="8"/>
  <c r="M3046" i="8"/>
  <c r="M3047" i="8"/>
  <c r="M3048" i="8"/>
  <c r="M3049" i="8"/>
  <c r="M3050" i="8"/>
  <c r="M3051" i="8"/>
  <c r="M3052" i="8"/>
  <c r="M3053" i="8"/>
  <c r="M3054" i="8"/>
  <c r="M3055" i="8"/>
  <c r="M3056" i="8"/>
  <c r="M3057" i="8"/>
  <c r="M3058" i="8"/>
  <c r="M3059" i="8"/>
  <c r="M3060" i="8"/>
  <c r="M3061" i="8"/>
  <c r="M3062" i="8"/>
  <c r="M3063" i="8"/>
  <c r="M3064" i="8"/>
  <c r="M3065" i="8"/>
  <c r="M3066" i="8"/>
  <c r="M3067" i="8"/>
  <c r="M3068" i="8"/>
  <c r="M3069" i="8"/>
  <c r="M3070" i="8"/>
  <c r="M3071" i="8"/>
  <c r="M3072" i="8"/>
  <c r="M3073" i="8"/>
  <c r="M3074" i="8"/>
  <c r="M3075" i="8"/>
  <c r="M3076" i="8"/>
  <c r="M3077" i="8"/>
  <c r="M3078" i="8"/>
  <c r="M3079" i="8"/>
  <c r="M3080" i="8"/>
  <c r="M3081" i="8"/>
  <c r="M3082" i="8"/>
  <c r="M3083" i="8"/>
  <c r="M3084" i="8"/>
  <c r="M3085" i="8"/>
  <c r="M3086" i="8"/>
  <c r="M3087" i="8"/>
  <c r="M3088" i="8"/>
  <c r="M3089" i="8"/>
  <c r="M3090" i="8"/>
  <c r="M3091" i="8"/>
  <c r="M3092" i="8"/>
  <c r="M3093" i="8"/>
  <c r="M3094" i="8"/>
  <c r="M3095" i="8"/>
  <c r="M3096" i="8"/>
  <c r="M3097" i="8"/>
  <c r="M3098" i="8"/>
  <c r="M3099" i="8"/>
  <c r="M3100" i="8"/>
  <c r="M3101" i="8"/>
  <c r="M3102" i="8"/>
  <c r="M3103" i="8"/>
  <c r="M3104" i="8"/>
  <c r="M3105" i="8"/>
  <c r="M3106" i="8"/>
  <c r="M3107" i="8"/>
  <c r="M3108" i="8"/>
  <c r="M3109" i="8"/>
  <c r="M3110" i="8"/>
  <c r="M3111" i="8"/>
  <c r="M3112" i="8"/>
  <c r="M3113" i="8"/>
  <c r="M3114" i="8"/>
  <c r="M3115" i="8"/>
  <c r="M3116" i="8"/>
  <c r="M3117" i="8"/>
  <c r="M3118" i="8"/>
  <c r="M3119" i="8"/>
  <c r="M3120" i="8"/>
  <c r="M3121" i="8"/>
  <c r="M3122" i="8"/>
  <c r="M3123" i="8"/>
  <c r="M3124" i="8"/>
  <c r="M3125" i="8"/>
  <c r="M3126" i="8"/>
  <c r="M3127" i="8"/>
  <c r="M3128" i="8"/>
  <c r="M3129" i="8"/>
  <c r="M3130" i="8"/>
  <c r="M3131" i="8"/>
  <c r="M3132" i="8"/>
  <c r="M3133" i="8"/>
  <c r="M3134" i="8"/>
  <c r="M3135" i="8"/>
  <c r="M3136" i="8"/>
  <c r="M3137" i="8"/>
  <c r="M3138" i="8"/>
  <c r="M3139" i="8"/>
  <c r="M3140" i="8"/>
  <c r="M3141" i="8"/>
  <c r="M3142" i="8"/>
  <c r="M3143" i="8"/>
  <c r="M3144" i="8"/>
  <c r="M3145" i="8"/>
  <c r="M3146" i="8"/>
  <c r="M3147" i="8"/>
  <c r="M3148" i="8"/>
  <c r="M3149" i="8"/>
  <c r="M3150" i="8"/>
  <c r="M3151" i="8"/>
  <c r="M3152" i="8"/>
  <c r="M3153" i="8"/>
  <c r="M3154" i="8"/>
  <c r="M3155" i="8"/>
  <c r="M3156" i="8"/>
  <c r="M3157" i="8"/>
  <c r="M3158" i="8"/>
  <c r="M3159" i="8"/>
  <c r="M3160" i="8"/>
  <c r="M3161" i="8"/>
  <c r="M3162" i="8"/>
  <c r="M3163" i="8"/>
  <c r="M3164" i="8"/>
  <c r="M3165" i="8"/>
  <c r="M3166" i="8"/>
  <c r="M3167" i="8"/>
  <c r="M3168" i="8"/>
  <c r="M3169" i="8"/>
  <c r="M3170" i="8"/>
  <c r="M3171" i="8"/>
  <c r="M3172" i="8"/>
  <c r="M3173" i="8"/>
  <c r="M3174" i="8"/>
  <c r="M3175" i="8"/>
  <c r="M3176" i="8"/>
  <c r="M3177" i="8"/>
  <c r="M3178" i="8"/>
  <c r="M3179" i="8"/>
  <c r="M3180" i="8"/>
  <c r="M3181" i="8"/>
  <c r="M3182" i="8"/>
  <c r="M3183" i="8"/>
  <c r="M3184" i="8"/>
  <c r="M3185" i="8"/>
  <c r="M3186" i="8"/>
  <c r="M3187" i="8"/>
  <c r="M3188" i="8"/>
  <c r="M3189" i="8"/>
  <c r="M3190" i="8"/>
  <c r="M3191" i="8"/>
  <c r="M3192" i="8"/>
  <c r="M3193" i="8"/>
  <c r="M3194" i="8"/>
  <c r="M3195" i="8"/>
  <c r="M3196" i="8"/>
  <c r="M3197" i="8"/>
  <c r="M3198" i="8"/>
  <c r="M3199" i="8"/>
  <c r="M3200" i="8"/>
  <c r="M3201" i="8"/>
  <c r="M3202" i="8"/>
  <c r="M3203" i="8"/>
  <c r="M3204" i="8"/>
  <c r="M3205" i="8"/>
  <c r="M3206" i="8"/>
  <c r="M3207" i="8"/>
  <c r="M3208" i="8"/>
  <c r="M3209" i="8"/>
  <c r="M3210" i="8"/>
  <c r="M3211" i="8"/>
  <c r="M3212" i="8"/>
  <c r="M3213" i="8"/>
  <c r="M3214" i="8"/>
  <c r="M3215" i="8"/>
  <c r="M3216" i="8"/>
  <c r="M3217" i="8"/>
  <c r="M3218" i="8"/>
  <c r="M3219" i="8"/>
  <c r="M3220" i="8"/>
  <c r="M3221" i="8"/>
  <c r="M3222" i="8"/>
  <c r="M3223" i="8"/>
  <c r="M3224" i="8"/>
  <c r="M3225" i="8"/>
  <c r="M3226" i="8"/>
  <c r="M3227" i="8"/>
  <c r="M3228" i="8"/>
  <c r="M3229" i="8"/>
  <c r="M3230" i="8"/>
  <c r="M3231" i="8"/>
  <c r="M3232" i="8"/>
  <c r="M3233" i="8"/>
  <c r="M3234" i="8"/>
  <c r="M3235" i="8"/>
  <c r="M3236" i="8"/>
  <c r="M3237" i="8"/>
  <c r="M3238" i="8"/>
  <c r="M3239" i="8"/>
  <c r="M3240" i="8"/>
  <c r="M3241" i="8"/>
  <c r="M3242" i="8"/>
  <c r="M3243" i="8"/>
  <c r="M3244" i="8"/>
  <c r="M3245" i="8"/>
  <c r="M3246" i="8"/>
  <c r="M3247" i="8"/>
  <c r="M3248" i="8"/>
  <c r="M3249" i="8"/>
  <c r="M3250" i="8"/>
  <c r="M3251" i="8"/>
  <c r="M3252" i="8"/>
  <c r="M3253" i="8"/>
  <c r="M3254" i="8"/>
  <c r="M3255" i="8"/>
  <c r="M3256" i="8"/>
  <c r="M3257" i="8"/>
  <c r="M3258" i="8"/>
  <c r="M3259" i="8"/>
  <c r="M3260" i="8"/>
  <c r="M3261" i="8"/>
  <c r="M3262" i="8"/>
  <c r="M3263" i="8"/>
  <c r="M3264" i="8"/>
  <c r="M3265" i="8"/>
  <c r="M3266" i="8"/>
  <c r="M3267" i="8"/>
  <c r="M3268" i="8"/>
  <c r="M3269" i="8"/>
  <c r="M3270" i="8"/>
  <c r="M3271" i="8"/>
  <c r="M3272" i="8"/>
  <c r="M3273" i="8"/>
  <c r="M3274" i="8"/>
  <c r="M3275" i="8"/>
  <c r="M3276" i="8"/>
  <c r="M3277" i="8"/>
  <c r="M3278" i="8"/>
  <c r="M3279" i="8"/>
  <c r="M3280" i="8"/>
  <c r="M3281" i="8"/>
  <c r="M3282" i="8"/>
  <c r="M3283" i="8"/>
  <c r="M3284" i="8"/>
  <c r="M3285" i="8"/>
  <c r="M3286" i="8"/>
  <c r="M3287" i="8"/>
  <c r="M3288" i="8"/>
  <c r="M3289" i="8"/>
  <c r="M3290" i="8"/>
  <c r="M3291" i="8"/>
  <c r="M3292" i="8"/>
  <c r="M3293" i="8"/>
  <c r="M3294" i="8"/>
  <c r="M3295" i="8"/>
  <c r="M3296" i="8"/>
  <c r="M3297" i="8"/>
  <c r="M3298" i="8"/>
  <c r="M3299" i="8"/>
  <c r="M3300" i="8"/>
  <c r="M3301" i="8"/>
  <c r="M3302" i="8"/>
  <c r="M3303" i="8"/>
  <c r="M3304" i="8"/>
  <c r="M3305" i="8"/>
  <c r="M3306" i="8"/>
  <c r="M3307" i="8"/>
  <c r="M3308" i="8"/>
  <c r="M3309" i="8"/>
  <c r="M3310" i="8"/>
  <c r="M3311" i="8"/>
  <c r="M3312" i="8"/>
  <c r="M3313" i="8"/>
  <c r="M3314" i="8"/>
  <c r="M3315" i="8"/>
  <c r="M3316" i="8"/>
  <c r="M3317" i="8"/>
  <c r="M3318" i="8"/>
  <c r="M3319" i="8"/>
  <c r="M3320" i="8"/>
  <c r="M3321" i="8"/>
  <c r="M3322" i="8"/>
  <c r="M3323" i="8"/>
  <c r="M3324" i="8"/>
  <c r="M3325" i="8"/>
  <c r="M3326" i="8"/>
  <c r="M3327" i="8"/>
  <c r="M3328" i="8"/>
  <c r="M3329" i="8"/>
  <c r="M3330" i="8"/>
  <c r="M3331" i="8"/>
  <c r="M3332" i="8"/>
  <c r="M3333" i="8"/>
  <c r="M3334" i="8"/>
  <c r="M3335" i="8"/>
  <c r="M3336" i="8"/>
  <c r="M3337" i="8"/>
  <c r="M3338" i="8"/>
  <c r="M3339" i="8"/>
  <c r="M3340" i="8"/>
  <c r="M3341" i="8"/>
  <c r="M3342" i="8"/>
  <c r="M3343" i="8"/>
  <c r="M3344" i="8"/>
  <c r="M3345" i="8"/>
  <c r="M3346" i="8"/>
  <c r="M3347" i="8"/>
  <c r="M3348" i="8"/>
  <c r="M3349" i="8"/>
  <c r="M3350" i="8"/>
  <c r="M3351" i="8"/>
  <c r="M3352" i="8"/>
  <c r="M3353" i="8"/>
  <c r="M3354" i="8"/>
  <c r="M3355" i="8"/>
  <c r="M3356" i="8"/>
  <c r="M3357" i="8"/>
  <c r="M3358" i="8"/>
  <c r="M3359" i="8"/>
  <c r="M3360" i="8"/>
  <c r="M3361" i="8"/>
  <c r="M3362" i="8"/>
  <c r="M3363" i="8"/>
  <c r="M3364" i="8"/>
  <c r="M3365" i="8"/>
  <c r="M3366" i="8"/>
  <c r="M3367" i="8"/>
  <c r="M3368" i="8"/>
  <c r="M3369" i="8"/>
  <c r="M3370" i="8"/>
  <c r="M3371" i="8"/>
  <c r="M3372" i="8"/>
  <c r="M3373" i="8"/>
  <c r="M3374" i="8"/>
  <c r="M3375" i="8"/>
  <c r="M3376" i="8"/>
  <c r="M3377" i="8"/>
  <c r="M3378" i="8"/>
  <c r="M3379" i="8"/>
  <c r="M3380" i="8"/>
  <c r="M3381" i="8"/>
  <c r="M3382" i="8"/>
  <c r="M3383" i="8"/>
  <c r="M3384" i="8"/>
  <c r="M3385" i="8"/>
  <c r="M3386" i="8"/>
  <c r="M3387" i="8"/>
  <c r="M3388" i="8"/>
  <c r="M3389" i="8"/>
  <c r="M3390" i="8"/>
  <c r="M3391" i="8"/>
  <c r="M3392" i="8"/>
  <c r="M3393" i="8"/>
  <c r="M3394" i="8"/>
  <c r="M3395" i="8"/>
  <c r="M3396" i="8"/>
  <c r="M3397" i="8"/>
  <c r="M3398" i="8"/>
  <c r="M3399" i="8"/>
  <c r="M3400" i="8"/>
  <c r="M3401" i="8"/>
  <c r="M3402" i="8"/>
  <c r="M3403" i="8"/>
  <c r="M3404" i="8"/>
  <c r="M3405" i="8"/>
  <c r="M3406" i="8"/>
  <c r="M3407" i="8"/>
  <c r="M3408" i="8"/>
  <c r="M3409" i="8"/>
  <c r="M3410" i="8"/>
  <c r="M3411" i="8"/>
  <c r="M3412" i="8"/>
  <c r="M3413" i="8"/>
  <c r="M3414" i="8"/>
  <c r="M3415" i="8"/>
  <c r="M3416" i="8"/>
  <c r="M3417" i="8"/>
  <c r="M3418" i="8"/>
  <c r="M3419" i="8"/>
  <c r="M3420" i="8"/>
  <c r="M3421" i="8"/>
  <c r="M3422" i="8"/>
  <c r="M3423" i="8"/>
  <c r="M3424" i="8"/>
  <c r="M3425" i="8"/>
  <c r="M3426" i="8"/>
  <c r="M3427" i="8"/>
  <c r="M3428" i="8"/>
  <c r="M3429" i="8"/>
  <c r="M3430" i="8"/>
  <c r="M3431" i="8"/>
  <c r="M3432" i="8"/>
  <c r="M3433" i="8"/>
  <c r="M3434" i="8"/>
  <c r="M3435" i="8"/>
  <c r="M3436" i="8"/>
  <c r="M3437" i="8"/>
  <c r="M3438" i="8"/>
  <c r="M3439" i="8"/>
  <c r="M3440" i="8"/>
  <c r="M3441" i="8"/>
  <c r="M3442" i="8"/>
  <c r="M3443" i="8"/>
  <c r="M3444" i="8"/>
  <c r="M3445" i="8"/>
  <c r="M3446" i="8"/>
  <c r="M3447" i="8"/>
  <c r="M3448" i="8"/>
  <c r="M3449" i="8"/>
  <c r="M3450" i="8"/>
  <c r="M3451" i="8"/>
  <c r="M3452" i="8"/>
  <c r="M3453" i="8"/>
  <c r="M3454" i="8"/>
  <c r="M3455" i="8"/>
  <c r="M3456" i="8"/>
  <c r="M3457" i="8"/>
  <c r="M3458" i="8"/>
  <c r="M3459" i="8"/>
  <c r="M3460" i="8"/>
  <c r="M3461" i="8"/>
  <c r="M3462" i="8"/>
  <c r="M3463" i="8"/>
  <c r="M3464" i="8"/>
  <c r="M3465" i="8"/>
  <c r="M3466" i="8"/>
  <c r="M3467" i="8"/>
  <c r="M3468" i="8"/>
  <c r="M3469" i="8"/>
  <c r="M3470" i="8"/>
  <c r="M3471" i="8"/>
  <c r="M3472" i="8"/>
  <c r="M3473" i="8"/>
  <c r="M3474" i="8"/>
  <c r="M3475" i="8"/>
  <c r="M3476" i="8"/>
  <c r="M3477" i="8"/>
  <c r="M3478" i="8"/>
  <c r="M3479" i="8"/>
  <c r="M3480" i="8"/>
  <c r="M3481" i="8"/>
  <c r="M3482" i="8"/>
  <c r="M3483" i="8"/>
  <c r="M3484" i="8"/>
  <c r="M3485" i="8"/>
  <c r="M3486" i="8"/>
  <c r="M3487" i="8"/>
  <c r="M3488" i="8"/>
  <c r="M3489" i="8"/>
  <c r="M3490" i="8"/>
  <c r="M3491" i="8"/>
  <c r="M3492" i="8"/>
  <c r="M3493" i="8"/>
  <c r="M3494" i="8"/>
  <c r="M3495" i="8"/>
  <c r="M3496" i="8"/>
  <c r="M3497" i="8"/>
  <c r="M3498" i="8"/>
  <c r="M3499" i="8"/>
  <c r="M3500" i="8"/>
  <c r="M3501" i="8"/>
  <c r="M3502" i="8"/>
  <c r="M3503" i="8"/>
  <c r="M3504" i="8"/>
  <c r="M3505" i="8"/>
  <c r="M3506" i="8"/>
  <c r="M3507" i="8"/>
  <c r="M3508" i="8"/>
  <c r="M3509" i="8"/>
  <c r="M3510" i="8"/>
  <c r="M3511" i="8"/>
  <c r="M3512" i="8"/>
  <c r="M3513" i="8"/>
  <c r="M3514" i="8"/>
  <c r="M3515" i="8"/>
  <c r="M3516" i="8"/>
  <c r="M3517" i="8"/>
  <c r="M3518" i="8"/>
  <c r="M3519" i="8"/>
  <c r="M3520" i="8"/>
  <c r="M3521" i="8"/>
  <c r="M3522" i="8"/>
  <c r="M3523" i="8"/>
  <c r="M3524" i="8"/>
  <c r="M3525" i="8"/>
  <c r="M3526" i="8"/>
  <c r="M3527" i="8"/>
  <c r="M3528" i="8"/>
  <c r="M3529" i="8"/>
  <c r="M3530" i="8"/>
  <c r="M3531" i="8"/>
  <c r="M3532" i="8"/>
  <c r="M3533" i="8"/>
  <c r="M3534" i="8"/>
  <c r="M3535" i="8"/>
  <c r="M3536" i="8"/>
  <c r="M3537" i="8"/>
  <c r="M3538" i="8"/>
  <c r="M3539" i="8"/>
  <c r="M3540" i="8"/>
  <c r="M3541" i="8"/>
  <c r="M3542" i="8"/>
  <c r="M3543" i="8"/>
  <c r="M3544" i="8"/>
  <c r="M3545" i="8"/>
  <c r="M3546" i="8"/>
  <c r="M3547" i="8"/>
  <c r="M3548" i="8"/>
  <c r="M3549" i="8"/>
  <c r="M3550" i="8"/>
  <c r="M3551" i="8"/>
  <c r="M3552" i="8"/>
  <c r="M3553" i="8"/>
  <c r="M3554" i="8"/>
  <c r="M3555" i="8"/>
  <c r="M3556" i="8"/>
  <c r="M3557" i="8"/>
  <c r="M3558" i="8"/>
  <c r="M3559" i="8"/>
  <c r="M3560" i="8"/>
  <c r="M3561" i="8"/>
  <c r="M3562" i="8"/>
  <c r="M3563" i="8"/>
  <c r="M3564" i="8"/>
  <c r="M3565" i="8"/>
  <c r="M3566" i="8"/>
  <c r="M3567" i="8"/>
  <c r="M3568" i="8"/>
  <c r="M3569" i="8"/>
  <c r="M3570" i="8"/>
  <c r="M3571" i="8"/>
  <c r="M3572" i="8"/>
  <c r="M3573" i="8"/>
  <c r="M3574" i="8"/>
  <c r="M3575" i="8"/>
  <c r="M3576" i="8"/>
  <c r="M3577" i="8"/>
  <c r="M3578" i="8"/>
  <c r="M3579" i="8"/>
  <c r="M3580" i="8"/>
  <c r="M3581" i="8"/>
  <c r="M3582" i="8"/>
  <c r="M3583" i="8"/>
  <c r="M3584" i="8"/>
  <c r="M3585" i="8"/>
  <c r="M3586" i="8"/>
  <c r="M3587" i="8"/>
  <c r="M3588" i="8"/>
  <c r="M3589" i="8"/>
  <c r="M3590" i="8"/>
  <c r="M3591" i="8"/>
  <c r="M3592" i="8"/>
  <c r="M3593" i="8"/>
  <c r="M3594" i="8"/>
  <c r="M3595" i="8"/>
  <c r="M3596" i="8"/>
  <c r="M3597" i="8"/>
  <c r="M3598" i="8"/>
  <c r="M3599" i="8"/>
  <c r="M3600" i="8"/>
  <c r="M3601" i="8"/>
  <c r="M3602" i="8"/>
  <c r="M3603" i="8"/>
  <c r="M3604" i="8"/>
  <c r="M3605" i="8"/>
  <c r="M3606" i="8"/>
  <c r="M3607" i="8"/>
  <c r="M3608" i="8"/>
  <c r="M3609" i="8"/>
  <c r="M3610" i="8"/>
  <c r="M3611" i="8"/>
  <c r="M3612" i="8"/>
  <c r="M3613" i="8"/>
  <c r="M3614" i="8"/>
  <c r="M3615" i="8"/>
  <c r="M3616" i="8"/>
  <c r="M3617" i="8"/>
  <c r="M3618" i="8"/>
  <c r="M3619" i="8"/>
  <c r="M3620" i="8"/>
  <c r="M3621" i="8"/>
  <c r="M3622" i="8"/>
  <c r="M3623" i="8"/>
  <c r="M3624" i="8"/>
  <c r="M3625" i="8"/>
  <c r="M3626" i="8"/>
  <c r="M3627" i="8"/>
  <c r="M3628" i="8"/>
  <c r="M3629" i="8"/>
  <c r="M3630" i="8"/>
  <c r="M3631" i="8"/>
  <c r="M3632" i="8"/>
  <c r="M3633" i="8"/>
  <c r="M3634" i="8"/>
  <c r="M3635" i="8"/>
  <c r="M3636" i="8"/>
  <c r="M3637" i="8"/>
  <c r="M3638" i="8"/>
  <c r="M3639" i="8"/>
  <c r="M3640" i="8"/>
  <c r="M3641" i="8"/>
  <c r="M3642" i="8"/>
  <c r="M3643" i="8"/>
  <c r="M3644" i="8"/>
  <c r="M3645" i="8"/>
  <c r="M3646" i="8"/>
  <c r="M3647" i="8"/>
  <c r="M3648" i="8"/>
  <c r="M3649" i="8"/>
  <c r="M3650" i="8"/>
  <c r="M3651" i="8"/>
  <c r="M3652" i="8"/>
  <c r="M3653" i="8"/>
  <c r="M3654" i="8"/>
  <c r="M3655" i="8"/>
  <c r="M3656" i="8"/>
  <c r="M3657" i="8"/>
  <c r="M3658" i="8"/>
  <c r="M3659" i="8"/>
  <c r="M3660" i="8"/>
  <c r="M3661" i="8"/>
  <c r="M3662" i="8"/>
  <c r="M3663" i="8"/>
  <c r="M3664" i="8"/>
  <c r="M3665" i="8"/>
  <c r="M3666" i="8"/>
  <c r="M3667" i="8"/>
  <c r="M3668" i="8"/>
  <c r="M3669" i="8"/>
  <c r="M3670" i="8"/>
  <c r="M3671" i="8"/>
  <c r="M3672" i="8"/>
  <c r="M3673" i="8"/>
  <c r="M3674" i="8"/>
  <c r="M3675" i="8"/>
  <c r="M3676" i="8"/>
  <c r="M3677" i="8"/>
  <c r="M3678" i="8"/>
  <c r="M3679" i="8"/>
  <c r="M3680" i="8"/>
  <c r="M3681" i="8"/>
  <c r="M3682" i="8"/>
  <c r="M3683" i="8"/>
  <c r="M3684" i="8"/>
  <c r="M3685" i="8"/>
  <c r="M3686" i="8"/>
  <c r="M3687" i="8"/>
  <c r="M3688" i="8"/>
  <c r="M3689" i="8"/>
  <c r="M3690" i="8"/>
  <c r="M3691" i="8"/>
  <c r="M3692" i="8"/>
  <c r="M3693" i="8"/>
  <c r="M3694" i="8"/>
  <c r="M3695" i="8"/>
  <c r="M3696" i="8"/>
  <c r="M3697" i="8"/>
  <c r="M3698" i="8"/>
  <c r="M3699" i="8"/>
  <c r="M3700" i="8"/>
  <c r="M3701" i="8"/>
  <c r="M3702" i="8"/>
  <c r="M3703" i="8"/>
  <c r="M3704" i="8"/>
  <c r="M3705" i="8"/>
  <c r="M3706" i="8"/>
  <c r="M3707" i="8"/>
  <c r="M3708" i="8"/>
  <c r="M3709" i="8"/>
  <c r="M3710" i="8"/>
  <c r="M3711" i="8"/>
  <c r="M3712" i="8"/>
  <c r="M3713" i="8"/>
  <c r="M3714" i="8"/>
  <c r="M3715" i="8"/>
  <c r="M3716" i="8"/>
  <c r="M3717" i="8"/>
  <c r="M3718" i="8"/>
  <c r="M3719" i="8"/>
  <c r="M3720" i="8"/>
  <c r="M3721" i="8"/>
  <c r="M3722" i="8"/>
  <c r="M3723" i="8"/>
  <c r="M3724" i="8"/>
  <c r="M3725" i="8"/>
  <c r="M3726" i="8"/>
  <c r="M3727" i="8"/>
  <c r="M3728" i="8"/>
  <c r="M3729" i="8"/>
  <c r="M3730" i="8"/>
  <c r="M3731" i="8"/>
  <c r="M3732" i="8"/>
  <c r="M3733" i="8"/>
  <c r="M3734" i="8"/>
  <c r="M3735" i="8"/>
  <c r="M3736" i="8"/>
  <c r="M3737" i="8"/>
  <c r="M3738" i="8"/>
  <c r="M3739" i="8"/>
  <c r="M3740" i="8"/>
  <c r="M3741" i="8"/>
  <c r="M3742" i="8"/>
  <c r="M3743" i="8"/>
  <c r="M3744" i="8"/>
  <c r="M3745" i="8"/>
  <c r="M3746" i="8"/>
  <c r="M3747" i="8"/>
  <c r="M3748" i="8"/>
  <c r="M3749" i="8"/>
  <c r="M3750" i="8"/>
  <c r="M3751" i="8"/>
  <c r="M3752" i="8"/>
  <c r="M3753" i="8"/>
  <c r="M3754" i="8"/>
  <c r="M3755" i="8"/>
  <c r="M3756" i="8"/>
  <c r="M3757" i="8"/>
  <c r="M3758" i="8"/>
  <c r="M3759" i="8"/>
  <c r="M3760" i="8"/>
  <c r="M3761" i="8"/>
  <c r="M3762" i="8"/>
  <c r="M3763" i="8"/>
  <c r="M3764" i="8"/>
  <c r="M3765" i="8"/>
  <c r="M3766" i="8"/>
  <c r="M3767" i="8"/>
  <c r="M3768" i="8"/>
  <c r="M3769" i="8"/>
  <c r="M3770" i="8"/>
  <c r="M3771" i="8"/>
  <c r="M3772" i="8"/>
  <c r="M3773" i="8"/>
  <c r="M3774" i="8"/>
  <c r="M3775" i="8"/>
  <c r="M3776" i="8"/>
  <c r="M3777" i="8"/>
  <c r="M3778" i="8"/>
  <c r="M3779" i="8"/>
  <c r="M3780" i="8"/>
  <c r="M3781" i="8"/>
  <c r="M3782" i="8"/>
  <c r="M3783" i="8"/>
  <c r="M3784" i="8"/>
  <c r="M3785" i="8"/>
  <c r="M3786" i="8"/>
  <c r="M3787" i="8"/>
  <c r="M3788" i="8"/>
  <c r="M3789" i="8"/>
  <c r="M3790" i="8"/>
  <c r="M3791" i="8"/>
  <c r="M3792" i="8"/>
  <c r="M3793" i="8"/>
  <c r="M3794" i="8"/>
  <c r="M3795" i="8"/>
  <c r="M3796" i="8"/>
  <c r="M3797" i="8"/>
  <c r="M3798" i="8"/>
  <c r="M3799" i="8"/>
  <c r="M3800" i="8"/>
  <c r="M3801" i="8"/>
  <c r="M3802" i="8"/>
  <c r="M3803" i="8"/>
  <c r="M3804" i="8"/>
  <c r="M3805" i="8"/>
  <c r="M3806" i="8"/>
  <c r="M3807" i="8"/>
  <c r="M3808" i="8"/>
  <c r="M3809" i="8"/>
  <c r="M3810" i="8"/>
  <c r="M3811" i="8"/>
  <c r="M3812" i="8"/>
  <c r="M3813" i="8"/>
  <c r="M3814" i="8"/>
  <c r="M3815" i="8"/>
  <c r="M3816" i="8"/>
  <c r="M3817" i="8"/>
  <c r="M3818" i="8"/>
  <c r="M3819" i="8"/>
  <c r="M3820" i="8"/>
  <c r="M3821" i="8"/>
  <c r="M3822" i="8"/>
  <c r="M3823" i="8"/>
  <c r="M3824" i="8"/>
  <c r="M3825" i="8"/>
  <c r="M3826" i="8"/>
  <c r="M3827" i="8"/>
  <c r="M3828" i="8"/>
  <c r="M3829" i="8"/>
  <c r="M3830" i="8"/>
  <c r="M3831" i="8"/>
  <c r="M3832" i="8"/>
  <c r="M3833" i="8"/>
  <c r="M3834" i="8"/>
  <c r="M3835" i="8"/>
  <c r="M3836" i="8"/>
  <c r="M3837" i="8"/>
  <c r="M3838" i="8"/>
  <c r="M3839" i="8"/>
  <c r="M3840" i="8"/>
  <c r="M3841" i="8"/>
  <c r="M3842" i="8"/>
  <c r="M3843" i="8"/>
  <c r="M3844" i="8"/>
  <c r="M3845" i="8"/>
  <c r="M3846" i="8"/>
  <c r="M3847" i="8"/>
  <c r="M3848" i="8"/>
  <c r="M3849" i="8"/>
  <c r="M3850" i="8"/>
  <c r="M3851" i="8"/>
  <c r="M3852" i="8"/>
  <c r="M3853" i="8"/>
  <c r="M3854" i="8"/>
  <c r="M3855" i="8"/>
  <c r="M3856" i="8"/>
  <c r="M3857" i="8"/>
  <c r="M3858" i="8"/>
  <c r="M3859" i="8"/>
  <c r="M3860" i="8"/>
  <c r="M3861" i="8"/>
  <c r="M3862" i="8"/>
  <c r="M3863" i="8"/>
  <c r="M3864" i="8"/>
  <c r="M3865" i="8"/>
  <c r="M3866" i="8"/>
  <c r="M3867" i="8"/>
  <c r="M3868" i="8"/>
  <c r="M3869" i="8"/>
  <c r="M3870" i="8"/>
  <c r="M3871" i="8"/>
  <c r="M3872" i="8"/>
  <c r="M3873" i="8"/>
  <c r="M3874" i="8"/>
  <c r="M3875" i="8"/>
  <c r="M3876" i="8"/>
  <c r="M3877" i="8"/>
  <c r="M3878" i="8"/>
  <c r="M3879" i="8"/>
  <c r="M3880" i="8"/>
  <c r="M3881" i="8"/>
  <c r="M3882" i="8"/>
  <c r="M3883" i="8"/>
  <c r="M3884" i="8"/>
  <c r="M3885" i="8"/>
  <c r="M3886" i="8"/>
  <c r="M3887" i="8"/>
  <c r="M3888" i="8"/>
  <c r="M3889" i="8"/>
  <c r="M3890" i="8"/>
  <c r="M3891" i="8"/>
  <c r="M3892" i="8"/>
  <c r="M3893" i="8"/>
  <c r="M3894" i="8"/>
  <c r="M3895" i="8"/>
  <c r="M3896" i="8"/>
  <c r="M3897" i="8"/>
  <c r="M3898" i="8"/>
  <c r="M3899" i="8"/>
  <c r="M3900" i="8"/>
  <c r="M3901" i="8"/>
  <c r="M3902" i="8"/>
  <c r="M3903" i="8"/>
  <c r="M3904" i="8"/>
  <c r="M3905" i="8"/>
  <c r="M3906" i="8"/>
  <c r="M3907" i="8"/>
  <c r="M3908" i="8"/>
  <c r="M3909" i="8"/>
  <c r="M3910" i="8"/>
  <c r="M3911" i="8"/>
  <c r="M3912" i="8"/>
  <c r="M3913" i="8"/>
  <c r="M3914" i="8"/>
  <c r="M3915" i="8"/>
  <c r="M3916" i="8"/>
  <c r="M3917" i="8"/>
  <c r="M3918" i="8"/>
  <c r="M3919" i="8"/>
  <c r="M3920" i="8"/>
  <c r="M3921" i="8"/>
  <c r="M3922" i="8"/>
  <c r="M3923" i="8"/>
  <c r="M3924" i="8"/>
  <c r="M3925" i="8"/>
  <c r="M3926" i="8"/>
  <c r="M3927" i="8"/>
  <c r="M3928" i="8"/>
  <c r="M3929" i="8"/>
  <c r="M3930" i="8"/>
  <c r="M3931" i="8"/>
  <c r="M3932" i="8"/>
  <c r="M3933" i="8"/>
  <c r="M3934" i="8"/>
  <c r="M3935" i="8"/>
  <c r="M3936" i="8"/>
  <c r="M3937" i="8"/>
  <c r="M3938" i="8"/>
  <c r="M3939" i="8"/>
  <c r="M3940" i="8"/>
  <c r="M3941" i="8"/>
  <c r="M3942" i="8"/>
  <c r="M3943" i="8"/>
  <c r="M3944" i="8"/>
  <c r="M3945" i="8"/>
  <c r="M3946" i="8"/>
  <c r="M3947" i="8"/>
  <c r="M3948" i="8"/>
  <c r="M3949" i="8"/>
  <c r="M3950" i="8"/>
  <c r="M3951" i="8"/>
  <c r="M3952" i="8"/>
  <c r="M3953" i="8"/>
  <c r="M3954" i="8"/>
  <c r="M3955" i="8"/>
  <c r="M3956" i="8"/>
  <c r="M3957" i="8"/>
  <c r="M3958" i="8"/>
  <c r="M3959" i="8"/>
  <c r="M3960" i="8"/>
  <c r="M3961" i="8"/>
  <c r="M3962" i="8"/>
  <c r="M3963" i="8"/>
  <c r="M3964" i="8"/>
  <c r="M3965" i="8"/>
  <c r="M3966" i="8"/>
  <c r="M3967" i="8"/>
  <c r="M3968" i="8"/>
  <c r="M3969" i="8"/>
  <c r="M3970" i="8"/>
  <c r="M3971" i="8"/>
  <c r="M3972" i="8"/>
  <c r="M3973" i="8"/>
  <c r="M3974" i="8"/>
  <c r="M3975" i="8"/>
  <c r="M3976" i="8"/>
  <c r="M3977" i="8"/>
  <c r="M3978" i="8"/>
  <c r="M3979" i="8"/>
  <c r="M3980" i="8"/>
  <c r="M3981" i="8"/>
  <c r="M3982" i="8"/>
  <c r="M3983" i="8"/>
  <c r="M3984" i="8"/>
  <c r="M3985" i="8"/>
  <c r="M3986" i="8"/>
  <c r="M3987" i="8"/>
  <c r="M3988" i="8"/>
  <c r="M3989" i="8"/>
  <c r="M3990" i="8"/>
  <c r="M3991" i="8"/>
  <c r="M3992" i="8"/>
  <c r="M3993" i="8"/>
  <c r="M3994" i="8"/>
  <c r="M3995" i="8"/>
  <c r="M3996" i="8"/>
  <c r="M3997" i="8"/>
  <c r="M3998" i="8"/>
  <c r="M3999" i="8"/>
  <c r="M4000" i="8"/>
  <c r="M4001" i="8"/>
  <c r="M4002" i="8"/>
  <c r="M4003" i="8"/>
  <c r="M4004" i="8"/>
  <c r="M4005" i="8"/>
  <c r="M4006" i="8"/>
  <c r="M4007" i="8"/>
  <c r="M4008" i="8"/>
  <c r="M4009" i="8"/>
  <c r="M4010" i="8"/>
  <c r="M4011" i="8"/>
  <c r="M4012" i="8"/>
  <c r="M4013" i="8"/>
  <c r="M4014" i="8"/>
  <c r="M4015" i="8"/>
  <c r="M4016" i="8"/>
  <c r="M4017" i="8"/>
  <c r="M4018" i="8"/>
  <c r="M4019" i="8"/>
  <c r="M4020" i="8"/>
  <c r="M4021" i="8"/>
  <c r="M4022" i="8"/>
  <c r="M4023" i="8"/>
  <c r="M4024" i="8"/>
  <c r="M4025" i="8"/>
  <c r="M4026" i="8"/>
  <c r="M4027" i="8"/>
  <c r="M4028" i="8"/>
  <c r="M4029" i="8"/>
  <c r="M4030" i="8"/>
  <c r="M4031" i="8"/>
  <c r="M4032" i="8"/>
  <c r="M4033" i="8"/>
  <c r="M4034" i="8"/>
  <c r="M4035" i="8"/>
  <c r="M4036" i="8"/>
  <c r="M4037" i="8"/>
  <c r="M4038" i="8"/>
  <c r="M4039" i="8"/>
  <c r="M4040" i="8"/>
  <c r="M4041" i="8"/>
  <c r="M4042" i="8"/>
  <c r="M4043" i="8"/>
  <c r="M4044" i="8"/>
  <c r="M4045" i="8"/>
  <c r="M4046" i="8"/>
  <c r="M4047" i="8"/>
  <c r="M4048" i="8"/>
  <c r="M4049" i="8"/>
  <c r="M4050" i="8"/>
  <c r="M4051" i="8"/>
  <c r="M4052" i="8"/>
  <c r="M4053" i="8"/>
  <c r="M4054" i="8"/>
  <c r="M4055" i="8"/>
  <c r="M4056" i="8"/>
  <c r="M4057" i="8"/>
  <c r="M4058" i="8"/>
  <c r="M4059" i="8"/>
  <c r="M4060" i="8"/>
  <c r="M4061" i="8"/>
  <c r="M4062" i="8"/>
  <c r="M4063" i="8"/>
  <c r="M4064" i="8"/>
  <c r="M4065" i="8"/>
  <c r="M4066" i="8"/>
  <c r="M4067" i="8"/>
  <c r="M4068" i="8"/>
  <c r="M4069" i="8"/>
  <c r="M4070" i="8"/>
  <c r="M4071" i="8"/>
  <c r="M4072" i="8"/>
  <c r="M4073" i="8"/>
  <c r="M4074" i="8"/>
  <c r="M4075" i="8"/>
  <c r="M4076" i="8"/>
  <c r="M4077" i="8"/>
  <c r="M4078" i="8"/>
  <c r="M4079" i="8"/>
  <c r="M4080" i="8"/>
  <c r="M4081" i="8"/>
  <c r="M4082" i="8"/>
  <c r="M4083" i="8"/>
  <c r="M4084" i="8"/>
  <c r="M4085" i="8"/>
  <c r="M4086" i="8"/>
  <c r="M4087" i="8"/>
  <c r="M4088" i="8"/>
  <c r="M4089" i="8"/>
  <c r="M4090" i="8"/>
  <c r="M4091" i="8"/>
  <c r="M4092" i="8"/>
  <c r="M4093" i="8"/>
  <c r="M4094" i="8"/>
  <c r="M4095" i="8"/>
  <c r="M4096" i="8"/>
  <c r="M4097" i="8"/>
  <c r="M4098" i="8"/>
  <c r="M4099" i="8"/>
  <c r="M4100" i="8"/>
  <c r="M4101" i="8"/>
  <c r="M4102" i="8"/>
  <c r="M4103" i="8"/>
  <c r="M4104" i="8"/>
  <c r="M4105" i="8"/>
  <c r="M4106" i="8"/>
  <c r="M4107" i="8"/>
  <c r="M4108" i="8"/>
  <c r="M4109" i="8"/>
  <c r="M4110" i="8"/>
  <c r="M4111" i="8"/>
  <c r="M4112" i="8"/>
  <c r="M4113" i="8"/>
  <c r="M4114" i="8"/>
  <c r="M4115" i="8"/>
  <c r="M4116" i="8"/>
  <c r="M4117" i="8"/>
  <c r="M4118" i="8"/>
  <c r="M4119" i="8"/>
  <c r="M4120" i="8"/>
  <c r="M4121" i="8"/>
  <c r="M4122" i="8"/>
  <c r="M4123" i="8"/>
  <c r="M4124" i="8"/>
  <c r="M4125" i="8"/>
  <c r="M4126" i="8"/>
  <c r="M4127" i="8"/>
  <c r="M4128" i="8"/>
  <c r="M4129" i="8"/>
  <c r="M4130" i="8"/>
  <c r="M4131" i="8"/>
  <c r="M4132" i="8"/>
  <c r="M4133" i="8"/>
  <c r="M4134" i="8"/>
  <c r="M4135" i="8"/>
  <c r="M4136" i="8"/>
  <c r="M4137" i="8"/>
  <c r="M4138" i="8"/>
  <c r="M4139" i="8"/>
  <c r="M4140" i="8"/>
  <c r="M4141" i="8"/>
  <c r="M4142" i="8"/>
  <c r="M4143" i="8"/>
  <c r="M4144" i="8"/>
  <c r="M4145" i="8"/>
  <c r="M4146" i="8"/>
  <c r="M4147" i="8"/>
  <c r="M4148" i="8"/>
  <c r="M4149" i="8"/>
  <c r="M4150" i="8"/>
  <c r="M4151" i="8"/>
  <c r="M4152" i="8"/>
  <c r="M4153" i="8"/>
  <c r="M4154" i="8"/>
  <c r="M4155" i="8"/>
  <c r="M4156" i="8"/>
  <c r="M4157" i="8"/>
  <c r="M4158" i="8"/>
  <c r="M4159" i="8"/>
  <c r="M4160" i="8"/>
  <c r="M4161" i="8"/>
  <c r="M4162" i="8"/>
  <c r="M4163" i="8"/>
  <c r="M4164" i="8"/>
  <c r="M4165" i="8"/>
  <c r="M4166" i="8"/>
  <c r="M4167" i="8"/>
  <c r="M4168" i="8"/>
  <c r="M4169" i="8"/>
  <c r="M4170" i="8"/>
  <c r="M4171" i="8"/>
  <c r="M4172" i="8"/>
  <c r="M4173" i="8"/>
  <c r="M4174" i="8"/>
  <c r="M4175" i="8"/>
  <c r="M4176" i="8"/>
  <c r="M4177" i="8"/>
  <c r="M4178" i="8"/>
  <c r="M4179" i="8"/>
  <c r="M4180" i="8"/>
  <c r="M4181" i="8"/>
  <c r="M4182" i="8"/>
  <c r="M4183" i="8"/>
  <c r="M4184" i="8"/>
  <c r="M4185" i="8"/>
  <c r="M4186" i="8"/>
  <c r="M4187" i="8"/>
  <c r="M4188" i="8"/>
  <c r="M4189" i="8"/>
  <c r="M4190" i="8"/>
  <c r="M4191" i="8"/>
  <c r="M4192" i="8"/>
  <c r="M4193" i="8"/>
  <c r="M4194" i="8"/>
  <c r="M4195" i="8"/>
  <c r="M4196" i="8"/>
  <c r="M4197" i="8"/>
  <c r="M4198" i="8"/>
  <c r="M4199" i="8"/>
  <c r="M4200" i="8"/>
  <c r="M4201" i="8"/>
  <c r="M4202" i="8"/>
  <c r="M4203" i="8"/>
  <c r="M4204" i="8"/>
  <c r="M4205" i="8"/>
  <c r="M4206" i="8"/>
  <c r="M4207" i="8"/>
  <c r="M4208" i="8"/>
  <c r="M4209" i="8"/>
  <c r="M4210" i="8"/>
  <c r="M4211" i="8"/>
  <c r="M4212" i="8"/>
  <c r="M4213" i="8"/>
  <c r="M4214" i="8"/>
  <c r="M4215" i="8"/>
  <c r="M4216" i="8"/>
  <c r="M4217" i="8"/>
  <c r="M4218" i="8"/>
  <c r="M4219" i="8"/>
  <c r="M4220" i="8"/>
  <c r="M4221" i="8"/>
  <c r="M4222" i="8"/>
  <c r="M4223" i="8"/>
  <c r="M4224" i="8"/>
  <c r="M4225" i="8"/>
  <c r="M4226" i="8"/>
  <c r="M4227" i="8"/>
  <c r="M4228" i="8"/>
  <c r="M4229" i="8"/>
  <c r="M4230" i="8"/>
  <c r="M4231" i="8"/>
  <c r="M4232" i="8"/>
  <c r="M4233" i="8"/>
  <c r="M4234" i="8"/>
  <c r="M4235" i="8"/>
  <c r="M4236" i="8"/>
  <c r="M4237" i="8"/>
  <c r="M4238" i="8"/>
  <c r="M4239" i="8"/>
  <c r="M4240" i="8"/>
  <c r="M4241" i="8"/>
  <c r="M4242" i="8"/>
  <c r="M4243" i="8"/>
  <c r="M4244" i="8"/>
  <c r="M4245" i="8"/>
  <c r="M4246" i="8"/>
  <c r="M4247" i="8"/>
  <c r="M4248" i="8"/>
  <c r="M4249" i="8"/>
  <c r="M4250" i="8"/>
  <c r="M4251" i="8"/>
  <c r="M4252" i="8"/>
  <c r="M4253" i="8"/>
  <c r="M4254" i="8"/>
  <c r="M4255" i="8"/>
  <c r="M4256" i="8"/>
  <c r="M4257" i="8"/>
  <c r="M4258" i="8"/>
  <c r="M4259" i="8"/>
  <c r="M4260" i="8"/>
  <c r="M4261" i="8"/>
  <c r="M4262" i="8"/>
  <c r="M4263" i="8"/>
  <c r="M4264" i="8"/>
  <c r="M4265" i="8"/>
  <c r="M4266" i="8"/>
  <c r="M4267" i="8"/>
  <c r="M4268" i="8"/>
  <c r="M4269" i="8"/>
  <c r="M4270" i="8"/>
  <c r="M4271" i="8"/>
  <c r="M4272" i="8"/>
  <c r="M4273" i="8"/>
  <c r="M4274" i="8"/>
  <c r="M4275" i="8"/>
  <c r="M4276" i="8"/>
  <c r="M4277" i="8"/>
  <c r="M4278" i="8"/>
  <c r="M4279" i="8"/>
  <c r="M4280" i="8"/>
  <c r="M4281" i="8"/>
  <c r="M4282" i="8"/>
  <c r="M4283" i="8"/>
  <c r="M4284" i="8"/>
  <c r="M4285" i="8"/>
  <c r="M4286" i="8"/>
  <c r="M4287" i="8"/>
  <c r="M4288" i="8"/>
  <c r="M4289" i="8"/>
  <c r="M4290" i="8"/>
  <c r="M4291" i="8"/>
  <c r="M4292" i="8"/>
  <c r="M4293" i="8"/>
  <c r="M4294" i="8"/>
  <c r="M4295" i="8"/>
  <c r="M4296" i="8"/>
  <c r="M4297" i="8"/>
  <c r="M4298" i="8"/>
  <c r="M4299" i="8"/>
  <c r="M4300" i="8"/>
  <c r="M4301" i="8"/>
  <c r="M4302" i="8"/>
  <c r="M4303" i="8"/>
  <c r="M4304" i="8"/>
  <c r="M4305" i="8"/>
  <c r="M4306" i="8"/>
  <c r="M4307" i="8"/>
  <c r="M4308" i="8"/>
  <c r="M4309" i="8"/>
  <c r="M4310" i="8"/>
  <c r="M4311" i="8"/>
  <c r="M4312" i="8"/>
  <c r="M4313" i="8"/>
  <c r="M4314" i="8"/>
  <c r="M4315" i="8"/>
  <c r="M4316" i="8"/>
  <c r="M4317" i="8"/>
  <c r="M4318" i="8"/>
  <c r="M4319" i="8"/>
  <c r="M4320" i="8"/>
  <c r="M4321" i="8"/>
  <c r="M4322" i="8"/>
  <c r="M4323" i="8"/>
  <c r="M4324" i="8"/>
  <c r="M4325" i="8"/>
  <c r="M4326" i="8"/>
  <c r="M4327" i="8"/>
  <c r="M4328" i="8"/>
  <c r="M4329" i="8"/>
  <c r="M4330" i="8"/>
  <c r="M4331" i="8"/>
  <c r="M4332" i="8"/>
  <c r="M4333" i="8"/>
  <c r="M4334" i="8"/>
  <c r="M4335" i="8"/>
  <c r="M4336" i="8"/>
  <c r="M4337" i="8"/>
  <c r="M4338" i="8"/>
  <c r="M4339" i="8"/>
  <c r="M4340" i="8"/>
  <c r="M4341" i="8"/>
  <c r="M4342" i="8"/>
  <c r="M4343" i="8"/>
  <c r="M4344" i="8"/>
  <c r="M4345" i="8"/>
  <c r="M4346" i="8"/>
  <c r="M4347" i="8"/>
  <c r="M4348" i="8"/>
  <c r="M4349" i="8"/>
  <c r="M4350" i="8"/>
  <c r="M4351" i="8"/>
  <c r="M4352" i="8"/>
  <c r="M4353" i="8"/>
  <c r="M4354" i="8"/>
  <c r="M4355" i="8"/>
  <c r="M4356" i="8"/>
  <c r="M4357" i="8"/>
  <c r="M4358" i="8"/>
  <c r="M4359" i="8"/>
  <c r="M4360" i="8"/>
  <c r="M4361" i="8"/>
  <c r="M4362" i="8"/>
  <c r="M4363" i="8"/>
  <c r="M4364" i="8"/>
  <c r="M4365" i="8"/>
  <c r="M4366" i="8"/>
  <c r="M4367" i="8"/>
  <c r="M4368" i="8"/>
  <c r="M4369" i="8"/>
  <c r="M4370" i="8"/>
  <c r="M4371" i="8"/>
  <c r="M4372" i="8"/>
  <c r="M4373" i="8"/>
  <c r="M4374" i="8"/>
  <c r="M4375" i="8"/>
  <c r="M4376" i="8"/>
  <c r="M4377" i="8"/>
  <c r="M4378" i="8"/>
  <c r="M2" i="8"/>
  <c r="I1018" i="2" l="1"/>
  <c r="E1018" i="4"/>
  <c r="J1018" i="4" s="1"/>
  <c r="E1019" i="4"/>
  <c r="J1019" i="4" s="1"/>
  <c r="H1018" i="3"/>
  <c r="I1018" i="3" s="1"/>
  <c r="H1019" i="3"/>
  <c r="I1019" i="3" s="1"/>
  <c r="P1018" i="2"/>
  <c r="Q1018" i="2" s="1"/>
  <c r="I1015" i="2" l="1"/>
  <c r="I1017" i="2"/>
  <c r="E1008" i="4"/>
  <c r="J1008" i="4" s="1"/>
  <c r="E1009" i="4"/>
  <c r="J1009" i="4" s="1"/>
  <c r="E1010" i="4"/>
  <c r="J1010" i="4" s="1"/>
  <c r="E1011" i="4"/>
  <c r="J1011" i="4" s="1"/>
  <c r="E1012" i="4"/>
  <c r="J1012" i="4" s="1"/>
  <c r="E1013" i="4"/>
  <c r="J1013" i="4" s="1"/>
  <c r="E1014" i="4"/>
  <c r="J1014" i="4" s="1"/>
  <c r="E1015" i="4"/>
  <c r="J1015" i="4" s="1"/>
  <c r="E1016" i="4"/>
  <c r="J1016" i="4" s="1"/>
  <c r="E1017" i="4"/>
  <c r="J1017" i="4" s="1"/>
  <c r="H1008" i="3"/>
  <c r="I1008" i="3" s="1"/>
  <c r="H1009" i="3"/>
  <c r="I1009" i="3" s="1"/>
  <c r="H1010" i="3"/>
  <c r="I1010" i="3" s="1"/>
  <c r="H1011" i="3"/>
  <c r="I1011" i="3" s="1"/>
  <c r="H1012" i="3"/>
  <c r="I1012" i="3" s="1"/>
  <c r="H1013" i="3"/>
  <c r="I1013" i="3" s="1"/>
  <c r="H1014" i="3"/>
  <c r="I1014" i="3" s="1"/>
  <c r="H1015" i="3"/>
  <c r="I1015" i="3" s="1"/>
  <c r="H1016" i="3"/>
  <c r="I1016" i="3" s="1"/>
  <c r="H1017" i="3"/>
  <c r="I1017" i="3" s="1"/>
  <c r="I1010" i="2"/>
  <c r="I1011" i="2"/>
  <c r="I1012" i="2"/>
  <c r="I1013" i="2"/>
  <c r="I1014" i="2"/>
  <c r="I1016" i="2"/>
  <c r="I1008" i="2"/>
  <c r="I1009" i="2"/>
  <c r="P1008" i="2"/>
  <c r="Q1008" i="2" s="1"/>
  <c r="P1009" i="2"/>
  <c r="Q1009" i="2" s="1"/>
  <c r="P1010" i="2"/>
  <c r="Q1010" i="2" s="1"/>
  <c r="P1011" i="2"/>
  <c r="Q1011" i="2" s="1"/>
  <c r="P1012" i="2"/>
  <c r="Q1012" i="2" s="1"/>
  <c r="P1013" i="2"/>
  <c r="Q1013" i="2" s="1"/>
  <c r="P1014" i="2"/>
  <c r="Q1014" i="2" s="1"/>
  <c r="P1015" i="2"/>
  <c r="Q1015" i="2" s="1"/>
  <c r="P1016" i="2"/>
  <c r="Q1016" i="2" s="1"/>
  <c r="P1017" i="2"/>
  <c r="Q1017" i="2" s="1"/>
  <c r="E1006" i="4" l="1"/>
  <c r="J1006" i="4" s="1"/>
  <c r="E1007" i="4"/>
  <c r="J1007" i="4" s="1"/>
  <c r="H1006" i="3"/>
  <c r="I1006" i="3" s="1"/>
  <c r="H1007" i="3"/>
  <c r="I1007" i="3" s="1"/>
  <c r="I1006" i="2"/>
  <c r="I1007" i="2"/>
  <c r="P1006" i="2"/>
  <c r="Q1006" i="2" s="1"/>
  <c r="P1007" i="2"/>
  <c r="Q1007" i="2" s="1"/>
  <c r="I1005" i="2" l="1"/>
  <c r="E1005" i="4" l="1"/>
  <c r="J1005" i="4" s="1"/>
  <c r="H1005" i="3"/>
  <c r="I1005" i="3" s="1"/>
  <c r="P1005" i="2"/>
  <c r="Q1005" i="2" s="1"/>
  <c r="N110" i="1" l="1"/>
  <c r="N107" i="1" l="1"/>
  <c r="N31" i="1"/>
  <c r="E1004" i="4"/>
  <c r="J1004" i="4" s="1"/>
  <c r="E1003" i="4"/>
  <c r="J1003" i="4" s="1"/>
  <c r="E1002" i="4"/>
  <c r="J1002" i="4" s="1"/>
  <c r="E1001" i="4"/>
  <c r="J1001" i="4" s="1"/>
  <c r="E1000" i="4"/>
  <c r="J1000" i="4" s="1"/>
  <c r="E999" i="4"/>
  <c r="J999" i="4" s="1"/>
  <c r="E998" i="4"/>
  <c r="J998" i="4" s="1"/>
  <c r="E997" i="4"/>
  <c r="J997" i="4" s="1"/>
  <c r="E996" i="4"/>
  <c r="J996" i="4" s="1"/>
  <c r="E995" i="4"/>
  <c r="J995" i="4" s="1"/>
  <c r="E994" i="4"/>
  <c r="J994" i="4" s="1"/>
  <c r="E993" i="4"/>
  <c r="J993" i="4" s="1"/>
  <c r="E992" i="4"/>
  <c r="J992" i="4" s="1"/>
  <c r="E991" i="4"/>
  <c r="J991" i="4" s="1"/>
  <c r="E990" i="4"/>
  <c r="J990" i="4" s="1"/>
  <c r="E989" i="4"/>
  <c r="J989" i="4" s="1"/>
  <c r="E988" i="4"/>
  <c r="J988" i="4" s="1"/>
  <c r="E987" i="4"/>
  <c r="J987" i="4" s="1"/>
  <c r="E986" i="4"/>
  <c r="J986" i="4" s="1"/>
  <c r="E985" i="4"/>
  <c r="J985" i="4" s="1"/>
  <c r="E984" i="4"/>
  <c r="J984" i="4" s="1"/>
  <c r="E983" i="4"/>
  <c r="J983" i="4" s="1"/>
  <c r="E982" i="4"/>
  <c r="J982" i="4" s="1"/>
  <c r="E981" i="4"/>
  <c r="J981" i="4" s="1"/>
  <c r="E980" i="4"/>
  <c r="J980" i="4" s="1"/>
  <c r="E979" i="4"/>
  <c r="J979" i="4" s="1"/>
  <c r="E978" i="4"/>
  <c r="J978" i="4" s="1"/>
  <c r="E977" i="4"/>
  <c r="J977" i="4" s="1"/>
  <c r="E976" i="4"/>
  <c r="J976" i="4" s="1"/>
  <c r="E975" i="4"/>
  <c r="J975" i="4" s="1"/>
  <c r="E974" i="4"/>
  <c r="J974" i="4" s="1"/>
  <c r="E973" i="4"/>
  <c r="J973" i="4" s="1"/>
  <c r="E972" i="4"/>
  <c r="J972" i="4" s="1"/>
  <c r="E971" i="4"/>
  <c r="J971" i="4" s="1"/>
  <c r="E970" i="4"/>
  <c r="J970" i="4" s="1"/>
  <c r="E969" i="4"/>
  <c r="J969" i="4" s="1"/>
  <c r="E968" i="4"/>
  <c r="J968" i="4" s="1"/>
  <c r="E967" i="4"/>
  <c r="J967" i="4" s="1"/>
  <c r="E966" i="4"/>
  <c r="J966" i="4" s="1"/>
  <c r="E965" i="4"/>
  <c r="J965" i="4" s="1"/>
  <c r="E964" i="4"/>
  <c r="J964" i="4" s="1"/>
  <c r="E963" i="4"/>
  <c r="J963" i="4" s="1"/>
  <c r="E962" i="4"/>
  <c r="J962" i="4" s="1"/>
  <c r="E961" i="4"/>
  <c r="J961" i="4" s="1"/>
  <c r="E960" i="4"/>
  <c r="J960" i="4" s="1"/>
  <c r="E959" i="4"/>
  <c r="J959" i="4" s="1"/>
  <c r="E958" i="4"/>
  <c r="J958" i="4" s="1"/>
  <c r="E957" i="4"/>
  <c r="J957" i="4" s="1"/>
  <c r="E956" i="4"/>
  <c r="J956" i="4" s="1"/>
  <c r="E955" i="4"/>
  <c r="J955" i="4" s="1"/>
  <c r="E954" i="4"/>
  <c r="J954" i="4" s="1"/>
  <c r="E953" i="4"/>
  <c r="J953" i="4" s="1"/>
  <c r="E952" i="4"/>
  <c r="J952" i="4" s="1"/>
  <c r="E951" i="4"/>
  <c r="J951" i="4" s="1"/>
  <c r="E950" i="4"/>
  <c r="J950" i="4" s="1"/>
  <c r="E949" i="4"/>
  <c r="J949" i="4" s="1"/>
  <c r="E948" i="4"/>
  <c r="J948" i="4" s="1"/>
  <c r="E947" i="4"/>
  <c r="J947" i="4" s="1"/>
  <c r="E946" i="4"/>
  <c r="J946" i="4" s="1"/>
  <c r="E945" i="4"/>
  <c r="J945" i="4" s="1"/>
  <c r="E944" i="4"/>
  <c r="J944" i="4" s="1"/>
  <c r="E943" i="4"/>
  <c r="J943" i="4" s="1"/>
  <c r="E942" i="4"/>
  <c r="J942" i="4" s="1"/>
  <c r="E941" i="4"/>
  <c r="J941" i="4" s="1"/>
  <c r="E940" i="4"/>
  <c r="J940" i="4" s="1"/>
  <c r="E939" i="4"/>
  <c r="J939" i="4" s="1"/>
  <c r="E938" i="4"/>
  <c r="J938" i="4" s="1"/>
  <c r="E937" i="4"/>
  <c r="J937" i="4" s="1"/>
  <c r="E936" i="4"/>
  <c r="J936" i="4" s="1"/>
  <c r="E935" i="4"/>
  <c r="J935" i="4" s="1"/>
  <c r="E934" i="4"/>
  <c r="J934" i="4" s="1"/>
  <c r="E933" i="4"/>
  <c r="J933" i="4" s="1"/>
  <c r="E932" i="4"/>
  <c r="J932" i="4" s="1"/>
  <c r="E931" i="4"/>
  <c r="J931" i="4" s="1"/>
  <c r="E930" i="4"/>
  <c r="J930" i="4" s="1"/>
  <c r="E929" i="4"/>
  <c r="J929" i="4" s="1"/>
  <c r="E928" i="4"/>
  <c r="J928" i="4" s="1"/>
  <c r="E927" i="4"/>
  <c r="J927" i="4" s="1"/>
  <c r="E926" i="4"/>
  <c r="J926" i="4" s="1"/>
  <c r="E925" i="4"/>
  <c r="J925" i="4" s="1"/>
  <c r="E924" i="4"/>
  <c r="J924" i="4" s="1"/>
  <c r="E923" i="4"/>
  <c r="J923" i="4" s="1"/>
  <c r="E922" i="4"/>
  <c r="J922" i="4" s="1"/>
  <c r="E921" i="4"/>
  <c r="J921" i="4" s="1"/>
  <c r="E920" i="4"/>
  <c r="J920" i="4" s="1"/>
  <c r="E919" i="4"/>
  <c r="J919" i="4" s="1"/>
  <c r="E918" i="4"/>
  <c r="J918" i="4" s="1"/>
  <c r="E917" i="4"/>
  <c r="J917" i="4" s="1"/>
  <c r="E916" i="4"/>
  <c r="J916" i="4" s="1"/>
  <c r="E915" i="4"/>
  <c r="J915" i="4" s="1"/>
  <c r="E914" i="4"/>
  <c r="J914" i="4" s="1"/>
  <c r="E913" i="4"/>
  <c r="J913" i="4" s="1"/>
  <c r="E912" i="4"/>
  <c r="J912" i="4" s="1"/>
  <c r="E911" i="4"/>
  <c r="J911" i="4" s="1"/>
  <c r="E910" i="4"/>
  <c r="J910" i="4" s="1"/>
  <c r="E909" i="4"/>
  <c r="J909" i="4" s="1"/>
  <c r="E908" i="4"/>
  <c r="J908" i="4" s="1"/>
  <c r="E907" i="4"/>
  <c r="J907" i="4" s="1"/>
  <c r="E906" i="4"/>
  <c r="J906" i="4" s="1"/>
  <c r="E905" i="4"/>
  <c r="J905" i="4" s="1"/>
  <c r="E904" i="4"/>
  <c r="J904" i="4" s="1"/>
  <c r="E903" i="4"/>
  <c r="J903" i="4" s="1"/>
  <c r="E902" i="4"/>
  <c r="J902" i="4" s="1"/>
  <c r="E901" i="4"/>
  <c r="J901" i="4" s="1"/>
  <c r="E900" i="4"/>
  <c r="J900" i="4" s="1"/>
  <c r="E899" i="4"/>
  <c r="J899" i="4" s="1"/>
  <c r="E898" i="4"/>
  <c r="J898" i="4" s="1"/>
  <c r="E897" i="4"/>
  <c r="J897" i="4" s="1"/>
  <c r="E896" i="4"/>
  <c r="J896" i="4" s="1"/>
  <c r="E895" i="4"/>
  <c r="J895" i="4" s="1"/>
  <c r="E894" i="4"/>
  <c r="J894" i="4" s="1"/>
  <c r="E893" i="4"/>
  <c r="J893" i="4" s="1"/>
  <c r="E892" i="4"/>
  <c r="J892" i="4" s="1"/>
  <c r="E891" i="4"/>
  <c r="J891" i="4" s="1"/>
  <c r="E890" i="4"/>
  <c r="J890" i="4" s="1"/>
  <c r="E889" i="4"/>
  <c r="J889" i="4" s="1"/>
  <c r="E888" i="4"/>
  <c r="J888" i="4" s="1"/>
  <c r="E887" i="4"/>
  <c r="J887" i="4" s="1"/>
  <c r="E886" i="4"/>
  <c r="J886" i="4" s="1"/>
  <c r="E885" i="4"/>
  <c r="J885" i="4" s="1"/>
  <c r="E884" i="4"/>
  <c r="J884" i="4" s="1"/>
  <c r="E883" i="4"/>
  <c r="J883" i="4" s="1"/>
  <c r="E882" i="4"/>
  <c r="J882" i="4" s="1"/>
  <c r="E881" i="4"/>
  <c r="J881" i="4" s="1"/>
  <c r="E880" i="4"/>
  <c r="J880" i="4" s="1"/>
  <c r="E879" i="4"/>
  <c r="J879" i="4" s="1"/>
  <c r="E878" i="4"/>
  <c r="J878" i="4" s="1"/>
  <c r="E877" i="4"/>
  <c r="J877" i="4" s="1"/>
  <c r="E876" i="4"/>
  <c r="J876" i="4" s="1"/>
  <c r="E875" i="4"/>
  <c r="J875" i="4" s="1"/>
  <c r="E874" i="4"/>
  <c r="J874" i="4" s="1"/>
  <c r="E873" i="4"/>
  <c r="J873" i="4" s="1"/>
  <c r="E872" i="4"/>
  <c r="J872" i="4" s="1"/>
  <c r="E871" i="4"/>
  <c r="J871" i="4" s="1"/>
  <c r="E870" i="4"/>
  <c r="J870" i="4" s="1"/>
  <c r="E869" i="4"/>
  <c r="J869" i="4" s="1"/>
  <c r="E868" i="4"/>
  <c r="J868" i="4" s="1"/>
  <c r="E867" i="4"/>
  <c r="J867" i="4" s="1"/>
  <c r="E866" i="4"/>
  <c r="J866" i="4" s="1"/>
  <c r="E865" i="4"/>
  <c r="J865" i="4" s="1"/>
  <c r="E864" i="4"/>
  <c r="J864" i="4" s="1"/>
  <c r="E863" i="4"/>
  <c r="J863" i="4" s="1"/>
  <c r="E862" i="4"/>
  <c r="J862" i="4" s="1"/>
  <c r="E861" i="4"/>
  <c r="J861" i="4" s="1"/>
  <c r="E860" i="4"/>
  <c r="J860" i="4" s="1"/>
  <c r="E859" i="4"/>
  <c r="J859" i="4" s="1"/>
  <c r="E858" i="4"/>
  <c r="J858" i="4" s="1"/>
  <c r="E857" i="4"/>
  <c r="J857" i="4" s="1"/>
  <c r="E856" i="4"/>
  <c r="J856" i="4" s="1"/>
  <c r="E855" i="4"/>
  <c r="J855" i="4" s="1"/>
  <c r="E854" i="4"/>
  <c r="J854" i="4" s="1"/>
  <c r="E853" i="4"/>
  <c r="J853" i="4" s="1"/>
  <c r="E852" i="4"/>
  <c r="J852" i="4" s="1"/>
  <c r="E851" i="4"/>
  <c r="J851" i="4" s="1"/>
  <c r="E850" i="4"/>
  <c r="J850" i="4" s="1"/>
  <c r="E849" i="4"/>
  <c r="J849" i="4" s="1"/>
  <c r="E848" i="4"/>
  <c r="J848" i="4" s="1"/>
  <c r="E847" i="4"/>
  <c r="J847" i="4" s="1"/>
  <c r="E846" i="4"/>
  <c r="J846" i="4" s="1"/>
  <c r="E845" i="4"/>
  <c r="J845" i="4" s="1"/>
  <c r="E844" i="4"/>
  <c r="J844" i="4" s="1"/>
  <c r="E843" i="4"/>
  <c r="J843" i="4" s="1"/>
  <c r="E842" i="4"/>
  <c r="J842" i="4" s="1"/>
  <c r="E841" i="4"/>
  <c r="J841" i="4" s="1"/>
  <c r="E840" i="4"/>
  <c r="J840" i="4" s="1"/>
  <c r="E839" i="4"/>
  <c r="J839" i="4" s="1"/>
  <c r="E838" i="4"/>
  <c r="J838" i="4" s="1"/>
  <c r="E837" i="4"/>
  <c r="J837" i="4" s="1"/>
  <c r="E836" i="4"/>
  <c r="J836" i="4" s="1"/>
  <c r="E835" i="4"/>
  <c r="J835" i="4" s="1"/>
  <c r="E834" i="4"/>
  <c r="J834" i="4" s="1"/>
  <c r="E833" i="4"/>
  <c r="J833" i="4" s="1"/>
  <c r="E832" i="4"/>
  <c r="J832" i="4" s="1"/>
  <c r="E831" i="4"/>
  <c r="J831" i="4" s="1"/>
  <c r="E830" i="4"/>
  <c r="J830" i="4" s="1"/>
  <c r="E829" i="4"/>
  <c r="J829" i="4" s="1"/>
  <c r="E828" i="4"/>
  <c r="J828" i="4" s="1"/>
  <c r="E827" i="4"/>
  <c r="J827" i="4" s="1"/>
  <c r="E826" i="4"/>
  <c r="J826" i="4" s="1"/>
  <c r="E825" i="4"/>
  <c r="J825" i="4" s="1"/>
  <c r="E824" i="4"/>
  <c r="J824" i="4" s="1"/>
  <c r="E823" i="4"/>
  <c r="J823" i="4" s="1"/>
  <c r="E822" i="4"/>
  <c r="J822" i="4" s="1"/>
  <c r="E821" i="4"/>
  <c r="J821" i="4" s="1"/>
  <c r="E820" i="4"/>
  <c r="J820" i="4" s="1"/>
  <c r="E819" i="4"/>
  <c r="J819" i="4" s="1"/>
  <c r="E818" i="4"/>
  <c r="J818" i="4" s="1"/>
  <c r="E817" i="4"/>
  <c r="J817" i="4" s="1"/>
  <c r="E816" i="4"/>
  <c r="J816" i="4" s="1"/>
  <c r="E815" i="4"/>
  <c r="J815" i="4" s="1"/>
  <c r="E814" i="4"/>
  <c r="J814" i="4" s="1"/>
  <c r="E813" i="4"/>
  <c r="J813" i="4" s="1"/>
  <c r="E812" i="4"/>
  <c r="J812" i="4" s="1"/>
  <c r="E811" i="4"/>
  <c r="J811" i="4" s="1"/>
  <c r="E810" i="4"/>
  <c r="J810" i="4" s="1"/>
  <c r="E809" i="4"/>
  <c r="J809" i="4" s="1"/>
  <c r="E808" i="4"/>
  <c r="J808" i="4" s="1"/>
  <c r="E807" i="4"/>
  <c r="J807" i="4" s="1"/>
  <c r="E806" i="4"/>
  <c r="J806" i="4" s="1"/>
  <c r="E805" i="4"/>
  <c r="J805" i="4" s="1"/>
  <c r="E804" i="4"/>
  <c r="J804" i="4" s="1"/>
  <c r="E803" i="4"/>
  <c r="J803" i="4" s="1"/>
  <c r="E802" i="4"/>
  <c r="J802" i="4" s="1"/>
  <c r="E801" i="4"/>
  <c r="J801" i="4" s="1"/>
  <c r="E800" i="4"/>
  <c r="J800" i="4" s="1"/>
  <c r="E799" i="4"/>
  <c r="J799" i="4" s="1"/>
  <c r="E798" i="4"/>
  <c r="J798" i="4" s="1"/>
  <c r="E797" i="4"/>
  <c r="J797" i="4" s="1"/>
  <c r="E796" i="4"/>
  <c r="J796" i="4" s="1"/>
  <c r="E795" i="4"/>
  <c r="J795" i="4" s="1"/>
  <c r="E794" i="4"/>
  <c r="J794" i="4" s="1"/>
  <c r="E793" i="4"/>
  <c r="J793" i="4" s="1"/>
  <c r="E792" i="4"/>
  <c r="J792" i="4" s="1"/>
  <c r="E791" i="4"/>
  <c r="J791" i="4" s="1"/>
  <c r="E790" i="4"/>
  <c r="J790" i="4" s="1"/>
  <c r="E789" i="4"/>
  <c r="J789" i="4" s="1"/>
  <c r="E788" i="4"/>
  <c r="J788" i="4" s="1"/>
  <c r="E787" i="4"/>
  <c r="J787" i="4" s="1"/>
  <c r="E786" i="4"/>
  <c r="J786" i="4" s="1"/>
  <c r="E785" i="4"/>
  <c r="J785" i="4" s="1"/>
  <c r="E784" i="4"/>
  <c r="J784" i="4" s="1"/>
  <c r="E783" i="4"/>
  <c r="J783" i="4" s="1"/>
  <c r="E782" i="4"/>
  <c r="J782" i="4" s="1"/>
  <c r="E781" i="4"/>
  <c r="J781" i="4" s="1"/>
  <c r="E780" i="4"/>
  <c r="J780" i="4" s="1"/>
  <c r="E779" i="4"/>
  <c r="J779" i="4" s="1"/>
  <c r="E778" i="4"/>
  <c r="J778" i="4" s="1"/>
  <c r="E777" i="4"/>
  <c r="J777" i="4" s="1"/>
  <c r="E776" i="4"/>
  <c r="J776" i="4" s="1"/>
  <c r="E775" i="4"/>
  <c r="J775" i="4" s="1"/>
  <c r="E774" i="4"/>
  <c r="J774" i="4" s="1"/>
  <c r="E773" i="4"/>
  <c r="J773" i="4" s="1"/>
  <c r="E772" i="4"/>
  <c r="J772" i="4" s="1"/>
  <c r="E771" i="4"/>
  <c r="J771" i="4" s="1"/>
  <c r="E770" i="4"/>
  <c r="J770" i="4" s="1"/>
  <c r="E769" i="4"/>
  <c r="J769" i="4" s="1"/>
  <c r="E768" i="4"/>
  <c r="J768" i="4" s="1"/>
  <c r="E767" i="4"/>
  <c r="J767" i="4" s="1"/>
  <c r="E766" i="4"/>
  <c r="J766" i="4" s="1"/>
  <c r="E765" i="4"/>
  <c r="J765" i="4" s="1"/>
  <c r="E764" i="4"/>
  <c r="J764" i="4" s="1"/>
  <c r="E763" i="4"/>
  <c r="J763" i="4" s="1"/>
  <c r="E762" i="4"/>
  <c r="J762" i="4" s="1"/>
  <c r="E761" i="4"/>
  <c r="J761" i="4" s="1"/>
  <c r="E760" i="4"/>
  <c r="J760" i="4" s="1"/>
  <c r="E759" i="4"/>
  <c r="J759" i="4" s="1"/>
  <c r="E758" i="4"/>
  <c r="J758" i="4" s="1"/>
  <c r="E757" i="4"/>
  <c r="J757" i="4" s="1"/>
  <c r="E756" i="4"/>
  <c r="J756" i="4" s="1"/>
  <c r="E755" i="4"/>
  <c r="J755" i="4" s="1"/>
  <c r="E754" i="4"/>
  <c r="J754" i="4" s="1"/>
  <c r="E753" i="4"/>
  <c r="J753" i="4" s="1"/>
  <c r="E752" i="4"/>
  <c r="J752" i="4" s="1"/>
  <c r="E751" i="4"/>
  <c r="J751" i="4" s="1"/>
  <c r="E750" i="4"/>
  <c r="J750" i="4" s="1"/>
  <c r="E749" i="4"/>
  <c r="J749" i="4" s="1"/>
  <c r="E748" i="4"/>
  <c r="J748" i="4" s="1"/>
  <c r="E747" i="4"/>
  <c r="J747" i="4" s="1"/>
  <c r="E746" i="4"/>
  <c r="J746" i="4" s="1"/>
  <c r="E745" i="4"/>
  <c r="J745" i="4" s="1"/>
  <c r="E744" i="4"/>
  <c r="J744" i="4" s="1"/>
  <c r="E743" i="4"/>
  <c r="J743" i="4" s="1"/>
  <c r="E742" i="4"/>
  <c r="J742" i="4" s="1"/>
  <c r="E741" i="4"/>
  <c r="J741" i="4" s="1"/>
  <c r="E740" i="4"/>
  <c r="J740" i="4" s="1"/>
  <c r="E739" i="4"/>
  <c r="J739" i="4" s="1"/>
  <c r="E738" i="4"/>
  <c r="J738" i="4" s="1"/>
  <c r="E737" i="4"/>
  <c r="J737" i="4" s="1"/>
  <c r="E736" i="4"/>
  <c r="J736" i="4" s="1"/>
  <c r="E735" i="4"/>
  <c r="J735" i="4" s="1"/>
  <c r="E734" i="4"/>
  <c r="J734" i="4" s="1"/>
  <c r="E733" i="4"/>
  <c r="J733" i="4" s="1"/>
  <c r="E732" i="4"/>
  <c r="J732" i="4" s="1"/>
  <c r="E731" i="4"/>
  <c r="J731" i="4" s="1"/>
  <c r="E730" i="4"/>
  <c r="J730" i="4" s="1"/>
  <c r="E729" i="4"/>
  <c r="J729" i="4" s="1"/>
  <c r="E728" i="4"/>
  <c r="J728" i="4" s="1"/>
  <c r="E727" i="4"/>
  <c r="J727" i="4" s="1"/>
  <c r="E726" i="4"/>
  <c r="J726" i="4" s="1"/>
  <c r="E725" i="4"/>
  <c r="J725" i="4" s="1"/>
  <c r="E724" i="4"/>
  <c r="J724" i="4" s="1"/>
  <c r="E723" i="4"/>
  <c r="J723" i="4" s="1"/>
  <c r="E722" i="4"/>
  <c r="J722" i="4" s="1"/>
  <c r="E721" i="4"/>
  <c r="J721" i="4" s="1"/>
  <c r="E720" i="4"/>
  <c r="J720" i="4" s="1"/>
  <c r="E719" i="4"/>
  <c r="J719" i="4" s="1"/>
  <c r="E718" i="4"/>
  <c r="J718" i="4" s="1"/>
  <c r="E717" i="4"/>
  <c r="J717" i="4" s="1"/>
  <c r="E716" i="4"/>
  <c r="J716" i="4" s="1"/>
  <c r="E715" i="4"/>
  <c r="J715" i="4" s="1"/>
  <c r="E714" i="4"/>
  <c r="J714" i="4" s="1"/>
  <c r="E713" i="4"/>
  <c r="J713" i="4" s="1"/>
  <c r="E712" i="4"/>
  <c r="J712" i="4" s="1"/>
  <c r="E711" i="4"/>
  <c r="J711" i="4" s="1"/>
  <c r="E710" i="4"/>
  <c r="J710" i="4" s="1"/>
  <c r="E709" i="4"/>
  <c r="J709" i="4" s="1"/>
  <c r="E708" i="4"/>
  <c r="J708" i="4" s="1"/>
  <c r="E707" i="4"/>
  <c r="J707" i="4" s="1"/>
  <c r="E706" i="4"/>
  <c r="J706" i="4" s="1"/>
  <c r="E705" i="4"/>
  <c r="J705" i="4" s="1"/>
  <c r="E704" i="4"/>
  <c r="J704" i="4" s="1"/>
  <c r="E703" i="4"/>
  <c r="J703" i="4" s="1"/>
  <c r="E702" i="4"/>
  <c r="J702" i="4" s="1"/>
  <c r="E701" i="4"/>
  <c r="J701" i="4" s="1"/>
  <c r="E700" i="4"/>
  <c r="J700" i="4" s="1"/>
  <c r="E699" i="4"/>
  <c r="J699" i="4" s="1"/>
  <c r="E698" i="4"/>
  <c r="J698" i="4" s="1"/>
  <c r="E697" i="4"/>
  <c r="J697" i="4" s="1"/>
  <c r="E696" i="4"/>
  <c r="J696" i="4" s="1"/>
  <c r="E695" i="4"/>
  <c r="J695" i="4" s="1"/>
  <c r="E694" i="4"/>
  <c r="J694" i="4" s="1"/>
  <c r="E693" i="4"/>
  <c r="J693" i="4" s="1"/>
  <c r="E692" i="4"/>
  <c r="J692" i="4" s="1"/>
  <c r="E691" i="4"/>
  <c r="J691" i="4" s="1"/>
  <c r="E690" i="4"/>
  <c r="J690" i="4" s="1"/>
  <c r="E689" i="4"/>
  <c r="J689" i="4" s="1"/>
  <c r="E688" i="4"/>
  <c r="J688" i="4" s="1"/>
  <c r="E687" i="4"/>
  <c r="J687" i="4" s="1"/>
  <c r="E686" i="4"/>
  <c r="J686" i="4" s="1"/>
  <c r="E685" i="4"/>
  <c r="J685" i="4" s="1"/>
  <c r="E684" i="4"/>
  <c r="J684" i="4" s="1"/>
  <c r="E683" i="4"/>
  <c r="J683" i="4" s="1"/>
  <c r="E682" i="4"/>
  <c r="J682" i="4" s="1"/>
  <c r="E681" i="4"/>
  <c r="J681" i="4" s="1"/>
  <c r="E680" i="4"/>
  <c r="J680" i="4" s="1"/>
  <c r="E679" i="4"/>
  <c r="J679" i="4" s="1"/>
  <c r="E678" i="4"/>
  <c r="J678" i="4" s="1"/>
  <c r="E677" i="4"/>
  <c r="J677" i="4" s="1"/>
  <c r="E676" i="4"/>
  <c r="J676" i="4" s="1"/>
  <c r="E675" i="4"/>
  <c r="J675" i="4" s="1"/>
  <c r="E674" i="4"/>
  <c r="J674" i="4" s="1"/>
  <c r="E673" i="4"/>
  <c r="J673" i="4" s="1"/>
  <c r="E672" i="4"/>
  <c r="J672" i="4" s="1"/>
  <c r="E671" i="4"/>
  <c r="J671" i="4" s="1"/>
  <c r="E670" i="4"/>
  <c r="J670" i="4" s="1"/>
  <c r="E669" i="4"/>
  <c r="J669" i="4" s="1"/>
  <c r="E668" i="4"/>
  <c r="J668" i="4" s="1"/>
  <c r="E667" i="4"/>
  <c r="J667" i="4" s="1"/>
  <c r="E666" i="4"/>
  <c r="J666" i="4" s="1"/>
  <c r="E665" i="4"/>
  <c r="J665" i="4" s="1"/>
  <c r="E664" i="4"/>
  <c r="J664" i="4" s="1"/>
  <c r="E663" i="4"/>
  <c r="J663" i="4" s="1"/>
  <c r="E662" i="4"/>
  <c r="J662" i="4" s="1"/>
  <c r="E661" i="4"/>
  <c r="J661" i="4" s="1"/>
  <c r="E660" i="4"/>
  <c r="J660" i="4" s="1"/>
  <c r="E659" i="4"/>
  <c r="J659" i="4" s="1"/>
  <c r="E658" i="4"/>
  <c r="J658" i="4" s="1"/>
  <c r="E657" i="4"/>
  <c r="J657" i="4" s="1"/>
  <c r="E656" i="4"/>
  <c r="J656" i="4" s="1"/>
  <c r="E655" i="4"/>
  <c r="J655" i="4" s="1"/>
  <c r="E654" i="4"/>
  <c r="J654" i="4" s="1"/>
  <c r="E653" i="4"/>
  <c r="J653" i="4" s="1"/>
  <c r="E652" i="4"/>
  <c r="J652" i="4" s="1"/>
  <c r="E651" i="4"/>
  <c r="J651" i="4" s="1"/>
  <c r="E650" i="4"/>
  <c r="J650" i="4" s="1"/>
  <c r="E649" i="4"/>
  <c r="J649" i="4" s="1"/>
  <c r="E648" i="4"/>
  <c r="J648" i="4" s="1"/>
  <c r="E647" i="4"/>
  <c r="J647" i="4" s="1"/>
  <c r="E646" i="4"/>
  <c r="J646" i="4" s="1"/>
  <c r="E645" i="4"/>
  <c r="J645" i="4" s="1"/>
  <c r="E644" i="4"/>
  <c r="J644" i="4" s="1"/>
  <c r="E643" i="4"/>
  <c r="J643" i="4" s="1"/>
  <c r="E642" i="4"/>
  <c r="J642" i="4" s="1"/>
  <c r="E641" i="4"/>
  <c r="J641" i="4" s="1"/>
  <c r="E640" i="4"/>
  <c r="J640" i="4" s="1"/>
  <c r="E639" i="4"/>
  <c r="J639" i="4" s="1"/>
  <c r="E638" i="4"/>
  <c r="J638" i="4" s="1"/>
  <c r="E637" i="4"/>
  <c r="J637" i="4" s="1"/>
  <c r="E636" i="4"/>
  <c r="J636" i="4" s="1"/>
  <c r="E635" i="4"/>
  <c r="J635" i="4" s="1"/>
  <c r="E634" i="4"/>
  <c r="J634" i="4" s="1"/>
  <c r="E633" i="4"/>
  <c r="J633" i="4" s="1"/>
  <c r="E632" i="4"/>
  <c r="J632" i="4" s="1"/>
  <c r="E631" i="4"/>
  <c r="J631" i="4" s="1"/>
  <c r="E630" i="4"/>
  <c r="J630" i="4" s="1"/>
  <c r="E629" i="4"/>
  <c r="J629" i="4" s="1"/>
  <c r="E628" i="4"/>
  <c r="J628" i="4" s="1"/>
  <c r="E627" i="4"/>
  <c r="J627" i="4" s="1"/>
  <c r="E626" i="4"/>
  <c r="J626" i="4" s="1"/>
  <c r="E625" i="4"/>
  <c r="J625" i="4" s="1"/>
  <c r="E624" i="4"/>
  <c r="J624" i="4" s="1"/>
  <c r="E623" i="4"/>
  <c r="J623" i="4" s="1"/>
  <c r="E622" i="4"/>
  <c r="J622" i="4" s="1"/>
  <c r="E621" i="4"/>
  <c r="J621" i="4" s="1"/>
  <c r="E620" i="4"/>
  <c r="J620" i="4" s="1"/>
  <c r="E619" i="4"/>
  <c r="J619" i="4" s="1"/>
  <c r="E618" i="4"/>
  <c r="J618" i="4" s="1"/>
  <c r="E617" i="4"/>
  <c r="J617" i="4" s="1"/>
  <c r="E616" i="4"/>
  <c r="J616" i="4" s="1"/>
  <c r="E615" i="4"/>
  <c r="J615" i="4" s="1"/>
  <c r="E614" i="4"/>
  <c r="J614" i="4" s="1"/>
  <c r="E613" i="4"/>
  <c r="J613" i="4" s="1"/>
  <c r="E612" i="4"/>
  <c r="J612" i="4" s="1"/>
  <c r="E611" i="4"/>
  <c r="J611" i="4" s="1"/>
  <c r="E610" i="4"/>
  <c r="J610" i="4" s="1"/>
  <c r="E609" i="4"/>
  <c r="J609" i="4" s="1"/>
  <c r="E608" i="4"/>
  <c r="J608" i="4" s="1"/>
  <c r="E607" i="4"/>
  <c r="J607" i="4" s="1"/>
  <c r="E606" i="4"/>
  <c r="J606" i="4" s="1"/>
  <c r="E605" i="4"/>
  <c r="J605" i="4" s="1"/>
  <c r="E604" i="4"/>
  <c r="J604" i="4" s="1"/>
  <c r="E603" i="4"/>
  <c r="J603" i="4" s="1"/>
  <c r="E602" i="4"/>
  <c r="J602" i="4" s="1"/>
  <c r="E601" i="4"/>
  <c r="J601" i="4" s="1"/>
  <c r="E600" i="4"/>
  <c r="J600" i="4" s="1"/>
  <c r="E599" i="4"/>
  <c r="J599" i="4" s="1"/>
  <c r="E598" i="4"/>
  <c r="J598" i="4" s="1"/>
  <c r="E597" i="4"/>
  <c r="J597" i="4" s="1"/>
  <c r="E596" i="4"/>
  <c r="J596" i="4" s="1"/>
  <c r="E595" i="4"/>
  <c r="J595" i="4" s="1"/>
  <c r="E594" i="4"/>
  <c r="J594" i="4" s="1"/>
  <c r="E593" i="4"/>
  <c r="J593" i="4" s="1"/>
  <c r="E592" i="4"/>
  <c r="J592" i="4" s="1"/>
  <c r="E591" i="4"/>
  <c r="J591" i="4" s="1"/>
  <c r="E590" i="4"/>
  <c r="J590" i="4" s="1"/>
  <c r="E589" i="4"/>
  <c r="J589" i="4" s="1"/>
  <c r="E588" i="4"/>
  <c r="J588" i="4" s="1"/>
  <c r="E587" i="4"/>
  <c r="J587" i="4" s="1"/>
  <c r="E586" i="4"/>
  <c r="J586" i="4" s="1"/>
  <c r="E585" i="4"/>
  <c r="J585" i="4" s="1"/>
  <c r="E584" i="4"/>
  <c r="J584" i="4" s="1"/>
  <c r="E583" i="4"/>
  <c r="J583" i="4" s="1"/>
  <c r="E582" i="4"/>
  <c r="J582" i="4" s="1"/>
  <c r="E581" i="4"/>
  <c r="J581" i="4" s="1"/>
  <c r="E580" i="4"/>
  <c r="J580" i="4" s="1"/>
  <c r="E579" i="4"/>
  <c r="J579" i="4" s="1"/>
  <c r="E578" i="4"/>
  <c r="J578" i="4" s="1"/>
  <c r="E577" i="4"/>
  <c r="J577" i="4" s="1"/>
  <c r="E576" i="4"/>
  <c r="J576" i="4" s="1"/>
  <c r="E575" i="4"/>
  <c r="J575" i="4" s="1"/>
  <c r="E574" i="4"/>
  <c r="J574" i="4" s="1"/>
  <c r="E573" i="4"/>
  <c r="J573" i="4" s="1"/>
  <c r="E572" i="4"/>
  <c r="J572" i="4" s="1"/>
  <c r="E571" i="4"/>
  <c r="J571" i="4" s="1"/>
  <c r="E570" i="4"/>
  <c r="J570" i="4" s="1"/>
  <c r="E569" i="4"/>
  <c r="J569" i="4" s="1"/>
  <c r="E568" i="4"/>
  <c r="J568" i="4" s="1"/>
  <c r="E567" i="4"/>
  <c r="J567" i="4" s="1"/>
  <c r="E566" i="4"/>
  <c r="J566" i="4" s="1"/>
  <c r="E565" i="4"/>
  <c r="J565" i="4" s="1"/>
  <c r="E564" i="4"/>
  <c r="J564" i="4" s="1"/>
  <c r="E563" i="4"/>
  <c r="J563" i="4" s="1"/>
  <c r="E562" i="4"/>
  <c r="J562" i="4" s="1"/>
  <c r="E561" i="4"/>
  <c r="J561" i="4" s="1"/>
  <c r="E560" i="4"/>
  <c r="J560" i="4" s="1"/>
  <c r="E559" i="4"/>
  <c r="J559" i="4" s="1"/>
  <c r="E558" i="4"/>
  <c r="J558" i="4" s="1"/>
  <c r="E557" i="4"/>
  <c r="J557" i="4" s="1"/>
  <c r="E556" i="4"/>
  <c r="J556" i="4" s="1"/>
  <c r="E555" i="4"/>
  <c r="J555" i="4" s="1"/>
  <c r="E554" i="4"/>
  <c r="J554" i="4" s="1"/>
  <c r="E553" i="4"/>
  <c r="J553" i="4" s="1"/>
  <c r="E552" i="4"/>
  <c r="J552" i="4" s="1"/>
  <c r="E551" i="4"/>
  <c r="J551" i="4" s="1"/>
  <c r="E550" i="4"/>
  <c r="J550" i="4" s="1"/>
  <c r="E549" i="4"/>
  <c r="J549" i="4" s="1"/>
  <c r="E548" i="4"/>
  <c r="J548" i="4" s="1"/>
  <c r="E547" i="4"/>
  <c r="J547" i="4" s="1"/>
  <c r="E546" i="4"/>
  <c r="J546" i="4" s="1"/>
  <c r="E545" i="4"/>
  <c r="J545" i="4" s="1"/>
  <c r="E544" i="4"/>
  <c r="J544" i="4" s="1"/>
  <c r="E543" i="4"/>
  <c r="J543" i="4" s="1"/>
  <c r="E542" i="4"/>
  <c r="J542" i="4" s="1"/>
  <c r="E541" i="4"/>
  <c r="J541" i="4" s="1"/>
  <c r="E540" i="4"/>
  <c r="J540" i="4" s="1"/>
  <c r="E539" i="4"/>
  <c r="J539" i="4" s="1"/>
  <c r="E538" i="4"/>
  <c r="J538" i="4" s="1"/>
  <c r="E537" i="4"/>
  <c r="J537" i="4" s="1"/>
  <c r="E536" i="4"/>
  <c r="J536" i="4" s="1"/>
  <c r="E535" i="4"/>
  <c r="J535" i="4" s="1"/>
  <c r="E534" i="4"/>
  <c r="J534" i="4" s="1"/>
  <c r="E533" i="4"/>
  <c r="J533" i="4" s="1"/>
  <c r="E532" i="4"/>
  <c r="J532" i="4" s="1"/>
  <c r="E531" i="4"/>
  <c r="J531" i="4" s="1"/>
  <c r="E530" i="4"/>
  <c r="J530" i="4" s="1"/>
  <c r="E529" i="4"/>
  <c r="J529" i="4" s="1"/>
  <c r="E528" i="4"/>
  <c r="J528" i="4" s="1"/>
  <c r="E527" i="4"/>
  <c r="J527" i="4" s="1"/>
  <c r="E526" i="4"/>
  <c r="J526" i="4" s="1"/>
  <c r="E525" i="4"/>
  <c r="J525" i="4" s="1"/>
  <c r="E524" i="4"/>
  <c r="J524" i="4" s="1"/>
  <c r="E523" i="4"/>
  <c r="J523" i="4" s="1"/>
  <c r="E522" i="4"/>
  <c r="J522" i="4" s="1"/>
  <c r="E521" i="4"/>
  <c r="J521" i="4" s="1"/>
  <c r="E520" i="4"/>
  <c r="J520" i="4" s="1"/>
  <c r="E519" i="4"/>
  <c r="J519" i="4" s="1"/>
  <c r="E518" i="4"/>
  <c r="J518" i="4" s="1"/>
  <c r="E517" i="4"/>
  <c r="J517" i="4" s="1"/>
  <c r="E516" i="4"/>
  <c r="J516" i="4" s="1"/>
  <c r="E515" i="4"/>
  <c r="J515" i="4" s="1"/>
  <c r="E514" i="4"/>
  <c r="J514" i="4" s="1"/>
  <c r="E513" i="4"/>
  <c r="J513" i="4" s="1"/>
  <c r="E512" i="4"/>
  <c r="J512" i="4" s="1"/>
  <c r="E511" i="4"/>
  <c r="J511" i="4" s="1"/>
  <c r="E510" i="4"/>
  <c r="J510" i="4" s="1"/>
  <c r="E509" i="4"/>
  <c r="J509" i="4" s="1"/>
  <c r="E508" i="4"/>
  <c r="J508" i="4" s="1"/>
  <c r="E507" i="4"/>
  <c r="J507" i="4" s="1"/>
  <c r="E506" i="4"/>
  <c r="J506" i="4" s="1"/>
  <c r="E505" i="4"/>
  <c r="J505" i="4" s="1"/>
  <c r="E504" i="4"/>
  <c r="J504" i="4" s="1"/>
  <c r="E503" i="4"/>
  <c r="J503" i="4" s="1"/>
  <c r="E502" i="4"/>
  <c r="J502" i="4" s="1"/>
  <c r="E501" i="4"/>
  <c r="J501" i="4" s="1"/>
  <c r="E500" i="4"/>
  <c r="J500" i="4" s="1"/>
  <c r="E499" i="4"/>
  <c r="J499" i="4" s="1"/>
  <c r="E498" i="4"/>
  <c r="J498" i="4" s="1"/>
  <c r="E497" i="4"/>
  <c r="J497" i="4" s="1"/>
  <c r="E496" i="4"/>
  <c r="J496" i="4" s="1"/>
  <c r="E495" i="4"/>
  <c r="J495" i="4" s="1"/>
  <c r="E494" i="4"/>
  <c r="J494" i="4" s="1"/>
  <c r="E493" i="4"/>
  <c r="J493" i="4" s="1"/>
  <c r="E492" i="4"/>
  <c r="J492" i="4" s="1"/>
  <c r="E491" i="4"/>
  <c r="J491" i="4" s="1"/>
  <c r="E490" i="4"/>
  <c r="J490" i="4" s="1"/>
  <c r="E489" i="4"/>
  <c r="J489" i="4" s="1"/>
  <c r="E488" i="4"/>
  <c r="J488" i="4" s="1"/>
  <c r="E487" i="4"/>
  <c r="J487" i="4" s="1"/>
  <c r="E486" i="4"/>
  <c r="J486" i="4" s="1"/>
  <c r="E485" i="4"/>
  <c r="J485" i="4" s="1"/>
  <c r="E484" i="4"/>
  <c r="J484" i="4" s="1"/>
  <c r="E483" i="4"/>
  <c r="J483" i="4" s="1"/>
  <c r="E482" i="4"/>
  <c r="J482" i="4" s="1"/>
  <c r="E481" i="4"/>
  <c r="J481" i="4" s="1"/>
  <c r="E480" i="4"/>
  <c r="J480" i="4" s="1"/>
  <c r="E479" i="4"/>
  <c r="J479" i="4" s="1"/>
  <c r="E478" i="4"/>
  <c r="J478" i="4" s="1"/>
  <c r="E477" i="4"/>
  <c r="J477" i="4" s="1"/>
  <c r="E476" i="4"/>
  <c r="J476" i="4" s="1"/>
  <c r="E475" i="4"/>
  <c r="J475" i="4" s="1"/>
  <c r="E474" i="4"/>
  <c r="J474" i="4" s="1"/>
  <c r="E473" i="4"/>
  <c r="J473" i="4" s="1"/>
  <c r="E472" i="4"/>
  <c r="J472" i="4" s="1"/>
  <c r="E471" i="4"/>
  <c r="J471" i="4" s="1"/>
  <c r="E470" i="4"/>
  <c r="J470" i="4" s="1"/>
  <c r="E469" i="4"/>
  <c r="J469" i="4" s="1"/>
  <c r="E468" i="4"/>
  <c r="J468" i="4" s="1"/>
  <c r="E467" i="4"/>
  <c r="J467" i="4" s="1"/>
  <c r="E466" i="4"/>
  <c r="J466" i="4" s="1"/>
  <c r="E465" i="4"/>
  <c r="J465" i="4" s="1"/>
  <c r="E464" i="4"/>
  <c r="J464" i="4" s="1"/>
  <c r="E463" i="4"/>
  <c r="J463" i="4" s="1"/>
  <c r="E462" i="4"/>
  <c r="J462" i="4" s="1"/>
  <c r="E461" i="4"/>
  <c r="J461" i="4" s="1"/>
  <c r="E460" i="4"/>
  <c r="J460" i="4" s="1"/>
  <c r="E459" i="4"/>
  <c r="J459" i="4" s="1"/>
  <c r="E458" i="4"/>
  <c r="J458" i="4" s="1"/>
  <c r="E457" i="4"/>
  <c r="J457" i="4" s="1"/>
  <c r="E456" i="4"/>
  <c r="J456" i="4" s="1"/>
  <c r="E455" i="4"/>
  <c r="J455" i="4" s="1"/>
  <c r="E454" i="4"/>
  <c r="J454" i="4" s="1"/>
  <c r="E453" i="4"/>
  <c r="J453" i="4" s="1"/>
  <c r="E452" i="4"/>
  <c r="J452" i="4" s="1"/>
  <c r="E451" i="4"/>
  <c r="J451" i="4" s="1"/>
  <c r="E450" i="4"/>
  <c r="J450" i="4" s="1"/>
  <c r="E449" i="4"/>
  <c r="J449" i="4" s="1"/>
  <c r="E448" i="4"/>
  <c r="J448" i="4" s="1"/>
  <c r="E447" i="4"/>
  <c r="J447" i="4" s="1"/>
  <c r="E446" i="4"/>
  <c r="J446" i="4" s="1"/>
  <c r="E445" i="4"/>
  <c r="J445" i="4" s="1"/>
  <c r="E444" i="4"/>
  <c r="J444" i="4" s="1"/>
  <c r="E443" i="4"/>
  <c r="J443" i="4" s="1"/>
  <c r="E442" i="4"/>
  <c r="J442" i="4" s="1"/>
  <c r="E441" i="4"/>
  <c r="J441" i="4" s="1"/>
  <c r="E440" i="4"/>
  <c r="J440" i="4" s="1"/>
  <c r="E439" i="4"/>
  <c r="J439" i="4" s="1"/>
  <c r="E438" i="4"/>
  <c r="J438" i="4" s="1"/>
  <c r="E437" i="4"/>
  <c r="J437" i="4" s="1"/>
  <c r="E436" i="4"/>
  <c r="J436" i="4" s="1"/>
  <c r="E435" i="4"/>
  <c r="J435" i="4" s="1"/>
  <c r="E434" i="4"/>
  <c r="J434" i="4" s="1"/>
  <c r="E433" i="4"/>
  <c r="J433" i="4" s="1"/>
  <c r="E432" i="4"/>
  <c r="J432" i="4" s="1"/>
  <c r="E431" i="4"/>
  <c r="J431" i="4" s="1"/>
  <c r="E430" i="4"/>
  <c r="J430" i="4" s="1"/>
  <c r="E429" i="4"/>
  <c r="J429" i="4" s="1"/>
  <c r="E428" i="4"/>
  <c r="J428" i="4" s="1"/>
  <c r="E427" i="4"/>
  <c r="J427" i="4" s="1"/>
  <c r="E426" i="4"/>
  <c r="J426" i="4" s="1"/>
  <c r="E425" i="4"/>
  <c r="J425" i="4" s="1"/>
  <c r="E424" i="4"/>
  <c r="J424" i="4" s="1"/>
  <c r="E423" i="4"/>
  <c r="J423" i="4" s="1"/>
  <c r="E422" i="4"/>
  <c r="J422" i="4" s="1"/>
  <c r="E421" i="4"/>
  <c r="J421" i="4" s="1"/>
  <c r="E420" i="4"/>
  <c r="J420" i="4" s="1"/>
  <c r="E419" i="4"/>
  <c r="J419" i="4" s="1"/>
  <c r="E418" i="4"/>
  <c r="J418" i="4" s="1"/>
  <c r="E417" i="4"/>
  <c r="J417" i="4" s="1"/>
  <c r="E416" i="4"/>
  <c r="J416" i="4" s="1"/>
  <c r="E415" i="4"/>
  <c r="J415" i="4" s="1"/>
  <c r="E414" i="4"/>
  <c r="J414" i="4" s="1"/>
  <c r="E413" i="4"/>
  <c r="J413" i="4" s="1"/>
  <c r="E412" i="4"/>
  <c r="J412" i="4" s="1"/>
  <c r="E411" i="4"/>
  <c r="J411" i="4" s="1"/>
  <c r="E410" i="4"/>
  <c r="J410" i="4" s="1"/>
  <c r="E409" i="4"/>
  <c r="J409" i="4" s="1"/>
  <c r="E408" i="4"/>
  <c r="J408" i="4" s="1"/>
  <c r="E407" i="4"/>
  <c r="J407" i="4" s="1"/>
  <c r="E406" i="4"/>
  <c r="J406" i="4" s="1"/>
  <c r="E405" i="4"/>
  <c r="J405" i="4" s="1"/>
  <c r="E404" i="4"/>
  <c r="J404" i="4" s="1"/>
  <c r="E403" i="4"/>
  <c r="J403" i="4" s="1"/>
  <c r="E402" i="4"/>
  <c r="J402" i="4" s="1"/>
  <c r="E401" i="4"/>
  <c r="J401" i="4" s="1"/>
  <c r="E400" i="4"/>
  <c r="J400" i="4" s="1"/>
  <c r="E399" i="4"/>
  <c r="J399" i="4" s="1"/>
  <c r="E398" i="4"/>
  <c r="J398" i="4" s="1"/>
  <c r="E397" i="4"/>
  <c r="J397" i="4" s="1"/>
  <c r="E396" i="4"/>
  <c r="J396" i="4" s="1"/>
  <c r="E395" i="4"/>
  <c r="J395" i="4" s="1"/>
  <c r="E394" i="4"/>
  <c r="J394" i="4" s="1"/>
  <c r="E393" i="4"/>
  <c r="J393" i="4" s="1"/>
  <c r="E392" i="4"/>
  <c r="J392" i="4" s="1"/>
  <c r="E391" i="4"/>
  <c r="J391" i="4" s="1"/>
  <c r="E390" i="4"/>
  <c r="J390" i="4" s="1"/>
  <c r="E389" i="4"/>
  <c r="J389" i="4" s="1"/>
  <c r="E388" i="4"/>
  <c r="J388" i="4" s="1"/>
  <c r="E387" i="4"/>
  <c r="J387" i="4" s="1"/>
  <c r="E386" i="4"/>
  <c r="J386" i="4" s="1"/>
  <c r="E385" i="4"/>
  <c r="J385" i="4" s="1"/>
  <c r="E384" i="4"/>
  <c r="J384" i="4" s="1"/>
  <c r="E383" i="4"/>
  <c r="J383" i="4" s="1"/>
  <c r="E382" i="4"/>
  <c r="J382" i="4" s="1"/>
  <c r="E381" i="4"/>
  <c r="J381" i="4" s="1"/>
  <c r="E380" i="4"/>
  <c r="J380" i="4" s="1"/>
  <c r="E379" i="4"/>
  <c r="J379" i="4" s="1"/>
  <c r="E378" i="4"/>
  <c r="J378" i="4" s="1"/>
  <c r="E377" i="4"/>
  <c r="J377" i="4" s="1"/>
  <c r="E376" i="4"/>
  <c r="J376" i="4" s="1"/>
  <c r="E375" i="4"/>
  <c r="J375" i="4" s="1"/>
  <c r="E374" i="4"/>
  <c r="J374" i="4" s="1"/>
  <c r="E373" i="4"/>
  <c r="J373" i="4" s="1"/>
  <c r="E372" i="4"/>
  <c r="J372" i="4" s="1"/>
  <c r="E371" i="4"/>
  <c r="J371" i="4" s="1"/>
  <c r="E370" i="4"/>
  <c r="J370" i="4" s="1"/>
  <c r="E369" i="4"/>
  <c r="J369" i="4" s="1"/>
  <c r="E368" i="4"/>
  <c r="J368" i="4" s="1"/>
  <c r="E367" i="4"/>
  <c r="J367" i="4" s="1"/>
  <c r="E366" i="4"/>
  <c r="J366" i="4" s="1"/>
  <c r="E365" i="4"/>
  <c r="J365" i="4" s="1"/>
  <c r="E364" i="4"/>
  <c r="J364" i="4" s="1"/>
  <c r="E363" i="4"/>
  <c r="J363" i="4" s="1"/>
  <c r="E362" i="4"/>
  <c r="J362" i="4" s="1"/>
  <c r="E361" i="4"/>
  <c r="J361" i="4" s="1"/>
  <c r="E360" i="4"/>
  <c r="J360" i="4" s="1"/>
  <c r="E359" i="4"/>
  <c r="J359" i="4" s="1"/>
  <c r="E358" i="4"/>
  <c r="J358" i="4" s="1"/>
  <c r="E357" i="4"/>
  <c r="J357" i="4" s="1"/>
  <c r="E356" i="4"/>
  <c r="J356" i="4" s="1"/>
  <c r="E355" i="4"/>
  <c r="J355" i="4" s="1"/>
  <c r="E354" i="4"/>
  <c r="J354" i="4" s="1"/>
  <c r="E353" i="4"/>
  <c r="J353" i="4" s="1"/>
  <c r="E352" i="4"/>
  <c r="J352" i="4" s="1"/>
  <c r="E351" i="4"/>
  <c r="J351" i="4" s="1"/>
  <c r="E350" i="4"/>
  <c r="J350" i="4" s="1"/>
  <c r="E349" i="4"/>
  <c r="J349" i="4" s="1"/>
  <c r="E348" i="4"/>
  <c r="J348" i="4" s="1"/>
  <c r="E347" i="4"/>
  <c r="J347" i="4" s="1"/>
  <c r="E346" i="4"/>
  <c r="J346" i="4" s="1"/>
  <c r="E345" i="4"/>
  <c r="J345" i="4" s="1"/>
  <c r="E344" i="4"/>
  <c r="J344" i="4" s="1"/>
  <c r="E343" i="4"/>
  <c r="J343" i="4" s="1"/>
  <c r="E342" i="4"/>
  <c r="J342" i="4" s="1"/>
  <c r="E341" i="4"/>
  <c r="J341" i="4" s="1"/>
  <c r="E340" i="4"/>
  <c r="J340" i="4" s="1"/>
  <c r="E339" i="4"/>
  <c r="J339" i="4" s="1"/>
  <c r="E338" i="4"/>
  <c r="J338" i="4" s="1"/>
  <c r="E337" i="4"/>
  <c r="J337" i="4" s="1"/>
  <c r="E336" i="4"/>
  <c r="J336" i="4" s="1"/>
  <c r="E335" i="4"/>
  <c r="J335" i="4" s="1"/>
  <c r="E334" i="4"/>
  <c r="J334" i="4" s="1"/>
  <c r="E333" i="4"/>
  <c r="J333" i="4" s="1"/>
  <c r="E332" i="4"/>
  <c r="J332" i="4" s="1"/>
  <c r="E331" i="4"/>
  <c r="J331" i="4" s="1"/>
  <c r="E330" i="4"/>
  <c r="J330" i="4" s="1"/>
  <c r="E329" i="4"/>
  <c r="J329" i="4" s="1"/>
  <c r="E328" i="4"/>
  <c r="J328" i="4" s="1"/>
  <c r="E327" i="4"/>
  <c r="J327" i="4" s="1"/>
  <c r="E326" i="4"/>
  <c r="J326" i="4" s="1"/>
  <c r="E325" i="4"/>
  <c r="J325" i="4" s="1"/>
  <c r="E324" i="4"/>
  <c r="J324" i="4" s="1"/>
  <c r="E323" i="4"/>
  <c r="J323" i="4" s="1"/>
  <c r="E322" i="4"/>
  <c r="J322" i="4" s="1"/>
  <c r="E321" i="4"/>
  <c r="J321" i="4" s="1"/>
  <c r="E320" i="4"/>
  <c r="J320" i="4" s="1"/>
  <c r="E319" i="4"/>
  <c r="J319" i="4" s="1"/>
  <c r="E318" i="4"/>
  <c r="J318" i="4" s="1"/>
  <c r="E317" i="4"/>
  <c r="J317" i="4" s="1"/>
  <c r="E316" i="4"/>
  <c r="J316" i="4" s="1"/>
  <c r="E315" i="4"/>
  <c r="J315" i="4" s="1"/>
  <c r="E314" i="4"/>
  <c r="J314" i="4" s="1"/>
  <c r="E313" i="4"/>
  <c r="J313" i="4" s="1"/>
  <c r="E312" i="4"/>
  <c r="J312" i="4" s="1"/>
  <c r="E311" i="4"/>
  <c r="J311" i="4" s="1"/>
  <c r="E310" i="4"/>
  <c r="J310" i="4" s="1"/>
  <c r="E309" i="4"/>
  <c r="J309" i="4" s="1"/>
  <c r="E308" i="4"/>
  <c r="J308" i="4" s="1"/>
  <c r="E307" i="4"/>
  <c r="J307" i="4" s="1"/>
  <c r="E306" i="4"/>
  <c r="J306" i="4" s="1"/>
  <c r="E305" i="4"/>
  <c r="J305" i="4" s="1"/>
  <c r="E304" i="4"/>
  <c r="J304" i="4" s="1"/>
  <c r="E303" i="4"/>
  <c r="J303" i="4" s="1"/>
  <c r="E302" i="4"/>
  <c r="J302" i="4" s="1"/>
  <c r="E301" i="4"/>
  <c r="J301" i="4" s="1"/>
  <c r="E300" i="4"/>
  <c r="J300" i="4" s="1"/>
  <c r="E299" i="4"/>
  <c r="J299" i="4" s="1"/>
  <c r="E298" i="4"/>
  <c r="J298" i="4" s="1"/>
  <c r="E297" i="4"/>
  <c r="J297" i="4" s="1"/>
  <c r="E296" i="4"/>
  <c r="J296" i="4" s="1"/>
  <c r="E295" i="4"/>
  <c r="J295" i="4" s="1"/>
  <c r="E294" i="4"/>
  <c r="J294" i="4" s="1"/>
  <c r="E293" i="4"/>
  <c r="J293" i="4" s="1"/>
  <c r="E292" i="4"/>
  <c r="J292" i="4" s="1"/>
  <c r="E291" i="4"/>
  <c r="J291" i="4" s="1"/>
  <c r="E290" i="4"/>
  <c r="J290" i="4" s="1"/>
  <c r="E289" i="4"/>
  <c r="J289" i="4" s="1"/>
  <c r="E288" i="4"/>
  <c r="J288" i="4" s="1"/>
  <c r="E287" i="4"/>
  <c r="J287" i="4" s="1"/>
  <c r="E286" i="4"/>
  <c r="J286" i="4" s="1"/>
  <c r="E285" i="4"/>
  <c r="J285" i="4" s="1"/>
  <c r="E284" i="4"/>
  <c r="J284" i="4" s="1"/>
  <c r="E283" i="4"/>
  <c r="J283" i="4" s="1"/>
  <c r="E282" i="4"/>
  <c r="J282" i="4" s="1"/>
  <c r="E281" i="4"/>
  <c r="J281" i="4" s="1"/>
  <c r="E280" i="4"/>
  <c r="J280" i="4" s="1"/>
  <c r="E279" i="4"/>
  <c r="J279" i="4" s="1"/>
  <c r="E278" i="4"/>
  <c r="J278" i="4" s="1"/>
  <c r="E277" i="4"/>
  <c r="J277" i="4" s="1"/>
  <c r="E276" i="4"/>
  <c r="J276" i="4" s="1"/>
  <c r="E275" i="4"/>
  <c r="J275" i="4" s="1"/>
  <c r="E274" i="4"/>
  <c r="J274" i="4" s="1"/>
  <c r="E273" i="4"/>
  <c r="J273" i="4" s="1"/>
  <c r="E272" i="4"/>
  <c r="J272" i="4" s="1"/>
  <c r="E271" i="4"/>
  <c r="J271" i="4" s="1"/>
  <c r="E270" i="4"/>
  <c r="J270" i="4" s="1"/>
  <c r="E269" i="4"/>
  <c r="J269" i="4" s="1"/>
  <c r="E268" i="4"/>
  <c r="J268" i="4" s="1"/>
  <c r="E267" i="4"/>
  <c r="J267" i="4" s="1"/>
  <c r="E266" i="4"/>
  <c r="J266" i="4" s="1"/>
  <c r="E265" i="4"/>
  <c r="J265" i="4" s="1"/>
  <c r="E264" i="4"/>
  <c r="J264" i="4" s="1"/>
  <c r="E263" i="4"/>
  <c r="J263" i="4" s="1"/>
  <c r="E262" i="4"/>
  <c r="J262" i="4" s="1"/>
  <c r="E261" i="4"/>
  <c r="J261" i="4" s="1"/>
  <c r="E260" i="4"/>
  <c r="J260" i="4" s="1"/>
  <c r="E259" i="4"/>
  <c r="J259" i="4" s="1"/>
  <c r="E258" i="4"/>
  <c r="J258" i="4" s="1"/>
  <c r="E257" i="4"/>
  <c r="J257" i="4" s="1"/>
  <c r="E256" i="4"/>
  <c r="J256" i="4" s="1"/>
  <c r="E255" i="4"/>
  <c r="J255" i="4" s="1"/>
  <c r="E254" i="4"/>
  <c r="J254" i="4" s="1"/>
  <c r="E253" i="4"/>
  <c r="J253" i="4" s="1"/>
  <c r="E252" i="4"/>
  <c r="J252" i="4" s="1"/>
  <c r="E251" i="4"/>
  <c r="J251" i="4" s="1"/>
  <c r="E250" i="4"/>
  <c r="J250" i="4" s="1"/>
  <c r="E249" i="4"/>
  <c r="J249" i="4" s="1"/>
  <c r="E248" i="4"/>
  <c r="J248" i="4" s="1"/>
  <c r="E247" i="4"/>
  <c r="J247" i="4" s="1"/>
  <c r="E246" i="4"/>
  <c r="J246" i="4" s="1"/>
  <c r="E245" i="4"/>
  <c r="J245" i="4" s="1"/>
  <c r="E244" i="4"/>
  <c r="J244" i="4" s="1"/>
  <c r="E243" i="4"/>
  <c r="J243" i="4" s="1"/>
  <c r="E242" i="4"/>
  <c r="J242" i="4" s="1"/>
  <c r="E241" i="4"/>
  <c r="J241" i="4" s="1"/>
  <c r="E240" i="4"/>
  <c r="J240" i="4" s="1"/>
  <c r="E239" i="4"/>
  <c r="J239" i="4" s="1"/>
  <c r="E238" i="4"/>
  <c r="J238" i="4" s="1"/>
  <c r="E237" i="4"/>
  <c r="J237" i="4" s="1"/>
  <c r="E236" i="4"/>
  <c r="J236" i="4" s="1"/>
  <c r="E235" i="4"/>
  <c r="J235" i="4" s="1"/>
  <c r="E234" i="4"/>
  <c r="J234" i="4" s="1"/>
  <c r="E233" i="4"/>
  <c r="J233" i="4" s="1"/>
  <c r="E232" i="4"/>
  <c r="J232" i="4" s="1"/>
  <c r="E231" i="4"/>
  <c r="J231" i="4" s="1"/>
  <c r="E230" i="4"/>
  <c r="J230" i="4" s="1"/>
  <c r="E229" i="4"/>
  <c r="J229" i="4" s="1"/>
  <c r="E228" i="4"/>
  <c r="J228" i="4" s="1"/>
  <c r="E227" i="4"/>
  <c r="J227" i="4" s="1"/>
  <c r="E226" i="4"/>
  <c r="J226" i="4" s="1"/>
  <c r="E225" i="4"/>
  <c r="J225" i="4" s="1"/>
  <c r="E224" i="4"/>
  <c r="J224" i="4" s="1"/>
  <c r="E223" i="4"/>
  <c r="J223" i="4" s="1"/>
  <c r="E222" i="4"/>
  <c r="J222" i="4" s="1"/>
  <c r="E221" i="4"/>
  <c r="J221" i="4" s="1"/>
  <c r="E220" i="4"/>
  <c r="J220" i="4" s="1"/>
  <c r="E219" i="4"/>
  <c r="J219" i="4" s="1"/>
  <c r="E218" i="4"/>
  <c r="J218" i="4" s="1"/>
  <c r="E217" i="4"/>
  <c r="J217" i="4" s="1"/>
  <c r="E216" i="4"/>
  <c r="J216" i="4" s="1"/>
  <c r="E215" i="4"/>
  <c r="J215" i="4" s="1"/>
  <c r="E214" i="4"/>
  <c r="J214" i="4" s="1"/>
  <c r="E213" i="4"/>
  <c r="J213" i="4" s="1"/>
  <c r="E212" i="4"/>
  <c r="J212" i="4" s="1"/>
  <c r="E211" i="4"/>
  <c r="J211" i="4" s="1"/>
  <c r="E210" i="4"/>
  <c r="J210" i="4" s="1"/>
  <c r="E209" i="4"/>
  <c r="J209" i="4" s="1"/>
  <c r="E208" i="4"/>
  <c r="J208" i="4" s="1"/>
  <c r="E207" i="4"/>
  <c r="J207" i="4" s="1"/>
  <c r="E206" i="4"/>
  <c r="J206" i="4" s="1"/>
  <c r="E205" i="4"/>
  <c r="J205" i="4" s="1"/>
  <c r="E204" i="4"/>
  <c r="J204" i="4" s="1"/>
  <c r="E203" i="4"/>
  <c r="J203" i="4" s="1"/>
  <c r="E202" i="4"/>
  <c r="J202" i="4" s="1"/>
  <c r="E201" i="4"/>
  <c r="J201" i="4" s="1"/>
  <c r="E200" i="4"/>
  <c r="J200" i="4" s="1"/>
  <c r="E199" i="4"/>
  <c r="J199" i="4" s="1"/>
  <c r="E198" i="4"/>
  <c r="J198" i="4" s="1"/>
  <c r="E197" i="4"/>
  <c r="J197" i="4" s="1"/>
  <c r="E196" i="4"/>
  <c r="J196" i="4" s="1"/>
  <c r="E195" i="4"/>
  <c r="J195" i="4" s="1"/>
  <c r="E194" i="4"/>
  <c r="J194" i="4" s="1"/>
  <c r="E193" i="4"/>
  <c r="J193" i="4" s="1"/>
  <c r="E192" i="4"/>
  <c r="J192" i="4" s="1"/>
  <c r="E191" i="4"/>
  <c r="J191" i="4" s="1"/>
  <c r="E190" i="4"/>
  <c r="J190" i="4" s="1"/>
  <c r="E189" i="4"/>
  <c r="J189" i="4" s="1"/>
  <c r="E188" i="4"/>
  <c r="J188" i="4" s="1"/>
  <c r="E187" i="4"/>
  <c r="J187" i="4" s="1"/>
  <c r="E186" i="4"/>
  <c r="J186" i="4" s="1"/>
  <c r="E185" i="4"/>
  <c r="J185" i="4" s="1"/>
  <c r="E184" i="4"/>
  <c r="J184" i="4" s="1"/>
  <c r="E183" i="4"/>
  <c r="J183" i="4" s="1"/>
  <c r="E182" i="4"/>
  <c r="J182" i="4" s="1"/>
  <c r="E181" i="4"/>
  <c r="J181" i="4" s="1"/>
  <c r="E180" i="4"/>
  <c r="J180" i="4" s="1"/>
  <c r="E179" i="4"/>
  <c r="J179" i="4" s="1"/>
  <c r="E178" i="4"/>
  <c r="J178" i="4" s="1"/>
  <c r="E177" i="4"/>
  <c r="J177" i="4" s="1"/>
  <c r="E176" i="4"/>
  <c r="J176" i="4" s="1"/>
  <c r="E175" i="4"/>
  <c r="J175" i="4" s="1"/>
  <c r="E174" i="4"/>
  <c r="J174" i="4" s="1"/>
  <c r="E173" i="4"/>
  <c r="J173" i="4" s="1"/>
  <c r="E172" i="4"/>
  <c r="J172" i="4" s="1"/>
  <c r="E171" i="4"/>
  <c r="J171" i="4" s="1"/>
  <c r="E170" i="4"/>
  <c r="J170" i="4" s="1"/>
  <c r="E169" i="4"/>
  <c r="J169" i="4" s="1"/>
  <c r="E168" i="4"/>
  <c r="J168" i="4" s="1"/>
  <c r="E167" i="4"/>
  <c r="J167" i="4" s="1"/>
  <c r="E166" i="4"/>
  <c r="J166" i="4" s="1"/>
  <c r="E165" i="4"/>
  <c r="J165" i="4" s="1"/>
  <c r="E164" i="4"/>
  <c r="J164" i="4" s="1"/>
  <c r="E163" i="4"/>
  <c r="J163" i="4" s="1"/>
  <c r="E162" i="4"/>
  <c r="J162" i="4" s="1"/>
  <c r="E161" i="4"/>
  <c r="J161" i="4" s="1"/>
  <c r="E160" i="4"/>
  <c r="J160" i="4" s="1"/>
  <c r="E159" i="4"/>
  <c r="J159" i="4" s="1"/>
  <c r="E158" i="4"/>
  <c r="J158" i="4" s="1"/>
  <c r="E157" i="4"/>
  <c r="J157" i="4" s="1"/>
  <c r="E156" i="4"/>
  <c r="J156" i="4" s="1"/>
  <c r="E155" i="4"/>
  <c r="J155" i="4" s="1"/>
  <c r="E154" i="4"/>
  <c r="J154" i="4" s="1"/>
  <c r="E153" i="4"/>
  <c r="J153" i="4" s="1"/>
  <c r="E152" i="4"/>
  <c r="J152" i="4" s="1"/>
  <c r="E151" i="4"/>
  <c r="J151" i="4" s="1"/>
  <c r="E150" i="4"/>
  <c r="J150" i="4" s="1"/>
  <c r="E149" i="4"/>
  <c r="J149" i="4" s="1"/>
  <c r="E148" i="4"/>
  <c r="J148" i="4" s="1"/>
  <c r="E147" i="4"/>
  <c r="J147" i="4" s="1"/>
  <c r="E146" i="4"/>
  <c r="J146" i="4" s="1"/>
  <c r="E145" i="4"/>
  <c r="J145" i="4" s="1"/>
  <c r="E144" i="4"/>
  <c r="J144" i="4" s="1"/>
  <c r="E143" i="4"/>
  <c r="J143" i="4" s="1"/>
  <c r="E142" i="4"/>
  <c r="J142" i="4" s="1"/>
  <c r="E141" i="4"/>
  <c r="J141" i="4" s="1"/>
  <c r="E140" i="4"/>
  <c r="J140" i="4" s="1"/>
  <c r="E139" i="4"/>
  <c r="J139" i="4" s="1"/>
  <c r="E138" i="4"/>
  <c r="J138" i="4" s="1"/>
  <c r="E137" i="4"/>
  <c r="J137" i="4" s="1"/>
  <c r="E136" i="4"/>
  <c r="J136" i="4" s="1"/>
  <c r="E135" i="4"/>
  <c r="J135" i="4" s="1"/>
  <c r="E134" i="4"/>
  <c r="J134" i="4" s="1"/>
  <c r="E133" i="4"/>
  <c r="J133" i="4" s="1"/>
  <c r="E132" i="4"/>
  <c r="J132" i="4" s="1"/>
  <c r="E131" i="4"/>
  <c r="J131" i="4" s="1"/>
  <c r="E130" i="4"/>
  <c r="J130" i="4" s="1"/>
  <c r="E129" i="4"/>
  <c r="J129" i="4" s="1"/>
  <c r="E128" i="4"/>
  <c r="J128" i="4" s="1"/>
  <c r="E127" i="4"/>
  <c r="J127" i="4" s="1"/>
  <c r="E126" i="4"/>
  <c r="J126" i="4" s="1"/>
  <c r="E125" i="4"/>
  <c r="J125" i="4" s="1"/>
  <c r="E124" i="4"/>
  <c r="J124" i="4" s="1"/>
  <c r="E123" i="4"/>
  <c r="J123" i="4" s="1"/>
  <c r="E122" i="4"/>
  <c r="J122" i="4" s="1"/>
  <c r="E121" i="4"/>
  <c r="J121" i="4" s="1"/>
  <c r="E120" i="4"/>
  <c r="J120" i="4" s="1"/>
  <c r="E119" i="4"/>
  <c r="J119" i="4" s="1"/>
  <c r="E118" i="4"/>
  <c r="J118" i="4" s="1"/>
  <c r="E117" i="4"/>
  <c r="J117" i="4" s="1"/>
  <c r="E116" i="4"/>
  <c r="J116" i="4" s="1"/>
  <c r="E115" i="4"/>
  <c r="J115" i="4" s="1"/>
  <c r="E114" i="4"/>
  <c r="J114" i="4" s="1"/>
  <c r="E113" i="4"/>
  <c r="J113" i="4" s="1"/>
  <c r="E112" i="4"/>
  <c r="J112" i="4" s="1"/>
  <c r="E111" i="4"/>
  <c r="J111" i="4" s="1"/>
  <c r="E110" i="4"/>
  <c r="J110" i="4" s="1"/>
  <c r="E109" i="4"/>
  <c r="J109" i="4" s="1"/>
  <c r="E108" i="4"/>
  <c r="J108" i="4" s="1"/>
  <c r="E107" i="4"/>
  <c r="J107" i="4" s="1"/>
  <c r="E106" i="4"/>
  <c r="J106" i="4" s="1"/>
  <c r="E105" i="4"/>
  <c r="J105" i="4" s="1"/>
  <c r="E104" i="4"/>
  <c r="J104" i="4" s="1"/>
  <c r="E103" i="4"/>
  <c r="J103" i="4" s="1"/>
  <c r="E102" i="4"/>
  <c r="J102" i="4" s="1"/>
  <c r="E101" i="4"/>
  <c r="J101" i="4" s="1"/>
  <c r="E100" i="4"/>
  <c r="J100" i="4" s="1"/>
  <c r="E99" i="4"/>
  <c r="J99" i="4" s="1"/>
  <c r="E98" i="4"/>
  <c r="J98" i="4" s="1"/>
  <c r="E97" i="4"/>
  <c r="J97" i="4" s="1"/>
  <c r="E96" i="4"/>
  <c r="J96" i="4" s="1"/>
  <c r="E95" i="4"/>
  <c r="J95" i="4" s="1"/>
  <c r="E94" i="4"/>
  <c r="J94" i="4" s="1"/>
  <c r="E93" i="4"/>
  <c r="J93" i="4" s="1"/>
  <c r="E92" i="4"/>
  <c r="J92" i="4" s="1"/>
  <c r="E91" i="4"/>
  <c r="J91" i="4" s="1"/>
  <c r="E90" i="4"/>
  <c r="J90" i="4" s="1"/>
  <c r="E89" i="4"/>
  <c r="J89" i="4" s="1"/>
  <c r="E88" i="4"/>
  <c r="J88" i="4" s="1"/>
  <c r="E87" i="4"/>
  <c r="J87" i="4" s="1"/>
  <c r="E86" i="4"/>
  <c r="J86" i="4" s="1"/>
  <c r="E85" i="4"/>
  <c r="J85" i="4" s="1"/>
  <c r="E84" i="4"/>
  <c r="J84" i="4" s="1"/>
  <c r="E83" i="4"/>
  <c r="J83" i="4" s="1"/>
  <c r="E82" i="4"/>
  <c r="J82" i="4" s="1"/>
  <c r="E81" i="4"/>
  <c r="J81" i="4" s="1"/>
  <c r="E80" i="4"/>
  <c r="J80" i="4" s="1"/>
  <c r="E79" i="4"/>
  <c r="J79" i="4" s="1"/>
  <c r="E78" i="4"/>
  <c r="J78" i="4" s="1"/>
  <c r="E77" i="4"/>
  <c r="J77" i="4" s="1"/>
  <c r="E76" i="4"/>
  <c r="J76" i="4" s="1"/>
  <c r="E75" i="4"/>
  <c r="J75" i="4" s="1"/>
  <c r="E74" i="4"/>
  <c r="J74" i="4" s="1"/>
  <c r="E73" i="4"/>
  <c r="J73" i="4" s="1"/>
  <c r="E72" i="4"/>
  <c r="J72" i="4" s="1"/>
  <c r="E71" i="4"/>
  <c r="J71" i="4" s="1"/>
  <c r="E70" i="4"/>
  <c r="J70" i="4" s="1"/>
  <c r="E69" i="4"/>
  <c r="J69" i="4" s="1"/>
  <c r="E68" i="4"/>
  <c r="J68" i="4" s="1"/>
  <c r="E67" i="4"/>
  <c r="J67" i="4" s="1"/>
  <c r="E66" i="4"/>
  <c r="J66" i="4" s="1"/>
  <c r="E65" i="4"/>
  <c r="J65" i="4" s="1"/>
  <c r="E64" i="4"/>
  <c r="J64" i="4" s="1"/>
  <c r="E63" i="4"/>
  <c r="J63" i="4" s="1"/>
  <c r="E62" i="4"/>
  <c r="J62" i="4" s="1"/>
  <c r="E61" i="4"/>
  <c r="J61" i="4" s="1"/>
  <c r="E60" i="4"/>
  <c r="J60" i="4" s="1"/>
  <c r="E59" i="4"/>
  <c r="J59" i="4" s="1"/>
  <c r="E58" i="4"/>
  <c r="J58" i="4" s="1"/>
  <c r="E57" i="4"/>
  <c r="J57" i="4" s="1"/>
  <c r="E56" i="4"/>
  <c r="J56" i="4" s="1"/>
  <c r="E55" i="4"/>
  <c r="J55" i="4" s="1"/>
  <c r="E54" i="4"/>
  <c r="J54" i="4" s="1"/>
  <c r="E53" i="4"/>
  <c r="J53" i="4" s="1"/>
  <c r="E52" i="4"/>
  <c r="J52" i="4" s="1"/>
  <c r="E51" i="4"/>
  <c r="J51" i="4" s="1"/>
  <c r="E50" i="4"/>
  <c r="J50" i="4" s="1"/>
  <c r="E49" i="4"/>
  <c r="J49" i="4" s="1"/>
  <c r="E48" i="4"/>
  <c r="J48" i="4" s="1"/>
  <c r="E47" i="4"/>
  <c r="J47" i="4" s="1"/>
  <c r="E46" i="4"/>
  <c r="J46" i="4" s="1"/>
  <c r="E45" i="4"/>
  <c r="J45" i="4" s="1"/>
  <c r="E44" i="4"/>
  <c r="J44" i="4" s="1"/>
  <c r="E43" i="4"/>
  <c r="J43" i="4" s="1"/>
  <c r="E42" i="4"/>
  <c r="J42" i="4" s="1"/>
  <c r="E41" i="4"/>
  <c r="J41" i="4" s="1"/>
  <c r="E40" i="4"/>
  <c r="J40" i="4" s="1"/>
  <c r="E39" i="4"/>
  <c r="J39" i="4" s="1"/>
  <c r="E38" i="4"/>
  <c r="J38" i="4" s="1"/>
  <c r="E37" i="4"/>
  <c r="J37" i="4" s="1"/>
  <c r="E36" i="4"/>
  <c r="J36" i="4" s="1"/>
  <c r="E35" i="4"/>
  <c r="J35" i="4" s="1"/>
  <c r="E34" i="4"/>
  <c r="J34" i="4" s="1"/>
  <c r="E33" i="4"/>
  <c r="J33" i="4" s="1"/>
  <c r="E32" i="4"/>
  <c r="J32" i="4" s="1"/>
  <c r="E31" i="4"/>
  <c r="J31" i="4" s="1"/>
  <c r="E30" i="4"/>
  <c r="J30" i="4" s="1"/>
  <c r="E29" i="4"/>
  <c r="J29" i="4" s="1"/>
  <c r="E28" i="4"/>
  <c r="J28" i="4" s="1"/>
  <c r="E27" i="4"/>
  <c r="J27" i="4" s="1"/>
  <c r="E26" i="4"/>
  <c r="J26" i="4" s="1"/>
  <c r="E25" i="4"/>
  <c r="J25" i="4" s="1"/>
  <c r="E24" i="4"/>
  <c r="J24" i="4" s="1"/>
  <c r="E23" i="4"/>
  <c r="J23" i="4" s="1"/>
  <c r="E22" i="4"/>
  <c r="J22" i="4" s="1"/>
  <c r="E21" i="4"/>
  <c r="J21" i="4" s="1"/>
  <c r="E20" i="4"/>
  <c r="J20" i="4" s="1"/>
  <c r="E19" i="4"/>
  <c r="J19" i="4" s="1"/>
  <c r="E18" i="4"/>
  <c r="J18" i="4" s="1"/>
  <c r="E17" i="4"/>
  <c r="J17" i="4" s="1"/>
  <c r="E16" i="4"/>
  <c r="J16" i="4" s="1"/>
  <c r="E15" i="4"/>
  <c r="J15" i="4" s="1"/>
  <c r="E14" i="4"/>
  <c r="J14" i="4" s="1"/>
  <c r="E13" i="4"/>
  <c r="J13" i="4" s="1"/>
  <c r="E12" i="4"/>
  <c r="J12" i="4" s="1"/>
  <c r="E11" i="4"/>
  <c r="J11" i="4" s="1"/>
  <c r="E10" i="4"/>
  <c r="J10" i="4" s="1"/>
  <c r="E9" i="4"/>
  <c r="J9" i="4" s="1"/>
  <c r="E8" i="4"/>
  <c r="J8" i="4" s="1"/>
  <c r="E7" i="4"/>
  <c r="J7" i="4" s="1"/>
  <c r="E6" i="4"/>
  <c r="J6" i="4" s="1"/>
  <c r="E5" i="4"/>
  <c r="J5" i="4" s="1"/>
  <c r="E4" i="4"/>
  <c r="J4" i="4" s="1"/>
  <c r="E3" i="4"/>
  <c r="J3" i="4" s="1"/>
  <c r="E2" i="4"/>
  <c r="J2" i="4" s="1"/>
  <c r="H1004" i="3"/>
  <c r="I1004" i="3" s="1"/>
  <c r="H1003" i="3"/>
  <c r="I1003" i="3" s="1"/>
  <c r="H1002" i="3"/>
  <c r="I1002" i="3" s="1"/>
  <c r="H1001" i="3"/>
  <c r="I1001" i="3" s="1"/>
  <c r="H1000" i="3"/>
  <c r="I1000" i="3" s="1"/>
  <c r="H999" i="3"/>
  <c r="I999" i="3" s="1"/>
  <c r="H998" i="3"/>
  <c r="I998" i="3" s="1"/>
  <c r="H997" i="3"/>
  <c r="I997" i="3" s="1"/>
  <c r="H996" i="3"/>
  <c r="I996" i="3" s="1"/>
  <c r="H995" i="3"/>
  <c r="I995" i="3" s="1"/>
  <c r="H994" i="3"/>
  <c r="I994" i="3" s="1"/>
  <c r="H993" i="3"/>
  <c r="I993" i="3" s="1"/>
  <c r="H992" i="3"/>
  <c r="I992" i="3" s="1"/>
  <c r="H991" i="3"/>
  <c r="I991" i="3" s="1"/>
  <c r="H990" i="3"/>
  <c r="I990" i="3" s="1"/>
  <c r="H989" i="3"/>
  <c r="I989" i="3" s="1"/>
  <c r="H988" i="3"/>
  <c r="I988" i="3" s="1"/>
  <c r="H987" i="3"/>
  <c r="I987" i="3" s="1"/>
  <c r="H986" i="3"/>
  <c r="I986" i="3" s="1"/>
  <c r="H985" i="3"/>
  <c r="I985" i="3" s="1"/>
  <c r="H984" i="3"/>
  <c r="I984" i="3" s="1"/>
  <c r="H983" i="3"/>
  <c r="I983" i="3" s="1"/>
  <c r="H982" i="3"/>
  <c r="I982" i="3" s="1"/>
  <c r="H981" i="3"/>
  <c r="I981" i="3" s="1"/>
  <c r="H980" i="3"/>
  <c r="I980" i="3" s="1"/>
  <c r="H979" i="3"/>
  <c r="I979" i="3" s="1"/>
  <c r="H978" i="3"/>
  <c r="I978" i="3" s="1"/>
  <c r="H977" i="3"/>
  <c r="I977" i="3" s="1"/>
  <c r="H976" i="3"/>
  <c r="I976" i="3" s="1"/>
  <c r="H975" i="3"/>
  <c r="I975" i="3" s="1"/>
  <c r="H974" i="3"/>
  <c r="I974" i="3" s="1"/>
  <c r="H973" i="3"/>
  <c r="I973" i="3" s="1"/>
  <c r="H972" i="3"/>
  <c r="I972" i="3" s="1"/>
  <c r="H971" i="3"/>
  <c r="I971" i="3" s="1"/>
  <c r="H970" i="3"/>
  <c r="I970" i="3" s="1"/>
  <c r="H969" i="3"/>
  <c r="I969" i="3" s="1"/>
  <c r="H968" i="3"/>
  <c r="I968" i="3" s="1"/>
  <c r="H967" i="3"/>
  <c r="I967" i="3" s="1"/>
  <c r="H966" i="3"/>
  <c r="I966" i="3" s="1"/>
  <c r="H965" i="3"/>
  <c r="I965" i="3" s="1"/>
  <c r="H964" i="3"/>
  <c r="I964" i="3" s="1"/>
  <c r="H963" i="3"/>
  <c r="I963" i="3" s="1"/>
  <c r="H962" i="3"/>
  <c r="I962" i="3" s="1"/>
  <c r="H961" i="3"/>
  <c r="I961" i="3" s="1"/>
  <c r="H960" i="3"/>
  <c r="I960" i="3" s="1"/>
  <c r="H959" i="3"/>
  <c r="I959" i="3" s="1"/>
  <c r="H958" i="3"/>
  <c r="I958" i="3" s="1"/>
  <c r="H957" i="3"/>
  <c r="I957" i="3" s="1"/>
  <c r="H956" i="3"/>
  <c r="I956" i="3" s="1"/>
  <c r="H955" i="3"/>
  <c r="I955" i="3" s="1"/>
  <c r="H954" i="3"/>
  <c r="I954" i="3" s="1"/>
  <c r="H953" i="3"/>
  <c r="I953" i="3" s="1"/>
  <c r="H952" i="3"/>
  <c r="I952" i="3" s="1"/>
  <c r="H951" i="3"/>
  <c r="I951" i="3" s="1"/>
  <c r="H950" i="3"/>
  <c r="I950" i="3" s="1"/>
  <c r="H949" i="3"/>
  <c r="I949" i="3" s="1"/>
  <c r="H948" i="3"/>
  <c r="I948" i="3" s="1"/>
  <c r="H947" i="3"/>
  <c r="I947" i="3" s="1"/>
  <c r="H946" i="3"/>
  <c r="I946" i="3" s="1"/>
  <c r="H945" i="3"/>
  <c r="I945" i="3" s="1"/>
  <c r="H944" i="3"/>
  <c r="I944" i="3" s="1"/>
  <c r="H943" i="3"/>
  <c r="I943" i="3" s="1"/>
  <c r="H942" i="3"/>
  <c r="I942" i="3" s="1"/>
  <c r="H941" i="3"/>
  <c r="I941" i="3" s="1"/>
  <c r="H940" i="3"/>
  <c r="I940" i="3" s="1"/>
  <c r="H939" i="3"/>
  <c r="I939" i="3" s="1"/>
  <c r="H938" i="3"/>
  <c r="I938" i="3" s="1"/>
  <c r="H937" i="3"/>
  <c r="I937" i="3" s="1"/>
  <c r="H936" i="3"/>
  <c r="I936" i="3" s="1"/>
  <c r="H935" i="3"/>
  <c r="I935" i="3" s="1"/>
  <c r="H934" i="3"/>
  <c r="I934" i="3" s="1"/>
  <c r="H933" i="3"/>
  <c r="I933" i="3" s="1"/>
  <c r="H932" i="3"/>
  <c r="I932" i="3" s="1"/>
  <c r="H931" i="3"/>
  <c r="I931" i="3" s="1"/>
  <c r="H930" i="3"/>
  <c r="I930" i="3" s="1"/>
  <c r="H929" i="3"/>
  <c r="I929" i="3" s="1"/>
  <c r="H928" i="3"/>
  <c r="I928" i="3" s="1"/>
  <c r="H927" i="3"/>
  <c r="I927" i="3" s="1"/>
  <c r="H926" i="3"/>
  <c r="I926" i="3" s="1"/>
  <c r="H925" i="3"/>
  <c r="I925" i="3" s="1"/>
  <c r="H924" i="3"/>
  <c r="I924" i="3" s="1"/>
  <c r="H923" i="3"/>
  <c r="I923" i="3" s="1"/>
  <c r="H922" i="3"/>
  <c r="I922" i="3" s="1"/>
  <c r="H921" i="3"/>
  <c r="I921" i="3" s="1"/>
  <c r="H920" i="3"/>
  <c r="I920" i="3" s="1"/>
  <c r="H919" i="3"/>
  <c r="I919" i="3" s="1"/>
  <c r="H918" i="3"/>
  <c r="I918" i="3" s="1"/>
  <c r="H917" i="3"/>
  <c r="I917" i="3" s="1"/>
  <c r="H916" i="3"/>
  <c r="I916" i="3" s="1"/>
  <c r="H915" i="3"/>
  <c r="I915" i="3" s="1"/>
  <c r="H914" i="3"/>
  <c r="I914" i="3" s="1"/>
  <c r="H913" i="3"/>
  <c r="I913" i="3" s="1"/>
  <c r="H912" i="3"/>
  <c r="I912" i="3" s="1"/>
  <c r="H911" i="3"/>
  <c r="I911" i="3" s="1"/>
  <c r="H910" i="3"/>
  <c r="I910" i="3" s="1"/>
  <c r="H909" i="3"/>
  <c r="I909" i="3" s="1"/>
  <c r="H908" i="3"/>
  <c r="I908" i="3" s="1"/>
  <c r="H907" i="3"/>
  <c r="I907" i="3" s="1"/>
  <c r="H906" i="3"/>
  <c r="I906" i="3" s="1"/>
  <c r="H905" i="3"/>
  <c r="I905" i="3" s="1"/>
  <c r="H904" i="3"/>
  <c r="I904" i="3" s="1"/>
  <c r="H903" i="3"/>
  <c r="I903" i="3" s="1"/>
  <c r="H902" i="3"/>
  <c r="I902" i="3" s="1"/>
  <c r="H901" i="3"/>
  <c r="I901" i="3" s="1"/>
  <c r="H900" i="3"/>
  <c r="I900" i="3" s="1"/>
  <c r="H899" i="3"/>
  <c r="I899" i="3" s="1"/>
  <c r="H898" i="3"/>
  <c r="I898" i="3" s="1"/>
  <c r="H897" i="3"/>
  <c r="I897" i="3" s="1"/>
  <c r="H896" i="3"/>
  <c r="I896" i="3" s="1"/>
  <c r="H895" i="3"/>
  <c r="I895" i="3" s="1"/>
  <c r="H894" i="3"/>
  <c r="I894" i="3" s="1"/>
  <c r="H893" i="3"/>
  <c r="I893" i="3" s="1"/>
  <c r="H892" i="3"/>
  <c r="I892" i="3" s="1"/>
  <c r="H891" i="3"/>
  <c r="I891" i="3" s="1"/>
  <c r="H890" i="3"/>
  <c r="I890" i="3" s="1"/>
  <c r="H889" i="3"/>
  <c r="I889" i="3" s="1"/>
  <c r="H888" i="3"/>
  <c r="I888" i="3" s="1"/>
  <c r="H887" i="3"/>
  <c r="I887" i="3" s="1"/>
  <c r="H886" i="3"/>
  <c r="I886" i="3" s="1"/>
  <c r="H885" i="3"/>
  <c r="I885" i="3" s="1"/>
  <c r="H884" i="3"/>
  <c r="I884" i="3" s="1"/>
  <c r="H883" i="3"/>
  <c r="I883" i="3" s="1"/>
  <c r="H882" i="3"/>
  <c r="I882" i="3" s="1"/>
  <c r="H881" i="3"/>
  <c r="I881" i="3" s="1"/>
  <c r="H880" i="3"/>
  <c r="I880" i="3" s="1"/>
  <c r="H879" i="3"/>
  <c r="I879" i="3" s="1"/>
  <c r="H878" i="3"/>
  <c r="I878" i="3" s="1"/>
  <c r="H877" i="3"/>
  <c r="I877" i="3" s="1"/>
  <c r="H876" i="3"/>
  <c r="I876" i="3" s="1"/>
  <c r="H875" i="3"/>
  <c r="I875" i="3" s="1"/>
  <c r="H874" i="3"/>
  <c r="I874" i="3" s="1"/>
  <c r="H873" i="3"/>
  <c r="I873" i="3" s="1"/>
  <c r="H872" i="3"/>
  <c r="I872" i="3" s="1"/>
  <c r="H871" i="3"/>
  <c r="I871" i="3" s="1"/>
  <c r="H870" i="3"/>
  <c r="I870" i="3" s="1"/>
  <c r="H869" i="3"/>
  <c r="I869" i="3" s="1"/>
  <c r="H868" i="3"/>
  <c r="I868" i="3" s="1"/>
  <c r="H867" i="3"/>
  <c r="I867" i="3" s="1"/>
  <c r="H866" i="3"/>
  <c r="I866" i="3" s="1"/>
  <c r="H865" i="3"/>
  <c r="I865" i="3" s="1"/>
  <c r="H864" i="3"/>
  <c r="I864" i="3" s="1"/>
  <c r="H863" i="3"/>
  <c r="I863" i="3" s="1"/>
  <c r="H862" i="3"/>
  <c r="I862" i="3" s="1"/>
  <c r="H861" i="3"/>
  <c r="I861" i="3" s="1"/>
  <c r="H860" i="3"/>
  <c r="I860" i="3" s="1"/>
  <c r="H859" i="3"/>
  <c r="I859" i="3" s="1"/>
  <c r="H858" i="3"/>
  <c r="I858" i="3" s="1"/>
  <c r="H857" i="3"/>
  <c r="I857" i="3" s="1"/>
  <c r="H856" i="3"/>
  <c r="I856" i="3" s="1"/>
  <c r="H855" i="3"/>
  <c r="I855" i="3" s="1"/>
  <c r="H854" i="3"/>
  <c r="I854" i="3" s="1"/>
  <c r="H853" i="3"/>
  <c r="I853" i="3" s="1"/>
  <c r="H852" i="3"/>
  <c r="I852" i="3" s="1"/>
  <c r="H851" i="3"/>
  <c r="I851" i="3" s="1"/>
  <c r="H850" i="3"/>
  <c r="I850" i="3" s="1"/>
  <c r="H849" i="3"/>
  <c r="I849" i="3" s="1"/>
  <c r="H848" i="3"/>
  <c r="I848" i="3" s="1"/>
  <c r="H847" i="3"/>
  <c r="I847" i="3" s="1"/>
  <c r="H846" i="3"/>
  <c r="I846" i="3" s="1"/>
  <c r="H845" i="3"/>
  <c r="I845" i="3" s="1"/>
  <c r="H844" i="3"/>
  <c r="I844" i="3" s="1"/>
  <c r="H843" i="3"/>
  <c r="I843" i="3" s="1"/>
  <c r="H842" i="3"/>
  <c r="I842" i="3" s="1"/>
  <c r="H841" i="3"/>
  <c r="I841" i="3" s="1"/>
  <c r="H840" i="3"/>
  <c r="I840" i="3" s="1"/>
  <c r="H839" i="3"/>
  <c r="I839" i="3" s="1"/>
  <c r="H838" i="3"/>
  <c r="I838" i="3" s="1"/>
  <c r="H837" i="3"/>
  <c r="I837" i="3" s="1"/>
  <c r="H836" i="3"/>
  <c r="I836" i="3" s="1"/>
  <c r="H835" i="3"/>
  <c r="I835" i="3" s="1"/>
  <c r="H834" i="3"/>
  <c r="I834" i="3" s="1"/>
  <c r="H833" i="3"/>
  <c r="I833" i="3" s="1"/>
  <c r="H832" i="3"/>
  <c r="I832" i="3" s="1"/>
  <c r="H831" i="3"/>
  <c r="I831" i="3" s="1"/>
  <c r="H830" i="3"/>
  <c r="I830" i="3" s="1"/>
  <c r="H829" i="3"/>
  <c r="I829" i="3" s="1"/>
  <c r="H828" i="3"/>
  <c r="I828" i="3" s="1"/>
  <c r="H827" i="3"/>
  <c r="I827" i="3" s="1"/>
  <c r="H826" i="3"/>
  <c r="I826" i="3" s="1"/>
  <c r="H825" i="3"/>
  <c r="I825" i="3" s="1"/>
  <c r="H824" i="3"/>
  <c r="I824" i="3" s="1"/>
  <c r="H823" i="3"/>
  <c r="I823" i="3" s="1"/>
  <c r="H822" i="3"/>
  <c r="I822" i="3" s="1"/>
  <c r="H821" i="3"/>
  <c r="I821" i="3" s="1"/>
  <c r="H820" i="3"/>
  <c r="I820" i="3" s="1"/>
  <c r="H819" i="3"/>
  <c r="I819" i="3" s="1"/>
  <c r="H818" i="3"/>
  <c r="I818" i="3" s="1"/>
  <c r="H817" i="3"/>
  <c r="I817" i="3" s="1"/>
  <c r="H816" i="3"/>
  <c r="I816" i="3" s="1"/>
  <c r="H815" i="3"/>
  <c r="I815" i="3" s="1"/>
  <c r="H814" i="3"/>
  <c r="I814" i="3" s="1"/>
  <c r="H813" i="3"/>
  <c r="I813" i="3" s="1"/>
  <c r="H812" i="3"/>
  <c r="I812" i="3" s="1"/>
  <c r="H811" i="3"/>
  <c r="I811" i="3" s="1"/>
  <c r="H810" i="3"/>
  <c r="I810" i="3" s="1"/>
  <c r="H809" i="3"/>
  <c r="I809" i="3" s="1"/>
  <c r="H808" i="3"/>
  <c r="I808" i="3" s="1"/>
  <c r="H807" i="3"/>
  <c r="I807" i="3" s="1"/>
  <c r="H806" i="3"/>
  <c r="I806" i="3" s="1"/>
  <c r="H805" i="3"/>
  <c r="I805" i="3" s="1"/>
  <c r="H804" i="3"/>
  <c r="I804" i="3" s="1"/>
  <c r="H803" i="3"/>
  <c r="I803" i="3" s="1"/>
  <c r="H802" i="3"/>
  <c r="I802" i="3" s="1"/>
  <c r="H801" i="3"/>
  <c r="I801" i="3" s="1"/>
  <c r="H800" i="3"/>
  <c r="I800" i="3" s="1"/>
  <c r="H799" i="3"/>
  <c r="I799" i="3" s="1"/>
  <c r="H798" i="3"/>
  <c r="I798" i="3" s="1"/>
  <c r="H797" i="3"/>
  <c r="I797" i="3" s="1"/>
  <c r="H796" i="3"/>
  <c r="I796" i="3" s="1"/>
  <c r="H795" i="3"/>
  <c r="I795" i="3" s="1"/>
  <c r="H794" i="3"/>
  <c r="I794" i="3" s="1"/>
  <c r="H793" i="3"/>
  <c r="I793" i="3" s="1"/>
  <c r="H792" i="3"/>
  <c r="I792" i="3" s="1"/>
  <c r="H791" i="3"/>
  <c r="I791" i="3" s="1"/>
  <c r="H790" i="3"/>
  <c r="I790" i="3" s="1"/>
  <c r="H789" i="3"/>
  <c r="I789" i="3" s="1"/>
  <c r="H788" i="3"/>
  <c r="I788" i="3" s="1"/>
  <c r="H787" i="3"/>
  <c r="I787" i="3" s="1"/>
  <c r="H786" i="3"/>
  <c r="I786" i="3" s="1"/>
  <c r="H785" i="3"/>
  <c r="I785" i="3" s="1"/>
  <c r="H784" i="3"/>
  <c r="I784" i="3" s="1"/>
  <c r="H783" i="3"/>
  <c r="I783" i="3" s="1"/>
  <c r="H782" i="3"/>
  <c r="I782" i="3" s="1"/>
  <c r="H781" i="3"/>
  <c r="I781" i="3" s="1"/>
  <c r="H780" i="3"/>
  <c r="I780" i="3" s="1"/>
  <c r="H779" i="3"/>
  <c r="I779" i="3" s="1"/>
  <c r="H778" i="3"/>
  <c r="I778" i="3" s="1"/>
  <c r="H777" i="3"/>
  <c r="I777" i="3" s="1"/>
  <c r="H776" i="3"/>
  <c r="I776" i="3" s="1"/>
  <c r="H775" i="3"/>
  <c r="I775" i="3" s="1"/>
  <c r="H774" i="3"/>
  <c r="I774" i="3" s="1"/>
  <c r="H773" i="3"/>
  <c r="I773" i="3" s="1"/>
  <c r="H772" i="3"/>
  <c r="I772" i="3" s="1"/>
  <c r="H771" i="3"/>
  <c r="I771" i="3" s="1"/>
  <c r="H770" i="3"/>
  <c r="I770" i="3" s="1"/>
  <c r="H769" i="3"/>
  <c r="I769" i="3" s="1"/>
  <c r="H768" i="3"/>
  <c r="I768" i="3" s="1"/>
  <c r="H767" i="3"/>
  <c r="I767" i="3" s="1"/>
  <c r="H766" i="3"/>
  <c r="I766" i="3" s="1"/>
  <c r="H765" i="3"/>
  <c r="I765" i="3" s="1"/>
  <c r="H764" i="3"/>
  <c r="I764" i="3" s="1"/>
  <c r="H763" i="3"/>
  <c r="I763" i="3" s="1"/>
  <c r="H762" i="3"/>
  <c r="I762" i="3" s="1"/>
  <c r="H761" i="3"/>
  <c r="I761" i="3" s="1"/>
  <c r="H760" i="3"/>
  <c r="I760" i="3" s="1"/>
  <c r="H759" i="3"/>
  <c r="I759" i="3" s="1"/>
  <c r="H758" i="3"/>
  <c r="I758" i="3" s="1"/>
  <c r="H757" i="3"/>
  <c r="I757" i="3" s="1"/>
  <c r="H756" i="3"/>
  <c r="I756" i="3" s="1"/>
  <c r="H755" i="3"/>
  <c r="I755" i="3" s="1"/>
  <c r="H754" i="3"/>
  <c r="I754" i="3" s="1"/>
  <c r="H753" i="3"/>
  <c r="I753" i="3" s="1"/>
  <c r="H752" i="3"/>
  <c r="I752" i="3" s="1"/>
  <c r="H751" i="3"/>
  <c r="I751" i="3" s="1"/>
  <c r="H750" i="3"/>
  <c r="I750" i="3" s="1"/>
  <c r="H749" i="3"/>
  <c r="I749" i="3" s="1"/>
  <c r="H748" i="3"/>
  <c r="I748" i="3" s="1"/>
  <c r="H747" i="3"/>
  <c r="I747" i="3" s="1"/>
  <c r="H746" i="3"/>
  <c r="I746" i="3" s="1"/>
  <c r="H745" i="3"/>
  <c r="I745" i="3" s="1"/>
  <c r="H744" i="3"/>
  <c r="I744" i="3" s="1"/>
  <c r="H743" i="3"/>
  <c r="I743" i="3" s="1"/>
  <c r="H742" i="3"/>
  <c r="I742" i="3" s="1"/>
  <c r="H741" i="3"/>
  <c r="I741" i="3" s="1"/>
  <c r="H740" i="3"/>
  <c r="I740" i="3" s="1"/>
  <c r="H739" i="3"/>
  <c r="I739" i="3" s="1"/>
  <c r="H738" i="3"/>
  <c r="I738" i="3" s="1"/>
  <c r="H737" i="3"/>
  <c r="I737" i="3" s="1"/>
  <c r="H736" i="3"/>
  <c r="I736" i="3" s="1"/>
  <c r="H735" i="3"/>
  <c r="I735" i="3" s="1"/>
  <c r="H734" i="3"/>
  <c r="I734" i="3" s="1"/>
  <c r="H733" i="3"/>
  <c r="I733" i="3" s="1"/>
  <c r="H732" i="3"/>
  <c r="I732" i="3" s="1"/>
  <c r="H731" i="3"/>
  <c r="I731" i="3" s="1"/>
  <c r="H730" i="3"/>
  <c r="I730" i="3" s="1"/>
  <c r="H729" i="3"/>
  <c r="I729" i="3" s="1"/>
  <c r="H728" i="3"/>
  <c r="I728" i="3" s="1"/>
  <c r="H727" i="3"/>
  <c r="I727" i="3" s="1"/>
  <c r="H726" i="3"/>
  <c r="I726" i="3" s="1"/>
  <c r="H725" i="3"/>
  <c r="I725" i="3" s="1"/>
  <c r="H724" i="3"/>
  <c r="I724" i="3" s="1"/>
  <c r="H723" i="3"/>
  <c r="I723" i="3" s="1"/>
  <c r="H722" i="3"/>
  <c r="I722" i="3" s="1"/>
  <c r="H721" i="3"/>
  <c r="I721" i="3" s="1"/>
  <c r="H720" i="3"/>
  <c r="I720" i="3" s="1"/>
  <c r="H719" i="3"/>
  <c r="I719" i="3" s="1"/>
  <c r="H718" i="3"/>
  <c r="I718" i="3" s="1"/>
  <c r="H717" i="3"/>
  <c r="I717" i="3" s="1"/>
  <c r="H716" i="3"/>
  <c r="I716" i="3" s="1"/>
  <c r="H715" i="3"/>
  <c r="I715" i="3" s="1"/>
  <c r="H714" i="3"/>
  <c r="I714" i="3" s="1"/>
  <c r="H713" i="3"/>
  <c r="I713" i="3" s="1"/>
  <c r="H712" i="3"/>
  <c r="I712" i="3" s="1"/>
  <c r="H711" i="3"/>
  <c r="I711" i="3" s="1"/>
  <c r="H710" i="3"/>
  <c r="I710" i="3" s="1"/>
  <c r="H709" i="3"/>
  <c r="I709" i="3" s="1"/>
  <c r="H708" i="3"/>
  <c r="I708" i="3" s="1"/>
  <c r="H707" i="3"/>
  <c r="I707" i="3" s="1"/>
  <c r="H706" i="3"/>
  <c r="I706" i="3" s="1"/>
  <c r="H705" i="3"/>
  <c r="I705" i="3" s="1"/>
  <c r="H704" i="3"/>
  <c r="I704" i="3" s="1"/>
  <c r="H703" i="3"/>
  <c r="I703" i="3" s="1"/>
  <c r="H702" i="3"/>
  <c r="I702" i="3" s="1"/>
  <c r="H701" i="3"/>
  <c r="I701" i="3" s="1"/>
  <c r="H700" i="3"/>
  <c r="I700" i="3" s="1"/>
  <c r="H699" i="3"/>
  <c r="I699" i="3" s="1"/>
  <c r="H698" i="3"/>
  <c r="I698" i="3" s="1"/>
  <c r="H697" i="3"/>
  <c r="I697" i="3" s="1"/>
  <c r="H696" i="3"/>
  <c r="I696" i="3" s="1"/>
  <c r="H695" i="3"/>
  <c r="I695" i="3" s="1"/>
  <c r="H694" i="3"/>
  <c r="I694" i="3" s="1"/>
  <c r="H693" i="3"/>
  <c r="I693" i="3" s="1"/>
  <c r="H692" i="3"/>
  <c r="I692" i="3" s="1"/>
  <c r="H691" i="3"/>
  <c r="I691" i="3" s="1"/>
  <c r="H690" i="3"/>
  <c r="I690" i="3" s="1"/>
  <c r="H689" i="3"/>
  <c r="I689" i="3" s="1"/>
  <c r="H688" i="3"/>
  <c r="I688" i="3" s="1"/>
  <c r="H687" i="3"/>
  <c r="I687" i="3" s="1"/>
  <c r="H686" i="3"/>
  <c r="I686" i="3" s="1"/>
  <c r="H685" i="3"/>
  <c r="I685" i="3" s="1"/>
  <c r="H684" i="3"/>
  <c r="I684" i="3" s="1"/>
  <c r="H683" i="3"/>
  <c r="I683" i="3" s="1"/>
  <c r="H682" i="3"/>
  <c r="I682" i="3" s="1"/>
  <c r="H681" i="3"/>
  <c r="I681" i="3" s="1"/>
  <c r="H680" i="3"/>
  <c r="I680" i="3" s="1"/>
  <c r="H679" i="3"/>
  <c r="I679" i="3" s="1"/>
  <c r="H678" i="3"/>
  <c r="I678" i="3" s="1"/>
  <c r="H677" i="3"/>
  <c r="I677" i="3" s="1"/>
  <c r="H676" i="3"/>
  <c r="I676" i="3" s="1"/>
  <c r="H675" i="3"/>
  <c r="I675" i="3" s="1"/>
  <c r="H674" i="3"/>
  <c r="I674" i="3" s="1"/>
  <c r="H673" i="3"/>
  <c r="I673" i="3" s="1"/>
  <c r="H672" i="3"/>
  <c r="I672" i="3" s="1"/>
  <c r="H671" i="3"/>
  <c r="I671" i="3" s="1"/>
  <c r="H670" i="3"/>
  <c r="I670" i="3" s="1"/>
  <c r="H669" i="3"/>
  <c r="I669" i="3" s="1"/>
  <c r="H668" i="3"/>
  <c r="I668" i="3" s="1"/>
  <c r="H667" i="3"/>
  <c r="I667" i="3" s="1"/>
  <c r="H666" i="3"/>
  <c r="I666" i="3" s="1"/>
  <c r="H665" i="3"/>
  <c r="I665" i="3" s="1"/>
  <c r="H664" i="3"/>
  <c r="I664" i="3" s="1"/>
  <c r="H663" i="3"/>
  <c r="I663" i="3" s="1"/>
  <c r="H662" i="3"/>
  <c r="I662" i="3" s="1"/>
  <c r="H661" i="3"/>
  <c r="I661" i="3" s="1"/>
  <c r="H660" i="3"/>
  <c r="I660" i="3" s="1"/>
  <c r="H659" i="3"/>
  <c r="I659" i="3" s="1"/>
  <c r="H658" i="3"/>
  <c r="I658" i="3" s="1"/>
  <c r="H657" i="3"/>
  <c r="I657" i="3" s="1"/>
  <c r="H656" i="3"/>
  <c r="I656" i="3" s="1"/>
  <c r="H655" i="3"/>
  <c r="I655" i="3" s="1"/>
  <c r="H654" i="3"/>
  <c r="I654" i="3" s="1"/>
  <c r="H653" i="3"/>
  <c r="I653" i="3" s="1"/>
  <c r="H652" i="3"/>
  <c r="I652" i="3" s="1"/>
  <c r="H651" i="3"/>
  <c r="I651" i="3" s="1"/>
  <c r="H650" i="3"/>
  <c r="I650" i="3" s="1"/>
  <c r="H649" i="3"/>
  <c r="I649" i="3" s="1"/>
  <c r="H648" i="3"/>
  <c r="I648" i="3" s="1"/>
  <c r="H647" i="3"/>
  <c r="I647" i="3" s="1"/>
  <c r="H646" i="3"/>
  <c r="I646" i="3" s="1"/>
  <c r="H645" i="3"/>
  <c r="I645" i="3" s="1"/>
  <c r="H644" i="3"/>
  <c r="I644" i="3" s="1"/>
  <c r="H643" i="3"/>
  <c r="I643" i="3" s="1"/>
  <c r="H642" i="3"/>
  <c r="I642" i="3" s="1"/>
  <c r="H641" i="3"/>
  <c r="I641" i="3" s="1"/>
  <c r="H640" i="3"/>
  <c r="I640" i="3" s="1"/>
  <c r="H639" i="3"/>
  <c r="I639" i="3" s="1"/>
  <c r="H638" i="3"/>
  <c r="I638" i="3" s="1"/>
  <c r="H637" i="3"/>
  <c r="I637" i="3" s="1"/>
  <c r="H636" i="3"/>
  <c r="I636" i="3" s="1"/>
  <c r="H635" i="3"/>
  <c r="I635" i="3" s="1"/>
  <c r="H634" i="3"/>
  <c r="I634" i="3" s="1"/>
  <c r="H633" i="3"/>
  <c r="I633" i="3" s="1"/>
  <c r="H632" i="3"/>
  <c r="I632" i="3" s="1"/>
  <c r="H631" i="3"/>
  <c r="I631" i="3" s="1"/>
  <c r="H630" i="3"/>
  <c r="I630" i="3" s="1"/>
  <c r="H629" i="3"/>
  <c r="I629" i="3" s="1"/>
  <c r="H628" i="3"/>
  <c r="I628" i="3" s="1"/>
  <c r="H627" i="3"/>
  <c r="I627" i="3" s="1"/>
  <c r="H626" i="3"/>
  <c r="I626" i="3" s="1"/>
  <c r="H625" i="3"/>
  <c r="I625" i="3" s="1"/>
  <c r="H624" i="3"/>
  <c r="I624" i="3" s="1"/>
  <c r="H623" i="3"/>
  <c r="I623" i="3" s="1"/>
  <c r="H622" i="3"/>
  <c r="I622" i="3" s="1"/>
  <c r="H621" i="3"/>
  <c r="I621" i="3" s="1"/>
  <c r="H620" i="3"/>
  <c r="I620" i="3" s="1"/>
  <c r="H619" i="3"/>
  <c r="I619" i="3" s="1"/>
  <c r="H618" i="3"/>
  <c r="I618" i="3" s="1"/>
  <c r="H617" i="3"/>
  <c r="I617" i="3" s="1"/>
  <c r="H616" i="3"/>
  <c r="I616" i="3" s="1"/>
  <c r="H615" i="3"/>
  <c r="I615" i="3" s="1"/>
  <c r="H614" i="3"/>
  <c r="I614" i="3" s="1"/>
  <c r="H613" i="3"/>
  <c r="I613" i="3" s="1"/>
  <c r="H612" i="3"/>
  <c r="I612" i="3" s="1"/>
  <c r="H611" i="3"/>
  <c r="I611" i="3" s="1"/>
  <c r="H610" i="3"/>
  <c r="I610" i="3" s="1"/>
  <c r="H609" i="3"/>
  <c r="I609" i="3" s="1"/>
  <c r="H608" i="3"/>
  <c r="I608" i="3" s="1"/>
  <c r="H607" i="3"/>
  <c r="I607" i="3" s="1"/>
  <c r="H606" i="3"/>
  <c r="I606" i="3" s="1"/>
  <c r="H605" i="3"/>
  <c r="I605" i="3" s="1"/>
  <c r="H604" i="3"/>
  <c r="I604" i="3" s="1"/>
  <c r="H603" i="3"/>
  <c r="I603" i="3" s="1"/>
  <c r="H602" i="3"/>
  <c r="I602" i="3" s="1"/>
  <c r="H601" i="3"/>
  <c r="I601" i="3" s="1"/>
  <c r="H600" i="3"/>
  <c r="I600" i="3" s="1"/>
  <c r="H599" i="3"/>
  <c r="I599" i="3" s="1"/>
  <c r="H598" i="3"/>
  <c r="I598" i="3" s="1"/>
  <c r="H597" i="3"/>
  <c r="I597" i="3" s="1"/>
  <c r="H596" i="3"/>
  <c r="I596" i="3" s="1"/>
  <c r="H595" i="3"/>
  <c r="I595" i="3" s="1"/>
  <c r="H594" i="3"/>
  <c r="I594" i="3" s="1"/>
  <c r="H593" i="3"/>
  <c r="I593" i="3" s="1"/>
  <c r="H592" i="3"/>
  <c r="I592" i="3" s="1"/>
  <c r="H591" i="3"/>
  <c r="I591" i="3" s="1"/>
  <c r="H590" i="3"/>
  <c r="I590" i="3" s="1"/>
  <c r="H589" i="3"/>
  <c r="I589" i="3" s="1"/>
  <c r="H588" i="3"/>
  <c r="I588" i="3" s="1"/>
  <c r="H587" i="3"/>
  <c r="I587" i="3" s="1"/>
  <c r="H586" i="3"/>
  <c r="I586" i="3" s="1"/>
  <c r="H585" i="3"/>
  <c r="I585" i="3" s="1"/>
  <c r="H584" i="3"/>
  <c r="I584" i="3" s="1"/>
  <c r="H583" i="3"/>
  <c r="I583" i="3" s="1"/>
  <c r="H582" i="3"/>
  <c r="I582" i="3" s="1"/>
  <c r="H581" i="3"/>
  <c r="I581" i="3" s="1"/>
  <c r="H580" i="3"/>
  <c r="I580" i="3" s="1"/>
  <c r="H579" i="3"/>
  <c r="I579" i="3" s="1"/>
  <c r="H578" i="3"/>
  <c r="I578" i="3" s="1"/>
  <c r="H577" i="3"/>
  <c r="I577" i="3" s="1"/>
  <c r="H576" i="3"/>
  <c r="I576" i="3" s="1"/>
  <c r="H575" i="3"/>
  <c r="I575" i="3" s="1"/>
  <c r="H574" i="3"/>
  <c r="I574" i="3" s="1"/>
  <c r="H573" i="3"/>
  <c r="I573" i="3" s="1"/>
  <c r="H572" i="3"/>
  <c r="I572" i="3" s="1"/>
  <c r="H571" i="3"/>
  <c r="I571" i="3" s="1"/>
  <c r="H570" i="3"/>
  <c r="I570" i="3" s="1"/>
  <c r="H569" i="3"/>
  <c r="I569" i="3" s="1"/>
  <c r="H568" i="3"/>
  <c r="I568" i="3" s="1"/>
  <c r="H567" i="3"/>
  <c r="I567" i="3" s="1"/>
  <c r="H566" i="3"/>
  <c r="I566" i="3" s="1"/>
  <c r="H565" i="3"/>
  <c r="I565" i="3" s="1"/>
  <c r="H564" i="3"/>
  <c r="I564" i="3" s="1"/>
  <c r="H563" i="3"/>
  <c r="I563" i="3" s="1"/>
  <c r="H562" i="3"/>
  <c r="I562" i="3" s="1"/>
  <c r="H561" i="3"/>
  <c r="I561" i="3" s="1"/>
  <c r="H560" i="3"/>
  <c r="I560" i="3" s="1"/>
  <c r="H559" i="3"/>
  <c r="I559" i="3" s="1"/>
  <c r="H558" i="3"/>
  <c r="I558" i="3" s="1"/>
  <c r="H557" i="3"/>
  <c r="I557" i="3" s="1"/>
  <c r="H556" i="3"/>
  <c r="I556" i="3" s="1"/>
  <c r="H555" i="3"/>
  <c r="I555" i="3" s="1"/>
  <c r="H554" i="3"/>
  <c r="I554" i="3" s="1"/>
  <c r="H553" i="3"/>
  <c r="I553" i="3" s="1"/>
  <c r="H552" i="3"/>
  <c r="I552" i="3" s="1"/>
  <c r="H551" i="3"/>
  <c r="I551" i="3" s="1"/>
  <c r="H550" i="3"/>
  <c r="I550" i="3" s="1"/>
  <c r="H549" i="3"/>
  <c r="I549" i="3" s="1"/>
  <c r="H548" i="3"/>
  <c r="I548" i="3" s="1"/>
  <c r="H547" i="3"/>
  <c r="I547" i="3" s="1"/>
  <c r="H546" i="3"/>
  <c r="I546" i="3" s="1"/>
  <c r="H545" i="3"/>
  <c r="I545" i="3" s="1"/>
  <c r="H544" i="3"/>
  <c r="I544" i="3" s="1"/>
  <c r="H543" i="3"/>
  <c r="I543" i="3" s="1"/>
  <c r="H542" i="3"/>
  <c r="I542" i="3" s="1"/>
  <c r="H541" i="3"/>
  <c r="I541" i="3" s="1"/>
  <c r="H540" i="3"/>
  <c r="I540" i="3" s="1"/>
  <c r="H539" i="3"/>
  <c r="I539" i="3" s="1"/>
  <c r="H538" i="3"/>
  <c r="I538" i="3" s="1"/>
  <c r="H537" i="3"/>
  <c r="I537" i="3" s="1"/>
  <c r="H536" i="3"/>
  <c r="I536" i="3" s="1"/>
  <c r="H535" i="3"/>
  <c r="I535" i="3" s="1"/>
  <c r="H534" i="3"/>
  <c r="I534" i="3" s="1"/>
  <c r="H533" i="3"/>
  <c r="I533" i="3" s="1"/>
  <c r="H532" i="3"/>
  <c r="I532" i="3" s="1"/>
  <c r="H531" i="3"/>
  <c r="I531" i="3" s="1"/>
  <c r="H530" i="3"/>
  <c r="I530" i="3" s="1"/>
  <c r="H529" i="3"/>
  <c r="I529" i="3" s="1"/>
  <c r="H528" i="3"/>
  <c r="I528" i="3" s="1"/>
  <c r="H527" i="3"/>
  <c r="I527" i="3" s="1"/>
  <c r="H526" i="3"/>
  <c r="I526" i="3" s="1"/>
  <c r="H525" i="3"/>
  <c r="I525" i="3" s="1"/>
  <c r="H524" i="3"/>
  <c r="I524" i="3" s="1"/>
  <c r="H523" i="3"/>
  <c r="I523" i="3" s="1"/>
  <c r="H522" i="3"/>
  <c r="I522" i="3" s="1"/>
  <c r="H521" i="3"/>
  <c r="I521" i="3" s="1"/>
  <c r="H520" i="3"/>
  <c r="I520" i="3" s="1"/>
  <c r="H519" i="3"/>
  <c r="I519" i="3" s="1"/>
  <c r="H518" i="3"/>
  <c r="I518" i="3" s="1"/>
  <c r="H517" i="3"/>
  <c r="I517" i="3" s="1"/>
  <c r="H516" i="3"/>
  <c r="I516" i="3" s="1"/>
  <c r="H515" i="3"/>
  <c r="I515" i="3" s="1"/>
  <c r="H514" i="3"/>
  <c r="I514" i="3" s="1"/>
  <c r="H513" i="3"/>
  <c r="I513" i="3" s="1"/>
  <c r="H512" i="3"/>
  <c r="I512" i="3" s="1"/>
  <c r="H511" i="3"/>
  <c r="I511" i="3" s="1"/>
  <c r="H510" i="3"/>
  <c r="I510" i="3" s="1"/>
  <c r="H509" i="3"/>
  <c r="I509" i="3" s="1"/>
  <c r="H508" i="3"/>
  <c r="I508" i="3" s="1"/>
  <c r="H507" i="3"/>
  <c r="I507" i="3" s="1"/>
  <c r="H506" i="3"/>
  <c r="I506" i="3" s="1"/>
  <c r="H505" i="3"/>
  <c r="I505" i="3" s="1"/>
  <c r="H504" i="3"/>
  <c r="I504" i="3" s="1"/>
  <c r="H503" i="3"/>
  <c r="I503" i="3" s="1"/>
  <c r="H502" i="3"/>
  <c r="I502" i="3" s="1"/>
  <c r="H501" i="3"/>
  <c r="I501" i="3" s="1"/>
  <c r="H500" i="3"/>
  <c r="I500" i="3" s="1"/>
  <c r="H499" i="3"/>
  <c r="I499" i="3" s="1"/>
  <c r="H498" i="3"/>
  <c r="I498" i="3" s="1"/>
  <c r="H497" i="3"/>
  <c r="I497" i="3" s="1"/>
  <c r="H496" i="3"/>
  <c r="I496" i="3" s="1"/>
  <c r="H495" i="3"/>
  <c r="I495" i="3" s="1"/>
  <c r="H494" i="3"/>
  <c r="I494" i="3" s="1"/>
  <c r="H493" i="3"/>
  <c r="I493" i="3" s="1"/>
  <c r="H492" i="3"/>
  <c r="I492" i="3" s="1"/>
  <c r="H491" i="3"/>
  <c r="I491" i="3" s="1"/>
  <c r="H490" i="3"/>
  <c r="I490" i="3" s="1"/>
  <c r="H489" i="3"/>
  <c r="I489" i="3" s="1"/>
  <c r="H488" i="3"/>
  <c r="I488" i="3" s="1"/>
  <c r="H487" i="3"/>
  <c r="I487" i="3" s="1"/>
  <c r="H486" i="3"/>
  <c r="I486" i="3" s="1"/>
  <c r="H485" i="3"/>
  <c r="I485" i="3" s="1"/>
  <c r="H484" i="3"/>
  <c r="I484" i="3" s="1"/>
  <c r="H483" i="3"/>
  <c r="I483" i="3" s="1"/>
  <c r="H482" i="3"/>
  <c r="I482" i="3" s="1"/>
  <c r="H481" i="3"/>
  <c r="I481" i="3" s="1"/>
  <c r="H480" i="3"/>
  <c r="I480" i="3" s="1"/>
  <c r="H479" i="3"/>
  <c r="I479" i="3" s="1"/>
  <c r="H478" i="3"/>
  <c r="I478" i="3" s="1"/>
  <c r="H477" i="3"/>
  <c r="I477" i="3" s="1"/>
  <c r="H476" i="3"/>
  <c r="I476" i="3" s="1"/>
  <c r="H475" i="3"/>
  <c r="I475" i="3" s="1"/>
  <c r="H474" i="3"/>
  <c r="I474" i="3" s="1"/>
  <c r="H473" i="3"/>
  <c r="I473" i="3" s="1"/>
  <c r="H472" i="3"/>
  <c r="I472" i="3" s="1"/>
  <c r="H471" i="3"/>
  <c r="I471" i="3" s="1"/>
  <c r="H470" i="3"/>
  <c r="I470" i="3" s="1"/>
  <c r="H469" i="3"/>
  <c r="I469" i="3" s="1"/>
  <c r="H468" i="3"/>
  <c r="I468" i="3" s="1"/>
  <c r="H467" i="3"/>
  <c r="I467" i="3" s="1"/>
  <c r="H466" i="3"/>
  <c r="I466" i="3" s="1"/>
  <c r="H465" i="3"/>
  <c r="I465" i="3" s="1"/>
  <c r="H464" i="3"/>
  <c r="I464" i="3" s="1"/>
  <c r="H463" i="3"/>
  <c r="I463" i="3" s="1"/>
  <c r="H462" i="3"/>
  <c r="I462" i="3" s="1"/>
  <c r="H461" i="3"/>
  <c r="I461" i="3" s="1"/>
  <c r="H460" i="3"/>
  <c r="I460" i="3" s="1"/>
  <c r="H459" i="3"/>
  <c r="I459" i="3" s="1"/>
  <c r="H458" i="3"/>
  <c r="I458" i="3" s="1"/>
  <c r="H457" i="3"/>
  <c r="I457" i="3" s="1"/>
  <c r="H456" i="3"/>
  <c r="I456" i="3" s="1"/>
  <c r="H455" i="3"/>
  <c r="I455" i="3" s="1"/>
  <c r="H454" i="3"/>
  <c r="I454" i="3" s="1"/>
  <c r="H453" i="3"/>
  <c r="I453" i="3" s="1"/>
  <c r="H452" i="3"/>
  <c r="I452" i="3" s="1"/>
  <c r="H451" i="3"/>
  <c r="I451" i="3" s="1"/>
  <c r="H450" i="3"/>
  <c r="I450" i="3" s="1"/>
  <c r="H449" i="3"/>
  <c r="I449" i="3" s="1"/>
  <c r="H448" i="3"/>
  <c r="I448" i="3" s="1"/>
  <c r="H447" i="3"/>
  <c r="I447" i="3" s="1"/>
  <c r="H446" i="3"/>
  <c r="I446" i="3" s="1"/>
  <c r="H445" i="3"/>
  <c r="I445" i="3" s="1"/>
  <c r="H444" i="3"/>
  <c r="I444" i="3" s="1"/>
  <c r="H443" i="3"/>
  <c r="I443" i="3" s="1"/>
  <c r="H442" i="3"/>
  <c r="I442" i="3" s="1"/>
  <c r="H441" i="3"/>
  <c r="I441" i="3" s="1"/>
  <c r="H440" i="3"/>
  <c r="I440" i="3" s="1"/>
  <c r="H439" i="3"/>
  <c r="I439" i="3" s="1"/>
  <c r="H438" i="3"/>
  <c r="I438" i="3" s="1"/>
  <c r="H437" i="3"/>
  <c r="I437" i="3" s="1"/>
  <c r="H436" i="3"/>
  <c r="I436" i="3" s="1"/>
  <c r="H435" i="3"/>
  <c r="I435" i="3" s="1"/>
  <c r="H434" i="3"/>
  <c r="I434" i="3" s="1"/>
  <c r="H433" i="3"/>
  <c r="I433" i="3" s="1"/>
  <c r="H432" i="3"/>
  <c r="I432" i="3" s="1"/>
  <c r="H431" i="3"/>
  <c r="I431" i="3" s="1"/>
  <c r="H430" i="3"/>
  <c r="I430" i="3" s="1"/>
  <c r="H429" i="3"/>
  <c r="I429" i="3" s="1"/>
  <c r="H428" i="3"/>
  <c r="I428" i="3" s="1"/>
  <c r="H427" i="3"/>
  <c r="I427" i="3" s="1"/>
  <c r="H426" i="3"/>
  <c r="I426" i="3" s="1"/>
  <c r="H425" i="3"/>
  <c r="I425" i="3" s="1"/>
  <c r="H424" i="3"/>
  <c r="I424" i="3" s="1"/>
  <c r="H423" i="3"/>
  <c r="I423" i="3" s="1"/>
  <c r="H422" i="3"/>
  <c r="I422" i="3" s="1"/>
  <c r="H421" i="3"/>
  <c r="I421" i="3" s="1"/>
  <c r="H420" i="3"/>
  <c r="I420" i="3" s="1"/>
  <c r="H419" i="3"/>
  <c r="I419" i="3" s="1"/>
  <c r="H418" i="3"/>
  <c r="I418" i="3" s="1"/>
  <c r="H417" i="3"/>
  <c r="I417" i="3" s="1"/>
  <c r="H416" i="3"/>
  <c r="I416" i="3" s="1"/>
  <c r="H415" i="3"/>
  <c r="I415" i="3" s="1"/>
  <c r="H414" i="3"/>
  <c r="I414" i="3" s="1"/>
  <c r="H413" i="3"/>
  <c r="I413" i="3" s="1"/>
  <c r="H412" i="3"/>
  <c r="I412" i="3" s="1"/>
  <c r="H411" i="3"/>
  <c r="I411" i="3" s="1"/>
  <c r="H410" i="3"/>
  <c r="I410" i="3" s="1"/>
  <c r="H409" i="3"/>
  <c r="I409" i="3" s="1"/>
  <c r="H408" i="3"/>
  <c r="I408" i="3" s="1"/>
  <c r="H407" i="3"/>
  <c r="I407" i="3" s="1"/>
  <c r="H406" i="3"/>
  <c r="I406" i="3" s="1"/>
  <c r="H405" i="3"/>
  <c r="I405" i="3" s="1"/>
  <c r="H404" i="3"/>
  <c r="I404" i="3" s="1"/>
  <c r="H403" i="3"/>
  <c r="I403" i="3" s="1"/>
  <c r="H402" i="3"/>
  <c r="I402" i="3" s="1"/>
  <c r="H401" i="3"/>
  <c r="I401" i="3" s="1"/>
  <c r="H400" i="3"/>
  <c r="I400" i="3" s="1"/>
  <c r="H399" i="3"/>
  <c r="I399" i="3" s="1"/>
  <c r="H398" i="3"/>
  <c r="I398" i="3" s="1"/>
  <c r="H397" i="3"/>
  <c r="I397" i="3" s="1"/>
  <c r="H396" i="3"/>
  <c r="I396" i="3" s="1"/>
  <c r="H395" i="3"/>
  <c r="I395" i="3" s="1"/>
  <c r="H394" i="3"/>
  <c r="I394" i="3" s="1"/>
  <c r="H393" i="3"/>
  <c r="I393" i="3" s="1"/>
  <c r="H392" i="3"/>
  <c r="I392" i="3" s="1"/>
  <c r="H391" i="3"/>
  <c r="I391" i="3" s="1"/>
  <c r="H390" i="3"/>
  <c r="I390" i="3" s="1"/>
  <c r="H389" i="3"/>
  <c r="I389" i="3" s="1"/>
  <c r="H388" i="3"/>
  <c r="I388" i="3" s="1"/>
  <c r="H387" i="3"/>
  <c r="I387" i="3" s="1"/>
  <c r="H386" i="3"/>
  <c r="I386" i="3" s="1"/>
  <c r="H385" i="3"/>
  <c r="I385" i="3" s="1"/>
  <c r="H384" i="3"/>
  <c r="I384" i="3" s="1"/>
  <c r="H383" i="3"/>
  <c r="I383" i="3" s="1"/>
  <c r="H382" i="3"/>
  <c r="I382" i="3" s="1"/>
  <c r="H381" i="3"/>
  <c r="I381" i="3" s="1"/>
  <c r="H380" i="3"/>
  <c r="I380" i="3" s="1"/>
  <c r="H379" i="3"/>
  <c r="I379" i="3" s="1"/>
  <c r="H378" i="3"/>
  <c r="I378" i="3" s="1"/>
  <c r="H377" i="3"/>
  <c r="I377" i="3" s="1"/>
  <c r="H376" i="3"/>
  <c r="I376" i="3" s="1"/>
  <c r="H375" i="3"/>
  <c r="I375" i="3" s="1"/>
  <c r="H374" i="3"/>
  <c r="I374" i="3" s="1"/>
  <c r="H373" i="3"/>
  <c r="I373" i="3" s="1"/>
  <c r="H372" i="3"/>
  <c r="I372" i="3" s="1"/>
  <c r="H371" i="3"/>
  <c r="I371" i="3" s="1"/>
  <c r="H370" i="3"/>
  <c r="I370" i="3" s="1"/>
  <c r="H369" i="3"/>
  <c r="I369" i="3" s="1"/>
  <c r="H368" i="3"/>
  <c r="I368" i="3" s="1"/>
  <c r="H367" i="3"/>
  <c r="I367" i="3" s="1"/>
  <c r="H366" i="3"/>
  <c r="I366" i="3" s="1"/>
  <c r="H365" i="3"/>
  <c r="I365" i="3" s="1"/>
  <c r="H364" i="3"/>
  <c r="I364" i="3" s="1"/>
  <c r="H363" i="3"/>
  <c r="I363" i="3" s="1"/>
  <c r="H362" i="3"/>
  <c r="I362" i="3" s="1"/>
  <c r="H361" i="3"/>
  <c r="I361" i="3" s="1"/>
  <c r="H360" i="3"/>
  <c r="I360" i="3" s="1"/>
  <c r="H359" i="3"/>
  <c r="I359" i="3" s="1"/>
  <c r="H358" i="3"/>
  <c r="I358" i="3" s="1"/>
  <c r="H357" i="3"/>
  <c r="I357" i="3" s="1"/>
  <c r="H356" i="3"/>
  <c r="I356" i="3" s="1"/>
  <c r="H355" i="3"/>
  <c r="I355" i="3" s="1"/>
  <c r="H354" i="3"/>
  <c r="I354" i="3" s="1"/>
  <c r="H353" i="3"/>
  <c r="I353" i="3" s="1"/>
  <c r="H352" i="3"/>
  <c r="I352" i="3" s="1"/>
  <c r="H351" i="3"/>
  <c r="I351" i="3" s="1"/>
  <c r="H350" i="3"/>
  <c r="I350" i="3" s="1"/>
  <c r="H349" i="3"/>
  <c r="I349" i="3" s="1"/>
  <c r="H348" i="3"/>
  <c r="I348" i="3" s="1"/>
  <c r="H347" i="3"/>
  <c r="I347" i="3" s="1"/>
  <c r="H346" i="3"/>
  <c r="I346" i="3" s="1"/>
  <c r="H345" i="3"/>
  <c r="I345" i="3" s="1"/>
  <c r="H344" i="3"/>
  <c r="I344" i="3" s="1"/>
  <c r="H343" i="3"/>
  <c r="I343" i="3" s="1"/>
  <c r="H342" i="3"/>
  <c r="I342" i="3" s="1"/>
  <c r="H341" i="3"/>
  <c r="I341" i="3" s="1"/>
  <c r="H340" i="3"/>
  <c r="I340" i="3" s="1"/>
  <c r="H339" i="3"/>
  <c r="I339" i="3" s="1"/>
  <c r="H338" i="3"/>
  <c r="I338" i="3" s="1"/>
  <c r="H337" i="3"/>
  <c r="I337" i="3" s="1"/>
  <c r="H336" i="3"/>
  <c r="I336" i="3" s="1"/>
  <c r="H335" i="3"/>
  <c r="I335" i="3" s="1"/>
  <c r="H334" i="3"/>
  <c r="I334" i="3" s="1"/>
  <c r="H333" i="3"/>
  <c r="I333" i="3" s="1"/>
  <c r="H332" i="3"/>
  <c r="I332" i="3" s="1"/>
  <c r="H331" i="3"/>
  <c r="I331" i="3" s="1"/>
  <c r="H330" i="3"/>
  <c r="I330" i="3" s="1"/>
  <c r="H329" i="3"/>
  <c r="I329" i="3" s="1"/>
  <c r="H328" i="3"/>
  <c r="I328" i="3" s="1"/>
  <c r="H327" i="3"/>
  <c r="I327" i="3" s="1"/>
  <c r="H326" i="3"/>
  <c r="I326" i="3" s="1"/>
  <c r="H325" i="3"/>
  <c r="I325" i="3" s="1"/>
  <c r="H324" i="3"/>
  <c r="I324" i="3" s="1"/>
  <c r="H323" i="3"/>
  <c r="I323" i="3" s="1"/>
  <c r="H322" i="3"/>
  <c r="I322" i="3" s="1"/>
  <c r="H321" i="3"/>
  <c r="I321" i="3" s="1"/>
  <c r="H320" i="3"/>
  <c r="I320" i="3" s="1"/>
  <c r="H319" i="3"/>
  <c r="I319" i="3" s="1"/>
  <c r="H318" i="3"/>
  <c r="I318" i="3" s="1"/>
  <c r="H317" i="3"/>
  <c r="I317" i="3" s="1"/>
  <c r="H316" i="3"/>
  <c r="I316" i="3" s="1"/>
  <c r="H315" i="3"/>
  <c r="I315" i="3" s="1"/>
  <c r="H314" i="3"/>
  <c r="I314" i="3" s="1"/>
  <c r="H313" i="3"/>
  <c r="I313" i="3" s="1"/>
  <c r="H312" i="3"/>
  <c r="I312" i="3" s="1"/>
  <c r="H311" i="3"/>
  <c r="I311" i="3" s="1"/>
  <c r="H310" i="3"/>
  <c r="I310" i="3" s="1"/>
  <c r="H309" i="3"/>
  <c r="I309" i="3" s="1"/>
  <c r="H308" i="3"/>
  <c r="I308" i="3" s="1"/>
  <c r="H307" i="3"/>
  <c r="I307" i="3" s="1"/>
  <c r="H306" i="3"/>
  <c r="I306" i="3" s="1"/>
  <c r="H305" i="3"/>
  <c r="I305" i="3" s="1"/>
  <c r="H304" i="3"/>
  <c r="I304" i="3" s="1"/>
  <c r="H303" i="3"/>
  <c r="I303" i="3" s="1"/>
  <c r="H302" i="3"/>
  <c r="I302" i="3" s="1"/>
  <c r="H301" i="3"/>
  <c r="I301" i="3" s="1"/>
  <c r="H300" i="3"/>
  <c r="I300" i="3" s="1"/>
  <c r="H299" i="3"/>
  <c r="I299" i="3" s="1"/>
  <c r="H298" i="3"/>
  <c r="I298" i="3" s="1"/>
  <c r="H297" i="3"/>
  <c r="I297" i="3" s="1"/>
  <c r="H296" i="3"/>
  <c r="I296" i="3" s="1"/>
  <c r="H295" i="3"/>
  <c r="I295" i="3" s="1"/>
  <c r="H294" i="3"/>
  <c r="I294" i="3" s="1"/>
  <c r="H293" i="3"/>
  <c r="I293" i="3" s="1"/>
  <c r="H292" i="3"/>
  <c r="I292" i="3" s="1"/>
  <c r="H291" i="3"/>
  <c r="I291" i="3" s="1"/>
  <c r="H290" i="3"/>
  <c r="I290" i="3" s="1"/>
  <c r="H289" i="3"/>
  <c r="I289" i="3" s="1"/>
  <c r="H288" i="3"/>
  <c r="I288" i="3" s="1"/>
  <c r="H287" i="3"/>
  <c r="I287" i="3" s="1"/>
  <c r="H286" i="3"/>
  <c r="I286" i="3" s="1"/>
  <c r="H285" i="3"/>
  <c r="I285" i="3" s="1"/>
  <c r="H284" i="3"/>
  <c r="I284" i="3" s="1"/>
  <c r="H283" i="3"/>
  <c r="I283" i="3" s="1"/>
  <c r="H282" i="3"/>
  <c r="I282" i="3" s="1"/>
  <c r="H281" i="3"/>
  <c r="I281" i="3" s="1"/>
  <c r="H280" i="3"/>
  <c r="I280" i="3" s="1"/>
  <c r="H279" i="3"/>
  <c r="I279" i="3" s="1"/>
  <c r="H278" i="3"/>
  <c r="I278" i="3" s="1"/>
  <c r="H277" i="3"/>
  <c r="I277" i="3" s="1"/>
  <c r="H276" i="3"/>
  <c r="I276" i="3" s="1"/>
  <c r="H275" i="3"/>
  <c r="I275" i="3" s="1"/>
  <c r="H274" i="3"/>
  <c r="I274" i="3" s="1"/>
  <c r="H273" i="3"/>
  <c r="I273" i="3" s="1"/>
  <c r="H272" i="3"/>
  <c r="I272" i="3" s="1"/>
  <c r="H271" i="3"/>
  <c r="I271" i="3" s="1"/>
  <c r="H270" i="3"/>
  <c r="I270" i="3" s="1"/>
  <c r="H269" i="3"/>
  <c r="I269" i="3" s="1"/>
  <c r="H268" i="3"/>
  <c r="I268" i="3" s="1"/>
  <c r="H267" i="3"/>
  <c r="I267" i="3" s="1"/>
  <c r="H266" i="3"/>
  <c r="I266" i="3" s="1"/>
  <c r="H265" i="3"/>
  <c r="I265" i="3" s="1"/>
  <c r="H264" i="3"/>
  <c r="I264" i="3" s="1"/>
  <c r="H263" i="3"/>
  <c r="I263" i="3" s="1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H255" i="3"/>
  <c r="I255" i="3" s="1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H247" i="3"/>
  <c r="I247" i="3" s="1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H239" i="3"/>
  <c r="I239" i="3" s="1"/>
  <c r="H238" i="3"/>
  <c r="I238" i="3" s="1"/>
  <c r="H237" i="3"/>
  <c r="I237" i="3" s="1"/>
  <c r="H236" i="3"/>
  <c r="I236" i="3" s="1"/>
  <c r="H235" i="3"/>
  <c r="I235" i="3" s="1"/>
  <c r="H234" i="3"/>
  <c r="I234" i="3" s="1"/>
  <c r="H233" i="3"/>
  <c r="I233" i="3" s="1"/>
  <c r="H232" i="3"/>
  <c r="I232" i="3" s="1"/>
  <c r="H231" i="3"/>
  <c r="I231" i="3" s="1"/>
  <c r="H230" i="3"/>
  <c r="I230" i="3" s="1"/>
  <c r="H229" i="3"/>
  <c r="I229" i="3" s="1"/>
  <c r="H228" i="3"/>
  <c r="I228" i="3" s="1"/>
  <c r="H227" i="3"/>
  <c r="I227" i="3" s="1"/>
  <c r="H226" i="3"/>
  <c r="I226" i="3" s="1"/>
  <c r="H225" i="3"/>
  <c r="I225" i="3" s="1"/>
  <c r="H224" i="3"/>
  <c r="I224" i="3" s="1"/>
  <c r="H223" i="3"/>
  <c r="I223" i="3" s="1"/>
  <c r="H222" i="3"/>
  <c r="I222" i="3" s="1"/>
  <c r="H221" i="3"/>
  <c r="I221" i="3" s="1"/>
  <c r="H220" i="3"/>
  <c r="I220" i="3" s="1"/>
  <c r="H219" i="3"/>
  <c r="I219" i="3" s="1"/>
  <c r="H218" i="3"/>
  <c r="I218" i="3" s="1"/>
  <c r="H217" i="3"/>
  <c r="I217" i="3" s="1"/>
  <c r="H216" i="3"/>
  <c r="I216" i="3" s="1"/>
  <c r="H215" i="3"/>
  <c r="I215" i="3" s="1"/>
  <c r="H214" i="3"/>
  <c r="I214" i="3" s="1"/>
  <c r="H213" i="3"/>
  <c r="I213" i="3" s="1"/>
  <c r="H212" i="3"/>
  <c r="I212" i="3" s="1"/>
  <c r="H211" i="3"/>
  <c r="I211" i="3" s="1"/>
  <c r="H210" i="3"/>
  <c r="I210" i="3" s="1"/>
  <c r="H209" i="3"/>
  <c r="I209" i="3" s="1"/>
  <c r="H208" i="3"/>
  <c r="I208" i="3" s="1"/>
  <c r="H207" i="3"/>
  <c r="I207" i="3" s="1"/>
  <c r="H206" i="3"/>
  <c r="I206" i="3" s="1"/>
  <c r="H205" i="3"/>
  <c r="I205" i="3" s="1"/>
  <c r="H204" i="3"/>
  <c r="I204" i="3" s="1"/>
  <c r="H203" i="3"/>
  <c r="I203" i="3" s="1"/>
  <c r="H202" i="3"/>
  <c r="I202" i="3" s="1"/>
  <c r="H201" i="3"/>
  <c r="I201" i="3" s="1"/>
  <c r="H200" i="3"/>
  <c r="I200" i="3" s="1"/>
  <c r="H199" i="3"/>
  <c r="I199" i="3" s="1"/>
  <c r="H198" i="3"/>
  <c r="I198" i="3" s="1"/>
  <c r="H197" i="3"/>
  <c r="I197" i="3" s="1"/>
  <c r="H196" i="3"/>
  <c r="I196" i="3" s="1"/>
  <c r="H195" i="3"/>
  <c r="I195" i="3" s="1"/>
  <c r="H194" i="3"/>
  <c r="I194" i="3" s="1"/>
  <c r="H193" i="3"/>
  <c r="I193" i="3" s="1"/>
  <c r="H192" i="3"/>
  <c r="I192" i="3" s="1"/>
  <c r="H191" i="3"/>
  <c r="I191" i="3" s="1"/>
  <c r="H190" i="3"/>
  <c r="I190" i="3" s="1"/>
  <c r="H189" i="3"/>
  <c r="I189" i="3" s="1"/>
  <c r="H188" i="3"/>
  <c r="I188" i="3" s="1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I169" i="3" s="1"/>
  <c r="H168" i="3"/>
  <c r="I168" i="3" s="1"/>
  <c r="H167" i="3"/>
  <c r="I167" i="3" s="1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5" i="3"/>
  <c r="I145" i="3" s="1"/>
  <c r="H144" i="3"/>
  <c r="I144" i="3" s="1"/>
  <c r="H143" i="3"/>
  <c r="I143" i="3" s="1"/>
  <c r="H142" i="3"/>
  <c r="I142" i="3" s="1"/>
  <c r="H141" i="3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P1004" i="2"/>
  <c r="Q1004" i="2" s="1"/>
  <c r="I1004" i="2"/>
  <c r="P1003" i="2"/>
  <c r="Q1003" i="2" s="1"/>
  <c r="I1003" i="2"/>
  <c r="P1002" i="2"/>
  <c r="Q1002" i="2" s="1"/>
  <c r="I1002" i="2"/>
  <c r="P1001" i="2"/>
  <c r="Q1001" i="2" s="1"/>
  <c r="I1001" i="2"/>
  <c r="P1000" i="2"/>
  <c r="Q1000" i="2" s="1"/>
  <c r="I1000" i="2"/>
  <c r="P999" i="2"/>
  <c r="Q999" i="2" s="1"/>
  <c r="I999" i="2"/>
  <c r="P998" i="2"/>
  <c r="Q998" i="2" s="1"/>
  <c r="I998" i="2"/>
  <c r="P997" i="2"/>
  <c r="Q997" i="2" s="1"/>
  <c r="I997" i="2"/>
  <c r="P996" i="2"/>
  <c r="Q996" i="2" s="1"/>
  <c r="I996" i="2"/>
  <c r="P995" i="2"/>
  <c r="Q995" i="2" s="1"/>
  <c r="I995" i="2"/>
  <c r="P994" i="2"/>
  <c r="Q994" i="2" s="1"/>
  <c r="I994" i="2"/>
  <c r="P993" i="2"/>
  <c r="Q993" i="2" s="1"/>
  <c r="I993" i="2"/>
  <c r="P992" i="2"/>
  <c r="Q992" i="2" s="1"/>
  <c r="I992" i="2"/>
  <c r="P991" i="2"/>
  <c r="Q991" i="2" s="1"/>
  <c r="I991" i="2"/>
  <c r="P990" i="2"/>
  <c r="Q990" i="2" s="1"/>
  <c r="I990" i="2"/>
  <c r="P989" i="2"/>
  <c r="Q989" i="2" s="1"/>
  <c r="I989" i="2"/>
  <c r="P988" i="2"/>
  <c r="Q988" i="2" s="1"/>
  <c r="I988" i="2"/>
  <c r="P987" i="2"/>
  <c r="Q987" i="2" s="1"/>
  <c r="I987" i="2"/>
  <c r="P986" i="2"/>
  <c r="Q986" i="2" s="1"/>
  <c r="I986" i="2"/>
  <c r="P985" i="2"/>
  <c r="Q985" i="2" s="1"/>
  <c r="I985" i="2"/>
  <c r="P984" i="2"/>
  <c r="Q984" i="2" s="1"/>
  <c r="I984" i="2"/>
  <c r="P983" i="2"/>
  <c r="Q983" i="2" s="1"/>
  <c r="I983" i="2"/>
  <c r="P982" i="2"/>
  <c r="Q982" i="2" s="1"/>
  <c r="I982" i="2"/>
  <c r="P981" i="2"/>
  <c r="Q981" i="2" s="1"/>
  <c r="I981" i="2"/>
  <c r="P980" i="2"/>
  <c r="Q980" i="2" s="1"/>
  <c r="I980" i="2"/>
  <c r="P979" i="2"/>
  <c r="Q979" i="2" s="1"/>
  <c r="I979" i="2"/>
  <c r="P978" i="2"/>
  <c r="Q978" i="2" s="1"/>
  <c r="I978" i="2"/>
  <c r="P977" i="2"/>
  <c r="Q977" i="2" s="1"/>
  <c r="I977" i="2"/>
  <c r="P976" i="2"/>
  <c r="Q976" i="2" s="1"/>
  <c r="I976" i="2"/>
  <c r="P975" i="2"/>
  <c r="Q975" i="2" s="1"/>
  <c r="I975" i="2"/>
  <c r="P974" i="2"/>
  <c r="Q974" i="2" s="1"/>
  <c r="I974" i="2"/>
  <c r="P973" i="2"/>
  <c r="Q973" i="2" s="1"/>
  <c r="I973" i="2"/>
  <c r="P972" i="2"/>
  <c r="Q972" i="2" s="1"/>
  <c r="I972" i="2"/>
  <c r="P971" i="2"/>
  <c r="Q971" i="2" s="1"/>
  <c r="I971" i="2"/>
  <c r="P970" i="2"/>
  <c r="Q970" i="2" s="1"/>
  <c r="I970" i="2"/>
  <c r="P969" i="2"/>
  <c r="Q969" i="2" s="1"/>
  <c r="I969" i="2"/>
  <c r="P968" i="2"/>
  <c r="Q968" i="2" s="1"/>
  <c r="I968" i="2"/>
  <c r="P967" i="2"/>
  <c r="Q967" i="2" s="1"/>
  <c r="I967" i="2"/>
  <c r="P966" i="2"/>
  <c r="Q966" i="2" s="1"/>
  <c r="I966" i="2"/>
  <c r="P965" i="2"/>
  <c r="Q965" i="2" s="1"/>
  <c r="I965" i="2"/>
  <c r="P964" i="2"/>
  <c r="Q964" i="2" s="1"/>
  <c r="I964" i="2"/>
  <c r="P963" i="2"/>
  <c r="Q963" i="2" s="1"/>
  <c r="I963" i="2"/>
  <c r="P962" i="2"/>
  <c r="Q962" i="2" s="1"/>
  <c r="I962" i="2"/>
  <c r="P961" i="2"/>
  <c r="Q961" i="2" s="1"/>
  <c r="I961" i="2"/>
  <c r="P960" i="2"/>
  <c r="Q960" i="2" s="1"/>
  <c r="I960" i="2"/>
  <c r="P959" i="2"/>
  <c r="Q959" i="2" s="1"/>
  <c r="I959" i="2"/>
  <c r="P958" i="2"/>
  <c r="Q958" i="2" s="1"/>
  <c r="I958" i="2"/>
  <c r="P957" i="2"/>
  <c r="Q957" i="2" s="1"/>
  <c r="I957" i="2"/>
  <c r="P956" i="2"/>
  <c r="Q956" i="2" s="1"/>
  <c r="I956" i="2"/>
  <c r="P955" i="2"/>
  <c r="Q955" i="2" s="1"/>
  <c r="I955" i="2"/>
  <c r="P954" i="2"/>
  <c r="Q954" i="2" s="1"/>
  <c r="I954" i="2"/>
  <c r="P953" i="2"/>
  <c r="Q953" i="2" s="1"/>
  <c r="I953" i="2"/>
  <c r="P952" i="2"/>
  <c r="Q952" i="2" s="1"/>
  <c r="I952" i="2"/>
  <c r="P951" i="2"/>
  <c r="Q951" i="2" s="1"/>
  <c r="I951" i="2"/>
  <c r="P950" i="2"/>
  <c r="Q950" i="2" s="1"/>
  <c r="I950" i="2"/>
  <c r="P949" i="2"/>
  <c r="Q949" i="2" s="1"/>
  <c r="I949" i="2"/>
  <c r="P948" i="2"/>
  <c r="Q948" i="2" s="1"/>
  <c r="I948" i="2"/>
  <c r="P947" i="2"/>
  <c r="Q947" i="2" s="1"/>
  <c r="I947" i="2"/>
  <c r="P946" i="2"/>
  <c r="Q946" i="2" s="1"/>
  <c r="I946" i="2"/>
  <c r="P945" i="2"/>
  <c r="Q945" i="2" s="1"/>
  <c r="I945" i="2"/>
  <c r="P944" i="2"/>
  <c r="Q944" i="2" s="1"/>
  <c r="I944" i="2"/>
  <c r="P943" i="2"/>
  <c r="Q943" i="2" s="1"/>
  <c r="I943" i="2"/>
  <c r="P942" i="2"/>
  <c r="Q942" i="2" s="1"/>
  <c r="I942" i="2"/>
  <c r="P941" i="2"/>
  <c r="Q941" i="2" s="1"/>
  <c r="I941" i="2"/>
  <c r="P940" i="2"/>
  <c r="Q940" i="2" s="1"/>
  <c r="I940" i="2"/>
  <c r="P939" i="2"/>
  <c r="Q939" i="2" s="1"/>
  <c r="I939" i="2"/>
  <c r="P938" i="2"/>
  <c r="Q938" i="2" s="1"/>
  <c r="I938" i="2"/>
  <c r="P937" i="2"/>
  <c r="Q937" i="2" s="1"/>
  <c r="I937" i="2"/>
  <c r="P936" i="2"/>
  <c r="Q936" i="2" s="1"/>
  <c r="I936" i="2"/>
  <c r="P935" i="2"/>
  <c r="Q935" i="2" s="1"/>
  <c r="I935" i="2"/>
  <c r="P934" i="2"/>
  <c r="Q934" i="2" s="1"/>
  <c r="I934" i="2"/>
  <c r="P933" i="2"/>
  <c r="Q933" i="2" s="1"/>
  <c r="I933" i="2"/>
  <c r="P932" i="2"/>
  <c r="Q932" i="2" s="1"/>
  <c r="I932" i="2"/>
  <c r="P931" i="2"/>
  <c r="Q931" i="2" s="1"/>
  <c r="I931" i="2"/>
  <c r="P930" i="2"/>
  <c r="Q930" i="2" s="1"/>
  <c r="I930" i="2"/>
  <c r="P929" i="2"/>
  <c r="Q929" i="2" s="1"/>
  <c r="I929" i="2"/>
  <c r="P928" i="2"/>
  <c r="Q928" i="2" s="1"/>
  <c r="I928" i="2"/>
  <c r="P927" i="2"/>
  <c r="Q927" i="2" s="1"/>
  <c r="I927" i="2"/>
  <c r="P926" i="2"/>
  <c r="Q926" i="2" s="1"/>
  <c r="I926" i="2"/>
  <c r="P925" i="2"/>
  <c r="Q925" i="2" s="1"/>
  <c r="I925" i="2"/>
  <c r="P924" i="2"/>
  <c r="Q924" i="2" s="1"/>
  <c r="I924" i="2"/>
  <c r="P923" i="2"/>
  <c r="Q923" i="2" s="1"/>
  <c r="I923" i="2"/>
  <c r="P922" i="2"/>
  <c r="Q922" i="2" s="1"/>
  <c r="I922" i="2"/>
  <c r="P921" i="2"/>
  <c r="Q921" i="2" s="1"/>
  <c r="I921" i="2"/>
  <c r="P920" i="2"/>
  <c r="Q920" i="2" s="1"/>
  <c r="I920" i="2"/>
  <c r="P919" i="2"/>
  <c r="Q919" i="2" s="1"/>
  <c r="I919" i="2"/>
  <c r="P918" i="2"/>
  <c r="Q918" i="2" s="1"/>
  <c r="I918" i="2"/>
  <c r="P917" i="2"/>
  <c r="Q917" i="2" s="1"/>
  <c r="I917" i="2"/>
  <c r="P916" i="2"/>
  <c r="Q916" i="2" s="1"/>
  <c r="I916" i="2"/>
  <c r="P915" i="2"/>
  <c r="Q915" i="2" s="1"/>
  <c r="I915" i="2"/>
  <c r="P914" i="2"/>
  <c r="Q914" i="2" s="1"/>
  <c r="I914" i="2"/>
  <c r="P913" i="2"/>
  <c r="Q913" i="2" s="1"/>
  <c r="I913" i="2"/>
  <c r="P912" i="2"/>
  <c r="Q912" i="2" s="1"/>
  <c r="I912" i="2"/>
  <c r="P911" i="2"/>
  <c r="Q911" i="2" s="1"/>
  <c r="I911" i="2"/>
  <c r="P910" i="2"/>
  <c r="Q910" i="2" s="1"/>
  <c r="I910" i="2"/>
  <c r="P909" i="2"/>
  <c r="Q909" i="2" s="1"/>
  <c r="I909" i="2"/>
  <c r="P908" i="2"/>
  <c r="Q908" i="2" s="1"/>
  <c r="I908" i="2"/>
  <c r="P907" i="2"/>
  <c r="Q907" i="2" s="1"/>
  <c r="I907" i="2"/>
  <c r="P906" i="2"/>
  <c r="Q906" i="2" s="1"/>
  <c r="I906" i="2"/>
  <c r="P905" i="2"/>
  <c r="Q905" i="2" s="1"/>
  <c r="I905" i="2"/>
  <c r="P904" i="2"/>
  <c r="Q904" i="2" s="1"/>
  <c r="I904" i="2"/>
  <c r="P903" i="2"/>
  <c r="Q903" i="2" s="1"/>
  <c r="I903" i="2"/>
  <c r="P902" i="2"/>
  <c r="Q902" i="2" s="1"/>
  <c r="I902" i="2"/>
  <c r="P901" i="2"/>
  <c r="Q901" i="2" s="1"/>
  <c r="I901" i="2"/>
  <c r="P900" i="2"/>
  <c r="Q900" i="2" s="1"/>
  <c r="I900" i="2"/>
  <c r="P899" i="2"/>
  <c r="Q899" i="2" s="1"/>
  <c r="I899" i="2"/>
  <c r="P898" i="2"/>
  <c r="Q898" i="2" s="1"/>
  <c r="I898" i="2"/>
  <c r="P897" i="2"/>
  <c r="Q897" i="2" s="1"/>
  <c r="I897" i="2"/>
  <c r="P896" i="2"/>
  <c r="Q896" i="2" s="1"/>
  <c r="I896" i="2"/>
  <c r="P895" i="2"/>
  <c r="Q895" i="2" s="1"/>
  <c r="I895" i="2"/>
  <c r="P894" i="2"/>
  <c r="Q894" i="2" s="1"/>
  <c r="I894" i="2"/>
  <c r="P893" i="2"/>
  <c r="Q893" i="2" s="1"/>
  <c r="I893" i="2"/>
  <c r="P892" i="2"/>
  <c r="Q892" i="2" s="1"/>
  <c r="I892" i="2"/>
  <c r="P891" i="2"/>
  <c r="Q891" i="2" s="1"/>
  <c r="I891" i="2"/>
  <c r="P890" i="2"/>
  <c r="Q890" i="2" s="1"/>
  <c r="I890" i="2"/>
  <c r="P889" i="2"/>
  <c r="Q889" i="2" s="1"/>
  <c r="I889" i="2"/>
  <c r="P888" i="2"/>
  <c r="Q888" i="2" s="1"/>
  <c r="I888" i="2"/>
  <c r="P887" i="2"/>
  <c r="Q887" i="2" s="1"/>
  <c r="I887" i="2"/>
  <c r="P886" i="2"/>
  <c r="Q886" i="2" s="1"/>
  <c r="I886" i="2"/>
  <c r="P885" i="2"/>
  <c r="Q885" i="2" s="1"/>
  <c r="I885" i="2"/>
  <c r="P884" i="2"/>
  <c r="Q884" i="2" s="1"/>
  <c r="I884" i="2"/>
  <c r="P883" i="2"/>
  <c r="Q883" i="2" s="1"/>
  <c r="I883" i="2"/>
  <c r="P882" i="2"/>
  <c r="Q882" i="2" s="1"/>
  <c r="I882" i="2"/>
  <c r="P881" i="2"/>
  <c r="Q881" i="2" s="1"/>
  <c r="I881" i="2"/>
  <c r="P880" i="2"/>
  <c r="Q880" i="2" s="1"/>
  <c r="I880" i="2"/>
  <c r="P879" i="2"/>
  <c r="Q879" i="2" s="1"/>
  <c r="I879" i="2"/>
  <c r="P878" i="2"/>
  <c r="Q878" i="2" s="1"/>
  <c r="I878" i="2"/>
  <c r="P877" i="2"/>
  <c r="Q877" i="2" s="1"/>
  <c r="I877" i="2"/>
  <c r="P876" i="2"/>
  <c r="Q876" i="2" s="1"/>
  <c r="I876" i="2"/>
  <c r="P875" i="2"/>
  <c r="Q875" i="2" s="1"/>
  <c r="I875" i="2"/>
  <c r="P874" i="2"/>
  <c r="Q874" i="2" s="1"/>
  <c r="I874" i="2"/>
  <c r="P873" i="2"/>
  <c r="Q873" i="2" s="1"/>
  <c r="I873" i="2"/>
  <c r="P872" i="2"/>
  <c r="Q872" i="2" s="1"/>
  <c r="I872" i="2"/>
  <c r="P871" i="2"/>
  <c r="Q871" i="2" s="1"/>
  <c r="I871" i="2"/>
  <c r="P870" i="2"/>
  <c r="Q870" i="2" s="1"/>
  <c r="I870" i="2"/>
  <c r="P869" i="2"/>
  <c r="Q869" i="2" s="1"/>
  <c r="I869" i="2"/>
  <c r="P868" i="2"/>
  <c r="Q868" i="2" s="1"/>
  <c r="I868" i="2"/>
  <c r="P867" i="2"/>
  <c r="Q867" i="2" s="1"/>
  <c r="I867" i="2"/>
  <c r="P866" i="2"/>
  <c r="Q866" i="2" s="1"/>
  <c r="I866" i="2"/>
  <c r="P865" i="2"/>
  <c r="Q865" i="2" s="1"/>
  <c r="I865" i="2"/>
  <c r="P864" i="2"/>
  <c r="Q864" i="2" s="1"/>
  <c r="I864" i="2"/>
  <c r="P863" i="2"/>
  <c r="Q863" i="2" s="1"/>
  <c r="I863" i="2"/>
  <c r="P862" i="2"/>
  <c r="Q862" i="2" s="1"/>
  <c r="I862" i="2"/>
  <c r="P861" i="2"/>
  <c r="Q861" i="2" s="1"/>
  <c r="I861" i="2"/>
  <c r="P860" i="2"/>
  <c r="Q860" i="2" s="1"/>
  <c r="I860" i="2"/>
  <c r="P859" i="2"/>
  <c r="Q859" i="2" s="1"/>
  <c r="I859" i="2"/>
  <c r="P858" i="2"/>
  <c r="Q858" i="2" s="1"/>
  <c r="I858" i="2"/>
  <c r="P857" i="2"/>
  <c r="Q857" i="2" s="1"/>
  <c r="I857" i="2"/>
  <c r="P856" i="2"/>
  <c r="Q856" i="2" s="1"/>
  <c r="I856" i="2"/>
  <c r="P855" i="2"/>
  <c r="Q855" i="2" s="1"/>
  <c r="I855" i="2"/>
  <c r="P854" i="2"/>
  <c r="Q854" i="2" s="1"/>
  <c r="I854" i="2"/>
  <c r="P853" i="2"/>
  <c r="Q853" i="2" s="1"/>
  <c r="I853" i="2"/>
  <c r="P852" i="2"/>
  <c r="Q852" i="2" s="1"/>
  <c r="I852" i="2"/>
  <c r="P851" i="2"/>
  <c r="Q851" i="2" s="1"/>
  <c r="I851" i="2"/>
  <c r="P850" i="2"/>
  <c r="Q850" i="2" s="1"/>
  <c r="I850" i="2"/>
  <c r="P849" i="2"/>
  <c r="Q849" i="2" s="1"/>
  <c r="I849" i="2"/>
  <c r="P848" i="2"/>
  <c r="Q848" i="2" s="1"/>
  <c r="I848" i="2"/>
  <c r="P847" i="2"/>
  <c r="Q847" i="2" s="1"/>
  <c r="I847" i="2"/>
  <c r="P846" i="2"/>
  <c r="Q846" i="2" s="1"/>
  <c r="I846" i="2"/>
  <c r="P845" i="2"/>
  <c r="Q845" i="2" s="1"/>
  <c r="I845" i="2"/>
  <c r="P844" i="2"/>
  <c r="Q844" i="2" s="1"/>
  <c r="I844" i="2"/>
  <c r="P843" i="2"/>
  <c r="Q843" i="2" s="1"/>
  <c r="I843" i="2"/>
  <c r="P842" i="2"/>
  <c r="Q842" i="2" s="1"/>
  <c r="I842" i="2"/>
  <c r="P841" i="2"/>
  <c r="Q841" i="2" s="1"/>
  <c r="I841" i="2"/>
  <c r="P840" i="2"/>
  <c r="Q840" i="2" s="1"/>
  <c r="I840" i="2"/>
  <c r="P839" i="2"/>
  <c r="Q839" i="2" s="1"/>
  <c r="I839" i="2"/>
  <c r="P838" i="2"/>
  <c r="Q838" i="2" s="1"/>
  <c r="I838" i="2"/>
  <c r="P837" i="2"/>
  <c r="Q837" i="2" s="1"/>
  <c r="I837" i="2"/>
  <c r="P836" i="2"/>
  <c r="Q836" i="2" s="1"/>
  <c r="I836" i="2"/>
  <c r="P835" i="2"/>
  <c r="Q835" i="2" s="1"/>
  <c r="I835" i="2"/>
  <c r="P834" i="2"/>
  <c r="Q834" i="2" s="1"/>
  <c r="I834" i="2"/>
  <c r="P833" i="2"/>
  <c r="Q833" i="2" s="1"/>
  <c r="I833" i="2"/>
  <c r="P832" i="2"/>
  <c r="Q832" i="2" s="1"/>
  <c r="I832" i="2"/>
  <c r="P831" i="2"/>
  <c r="Q831" i="2" s="1"/>
  <c r="I831" i="2"/>
  <c r="P830" i="2"/>
  <c r="Q830" i="2" s="1"/>
  <c r="I830" i="2"/>
  <c r="P829" i="2"/>
  <c r="Q829" i="2" s="1"/>
  <c r="I829" i="2"/>
  <c r="P828" i="2"/>
  <c r="Q828" i="2" s="1"/>
  <c r="I828" i="2"/>
  <c r="P827" i="2"/>
  <c r="Q827" i="2" s="1"/>
  <c r="I827" i="2"/>
  <c r="P826" i="2"/>
  <c r="Q826" i="2" s="1"/>
  <c r="I826" i="2"/>
  <c r="P825" i="2"/>
  <c r="Q825" i="2" s="1"/>
  <c r="I825" i="2"/>
  <c r="P824" i="2"/>
  <c r="Q824" i="2" s="1"/>
  <c r="I824" i="2"/>
  <c r="P823" i="2"/>
  <c r="Q823" i="2" s="1"/>
  <c r="I823" i="2"/>
  <c r="P822" i="2"/>
  <c r="Q822" i="2" s="1"/>
  <c r="I822" i="2"/>
  <c r="P821" i="2"/>
  <c r="Q821" i="2" s="1"/>
  <c r="I821" i="2"/>
  <c r="P820" i="2"/>
  <c r="Q820" i="2" s="1"/>
  <c r="I820" i="2"/>
  <c r="P819" i="2"/>
  <c r="Q819" i="2" s="1"/>
  <c r="I819" i="2"/>
  <c r="P818" i="2"/>
  <c r="Q818" i="2" s="1"/>
  <c r="I818" i="2"/>
  <c r="P817" i="2"/>
  <c r="Q817" i="2" s="1"/>
  <c r="I817" i="2"/>
  <c r="P816" i="2"/>
  <c r="Q816" i="2" s="1"/>
  <c r="I816" i="2"/>
  <c r="P815" i="2"/>
  <c r="Q815" i="2" s="1"/>
  <c r="I815" i="2"/>
  <c r="P814" i="2"/>
  <c r="Q814" i="2" s="1"/>
  <c r="I814" i="2"/>
  <c r="P813" i="2"/>
  <c r="Q813" i="2" s="1"/>
  <c r="I813" i="2"/>
  <c r="P812" i="2"/>
  <c r="Q812" i="2" s="1"/>
  <c r="I812" i="2"/>
  <c r="P811" i="2"/>
  <c r="Q811" i="2" s="1"/>
  <c r="I811" i="2"/>
  <c r="P810" i="2"/>
  <c r="Q810" i="2" s="1"/>
  <c r="I810" i="2"/>
  <c r="P809" i="2"/>
  <c r="Q809" i="2" s="1"/>
  <c r="I809" i="2"/>
  <c r="P808" i="2"/>
  <c r="Q808" i="2" s="1"/>
  <c r="I808" i="2"/>
  <c r="P807" i="2"/>
  <c r="Q807" i="2" s="1"/>
  <c r="I807" i="2"/>
  <c r="P806" i="2"/>
  <c r="Q806" i="2" s="1"/>
  <c r="I806" i="2"/>
  <c r="P805" i="2"/>
  <c r="Q805" i="2" s="1"/>
  <c r="I805" i="2"/>
  <c r="P804" i="2"/>
  <c r="Q804" i="2" s="1"/>
  <c r="I804" i="2"/>
  <c r="P803" i="2"/>
  <c r="Q803" i="2" s="1"/>
  <c r="I803" i="2"/>
  <c r="P802" i="2"/>
  <c r="Q802" i="2" s="1"/>
  <c r="I802" i="2"/>
  <c r="P801" i="2"/>
  <c r="Q801" i="2" s="1"/>
  <c r="I801" i="2"/>
  <c r="P800" i="2"/>
  <c r="Q800" i="2" s="1"/>
  <c r="I800" i="2"/>
  <c r="P799" i="2"/>
  <c r="Q799" i="2" s="1"/>
  <c r="I799" i="2"/>
  <c r="P798" i="2"/>
  <c r="Q798" i="2" s="1"/>
  <c r="I798" i="2"/>
  <c r="P797" i="2"/>
  <c r="Q797" i="2" s="1"/>
  <c r="I797" i="2"/>
  <c r="P796" i="2"/>
  <c r="Q796" i="2" s="1"/>
  <c r="I796" i="2"/>
  <c r="P795" i="2"/>
  <c r="Q795" i="2" s="1"/>
  <c r="I795" i="2"/>
  <c r="P794" i="2"/>
  <c r="Q794" i="2" s="1"/>
  <c r="I794" i="2"/>
  <c r="P793" i="2"/>
  <c r="Q793" i="2" s="1"/>
  <c r="I793" i="2"/>
  <c r="P792" i="2"/>
  <c r="Q792" i="2" s="1"/>
  <c r="I792" i="2"/>
  <c r="P791" i="2"/>
  <c r="Q791" i="2" s="1"/>
  <c r="I791" i="2"/>
  <c r="P790" i="2"/>
  <c r="Q790" i="2" s="1"/>
  <c r="I790" i="2"/>
  <c r="P789" i="2"/>
  <c r="Q789" i="2" s="1"/>
  <c r="I789" i="2"/>
  <c r="P788" i="2"/>
  <c r="Q788" i="2" s="1"/>
  <c r="I788" i="2"/>
  <c r="P787" i="2"/>
  <c r="Q787" i="2" s="1"/>
  <c r="I787" i="2"/>
  <c r="P786" i="2"/>
  <c r="Q786" i="2" s="1"/>
  <c r="I786" i="2"/>
  <c r="P785" i="2"/>
  <c r="Q785" i="2" s="1"/>
  <c r="I785" i="2"/>
  <c r="P784" i="2"/>
  <c r="Q784" i="2" s="1"/>
  <c r="I784" i="2"/>
  <c r="P783" i="2"/>
  <c r="Q783" i="2" s="1"/>
  <c r="I783" i="2"/>
  <c r="P782" i="2"/>
  <c r="Q782" i="2" s="1"/>
  <c r="I782" i="2"/>
  <c r="P781" i="2"/>
  <c r="Q781" i="2" s="1"/>
  <c r="I781" i="2"/>
  <c r="P780" i="2"/>
  <c r="Q780" i="2" s="1"/>
  <c r="I780" i="2"/>
  <c r="P779" i="2"/>
  <c r="Q779" i="2" s="1"/>
  <c r="I779" i="2"/>
  <c r="P778" i="2"/>
  <c r="Q778" i="2" s="1"/>
  <c r="I778" i="2"/>
  <c r="P777" i="2"/>
  <c r="Q777" i="2" s="1"/>
  <c r="I777" i="2"/>
  <c r="P776" i="2"/>
  <c r="Q776" i="2" s="1"/>
  <c r="I776" i="2"/>
  <c r="P775" i="2"/>
  <c r="Q775" i="2" s="1"/>
  <c r="I775" i="2"/>
  <c r="P774" i="2"/>
  <c r="Q774" i="2" s="1"/>
  <c r="I774" i="2"/>
  <c r="P773" i="2"/>
  <c r="Q773" i="2" s="1"/>
  <c r="I773" i="2"/>
  <c r="P772" i="2"/>
  <c r="Q772" i="2" s="1"/>
  <c r="I772" i="2"/>
  <c r="P771" i="2"/>
  <c r="Q771" i="2" s="1"/>
  <c r="I771" i="2"/>
  <c r="P770" i="2"/>
  <c r="Q770" i="2" s="1"/>
  <c r="I770" i="2"/>
  <c r="P769" i="2"/>
  <c r="Q769" i="2" s="1"/>
  <c r="I769" i="2"/>
  <c r="P768" i="2"/>
  <c r="Q768" i="2" s="1"/>
  <c r="I768" i="2"/>
  <c r="P767" i="2"/>
  <c r="Q767" i="2" s="1"/>
  <c r="I767" i="2"/>
  <c r="P766" i="2"/>
  <c r="Q766" i="2" s="1"/>
  <c r="I766" i="2"/>
  <c r="P765" i="2"/>
  <c r="Q765" i="2" s="1"/>
  <c r="I765" i="2"/>
  <c r="P764" i="2"/>
  <c r="Q764" i="2" s="1"/>
  <c r="I764" i="2"/>
  <c r="P763" i="2"/>
  <c r="Q763" i="2" s="1"/>
  <c r="I763" i="2"/>
  <c r="P762" i="2"/>
  <c r="Q762" i="2" s="1"/>
  <c r="I762" i="2"/>
  <c r="P761" i="2"/>
  <c r="Q761" i="2" s="1"/>
  <c r="I761" i="2"/>
  <c r="P760" i="2"/>
  <c r="Q760" i="2" s="1"/>
  <c r="I760" i="2"/>
  <c r="P759" i="2"/>
  <c r="Q759" i="2" s="1"/>
  <c r="I759" i="2"/>
  <c r="P758" i="2"/>
  <c r="Q758" i="2" s="1"/>
  <c r="I758" i="2"/>
  <c r="P757" i="2"/>
  <c r="Q757" i="2" s="1"/>
  <c r="I757" i="2"/>
  <c r="P756" i="2"/>
  <c r="Q756" i="2" s="1"/>
  <c r="I756" i="2"/>
  <c r="P755" i="2"/>
  <c r="Q755" i="2" s="1"/>
  <c r="I755" i="2"/>
  <c r="P754" i="2"/>
  <c r="Q754" i="2" s="1"/>
  <c r="I754" i="2"/>
  <c r="P753" i="2"/>
  <c r="Q753" i="2" s="1"/>
  <c r="I753" i="2"/>
  <c r="P752" i="2"/>
  <c r="Q752" i="2" s="1"/>
  <c r="I752" i="2"/>
  <c r="P751" i="2"/>
  <c r="Q751" i="2" s="1"/>
  <c r="I751" i="2"/>
  <c r="P750" i="2"/>
  <c r="Q750" i="2" s="1"/>
  <c r="I750" i="2"/>
  <c r="P749" i="2"/>
  <c r="Q749" i="2" s="1"/>
  <c r="I749" i="2"/>
  <c r="P748" i="2"/>
  <c r="Q748" i="2" s="1"/>
  <c r="I748" i="2"/>
  <c r="P747" i="2"/>
  <c r="Q747" i="2" s="1"/>
  <c r="I747" i="2"/>
  <c r="P746" i="2"/>
  <c r="Q746" i="2" s="1"/>
  <c r="I746" i="2"/>
  <c r="P745" i="2"/>
  <c r="Q745" i="2" s="1"/>
  <c r="I745" i="2"/>
  <c r="P744" i="2"/>
  <c r="Q744" i="2" s="1"/>
  <c r="I744" i="2"/>
  <c r="P743" i="2"/>
  <c r="Q743" i="2" s="1"/>
  <c r="I743" i="2"/>
  <c r="P742" i="2"/>
  <c r="Q742" i="2" s="1"/>
  <c r="I742" i="2"/>
  <c r="P741" i="2"/>
  <c r="Q741" i="2" s="1"/>
  <c r="I741" i="2"/>
  <c r="P740" i="2"/>
  <c r="Q740" i="2" s="1"/>
  <c r="I740" i="2"/>
  <c r="P739" i="2"/>
  <c r="Q739" i="2" s="1"/>
  <c r="I739" i="2"/>
  <c r="P738" i="2"/>
  <c r="Q738" i="2" s="1"/>
  <c r="I738" i="2"/>
  <c r="P737" i="2"/>
  <c r="Q737" i="2" s="1"/>
  <c r="I737" i="2"/>
  <c r="P736" i="2"/>
  <c r="Q736" i="2" s="1"/>
  <c r="I736" i="2"/>
  <c r="P735" i="2"/>
  <c r="Q735" i="2" s="1"/>
  <c r="I735" i="2"/>
  <c r="P734" i="2"/>
  <c r="Q734" i="2" s="1"/>
  <c r="I734" i="2"/>
  <c r="P733" i="2"/>
  <c r="Q733" i="2" s="1"/>
  <c r="I733" i="2"/>
  <c r="P732" i="2"/>
  <c r="Q732" i="2" s="1"/>
  <c r="I732" i="2"/>
  <c r="P731" i="2"/>
  <c r="Q731" i="2" s="1"/>
  <c r="I731" i="2"/>
  <c r="P730" i="2"/>
  <c r="Q730" i="2" s="1"/>
  <c r="I730" i="2"/>
  <c r="P729" i="2"/>
  <c r="Q729" i="2" s="1"/>
  <c r="I729" i="2"/>
  <c r="P728" i="2"/>
  <c r="Q728" i="2" s="1"/>
  <c r="I728" i="2"/>
  <c r="P727" i="2"/>
  <c r="Q727" i="2" s="1"/>
  <c r="I727" i="2"/>
  <c r="P726" i="2"/>
  <c r="Q726" i="2" s="1"/>
  <c r="I726" i="2"/>
  <c r="P725" i="2"/>
  <c r="Q725" i="2" s="1"/>
  <c r="I725" i="2"/>
  <c r="P724" i="2"/>
  <c r="Q724" i="2" s="1"/>
  <c r="I724" i="2"/>
  <c r="P723" i="2"/>
  <c r="Q723" i="2" s="1"/>
  <c r="I723" i="2"/>
  <c r="P722" i="2"/>
  <c r="Q722" i="2" s="1"/>
  <c r="I722" i="2"/>
  <c r="P721" i="2"/>
  <c r="Q721" i="2" s="1"/>
  <c r="I721" i="2"/>
  <c r="P720" i="2"/>
  <c r="Q720" i="2" s="1"/>
  <c r="I720" i="2"/>
  <c r="P719" i="2"/>
  <c r="Q719" i="2" s="1"/>
  <c r="I719" i="2"/>
  <c r="P718" i="2"/>
  <c r="Q718" i="2" s="1"/>
  <c r="I718" i="2"/>
  <c r="P717" i="2"/>
  <c r="Q717" i="2" s="1"/>
  <c r="I717" i="2"/>
  <c r="P716" i="2"/>
  <c r="Q716" i="2" s="1"/>
  <c r="I716" i="2"/>
  <c r="P715" i="2"/>
  <c r="Q715" i="2" s="1"/>
  <c r="I715" i="2"/>
  <c r="P714" i="2"/>
  <c r="Q714" i="2" s="1"/>
  <c r="I714" i="2"/>
  <c r="P713" i="2"/>
  <c r="Q713" i="2" s="1"/>
  <c r="I713" i="2"/>
  <c r="P712" i="2"/>
  <c r="Q712" i="2" s="1"/>
  <c r="I712" i="2"/>
  <c r="P711" i="2"/>
  <c r="Q711" i="2" s="1"/>
  <c r="I711" i="2"/>
  <c r="P710" i="2"/>
  <c r="Q710" i="2" s="1"/>
  <c r="I710" i="2"/>
  <c r="P709" i="2"/>
  <c r="Q709" i="2" s="1"/>
  <c r="I709" i="2"/>
  <c r="P708" i="2"/>
  <c r="Q708" i="2" s="1"/>
  <c r="I708" i="2"/>
  <c r="P707" i="2"/>
  <c r="Q707" i="2" s="1"/>
  <c r="I707" i="2"/>
  <c r="P706" i="2"/>
  <c r="Q706" i="2" s="1"/>
  <c r="I706" i="2"/>
  <c r="P705" i="2"/>
  <c r="Q705" i="2" s="1"/>
  <c r="I705" i="2"/>
  <c r="P704" i="2"/>
  <c r="Q704" i="2" s="1"/>
  <c r="I704" i="2"/>
  <c r="P703" i="2"/>
  <c r="Q703" i="2" s="1"/>
  <c r="I703" i="2"/>
  <c r="P702" i="2"/>
  <c r="Q702" i="2" s="1"/>
  <c r="I702" i="2"/>
  <c r="P701" i="2"/>
  <c r="Q701" i="2" s="1"/>
  <c r="I701" i="2"/>
  <c r="P700" i="2"/>
  <c r="Q700" i="2" s="1"/>
  <c r="I700" i="2"/>
  <c r="P699" i="2"/>
  <c r="Q699" i="2" s="1"/>
  <c r="I699" i="2"/>
  <c r="P698" i="2"/>
  <c r="Q698" i="2" s="1"/>
  <c r="I698" i="2"/>
  <c r="P697" i="2"/>
  <c r="Q697" i="2" s="1"/>
  <c r="I697" i="2"/>
  <c r="P696" i="2"/>
  <c r="Q696" i="2" s="1"/>
  <c r="I696" i="2"/>
  <c r="P695" i="2"/>
  <c r="Q695" i="2" s="1"/>
  <c r="I695" i="2"/>
  <c r="P694" i="2"/>
  <c r="Q694" i="2" s="1"/>
  <c r="I694" i="2"/>
  <c r="P693" i="2"/>
  <c r="Q693" i="2" s="1"/>
  <c r="I693" i="2"/>
  <c r="P692" i="2"/>
  <c r="Q692" i="2" s="1"/>
  <c r="I692" i="2"/>
  <c r="P691" i="2"/>
  <c r="Q691" i="2" s="1"/>
  <c r="I691" i="2"/>
  <c r="P690" i="2"/>
  <c r="Q690" i="2" s="1"/>
  <c r="I690" i="2"/>
  <c r="P689" i="2"/>
  <c r="Q689" i="2" s="1"/>
  <c r="I689" i="2"/>
  <c r="P688" i="2"/>
  <c r="Q688" i="2" s="1"/>
  <c r="I688" i="2"/>
  <c r="P687" i="2"/>
  <c r="Q687" i="2" s="1"/>
  <c r="I687" i="2"/>
  <c r="P686" i="2"/>
  <c r="Q686" i="2" s="1"/>
  <c r="I686" i="2"/>
  <c r="P685" i="2"/>
  <c r="Q685" i="2" s="1"/>
  <c r="I685" i="2"/>
  <c r="P684" i="2"/>
  <c r="Q684" i="2" s="1"/>
  <c r="I684" i="2"/>
  <c r="P683" i="2"/>
  <c r="Q683" i="2" s="1"/>
  <c r="I683" i="2"/>
  <c r="P682" i="2"/>
  <c r="Q682" i="2" s="1"/>
  <c r="I682" i="2"/>
  <c r="P681" i="2"/>
  <c r="Q681" i="2" s="1"/>
  <c r="I681" i="2"/>
  <c r="P680" i="2"/>
  <c r="Q680" i="2" s="1"/>
  <c r="I680" i="2"/>
  <c r="P679" i="2"/>
  <c r="Q679" i="2" s="1"/>
  <c r="I679" i="2"/>
  <c r="P678" i="2"/>
  <c r="Q678" i="2" s="1"/>
  <c r="I678" i="2"/>
  <c r="P677" i="2"/>
  <c r="Q677" i="2" s="1"/>
  <c r="I677" i="2"/>
  <c r="P676" i="2"/>
  <c r="Q676" i="2" s="1"/>
  <c r="I676" i="2"/>
  <c r="P675" i="2"/>
  <c r="Q675" i="2" s="1"/>
  <c r="I675" i="2"/>
  <c r="P674" i="2"/>
  <c r="Q674" i="2" s="1"/>
  <c r="I674" i="2"/>
  <c r="P673" i="2"/>
  <c r="Q673" i="2" s="1"/>
  <c r="I673" i="2"/>
  <c r="P672" i="2"/>
  <c r="Q672" i="2" s="1"/>
  <c r="I672" i="2"/>
  <c r="P671" i="2"/>
  <c r="Q671" i="2" s="1"/>
  <c r="I671" i="2"/>
  <c r="P670" i="2"/>
  <c r="Q670" i="2" s="1"/>
  <c r="I670" i="2"/>
  <c r="P669" i="2"/>
  <c r="Q669" i="2" s="1"/>
  <c r="I669" i="2"/>
  <c r="P668" i="2"/>
  <c r="Q668" i="2" s="1"/>
  <c r="I668" i="2"/>
  <c r="P667" i="2"/>
  <c r="Q667" i="2" s="1"/>
  <c r="I667" i="2"/>
  <c r="P666" i="2"/>
  <c r="Q666" i="2" s="1"/>
  <c r="I666" i="2"/>
  <c r="P665" i="2"/>
  <c r="Q665" i="2" s="1"/>
  <c r="I665" i="2"/>
  <c r="P664" i="2"/>
  <c r="Q664" i="2" s="1"/>
  <c r="I664" i="2"/>
  <c r="P663" i="2"/>
  <c r="Q663" i="2" s="1"/>
  <c r="I663" i="2"/>
  <c r="P662" i="2"/>
  <c r="Q662" i="2" s="1"/>
  <c r="I662" i="2"/>
  <c r="P661" i="2"/>
  <c r="Q661" i="2" s="1"/>
  <c r="I661" i="2"/>
  <c r="P660" i="2"/>
  <c r="Q660" i="2" s="1"/>
  <c r="I660" i="2"/>
  <c r="P659" i="2"/>
  <c r="Q659" i="2" s="1"/>
  <c r="I659" i="2"/>
  <c r="P658" i="2"/>
  <c r="Q658" i="2" s="1"/>
  <c r="I658" i="2"/>
  <c r="P657" i="2"/>
  <c r="Q657" i="2" s="1"/>
  <c r="I657" i="2"/>
  <c r="P656" i="2"/>
  <c r="Q656" i="2" s="1"/>
  <c r="I656" i="2"/>
  <c r="P655" i="2"/>
  <c r="Q655" i="2" s="1"/>
  <c r="I655" i="2"/>
  <c r="P654" i="2"/>
  <c r="Q654" i="2" s="1"/>
  <c r="I654" i="2"/>
  <c r="P653" i="2"/>
  <c r="Q653" i="2" s="1"/>
  <c r="I653" i="2"/>
  <c r="P652" i="2"/>
  <c r="Q652" i="2" s="1"/>
  <c r="I652" i="2"/>
  <c r="P651" i="2"/>
  <c r="Q651" i="2" s="1"/>
  <c r="I651" i="2"/>
  <c r="P650" i="2"/>
  <c r="Q650" i="2" s="1"/>
  <c r="I650" i="2"/>
  <c r="P649" i="2"/>
  <c r="Q649" i="2" s="1"/>
  <c r="I649" i="2"/>
  <c r="P648" i="2"/>
  <c r="Q648" i="2" s="1"/>
  <c r="I648" i="2"/>
  <c r="P647" i="2"/>
  <c r="Q647" i="2" s="1"/>
  <c r="I647" i="2"/>
  <c r="P646" i="2"/>
  <c r="Q646" i="2" s="1"/>
  <c r="I646" i="2"/>
  <c r="P645" i="2"/>
  <c r="Q645" i="2" s="1"/>
  <c r="I645" i="2"/>
  <c r="P644" i="2"/>
  <c r="Q644" i="2" s="1"/>
  <c r="I644" i="2"/>
  <c r="P643" i="2"/>
  <c r="Q643" i="2" s="1"/>
  <c r="I643" i="2"/>
  <c r="P642" i="2"/>
  <c r="Q642" i="2" s="1"/>
  <c r="I642" i="2"/>
  <c r="P641" i="2"/>
  <c r="Q641" i="2" s="1"/>
  <c r="I641" i="2"/>
  <c r="P640" i="2"/>
  <c r="Q640" i="2" s="1"/>
  <c r="I640" i="2"/>
  <c r="P639" i="2"/>
  <c r="Q639" i="2" s="1"/>
  <c r="I639" i="2"/>
  <c r="P638" i="2"/>
  <c r="Q638" i="2" s="1"/>
  <c r="I638" i="2"/>
  <c r="P637" i="2"/>
  <c r="Q637" i="2" s="1"/>
  <c r="I637" i="2"/>
  <c r="P636" i="2"/>
  <c r="Q636" i="2" s="1"/>
  <c r="I636" i="2"/>
  <c r="P635" i="2"/>
  <c r="Q635" i="2" s="1"/>
  <c r="I635" i="2"/>
  <c r="P634" i="2"/>
  <c r="Q634" i="2" s="1"/>
  <c r="I634" i="2"/>
  <c r="P633" i="2"/>
  <c r="Q633" i="2" s="1"/>
  <c r="I633" i="2"/>
  <c r="P632" i="2"/>
  <c r="Q632" i="2" s="1"/>
  <c r="I632" i="2"/>
  <c r="P631" i="2"/>
  <c r="Q631" i="2" s="1"/>
  <c r="I631" i="2"/>
  <c r="P630" i="2"/>
  <c r="Q630" i="2" s="1"/>
  <c r="I630" i="2"/>
  <c r="P629" i="2"/>
  <c r="Q629" i="2" s="1"/>
  <c r="I629" i="2"/>
  <c r="P628" i="2"/>
  <c r="Q628" i="2" s="1"/>
  <c r="I628" i="2"/>
  <c r="P627" i="2"/>
  <c r="Q627" i="2" s="1"/>
  <c r="I627" i="2"/>
  <c r="P626" i="2"/>
  <c r="Q626" i="2" s="1"/>
  <c r="I626" i="2"/>
  <c r="P625" i="2"/>
  <c r="Q625" i="2" s="1"/>
  <c r="I625" i="2"/>
  <c r="P624" i="2"/>
  <c r="Q624" i="2" s="1"/>
  <c r="I624" i="2"/>
  <c r="P623" i="2"/>
  <c r="Q623" i="2" s="1"/>
  <c r="I623" i="2"/>
  <c r="P622" i="2"/>
  <c r="Q622" i="2" s="1"/>
  <c r="I622" i="2"/>
  <c r="P621" i="2"/>
  <c r="Q621" i="2" s="1"/>
  <c r="I621" i="2"/>
  <c r="P620" i="2"/>
  <c r="Q620" i="2" s="1"/>
  <c r="I620" i="2"/>
  <c r="P619" i="2"/>
  <c r="Q619" i="2" s="1"/>
  <c r="I619" i="2"/>
  <c r="P618" i="2"/>
  <c r="Q618" i="2" s="1"/>
  <c r="I618" i="2"/>
  <c r="P617" i="2"/>
  <c r="Q617" i="2" s="1"/>
  <c r="I617" i="2"/>
  <c r="P616" i="2"/>
  <c r="Q616" i="2" s="1"/>
  <c r="I616" i="2"/>
  <c r="P615" i="2"/>
  <c r="Q615" i="2" s="1"/>
  <c r="I615" i="2"/>
  <c r="P614" i="2"/>
  <c r="Q614" i="2" s="1"/>
  <c r="I614" i="2"/>
  <c r="P613" i="2"/>
  <c r="Q613" i="2" s="1"/>
  <c r="I613" i="2"/>
  <c r="P612" i="2"/>
  <c r="Q612" i="2" s="1"/>
  <c r="I612" i="2"/>
  <c r="P611" i="2"/>
  <c r="Q611" i="2" s="1"/>
  <c r="I611" i="2"/>
  <c r="P610" i="2"/>
  <c r="Q610" i="2" s="1"/>
  <c r="I610" i="2"/>
  <c r="P609" i="2"/>
  <c r="Q609" i="2" s="1"/>
  <c r="I609" i="2"/>
  <c r="P608" i="2"/>
  <c r="Q608" i="2" s="1"/>
  <c r="I608" i="2"/>
  <c r="P607" i="2"/>
  <c r="Q607" i="2" s="1"/>
  <c r="I607" i="2"/>
  <c r="P606" i="2"/>
  <c r="Q606" i="2" s="1"/>
  <c r="I606" i="2"/>
  <c r="P605" i="2"/>
  <c r="Q605" i="2" s="1"/>
  <c r="I605" i="2"/>
  <c r="P604" i="2"/>
  <c r="Q604" i="2" s="1"/>
  <c r="I604" i="2"/>
  <c r="P603" i="2"/>
  <c r="Q603" i="2" s="1"/>
  <c r="I603" i="2"/>
  <c r="P602" i="2"/>
  <c r="Q602" i="2" s="1"/>
  <c r="I602" i="2"/>
  <c r="P601" i="2"/>
  <c r="Q601" i="2" s="1"/>
  <c r="I601" i="2"/>
  <c r="P600" i="2"/>
  <c r="Q600" i="2" s="1"/>
  <c r="I600" i="2"/>
  <c r="P599" i="2"/>
  <c r="Q599" i="2" s="1"/>
  <c r="I599" i="2"/>
  <c r="P598" i="2"/>
  <c r="Q598" i="2" s="1"/>
  <c r="I598" i="2"/>
  <c r="P597" i="2"/>
  <c r="Q597" i="2" s="1"/>
  <c r="I597" i="2"/>
  <c r="P596" i="2"/>
  <c r="Q596" i="2" s="1"/>
  <c r="I596" i="2"/>
  <c r="P595" i="2"/>
  <c r="Q595" i="2" s="1"/>
  <c r="I595" i="2"/>
  <c r="P594" i="2"/>
  <c r="Q594" i="2" s="1"/>
  <c r="I594" i="2"/>
  <c r="P593" i="2"/>
  <c r="Q593" i="2" s="1"/>
  <c r="I593" i="2"/>
  <c r="P592" i="2"/>
  <c r="Q592" i="2" s="1"/>
  <c r="I592" i="2"/>
  <c r="P591" i="2"/>
  <c r="Q591" i="2" s="1"/>
  <c r="I591" i="2"/>
  <c r="P590" i="2"/>
  <c r="Q590" i="2" s="1"/>
  <c r="I590" i="2"/>
  <c r="P589" i="2"/>
  <c r="Q589" i="2" s="1"/>
  <c r="I589" i="2"/>
  <c r="P588" i="2"/>
  <c r="Q588" i="2" s="1"/>
  <c r="I588" i="2"/>
  <c r="P587" i="2"/>
  <c r="Q587" i="2" s="1"/>
  <c r="I587" i="2"/>
  <c r="P586" i="2"/>
  <c r="Q586" i="2" s="1"/>
  <c r="I586" i="2"/>
  <c r="P585" i="2"/>
  <c r="Q585" i="2" s="1"/>
  <c r="I585" i="2"/>
  <c r="P584" i="2"/>
  <c r="Q584" i="2" s="1"/>
  <c r="I584" i="2"/>
  <c r="P583" i="2"/>
  <c r="Q583" i="2" s="1"/>
  <c r="I583" i="2"/>
  <c r="P582" i="2"/>
  <c r="Q582" i="2" s="1"/>
  <c r="I582" i="2"/>
  <c r="P581" i="2"/>
  <c r="Q581" i="2" s="1"/>
  <c r="I581" i="2"/>
  <c r="P580" i="2"/>
  <c r="Q580" i="2" s="1"/>
  <c r="I580" i="2"/>
  <c r="P579" i="2"/>
  <c r="Q579" i="2" s="1"/>
  <c r="I579" i="2"/>
  <c r="P578" i="2"/>
  <c r="Q578" i="2" s="1"/>
  <c r="I578" i="2"/>
  <c r="P577" i="2"/>
  <c r="Q577" i="2" s="1"/>
  <c r="I577" i="2"/>
  <c r="P576" i="2"/>
  <c r="Q576" i="2" s="1"/>
  <c r="I576" i="2"/>
  <c r="P575" i="2"/>
  <c r="Q575" i="2" s="1"/>
  <c r="I575" i="2"/>
  <c r="P574" i="2"/>
  <c r="Q574" i="2" s="1"/>
  <c r="I574" i="2"/>
  <c r="P573" i="2"/>
  <c r="Q573" i="2" s="1"/>
  <c r="I573" i="2"/>
  <c r="P572" i="2"/>
  <c r="Q572" i="2" s="1"/>
  <c r="I572" i="2"/>
  <c r="P571" i="2"/>
  <c r="Q571" i="2" s="1"/>
  <c r="I571" i="2"/>
  <c r="P570" i="2"/>
  <c r="Q570" i="2" s="1"/>
  <c r="I570" i="2"/>
  <c r="P569" i="2"/>
  <c r="Q569" i="2" s="1"/>
  <c r="I569" i="2"/>
  <c r="P568" i="2"/>
  <c r="Q568" i="2" s="1"/>
  <c r="I568" i="2"/>
  <c r="P567" i="2"/>
  <c r="Q567" i="2" s="1"/>
  <c r="I567" i="2"/>
  <c r="P566" i="2"/>
  <c r="Q566" i="2" s="1"/>
  <c r="I566" i="2"/>
  <c r="P565" i="2"/>
  <c r="Q565" i="2" s="1"/>
  <c r="I565" i="2"/>
  <c r="P564" i="2"/>
  <c r="Q564" i="2" s="1"/>
  <c r="I564" i="2"/>
  <c r="P563" i="2"/>
  <c r="Q563" i="2" s="1"/>
  <c r="I563" i="2"/>
  <c r="P562" i="2"/>
  <c r="Q562" i="2" s="1"/>
  <c r="I562" i="2"/>
  <c r="P561" i="2"/>
  <c r="Q561" i="2" s="1"/>
  <c r="I561" i="2"/>
  <c r="P560" i="2"/>
  <c r="Q560" i="2" s="1"/>
  <c r="I560" i="2"/>
  <c r="P559" i="2"/>
  <c r="Q559" i="2" s="1"/>
  <c r="I559" i="2"/>
  <c r="P558" i="2"/>
  <c r="Q558" i="2" s="1"/>
  <c r="I558" i="2"/>
  <c r="P557" i="2"/>
  <c r="Q557" i="2" s="1"/>
  <c r="I557" i="2"/>
  <c r="P556" i="2"/>
  <c r="Q556" i="2" s="1"/>
  <c r="I556" i="2"/>
  <c r="P555" i="2"/>
  <c r="Q555" i="2" s="1"/>
  <c r="I555" i="2"/>
  <c r="P554" i="2"/>
  <c r="Q554" i="2" s="1"/>
  <c r="I554" i="2"/>
  <c r="P553" i="2"/>
  <c r="Q553" i="2" s="1"/>
  <c r="I553" i="2"/>
  <c r="P552" i="2"/>
  <c r="Q552" i="2" s="1"/>
  <c r="I552" i="2"/>
  <c r="P551" i="2"/>
  <c r="Q551" i="2" s="1"/>
  <c r="I551" i="2"/>
  <c r="P550" i="2"/>
  <c r="Q550" i="2" s="1"/>
  <c r="I550" i="2"/>
  <c r="P549" i="2"/>
  <c r="Q549" i="2" s="1"/>
  <c r="I549" i="2"/>
  <c r="P548" i="2"/>
  <c r="Q548" i="2" s="1"/>
  <c r="I548" i="2"/>
  <c r="P547" i="2"/>
  <c r="Q547" i="2" s="1"/>
  <c r="I547" i="2"/>
  <c r="P546" i="2"/>
  <c r="Q546" i="2" s="1"/>
  <c r="I546" i="2"/>
  <c r="P545" i="2"/>
  <c r="Q545" i="2" s="1"/>
  <c r="I545" i="2"/>
  <c r="P544" i="2"/>
  <c r="Q544" i="2" s="1"/>
  <c r="I544" i="2"/>
  <c r="P543" i="2"/>
  <c r="Q543" i="2" s="1"/>
  <c r="I543" i="2"/>
  <c r="P542" i="2"/>
  <c r="Q542" i="2" s="1"/>
  <c r="I542" i="2"/>
  <c r="P541" i="2"/>
  <c r="Q541" i="2" s="1"/>
  <c r="I541" i="2"/>
  <c r="P540" i="2"/>
  <c r="Q540" i="2" s="1"/>
  <c r="I540" i="2"/>
  <c r="P539" i="2"/>
  <c r="Q539" i="2" s="1"/>
  <c r="I539" i="2"/>
  <c r="P538" i="2"/>
  <c r="Q538" i="2" s="1"/>
  <c r="I538" i="2"/>
  <c r="P537" i="2"/>
  <c r="Q537" i="2" s="1"/>
  <c r="I537" i="2"/>
  <c r="P536" i="2"/>
  <c r="Q536" i="2" s="1"/>
  <c r="I536" i="2"/>
  <c r="P535" i="2"/>
  <c r="Q535" i="2" s="1"/>
  <c r="I535" i="2"/>
  <c r="P534" i="2"/>
  <c r="Q534" i="2" s="1"/>
  <c r="I534" i="2"/>
  <c r="P533" i="2"/>
  <c r="Q533" i="2" s="1"/>
  <c r="I533" i="2"/>
  <c r="P532" i="2"/>
  <c r="Q532" i="2" s="1"/>
  <c r="I532" i="2"/>
  <c r="P531" i="2"/>
  <c r="Q531" i="2" s="1"/>
  <c r="I531" i="2"/>
  <c r="P530" i="2"/>
  <c r="Q530" i="2" s="1"/>
  <c r="I530" i="2"/>
  <c r="P529" i="2"/>
  <c r="Q529" i="2" s="1"/>
  <c r="I529" i="2"/>
  <c r="P528" i="2"/>
  <c r="Q528" i="2" s="1"/>
  <c r="I528" i="2"/>
  <c r="P527" i="2"/>
  <c r="Q527" i="2" s="1"/>
  <c r="I527" i="2"/>
  <c r="P526" i="2"/>
  <c r="Q526" i="2" s="1"/>
  <c r="I526" i="2"/>
  <c r="P525" i="2"/>
  <c r="Q525" i="2" s="1"/>
  <c r="I525" i="2"/>
  <c r="P524" i="2"/>
  <c r="Q524" i="2" s="1"/>
  <c r="I524" i="2"/>
  <c r="P523" i="2"/>
  <c r="Q523" i="2" s="1"/>
  <c r="I523" i="2"/>
  <c r="P522" i="2"/>
  <c r="Q522" i="2" s="1"/>
  <c r="I522" i="2"/>
  <c r="P521" i="2"/>
  <c r="Q521" i="2" s="1"/>
  <c r="I521" i="2"/>
  <c r="P520" i="2"/>
  <c r="Q520" i="2" s="1"/>
  <c r="I520" i="2"/>
  <c r="P519" i="2"/>
  <c r="Q519" i="2" s="1"/>
  <c r="I519" i="2"/>
  <c r="P518" i="2"/>
  <c r="Q518" i="2" s="1"/>
  <c r="I518" i="2"/>
  <c r="P517" i="2"/>
  <c r="Q517" i="2" s="1"/>
  <c r="I517" i="2"/>
  <c r="P516" i="2"/>
  <c r="Q516" i="2" s="1"/>
  <c r="I516" i="2"/>
  <c r="P515" i="2"/>
  <c r="Q515" i="2" s="1"/>
  <c r="I515" i="2"/>
  <c r="P514" i="2"/>
  <c r="Q514" i="2" s="1"/>
  <c r="I514" i="2"/>
  <c r="P513" i="2"/>
  <c r="Q513" i="2" s="1"/>
  <c r="I513" i="2"/>
  <c r="P512" i="2"/>
  <c r="Q512" i="2" s="1"/>
  <c r="I512" i="2"/>
  <c r="P511" i="2"/>
  <c r="Q511" i="2" s="1"/>
  <c r="I511" i="2"/>
  <c r="P510" i="2"/>
  <c r="Q510" i="2" s="1"/>
  <c r="I510" i="2"/>
  <c r="P509" i="2"/>
  <c r="Q509" i="2" s="1"/>
  <c r="I509" i="2"/>
  <c r="P508" i="2"/>
  <c r="Q508" i="2" s="1"/>
  <c r="I508" i="2"/>
  <c r="P507" i="2"/>
  <c r="Q507" i="2" s="1"/>
  <c r="I507" i="2"/>
  <c r="P506" i="2"/>
  <c r="Q506" i="2" s="1"/>
  <c r="I506" i="2"/>
  <c r="P505" i="2"/>
  <c r="Q505" i="2" s="1"/>
  <c r="I505" i="2"/>
  <c r="P504" i="2"/>
  <c r="Q504" i="2" s="1"/>
  <c r="I504" i="2"/>
  <c r="P503" i="2"/>
  <c r="Q503" i="2" s="1"/>
  <c r="I503" i="2"/>
  <c r="P502" i="2"/>
  <c r="Q502" i="2" s="1"/>
  <c r="I502" i="2"/>
  <c r="P501" i="2"/>
  <c r="Q501" i="2" s="1"/>
  <c r="I501" i="2"/>
  <c r="P500" i="2"/>
  <c r="Q500" i="2" s="1"/>
  <c r="I500" i="2"/>
  <c r="P499" i="2"/>
  <c r="Q499" i="2" s="1"/>
  <c r="I499" i="2"/>
  <c r="P498" i="2"/>
  <c r="Q498" i="2" s="1"/>
  <c r="I498" i="2"/>
  <c r="P497" i="2"/>
  <c r="Q497" i="2" s="1"/>
  <c r="I497" i="2"/>
  <c r="P496" i="2"/>
  <c r="Q496" i="2" s="1"/>
  <c r="I496" i="2"/>
  <c r="P495" i="2"/>
  <c r="Q495" i="2" s="1"/>
  <c r="I495" i="2"/>
  <c r="P494" i="2"/>
  <c r="Q494" i="2" s="1"/>
  <c r="I494" i="2"/>
  <c r="P493" i="2"/>
  <c r="Q493" i="2" s="1"/>
  <c r="I493" i="2"/>
  <c r="P492" i="2"/>
  <c r="Q492" i="2" s="1"/>
  <c r="I492" i="2"/>
  <c r="P491" i="2"/>
  <c r="Q491" i="2" s="1"/>
  <c r="I491" i="2"/>
  <c r="P490" i="2"/>
  <c r="Q490" i="2" s="1"/>
  <c r="I490" i="2"/>
  <c r="P489" i="2"/>
  <c r="Q489" i="2" s="1"/>
  <c r="I489" i="2"/>
  <c r="P488" i="2"/>
  <c r="Q488" i="2" s="1"/>
  <c r="I488" i="2"/>
  <c r="P487" i="2"/>
  <c r="Q487" i="2" s="1"/>
  <c r="I487" i="2"/>
  <c r="P486" i="2"/>
  <c r="Q486" i="2" s="1"/>
  <c r="I486" i="2"/>
  <c r="P485" i="2"/>
  <c r="Q485" i="2" s="1"/>
  <c r="I485" i="2"/>
  <c r="P484" i="2"/>
  <c r="Q484" i="2" s="1"/>
  <c r="I484" i="2"/>
  <c r="P483" i="2"/>
  <c r="Q483" i="2" s="1"/>
  <c r="I483" i="2"/>
  <c r="P482" i="2"/>
  <c r="Q482" i="2" s="1"/>
  <c r="I482" i="2"/>
  <c r="P481" i="2"/>
  <c r="Q481" i="2" s="1"/>
  <c r="I481" i="2"/>
  <c r="P480" i="2"/>
  <c r="Q480" i="2" s="1"/>
  <c r="I480" i="2"/>
  <c r="P479" i="2"/>
  <c r="Q479" i="2" s="1"/>
  <c r="I479" i="2"/>
  <c r="P478" i="2"/>
  <c r="Q478" i="2" s="1"/>
  <c r="I478" i="2"/>
  <c r="P477" i="2"/>
  <c r="Q477" i="2" s="1"/>
  <c r="I477" i="2"/>
  <c r="P476" i="2"/>
  <c r="Q476" i="2" s="1"/>
  <c r="I476" i="2"/>
  <c r="P475" i="2"/>
  <c r="Q475" i="2" s="1"/>
  <c r="I475" i="2"/>
  <c r="P474" i="2"/>
  <c r="Q474" i="2" s="1"/>
  <c r="I474" i="2"/>
  <c r="P473" i="2"/>
  <c r="Q473" i="2" s="1"/>
  <c r="I473" i="2"/>
  <c r="P472" i="2"/>
  <c r="Q472" i="2" s="1"/>
  <c r="I472" i="2"/>
  <c r="P471" i="2"/>
  <c r="Q471" i="2" s="1"/>
  <c r="I471" i="2"/>
  <c r="P470" i="2"/>
  <c r="Q470" i="2" s="1"/>
  <c r="I470" i="2"/>
  <c r="P469" i="2"/>
  <c r="Q469" i="2" s="1"/>
  <c r="I469" i="2"/>
  <c r="P468" i="2"/>
  <c r="Q468" i="2" s="1"/>
  <c r="I468" i="2"/>
  <c r="P467" i="2"/>
  <c r="Q467" i="2" s="1"/>
  <c r="I467" i="2"/>
  <c r="P466" i="2"/>
  <c r="Q466" i="2" s="1"/>
  <c r="I466" i="2"/>
  <c r="P465" i="2"/>
  <c r="Q465" i="2" s="1"/>
  <c r="I465" i="2"/>
  <c r="P464" i="2"/>
  <c r="Q464" i="2" s="1"/>
  <c r="I464" i="2"/>
  <c r="P463" i="2"/>
  <c r="Q463" i="2" s="1"/>
  <c r="I463" i="2"/>
  <c r="P462" i="2"/>
  <c r="Q462" i="2" s="1"/>
  <c r="I462" i="2"/>
  <c r="P461" i="2"/>
  <c r="Q461" i="2" s="1"/>
  <c r="I461" i="2"/>
  <c r="P460" i="2"/>
  <c r="Q460" i="2" s="1"/>
  <c r="I460" i="2"/>
  <c r="P459" i="2"/>
  <c r="Q459" i="2" s="1"/>
  <c r="I459" i="2"/>
  <c r="P458" i="2"/>
  <c r="Q458" i="2" s="1"/>
  <c r="I458" i="2"/>
  <c r="P457" i="2"/>
  <c r="Q457" i="2" s="1"/>
  <c r="I457" i="2"/>
  <c r="P456" i="2"/>
  <c r="Q456" i="2" s="1"/>
  <c r="I456" i="2"/>
  <c r="P455" i="2"/>
  <c r="Q455" i="2" s="1"/>
  <c r="I455" i="2"/>
  <c r="P454" i="2"/>
  <c r="Q454" i="2" s="1"/>
  <c r="I454" i="2"/>
  <c r="P453" i="2"/>
  <c r="Q453" i="2" s="1"/>
  <c r="I453" i="2"/>
  <c r="P452" i="2"/>
  <c r="Q452" i="2" s="1"/>
  <c r="I452" i="2"/>
  <c r="P451" i="2"/>
  <c r="Q451" i="2" s="1"/>
  <c r="I451" i="2"/>
  <c r="P450" i="2"/>
  <c r="Q450" i="2" s="1"/>
  <c r="I450" i="2"/>
  <c r="P449" i="2"/>
  <c r="Q449" i="2" s="1"/>
  <c r="I449" i="2"/>
  <c r="P448" i="2"/>
  <c r="Q448" i="2" s="1"/>
  <c r="I448" i="2"/>
  <c r="P447" i="2"/>
  <c r="Q447" i="2" s="1"/>
  <c r="I447" i="2"/>
  <c r="P446" i="2"/>
  <c r="Q446" i="2" s="1"/>
  <c r="I446" i="2"/>
  <c r="P445" i="2"/>
  <c r="Q445" i="2" s="1"/>
  <c r="I445" i="2"/>
  <c r="P444" i="2"/>
  <c r="Q444" i="2" s="1"/>
  <c r="I444" i="2"/>
  <c r="P443" i="2"/>
  <c r="Q443" i="2" s="1"/>
  <c r="I443" i="2"/>
  <c r="P442" i="2"/>
  <c r="Q442" i="2" s="1"/>
  <c r="I442" i="2"/>
  <c r="P441" i="2"/>
  <c r="Q441" i="2" s="1"/>
  <c r="I441" i="2"/>
  <c r="P440" i="2"/>
  <c r="Q440" i="2" s="1"/>
  <c r="I440" i="2"/>
  <c r="P439" i="2"/>
  <c r="Q439" i="2" s="1"/>
  <c r="I439" i="2"/>
  <c r="P438" i="2"/>
  <c r="Q438" i="2" s="1"/>
  <c r="I438" i="2"/>
  <c r="P437" i="2"/>
  <c r="Q437" i="2" s="1"/>
  <c r="I437" i="2"/>
  <c r="P436" i="2"/>
  <c r="Q436" i="2" s="1"/>
  <c r="I436" i="2"/>
  <c r="P435" i="2"/>
  <c r="Q435" i="2" s="1"/>
  <c r="I435" i="2"/>
  <c r="P434" i="2"/>
  <c r="Q434" i="2" s="1"/>
  <c r="I434" i="2"/>
  <c r="P433" i="2"/>
  <c r="Q433" i="2" s="1"/>
  <c r="I433" i="2"/>
  <c r="P432" i="2"/>
  <c r="Q432" i="2" s="1"/>
  <c r="I432" i="2"/>
  <c r="P431" i="2"/>
  <c r="Q431" i="2" s="1"/>
  <c r="I431" i="2"/>
  <c r="P430" i="2"/>
  <c r="Q430" i="2" s="1"/>
  <c r="I430" i="2"/>
  <c r="P429" i="2"/>
  <c r="Q429" i="2" s="1"/>
  <c r="I429" i="2"/>
  <c r="P428" i="2"/>
  <c r="Q428" i="2" s="1"/>
  <c r="I428" i="2"/>
  <c r="P427" i="2"/>
  <c r="Q427" i="2" s="1"/>
  <c r="I427" i="2"/>
  <c r="P426" i="2"/>
  <c r="Q426" i="2" s="1"/>
  <c r="I426" i="2"/>
  <c r="P425" i="2"/>
  <c r="Q425" i="2" s="1"/>
  <c r="I425" i="2"/>
  <c r="P424" i="2"/>
  <c r="Q424" i="2" s="1"/>
  <c r="I424" i="2"/>
  <c r="P423" i="2"/>
  <c r="Q423" i="2" s="1"/>
  <c r="I423" i="2"/>
  <c r="P422" i="2"/>
  <c r="Q422" i="2" s="1"/>
  <c r="I422" i="2"/>
  <c r="P421" i="2"/>
  <c r="Q421" i="2" s="1"/>
  <c r="I421" i="2"/>
  <c r="P420" i="2"/>
  <c r="Q420" i="2" s="1"/>
  <c r="I420" i="2"/>
  <c r="P419" i="2"/>
  <c r="Q419" i="2" s="1"/>
  <c r="I419" i="2"/>
  <c r="P418" i="2"/>
  <c r="Q418" i="2" s="1"/>
  <c r="I418" i="2"/>
  <c r="P417" i="2"/>
  <c r="Q417" i="2" s="1"/>
  <c r="I417" i="2"/>
  <c r="P416" i="2"/>
  <c r="Q416" i="2" s="1"/>
  <c r="I416" i="2"/>
  <c r="P415" i="2"/>
  <c r="Q415" i="2" s="1"/>
  <c r="I415" i="2"/>
  <c r="P414" i="2"/>
  <c r="Q414" i="2" s="1"/>
  <c r="I414" i="2"/>
  <c r="P413" i="2"/>
  <c r="Q413" i="2" s="1"/>
  <c r="I413" i="2"/>
  <c r="P412" i="2"/>
  <c r="Q412" i="2" s="1"/>
  <c r="I412" i="2"/>
  <c r="P411" i="2"/>
  <c r="Q411" i="2" s="1"/>
  <c r="I411" i="2"/>
  <c r="P410" i="2"/>
  <c r="Q410" i="2" s="1"/>
  <c r="I410" i="2"/>
  <c r="P409" i="2"/>
  <c r="Q409" i="2" s="1"/>
  <c r="I409" i="2"/>
  <c r="P408" i="2"/>
  <c r="Q408" i="2" s="1"/>
  <c r="I408" i="2"/>
  <c r="P407" i="2"/>
  <c r="Q407" i="2" s="1"/>
  <c r="I407" i="2"/>
  <c r="P406" i="2"/>
  <c r="Q406" i="2" s="1"/>
  <c r="I406" i="2"/>
  <c r="P405" i="2"/>
  <c r="Q405" i="2" s="1"/>
  <c r="I405" i="2"/>
  <c r="P404" i="2"/>
  <c r="Q404" i="2" s="1"/>
  <c r="I404" i="2"/>
  <c r="P403" i="2"/>
  <c r="Q403" i="2" s="1"/>
  <c r="I403" i="2"/>
  <c r="P402" i="2"/>
  <c r="Q402" i="2" s="1"/>
  <c r="I402" i="2"/>
  <c r="P401" i="2"/>
  <c r="Q401" i="2" s="1"/>
  <c r="I401" i="2"/>
  <c r="P400" i="2"/>
  <c r="Q400" i="2" s="1"/>
  <c r="I400" i="2"/>
  <c r="P399" i="2"/>
  <c r="Q399" i="2" s="1"/>
  <c r="I399" i="2"/>
  <c r="P398" i="2"/>
  <c r="Q398" i="2" s="1"/>
  <c r="I398" i="2"/>
  <c r="P397" i="2"/>
  <c r="Q397" i="2" s="1"/>
  <c r="I397" i="2"/>
  <c r="P396" i="2"/>
  <c r="Q396" i="2" s="1"/>
  <c r="I396" i="2"/>
  <c r="P395" i="2"/>
  <c r="Q395" i="2" s="1"/>
  <c r="I395" i="2"/>
  <c r="P394" i="2"/>
  <c r="Q394" i="2" s="1"/>
  <c r="I394" i="2"/>
  <c r="P393" i="2"/>
  <c r="Q393" i="2" s="1"/>
  <c r="I393" i="2"/>
  <c r="P392" i="2"/>
  <c r="Q392" i="2" s="1"/>
  <c r="I392" i="2"/>
  <c r="P391" i="2"/>
  <c r="Q391" i="2" s="1"/>
  <c r="I391" i="2"/>
  <c r="P390" i="2"/>
  <c r="Q390" i="2" s="1"/>
  <c r="I390" i="2"/>
  <c r="P389" i="2"/>
  <c r="Q389" i="2" s="1"/>
  <c r="I389" i="2"/>
  <c r="P388" i="2"/>
  <c r="Q388" i="2" s="1"/>
  <c r="I388" i="2"/>
  <c r="P387" i="2"/>
  <c r="Q387" i="2" s="1"/>
  <c r="I387" i="2"/>
  <c r="P386" i="2"/>
  <c r="Q386" i="2" s="1"/>
  <c r="I386" i="2"/>
  <c r="P385" i="2"/>
  <c r="Q385" i="2" s="1"/>
  <c r="I385" i="2"/>
  <c r="P384" i="2"/>
  <c r="Q384" i="2" s="1"/>
  <c r="I384" i="2"/>
  <c r="P383" i="2"/>
  <c r="Q383" i="2" s="1"/>
  <c r="I383" i="2"/>
  <c r="P382" i="2"/>
  <c r="Q382" i="2" s="1"/>
  <c r="I382" i="2"/>
  <c r="P381" i="2"/>
  <c r="Q381" i="2" s="1"/>
  <c r="I381" i="2"/>
  <c r="P380" i="2"/>
  <c r="Q380" i="2" s="1"/>
  <c r="I380" i="2"/>
  <c r="P379" i="2"/>
  <c r="Q379" i="2" s="1"/>
  <c r="I379" i="2"/>
  <c r="P378" i="2"/>
  <c r="Q378" i="2" s="1"/>
  <c r="I378" i="2"/>
  <c r="P377" i="2"/>
  <c r="Q377" i="2" s="1"/>
  <c r="I377" i="2"/>
  <c r="P376" i="2"/>
  <c r="Q376" i="2" s="1"/>
  <c r="I376" i="2"/>
  <c r="P375" i="2"/>
  <c r="Q375" i="2" s="1"/>
  <c r="I375" i="2"/>
  <c r="P374" i="2"/>
  <c r="Q374" i="2" s="1"/>
  <c r="I374" i="2"/>
  <c r="P373" i="2"/>
  <c r="Q373" i="2" s="1"/>
  <c r="I373" i="2"/>
  <c r="P372" i="2"/>
  <c r="Q372" i="2" s="1"/>
  <c r="I372" i="2"/>
  <c r="P371" i="2"/>
  <c r="Q371" i="2" s="1"/>
  <c r="I371" i="2"/>
  <c r="P370" i="2"/>
  <c r="Q370" i="2" s="1"/>
  <c r="I370" i="2"/>
  <c r="P369" i="2"/>
  <c r="Q369" i="2" s="1"/>
  <c r="I369" i="2"/>
  <c r="P368" i="2"/>
  <c r="Q368" i="2" s="1"/>
  <c r="I368" i="2"/>
  <c r="P367" i="2"/>
  <c r="Q367" i="2" s="1"/>
  <c r="I367" i="2"/>
  <c r="P366" i="2"/>
  <c r="Q366" i="2" s="1"/>
  <c r="I366" i="2"/>
  <c r="P365" i="2"/>
  <c r="Q365" i="2" s="1"/>
  <c r="I365" i="2"/>
  <c r="P364" i="2"/>
  <c r="Q364" i="2" s="1"/>
  <c r="I364" i="2"/>
  <c r="P363" i="2"/>
  <c r="Q363" i="2" s="1"/>
  <c r="I363" i="2"/>
  <c r="P362" i="2"/>
  <c r="Q362" i="2" s="1"/>
  <c r="I362" i="2"/>
  <c r="P361" i="2"/>
  <c r="Q361" i="2" s="1"/>
  <c r="I361" i="2"/>
  <c r="P360" i="2"/>
  <c r="Q360" i="2" s="1"/>
  <c r="I360" i="2"/>
  <c r="P359" i="2"/>
  <c r="Q359" i="2" s="1"/>
  <c r="I359" i="2"/>
  <c r="P358" i="2"/>
  <c r="Q358" i="2" s="1"/>
  <c r="I358" i="2"/>
  <c r="P357" i="2"/>
  <c r="Q357" i="2" s="1"/>
  <c r="I357" i="2"/>
  <c r="P356" i="2"/>
  <c r="Q356" i="2" s="1"/>
  <c r="I356" i="2"/>
  <c r="P355" i="2"/>
  <c r="Q355" i="2" s="1"/>
  <c r="I355" i="2"/>
  <c r="P354" i="2"/>
  <c r="Q354" i="2" s="1"/>
  <c r="I354" i="2"/>
  <c r="P353" i="2"/>
  <c r="Q353" i="2" s="1"/>
  <c r="I353" i="2"/>
  <c r="P352" i="2"/>
  <c r="Q352" i="2" s="1"/>
  <c r="I352" i="2"/>
  <c r="P351" i="2"/>
  <c r="Q351" i="2" s="1"/>
  <c r="I351" i="2"/>
  <c r="P350" i="2"/>
  <c r="Q350" i="2" s="1"/>
  <c r="I350" i="2"/>
  <c r="P349" i="2"/>
  <c r="Q349" i="2" s="1"/>
  <c r="I349" i="2"/>
  <c r="P348" i="2"/>
  <c r="Q348" i="2" s="1"/>
  <c r="I348" i="2"/>
  <c r="P347" i="2"/>
  <c r="Q347" i="2" s="1"/>
  <c r="I347" i="2"/>
  <c r="P346" i="2"/>
  <c r="Q346" i="2" s="1"/>
  <c r="I346" i="2"/>
  <c r="P345" i="2"/>
  <c r="Q345" i="2" s="1"/>
  <c r="I345" i="2"/>
  <c r="P344" i="2"/>
  <c r="Q344" i="2" s="1"/>
  <c r="I344" i="2"/>
  <c r="P343" i="2"/>
  <c r="Q343" i="2" s="1"/>
  <c r="I343" i="2"/>
  <c r="P342" i="2"/>
  <c r="Q342" i="2" s="1"/>
  <c r="I342" i="2"/>
  <c r="P341" i="2"/>
  <c r="Q341" i="2" s="1"/>
  <c r="I341" i="2"/>
  <c r="P340" i="2"/>
  <c r="Q340" i="2" s="1"/>
  <c r="I340" i="2"/>
  <c r="P339" i="2"/>
  <c r="Q339" i="2" s="1"/>
  <c r="I339" i="2"/>
  <c r="P338" i="2"/>
  <c r="Q338" i="2" s="1"/>
  <c r="I338" i="2"/>
  <c r="P337" i="2"/>
  <c r="Q337" i="2" s="1"/>
  <c r="I337" i="2"/>
  <c r="P336" i="2"/>
  <c r="Q336" i="2" s="1"/>
  <c r="I336" i="2"/>
  <c r="P335" i="2"/>
  <c r="Q335" i="2" s="1"/>
  <c r="I335" i="2"/>
  <c r="P334" i="2"/>
  <c r="Q334" i="2" s="1"/>
  <c r="I334" i="2"/>
  <c r="P333" i="2"/>
  <c r="Q333" i="2" s="1"/>
  <c r="I333" i="2"/>
  <c r="P332" i="2"/>
  <c r="Q332" i="2" s="1"/>
  <c r="I332" i="2"/>
  <c r="P331" i="2"/>
  <c r="Q331" i="2" s="1"/>
  <c r="I331" i="2"/>
  <c r="P330" i="2"/>
  <c r="Q330" i="2" s="1"/>
  <c r="I330" i="2"/>
  <c r="P329" i="2"/>
  <c r="Q329" i="2" s="1"/>
  <c r="I329" i="2"/>
  <c r="P328" i="2"/>
  <c r="Q328" i="2" s="1"/>
  <c r="I328" i="2"/>
  <c r="P327" i="2"/>
  <c r="Q327" i="2" s="1"/>
  <c r="I327" i="2"/>
  <c r="P326" i="2"/>
  <c r="Q326" i="2" s="1"/>
  <c r="I326" i="2"/>
  <c r="P325" i="2"/>
  <c r="Q325" i="2" s="1"/>
  <c r="I325" i="2"/>
  <c r="P324" i="2"/>
  <c r="Q324" i="2" s="1"/>
  <c r="I324" i="2"/>
  <c r="P323" i="2"/>
  <c r="Q323" i="2" s="1"/>
  <c r="I323" i="2"/>
  <c r="P322" i="2"/>
  <c r="Q322" i="2" s="1"/>
  <c r="I322" i="2"/>
  <c r="P321" i="2"/>
  <c r="Q321" i="2" s="1"/>
  <c r="I321" i="2"/>
  <c r="P320" i="2"/>
  <c r="Q320" i="2" s="1"/>
  <c r="I320" i="2"/>
  <c r="P319" i="2"/>
  <c r="Q319" i="2" s="1"/>
  <c r="I319" i="2"/>
  <c r="P318" i="2"/>
  <c r="Q318" i="2" s="1"/>
  <c r="I318" i="2"/>
  <c r="P317" i="2"/>
  <c r="Q317" i="2" s="1"/>
  <c r="I317" i="2"/>
  <c r="P316" i="2"/>
  <c r="Q316" i="2" s="1"/>
  <c r="I316" i="2"/>
  <c r="P315" i="2"/>
  <c r="Q315" i="2" s="1"/>
  <c r="I315" i="2"/>
  <c r="P314" i="2"/>
  <c r="Q314" i="2" s="1"/>
  <c r="I314" i="2"/>
  <c r="P313" i="2"/>
  <c r="Q313" i="2" s="1"/>
  <c r="I313" i="2"/>
  <c r="P312" i="2"/>
  <c r="Q312" i="2" s="1"/>
  <c r="I312" i="2"/>
  <c r="P311" i="2"/>
  <c r="Q311" i="2" s="1"/>
  <c r="I311" i="2"/>
  <c r="P310" i="2"/>
  <c r="Q310" i="2" s="1"/>
  <c r="I310" i="2"/>
  <c r="P309" i="2"/>
  <c r="Q309" i="2" s="1"/>
  <c r="I309" i="2"/>
  <c r="P308" i="2"/>
  <c r="Q308" i="2" s="1"/>
  <c r="I308" i="2"/>
  <c r="P307" i="2"/>
  <c r="Q307" i="2" s="1"/>
  <c r="I307" i="2"/>
  <c r="P306" i="2"/>
  <c r="Q306" i="2" s="1"/>
  <c r="I306" i="2"/>
  <c r="P305" i="2"/>
  <c r="Q305" i="2" s="1"/>
  <c r="I305" i="2"/>
  <c r="P304" i="2"/>
  <c r="Q304" i="2" s="1"/>
  <c r="I304" i="2"/>
  <c r="P303" i="2"/>
  <c r="Q303" i="2" s="1"/>
  <c r="I303" i="2"/>
  <c r="P302" i="2"/>
  <c r="Q302" i="2" s="1"/>
  <c r="I302" i="2"/>
  <c r="P301" i="2"/>
  <c r="Q301" i="2" s="1"/>
  <c r="I301" i="2"/>
  <c r="P300" i="2"/>
  <c r="Q300" i="2" s="1"/>
  <c r="I300" i="2"/>
  <c r="P299" i="2"/>
  <c r="Q299" i="2" s="1"/>
  <c r="I299" i="2"/>
  <c r="P298" i="2"/>
  <c r="Q298" i="2" s="1"/>
  <c r="I298" i="2"/>
  <c r="P297" i="2"/>
  <c r="Q297" i="2" s="1"/>
  <c r="I297" i="2"/>
  <c r="P296" i="2"/>
  <c r="Q296" i="2" s="1"/>
  <c r="I296" i="2"/>
  <c r="P295" i="2"/>
  <c r="Q295" i="2" s="1"/>
  <c r="I295" i="2"/>
  <c r="P294" i="2"/>
  <c r="Q294" i="2" s="1"/>
  <c r="I294" i="2"/>
  <c r="P293" i="2"/>
  <c r="Q293" i="2" s="1"/>
  <c r="I293" i="2"/>
  <c r="P292" i="2"/>
  <c r="Q292" i="2" s="1"/>
  <c r="I292" i="2"/>
  <c r="P291" i="2"/>
  <c r="Q291" i="2" s="1"/>
  <c r="I291" i="2"/>
  <c r="P290" i="2"/>
  <c r="Q290" i="2" s="1"/>
  <c r="I290" i="2"/>
  <c r="P289" i="2"/>
  <c r="Q289" i="2" s="1"/>
  <c r="I289" i="2"/>
  <c r="P288" i="2"/>
  <c r="Q288" i="2" s="1"/>
  <c r="I288" i="2"/>
  <c r="P287" i="2"/>
  <c r="Q287" i="2" s="1"/>
  <c r="I287" i="2"/>
  <c r="P286" i="2"/>
  <c r="Q286" i="2" s="1"/>
  <c r="I286" i="2"/>
  <c r="P285" i="2"/>
  <c r="Q285" i="2" s="1"/>
  <c r="I285" i="2"/>
  <c r="P284" i="2"/>
  <c r="Q284" i="2" s="1"/>
  <c r="I284" i="2"/>
  <c r="P283" i="2"/>
  <c r="Q283" i="2" s="1"/>
  <c r="I283" i="2"/>
  <c r="P282" i="2"/>
  <c r="Q282" i="2" s="1"/>
  <c r="I282" i="2"/>
  <c r="P281" i="2"/>
  <c r="Q281" i="2" s="1"/>
  <c r="I281" i="2"/>
  <c r="P280" i="2"/>
  <c r="Q280" i="2" s="1"/>
  <c r="I280" i="2"/>
  <c r="P279" i="2"/>
  <c r="Q279" i="2" s="1"/>
  <c r="I279" i="2"/>
  <c r="P278" i="2"/>
  <c r="Q278" i="2" s="1"/>
  <c r="I278" i="2"/>
  <c r="P277" i="2"/>
  <c r="Q277" i="2" s="1"/>
  <c r="I277" i="2"/>
  <c r="P276" i="2"/>
  <c r="Q276" i="2" s="1"/>
  <c r="I276" i="2"/>
  <c r="P275" i="2"/>
  <c r="Q275" i="2" s="1"/>
  <c r="I275" i="2"/>
  <c r="P274" i="2"/>
  <c r="Q274" i="2" s="1"/>
  <c r="I274" i="2"/>
  <c r="P273" i="2"/>
  <c r="Q273" i="2" s="1"/>
  <c r="I273" i="2"/>
  <c r="P272" i="2"/>
  <c r="Q272" i="2" s="1"/>
  <c r="I272" i="2"/>
  <c r="P271" i="2"/>
  <c r="Q271" i="2" s="1"/>
  <c r="I271" i="2"/>
  <c r="P270" i="2"/>
  <c r="Q270" i="2" s="1"/>
  <c r="I270" i="2"/>
  <c r="P269" i="2"/>
  <c r="Q269" i="2" s="1"/>
  <c r="I269" i="2"/>
  <c r="P268" i="2"/>
  <c r="Q268" i="2" s="1"/>
  <c r="I268" i="2"/>
  <c r="P267" i="2"/>
  <c r="Q267" i="2" s="1"/>
  <c r="I267" i="2"/>
  <c r="P266" i="2"/>
  <c r="Q266" i="2" s="1"/>
  <c r="I266" i="2"/>
  <c r="P265" i="2"/>
  <c r="Q265" i="2" s="1"/>
  <c r="I265" i="2"/>
  <c r="P264" i="2"/>
  <c r="Q264" i="2" s="1"/>
  <c r="I264" i="2"/>
  <c r="P263" i="2"/>
  <c r="Q263" i="2" s="1"/>
  <c r="I263" i="2"/>
  <c r="P262" i="2"/>
  <c r="Q262" i="2" s="1"/>
  <c r="I262" i="2"/>
  <c r="P261" i="2"/>
  <c r="Q261" i="2" s="1"/>
  <c r="I261" i="2"/>
  <c r="P260" i="2"/>
  <c r="Q260" i="2" s="1"/>
  <c r="I260" i="2"/>
  <c r="P259" i="2"/>
  <c r="Q259" i="2" s="1"/>
  <c r="I259" i="2"/>
  <c r="P258" i="2"/>
  <c r="Q258" i="2" s="1"/>
  <c r="I258" i="2"/>
  <c r="P257" i="2"/>
  <c r="Q257" i="2" s="1"/>
  <c r="I257" i="2"/>
  <c r="P256" i="2"/>
  <c r="Q256" i="2" s="1"/>
  <c r="I256" i="2"/>
  <c r="P255" i="2"/>
  <c r="Q255" i="2" s="1"/>
  <c r="I255" i="2"/>
  <c r="P254" i="2"/>
  <c r="Q254" i="2" s="1"/>
  <c r="I254" i="2"/>
  <c r="P253" i="2"/>
  <c r="Q253" i="2" s="1"/>
  <c r="I253" i="2"/>
  <c r="P252" i="2"/>
  <c r="Q252" i="2" s="1"/>
  <c r="I252" i="2"/>
  <c r="P251" i="2"/>
  <c r="Q251" i="2" s="1"/>
  <c r="I251" i="2"/>
  <c r="P250" i="2"/>
  <c r="Q250" i="2" s="1"/>
  <c r="I250" i="2"/>
  <c r="P249" i="2"/>
  <c r="Q249" i="2" s="1"/>
  <c r="I249" i="2"/>
  <c r="P248" i="2"/>
  <c r="Q248" i="2" s="1"/>
  <c r="I248" i="2"/>
  <c r="P247" i="2"/>
  <c r="Q247" i="2" s="1"/>
  <c r="I247" i="2"/>
  <c r="P246" i="2"/>
  <c r="Q246" i="2" s="1"/>
  <c r="I246" i="2"/>
  <c r="P245" i="2"/>
  <c r="Q245" i="2" s="1"/>
  <c r="I245" i="2"/>
  <c r="P244" i="2"/>
  <c r="Q244" i="2" s="1"/>
  <c r="I244" i="2"/>
  <c r="P243" i="2"/>
  <c r="Q243" i="2" s="1"/>
  <c r="I243" i="2"/>
  <c r="P242" i="2"/>
  <c r="Q242" i="2" s="1"/>
  <c r="I242" i="2"/>
  <c r="P241" i="2"/>
  <c r="Q241" i="2" s="1"/>
  <c r="I241" i="2"/>
  <c r="P240" i="2"/>
  <c r="Q240" i="2" s="1"/>
  <c r="I240" i="2"/>
  <c r="P239" i="2"/>
  <c r="Q239" i="2" s="1"/>
  <c r="I239" i="2"/>
  <c r="P238" i="2"/>
  <c r="Q238" i="2" s="1"/>
  <c r="I238" i="2"/>
  <c r="P237" i="2"/>
  <c r="Q237" i="2" s="1"/>
  <c r="I237" i="2"/>
  <c r="P236" i="2"/>
  <c r="Q236" i="2" s="1"/>
  <c r="I236" i="2"/>
  <c r="P235" i="2"/>
  <c r="Q235" i="2" s="1"/>
  <c r="I235" i="2"/>
  <c r="P234" i="2"/>
  <c r="Q234" i="2" s="1"/>
  <c r="I234" i="2"/>
  <c r="P233" i="2"/>
  <c r="Q233" i="2" s="1"/>
  <c r="I233" i="2"/>
  <c r="P232" i="2"/>
  <c r="Q232" i="2" s="1"/>
  <c r="I232" i="2"/>
  <c r="P231" i="2"/>
  <c r="Q231" i="2" s="1"/>
  <c r="I231" i="2"/>
  <c r="P230" i="2"/>
  <c r="Q230" i="2" s="1"/>
  <c r="I230" i="2"/>
  <c r="P229" i="2"/>
  <c r="Q229" i="2" s="1"/>
  <c r="I229" i="2"/>
  <c r="P228" i="2"/>
  <c r="Q228" i="2" s="1"/>
  <c r="I228" i="2"/>
  <c r="P227" i="2"/>
  <c r="Q227" i="2" s="1"/>
  <c r="I227" i="2"/>
  <c r="P226" i="2"/>
  <c r="Q226" i="2" s="1"/>
  <c r="I226" i="2"/>
  <c r="P225" i="2"/>
  <c r="Q225" i="2" s="1"/>
  <c r="I225" i="2"/>
  <c r="P224" i="2"/>
  <c r="Q224" i="2" s="1"/>
  <c r="I224" i="2"/>
  <c r="P223" i="2"/>
  <c r="Q223" i="2" s="1"/>
  <c r="I223" i="2"/>
  <c r="P222" i="2"/>
  <c r="Q222" i="2" s="1"/>
  <c r="I222" i="2"/>
  <c r="P221" i="2"/>
  <c r="Q221" i="2" s="1"/>
  <c r="I221" i="2"/>
  <c r="P220" i="2"/>
  <c r="Q220" i="2" s="1"/>
  <c r="I220" i="2"/>
  <c r="P219" i="2"/>
  <c r="Q219" i="2" s="1"/>
  <c r="I219" i="2"/>
  <c r="P218" i="2"/>
  <c r="Q218" i="2" s="1"/>
  <c r="I218" i="2"/>
  <c r="P217" i="2"/>
  <c r="Q217" i="2" s="1"/>
  <c r="I217" i="2"/>
  <c r="P216" i="2"/>
  <c r="Q216" i="2" s="1"/>
  <c r="I216" i="2"/>
  <c r="P215" i="2"/>
  <c r="Q215" i="2" s="1"/>
  <c r="I215" i="2"/>
  <c r="P214" i="2"/>
  <c r="Q214" i="2" s="1"/>
  <c r="I214" i="2"/>
  <c r="P213" i="2"/>
  <c r="Q213" i="2" s="1"/>
  <c r="I213" i="2"/>
  <c r="P212" i="2"/>
  <c r="Q212" i="2" s="1"/>
  <c r="I212" i="2"/>
  <c r="P211" i="2"/>
  <c r="Q211" i="2" s="1"/>
  <c r="I211" i="2"/>
  <c r="P210" i="2"/>
  <c r="Q210" i="2" s="1"/>
  <c r="I210" i="2"/>
  <c r="P209" i="2"/>
  <c r="Q209" i="2" s="1"/>
  <c r="I209" i="2"/>
  <c r="P208" i="2"/>
  <c r="Q208" i="2" s="1"/>
  <c r="I208" i="2"/>
  <c r="P207" i="2"/>
  <c r="Q207" i="2" s="1"/>
  <c r="I207" i="2"/>
  <c r="P206" i="2"/>
  <c r="Q206" i="2" s="1"/>
  <c r="I206" i="2"/>
  <c r="P205" i="2"/>
  <c r="Q205" i="2" s="1"/>
  <c r="I205" i="2"/>
  <c r="P204" i="2"/>
  <c r="Q204" i="2" s="1"/>
  <c r="I204" i="2"/>
  <c r="P203" i="2"/>
  <c r="Q203" i="2" s="1"/>
  <c r="I203" i="2"/>
  <c r="P202" i="2"/>
  <c r="Q202" i="2" s="1"/>
  <c r="I202" i="2"/>
  <c r="P201" i="2"/>
  <c r="Q201" i="2" s="1"/>
  <c r="I201" i="2"/>
  <c r="P200" i="2"/>
  <c r="Q200" i="2" s="1"/>
  <c r="I200" i="2"/>
  <c r="P199" i="2"/>
  <c r="Q199" i="2" s="1"/>
  <c r="I199" i="2"/>
  <c r="P198" i="2"/>
  <c r="Q198" i="2" s="1"/>
  <c r="I198" i="2"/>
  <c r="P197" i="2"/>
  <c r="Q197" i="2" s="1"/>
  <c r="I197" i="2"/>
  <c r="P196" i="2"/>
  <c r="Q196" i="2" s="1"/>
  <c r="I196" i="2"/>
  <c r="P195" i="2"/>
  <c r="Q195" i="2" s="1"/>
  <c r="I195" i="2"/>
  <c r="P194" i="2"/>
  <c r="Q194" i="2" s="1"/>
  <c r="I194" i="2"/>
  <c r="P193" i="2"/>
  <c r="Q193" i="2" s="1"/>
  <c r="I193" i="2"/>
  <c r="P192" i="2"/>
  <c r="Q192" i="2" s="1"/>
  <c r="I192" i="2"/>
  <c r="P191" i="2"/>
  <c r="Q191" i="2" s="1"/>
  <c r="I191" i="2"/>
  <c r="P190" i="2"/>
  <c r="Q190" i="2" s="1"/>
  <c r="I190" i="2"/>
  <c r="P189" i="2"/>
  <c r="Q189" i="2" s="1"/>
  <c r="I189" i="2"/>
  <c r="P188" i="2"/>
  <c r="Q188" i="2" s="1"/>
  <c r="I188" i="2"/>
  <c r="P187" i="2"/>
  <c r="Q187" i="2" s="1"/>
  <c r="I187" i="2"/>
  <c r="P186" i="2"/>
  <c r="Q186" i="2" s="1"/>
  <c r="I186" i="2"/>
  <c r="P185" i="2"/>
  <c r="Q185" i="2" s="1"/>
  <c r="I185" i="2"/>
  <c r="P184" i="2"/>
  <c r="Q184" i="2" s="1"/>
  <c r="I184" i="2"/>
  <c r="P183" i="2"/>
  <c r="Q183" i="2" s="1"/>
  <c r="I183" i="2"/>
  <c r="P182" i="2"/>
  <c r="Q182" i="2" s="1"/>
  <c r="I182" i="2"/>
  <c r="P181" i="2"/>
  <c r="Q181" i="2" s="1"/>
  <c r="I181" i="2"/>
  <c r="P180" i="2"/>
  <c r="Q180" i="2" s="1"/>
  <c r="I180" i="2"/>
  <c r="P179" i="2"/>
  <c r="Q179" i="2" s="1"/>
  <c r="I179" i="2"/>
  <c r="P178" i="2"/>
  <c r="Q178" i="2" s="1"/>
  <c r="I178" i="2"/>
  <c r="P177" i="2"/>
  <c r="Q177" i="2" s="1"/>
  <c r="I177" i="2"/>
  <c r="P176" i="2"/>
  <c r="Q176" i="2" s="1"/>
  <c r="I176" i="2"/>
  <c r="P175" i="2"/>
  <c r="Q175" i="2" s="1"/>
  <c r="I175" i="2"/>
  <c r="P174" i="2"/>
  <c r="Q174" i="2" s="1"/>
  <c r="I174" i="2"/>
  <c r="P173" i="2"/>
  <c r="Q173" i="2" s="1"/>
  <c r="I173" i="2"/>
  <c r="P172" i="2"/>
  <c r="Q172" i="2" s="1"/>
  <c r="I172" i="2"/>
  <c r="P171" i="2"/>
  <c r="Q171" i="2" s="1"/>
  <c r="I171" i="2"/>
  <c r="P170" i="2"/>
  <c r="Q170" i="2" s="1"/>
  <c r="I170" i="2"/>
  <c r="P169" i="2"/>
  <c r="Q169" i="2" s="1"/>
  <c r="I169" i="2"/>
  <c r="P168" i="2"/>
  <c r="Q168" i="2" s="1"/>
  <c r="I168" i="2"/>
  <c r="P167" i="2"/>
  <c r="Q167" i="2" s="1"/>
  <c r="I167" i="2"/>
  <c r="P166" i="2"/>
  <c r="Q166" i="2" s="1"/>
  <c r="I166" i="2"/>
  <c r="P165" i="2"/>
  <c r="Q165" i="2" s="1"/>
  <c r="I165" i="2"/>
  <c r="P164" i="2"/>
  <c r="Q164" i="2" s="1"/>
  <c r="I164" i="2"/>
  <c r="P163" i="2"/>
  <c r="Q163" i="2" s="1"/>
  <c r="I163" i="2"/>
  <c r="P162" i="2"/>
  <c r="Q162" i="2" s="1"/>
  <c r="I162" i="2"/>
  <c r="P161" i="2"/>
  <c r="Q161" i="2" s="1"/>
  <c r="I161" i="2"/>
  <c r="P160" i="2"/>
  <c r="Q160" i="2" s="1"/>
  <c r="I160" i="2"/>
  <c r="P159" i="2"/>
  <c r="Q159" i="2" s="1"/>
  <c r="I159" i="2"/>
  <c r="P158" i="2"/>
  <c r="Q158" i="2" s="1"/>
  <c r="I158" i="2"/>
  <c r="P157" i="2"/>
  <c r="Q157" i="2" s="1"/>
  <c r="I157" i="2"/>
  <c r="P156" i="2"/>
  <c r="Q156" i="2" s="1"/>
  <c r="I156" i="2"/>
  <c r="P155" i="2"/>
  <c r="Q155" i="2" s="1"/>
  <c r="I155" i="2"/>
  <c r="P154" i="2"/>
  <c r="Q154" i="2" s="1"/>
  <c r="I154" i="2"/>
  <c r="P153" i="2"/>
  <c r="Q153" i="2" s="1"/>
  <c r="I153" i="2"/>
  <c r="P152" i="2"/>
  <c r="Q152" i="2" s="1"/>
  <c r="I152" i="2"/>
  <c r="P151" i="2"/>
  <c r="Q151" i="2" s="1"/>
  <c r="I151" i="2"/>
  <c r="P150" i="2"/>
  <c r="Q150" i="2" s="1"/>
  <c r="I150" i="2"/>
  <c r="P149" i="2"/>
  <c r="Q149" i="2" s="1"/>
  <c r="I149" i="2"/>
  <c r="P148" i="2"/>
  <c r="Q148" i="2" s="1"/>
  <c r="I148" i="2"/>
  <c r="P147" i="2"/>
  <c r="Q147" i="2" s="1"/>
  <c r="I147" i="2"/>
  <c r="P146" i="2"/>
  <c r="Q146" i="2" s="1"/>
  <c r="I146" i="2"/>
  <c r="P145" i="2"/>
  <c r="Q145" i="2" s="1"/>
  <c r="I145" i="2"/>
  <c r="P144" i="2"/>
  <c r="Q144" i="2" s="1"/>
  <c r="I144" i="2"/>
  <c r="P143" i="2"/>
  <c r="Q143" i="2" s="1"/>
  <c r="I143" i="2"/>
  <c r="P142" i="2"/>
  <c r="Q142" i="2" s="1"/>
  <c r="I142" i="2"/>
  <c r="P141" i="2"/>
  <c r="Q141" i="2" s="1"/>
  <c r="I141" i="2"/>
  <c r="P140" i="2"/>
  <c r="Q140" i="2" s="1"/>
  <c r="I140" i="2"/>
  <c r="P139" i="2"/>
  <c r="Q139" i="2" s="1"/>
  <c r="I139" i="2"/>
  <c r="P138" i="2"/>
  <c r="Q138" i="2" s="1"/>
  <c r="I138" i="2"/>
  <c r="P137" i="2"/>
  <c r="Q137" i="2" s="1"/>
  <c r="I137" i="2"/>
  <c r="P136" i="2"/>
  <c r="Q136" i="2" s="1"/>
  <c r="I136" i="2"/>
  <c r="P135" i="2"/>
  <c r="Q135" i="2" s="1"/>
  <c r="I135" i="2"/>
  <c r="P134" i="2"/>
  <c r="Q134" i="2" s="1"/>
  <c r="I134" i="2"/>
  <c r="P133" i="2"/>
  <c r="Q133" i="2" s="1"/>
  <c r="I133" i="2"/>
  <c r="P132" i="2"/>
  <c r="Q132" i="2" s="1"/>
  <c r="I132" i="2"/>
  <c r="P131" i="2"/>
  <c r="Q131" i="2" s="1"/>
  <c r="I131" i="2"/>
  <c r="P130" i="2"/>
  <c r="Q130" i="2" s="1"/>
  <c r="I130" i="2"/>
  <c r="P129" i="2"/>
  <c r="Q129" i="2" s="1"/>
  <c r="I129" i="2"/>
  <c r="P128" i="2"/>
  <c r="Q128" i="2" s="1"/>
  <c r="I128" i="2"/>
  <c r="P127" i="2"/>
  <c r="Q127" i="2" s="1"/>
  <c r="I127" i="2"/>
  <c r="P126" i="2"/>
  <c r="Q126" i="2" s="1"/>
  <c r="I126" i="2"/>
  <c r="P125" i="2"/>
  <c r="Q125" i="2" s="1"/>
  <c r="I125" i="2"/>
  <c r="P124" i="2"/>
  <c r="Q124" i="2" s="1"/>
  <c r="I124" i="2"/>
  <c r="P123" i="2"/>
  <c r="Q123" i="2" s="1"/>
  <c r="I123" i="2"/>
  <c r="P122" i="2"/>
  <c r="Q122" i="2" s="1"/>
  <c r="I122" i="2"/>
  <c r="P121" i="2"/>
  <c r="Q121" i="2" s="1"/>
  <c r="I121" i="2"/>
  <c r="P120" i="2"/>
  <c r="Q120" i="2" s="1"/>
  <c r="I120" i="2"/>
  <c r="P119" i="2"/>
  <c r="Q119" i="2" s="1"/>
  <c r="I119" i="2"/>
  <c r="P118" i="2"/>
  <c r="Q118" i="2" s="1"/>
  <c r="I118" i="2"/>
  <c r="P117" i="2"/>
  <c r="Q117" i="2" s="1"/>
  <c r="I117" i="2"/>
  <c r="P116" i="2"/>
  <c r="Q116" i="2" s="1"/>
  <c r="I116" i="2"/>
  <c r="P115" i="2"/>
  <c r="Q115" i="2" s="1"/>
  <c r="I115" i="2"/>
  <c r="P114" i="2"/>
  <c r="Q114" i="2" s="1"/>
  <c r="I114" i="2"/>
  <c r="P113" i="2"/>
  <c r="Q113" i="2" s="1"/>
  <c r="I113" i="2"/>
  <c r="P112" i="2"/>
  <c r="Q112" i="2" s="1"/>
  <c r="I112" i="2"/>
  <c r="P111" i="2"/>
  <c r="Q111" i="2" s="1"/>
  <c r="I111" i="2"/>
  <c r="P110" i="2"/>
  <c r="Q110" i="2" s="1"/>
  <c r="I110" i="2"/>
  <c r="P109" i="2"/>
  <c r="Q109" i="2" s="1"/>
  <c r="I109" i="2"/>
  <c r="P108" i="2"/>
  <c r="Q108" i="2" s="1"/>
  <c r="I108" i="2"/>
  <c r="P107" i="2"/>
  <c r="Q107" i="2" s="1"/>
  <c r="I107" i="2"/>
  <c r="P106" i="2"/>
  <c r="Q106" i="2" s="1"/>
  <c r="I106" i="2"/>
  <c r="P105" i="2"/>
  <c r="Q105" i="2" s="1"/>
  <c r="I105" i="2"/>
  <c r="P104" i="2"/>
  <c r="Q104" i="2" s="1"/>
  <c r="I104" i="2"/>
  <c r="P103" i="2"/>
  <c r="Q103" i="2" s="1"/>
  <c r="I103" i="2"/>
  <c r="P102" i="2"/>
  <c r="Q102" i="2" s="1"/>
  <c r="I102" i="2"/>
  <c r="P101" i="2"/>
  <c r="Q101" i="2" s="1"/>
  <c r="I101" i="2"/>
  <c r="P100" i="2"/>
  <c r="Q100" i="2" s="1"/>
  <c r="I100" i="2"/>
  <c r="P99" i="2"/>
  <c r="Q99" i="2" s="1"/>
  <c r="I99" i="2"/>
  <c r="P98" i="2"/>
  <c r="Q98" i="2" s="1"/>
  <c r="I98" i="2"/>
  <c r="P97" i="2"/>
  <c r="Q97" i="2" s="1"/>
  <c r="I97" i="2"/>
  <c r="P96" i="2"/>
  <c r="Q96" i="2" s="1"/>
  <c r="I96" i="2"/>
  <c r="P95" i="2"/>
  <c r="Q95" i="2" s="1"/>
  <c r="I95" i="2"/>
  <c r="P94" i="2"/>
  <c r="Q94" i="2" s="1"/>
  <c r="I94" i="2"/>
  <c r="P93" i="2"/>
  <c r="Q93" i="2" s="1"/>
  <c r="I93" i="2"/>
  <c r="P92" i="2"/>
  <c r="Q92" i="2" s="1"/>
  <c r="I92" i="2"/>
  <c r="P91" i="2"/>
  <c r="Q91" i="2" s="1"/>
  <c r="I91" i="2"/>
  <c r="P90" i="2"/>
  <c r="Q90" i="2" s="1"/>
  <c r="I90" i="2"/>
  <c r="P89" i="2"/>
  <c r="Q89" i="2" s="1"/>
  <c r="I89" i="2"/>
  <c r="P88" i="2"/>
  <c r="Q88" i="2" s="1"/>
  <c r="I88" i="2"/>
  <c r="P87" i="2"/>
  <c r="Q87" i="2" s="1"/>
  <c r="I87" i="2"/>
  <c r="P86" i="2"/>
  <c r="Q86" i="2" s="1"/>
  <c r="I86" i="2"/>
  <c r="P85" i="2"/>
  <c r="Q85" i="2" s="1"/>
  <c r="I85" i="2"/>
  <c r="P84" i="2"/>
  <c r="Q84" i="2" s="1"/>
  <c r="I84" i="2"/>
  <c r="P83" i="2"/>
  <c r="Q83" i="2" s="1"/>
  <c r="I83" i="2"/>
  <c r="P82" i="2"/>
  <c r="Q82" i="2" s="1"/>
  <c r="I82" i="2"/>
  <c r="P81" i="2"/>
  <c r="Q81" i="2" s="1"/>
  <c r="I81" i="2"/>
  <c r="P80" i="2"/>
  <c r="Q80" i="2" s="1"/>
  <c r="I80" i="2"/>
  <c r="P79" i="2"/>
  <c r="Q79" i="2" s="1"/>
  <c r="I79" i="2"/>
  <c r="P78" i="2"/>
  <c r="Q78" i="2" s="1"/>
  <c r="I78" i="2"/>
  <c r="P77" i="2"/>
  <c r="Q77" i="2" s="1"/>
  <c r="I77" i="2"/>
  <c r="P76" i="2"/>
  <c r="Q76" i="2" s="1"/>
  <c r="I76" i="2"/>
  <c r="P75" i="2"/>
  <c r="Q75" i="2" s="1"/>
  <c r="I75" i="2"/>
  <c r="P74" i="2"/>
  <c r="Q74" i="2" s="1"/>
  <c r="I74" i="2"/>
  <c r="P73" i="2"/>
  <c r="Q73" i="2" s="1"/>
  <c r="I73" i="2"/>
  <c r="P72" i="2"/>
  <c r="Q72" i="2" s="1"/>
  <c r="I72" i="2"/>
  <c r="P71" i="2"/>
  <c r="Q71" i="2" s="1"/>
  <c r="I71" i="2"/>
  <c r="P70" i="2"/>
  <c r="Q70" i="2" s="1"/>
  <c r="I70" i="2"/>
  <c r="P69" i="2"/>
  <c r="Q69" i="2" s="1"/>
  <c r="I69" i="2"/>
  <c r="P68" i="2"/>
  <c r="Q68" i="2" s="1"/>
  <c r="I68" i="2"/>
  <c r="P67" i="2"/>
  <c r="Q67" i="2" s="1"/>
  <c r="I67" i="2"/>
  <c r="P66" i="2"/>
  <c r="Q66" i="2" s="1"/>
  <c r="I66" i="2"/>
  <c r="P65" i="2"/>
  <c r="Q65" i="2" s="1"/>
  <c r="I65" i="2"/>
  <c r="P64" i="2"/>
  <c r="Q64" i="2" s="1"/>
  <c r="I64" i="2"/>
  <c r="P63" i="2"/>
  <c r="Q63" i="2" s="1"/>
  <c r="I63" i="2"/>
  <c r="P62" i="2"/>
  <c r="Q62" i="2" s="1"/>
  <c r="I62" i="2"/>
  <c r="P61" i="2"/>
  <c r="Q61" i="2" s="1"/>
  <c r="I61" i="2"/>
  <c r="P60" i="2"/>
  <c r="Q60" i="2" s="1"/>
  <c r="I60" i="2"/>
  <c r="P59" i="2"/>
  <c r="Q59" i="2" s="1"/>
  <c r="I59" i="2"/>
  <c r="P58" i="2"/>
  <c r="Q58" i="2" s="1"/>
  <c r="I58" i="2"/>
  <c r="P57" i="2"/>
  <c r="Q57" i="2" s="1"/>
  <c r="I57" i="2"/>
  <c r="P56" i="2"/>
  <c r="Q56" i="2" s="1"/>
  <c r="I56" i="2"/>
  <c r="P55" i="2"/>
  <c r="Q55" i="2" s="1"/>
  <c r="I55" i="2"/>
  <c r="P54" i="2"/>
  <c r="Q54" i="2" s="1"/>
  <c r="I54" i="2"/>
  <c r="P53" i="2"/>
  <c r="Q53" i="2" s="1"/>
  <c r="I53" i="2"/>
  <c r="P52" i="2"/>
  <c r="Q52" i="2" s="1"/>
  <c r="I52" i="2"/>
  <c r="P51" i="2"/>
  <c r="Q51" i="2" s="1"/>
  <c r="I51" i="2"/>
  <c r="P50" i="2"/>
  <c r="Q50" i="2" s="1"/>
  <c r="I50" i="2"/>
  <c r="P49" i="2"/>
  <c r="Q49" i="2" s="1"/>
  <c r="I49" i="2"/>
  <c r="P48" i="2"/>
  <c r="Q48" i="2" s="1"/>
  <c r="I48" i="2"/>
  <c r="P47" i="2"/>
  <c r="Q47" i="2" s="1"/>
  <c r="I47" i="2"/>
  <c r="P46" i="2"/>
  <c r="Q46" i="2" s="1"/>
  <c r="I46" i="2"/>
  <c r="P45" i="2"/>
  <c r="Q45" i="2" s="1"/>
  <c r="I45" i="2"/>
  <c r="P44" i="2"/>
  <c r="Q44" i="2" s="1"/>
  <c r="I44" i="2"/>
  <c r="P43" i="2"/>
  <c r="Q43" i="2" s="1"/>
  <c r="I43" i="2"/>
  <c r="P42" i="2"/>
  <c r="Q42" i="2" s="1"/>
  <c r="I42" i="2"/>
  <c r="P41" i="2"/>
  <c r="Q41" i="2" s="1"/>
  <c r="I41" i="2"/>
  <c r="P40" i="2"/>
  <c r="Q40" i="2" s="1"/>
  <c r="I40" i="2"/>
  <c r="P39" i="2"/>
  <c r="Q39" i="2" s="1"/>
  <c r="I39" i="2"/>
  <c r="P38" i="2"/>
  <c r="Q38" i="2" s="1"/>
  <c r="I38" i="2"/>
  <c r="P37" i="2"/>
  <c r="Q37" i="2" s="1"/>
  <c r="I37" i="2"/>
  <c r="P36" i="2"/>
  <c r="Q36" i="2" s="1"/>
  <c r="I36" i="2"/>
  <c r="P35" i="2"/>
  <c r="Q35" i="2" s="1"/>
  <c r="I35" i="2"/>
  <c r="P34" i="2"/>
  <c r="Q34" i="2" s="1"/>
  <c r="I34" i="2"/>
  <c r="P33" i="2"/>
  <c r="Q33" i="2" s="1"/>
  <c r="I33" i="2"/>
  <c r="P32" i="2"/>
  <c r="Q32" i="2" s="1"/>
  <c r="I32" i="2"/>
  <c r="P31" i="2"/>
  <c r="Q31" i="2" s="1"/>
  <c r="I31" i="2"/>
  <c r="P30" i="2"/>
  <c r="Q30" i="2" s="1"/>
  <c r="I30" i="2"/>
  <c r="P29" i="2"/>
  <c r="Q29" i="2" s="1"/>
  <c r="I29" i="2"/>
  <c r="P28" i="2"/>
  <c r="Q28" i="2" s="1"/>
  <c r="I28" i="2"/>
  <c r="P27" i="2"/>
  <c r="Q27" i="2" s="1"/>
  <c r="I27" i="2"/>
  <c r="P26" i="2"/>
  <c r="Q26" i="2" s="1"/>
  <c r="I26" i="2"/>
  <c r="P25" i="2"/>
  <c r="Q25" i="2" s="1"/>
  <c r="I25" i="2"/>
  <c r="P24" i="2"/>
  <c r="Q24" i="2" s="1"/>
  <c r="I24" i="2"/>
  <c r="P23" i="2"/>
  <c r="Q23" i="2" s="1"/>
  <c r="I23" i="2"/>
  <c r="P22" i="2"/>
  <c r="Q22" i="2" s="1"/>
  <c r="I22" i="2"/>
  <c r="P21" i="2"/>
  <c r="Q21" i="2" s="1"/>
  <c r="I21" i="2"/>
  <c r="P20" i="2"/>
  <c r="Q20" i="2" s="1"/>
  <c r="I20" i="2"/>
  <c r="P19" i="2"/>
  <c r="Q19" i="2" s="1"/>
  <c r="I19" i="2"/>
  <c r="P18" i="2"/>
  <c r="Q18" i="2" s="1"/>
  <c r="I18" i="2"/>
  <c r="P17" i="2"/>
  <c r="Q17" i="2" s="1"/>
  <c r="I17" i="2"/>
  <c r="P16" i="2"/>
  <c r="Q16" i="2" s="1"/>
  <c r="I16" i="2"/>
  <c r="P15" i="2"/>
  <c r="Q15" i="2" s="1"/>
  <c r="I15" i="2"/>
  <c r="P14" i="2"/>
  <c r="Q14" i="2" s="1"/>
  <c r="I14" i="2"/>
  <c r="P13" i="2"/>
  <c r="Q13" i="2" s="1"/>
  <c r="I13" i="2"/>
  <c r="P12" i="2"/>
  <c r="Q12" i="2" s="1"/>
  <c r="I12" i="2"/>
  <c r="P11" i="2"/>
  <c r="Q11" i="2" s="1"/>
  <c r="I11" i="2"/>
  <c r="P10" i="2"/>
  <c r="Q10" i="2" s="1"/>
  <c r="I10" i="2"/>
  <c r="P9" i="2"/>
  <c r="Q9" i="2" s="1"/>
  <c r="I9" i="2"/>
  <c r="P8" i="2"/>
  <c r="Q8" i="2" s="1"/>
  <c r="I8" i="2"/>
  <c r="P7" i="2"/>
  <c r="Q7" i="2" s="1"/>
  <c r="I7" i="2"/>
  <c r="P6" i="2"/>
  <c r="Q6" i="2" s="1"/>
  <c r="I6" i="2"/>
  <c r="P5" i="2"/>
  <c r="Q5" i="2" s="1"/>
  <c r="I5" i="2"/>
  <c r="P4" i="2"/>
  <c r="Q4" i="2" s="1"/>
  <c r="I4" i="2"/>
  <c r="P3" i="2"/>
  <c r="Q3" i="2" s="1"/>
  <c r="I3" i="2"/>
  <c r="P2" i="2"/>
  <c r="Q2" i="2" s="1"/>
  <c r="I2" i="2"/>
  <c r="N91" i="1"/>
  <c r="N50" i="1"/>
  <c r="N39" i="1"/>
  <c r="N38" i="1"/>
  <c r="N30" i="1" l="1"/>
  <c r="N103" i="1"/>
  <c r="N21" i="1"/>
  <c r="N23" i="1"/>
  <c r="N75" i="1"/>
  <c r="N35" i="1"/>
  <c r="N108" i="1"/>
  <c r="N66" i="1"/>
  <c r="N47" i="1"/>
  <c r="N4" i="1"/>
  <c r="N16" i="1"/>
  <c r="N90" i="1"/>
  <c r="N28" i="1"/>
  <c r="N102" i="1"/>
  <c r="N83" i="1"/>
  <c r="N43" i="1"/>
  <c r="N95" i="1"/>
  <c r="N67" i="1"/>
  <c r="N18" i="1"/>
  <c r="N82" i="1"/>
  <c r="N51" i="1"/>
  <c r="N79" i="1"/>
  <c r="N19" i="1"/>
  <c r="N54" i="1"/>
  <c r="N100" i="1"/>
  <c r="N92" i="1"/>
  <c r="N104" i="1" l="1"/>
  <c r="N99" i="1"/>
  <c r="N15" i="1"/>
  <c r="N59" i="1"/>
  <c r="N10" i="1"/>
  <c r="N63" i="1"/>
  <c r="N22" i="1"/>
  <c r="N71" i="1"/>
  <c r="N55" i="1"/>
  <c r="N96" i="1"/>
  <c r="N27" i="1"/>
  <c r="N87" i="1"/>
  <c r="N70" i="1"/>
  <c r="N68" i="1"/>
  <c r="N61" i="1"/>
  <c r="N72" i="1"/>
  <c r="N40" i="1"/>
  <c r="N9" i="1"/>
  <c r="N65" i="1"/>
  <c r="N14" i="1"/>
  <c r="N6" i="1"/>
  <c r="N101" i="1"/>
  <c r="N29" i="1"/>
  <c r="N8" i="1"/>
  <c r="N49" i="1"/>
  <c r="N76" i="1"/>
  <c r="N11" i="1"/>
  <c r="N26" i="1"/>
  <c r="N37" i="1"/>
  <c r="N98" i="1"/>
  <c r="N105" i="1"/>
  <c r="N109" i="1"/>
  <c r="N89" i="1"/>
  <c r="N25" i="1"/>
  <c r="N73" i="1"/>
  <c r="N69" i="1"/>
  <c r="N12" i="1"/>
  <c r="N86" i="1"/>
  <c r="N48" i="1"/>
  <c r="N106" i="1"/>
  <c r="N93" i="1"/>
  <c r="N32" i="1"/>
  <c r="N45" i="1"/>
  <c r="N5" i="1"/>
  <c r="N3" i="1"/>
  <c r="N80" i="1"/>
  <c r="N57" i="1"/>
  <c r="N52" i="1"/>
  <c r="N94" i="1"/>
  <c r="N53" i="1"/>
  <c r="N88" i="1"/>
  <c r="N56" i="1"/>
  <c r="N24" i="1"/>
  <c r="N7" i="1"/>
  <c r="N78" i="1"/>
  <c r="N74" i="1"/>
  <c r="N34" i="1"/>
  <c r="N13" i="1"/>
  <c r="N62" i="1"/>
  <c r="N60" i="1"/>
  <c r="N17" i="1"/>
  <c r="N58" i="1"/>
  <c r="N81" i="1"/>
  <c r="N97" i="1"/>
  <c r="N77" i="1"/>
  <c r="N33" i="1"/>
  <c r="N20" i="1"/>
  <c r="N64" i="1"/>
  <c r="N36" i="1"/>
  <c r="N85" i="1"/>
  <c r="N41" i="1"/>
  <c r="N46" i="1"/>
  <c r="N44" i="1"/>
  <c r="N42" i="1"/>
  <c r="N84" i="1"/>
</calcChain>
</file>

<file path=xl/sharedStrings.xml><?xml version="1.0" encoding="utf-8"?>
<sst xmlns="http://schemas.openxmlformats.org/spreadsheetml/2006/main" count="57444" uniqueCount="10039">
  <si>
    <t>Région</t>
  </si>
  <si>
    <t>COMMUNE</t>
  </si>
  <si>
    <t>Zone DR</t>
  </si>
  <si>
    <t>Tendance Evolution</t>
  </si>
  <si>
    <t>Statut
Semaine</t>
  </si>
  <si>
    <t>Potentiel Non Capté
(EQL-Raccordés)</t>
  </si>
  <si>
    <t>Segment
Pénétration</t>
  </si>
  <si>
    <t>Tambacounda</t>
  </si>
  <si>
    <t>Bakel</t>
  </si>
  <si>
    <t>DRSE</t>
  </si>
  <si>
    <t>Dakar</t>
  </si>
  <si>
    <t>Bambilor</t>
  </si>
  <si>
    <t>DR2</t>
  </si>
  <si>
    <t>Bargny</t>
  </si>
  <si>
    <t>Communes officielles</t>
  </si>
  <si>
    <t>Ziguinchor</t>
  </si>
  <si>
    <t>Bignona</t>
  </si>
  <si>
    <t>DRS</t>
  </si>
  <si>
    <t>Biscuiterie</t>
  </si>
  <si>
    <t>DR1</t>
  </si>
  <si>
    <t>Cambérène</t>
  </si>
  <si>
    <t>Thiès</t>
  </si>
  <si>
    <t>Chérif Lo</t>
  </si>
  <si>
    <t>DRC</t>
  </si>
  <si>
    <t>Louga</t>
  </si>
  <si>
    <t>Dahra</t>
  </si>
  <si>
    <t>DRN</t>
  </si>
  <si>
    <t>Dakar-Plateau</t>
  </si>
  <si>
    <t>Dalifort</t>
  </si>
  <si>
    <t>Darou Mousty</t>
  </si>
  <si>
    <t>Diamaguène-Sicap Mbao</t>
  </si>
  <si>
    <t>Diamniadio</t>
  </si>
  <si>
    <t>Diembéring</t>
  </si>
  <si>
    <t>Dieuppeul-Derklé</t>
  </si>
  <si>
    <t>Kolda</t>
  </si>
  <si>
    <t>Dioulacolon</t>
  </si>
  <si>
    <t>Diourbel</t>
  </si>
  <si>
    <t>Djidah Thiaroye Kaw</t>
  </si>
  <si>
    <t>Fandène</t>
  </si>
  <si>
    <t>Fann-Point E-Amitié</t>
  </si>
  <si>
    <t>Fatick</t>
  </si>
  <si>
    <t>DRE</t>
  </si>
  <si>
    <t>Fimela</t>
  </si>
  <si>
    <t>Saint-Louis</t>
  </si>
  <si>
    <t>Gandon</t>
  </si>
  <si>
    <t>Golf Sud</t>
  </si>
  <si>
    <t>Grand Yoff</t>
  </si>
  <si>
    <t>Grand-Dakar</t>
  </si>
  <si>
    <t>Gueule Tapée-Fass-Colobane</t>
  </si>
  <si>
    <t>Guinaw Rail Nord</t>
  </si>
  <si>
    <t>Guinaw Rail Sud</t>
  </si>
  <si>
    <t>Hann Bel-Air</t>
  </si>
  <si>
    <t>HLM</t>
  </si>
  <si>
    <t>Jaxaay - Parcelles</t>
  </si>
  <si>
    <t>Kaffrine</t>
  </si>
  <si>
    <t>Kaolack</t>
  </si>
  <si>
    <t>Kahone</t>
  </si>
  <si>
    <t>Karangue poste</t>
  </si>
  <si>
    <t>Kébémer</t>
  </si>
  <si>
    <t>Kédougou</t>
  </si>
  <si>
    <t>Keur Massar Nord</t>
  </si>
  <si>
    <t>Keur Massar Sud</t>
  </si>
  <si>
    <t>Kidira</t>
  </si>
  <si>
    <t>Linguère</t>
  </si>
  <si>
    <t>Malicounda</t>
  </si>
  <si>
    <t>Malika</t>
  </si>
  <si>
    <t>Matam</t>
  </si>
  <si>
    <t>Mbacké</t>
  </si>
  <si>
    <t>Mbao</t>
  </si>
  <si>
    <t>Mboro</t>
  </si>
  <si>
    <t>M'bour</t>
  </si>
  <si>
    <t>Médina</t>
  </si>
  <si>
    <t>Médina Gounass GDW</t>
  </si>
  <si>
    <t>Médina Gounass Kolda</t>
  </si>
  <si>
    <t>Mékhé</t>
  </si>
  <si>
    <t>Mermoz-Sacré-Cœur</t>
  </si>
  <si>
    <t>Missirah Diourbel</t>
  </si>
  <si>
    <t>Ndiarème Limamoulaye</t>
  </si>
  <si>
    <t>Ngaparou</t>
  </si>
  <si>
    <t>Ngor</t>
  </si>
  <si>
    <t>Nguidilé</t>
  </si>
  <si>
    <t>Niaguis</t>
  </si>
  <si>
    <t>Ouakam</t>
  </si>
  <si>
    <t>Ourossogui</t>
  </si>
  <si>
    <t>Parcelles Assainies</t>
  </si>
  <si>
    <t>Patte d'Oie</t>
  </si>
  <si>
    <t>Pikine Est</t>
  </si>
  <si>
    <t>Pikine Nord</t>
  </si>
  <si>
    <t>Pikine Ouest</t>
  </si>
  <si>
    <t>Richard-Toll</t>
  </si>
  <si>
    <t>Rufisque Est</t>
  </si>
  <si>
    <t>Rufisque Nord</t>
  </si>
  <si>
    <t>Rufisque Ouest</t>
  </si>
  <si>
    <t>Saly Portudal</t>
  </si>
  <si>
    <t>Sam Notaire</t>
  </si>
  <si>
    <t>Sangalkam</t>
  </si>
  <si>
    <t>Sébikhotane</t>
  </si>
  <si>
    <t>Sédhiou</t>
  </si>
  <si>
    <t>Sicap-Liberté</t>
  </si>
  <si>
    <t>Somone</t>
  </si>
  <si>
    <t>Thiaroye-Gare</t>
  </si>
  <si>
    <t>Thiaroye-sur-Mer</t>
  </si>
  <si>
    <t>Thiès Est</t>
  </si>
  <si>
    <t>Thiès Nord</t>
  </si>
  <si>
    <t>Thiès Ouest</t>
  </si>
  <si>
    <t>Tivaouane</t>
  </si>
  <si>
    <t>Tivaouane Diacksao</t>
  </si>
  <si>
    <t>Tivaouane Peulh-Niaga</t>
  </si>
  <si>
    <t>Touba Fall</t>
  </si>
  <si>
    <t>Touba Mosquée</t>
  </si>
  <si>
    <t>Vélingara Kolda</t>
  </si>
  <si>
    <t>Wakhinane Nimzatt</t>
  </si>
  <si>
    <t>Yeumbeul Nord</t>
  </si>
  <si>
    <t>Yeumbeul Sud</t>
  </si>
  <si>
    <t>Yoff</t>
  </si>
  <si>
    <t>koungheul</t>
  </si>
  <si>
    <t>Nioro</t>
  </si>
  <si>
    <t>DYA</t>
  </si>
  <si>
    <t>Ndioum</t>
  </si>
  <si>
    <t>Yenne</t>
  </si>
  <si>
    <t>Porokhane</t>
  </si>
  <si>
    <t>JOAL FADHIOUTH</t>
  </si>
  <si>
    <t>Popenguine</t>
  </si>
  <si>
    <t>Mbour</t>
  </si>
  <si>
    <t>Diender</t>
  </si>
  <si>
    <t>PLAQUE</t>
  </si>
  <si>
    <t>EQL PLAQUES</t>
  </si>
  <si>
    <t>Total FO occupées</t>
  </si>
  <si>
    <t>TAUX D'OCCUPATION</t>
  </si>
  <si>
    <t>Total PBO déployé</t>
  </si>
  <si>
    <t>Total_PBO saturé</t>
  </si>
  <si>
    <t xml:space="preserve">Taux de PBO saturé </t>
  </si>
  <si>
    <t>Statut PBO saturé</t>
  </si>
  <si>
    <t>Date ouverture</t>
  </si>
  <si>
    <t>ZONES</t>
  </si>
  <si>
    <t>Commune</t>
  </si>
  <si>
    <t>Arrondissement</t>
  </si>
  <si>
    <t>Département</t>
  </si>
  <si>
    <t>Âge plaque (mois)</t>
  </si>
  <si>
    <t>Tranche ancienneté</t>
  </si>
  <si>
    <t>O_MED_A03</t>
  </si>
  <si>
    <t>Plateau</t>
  </si>
  <si>
    <t>O_SVD_C10</t>
  </si>
  <si>
    <t>Keur Gorgui, Sacré Cœur pyrotechnie</t>
  </si>
  <si>
    <t>Almadies</t>
  </si>
  <si>
    <t>O_REP_A04</t>
  </si>
  <si>
    <t>O_REP_B15</t>
  </si>
  <si>
    <t>O_REP_A11</t>
  </si>
  <si>
    <t>O_REP_A12</t>
  </si>
  <si>
    <t>O_REP_B17</t>
  </si>
  <si>
    <t>O_REP_A09</t>
  </si>
  <si>
    <t>O_REP_A05</t>
  </si>
  <si>
    <t>O_REP_A02</t>
  </si>
  <si>
    <t>O_REP_A08</t>
  </si>
  <si>
    <t>O_REP_A10</t>
  </si>
  <si>
    <t>O_REP_B16</t>
  </si>
  <si>
    <t>O_REP_B19</t>
  </si>
  <si>
    <t>O_REP_A06</t>
  </si>
  <si>
    <t>O_ALM_J07</t>
  </si>
  <si>
    <t>Almadies, Ngor</t>
  </si>
  <si>
    <t>O_REP_A07</t>
  </si>
  <si>
    <t>O_REP_A15</t>
  </si>
  <si>
    <t>O_REP_B18</t>
  </si>
  <si>
    <t>O_ACA_W04</t>
  </si>
  <si>
    <t>Fann résidence, Point E</t>
  </si>
  <si>
    <t>O_MED_A23</t>
  </si>
  <si>
    <t>O_MED_B20</t>
  </si>
  <si>
    <t>O_SVD_C37</t>
  </si>
  <si>
    <t>O_MED_A00</t>
  </si>
  <si>
    <t>O_ACA_W05</t>
  </si>
  <si>
    <t>O_ALM_J06</t>
  </si>
  <si>
    <t>O_MED_A01</t>
  </si>
  <si>
    <t>O_SVD_W09</t>
  </si>
  <si>
    <t>Mermoz, Fenetre Mermoz, Comico Mermoz, Water Fenetre , SIPRES Mermoz</t>
  </si>
  <si>
    <t>O_SVD_P08</t>
  </si>
  <si>
    <t>O_MED_B14</t>
  </si>
  <si>
    <t>O_ACA_W03</t>
  </si>
  <si>
    <t>O_MED_A14</t>
  </si>
  <si>
    <t>O_SVD_P08_b</t>
  </si>
  <si>
    <t>Sacré Cœur, Sicap Sacré Cœur, Sacré Cœur 3 et Sacré Cœur 3 Extension, Sicap Sacré Cœur 1 et 2</t>
  </si>
  <si>
    <t>O_MED_A13</t>
  </si>
  <si>
    <t>O_ALM_J00</t>
  </si>
  <si>
    <t>O_ALM_J02</t>
  </si>
  <si>
    <t>O_ACA_W06</t>
  </si>
  <si>
    <t>O_MED_B00</t>
  </si>
  <si>
    <t>O_ACA_W08</t>
  </si>
  <si>
    <t>O_ACA_P07</t>
  </si>
  <si>
    <t>Mermoz, Fenetre Mermoz, Comico Mermoz, Water Front , SIPRES Mermoz, Sotrac Mermoz</t>
  </si>
  <si>
    <t>O_MED_B07</t>
  </si>
  <si>
    <t>O_ACA_W07</t>
  </si>
  <si>
    <t>O_ACA_P06</t>
  </si>
  <si>
    <t>O_ACA_W02</t>
  </si>
  <si>
    <t>O_ACA_W01</t>
  </si>
  <si>
    <t>O_MED_B06</t>
  </si>
  <si>
    <t>O_MED_B12</t>
  </si>
  <si>
    <t>O_ALM_J19</t>
  </si>
  <si>
    <t>O_SVD_P10</t>
  </si>
  <si>
    <t>Ouakam Mermoz, Cité Batrain</t>
  </si>
  <si>
    <t>O_ALM_J15</t>
  </si>
  <si>
    <t>Cité mamelles aviation, Cité Cheikh Amar, Touba Almadies, Mamelles Résidence, Cité Assemblée Mamelles</t>
  </si>
  <si>
    <t>O_ALM_J21</t>
  </si>
  <si>
    <t>O_ALM_J20</t>
  </si>
  <si>
    <t>O_MED_B25</t>
  </si>
  <si>
    <t xml:space="preserve">Medina </t>
  </si>
  <si>
    <t>O_ALM_J18</t>
  </si>
  <si>
    <t>O_NFO_X09</t>
  </si>
  <si>
    <t>Keur Damel, Cité SONATEL, Cité des magistrats, Résidences Espace Ataya, Mixta (phase 1) Mixta Extension</t>
  </si>
  <si>
    <t>O_MED_B26</t>
  </si>
  <si>
    <t>O_ALM_J17</t>
  </si>
  <si>
    <t>O_MED_B39</t>
  </si>
  <si>
    <t>O_NDA_C13</t>
  </si>
  <si>
    <t>Heliport, Darou Tanzil</t>
  </si>
  <si>
    <t>Ndame</t>
  </si>
  <si>
    <t>O_ALM_J13</t>
  </si>
  <si>
    <t>O_MED_B30</t>
  </si>
  <si>
    <t>O_HAN_D21</t>
  </si>
  <si>
    <t xml:space="preserve">Hann Maristes </t>
  </si>
  <si>
    <t>O_MED_B40</t>
  </si>
  <si>
    <t>O_YOF_F03</t>
  </si>
  <si>
    <t>Yoff Ranrhar, Tongor et Ndenate, Warar</t>
  </si>
  <si>
    <t>O_HAN_D22</t>
  </si>
  <si>
    <t>O_MED_B45</t>
  </si>
  <si>
    <t>O_ALM_J12</t>
  </si>
  <si>
    <t>O_NFO_X03</t>
  </si>
  <si>
    <t>Ouest Foire, Nord Foire, Nord Foire zone derriére Ecole Institut CESAR, Cité BCEAO 1, Zone YENGOULENE, Cité Jily MBAYE, Diamalaye</t>
  </si>
  <si>
    <t>O_HAN_D23</t>
  </si>
  <si>
    <t>O_MED_B10</t>
  </si>
  <si>
    <t>O_MED_B44</t>
  </si>
  <si>
    <t>O_NFO_X12</t>
  </si>
  <si>
    <t>O_NFO_X13</t>
  </si>
  <si>
    <t>O_YOF_F05</t>
  </si>
  <si>
    <t>O_NFO_X21</t>
  </si>
  <si>
    <t>O_NFO_X11</t>
  </si>
  <si>
    <t>O_NFO_X07</t>
  </si>
  <si>
    <t>O_NFO_X20</t>
  </si>
  <si>
    <t>O_NFO_X08</t>
  </si>
  <si>
    <t>O_NFO_X04</t>
  </si>
  <si>
    <t>O_HAN_D24</t>
  </si>
  <si>
    <t>O_HAN_D25</t>
  </si>
  <si>
    <t>O_ALM_J22</t>
  </si>
  <si>
    <t>O_HAN_D26</t>
  </si>
  <si>
    <t>O_ALM_J04</t>
  </si>
  <si>
    <t>O_ALM_J16</t>
  </si>
  <si>
    <t>O_ALM_J11</t>
  </si>
  <si>
    <t>O_NFO_X23</t>
  </si>
  <si>
    <t>O_MED_B29</t>
  </si>
  <si>
    <t>O_HAN_D19</t>
  </si>
  <si>
    <t>O_MED_B28</t>
  </si>
  <si>
    <t>O_ALM_J03</t>
  </si>
  <si>
    <t>O_ALM_J14</t>
  </si>
  <si>
    <t>O_HAN_D11</t>
  </si>
  <si>
    <t>Zone de Captage, Zone de Captage extension</t>
  </si>
  <si>
    <t>O_HAN_D20</t>
  </si>
  <si>
    <t>O_MED_B08</t>
  </si>
  <si>
    <t>O_MED_B36</t>
  </si>
  <si>
    <t>O_SVD_K23</t>
  </si>
  <si>
    <t>O_MED_B37</t>
  </si>
  <si>
    <t>O_ALM_J05</t>
  </si>
  <si>
    <t>O_ALM_J08</t>
  </si>
  <si>
    <t>O_HAN_D09</t>
  </si>
  <si>
    <t>O_MED_B41</t>
  </si>
  <si>
    <t>O_MED_B02</t>
  </si>
  <si>
    <t>O_MED_B38</t>
  </si>
  <si>
    <t>O_ALM_J09</t>
  </si>
  <si>
    <t>O_NFO_X10</t>
  </si>
  <si>
    <t>O_ALM_J10</t>
  </si>
  <si>
    <t>O_ALM_J24</t>
  </si>
  <si>
    <t>O_HAN_D10</t>
  </si>
  <si>
    <t>O_SVD_K24</t>
  </si>
  <si>
    <t>O_SVD_K10</t>
  </si>
  <si>
    <t>O_HAN_D18</t>
  </si>
  <si>
    <t>O_HAN_D08</t>
  </si>
  <si>
    <t>O_HAN_D17</t>
  </si>
  <si>
    <t>O_SVD_K25</t>
  </si>
  <si>
    <t>O_MED_B34</t>
  </si>
  <si>
    <t>O_MED_B42</t>
  </si>
  <si>
    <t>O_MED_B48</t>
  </si>
  <si>
    <t>O_MED_B46</t>
  </si>
  <si>
    <t>O_MED_B43</t>
  </si>
  <si>
    <t>O_ALM_J01</t>
  </si>
  <si>
    <t>O_NFO_X02</t>
  </si>
  <si>
    <t>O_YOF_F07</t>
  </si>
  <si>
    <t>Yoff, Ngor Virage</t>
  </si>
  <si>
    <t>O_SVD_C15</t>
  </si>
  <si>
    <t>Liberté 2</t>
  </si>
  <si>
    <t>O_SVD_C11</t>
  </si>
  <si>
    <t>O_YOF_F08</t>
  </si>
  <si>
    <t>O_MED_B35</t>
  </si>
  <si>
    <t>O_NFO_X05</t>
  </si>
  <si>
    <t>Yoff Apecsy derriére agence SGBS</t>
  </si>
  <si>
    <t>O_HAN_D05</t>
  </si>
  <si>
    <t>O_SVD_K26</t>
  </si>
  <si>
    <t>O_NFO_X16</t>
  </si>
  <si>
    <t>Yoff Apecsy En face mur centre Aéré BCEAO</t>
  </si>
  <si>
    <t>O_SVD_K11</t>
  </si>
  <si>
    <t>O_SVD_C40</t>
  </si>
  <si>
    <t>O_YOF_F00</t>
  </si>
  <si>
    <t>Central Yoff, derriere Aeroport, Cité Asecna, Hotel Onomo</t>
  </si>
  <si>
    <t>O_YOF_F09</t>
  </si>
  <si>
    <t>O_NFO_X26</t>
  </si>
  <si>
    <t>O_NFO_X01</t>
  </si>
  <si>
    <t>O_YOF_F10</t>
  </si>
  <si>
    <t>O_NFO_X17</t>
  </si>
  <si>
    <t>O_YOF_F06</t>
  </si>
  <si>
    <t>O_SDF_K02</t>
  </si>
  <si>
    <t>Intérieur foire, Sicap Foire</t>
  </si>
  <si>
    <t>O_SVD_C16</t>
  </si>
  <si>
    <t>Sicap karack face jardin d’enfants keur Arame</t>
  </si>
  <si>
    <t>O_SVD_C14</t>
  </si>
  <si>
    <t>Sicap baobab en face casino ex score liberté</t>
  </si>
  <si>
    <t>O_SVD_C17</t>
  </si>
  <si>
    <t>Zone Dakar Sacré Cœur</t>
  </si>
  <si>
    <t>O_SDF_K13</t>
  </si>
  <si>
    <t>Cité SiPRES 2 Sud Foire, Zones Pharmacie Sud Foire et IPE</t>
  </si>
  <si>
    <t>O_NFO_X14</t>
  </si>
  <si>
    <t>O_SDF_K39</t>
  </si>
  <si>
    <t>O_CAM_H43</t>
  </si>
  <si>
    <t>Cité Alioune SOW</t>
  </si>
  <si>
    <t>Guediawaye</t>
  </si>
  <si>
    <t>Guédiawaye</t>
  </si>
  <si>
    <t>O_NFO_X06</t>
  </si>
  <si>
    <t>Cite Mame Rane Ouest Foire</t>
  </si>
  <si>
    <t>O_NFO_X18</t>
  </si>
  <si>
    <t>O_SVD_C09</t>
  </si>
  <si>
    <t>Sicap LIB4 Allée Ababacar Sy</t>
  </si>
  <si>
    <t>O_NFO_X27</t>
  </si>
  <si>
    <t>O_CAM_H44</t>
  </si>
  <si>
    <t>Cité Alioune SOW part 2</t>
  </si>
  <si>
    <t>O_NFO_X15</t>
  </si>
  <si>
    <t>Nord Foire à coté permanence Mamoune Niasse</t>
  </si>
  <si>
    <t>O_ACA_C03</t>
  </si>
  <si>
    <t>Boulevard dial diop à coté de la clinique internationale</t>
  </si>
  <si>
    <t>O_ALM_P02</t>
  </si>
  <si>
    <t>Ouakam (ASECNA, Comico, Ballon, Merina, Cité EL HADJI MALICK , OUAKAM EXTENSION, Camp militaire EFS)</t>
  </si>
  <si>
    <t>O_ALM_J23</t>
  </si>
  <si>
    <t>O_NFO_X29</t>
  </si>
  <si>
    <t>Cité Air France à Coté Brioche Dorée Ouest Foire</t>
  </si>
  <si>
    <t>O_SDF_K40</t>
  </si>
  <si>
    <t>O_SDF_K01</t>
  </si>
  <si>
    <t>Rond point Scat Urbam</t>
  </si>
  <si>
    <t>O_SVD_C25</t>
  </si>
  <si>
    <t>Dieupeul 1</t>
  </si>
  <si>
    <t>O_SVD_C01</t>
  </si>
  <si>
    <t>O_SVD_C36</t>
  </si>
  <si>
    <t>Prés agence Jet d'eau sur l'avenue Allé Ababacar Sy</t>
  </si>
  <si>
    <t>O_NFO_X19</t>
  </si>
  <si>
    <t>O_SDF_K41</t>
  </si>
  <si>
    <t>O_NFO_X22</t>
  </si>
  <si>
    <t>O_ACA_P11</t>
  </si>
  <si>
    <t>Ouakam Camp militaire EFS</t>
  </si>
  <si>
    <t>O_SVD_C04</t>
  </si>
  <si>
    <t>Liberté 5 A</t>
  </si>
  <si>
    <t>O_ALM_P09</t>
  </si>
  <si>
    <t>Cite des enseignants, golf nord , CITE SHS</t>
  </si>
  <si>
    <t>O_MED_B47</t>
  </si>
  <si>
    <t>Medina cité Police</t>
  </si>
  <si>
    <t>O_SDF_K22</t>
  </si>
  <si>
    <t xml:space="preserve">VDN à coté supermaché Exclusive </t>
  </si>
  <si>
    <t>O_SVD_C33</t>
  </si>
  <si>
    <t>Sicap liberté iv face station Shell</t>
  </si>
  <si>
    <t>O_NFO_X28</t>
  </si>
  <si>
    <t>O_SDF_K42</t>
  </si>
  <si>
    <t>O_NFO_X24</t>
  </si>
  <si>
    <t>O_ALM_J25</t>
  </si>
  <si>
    <t>O_ALM_P00</t>
  </si>
  <si>
    <t>O_MED_B21</t>
  </si>
  <si>
    <t>HLM Fass Paillote</t>
  </si>
  <si>
    <t>O_NFO_X25</t>
  </si>
  <si>
    <t>O_ALM_J26</t>
  </si>
  <si>
    <t>O_MBW_R01</t>
  </si>
  <si>
    <t>En face Marché Zac Mbao</t>
  </si>
  <si>
    <t>Rufisque</t>
  </si>
  <si>
    <t>O_ALM_J28</t>
  </si>
  <si>
    <t>Ouakam (Touba Ouakam)</t>
  </si>
  <si>
    <t>O_SVD_C05</t>
  </si>
  <si>
    <t>SICAP Liberté 5, Derklé</t>
  </si>
  <si>
    <t>O_CAM_H45</t>
  </si>
  <si>
    <t>Cité Douane et Cité Nations Unies Golf sud</t>
  </si>
  <si>
    <t>O_SDF_K55</t>
  </si>
  <si>
    <t>Intérieur foire, Sicap Foire, Cité des Magistrats</t>
  </si>
  <si>
    <t>O_HAN_D07</t>
  </si>
  <si>
    <t xml:space="preserve">Hann Marinas </t>
  </si>
  <si>
    <t>O_SVD_C39</t>
  </si>
  <si>
    <t>Sicap Karack en face mur école Police</t>
  </si>
  <si>
    <t>O_MED_B11</t>
  </si>
  <si>
    <t>GUEULE TAPEE</t>
  </si>
  <si>
    <t>O_ACA_W11</t>
  </si>
  <si>
    <t>Sicap Rue 10 a cote de clinique Gaspard Camara</t>
  </si>
  <si>
    <t>O_SDF_K00</t>
  </si>
  <si>
    <t>Central Sud Foire, Cité Sonatel 2, Camp leclerc, Cité CSE</t>
  </si>
  <si>
    <t>O_MED_B27</t>
  </si>
  <si>
    <t xml:space="preserve">FASS </t>
  </si>
  <si>
    <t>O_ALM_J27</t>
  </si>
  <si>
    <t>Ouakam (ASECNA, Comico, Ballon, Merina)</t>
  </si>
  <si>
    <t>O_SVD_C31</t>
  </si>
  <si>
    <t>En face Biscuterie Médina</t>
  </si>
  <si>
    <t>O_HAN_D32</t>
  </si>
  <si>
    <t xml:space="preserve">HLM MARISTE </t>
  </si>
  <si>
    <t>O_SDF_K16</t>
  </si>
  <si>
    <t>A cote immeuble Ferdina Coly</t>
  </si>
  <si>
    <t>O_SDF_K30</t>
  </si>
  <si>
    <t>En face Hlm Grand Yoff</t>
  </si>
  <si>
    <t>O_MED_B22</t>
  </si>
  <si>
    <t>GIBRALTAR</t>
  </si>
  <si>
    <t>O_CAM_H10</t>
  </si>
  <si>
    <t>Cité Nations Unies Golf Sud</t>
  </si>
  <si>
    <t>O_MED_B01</t>
  </si>
  <si>
    <t>COLOBANE  en face place obelisque</t>
  </si>
  <si>
    <t>O_MED_B02BIS</t>
  </si>
  <si>
    <t>Cité de l’émergence et Camp Abdou DIASSE</t>
  </si>
  <si>
    <t>O_GDW_M04</t>
  </si>
  <si>
    <t xml:space="preserve">Zone SODIDA </t>
  </si>
  <si>
    <t>O_CAM_H46</t>
  </si>
  <si>
    <t>Cité SOPRIM</t>
  </si>
  <si>
    <t>O_HAN_D28</t>
  </si>
  <si>
    <t>O_SDF_K47</t>
  </si>
  <si>
    <t>Liberté Extension</t>
  </si>
  <si>
    <t>O_NFO_H33</t>
  </si>
  <si>
    <t>Parcelles Assainies derrière Ecole Dior</t>
  </si>
  <si>
    <t>O_HAN_D27</t>
  </si>
  <si>
    <t>O_HAN_D34</t>
  </si>
  <si>
    <t>HANN MARISTE</t>
  </si>
  <si>
    <t>O_SDF_K29</t>
  </si>
  <si>
    <t>O_SDF_K59</t>
  </si>
  <si>
    <t>Terminus liberté 5 à coté pharmacie miséricorde</t>
  </si>
  <si>
    <t>O_MED_B23</t>
  </si>
  <si>
    <t>FANN HOCK</t>
  </si>
  <si>
    <t>O_SDF_K45</t>
  </si>
  <si>
    <t>O_HAN_D30</t>
  </si>
  <si>
    <t>HANN VILLAGE</t>
  </si>
  <si>
    <t>O_CAM_H07</t>
  </si>
  <si>
    <t>PATTE D'OIE</t>
  </si>
  <si>
    <t>O_SDF_K56</t>
  </si>
  <si>
    <t>O_MED_B24</t>
  </si>
  <si>
    <t>GUELE TAPEE</t>
  </si>
  <si>
    <t>O_SDF_K48</t>
  </si>
  <si>
    <t>O_HAN_D31</t>
  </si>
  <si>
    <t xml:space="preserve">HANN MARISTE </t>
  </si>
  <si>
    <t>O_HAN_D33</t>
  </si>
  <si>
    <t xml:space="preserve">HANN VILLAGE </t>
  </si>
  <si>
    <t>O_CAM_H35</t>
  </si>
  <si>
    <t>O_CAM_H39</t>
  </si>
  <si>
    <t>O_SMN_A01</t>
  </si>
  <si>
    <t>Ngaparou village; Ngaparou plage</t>
  </si>
  <si>
    <t>Sindia</t>
  </si>
  <si>
    <t>O_GDW_M32</t>
  </si>
  <si>
    <t>Cite SDE , Cite viviane Wade , Gaday</t>
  </si>
  <si>
    <t>O_SDF_K46</t>
  </si>
  <si>
    <t>O_GMB_B03</t>
  </si>
  <si>
    <t>Tefess-Château d'eau nord -Château d'eau sud-Relais</t>
  </si>
  <si>
    <t>O_MED_B50</t>
  </si>
  <si>
    <t xml:space="preserve">GIBRALTAR </t>
  </si>
  <si>
    <t>O_SDF_K03</t>
  </si>
  <si>
    <t>Scat Urbam prés du CEM</t>
  </si>
  <si>
    <t>O_SDF_K09</t>
  </si>
  <si>
    <t>A coté du terrain liberté6</t>
  </si>
  <si>
    <t>O_SDF_K31</t>
  </si>
  <si>
    <t>O_HAN_D29</t>
  </si>
  <si>
    <t>Ville de Pikine</t>
  </si>
  <si>
    <t>Pikine</t>
  </si>
  <si>
    <t>O_MED_B49</t>
  </si>
  <si>
    <t>O_GMB_B11</t>
  </si>
  <si>
    <t>Zone résidentielle-Château nord-Golf</t>
  </si>
  <si>
    <t>O_SDF_K34</t>
  </si>
  <si>
    <t>O_SMN_A04</t>
  </si>
  <si>
    <t>O_GMB_B10</t>
  </si>
  <si>
    <t>O_NFO_H31</t>
  </si>
  <si>
    <t>Parcelles Assainies vers DIOR</t>
  </si>
  <si>
    <t>O_SDF_K20</t>
  </si>
  <si>
    <t>Liberté Extension VDN</t>
  </si>
  <si>
    <t>O_CAM_H42</t>
  </si>
  <si>
    <t>Parcelles zone Agence SONATEL</t>
  </si>
  <si>
    <t>O_SMN_A06</t>
  </si>
  <si>
    <t>Somone;Mbott;</t>
  </si>
  <si>
    <t>O_SMN_A00</t>
  </si>
  <si>
    <t>O_CAM_H24</t>
  </si>
  <si>
    <t>Parcelles Aissainies unité 10,</t>
  </si>
  <si>
    <t>O_SDF_K04</t>
  </si>
  <si>
    <t>HLM Grand YOFF</t>
  </si>
  <si>
    <t>O_GMB_B12</t>
  </si>
  <si>
    <t>O_SDF_K12</t>
  </si>
  <si>
    <t>O_THS_A08</t>
  </si>
  <si>
    <t>Thies Ouest, SOFRACO et HLM Route de MBOUR</t>
  </si>
  <si>
    <t>Thies Sud</t>
  </si>
  <si>
    <t>O_NFO_H32</t>
  </si>
  <si>
    <t>HLM Grand MEDINE</t>
  </si>
  <si>
    <t>O_GMB_B09</t>
  </si>
  <si>
    <t>O_GMB_C07</t>
  </si>
  <si>
    <t>Saly coulang;Résidences(Téranga;Popengine;Emeuraude;Golf;Safari;Cristallines;Vanettes;Cité lagunes;Totem;)</t>
  </si>
  <si>
    <t>O_SDF_K27</t>
  </si>
  <si>
    <t>O_SDF_K21</t>
  </si>
  <si>
    <t>SICAP Foire extension</t>
  </si>
  <si>
    <t>O_SDF_K19</t>
  </si>
  <si>
    <t>HLM Grand YOFF part 3</t>
  </si>
  <si>
    <t>O_THS_A18</t>
  </si>
  <si>
    <t xml:space="preserve">Grand Standing </t>
  </si>
  <si>
    <t>Keur Moussa</t>
  </si>
  <si>
    <t>O_NFO_H03</t>
  </si>
  <si>
    <t>Parcelles Assainies U19 et 16</t>
  </si>
  <si>
    <t>O_SDF_K28</t>
  </si>
  <si>
    <t>Liberte extension VDN part 3</t>
  </si>
  <si>
    <t>O_SMN_A02</t>
  </si>
  <si>
    <t>O_CAM_H26</t>
  </si>
  <si>
    <t>H26 Parcelles Assainies U17</t>
  </si>
  <si>
    <t>O_SDF_K08</t>
  </si>
  <si>
    <t>Cite des eaux front de terre</t>
  </si>
  <si>
    <t>O_GMB_B13</t>
  </si>
  <si>
    <t>O_SDF_K14</t>
  </si>
  <si>
    <t>O_CAM_H36</t>
  </si>
  <si>
    <t xml:space="preserve">Parcelles U18 </t>
  </si>
  <si>
    <t>O_NFO_X31</t>
  </si>
  <si>
    <t xml:space="preserve">Parcelles U19&amp;20 (Marché DIOR) </t>
  </si>
  <si>
    <t>O_SDF_K18</t>
  </si>
  <si>
    <t xml:space="preserve">CASTOR KHAR YALLA </t>
  </si>
  <si>
    <t>O_SMN_A05</t>
  </si>
  <si>
    <t>O_CAM_H23</t>
  </si>
  <si>
    <t xml:space="preserve">Parcelles U12 </t>
  </si>
  <si>
    <t>O_SDF_K58</t>
  </si>
  <si>
    <t xml:space="preserve">Dieupeul DERKLE (part2) </t>
  </si>
  <si>
    <t>O_SDF_K57</t>
  </si>
  <si>
    <t xml:space="preserve">Dieupeul DERKLE (part1) </t>
  </si>
  <si>
    <t>O_ACA_C12</t>
  </si>
  <si>
    <t>HLM 4</t>
  </si>
  <si>
    <t>O_CAM_H40</t>
  </si>
  <si>
    <t>Parcelles Assainies U25</t>
  </si>
  <si>
    <t>O_MED_B32</t>
  </si>
  <si>
    <t>O_YOF_F04</t>
  </si>
  <si>
    <t>Yoff Ndegagne, Yoff Mbelelane</t>
  </si>
  <si>
    <t>O_GMB_C05</t>
  </si>
  <si>
    <t>Résidences du port;Résidences baobolong;Mangrove;Récif;Oranger;Cité espoir;Saly center</t>
  </si>
  <si>
    <t>O_SMN_A03</t>
  </si>
  <si>
    <t>O_SVD_C35</t>
  </si>
  <si>
    <t>Dieupeul Derkle</t>
  </si>
  <si>
    <t>O_SDF_K07</t>
  </si>
  <si>
    <t>Liberté 6 Camp Sekou MBALLO</t>
  </si>
  <si>
    <t>O_GMB_C02</t>
  </si>
  <si>
    <t>Saly niakh niakhal ; Saly bambara;Saly darou</t>
  </si>
  <si>
    <t>O_ACA_W27</t>
  </si>
  <si>
    <t>Grand Dakar</t>
  </si>
  <si>
    <t>O_SDF_K32</t>
  </si>
  <si>
    <t>O_ACA_W26</t>
  </si>
  <si>
    <t>O_MBW_R04</t>
  </si>
  <si>
    <t>ZAC MBAO</t>
  </si>
  <si>
    <t>O_ACA_W25</t>
  </si>
  <si>
    <t>Niary Tally Jet d’eau</t>
  </si>
  <si>
    <t>O_SDF_K53</t>
  </si>
  <si>
    <t xml:space="preserve">Castor Cité ETPD </t>
  </si>
  <si>
    <t>O_NFO_X30</t>
  </si>
  <si>
    <t>Parcelles Assainies U24</t>
  </si>
  <si>
    <t>O_MBW_R12</t>
  </si>
  <si>
    <t>Sipres MBAO</t>
  </si>
  <si>
    <t>O_GMB_C09</t>
  </si>
  <si>
    <t>Saly</t>
  </si>
  <si>
    <t>O_GMB_C01</t>
  </si>
  <si>
    <t>Saly tapée-Golf -Résidences : Plein1et 2; Natangue sud;Caparis;Neptune village;Palmeraie;Eden;Tenis;Bougainvilliers;Amarilis;Saly joseph ;Kalahari</t>
  </si>
  <si>
    <t>O_GMB_C03</t>
  </si>
  <si>
    <t>O_KMR_L27</t>
  </si>
  <si>
    <t>Keur Massar Cité COMICO</t>
  </si>
  <si>
    <t>Yeumbeul</t>
  </si>
  <si>
    <t>Keur Massar</t>
  </si>
  <si>
    <t>O_SDF_K05</t>
  </si>
  <si>
    <t>O_ACA_W14</t>
  </si>
  <si>
    <t>Niary Tally GOUYE MOURIDE</t>
  </si>
  <si>
    <t>O_KMR_L26</t>
  </si>
  <si>
    <t>O_MED_B03</t>
  </si>
  <si>
    <t>Immeuble 4C, COSEC, Zone B20 extension</t>
  </si>
  <si>
    <t>O_ACA_W23</t>
  </si>
  <si>
    <t>Grand Dakar Biscuiterie</t>
  </si>
  <si>
    <t>O_ACA_W10</t>
  </si>
  <si>
    <t>O_ACA_W15</t>
  </si>
  <si>
    <t xml:space="preserve">Grand Dakar, HLM Ouagou Niayes </t>
  </si>
  <si>
    <t>O_NGA_C00</t>
  </si>
  <si>
    <t>Ngallele</t>
  </si>
  <si>
    <t>Rao</t>
  </si>
  <si>
    <t>O_KMR_L11</t>
  </si>
  <si>
    <t xml:space="preserve">Keur Massar </t>
  </si>
  <si>
    <t>O_SDF_K54</t>
  </si>
  <si>
    <t>Castor</t>
  </si>
  <si>
    <t>O_NGA_C01</t>
  </si>
  <si>
    <t>O_TBM_D02</t>
  </si>
  <si>
    <t>O_GMB_C06</t>
  </si>
  <si>
    <t>O_MBW_R10</t>
  </si>
  <si>
    <t xml:space="preserve">MBAO KEUR MBAYE FALL </t>
  </si>
  <si>
    <t>O_GMB_C08</t>
  </si>
  <si>
    <t>Saly zone de la mairie, zone hotel rhino</t>
  </si>
  <si>
    <t>O_MED_B31</t>
  </si>
  <si>
    <t>O_ACA_W12</t>
  </si>
  <si>
    <t>O_NFO_H30</t>
  </si>
  <si>
    <t>Parcelles Assainies unité 15</t>
  </si>
  <si>
    <t>O_MBW_R11</t>
  </si>
  <si>
    <t>Keur Mbaye FALL- Cité SABA</t>
  </si>
  <si>
    <t>O_SDF_K50</t>
  </si>
  <si>
    <t>Grand Yoff Cité millionnaire</t>
  </si>
  <si>
    <t>O_MED_B51</t>
  </si>
  <si>
    <t>Medina</t>
  </si>
  <si>
    <t>O_MED_B33</t>
  </si>
  <si>
    <t xml:space="preserve">COLOBANE  </t>
  </si>
  <si>
    <t>O_CAM_H15</t>
  </si>
  <si>
    <t>Parcelles Assainies U3 et U6</t>
  </si>
  <si>
    <t>O_ACA_W17</t>
  </si>
  <si>
    <t>HLM 5</t>
  </si>
  <si>
    <t>O_MBW_R17</t>
  </si>
  <si>
    <t xml:space="preserve">MBAO (Zones CEM MBAO, Lycée MBAO) </t>
  </si>
  <si>
    <t>O_MBW_R18</t>
  </si>
  <si>
    <t>MBAO VILLENEUVE</t>
  </si>
  <si>
    <t>O_CAM_H09</t>
  </si>
  <si>
    <t xml:space="preserve">Patte d’oie Builders (Hopital Nabil Chouker) </t>
  </si>
  <si>
    <t>O_NFO_X32</t>
  </si>
  <si>
    <t>Parcelles U26</t>
  </si>
  <si>
    <t>O_ACA_W19</t>
  </si>
  <si>
    <t>O_SDF_K17</t>
  </si>
  <si>
    <t>Grand YOFF</t>
  </si>
  <si>
    <t>O_MBW_R13</t>
  </si>
  <si>
    <t>Mbao à coté MBAO Villeneuve</t>
  </si>
  <si>
    <t>O_MBW_R16</t>
  </si>
  <si>
    <t>MBAO</t>
  </si>
  <si>
    <t>O_KLK_A02</t>
  </si>
  <si>
    <t>KASSAVILE KAOLACK</t>
  </si>
  <si>
    <t>O_ACA_W29</t>
  </si>
  <si>
    <t>Grand Dakar Rue 10</t>
  </si>
  <si>
    <t>O_CAM_H08</t>
  </si>
  <si>
    <t>O_MBW_R15</t>
  </si>
  <si>
    <t>O_KMR_L09</t>
  </si>
  <si>
    <t>O_ACA_W28</t>
  </si>
  <si>
    <t>O_SDF_K49</t>
  </si>
  <si>
    <t>Grand Yoff Arafat</t>
  </si>
  <si>
    <t>O_RUF_G00S</t>
  </si>
  <si>
    <t xml:space="preserve">Centre ville Rufisque de la SGBS au terminus </t>
  </si>
  <si>
    <t>O_ACA_W20</t>
  </si>
  <si>
    <t>O_CAM_H28</t>
  </si>
  <si>
    <t>Parcelles Assainies U21</t>
  </si>
  <si>
    <t>O_CAM_H04</t>
  </si>
  <si>
    <t>Parcelles Assainies Zone Mairie</t>
  </si>
  <si>
    <t>O_SDF_K60</t>
  </si>
  <si>
    <t>HLM1</t>
  </si>
  <si>
    <t>O_GDW_M29</t>
  </si>
  <si>
    <t>Guediawaye Hamo 5</t>
  </si>
  <si>
    <t>O_MBW_R02</t>
  </si>
  <si>
    <t>O_SDF_K51</t>
  </si>
  <si>
    <t>O_KMR_L16</t>
  </si>
  <si>
    <t>O_THS_A17</t>
  </si>
  <si>
    <t>Thies Mbour 2</t>
  </si>
  <si>
    <t>O_HAN_D00</t>
  </si>
  <si>
    <t>Hann Yarakh</t>
  </si>
  <si>
    <t>O_ACA_W13</t>
  </si>
  <si>
    <t>HLM 6, Cité Port</t>
  </si>
  <si>
    <t>O_HAN_D02</t>
  </si>
  <si>
    <t>Zone Industrielle  Hann Belair</t>
  </si>
  <si>
    <t>O_ACA_W24</t>
  </si>
  <si>
    <t>HLM5</t>
  </si>
  <si>
    <t>O_THS_A20</t>
  </si>
  <si>
    <t xml:space="preserve">Carrière, Escale Sud, Promenade des Thiessois </t>
  </si>
  <si>
    <t>Thies Nord</t>
  </si>
  <si>
    <t>O_HAN_D36</t>
  </si>
  <si>
    <t>Yarakh Cité Eaux et Forets, Cité Elisabeth</t>
  </si>
  <si>
    <t>O_ACA_W16</t>
  </si>
  <si>
    <t>O_MBW_R14</t>
  </si>
  <si>
    <t>O_THS_A24</t>
  </si>
  <si>
    <t>O_SDF_K52</t>
  </si>
  <si>
    <t>O_HAN_D35</t>
  </si>
  <si>
    <t>Hann Dalifort</t>
  </si>
  <si>
    <t>O_KMR_L03</t>
  </si>
  <si>
    <t>Jaxaay-Parcelles</t>
  </si>
  <si>
    <t>O_TIV_A05</t>
  </si>
  <si>
    <t xml:space="preserve">Tivaouane </t>
  </si>
  <si>
    <t>Pambal</t>
  </si>
  <si>
    <t>O_NGA_C02</t>
  </si>
  <si>
    <t>Ngallele université Gaston Berger</t>
  </si>
  <si>
    <t>O_MBW_R23</t>
  </si>
  <si>
    <t>Keur Mbaye FALL-</t>
  </si>
  <si>
    <t>O_SDF_K06</t>
  </si>
  <si>
    <t xml:space="preserve">Cité Keur Khadim </t>
  </si>
  <si>
    <t>O_GDW_M05</t>
  </si>
  <si>
    <t>Hamo 5, Cité Abdou Kader DIOUF, Hamo 6</t>
  </si>
  <si>
    <t>O_SDF_K15</t>
  </si>
  <si>
    <t>Cité Millionnaire Grand Yoff et HLM Patte d’oie</t>
  </si>
  <si>
    <t>O_LGA_A11</t>
  </si>
  <si>
    <t>Grand Louga 02</t>
  </si>
  <si>
    <t>O_NGA_C03</t>
  </si>
  <si>
    <t xml:space="preserve">Ngallele </t>
  </si>
  <si>
    <t>O_GDW_M07</t>
  </si>
  <si>
    <t>Guediawaye route de Gadaye zone terminus 42</t>
  </si>
  <si>
    <t>O_YOF_F11</t>
  </si>
  <si>
    <t>Almadies recasement derrière Siège BOA</t>
  </si>
  <si>
    <t>O_ZIG_A00</t>
  </si>
  <si>
    <t>Escale, zones hotelières et banques</t>
  </si>
  <si>
    <t>O_GDW_M18</t>
  </si>
  <si>
    <t>Guediawaye Ndiareme Limamoulaye</t>
  </si>
  <si>
    <t>O_SVD_P14</t>
  </si>
  <si>
    <t>Cité Avion Ouakam</t>
  </si>
  <si>
    <t>O_SVD_P01</t>
  </si>
  <si>
    <t>Cité Comico Ouakam</t>
  </si>
  <si>
    <t>O_GDW_M30</t>
  </si>
  <si>
    <t>Guediawaye Cité Adama DIOP, Cité Barry et LY</t>
  </si>
  <si>
    <t>O_GDW_M06</t>
  </si>
  <si>
    <t>Hamo Tefess, Cité COMICO 2 GUEDIAWAYE</t>
  </si>
  <si>
    <t>O_RUF_G00N</t>
  </si>
  <si>
    <t>Rufisque à FAASS, SANTHIABA</t>
  </si>
  <si>
    <t>O_SVD_P12</t>
  </si>
  <si>
    <t>Cité Avion de Ouakam</t>
  </si>
  <si>
    <t>O_THS_A03</t>
  </si>
  <si>
    <t>Mousssanté</t>
  </si>
  <si>
    <t>O_SVD_P13</t>
  </si>
  <si>
    <t>O_THS_A00</t>
  </si>
  <si>
    <t>Dixième Thies, quartier Carrière</t>
  </si>
  <si>
    <t>O_GMB_C10</t>
  </si>
  <si>
    <t>Grand Mbour</t>
  </si>
  <si>
    <t>O_THS_A19</t>
  </si>
  <si>
    <t>Thies SAPCO, Cité Malick SY</t>
  </si>
  <si>
    <t>O_DMD_N04</t>
  </si>
  <si>
    <t>Cité SENEGINDIA phase 1: 11 immeubles R+4</t>
  </si>
  <si>
    <t>O_MBW_R24</t>
  </si>
  <si>
    <t>O_GMB_B00</t>
  </si>
  <si>
    <t>O_MBW_R22</t>
  </si>
  <si>
    <t>Cité COCERSON</t>
  </si>
  <si>
    <t>O_MBW_R25</t>
  </si>
  <si>
    <t>Almadies 2 phase 1</t>
  </si>
  <si>
    <t>O_CAM_H05</t>
  </si>
  <si>
    <t>Cité Faycal</t>
  </si>
  <si>
    <t>O_RUF_G02</t>
  </si>
  <si>
    <t>O_MBR_A00</t>
  </si>
  <si>
    <t xml:space="preserve">Mbour 4 et Mbour Toucouleur </t>
  </si>
  <si>
    <t>O_GMB_B02</t>
  </si>
  <si>
    <t>O_ALM_J29</t>
  </si>
  <si>
    <t>Mamelles extension</t>
  </si>
  <si>
    <t>O_RUF_G22</t>
  </si>
  <si>
    <t xml:space="preserve">Rufisque Ouest, Hlm rufisque </t>
  </si>
  <si>
    <t>O_MBW_R27</t>
  </si>
  <si>
    <t>Almadies 2 phase 2</t>
  </si>
  <si>
    <t>O_CAM_H12</t>
  </si>
  <si>
    <t>O_MBW_R28</t>
  </si>
  <si>
    <t>Almadies 2</t>
  </si>
  <si>
    <t>O_CAM_H50</t>
  </si>
  <si>
    <t>Parcelles Assainies U9</t>
  </si>
  <si>
    <t>O_CAM_H22</t>
  </si>
  <si>
    <t>O_MBR_A01</t>
  </si>
  <si>
    <t>Mbour2, Garage Nianing</t>
  </si>
  <si>
    <t>O_CAM_H13</t>
  </si>
  <si>
    <t>O_CAM_H49</t>
  </si>
  <si>
    <t>HLM Fadia NDINGALA</t>
  </si>
  <si>
    <t>O_TIA_I01</t>
  </si>
  <si>
    <t>Pikine Cité Lobat FALL</t>
  </si>
  <si>
    <t>O_MBR_A05</t>
  </si>
  <si>
    <t>Nianing</t>
  </si>
  <si>
    <t>O_TIA_E20</t>
  </si>
  <si>
    <t>O_TIA_E01</t>
  </si>
  <si>
    <t>O_MBW_R26</t>
  </si>
  <si>
    <t>O_TIA_E44</t>
  </si>
  <si>
    <t>Pikine Technopole</t>
  </si>
  <si>
    <t>O_MBW_R06</t>
  </si>
  <si>
    <t>O_RUF_G07</t>
  </si>
  <si>
    <t>SIPRES Alhazar, Cité Serigne Mansour</t>
  </si>
  <si>
    <t>O_CAM_H02</t>
  </si>
  <si>
    <t>Camberene</t>
  </si>
  <si>
    <t>O_TIA_I03</t>
  </si>
  <si>
    <t>O_MAD_B11</t>
  </si>
  <si>
    <t>Touba Madyana</t>
  </si>
  <si>
    <t>O_KMR_L00</t>
  </si>
  <si>
    <t>O_KMR_L31</t>
  </si>
  <si>
    <t>O_CAM_H20</t>
  </si>
  <si>
    <t>Parcelles Camberene</t>
  </si>
  <si>
    <t>O_GMB_C04</t>
  </si>
  <si>
    <t>Saly Vélingara</t>
  </si>
  <si>
    <t>O_RUF_G06</t>
  </si>
  <si>
    <t>Rufisque Sante Yalla</t>
  </si>
  <si>
    <t>O_SGK_V04</t>
  </si>
  <si>
    <t>Cité Doudou Bass 1</t>
  </si>
  <si>
    <t>O_GMB_B14</t>
  </si>
  <si>
    <t>Mbour 6</t>
  </si>
  <si>
    <t>O_MAD_B14</t>
  </si>
  <si>
    <t>O_SGK_V13</t>
  </si>
  <si>
    <t>Cité Akys</t>
  </si>
  <si>
    <t>O_HAN_D06</t>
  </si>
  <si>
    <t>O_SGK_V14</t>
  </si>
  <si>
    <t>O_CAM_H14</t>
  </si>
  <si>
    <t>Parcelles Assainies U1</t>
  </si>
  <si>
    <t>O_SGK_V07</t>
  </si>
  <si>
    <t>SANGALKAM</t>
  </si>
  <si>
    <t>O_KMR_L35</t>
  </si>
  <si>
    <t>O_CAM_H48</t>
  </si>
  <si>
    <t>Parcelles Assainies Camberene</t>
  </si>
  <si>
    <t>O_KMR_L34</t>
  </si>
  <si>
    <t>O_KMR_L32</t>
  </si>
  <si>
    <t>O_KMR_L33</t>
  </si>
  <si>
    <t>O_SGK_V05</t>
  </si>
  <si>
    <t>O_TIA_E48</t>
  </si>
  <si>
    <t>O_RUF_G14</t>
  </si>
  <si>
    <t xml:space="preserve">Rufisque </t>
  </si>
  <si>
    <t>O_TIA_E09</t>
  </si>
  <si>
    <t>Thiaroye</t>
  </si>
  <si>
    <t>O_SGK_V11</t>
  </si>
  <si>
    <t>O_KMR_L15</t>
  </si>
  <si>
    <t>O_KMR_L18</t>
  </si>
  <si>
    <t>O_MAD_B15</t>
  </si>
  <si>
    <t>O_HAN_D03</t>
  </si>
  <si>
    <t>Hann Belair</t>
  </si>
  <si>
    <t>O_KMR_L37</t>
  </si>
  <si>
    <t>O_TIA_E21</t>
  </si>
  <si>
    <t>O_SGK_V01</t>
  </si>
  <si>
    <t>O_TIA_E14</t>
  </si>
  <si>
    <t>O_KMR_L29</t>
  </si>
  <si>
    <t>O_SGK_V00</t>
  </si>
  <si>
    <t>O_SGK_V06</t>
  </si>
  <si>
    <t>O_KMR_L36</t>
  </si>
  <si>
    <t>O_LGA_A12</t>
  </si>
  <si>
    <t>O_RUF_G10</t>
  </si>
  <si>
    <t>O_LGA_A04</t>
  </si>
  <si>
    <t>Centre ville Louga</t>
  </si>
  <si>
    <t>O_KMR_L38</t>
  </si>
  <si>
    <t>O_TIA_E23</t>
  </si>
  <si>
    <t>O_KMR_L30</t>
  </si>
  <si>
    <t>Keur Massar Extension</t>
  </si>
  <si>
    <t>O_ZIG_A11</t>
  </si>
  <si>
    <t>O_TIA_E49</t>
  </si>
  <si>
    <t>O_TIA_E15</t>
  </si>
  <si>
    <t>O_TIA_E50</t>
  </si>
  <si>
    <t>O_KMR_L41</t>
  </si>
  <si>
    <t>O_TIA_E02</t>
  </si>
  <si>
    <t>O_TIA_E26</t>
  </si>
  <si>
    <t>O_TIA_E19</t>
  </si>
  <si>
    <t>O_HAN_D04</t>
  </si>
  <si>
    <t>O_GDW_M10</t>
  </si>
  <si>
    <t>O_RUF_G12</t>
  </si>
  <si>
    <t>O_GDW_M20</t>
  </si>
  <si>
    <t>O_ZIG_A05</t>
  </si>
  <si>
    <t>Goumel</t>
  </si>
  <si>
    <t>O_THS_A23</t>
  </si>
  <si>
    <t>MBOUR 3</t>
  </si>
  <si>
    <t>O_GMB_B01</t>
  </si>
  <si>
    <t>Diamaguene MBOUR</t>
  </si>
  <si>
    <t>O_YOF_F12</t>
  </si>
  <si>
    <t>O_ZIG_A17</t>
  </si>
  <si>
    <t>Diabir et Kenia Ziguinchor</t>
  </si>
  <si>
    <t>O_KMR_L02</t>
  </si>
  <si>
    <t>O_RUF_G05</t>
  </si>
  <si>
    <t xml:space="preserve">Rufisque extension </t>
  </si>
  <si>
    <t>O_GMB_B15</t>
  </si>
  <si>
    <t>Medinatou Salam Mbour</t>
  </si>
  <si>
    <t>O_LGA_A13</t>
  </si>
  <si>
    <t>Louga ville</t>
  </si>
  <si>
    <t>O_THS_A27</t>
  </si>
  <si>
    <t>Thies Nguinth</t>
  </si>
  <si>
    <t>O_ZIG_A16</t>
  </si>
  <si>
    <t xml:space="preserve">Château d’eau  + une partie au niveau du quartier de Castor </t>
  </si>
  <si>
    <t>O_RUF_G09</t>
  </si>
  <si>
    <t>Rufisque extension, Cité Dabakh</t>
  </si>
  <si>
    <t>O_TIA_I02</t>
  </si>
  <si>
    <t>Pikine Dalifort</t>
  </si>
  <si>
    <t>O_TIA_I04</t>
  </si>
  <si>
    <t>O_RTL_A03</t>
  </si>
  <si>
    <t xml:space="preserve">Zone Cité des 400 logements </t>
  </si>
  <si>
    <t>Dagana</t>
  </si>
  <si>
    <t>O_SGK_V02</t>
  </si>
  <si>
    <t>Sangalkam(Ndakhirate-Noflaye)</t>
  </si>
  <si>
    <t>O_SL1_B02</t>
  </si>
  <si>
    <t xml:space="preserve">Saint Louis Iles </t>
  </si>
  <si>
    <t>O_TIA_E05</t>
  </si>
  <si>
    <t>Pikine Gare Beaux maréchers</t>
  </si>
  <si>
    <t>O_SL1_B00</t>
  </si>
  <si>
    <t>O_LGA_A14</t>
  </si>
  <si>
    <t>O_YOF_F13</t>
  </si>
  <si>
    <t>²</t>
  </si>
  <si>
    <t>O_KMR_L54</t>
  </si>
  <si>
    <t>Darou Salam 1, Cité ANCAR</t>
  </si>
  <si>
    <t>O_TIA_I05</t>
  </si>
  <si>
    <t>O_GDW_M17</t>
  </si>
  <si>
    <t>Guédiawaye Sam Notaire, GOUNASS</t>
  </si>
  <si>
    <t>O_KMR_L23</t>
  </si>
  <si>
    <t>Keur Massar Extension: Cité SAFCO, zone à coté de l'hopital traditionnel de Keur Massar</t>
  </si>
  <si>
    <t>O_GDW_M14</t>
  </si>
  <si>
    <t>Guediawaye HLM Las Pasmas</t>
  </si>
  <si>
    <t>O_GDW_M28</t>
  </si>
  <si>
    <t>Guediawaye Wakhinane  Nimzatt</t>
  </si>
  <si>
    <t>O_KMR_L40</t>
  </si>
  <si>
    <t>O_GDW_M15</t>
  </si>
  <si>
    <t>O_THS_A10</t>
  </si>
  <si>
    <t>O_TIV_A07</t>
  </si>
  <si>
    <t>Quartier derriere EDK</t>
  </si>
  <si>
    <t>O_THS_A09</t>
  </si>
  <si>
    <t>Fahu</t>
  </si>
  <si>
    <t>O_KLK_A19</t>
  </si>
  <si>
    <t xml:space="preserve">Kahone </t>
  </si>
  <si>
    <t>O_THS_A31</t>
  </si>
  <si>
    <t>O_DKH_A00</t>
  </si>
  <si>
    <t>Darou Khoudoss 1, Touba Alie 1</t>
  </si>
  <si>
    <t>O_DKH_A15</t>
  </si>
  <si>
    <t>Darou Khoudoss 5</t>
  </si>
  <si>
    <t>O_TIA_E27</t>
  </si>
  <si>
    <t>Thiaroye,Sam-Sam4</t>
  </si>
  <si>
    <t>O_KMR_L45</t>
  </si>
  <si>
    <t>Keur Massar, Unité 4</t>
  </si>
  <si>
    <t>O_MBR_A06</t>
  </si>
  <si>
    <t>Mbour FH, Warang_Soce</t>
  </si>
  <si>
    <t>O_DKH_A17</t>
  </si>
  <si>
    <t>Touba Guédé</t>
  </si>
  <si>
    <t>O_DKH_A16</t>
  </si>
  <si>
    <t>O_TIV_A00</t>
  </si>
  <si>
    <t>Tivaouane1,Fogny,Rocad,Escale</t>
  </si>
  <si>
    <t>O_TIA_E53</t>
  </si>
  <si>
    <t>Diamaguène 3</t>
  </si>
  <si>
    <t>O_MBW_R36</t>
  </si>
  <si>
    <t>Zac Mbao, entre cité Sapco 2 et Sapco 3</t>
  </si>
  <si>
    <t>O_SL1_B01</t>
  </si>
  <si>
    <t>Saint Louis Nord_ILE</t>
  </si>
  <si>
    <t>O_KMR_L50</t>
  </si>
  <si>
    <t>Malika 5</t>
  </si>
  <si>
    <t>O_TIA_E52</t>
  </si>
  <si>
    <t>Pikine EST,Icotaf</t>
  </si>
  <si>
    <t>O_TIV_A10</t>
  </si>
  <si>
    <t>Tivaouane Mouride 2, Tivaouane wolof Rocad 2</t>
  </si>
  <si>
    <t>O_MBW_R00</t>
  </si>
  <si>
    <t>CAP des Biches, Cité SAPCO 2</t>
  </si>
  <si>
    <t>O_GDW_M00</t>
  </si>
  <si>
    <t>Guédiawaye 1, Guédiawaye 2</t>
  </si>
  <si>
    <t>O_KMR_L13</t>
  </si>
  <si>
    <t>Keur Massar unité 4</t>
  </si>
  <si>
    <t>O_KMR_L48</t>
  </si>
  <si>
    <t>Malika 7</t>
  </si>
  <si>
    <t>O_TIA_E22</t>
  </si>
  <si>
    <t>Pikine EST</t>
  </si>
  <si>
    <t>O_MBW_R35</t>
  </si>
  <si>
    <t>Zac Mbao, cité Baobab Téranga, cité Finances</t>
  </si>
  <si>
    <t>O_GMB_B29</t>
  </si>
  <si>
    <t>Guédiawaye 4, en face Route des Niayes</t>
  </si>
  <si>
    <t>O_GDW_M09</t>
  </si>
  <si>
    <t>O_GMB_B16</t>
  </si>
  <si>
    <t>Entre Mbour 13 et Mbour 46</t>
  </si>
  <si>
    <t>O_KMR_L01</t>
  </si>
  <si>
    <t>Yeumbeul 4</t>
  </si>
  <si>
    <t>O_TIV_A01</t>
  </si>
  <si>
    <t>Wakhal Diame, Keur Ass</t>
  </si>
  <si>
    <t>O_TIV_A06</t>
  </si>
  <si>
    <t>Kouly Guédiane,Rocade Nord, Jappo</t>
  </si>
  <si>
    <t>O_KMR_L51</t>
  </si>
  <si>
    <t>O_KMR_L49</t>
  </si>
  <si>
    <t>Yeumbeul 5</t>
  </si>
  <si>
    <t>O_KMR_L44</t>
  </si>
  <si>
    <t>Keur Massar unité 5</t>
  </si>
  <si>
    <t>O_KMR_L52</t>
  </si>
  <si>
    <t>O_KMR_L46</t>
  </si>
  <si>
    <t>keur Massar, Mbebeuss_REMP</t>
  </si>
  <si>
    <t>O_TIV_A09</t>
  </si>
  <si>
    <t>Tivaouane Mouride, Keur Khaly, Fogny</t>
  </si>
  <si>
    <t>O_TIV_A11</t>
  </si>
  <si>
    <t>HLM Tivaoune</t>
  </si>
  <si>
    <t>O_GDW_M36</t>
  </si>
  <si>
    <t>Guédiawaye, Darou Salam</t>
  </si>
  <si>
    <t>O_GMB_B21</t>
  </si>
  <si>
    <t>O_GMB_B04</t>
  </si>
  <si>
    <t>O_GMB_B26</t>
  </si>
  <si>
    <t>O_CAM_H01</t>
  </si>
  <si>
    <t>Golfe Sud, Unité 4</t>
  </si>
  <si>
    <t>O_TIA_E54</t>
  </si>
  <si>
    <t xml:space="preserve"> Sam_Sam 4</t>
  </si>
  <si>
    <t>O_KMR_L43</t>
  </si>
  <si>
    <t>O_KMR_L42</t>
  </si>
  <si>
    <t>O_TIV_A08</t>
  </si>
  <si>
    <t>HLM, Wakhal Diam</t>
  </si>
  <si>
    <t>O_CAM_H00</t>
  </si>
  <si>
    <t xml:space="preserve">Camberene </t>
  </si>
  <si>
    <t>O_GMB_B31</t>
  </si>
  <si>
    <t>O_KMR_L05</t>
  </si>
  <si>
    <t xml:space="preserve">Malika </t>
  </si>
  <si>
    <t>O_GDW_M16</t>
  </si>
  <si>
    <t>O_GMB_B27</t>
  </si>
  <si>
    <t>O_GMB_B17</t>
  </si>
  <si>
    <t>O_CAM_H17</t>
  </si>
  <si>
    <t>O_CAM_H51</t>
  </si>
  <si>
    <t>O_GMB_B33</t>
  </si>
  <si>
    <t>Saly Aérodrome</t>
  </si>
  <si>
    <t>O_GMB_B25</t>
  </si>
  <si>
    <t>O_CAM_H57</t>
  </si>
  <si>
    <t>Parcelle Unité 13</t>
  </si>
  <si>
    <t>O_CAM_H37</t>
  </si>
  <si>
    <t>Grand Médine</t>
  </si>
  <si>
    <t>O_CAM_H58</t>
  </si>
  <si>
    <t>O_MBW_R30</t>
  </si>
  <si>
    <t>Zac Mbao</t>
  </si>
  <si>
    <t>O_MBW_R19</t>
  </si>
  <si>
    <t>O_TIA_E18</t>
  </si>
  <si>
    <t>O_MBW_R37</t>
  </si>
  <si>
    <t>O_GDW_M01</t>
  </si>
  <si>
    <t>Golf nord, HLM Paris, Pikine</t>
  </si>
  <si>
    <t>O_KMR_L53</t>
  </si>
  <si>
    <t>O_MBW_R29</t>
  </si>
  <si>
    <t>O_TIA_E47</t>
  </si>
  <si>
    <t>Thiaroye Azur</t>
  </si>
  <si>
    <t>O_CAM_H34</t>
  </si>
  <si>
    <t>Unité 14,Unité 13</t>
  </si>
  <si>
    <t>O_TIA_E43</t>
  </si>
  <si>
    <t>O_GMB_B28</t>
  </si>
  <si>
    <t>O_CAM_H53</t>
  </si>
  <si>
    <t>O_GMB_B30</t>
  </si>
  <si>
    <t>O_GDW_M31</t>
  </si>
  <si>
    <t>Cité Comico</t>
  </si>
  <si>
    <t>O_GDW_M33</t>
  </si>
  <si>
    <t>O_GDW_M24</t>
  </si>
  <si>
    <t>Guédiawaye Limamoulaye</t>
  </si>
  <si>
    <t>O_TIA_E17</t>
  </si>
  <si>
    <t>O_GDW_M37</t>
  </si>
  <si>
    <t>O_SGK_V08</t>
  </si>
  <si>
    <t>O_TIA_E40</t>
  </si>
  <si>
    <t>O_TIA_E56</t>
  </si>
  <si>
    <t>Thiaroye Médina Gounass</t>
  </si>
  <si>
    <t>O_CAM_H59</t>
  </si>
  <si>
    <t>Camberene Unité 5</t>
  </si>
  <si>
    <t>O_CAM_H19</t>
  </si>
  <si>
    <t>O_CAM_H56</t>
  </si>
  <si>
    <t>Camberene Unité 8</t>
  </si>
  <si>
    <t>O_TIA_E46</t>
  </si>
  <si>
    <t>O_CAM_H18</t>
  </si>
  <si>
    <t>O_RUF_G26</t>
  </si>
  <si>
    <t>Pikine, Marché Zinc</t>
  </si>
  <si>
    <t>O_TIA_E58</t>
  </si>
  <si>
    <t>Sicap Mbao</t>
  </si>
  <si>
    <t>O_KMR_L47</t>
  </si>
  <si>
    <t>Rufisque Cité SAPCO</t>
  </si>
  <si>
    <t>O_THS_A07</t>
  </si>
  <si>
    <t>Thies Mbour 1</t>
  </si>
  <si>
    <t>O_THS_A06</t>
  </si>
  <si>
    <t>Thies Randoulène</t>
  </si>
  <si>
    <t>O_GMB_B32</t>
  </si>
  <si>
    <t>O_RUF_G25</t>
  </si>
  <si>
    <t>Rufisque, en face Autoroute à péage</t>
  </si>
  <si>
    <t>O_MAD_B00</t>
  </si>
  <si>
    <t>O_TBM_D14</t>
  </si>
  <si>
    <t>O_DKH_A13</t>
  </si>
  <si>
    <t>Darou Khoudoss</t>
  </si>
  <si>
    <t>O_CAM_H60</t>
  </si>
  <si>
    <t>O_GMB_B19</t>
  </si>
  <si>
    <t>O_GMB_B20</t>
  </si>
  <si>
    <t>GRAND MBOUR</t>
  </si>
  <si>
    <t>O_TIA_E57</t>
  </si>
  <si>
    <t>Guinaw Rails</t>
  </si>
  <si>
    <t>O_TIA_E45</t>
  </si>
  <si>
    <t>O_CAM_H47</t>
  </si>
  <si>
    <t>O_GDW_M13</t>
  </si>
  <si>
    <t>Darou Salam</t>
  </si>
  <si>
    <t>O_TIA_E55</t>
  </si>
  <si>
    <t>O_BGY_T03</t>
  </si>
  <si>
    <t>O_CAM_H21</t>
  </si>
  <si>
    <t>Camberene Unité 7</t>
  </si>
  <si>
    <t>O_CAM_H61</t>
  </si>
  <si>
    <t>Camberene cité Fadia</t>
  </si>
  <si>
    <t>O_GDW_M19</t>
  </si>
  <si>
    <t>O_KLK_A01</t>
  </si>
  <si>
    <t>Kaolack Léona</t>
  </si>
  <si>
    <t>O_GDW_M21</t>
  </si>
  <si>
    <t>Guédiawaye, Yeumbeul</t>
  </si>
  <si>
    <t>O_TIA_E39</t>
  </si>
  <si>
    <t>O_MBW_R40</t>
  </si>
  <si>
    <t>O_MBW_R39</t>
  </si>
  <si>
    <t>Grand Mbao</t>
  </si>
  <si>
    <t>O_GMB_B24</t>
  </si>
  <si>
    <t>O_CAP_A01</t>
  </si>
  <si>
    <t>Cap Skiring</t>
  </si>
  <si>
    <t>Cabrousse</t>
  </si>
  <si>
    <t>Oussouye</t>
  </si>
  <si>
    <t>O_CAP_A00</t>
  </si>
  <si>
    <t>O_CAP_A02</t>
  </si>
  <si>
    <t>O_CAP_A03</t>
  </si>
  <si>
    <t>O_BGY_T00</t>
  </si>
  <si>
    <t>Bargny Guedj</t>
  </si>
  <si>
    <t>O_MBW_R32</t>
  </si>
  <si>
    <t>Mbao Cité Almadies</t>
  </si>
  <si>
    <t>O_MBW_R08</t>
  </si>
  <si>
    <t>Sicap Grand Mbao</t>
  </si>
  <si>
    <t>O_RUF_G24</t>
  </si>
  <si>
    <t>Rufisque, station Shell Youssou Bargane</t>
  </si>
  <si>
    <t>O_MBW_R07</t>
  </si>
  <si>
    <t>O_RUF_G23</t>
  </si>
  <si>
    <t>O_GMB_B18</t>
  </si>
  <si>
    <t>O_CAM_H54</t>
  </si>
  <si>
    <t>Camberene unité11</t>
  </si>
  <si>
    <t>O_KLK_A07</t>
  </si>
  <si>
    <t>Médina Baye</t>
  </si>
  <si>
    <t>O_KLK_A20</t>
  </si>
  <si>
    <t>O_KLK_A00</t>
  </si>
  <si>
    <t xml:space="preserve">Kaolack </t>
  </si>
  <si>
    <t>O_TIV_A03</t>
  </si>
  <si>
    <t>Quartiers Ndiandakhoum, Dialo</t>
  </si>
  <si>
    <t>O_BGY_T04</t>
  </si>
  <si>
    <t>O_CAM_H52</t>
  </si>
  <si>
    <t>Camberene unité 1, unité 2</t>
  </si>
  <si>
    <t>O_CAM_H55</t>
  </si>
  <si>
    <t>Camberene unité Niayes, Case Bi</t>
  </si>
  <si>
    <t>O_MBW_R05</t>
  </si>
  <si>
    <t>O_MBW_R31</t>
  </si>
  <si>
    <t>Mbao Cité Almadie</t>
  </si>
  <si>
    <t>O_MBW_R38</t>
  </si>
  <si>
    <t>Petit Mbao</t>
  </si>
  <si>
    <t>O_BGY_T02</t>
  </si>
  <si>
    <t>O_SGK_V09</t>
  </si>
  <si>
    <t>Keur Ndiaye LO</t>
  </si>
  <si>
    <t>O_CAM_H27</t>
  </si>
  <si>
    <t>O_TIA_E51</t>
  </si>
  <si>
    <t>Thiaroye sur mer</t>
  </si>
  <si>
    <t>O_SGK_V12</t>
  </si>
  <si>
    <t>O_GMB_B23</t>
  </si>
  <si>
    <t>O_TIA_E08</t>
  </si>
  <si>
    <t>Thiaroye Guinaw Rails</t>
  </si>
  <si>
    <t>O_THS_A16</t>
  </si>
  <si>
    <t>Grand Thies</t>
  </si>
  <si>
    <t>O_THS_A39</t>
  </si>
  <si>
    <t>Thies Fahu</t>
  </si>
  <si>
    <t>O_GMB_B22</t>
  </si>
  <si>
    <t>Mbour Saly</t>
  </si>
  <si>
    <t>O_SGK_V10</t>
  </si>
  <si>
    <t>O_SEB_N02</t>
  </si>
  <si>
    <t>O_THS_A40</t>
  </si>
  <si>
    <t>Thes FAHU</t>
  </si>
  <si>
    <t>O_THS_A22</t>
  </si>
  <si>
    <t>Keur Modou Ndiaye, Keur Issa</t>
  </si>
  <si>
    <t>O_THS_A02</t>
  </si>
  <si>
    <t>Thies Takhikao, Ndieguène</t>
  </si>
  <si>
    <t>O_MBR_A02</t>
  </si>
  <si>
    <t>Mbour FH</t>
  </si>
  <si>
    <t>O_STL_A07</t>
  </si>
  <si>
    <t>SAINT LOUIS</t>
  </si>
  <si>
    <t>O_THS_A42</t>
  </si>
  <si>
    <t>Thiès Silmang</t>
  </si>
  <si>
    <t>O_THS_A25</t>
  </si>
  <si>
    <t>Thiès Mbambara, Nones, Mbour 4</t>
  </si>
  <si>
    <t>O_LGA_A00</t>
  </si>
  <si>
    <t>O_THS_A26</t>
  </si>
  <si>
    <t>Thiès FAHU</t>
  </si>
  <si>
    <t>O_LGA_A15</t>
  </si>
  <si>
    <t>O_MBR_A07</t>
  </si>
  <si>
    <t>Mbour 44</t>
  </si>
  <si>
    <t>O_MEK_A01</t>
  </si>
  <si>
    <t>O_THS_A21</t>
  </si>
  <si>
    <t>Thiès Médina Fall, Keur Issa</t>
  </si>
  <si>
    <t>O_THS_A01</t>
  </si>
  <si>
    <t>Thiès Diakhao, Escale Nord</t>
  </si>
  <si>
    <t>O_KMR_L25</t>
  </si>
  <si>
    <t>Keur Massar cité Pénitence</t>
  </si>
  <si>
    <t>O_TIA_E16</t>
  </si>
  <si>
    <t>Diamaguène, Sicap Mbao</t>
  </si>
  <si>
    <t>O_THS_A11</t>
  </si>
  <si>
    <t xml:space="preserve">Thiès </t>
  </si>
  <si>
    <t>O_THS_A36</t>
  </si>
  <si>
    <t>Zac Thies</t>
  </si>
  <si>
    <t>O_THS_A37</t>
  </si>
  <si>
    <t>O_THS_A38</t>
  </si>
  <si>
    <t>O_TIA_E66</t>
  </si>
  <si>
    <t>O_TIA_E65</t>
  </si>
  <si>
    <t>O_TIA_E67</t>
  </si>
  <si>
    <t>O_MBW_R03</t>
  </si>
  <si>
    <t>Cité SONACOS Mbao</t>
  </si>
  <si>
    <t>O_MBW_R42</t>
  </si>
  <si>
    <t>O_GDW_M38</t>
  </si>
  <si>
    <t>Guédiawaye Quartier Angle Mouss</t>
  </si>
  <si>
    <t>O_GDW_M03</t>
  </si>
  <si>
    <t>O_GDW_M39</t>
  </si>
  <si>
    <t xml:space="preserve">Guédiawaye </t>
  </si>
  <si>
    <t>O_MBW_R09</t>
  </si>
  <si>
    <t>O_TIA_E38</t>
  </si>
  <si>
    <t>Thiaroye Diamaguène-Sicap Mbao</t>
  </si>
  <si>
    <t>O_TIA_E64</t>
  </si>
  <si>
    <t>Thiaroye sur Mer</t>
  </si>
  <si>
    <t>O_TIA_E60</t>
  </si>
  <si>
    <t>O_KMR_L71</t>
  </si>
  <si>
    <t>Keur Massar Parcelles Assainies</t>
  </si>
  <si>
    <t>O_MBW_R51</t>
  </si>
  <si>
    <t>O_TIA_E62</t>
  </si>
  <si>
    <t>O_GDW_E71</t>
  </si>
  <si>
    <t>Guédiawaye Médina Gounass</t>
  </si>
  <si>
    <t>O_GDW_E70</t>
  </si>
  <si>
    <t>O_TIA_E61</t>
  </si>
  <si>
    <t>O_MBW_R48</t>
  </si>
  <si>
    <t>Diakhay/Keur Massar</t>
  </si>
  <si>
    <t>O_KMR_L12</t>
  </si>
  <si>
    <t>Keur Massar Unité 6</t>
  </si>
  <si>
    <t>O_TIA_E00</t>
  </si>
  <si>
    <t>Guinaw Rails, Poste Thiaroye</t>
  </si>
  <si>
    <t>O_GDW_E68</t>
  </si>
  <si>
    <t>Djiddah Thiaroye Kao, Pikine</t>
  </si>
  <si>
    <t>O_TIA_E63</t>
  </si>
  <si>
    <t>O_GDW_M12</t>
  </si>
  <si>
    <t>Guédiawaye, Dalal diam</t>
  </si>
  <si>
    <t>O_MBW_R50</t>
  </si>
  <si>
    <t>Mbao, Rufisque Ouest</t>
  </si>
  <si>
    <t>O_TIA_E07</t>
  </si>
  <si>
    <t>Diamaguène Sicap Mbao</t>
  </si>
  <si>
    <t>O_MBW_R41</t>
  </si>
  <si>
    <t>O_TIA_E69</t>
  </si>
  <si>
    <t>Pikine Icotaf, Niétty Mbar,Tally Boubess</t>
  </si>
  <si>
    <t>O_TIA_E06</t>
  </si>
  <si>
    <t>O_RUF_G15</t>
  </si>
  <si>
    <t>Rufisque Nord quartier Fass, Cité Tacko</t>
  </si>
  <si>
    <t>O_ZIG_A20</t>
  </si>
  <si>
    <t>O_RUF_G28</t>
  </si>
  <si>
    <t>Rufisque cité Tacko</t>
  </si>
  <si>
    <t>O_ZIG_A02</t>
  </si>
  <si>
    <t>O_RUF_G29</t>
  </si>
  <si>
    <t>O_RUF_G27</t>
  </si>
  <si>
    <t>Rufisque Nord Cité Dabakh, Cité Tacko</t>
  </si>
  <si>
    <t>O_KLK_A04</t>
  </si>
  <si>
    <t>O_TIA_E42</t>
  </si>
  <si>
    <t>O_KLK_A12</t>
  </si>
  <si>
    <t>Médina Baye, Ndorong</t>
  </si>
  <si>
    <t>O_KLK_A23</t>
  </si>
  <si>
    <t>Gawane, Ngane Saer</t>
  </si>
  <si>
    <t>O_KLK_A13</t>
  </si>
  <si>
    <t>Gawane</t>
  </si>
  <si>
    <t>O_KLK_A24</t>
  </si>
  <si>
    <t>O_KLK_A21</t>
  </si>
  <si>
    <t>O_KLK_A22</t>
  </si>
  <si>
    <t>O_ZIG_A18</t>
  </si>
  <si>
    <t>O_DBL_A01</t>
  </si>
  <si>
    <t>Ngoye</t>
  </si>
  <si>
    <t>Bambey</t>
  </si>
  <si>
    <t>O_LGA_A03</t>
  </si>
  <si>
    <t>Louga quartier Santhiaba</t>
  </si>
  <si>
    <t>O_KMR_L61</t>
  </si>
  <si>
    <t>O_KMR_L59</t>
  </si>
  <si>
    <t>O_KMR_L04</t>
  </si>
  <si>
    <t>Keur Massar quartier Ainoumady</t>
  </si>
  <si>
    <t>O_KMR_L62</t>
  </si>
  <si>
    <t>Keur Massar quartier El Hadji Pathé, Tivaouane Peulh</t>
  </si>
  <si>
    <t>O_KMR_L57</t>
  </si>
  <si>
    <t>Keur Massar Nord, Keur Massar village</t>
  </si>
  <si>
    <t>O_KMR_L63</t>
  </si>
  <si>
    <t>Quartiers Grand Médine, Sotrac, El Hadji Pathé</t>
  </si>
  <si>
    <t>O_HAN_D01</t>
  </si>
  <si>
    <t>Hann Bel Air, Yarakh</t>
  </si>
  <si>
    <t>O_CAM_H11</t>
  </si>
  <si>
    <t>Camberène cité Fadia</t>
  </si>
  <si>
    <t>O_HAN_D38</t>
  </si>
  <si>
    <t>O_HAN_D37</t>
  </si>
  <si>
    <t>O_CAM_H62</t>
  </si>
  <si>
    <t>Camberène cité Guentaba Fadia</t>
  </si>
  <si>
    <t>O_KMR_L58</t>
  </si>
  <si>
    <t>Keur Massar cité Safco</t>
  </si>
  <si>
    <t>O_KMR_L60</t>
  </si>
  <si>
    <t>Parcelles Assainies Keur Massar unité 26</t>
  </si>
  <si>
    <t>O_SGK_V16</t>
  </si>
  <si>
    <t>Kounoune</t>
  </si>
  <si>
    <t>O_SGK_V18</t>
  </si>
  <si>
    <t>O_SGK_V21</t>
  </si>
  <si>
    <t>O_SGK_V19</t>
  </si>
  <si>
    <t>O_SGK_V15</t>
  </si>
  <si>
    <t>O_KDG_A00</t>
  </si>
  <si>
    <t>Lawole Tamba, Kédougou</t>
  </si>
  <si>
    <t>O_KMR_L55</t>
  </si>
  <si>
    <t>Keur Massar Cité Aynoumady</t>
  </si>
  <si>
    <t>O_KMR_L70</t>
  </si>
  <si>
    <t>Keur Massar Cité Marine</t>
  </si>
  <si>
    <t>O_MBW_R47</t>
  </si>
  <si>
    <t xml:space="preserve">Jaxaay </t>
  </si>
  <si>
    <t>O_KDG_A01</t>
  </si>
  <si>
    <t>O_MBW_R43</t>
  </si>
  <si>
    <t>O_MBW_R56</t>
  </si>
  <si>
    <t>Keur Massar Quartier Mame Dior</t>
  </si>
  <si>
    <t>O_KMR_L68</t>
  </si>
  <si>
    <t>Cité marine - Medina gana sarr - Mbeubeuss</t>
  </si>
  <si>
    <t>O_SGK_V17</t>
  </si>
  <si>
    <t>O_SGK_V03</t>
  </si>
  <si>
    <t>O_SGK_V20</t>
  </si>
  <si>
    <t>O_STL_A10</t>
  </si>
  <si>
    <t>Saint Louis Diamguene, HLM</t>
  </si>
  <si>
    <t>O_MBW_R21</t>
  </si>
  <si>
    <t>Cité gendarmerie Keur Massar</t>
  </si>
  <si>
    <t>O_RUF_G30</t>
  </si>
  <si>
    <t>Rufisque Nord cité Tacko</t>
  </si>
  <si>
    <t>O_SGK_V22</t>
  </si>
  <si>
    <t>Kounoune quartier Darou Salam</t>
  </si>
  <si>
    <t>O_MBW_R45</t>
  </si>
  <si>
    <t>Keur Massar quartiers Jaxaay/Rufisque</t>
  </si>
  <si>
    <t>O_MBW_R54</t>
  </si>
  <si>
    <t>O_MBW_R55</t>
  </si>
  <si>
    <t>Keur massar 3</t>
  </si>
  <si>
    <t>O_STL_A11</t>
  </si>
  <si>
    <t>Diamaguène, HLM</t>
  </si>
  <si>
    <t>O_MBW_R44</t>
  </si>
  <si>
    <t>Keur Massar Parcelle Unités 5-6</t>
  </si>
  <si>
    <t>O_MBW_R49</t>
  </si>
  <si>
    <t>Jaxaay 2 unité 19</t>
  </si>
  <si>
    <t>O_MBW_R52</t>
  </si>
  <si>
    <t>Keur Massar quartier Aladji Pathé</t>
  </si>
  <si>
    <t>O_KMR_L56</t>
  </si>
  <si>
    <t>Keur Massar cité SOTRAC</t>
  </si>
  <si>
    <t>O_MBW_R46</t>
  </si>
  <si>
    <t>Jaxaay 2</t>
  </si>
  <si>
    <t>O_MBR_A08</t>
  </si>
  <si>
    <t>Résidence Nianning</t>
  </si>
  <si>
    <t>O_KMR_L76</t>
  </si>
  <si>
    <t>Keur Massar Darou Salam 2</t>
  </si>
  <si>
    <t>O_KMR_L69</t>
  </si>
  <si>
    <t>Keur Massar quartier Maréga</t>
  </si>
  <si>
    <t>O_MBW_R53</t>
  </si>
  <si>
    <t>O_FAT_A00</t>
  </si>
  <si>
    <t>Pourham</t>
  </si>
  <si>
    <t>O_FAT_A03</t>
  </si>
  <si>
    <t>Cite Emetteur, Fatick</t>
  </si>
  <si>
    <t>O_GMB_B34</t>
  </si>
  <si>
    <t>O_TBA_A00</t>
  </si>
  <si>
    <t>HLM 3 Tamba</t>
  </si>
  <si>
    <t>O_TBA_A09</t>
  </si>
  <si>
    <t>Saré Guilèle</t>
  </si>
  <si>
    <t>O_KDG_A02</t>
  </si>
  <si>
    <t>O_SVD_C10BIS</t>
  </si>
  <si>
    <t>O_KMR_L72</t>
  </si>
  <si>
    <t>O_KMR_L67</t>
  </si>
  <si>
    <t>O_KMR_L19</t>
  </si>
  <si>
    <t>O_KMR_L78</t>
  </si>
  <si>
    <t>O_KMR_L77</t>
  </si>
  <si>
    <t>O_LGA_A19</t>
  </si>
  <si>
    <t>Guinaws rails</t>
  </si>
  <si>
    <t>O_LGA_A20</t>
  </si>
  <si>
    <t>NGUIDILE</t>
  </si>
  <si>
    <t>O_THS_A47</t>
  </si>
  <si>
    <t>Keur Massamba Gueye</t>
  </si>
  <si>
    <t>O_NDA_C17</t>
  </si>
  <si>
    <t>DAROU TANZIL</t>
  </si>
  <si>
    <t>O_STL_A00</t>
  </si>
  <si>
    <t>Saint Louis</t>
  </si>
  <si>
    <t>O_KMR_L79</t>
  </si>
  <si>
    <t>O_KMR_L81</t>
  </si>
  <si>
    <t>O_KMR_L82</t>
  </si>
  <si>
    <t>O_KMR_L22</t>
  </si>
  <si>
    <t>O_KMR_L80</t>
  </si>
  <si>
    <t>O_KAF_A00</t>
  </si>
  <si>
    <t>O_TBA_A04</t>
  </si>
  <si>
    <t>Pont 1, Pont 2</t>
  </si>
  <si>
    <t>O_KAF_A03</t>
  </si>
  <si>
    <t>O_STL_A06</t>
  </si>
  <si>
    <t>O_TBA_A05</t>
  </si>
  <si>
    <t xml:space="preserve">Madina Coura &amp; Quizambougou
</t>
  </si>
  <si>
    <t>O_TBA_A10</t>
  </si>
  <si>
    <t>Tamba soché &amp; Quizambougou</t>
  </si>
  <si>
    <t>O_ZIG_A21</t>
  </si>
  <si>
    <t>Boucotte Sud</t>
  </si>
  <si>
    <t>O_ZIG_A03</t>
  </si>
  <si>
    <t>Boucotte</t>
  </si>
  <si>
    <t>O_STL_A04</t>
  </si>
  <si>
    <t>Sor ,Pikine , Région de Saint louis , 97421 , Sénégal</t>
  </si>
  <si>
    <t>O_RUF_G18</t>
  </si>
  <si>
    <t>Rufique, castors</t>
  </si>
  <si>
    <t>O_KAF_A04</t>
  </si>
  <si>
    <t>Hlm, Kaffrine, Région de Kaffrine, 24600 , Sénégal</t>
  </si>
  <si>
    <t>O_RUF_G31</t>
  </si>
  <si>
    <t>Rufique, arafat</t>
  </si>
  <si>
    <t>O_RUF_G20</t>
  </si>
  <si>
    <t>O_RUF_G32</t>
  </si>
  <si>
    <t>O_SGK_V30</t>
  </si>
  <si>
    <t>Bambilor, Gorom</t>
  </si>
  <si>
    <t>O_KLK_A10</t>
  </si>
  <si>
    <t>Kaolack, casaville</t>
  </si>
  <si>
    <t>O_SGK_V31</t>
  </si>
  <si>
    <t>O_KLK_A25</t>
  </si>
  <si>
    <t>O_THS_A44</t>
  </si>
  <si>
    <t>Thies Est, Hersent</t>
  </si>
  <si>
    <t>O_KEB_A00</t>
  </si>
  <si>
    <t>Kébémer, lamane</t>
  </si>
  <si>
    <t>O_MEG_A00</t>
  </si>
  <si>
    <t>MEDINA GOUNASS, Médina</t>
  </si>
  <si>
    <t>Bonconto</t>
  </si>
  <si>
    <t>Vélingara</t>
  </si>
  <si>
    <t>O_MEG_A01</t>
  </si>
  <si>
    <t>O_THS_A43</t>
  </si>
  <si>
    <t>O_THS_A15</t>
  </si>
  <si>
    <t>O_KLK_A15</t>
  </si>
  <si>
    <t>Touba Kaolack  EST / Ndorong</t>
  </si>
  <si>
    <t>O_DBL_A00</t>
  </si>
  <si>
    <t xml:space="preserve">Camps de Course </t>
  </si>
  <si>
    <t>O_KEB_A01</t>
  </si>
  <si>
    <t>O_KEB_A02</t>
  </si>
  <si>
    <t>O_KLK_A27</t>
  </si>
  <si>
    <t>NGANE ALASSANE</t>
  </si>
  <si>
    <t>O_FIM_A00</t>
  </si>
  <si>
    <t>O_THS_A45</t>
  </si>
  <si>
    <t>Léona, Ngoumsane,Région de Thiès, 21001, Sénégal</t>
  </si>
  <si>
    <t>O_SGK_V32</t>
  </si>
  <si>
    <t>MEDINA BAMBILOR</t>
  </si>
  <si>
    <t>O_DBL_A09</t>
  </si>
  <si>
    <t>NDAYANE</t>
  </si>
  <si>
    <t>O_SGK_V34</t>
  </si>
  <si>
    <t xml:space="preserve">CITE COMICO </t>
  </si>
  <si>
    <t>O_DBL_A10</t>
  </si>
  <si>
    <t>O_SEB_N06</t>
  </si>
  <si>
    <t>Sebikhotane</t>
  </si>
  <si>
    <t>O_KLK_A14</t>
  </si>
  <si>
    <t>NDORONG</t>
  </si>
  <si>
    <t>O_SEB_N05</t>
  </si>
  <si>
    <t>Alentour Ecole Orphelinat de Dakar sébikotane</t>
  </si>
  <si>
    <t>O_NDA_C09</t>
  </si>
  <si>
    <t>MBACKE PALLENE</t>
  </si>
  <si>
    <t>O_SGK_V33</t>
  </si>
  <si>
    <t>Gorom</t>
  </si>
  <si>
    <t>O_KMR_L83</t>
  </si>
  <si>
    <t>Commune de Yeumbeul Nord</t>
  </si>
  <si>
    <t>O_KMR_L84</t>
  </si>
  <si>
    <t>O_TBA_A08</t>
  </si>
  <si>
    <t>O_NDA_C15</t>
  </si>
  <si>
    <t>DAROU SALAM</t>
  </si>
  <si>
    <t>O_DBL_A11</t>
  </si>
  <si>
    <t>THIENO KANDJI</t>
  </si>
  <si>
    <t>O_NDA_C14</t>
  </si>
  <si>
    <t>O_VEL_A01</t>
  </si>
  <si>
    <t>VELINGARA</t>
  </si>
  <si>
    <t>O_KMR_L86</t>
  </si>
  <si>
    <t>Commune de Yeumbeul Nord, Arrondissement de Yeumbeul, Département de Keur Massar, Région de Dakar, 17000, Sénégal</t>
  </si>
  <si>
    <t>O_KMR_L85</t>
  </si>
  <si>
    <t>Commune de Yeumbeul Nord, Arrondissement de Yeumbeul, Département de Keur Massar, Région de Dakar, 20896, Sénégal</t>
  </si>
  <si>
    <t>O_KMR_L17</t>
  </si>
  <si>
    <t>O_KLK_A26</t>
  </si>
  <si>
    <t>TABANGOYE</t>
  </si>
  <si>
    <t>O_KDG_A03</t>
  </si>
  <si>
    <t>Laweune Tamba</t>
  </si>
  <si>
    <t>O_DBL_A12</t>
  </si>
  <si>
    <t>KEUR GOU MAK</t>
  </si>
  <si>
    <t>O_SEB_N00</t>
  </si>
  <si>
    <t>Sebikhotane ,Rufisque  , Région de Dakar  , 20200 , Sénégal</t>
  </si>
  <si>
    <t>O_NDA_C00</t>
  </si>
  <si>
    <t>NDAME</t>
  </si>
  <si>
    <t>O_NDA_C16</t>
  </si>
  <si>
    <t>O_SGK_V23</t>
  </si>
  <si>
    <t>CROISEMENT NIAGUE</t>
  </si>
  <si>
    <t>O_SGK_V24</t>
  </si>
  <si>
    <t>O_THS_A05</t>
  </si>
  <si>
    <t>Cité Lamy</t>
  </si>
  <si>
    <t>O_SGK_V27</t>
  </si>
  <si>
    <t>Niacoulrab</t>
  </si>
  <si>
    <t>O_SGK_V25</t>
  </si>
  <si>
    <t>Tivaoune Peul-Niaga</t>
  </si>
  <si>
    <t>O_LGA_A16</t>
  </si>
  <si>
    <t>Ndiang</t>
  </si>
  <si>
    <t>O_ZIG_A07</t>
  </si>
  <si>
    <t>Colobane</t>
  </si>
  <si>
    <t>O_MAD_B16</t>
  </si>
  <si>
    <t>DIANATOU</t>
  </si>
  <si>
    <t>O_DBL_A08</t>
  </si>
  <si>
    <t>O_THS_A46</t>
  </si>
  <si>
    <t>O_ZIG_A08</t>
  </si>
  <si>
    <t xml:space="preserve">Boucotte </t>
  </si>
  <si>
    <t>O_LGA_A01</t>
  </si>
  <si>
    <t>O_ZIG_A04</t>
  </si>
  <si>
    <t>O_MAD_B20</t>
  </si>
  <si>
    <t>Touba sam</t>
  </si>
  <si>
    <t>O_ZIG_A06</t>
  </si>
  <si>
    <t>O_TBA_A11</t>
  </si>
  <si>
    <t>O_SEB_N07</t>
  </si>
  <si>
    <t>Cité Fonctionnaire</t>
  </si>
  <si>
    <t>O_KID_A00</t>
  </si>
  <si>
    <t>Bélé</t>
  </si>
  <si>
    <t>O_TIV_A12</t>
  </si>
  <si>
    <t>O_SGK_V35</t>
  </si>
  <si>
    <t>Niakoul rap</t>
  </si>
  <si>
    <t>O_TBA_A01</t>
  </si>
  <si>
    <t xml:space="preserve">Liberté Ouest </t>
  </si>
  <si>
    <t>O_LGA_A18</t>
  </si>
  <si>
    <t>Djellerou SYLLA</t>
  </si>
  <si>
    <t>Mbediene</t>
  </si>
  <si>
    <t>O_LGA_A17</t>
  </si>
  <si>
    <t>Maka Bra GUEYE</t>
  </si>
  <si>
    <t>O_ZIG_A10</t>
  </si>
  <si>
    <t>O_ZIG_A09</t>
  </si>
  <si>
    <t>O_SGK_V38</t>
  </si>
  <si>
    <t>O_MAD_B18</t>
  </si>
  <si>
    <t>DIANATOU DAROU TANZIL</t>
  </si>
  <si>
    <t>O_ZIG_A23</t>
  </si>
  <si>
    <t>O_SGK_V28</t>
  </si>
  <si>
    <t>NIAGUE</t>
  </si>
  <si>
    <t>O_KDG_A04</t>
  </si>
  <si>
    <t>O_OUR_B00</t>
  </si>
  <si>
    <t>OUROSSOGUI</t>
  </si>
  <si>
    <t>O_TBM_D10</t>
  </si>
  <si>
    <t xml:space="preserve">DAROU MINAME </t>
  </si>
  <si>
    <t>O_MAD_B23</t>
  </si>
  <si>
    <t>O_SGK_V29</t>
  </si>
  <si>
    <t>O_MAD_B17</t>
  </si>
  <si>
    <t>O_ZIG_A24</t>
  </si>
  <si>
    <t>O_ZIG_A22</t>
  </si>
  <si>
    <t>O_KOL_A01</t>
  </si>
  <si>
    <t>SARE KEMO</t>
  </si>
  <si>
    <t>O_BIG_A01</t>
  </si>
  <si>
    <t>BIGNONA</t>
  </si>
  <si>
    <t>O_TIV_A04</t>
  </si>
  <si>
    <t>NDISSANE</t>
  </si>
  <si>
    <t>O_TBM_D18</t>
  </si>
  <si>
    <t>TOUBA NDINDY</t>
  </si>
  <si>
    <t>O_TBM_D19</t>
  </si>
  <si>
    <t>O_TBM_D21</t>
  </si>
  <si>
    <t>Mbacké BARY</t>
  </si>
  <si>
    <t>O_KID_A01</t>
  </si>
  <si>
    <t>O_SGK_V26</t>
  </si>
  <si>
    <t>Niague</t>
  </si>
  <si>
    <t>O_OUR_B01</t>
  </si>
  <si>
    <t>O_SGK_V36</t>
  </si>
  <si>
    <t>O_KOL_A00</t>
  </si>
  <si>
    <t>DOUMASSOU</t>
  </si>
  <si>
    <t>O_BIG_A04</t>
  </si>
  <si>
    <t>O_OUR_B02</t>
  </si>
  <si>
    <t>O_SED_A01</t>
  </si>
  <si>
    <t>O_KLK_A03</t>
  </si>
  <si>
    <t>BONGRE</t>
  </si>
  <si>
    <t>O_MAD_B21</t>
  </si>
  <si>
    <t>O_SED_A00</t>
  </si>
  <si>
    <t>SANTASSOU</t>
  </si>
  <si>
    <t>O_GDW_M42</t>
  </si>
  <si>
    <t>O_GDW_M41</t>
  </si>
  <si>
    <t>O_GDW_M40</t>
  </si>
  <si>
    <t>O_TIA_E73</t>
  </si>
  <si>
    <t>Guinaw rails</t>
  </si>
  <si>
    <t>O_DMD_N08</t>
  </si>
  <si>
    <t>O_TBM_D20</t>
  </si>
  <si>
    <t>NDINDY</t>
  </si>
  <si>
    <t>O_TIA_E72</t>
  </si>
  <si>
    <t>Camp thiaroye</t>
  </si>
  <si>
    <t>O_GDW_M23</t>
  </si>
  <si>
    <t>Médina gounass</t>
  </si>
  <si>
    <t>O_SGK_V37</t>
  </si>
  <si>
    <t>Niaga</t>
  </si>
  <si>
    <t>O_MAD_B19</t>
  </si>
  <si>
    <t>O_GDW_M26</t>
  </si>
  <si>
    <t>O_KLK_A28</t>
  </si>
  <si>
    <t>O_DMD_N01</t>
  </si>
  <si>
    <t>O_RUF_G33</t>
  </si>
  <si>
    <t>Dangou Rufisque</t>
  </si>
  <si>
    <t>O_RUF_G19</t>
  </si>
  <si>
    <t>Arafat 2</t>
  </si>
  <si>
    <t>O_KMR_L92</t>
  </si>
  <si>
    <t>diaksao 1</t>
  </si>
  <si>
    <t>O_TBM_D22</t>
  </si>
  <si>
    <t>O_RUF_G11</t>
  </si>
  <si>
    <t>DIORGA CHERIF</t>
  </si>
  <si>
    <t>O_KMR_L87</t>
  </si>
  <si>
    <t>O_KMR_L88</t>
  </si>
  <si>
    <t>O_KMR_L90</t>
  </si>
  <si>
    <t>O_KMR_L91</t>
  </si>
  <si>
    <t>O_MAD_B22</t>
  </si>
  <si>
    <t>Nguiguis</t>
  </si>
  <si>
    <t>O_TBA_A03</t>
  </si>
  <si>
    <t>O_STL_A13</t>
  </si>
  <si>
    <t>Diaminar</t>
  </si>
  <si>
    <t>O_STL_A14</t>
  </si>
  <si>
    <t>O_CAM_H16</t>
  </si>
  <si>
    <t>O_DMD_N09</t>
  </si>
  <si>
    <t>O_TIA_E34</t>
  </si>
  <si>
    <t>O_SL1_B03</t>
  </si>
  <si>
    <t>Hydrobase</t>
  </si>
  <si>
    <t>O_KLK_A18</t>
  </si>
  <si>
    <t>PARCELLES</t>
  </si>
  <si>
    <t>O_LGA_A02</t>
  </si>
  <si>
    <t>Keur Serigne Louga</t>
  </si>
  <si>
    <t>O_DMD_N13</t>
  </si>
  <si>
    <t>Diamniadio sud 1</t>
  </si>
  <si>
    <t>O_SEB_N11</t>
  </si>
  <si>
    <t>Sébikotane</t>
  </si>
  <si>
    <t>O_GMB_C11</t>
  </si>
  <si>
    <t>Nguerrıng</t>
  </si>
  <si>
    <t>O_SEB_N12</t>
  </si>
  <si>
    <t>SEBI TANGOR</t>
  </si>
  <si>
    <t>O_SEB_N03</t>
  </si>
  <si>
    <t>SEBI FASS</t>
  </si>
  <si>
    <t>O_MAT_A00</t>
  </si>
  <si>
    <t>TANTADJI, GOUREL SERIGNE, NAWEL</t>
  </si>
  <si>
    <t>O_DMD_N10</t>
  </si>
  <si>
    <t>DIAMNIADIO SUD II, DIAMNIADIO SUD I</t>
  </si>
  <si>
    <t>O_DRM_A01</t>
  </si>
  <si>
    <t>O_KMR_L08</t>
  </si>
  <si>
    <t>PARCELLES ASSAINIES UNITE 14, UNITE 15</t>
  </si>
  <si>
    <t>O_TBA_A12</t>
  </si>
  <si>
    <t>Pont 3</t>
  </si>
  <si>
    <t>O_KMR_L07</t>
  </si>
  <si>
    <t>PARCELLES ASSAINIES UNITE 15, UNITE 16</t>
  </si>
  <si>
    <t>O_GDW_M25</t>
  </si>
  <si>
    <t>CITE ABDOU DIOUF, ANGLE MOUSS II, DAROU SALAM, CITE MADIENG KHARY DIENG, MADIENG KHARY DIENG II,WAKHINANE IV C</t>
  </si>
  <si>
    <t>O_KOL_A03</t>
  </si>
  <si>
    <t>GADAPARA, DOUMASSOU</t>
  </si>
  <si>
    <t>KOLDA</t>
  </si>
  <si>
    <t>O_SED_A02</t>
  </si>
  <si>
    <t>DEMBAYA, JULES COUNDA</t>
  </si>
  <si>
    <t>O_TBA_A06</t>
  </si>
  <si>
    <t>GOUREL DIADIE</t>
  </si>
  <si>
    <t>TAMBACOUNDA</t>
  </si>
  <si>
    <t>Tamba</t>
  </si>
  <si>
    <t>O_GDW_M11</t>
  </si>
  <si>
    <t>MBODE II, GUEULE TAPEE II, MBODE I, MBODE IV, SAM GUEDIAWAYE</t>
  </si>
  <si>
    <t>O_ZIG_A19</t>
  </si>
  <si>
    <t>KANTENE, H4 BOUCOTTE MANCAGNE, DIABIR, KENIA</t>
  </si>
  <si>
    <t>O_KOL_A09</t>
  </si>
  <si>
    <t>SINTHIANG SAMBA COULIBALY, SINTHIANG TOUNTOUROU, SARE MOUSSA</t>
  </si>
  <si>
    <t>O_LGA_A21</t>
  </si>
  <si>
    <t>KEUR SERIGNE LOUGA EST, KEUR SERIGNE LOUGA SUD</t>
  </si>
  <si>
    <t>O_SGK_V41</t>
  </si>
  <si>
    <t>ALMADIES 3, NAMORA</t>
  </si>
  <si>
    <t>O_GDW_M02</t>
  </si>
  <si>
    <t>NDIAREME, CITE BARACK, KIP KOKO II, DAROU KHOUDOSS, WAKHINANE I, WAKHINANE II, KIP KOKO, KIP KM I,  KIP KM II, NIMZATT CARREFOUR</t>
  </si>
  <si>
    <t>O_BKL_A00</t>
  </si>
  <si>
    <t>YAGUINE, MODINKANE, NDIAYEGA, GRIMPALE, MONTAGNE</t>
  </si>
  <si>
    <t>O_RTL_A00</t>
  </si>
  <si>
    <t>YAKH SABAR, GALLO MALICK, CITE DES CADRES</t>
  </si>
  <si>
    <t xml:space="preserve">Saint Louis </t>
  </si>
  <si>
    <t>O_SGK_V39</t>
  </si>
  <si>
    <t>NIACOUL RAB, MEDINA THIOUB</t>
  </si>
  <si>
    <t>O_DAH_A01</t>
  </si>
  <si>
    <t>LOUMBEUL, MEDINA NDIAYE, DAHRA  MBAYENE</t>
  </si>
  <si>
    <t>O_LIN_A00</t>
  </si>
  <si>
    <t xml:space="preserve">LINGUERE COUMBA 1 et 2, ESCALE, THIELY NORD et SUD,  </t>
  </si>
  <si>
    <t>O_MBO_A04</t>
  </si>
  <si>
    <t>Mboro, cité Serigne MANSOUR</t>
  </si>
  <si>
    <t>Méouane</t>
  </si>
  <si>
    <t>O_VEL_A00</t>
  </si>
  <si>
    <t>SINTHIANG HOULATA, HLM</t>
  </si>
  <si>
    <t>O_NDA_C10</t>
  </si>
  <si>
    <t>O_NDA_C01</t>
  </si>
  <si>
    <t>O_SOK_A00</t>
  </si>
  <si>
    <t>NDANGANE, MEDINA, LEONA</t>
  </si>
  <si>
    <t>TOUBACOUTA</t>
  </si>
  <si>
    <t>Foundiougne</t>
  </si>
  <si>
    <t>O_DKH_A05</t>
  </si>
  <si>
    <t>DAROU KHOUDOSS</t>
  </si>
  <si>
    <t>O_MBO_A05</t>
  </si>
  <si>
    <t>DIAMAGUENE</t>
  </si>
  <si>
    <t>Meouane</t>
  </si>
  <si>
    <t>O_MAD_B12</t>
  </si>
  <si>
    <t>O_KOU_A00</t>
  </si>
  <si>
    <t>Koungheul</t>
  </si>
  <si>
    <t>IDA MOURIDE</t>
  </si>
  <si>
    <t>O_NIO_A01</t>
  </si>
  <si>
    <t>PAOSKOTO</t>
  </si>
  <si>
    <t>O_TIV_A14</t>
  </si>
  <si>
    <t>Tiavaoune, Chérif lo</t>
  </si>
  <si>
    <t>Chérif LO</t>
  </si>
  <si>
    <t>PAMBAL</t>
  </si>
  <si>
    <t>TIVAOUANE</t>
  </si>
  <si>
    <t>O_TIV_A15</t>
  </si>
  <si>
    <t>Tiavaoune</t>
  </si>
  <si>
    <t>O_TIV_A13</t>
  </si>
  <si>
    <t>Tiavaoune Chérif lo</t>
  </si>
  <si>
    <t>O_KLK_A16</t>
  </si>
  <si>
    <t>KAOLACK</t>
  </si>
  <si>
    <t>NDIEDIENG</t>
  </si>
  <si>
    <t>O_KLK_A29</t>
  </si>
  <si>
    <t>O_KLK_A08</t>
  </si>
  <si>
    <t>O_KLK_A11</t>
  </si>
  <si>
    <t>O_KLK_A17</t>
  </si>
  <si>
    <t>O_KLK_A32</t>
  </si>
  <si>
    <t>O_KLK_A05</t>
  </si>
  <si>
    <t>O_KLK_A31</t>
  </si>
  <si>
    <t>O_GMB_B35</t>
  </si>
  <si>
    <t>MALICOUNDA</t>
  </si>
  <si>
    <t>SINDIA</t>
  </si>
  <si>
    <t>MBOUR</t>
  </si>
  <si>
    <t>O_BKL_A01</t>
  </si>
  <si>
    <t xml:space="preserve">BAKEL </t>
  </si>
  <si>
    <t>MOUDERY</t>
  </si>
  <si>
    <t>BAKEL</t>
  </si>
  <si>
    <t>O_KOL_A08</t>
  </si>
  <si>
    <t>SARE BIDJI</t>
  </si>
  <si>
    <t>O_KOL_A10</t>
  </si>
  <si>
    <t>O_BKL_A02</t>
  </si>
  <si>
    <t>Moudery</t>
  </si>
  <si>
    <t>O_KOL_A07</t>
  </si>
  <si>
    <t>O_BIG_A02</t>
  </si>
  <si>
    <t>TENGHORI</t>
  </si>
  <si>
    <t>O_KOL_A05</t>
  </si>
  <si>
    <t>O_MAT_A01</t>
  </si>
  <si>
    <t>MATAM</t>
  </si>
  <si>
    <t>OGO</t>
  </si>
  <si>
    <t>O_KAF_A01</t>
  </si>
  <si>
    <t>KAFFRINE</t>
  </si>
  <si>
    <t>O_TBA_A07</t>
  </si>
  <si>
    <t>O_KOL_A11</t>
  </si>
  <si>
    <t>O_BIG_A05</t>
  </si>
  <si>
    <t>O_KOL_A12</t>
  </si>
  <si>
    <t>O_STL_A01</t>
  </si>
  <si>
    <t>O_SGK_V42</t>
  </si>
  <si>
    <t>O_KOL_A02</t>
  </si>
  <si>
    <t>O_CAM_H38</t>
  </si>
  <si>
    <t>O_SGK_V44</t>
  </si>
  <si>
    <t>TIVAOUANE PEULH NIAGHA</t>
  </si>
  <si>
    <t>O_SGK_V47</t>
  </si>
  <si>
    <t>O_SGK_V49</t>
  </si>
  <si>
    <t>O_SGK_V50</t>
  </si>
  <si>
    <t>O_STL_A03</t>
  </si>
  <si>
    <t>PIKINE BAS SENEGAL, PIKINE TABLEAU WALO</t>
  </si>
  <si>
    <t>O_BIG_A06</t>
  </si>
  <si>
    <t>O_KOL_A06</t>
  </si>
  <si>
    <t>MEDINA CHERIF</t>
  </si>
  <si>
    <t>O_GMB_B38</t>
  </si>
  <si>
    <t>LIBERTE II, LIBERTE I</t>
  </si>
  <si>
    <t>Sessene</t>
  </si>
  <si>
    <t>O_GMB_B39</t>
  </si>
  <si>
    <t>O_STL_A05</t>
  </si>
  <si>
    <t>O_STL_A15</t>
  </si>
  <si>
    <t>O_MBO_A03</t>
  </si>
  <si>
    <t>O_MBO_A07</t>
  </si>
  <si>
    <t>O_GMB_B36</t>
  </si>
  <si>
    <t>Thies</t>
  </si>
  <si>
    <t>O_STL_A09</t>
  </si>
  <si>
    <t>O_MBO_A06</t>
  </si>
  <si>
    <t>Thiés</t>
  </si>
  <si>
    <t>O_NDM_A00</t>
  </si>
  <si>
    <t>Podor</t>
  </si>
  <si>
    <t>O_NGL_A03</t>
  </si>
  <si>
    <t>Nianghal</t>
  </si>
  <si>
    <t>O_FAT_A02</t>
  </si>
  <si>
    <t>O_DMD_N14</t>
  </si>
  <si>
    <t>O_PRK_A00</t>
  </si>
  <si>
    <t>kaolack</t>
  </si>
  <si>
    <t>O_MBD_A00</t>
  </si>
  <si>
    <t>Mbodiene</t>
  </si>
  <si>
    <t>O_POP_A00</t>
  </si>
  <si>
    <t>Ndayane</t>
  </si>
  <si>
    <t>Popenguine-Ndayane</t>
  </si>
  <si>
    <t>O_POP_A01</t>
  </si>
  <si>
    <t>O_GMB_B37</t>
  </si>
  <si>
    <t>ONCAD Mbour</t>
  </si>
  <si>
    <t>O_SGK_V45</t>
  </si>
  <si>
    <t>CITE SOCABEG TIVAOUANE PEULH</t>
  </si>
  <si>
    <t>RUFISQUE</t>
  </si>
  <si>
    <t>O_SGK_V43</t>
  </si>
  <si>
    <t>Cite Namora et cite des enseignements tivaouane peulh</t>
  </si>
  <si>
    <t>O_SGK_V46</t>
  </si>
  <si>
    <t>Cite SOCABEG tivaouane peulh</t>
  </si>
  <si>
    <t>O_SGK_V48</t>
  </si>
  <si>
    <t>Tivaouane peulh</t>
  </si>
  <si>
    <t>O_GOM_A01</t>
  </si>
  <si>
    <t>Bayakh</t>
  </si>
  <si>
    <t>O_GOM_A02</t>
  </si>
  <si>
    <t>Statut occupation</t>
  </si>
  <si>
    <t>Date Aujourdhui</t>
  </si>
  <si>
    <t>Age de la plaque en Mois</t>
  </si>
  <si>
    <t>Mbacké KHEWAR</t>
  </si>
  <si>
    <t>TIVAOUANE, CHERIF LO</t>
  </si>
  <si>
    <t>Plaques</t>
  </si>
  <si>
    <t>ARCHI</t>
  </si>
  <si>
    <t>Date d'ouverture</t>
  </si>
  <si>
    <t>Zone de couverture</t>
  </si>
  <si>
    <t>Taux d'évolution</t>
  </si>
  <si>
    <t>Age</t>
  </si>
  <si>
    <t>Tendance évolution</t>
  </si>
  <si>
    <t>ZONE TRES DENSE</t>
  </si>
  <si>
    <t>PMZ</t>
  </si>
  <si>
    <t>11 Novembre-Tefess-Château d'eau nord -Château d'eau sud-Relais</t>
  </si>
  <si>
    <t>QODN</t>
  </si>
  <si>
    <t>OODN</t>
  </si>
  <si>
    <t>ECAM CONNECT</t>
  </si>
  <si>
    <t>Bambilor,Gorom</t>
  </si>
  <si>
    <t>Kaolack,</t>
  </si>
  <si>
    <t>Sebikhotane ,Rufisque , Région de Dakar  , 20200 , Sénégal</t>
  </si>
  <si>
    <t>MBACKE KHEWAR</t>
  </si>
  <si>
    <t xml:space="preserve"> Chérif lo</t>
  </si>
  <si>
    <t>QPMZ</t>
  </si>
  <si>
    <t>⬆️ En hausse</t>
  </si>
  <si>
    <t xml:space="preserve">Programme </t>
  </si>
  <si>
    <t>CENTRAL</t>
  </si>
  <si>
    <t>NRO de rattachement</t>
  </si>
  <si>
    <t>SR</t>
  </si>
  <si>
    <t>Plaque</t>
  </si>
  <si>
    <t>NRO_plaque</t>
  </si>
  <si>
    <t>NRO</t>
  </si>
  <si>
    <t>NRO+PLAQUES</t>
  </si>
  <si>
    <t>Architecture</t>
  </si>
  <si>
    <t>COMUNE</t>
  </si>
  <si>
    <t>N EQL TOTAL</t>
  </si>
  <si>
    <t>Nombre de raccorde</t>
  </si>
  <si>
    <t>MEDINA</t>
  </si>
  <si>
    <t>A03</t>
  </si>
  <si>
    <t>MEDINA_A03</t>
  </si>
  <si>
    <t>MED</t>
  </si>
  <si>
    <t>SIEGE VDN</t>
  </si>
  <si>
    <t>C10</t>
  </si>
  <si>
    <t>SIEGE VDN_C10</t>
  </si>
  <si>
    <t>SVD</t>
  </si>
  <si>
    <t>REPUBLIQUE</t>
  </si>
  <si>
    <t>A04</t>
  </si>
  <si>
    <t>REPUBLIQUE_A04</t>
  </si>
  <si>
    <t>REP</t>
  </si>
  <si>
    <t xml:space="preserve">Republique </t>
  </si>
  <si>
    <t>A11/A16</t>
  </si>
  <si>
    <t>A11</t>
  </si>
  <si>
    <t>REPUBLIQUE_A11</t>
  </si>
  <si>
    <t>A12</t>
  </si>
  <si>
    <t>REPUBLIQUE_A12</t>
  </si>
  <si>
    <t>B15</t>
  </si>
  <si>
    <t>REPUBLIQUE_B15</t>
  </si>
  <si>
    <t>A09</t>
  </si>
  <si>
    <t>REPUBLIQUE_A09</t>
  </si>
  <si>
    <t>B17</t>
  </si>
  <si>
    <t>REPUBLIQUE_B17</t>
  </si>
  <si>
    <t>A05</t>
  </si>
  <si>
    <t>REPUBLIQUE_A05</t>
  </si>
  <si>
    <t>A02</t>
  </si>
  <si>
    <t>REPUBLIQUE_A02</t>
  </si>
  <si>
    <t>A08</t>
  </si>
  <si>
    <t>REPUBLIQUE_A08</t>
  </si>
  <si>
    <t>A10</t>
  </si>
  <si>
    <t>REPUBLIQUE_A10</t>
  </si>
  <si>
    <t>A06</t>
  </si>
  <si>
    <t>REPUBLIQUE_A06</t>
  </si>
  <si>
    <t>B16</t>
  </si>
  <si>
    <t>REPUBLIQUE_B16</t>
  </si>
  <si>
    <t>B19</t>
  </si>
  <si>
    <t>REPUBLIQUE_B19</t>
  </si>
  <si>
    <t xml:space="preserve">Almadies </t>
  </si>
  <si>
    <t>ALMADIES</t>
  </si>
  <si>
    <t>J07</t>
  </si>
  <si>
    <t>ALMADIES_J07</t>
  </si>
  <si>
    <t>ALM</t>
  </si>
  <si>
    <t>A07</t>
  </si>
  <si>
    <t>REPUBLIQUE_A07</t>
  </si>
  <si>
    <t>A15</t>
  </si>
  <si>
    <t>REPUBLIQUE_A15</t>
  </si>
  <si>
    <t>B18</t>
  </si>
  <si>
    <t>REPUBLIQUE_B18</t>
  </si>
  <si>
    <t>ACAD</t>
  </si>
  <si>
    <t>W04</t>
  </si>
  <si>
    <t>ACAD_W04</t>
  </si>
  <si>
    <t>ACA</t>
  </si>
  <si>
    <t>A23</t>
  </si>
  <si>
    <t>MEDINA_A23</t>
  </si>
  <si>
    <t>B20</t>
  </si>
  <si>
    <t>MEDINA_B20</t>
  </si>
  <si>
    <t>C37</t>
  </si>
  <si>
    <t>SIEGE VDN_C37</t>
  </si>
  <si>
    <t>A00</t>
  </si>
  <si>
    <t>MEDINA_A00</t>
  </si>
  <si>
    <t>W05</t>
  </si>
  <si>
    <t>ACAD_W05</t>
  </si>
  <si>
    <t>J06</t>
  </si>
  <si>
    <t>ALMADIES_J06</t>
  </si>
  <si>
    <t>A01</t>
  </si>
  <si>
    <t>MEDINA_A01</t>
  </si>
  <si>
    <t>P08</t>
  </si>
  <si>
    <t>SIEGE VDN_P08</t>
  </si>
  <si>
    <t>W09</t>
  </si>
  <si>
    <t>SIEGE VDN_W09</t>
  </si>
  <si>
    <t>B14</t>
  </si>
  <si>
    <t>MEDINA_B14</t>
  </si>
  <si>
    <t>W03</t>
  </si>
  <si>
    <t>ACAD_W03</t>
  </si>
  <si>
    <t>A14</t>
  </si>
  <si>
    <t>MEDINA_A14</t>
  </si>
  <si>
    <t>A13</t>
  </si>
  <si>
    <t>MEDINA_A13</t>
  </si>
  <si>
    <t>P08_</t>
  </si>
  <si>
    <t>SIEGE VDN_P08_</t>
  </si>
  <si>
    <t>J00</t>
  </si>
  <si>
    <t>ALMADIES_J00</t>
  </si>
  <si>
    <t>J02</t>
  </si>
  <si>
    <t>ALMADIES_J02</t>
  </si>
  <si>
    <t>W06</t>
  </si>
  <si>
    <t>ACAD_W06</t>
  </si>
  <si>
    <t>W08</t>
  </si>
  <si>
    <t>ACAD_W08</t>
  </si>
  <si>
    <t>B00</t>
  </si>
  <si>
    <t>MEDINA_B00</t>
  </si>
  <si>
    <t>P07</t>
  </si>
  <si>
    <t>ACAD_P07</t>
  </si>
  <si>
    <t>B07</t>
  </si>
  <si>
    <t>MEDINA_B07</t>
  </si>
  <si>
    <t>W07</t>
  </si>
  <si>
    <t>ACAD_W07</t>
  </si>
  <si>
    <t>P06</t>
  </si>
  <si>
    <t>ACAD_P06</t>
  </si>
  <si>
    <t>W02</t>
  </si>
  <si>
    <t>ACAD_W02</t>
  </si>
  <si>
    <t>W01</t>
  </si>
  <si>
    <t>ACAD_W01</t>
  </si>
  <si>
    <t>B06</t>
  </si>
  <si>
    <t>MEDINA_B06</t>
  </si>
  <si>
    <t>B12</t>
  </si>
  <si>
    <t>MEDINA_B12</t>
  </si>
  <si>
    <t>J19</t>
  </si>
  <si>
    <t>ALMADIES_J19</t>
  </si>
  <si>
    <t>P08_bis</t>
  </si>
  <si>
    <t>P10</t>
  </si>
  <si>
    <t>SIEGE VDN_P10</t>
  </si>
  <si>
    <t xml:space="preserve">Ouakam </t>
  </si>
  <si>
    <t>P03</t>
  </si>
  <si>
    <t>J15</t>
  </si>
  <si>
    <t>ALMADIES_J15</t>
  </si>
  <si>
    <t>J21</t>
  </si>
  <si>
    <t>ALMADIES_J21</t>
  </si>
  <si>
    <t>J20</t>
  </si>
  <si>
    <t>ALMADIES_J20</t>
  </si>
  <si>
    <t>B25</t>
  </si>
  <si>
    <t>MEDINA_B25</t>
  </si>
  <si>
    <t>J18</t>
  </si>
  <si>
    <t>ALMADIES_J18</t>
  </si>
  <si>
    <t xml:space="preserve">Nord Foire </t>
  </si>
  <si>
    <t>NORD FOIRE</t>
  </si>
  <si>
    <t>H41</t>
  </si>
  <si>
    <t>X09</t>
  </si>
  <si>
    <t>NORD FOIRE_X09</t>
  </si>
  <si>
    <t>NFO</t>
  </si>
  <si>
    <t>B26</t>
  </si>
  <si>
    <t>MEDINA_B26</t>
  </si>
  <si>
    <t>J17</t>
  </si>
  <si>
    <t>ALMADIES_J17</t>
  </si>
  <si>
    <t>B10</t>
  </si>
  <si>
    <t>B39</t>
  </si>
  <si>
    <t>MEDINA_B39</t>
  </si>
  <si>
    <t>Touba NDAME</t>
  </si>
  <si>
    <t>TOUBA NDAME</t>
  </si>
  <si>
    <t>C13</t>
  </si>
  <si>
    <t>TOUBA NDAME_C13</t>
  </si>
  <si>
    <t>NDA</t>
  </si>
  <si>
    <t>J13</t>
  </si>
  <si>
    <t>ALMADIES_J13</t>
  </si>
  <si>
    <t>B30</t>
  </si>
  <si>
    <t>MEDINA_B30</t>
  </si>
  <si>
    <t>HANN</t>
  </si>
  <si>
    <t>D13</t>
  </si>
  <si>
    <t>D21</t>
  </si>
  <si>
    <t>HANN_D21</t>
  </si>
  <si>
    <t>HAN</t>
  </si>
  <si>
    <t>D22</t>
  </si>
  <si>
    <t>HANN_D22</t>
  </si>
  <si>
    <t>B40</t>
  </si>
  <si>
    <t>MEDINA_B40</t>
  </si>
  <si>
    <t>B45</t>
  </si>
  <si>
    <t>MEDINA_B45</t>
  </si>
  <si>
    <t>YOFF</t>
  </si>
  <si>
    <t>F03</t>
  </si>
  <si>
    <t>YOFF_F03</t>
  </si>
  <si>
    <t>YOF</t>
  </si>
  <si>
    <t>J12</t>
  </si>
  <si>
    <t>ALMADIES_J12</t>
  </si>
  <si>
    <t>D14</t>
  </si>
  <si>
    <t>D23</t>
  </si>
  <si>
    <t>HANN_D23</t>
  </si>
  <si>
    <t>MEDINA_B10</t>
  </si>
  <si>
    <t>B29</t>
  </si>
  <si>
    <t>B44</t>
  </si>
  <si>
    <t>MEDINA_B44</t>
  </si>
  <si>
    <t>X03</t>
  </si>
  <si>
    <t>NORD FOIRE_X03</t>
  </si>
  <si>
    <t>X12</t>
  </si>
  <si>
    <t>NORD FOIRE_X12</t>
  </si>
  <si>
    <t>X13</t>
  </si>
  <si>
    <t>NORD FOIRE_X13</t>
  </si>
  <si>
    <t>X07</t>
  </si>
  <si>
    <t>X21</t>
  </si>
  <si>
    <t>NORD FOIRE_X21</t>
  </si>
  <si>
    <t>F05</t>
  </si>
  <si>
    <t>YOFF_F05</t>
  </si>
  <si>
    <t>X11</t>
  </si>
  <si>
    <t>NORD FOIRE_X11</t>
  </si>
  <si>
    <t>P05</t>
  </si>
  <si>
    <t>J22</t>
  </si>
  <si>
    <t>ALMADIES_J22</t>
  </si>
  <si>
    <t>D24</t>
  </si>
  <si>
    <t>HANN_D24</t>
  </si>
  <si>
    <t>D06</t>
  </si>
  <si>
    <t>D25</t>
  </si>
  <si>
    <t>HANN_D25</t>
  </si>
  <si>
    <t>D26</t>
  </si>
  <si>
    <t>HANN_D26</t>
  </si>
  <si>
    <t>X04</t>
  </si>
  <si>
    <t>NORD FOIRE_X04</t>
  </si>
  <si>
    <t>NORD FOIRE_X07</t>
  </si>
  <si>
    <t>X08</t>
  </si>
  <si>
    <t>NORD FOIRE_X08</t>
  </si>
  <si>
    <t>X20</t>
  </si>
  <si>
    <t>NORD FOIRE_X20</t>
  </si>
  <si>
    <t>J04</t>
  </si>
  <si>
    <t>ALMADIES_J04</t>
  </si>
  <si>
    <t>J16</t>
  </si>
  <si>
    <t>ALMADIES_J16</t>
  </si>
  <si>
    <t>J11</t>
  </si>
  <si>
    <t>ALMADIES_J11</t>
  </si>
  <si>
    <t>D16</t>
  </si>
  <si>
    <t>D19</t>
  </si>
  <si>
    <t>HANN_D19</t>
  </si>
  <si>
    <t>B28</t>
  </si>
  <si>
    <t>MEDINA_B28</t>
  </si>
  <si>
    <t>MEDINA_B29</t>
  </si>
  <si>
    <t>X23</t>
  </si>
  <si>
    <t>NORD FOIRE_X23</t>
  </si>
  <si>
    <t>J03</t>
  </si>
  <si>
    <t>ALMADIES_J03</t>
  </si>
  <si>
    <t>J14</t>
  </si>
  <si>
    <t>ALMADIES_J14</t>
  </si>
  <si>
    <t>C08</t>
  </si>
  <si>
    <t>D11</t>
  </si>
  <si>
    <t>HANN_D11</t>
  </si>
  <si>
    <t>D20</t>
  </si>
  <si>
    <t>HANN_D20</t>
  </si>
  <si>
    <t>B08</t>
  </si>
  <si>
    <t>MEDINA_B08</t>
  </si>
  <si>
    <t>B36</t>
  </si>
  <si>
    <t>MEDINA_B36</t>
  </si>
  <si>
    <t>B37</t>
  </si>
  <si>
    <t>MEDINA_B37</t>
  </si>
  <si>
    <t>SUD FOIRE</t>
  </si>
  <si>
    <t>K10</t>
  </si>
  <si>
    <t>K23</t>
  </si>
  <si>
    <t>SIEGE VDN_K23</t>
  </si>
  <si>
    <t>J05</t>
  </si>
  <si>
    <t>ALMADIES_J05</t>
  </si>
  <si>
    <t>J08</t>
  </si>
  <si>
    <t>ALMADIES_J08</t>
  </si>
  <si>
    <t>J09</t>
  </si>
  <si>
    <t>ALMADIES_J09</t>
  </si>
  <si>
    <t>D09</t>
  </si>
  <si>
    <t>HANN_D09</t>
  </si>
  <si>
    <t>B02</t>
  </si>
  <si>
    <t>MEDINA_B02</t>
  </si>
  <si>
    <t>B38</t>
  </si>
  <si>
    <t>MEDINA_B38</t>
  </si>
  <si>
    <t>B41</t>
  </si>
  <si>
    <t>MEDINA_B41</t>
  </si>
  <si>
    <t>X10</t>
  </si>
  <si>
    <t>NORD FOIRE_X10</t>
  </si>
  <si>
    <t>J10</t>
  </si>
  <si>
    <t>ALMADIES_J10</t>
  </si>
  <si>
    <t>J24</t>
  </si>
  <si>
    <t>ALMADIES_J24</t>
  </si>
  <si>
    <t>D10</t>
  </si>
  <si>
    <t>HANN_D10</t>
  </si>
  <si>
    <t>D18</t>
  </si>
  <si>
    <t>HANN_D18</t>
  </si>
  <si>
    <t>SIEGE VDN_K10</t>
  </si>
  <si>
    <t>K24</t>
  </si>
  <si>
    <t>SIEGE VDN_K24</t>
  </si>
  <si>
    <t>D08</t>
  </si>
  <si>
    <t>HANN_D08</t>
  </si>
  <si>
    <t>D17</t>
  </si>
  <si>
    <t>HANN_D17</t>
  </si>
  <si>
    <t>B34</t>
  </si>
  <si>
    <t>MEDINA_B34</t>
  </si>
  <si>
    <t>K25</t>
  </si>
  <si>
    <t>SIEGE VDN_K25</t>
  </si>
  <si>
    <t>B42</t>
  </si>
  <si>
    <t>MEDINA_B42</t>
  </si>
  <si>
    <t>B43</t>
  </si>
  <si>
    <t>MEDINA_B43</t>
  </si>
  <si>
    <t>B46</t>
  </si>
  <si>
    <t>MEDINA_B46</t>
  </si>
  <si>
    <t>B48</t>
  </si>
  <si>
    <t>MEDINA_B48</t>
  </si>
  <si>
    <t>J01</t>
  </si>
  <si>
    <t>ALMADIES_J01</t>
  </si>
  <si>
    <t>X02</t>
  </si>
  <si>
    <t>NORD FOIRE_X02</t>
  </si>
  <si>
    <t>F00</t>
  </si>
  <si>
    <t>F07</t>
  </si>
  <si>
    <t>YOFF_F07</t>
  </si>
  <si>
    <t>C15</t>
  </si>
  <si>
    <t>C11</t>
  </si>
  <si>
    <t>SIEGE VDN_C11</t>
  </si>
  <si>
    <t>SIEGE VDN_C15</t>
  </si>
  <si>
    <t>B35</t>
  </si>
  <si>
    <t>MEDINA_B35</t>
  </si>
  <si>
    <t>F08</t>
  </si>
  <si>
    <t>YOFF_F08</t>
  </si>
  <si>
    <t>D05</t>
  </si>
  <si>
    <t>HANN_D05</t>
  </si>
  <si>
    <t>X05</t>
  </si>
  <si>
    <t>NORD FOIRE_X05</t>
  </si>
  <si>
    <t>K11</t>
  </si>
  <si>
    <t>K26</t>
  </si>
  <si>
    <t>SIEGE VDN_K26</t>
  </si>
  <si>
    <t>X16</t>
  </si>
  <si>
    <t>NORD FOIRE_X16</t>
  </si>
  <si>
    <t>C40</t>
  </si>
  <si>
    <t>SIEGE VDN_C40</t>
  </si>
  <si>
    <t>SIEGE VDN_K11</t>
  </si>
  <si>
    <t>YOFF_F00</t>
  </si>
  <si>
    <t>F09</t>
  </si>
  <si>
    <t>YOFF_F09</t>
  </si>
  <si>
    <t>X01</t>
  </si>
  <si>
    <t>NORD FOIRE_X01</t>
  </si>
  <si>
    <t>X26</t>
  </si>
  <si>
    <t>NORD FOIRE_X26</t>
  </si>
  <si>
    <t>F10</t>
  </si>
  <si>
    <t>YOFF_F10</t>
  </si>
  <si>
    <t>X17</t>
  </si>
  <si>
    <t>NORD FOIRE_X17</t>
  </si>
  <si>
    <t>K02</t>
  </si>
  <si>
    <t>SUD FOIRE_K02</t>
  </si>
  <si>
    <t>SDF</t>
  </si>
  <si>
    <t>F06</t>
  </si>
  <si>
    <t>YOFF_F06</t>
  </si>
  <si>
    <t>C16</t>
  </si>
  <si>
    <t>SIEGE VDN_C16</t>
  </si>
  <si>
    <t>C01</t>
  </si>
  <si>
    <t>C14</t>
  </si>
  <si>
    <t>SIEGE VDN_C14</t>
  </si>
  <si>
    <t>C17</t>
  </si>
  <si>
    <t>SIEGE VDN_C17</t>
  </si>
  <si>
    <t>X14</t>
  </si>
  <si>
    <t>NORD FOIRE_X14</t>
  </si>
  <si>
    <t>K13</t>
  </si>
  <si>
    <t>SUD FOIRE_K13</t>
  </si>
  <si>
    <t>K39</t>
  </si>
  <si>
    <t>SUD FOIRE_K39</t>
  </si>
  <si>
    <t>CAMBERENE</t>
  </si>
  <si>
    <t>H43</t>
  </si>
  <si>
    <t>CAMBERENE_H43</t>
  </si>
  <si>
    <t>CAM</t>
  </si>
  <si>
    <t>X06</t>
  </si>
  <si>
    <t>NORD FOIRE_X06</t>
  </si>
  <si>
    <t>X18</t>
  </si>
  <si>
    <t>NORD FOIRE_X18</t>
  </si>
  <si>
    <t>C09</t>
  </si>
  <si>
    <t>SIEGE VDN_C09</t>
  </si>
  <si>
    <t>C03</t>
  </si>
  <si>
    <t>ACAD_C03</t>
  </si>
  <si>
    <t>H44</t>
  </si>
  <si>
    <t>CAMBERENE_H44</t>
  </si>
  <si>
    <t>X15</t>
  </si>
  <si>
    <t>NORD FOIRE_X15</t>
  </si>
  <si>
    <t>X27</t>
  </si>
  <si>
    <t>NORD FOIRE_X27</t>
  </si>
  <si>
    <t>P02</t>
  </si>
  <si>
    <t>ALMADIES_P02</t>
  </si>
  <si>
    <t>J23</t>
  </si>
  <si>
    <t>ALMADIES_J23</t>
  </si>
  <si>
    <t>X29</t>
  </si>
  <si>
    <t>NORD FOIRE_X29</t>
  </si>
  <si>
    <t>K01</t>
  </si>
  <si>
    <t>SUD FOIRE_K01</t>
  </si>
  <si>
    <t>K40</t>
  </si>
  <si>
    <t>SUD FOIRE_K40</t>
  </si>
  <si>
    <t>SIEGE VDN_C01</t>
  </si>
  <si>
    <t>C25</t>
  </si>
  <si>
    <t>SIEGE VDN_C25</t>
  </si>
  <si>
    <t>C36</t>
  </si>
  <si>
    <t>SIEGE VDN_C36</t>
  </si>
  <si>
    <t>X19</t>
  </si>
  <si>
    <t>NORD FOIRE_X19</t>
  </si>
  <si>
    <t>K41</t>
  </si>
  <si>
    <t>SUD FOIRE_K41</t>
  </si>
  <si>
    <t>X22</t>
  </si>
  <si>
    <t>NORD FOIRE_X22</t>
  </si>
  <si>
    <t>P11</t>
  </si>
  <si>
    <t>ACAD_P11</t>
  </si>
  <si>
    <t>P09</t>
  </si>
  <si>
    <t>ALMADIES_P09</t>
  </si>
  <si>
    <t>B47</t>
  </si>
  <si>
    <t>MEDINA_B47</t>
  </si>
  <si>
    <t>K22</t>
  </si>
  <si>
    <t>SUD FOIRE_K22</t>
  </si>
  <si>
    <t>C04</t>
  </si>
  <si>
    <t>SIEGE VDN_C04</t>
  </si>
  <si>
    <t>X28</t>
  </si>
  <si>
    <t>NORD FOIRE_X28</t>
  </si>
  <si>
    <t>K42</t>
  </si>
  <si>
    <t>SUD FOIRE_K42</t>
  </si>
  <si>
    <t>C33</t>
  </si>
  <si>
    <t>SIEGE VDN_C33</t>
  </si>
  <si>
    <t>P00</t>
  </si>
  <si>
    <t>J25</t>
  </si>
  <si>
    <t>ALMADIES_J25</t>
  </si>
  <si>
    <t>ALMADIES_P00</t>
  </si>
  <si>
    <t>B21</t>
  </si>
  <si>
    <t>MEDINA_B21</t>
  </si>
  <si>
    <t>X24</t>
  </si>
  <si>
    <t>NORD FOIRE_X24</t>
  </si>
  <si>
    <t>X25</t>
  </si>
  <si>
    <t>NORD FOIRE_X25</t>
  </si>
  <si>
    <t>J26</t>
  </si>
  <si>
    <t>ALMADIES_J26</t>
  </si>
  <si>
    <t>R01</t>
  </si>
  <si>
    <t>MBAO_R01</t>
  </si>
  <si>
    <t>MBW</t>
  </si>
  <si>
    <t>P04</t>
  </si>
  <si>
    <t>J28</t>
  </si>
  <si>
    <t>ALMADIES_J28</t>
  </si>
  <si>
    <t>H10</t>
  </si>
  <si>
    <t>H45</t>
  </si>
  <si>
    <t>CAMBERENE_H45</t>
  </si>
  <si>
    <t>D07</t>
  </si>
  <si>
    <t>HANN_D07</t>
  </si>
  <si>
    <t>K55</t>
  </si>
  <si>
    <t>SUD FOIRE_K55</t>
  </si>
  <si>
    <t>C05</t>
  </si>
  <si>
    <t>SIEGE VDN_C05</t>
  </si>
  <si>
    <t>C39</t>
  </si>
  <si>
    <t>SIEGE VDN_C39</t>
  </si>
  <si>
    <t>C38</t>
  </si>
  <si>
    <t>W11</t>
  </si>
  <si>
    <t>ACAD_W11</t>
  </si>
  <si>
    <t>B11</t>
  </si>
  <si>
    <t>MEDINA_B11</t>
  </si>
  <si>
    <t>K00</t>
  </si>
  <si>
    <t>SUD FOIRE_K00</t>
  </si>
  <si>
    <t>J27</t>
  </si>
  <si>
    <t>ALMADIES_J27</t>
  </si>
  <si>
    <t>Y01</t>
  </si>
  <si>
    <t>D32</t>
  </si>
  <si>
    <t>HANN_D32</t>
  </si>
  <si>
    <t>B27</t>
  </si>
  <si>
    <t>MEDINA_B27</t>
  </si>
  <si>
    <t>C31</t>
  </si>
  <si>
    <t>SIEGE VDN_C31</t>
  </si>
  <si>
    <t>K16</t>
  </si>
  <si>
    <t>SUD FOIRE_K16</t>
  </si>
  <si>
    <t>K30</t>
  </si>
  <si>
    <t>SUD FOIRE_K30</t>
  </si>
  <si>
    <t>CAMBERENE_H10</t>
  </si>
  <si>
    <t>B01</t>
  </si>
  <si>
    <t>MEDINA_B01</t>
  </si>
  <si>
    <t>B02B</t>
  </si>
  <si>
    <t>MEDINA_B02B</t>
  </si>
  <si>
    <t>B22</t>
  </si>
  <si>
    <t>MEDINA_B22</t>
  </si>
  <si>
    <t>H35</t>
  </si>
  <si>
    <t>H46</t>
  </si>
  <si>
    <t>CAMBERENE_H46</t>
  </si>
  <si>
    <t>GUEDIAWAYE</t>
  </si>
  <si>
    <t>M04</t>
  </si>
  <si>
    <t>GUEDIAWAYE_M04</t>
  </si>
  <si>
    <t>GDW</t>
  </si>
  <si>
    <t>D27</t>
  </si>
  <si>
    <t>HANN_D27</t>
  </si>
  <si>
    <t>Y02</t>
  </si>
  <si>
    <t>D28</t>
  </si>
  <si>
    <t>HANN_D28</t>
  </si>
  <si>
    <t>Y07</t>
  </si>
  <si>
    <t>D34</t>
  </si>
  <si>
    <t>HANN_D34</t>
  </si>
  <si>
    <t>H33</t>
  </si>
  <si>
    <t>CAMBERENE_H33</t>
  </si>
  <si>
    <t>K29</t>
  </si>
  <si>
    <t>SUD FOIRE_K29</t>
  </si>
  <si>
    <t>K47</t>
  </si>
  <si>
    <t>SUD FOIRE_K47</t>
  </si>
  <si>
    <t>C18</t>
  </si>
  <si>
    <t>K59</t>
  </si>
  <si>
    <t>SUD FOIRE_K59</t>
  </si>
  <si>
    <t>B23</t>
  </si>
  <si>
    <t>MEDINA_B23</t>
  </si>
  <si>
    <t>K45</t>
  </si>
  <si>
    <t>SUD FOIRE_K45</t>
  </si>
  <si>
    <t>H07</t>
  </si>
  <si>
    <t>CAMBERENE_H07</t>
  </si>
  <si>
    <t>Y06</t>
  </si>
  <si>
    <t>D30</t>
  </si>
  <si>
    <t>HANN_D30</t>
  </si>
  <si>
    <t>B24</t>
  </si>
  <si>
    <t>MEDINA_B24</t>
  </si>
  <si>
    <t>K56</t>
  </si>
  <si>
    <t>SUD FOIRE_K56</t>
  </si>
  <si>
    <t>D31</t>
  </si>
  <si>
    <t>HANN_D31</t>
  </si>
  <si>
    <t>D33</t>
  </si>
  <si>
    <t>HANN_D33</t>
  </si>
  <si>
    <t>K48</t>
  </si>
  <si>
    <t>SUD FOIRE_K48</t>
  </si>
  <si>
    <t>CAMBERENE_H35</t>
  </si>
  <si>
    <t>H39</t>
  </si>
  <si>
    <t>CAMBERENE_H39</t>
  </si>
  <si>
    <t>M07</t>
  </si>
  <si>
    <t>M32</t>
  </si>
  <si>
    <t>GUEDIAWAYE_M32</t>
  </si>
  <si>
    <t>B03</t>
  </si>
  <si>
    <t>GRAND MBOUR_B03</t>
  </si>
  <si>
    <t>GMB</t>
  </si>
  <si>
    <t>K46</t>
  </si>
  <si>
    <t>SUD FOIRE_K46</t>
  </si>
  <si>
    <t>SOMONE</t>
  </si>
  <si>
    <t>SOMONE_A01</t>
  </si>
  <si>
    <t>SMN</t>
  </si>
  <si>
    <t>B50</t>
  </si>
  <si>
    <t>MEDINA_B50</t>
  </si>
  <si>
    <t>Y04</t>
  </si>
  <si>
    <t>D29</t>
  </si>
  <si>
    <t>HANN_D29</t>
  </si>
  <si>
    <t>K03</t>
  </si>
  <si>
    <t>SUD FOIRE_K03</t>
  </si>
  <si>
    <t>K09</t>
  </si>
  <si>
    <t>SUD FOIRE_K09</t>
  </si>
  <si>
    <t>K31</t>
  </si>
  <si>
    <t>SUD FOIRE_K31</t>
  </si>
  <si>
    <t>B49</t>
  </si>
  <si>
    <t>MEDINA_B49</t>
  </si>
  <si>
    <t>B09</t>
  </si>
  <si>
    <t>GRAND MBOUR_B11</t>
  </si>
  <si>
    <t>K34</t>
  </si>
  <si>
    <t>SUD FOIRE_K34</t>
  </si>
  <si>
    <t>SOMONE_A04</t>
  </si>
  <si>
    <t>GRAND MBOUR_B10</t>
  </si>
  <si>
    <t>H42</t>
  </si>
  <si>
    <t>CAMBERENE_H42</t>
  </si>
  <si>
    <t>H31</t>
  </si>
  <si>
    <t>NORD FOIRE_H31</t>
  </si>
  <si>
    <t>K20</t>
  </si>
  <si>
    <t>SUD FOIRE_K20</t>
  </si>
  <si>
    <t>SOMONE_A06</t>
  </si>
  <si>
    <t>H24</t>
  </si>
  <si>
    <t>CAMBERENE_H24</t>
  </si>
  <si>
    <t>GRAND MBOUR_B12</t>
  </si>
  <si>
    <t>K04</t>
  </si>
  <si>
    <t>SUD FOIRE_K04</t>
  </si>
  <si>
    <t>K12</t>
  </si>
  <si>
    <t>SUD FOIRE_K12</t>
  </si>
  <si>
    <t>SOMONE_A00</t>
  </si>
  <si>
    <t>THIES</t>
  </si>
  <si>
    <t>THIES_A08</t>
  </si>
  <si>
    <t>THS</t>
  </si>
  <si>
    <t>GRAND MBOUR_B09</t>
  </si>
  <si>
    <t>C07</t>
  </si>
  <si>
    <t>GRAND MBOUR_C07</t>
  </si>
  <si>
    <t>H32</t>
  </si>
  <si>
    <t>NORD FOIRE_H32</t>
  </si>
  <si>
    <t>K27</t>
  </si>
  <si>
    <t>SUD FOIRE_K27</t>
  </si>
  <si>
    <t>H03</t>
  </si>
  <si>
    <t>NORD FOIRE_H03</t>
  </si>
  <si>
    <t>K19</t>
  </si>
  <si>
    <t>SUD FOIRE_K19</t>
  </si>
  <si>
    <t>K21</t>
  </si>
  <si>
    <t>SUD FOIRE_K21</t>
  </si>
  <si>
    <t>K28</t>
  </si>
  <si>
    <t>SUD FOIRE_K28</t>
  </si>
  <si>
    <t>SOMONE_A02</t>
  </si>
  <si>
    <t>A18</t>
  </si>
  <si>
    <t>THIES_A18</t>
  </si>
  <si>
    <t>H26</t>
  </si>
  <si>
    <t>CAMBERENE_H26</t>
  </si>
  <si>
    <t>B13</t>
  </si>
  <si>
    <t>GRAND MBOUR_B13</t>
  </si>
  <si>
    <t>K08</t>
  </si>
  <si>
    <t>SUD FOIRE_K08</t>
  </si>
  <si>
    <t>K14</t>
  </si>
  <si>
    <t>SUD FOIRE_K14</t>
  </si>
  <si>
    <t>C12</t>
  </si>
  <si>
    <t>ACAD_C12</t>
  </si>
  <si>
    <t>H23</t>
  </si>
  <si>
    <t>CAMBERENE_H23</t>
  </si>
  <si>
    <t>H36</t>
  </si>
  <si>
    <t>CAMBERENE_H36</t>
  </si>
  <si>
    <t>H29</t>
  </si>
  <si>
    <t>X31</t>
  </si>
  <si>
    <t>NORD FOIRE_X31</t>
  </si>
  <si>
    <t>K18</t>
  </si>
  <si>
    <t>SUD FOIRE_K18</t>
  </si>
  <si>
    <t>C34</t>
  </si>
  <si>
    <t>K57</t>
  </si>
  <si>
    <t>SUD FOIRE_K57</t>
  </si>
  <si>
    <t>K58</t>
  </si>
  <si>
    <t>SUD FOIRE_K58</t>
  </si>
  <si>
    <t>SOMONE_A05</t>
  </si>
  <si>
    <t>H40</t>
  </si>
  <si>
    <t>CAMBERENE_H40</t>
  </si>
  <si>
    <t>GRAND MBOUR_C05</t>
  </si>
  <si>
    <t>B32</t>
  </si>
  <si>
    <t>MEDINA_B32</t>
  </si>
  <si>
    <t>SOMONE_A03</t>
  </si>
  <si>
    <t>C35</t>
  </si>
  <si>
    <t>SIEGE VDN_C35</t>
  </si>
  <si>
    <t>F04</t>
  </si>
  <si>
    <t>YOFF_F04</t>
  </si>
  <si>
    <t>C26</t>
  </si>
  <si>
    <t>W27</t>
  </si>
  <si>
    <t>ACAD_W27</t>
  </si>
  <si>
    <t>C02</t>
  </si>
  <si>
    <t>GRAND MBOUR_C02</t>
  </si>
  <si>
    <t>K07</t>
  </si>
  <si>
    <t>SUD FOIRE_K07</t>
  </si>
  <si>
    <t>C00</t>
  </si>
  <si>
    <t>W26</t>
  </si>
  <si>
    <t>ACAD_W26</t>
  </si>
  <si>
    <t>R04</t>
  </si>
  <si>
    <t>MBAO_R04</t>
  </si>
  <si>
    <t>K32</t>
  </si>
  <si>
    <t>SUD FOIRE_K32</t>
  </si>
  <si>
    <t>W25</t>
  </si>
  <si>
    <t>ACAD_W25</t>
  </si>
  <si>
    <t>GRAND MBOUR_C01</t>
  </si>
  <si>
    <t>GRAND MBOUR_C03</t>
  </si>
  <si>
    <t>GRAND MBOUR_C09</t>
  </si>
  <si>
    <t>R12</t>
  </si>
  <si>
    <t>MBAO_R12</t>
  </si>
  <si>
    <t>X30</t>
  </si>
  <si>
    <t>CAMBERENE_X30</t>
  </si>
  <si>
    <t>K53</t>
  </si>
  <si>
    <t>SUD FOIRE_K53</t>
  </si>
  <si>
    <t>W14</t>
  </si>
  <si>
    <t>ACAD_W14</t>
  </si>
  <si>
    <t>KEUR MASSAR</t>
  </si>
  <si>
    <t>L26</t>
  </si>
  <si>
    <t>KEUR MASSAR_L26</t>
  </si>
  <si>
    <t>KMR</t>
  </si>
  <si>
    <t>L27</t>
  </si>
  <si>
    <t>KEUR MASSAR_L27</t>
  </si>
  <si>
    <t>MEDINA_B03</t>
  </si>
  <si>
    <t>K05</t>
  </si>
  <si>
    <t>SUD FOIRE_K05</t>
  </si>
  <si>
    <t>C30</t>
  </si>
  <si>
    <t>W10</t>
  </si>
  <si>
    <t>ACAD_W10</t>
  </si>
  <si>
    <t>W15</t>
  </si>
  <si>
    <t>ACAD_W15</t>
  </si>
  <si>
    <t>C23</t>
  </si>
  <si>
    <t>W23</t>
  </si>
  <si>
    <t>ACAD_W23</t>
  </si>
  <si>
    <t>L11</t>
  </si>
  <si>
    <t>KEUR MASSAR_L11</t>
  </si>
  <si>
    <t>NGALLELE</t>
  </si>
  <si>
    <t>NGALLELE_C00</t>
  </si>
  <si>
    <t>NGA</t>
  </si>
  <si>
    <t>C06</t>
  </si>
  <si>
    <t>K54</t>
  </si>
  <si>
    <t>SUD FOIRE_K54</t>
  </si>
  <si>
    <t>GRAND MBOUR_C06</t>
  </si>
  <si>
    <t>NGALLELE_C01</t>
  </si>
  <si>
    <t>TOUBA MOSQUEE</t>
  </si>
  <si>
    <t>D02</t>
  </si>
  <si>
    <t>TOUBA MOSQUEE_D02</t>
  </si>
  <si>
    <t>TBM</t>
  </si>
  <si>
    <t>GRAND MBOUR_C08</t>
  </si>
  <si>
    <t>R10</t>
  </si>
  <si>
    <t>MBAO_R10</t>
  </si>
  <si>
    <t>B31</t>
  </si>
  <si>
    <t>MEDINA_B31</t>
  </si>
  <si>
    <t>C21</t>
  </si>
  <si>
    <t>W12</t>
  </si>
  <si>
    <t>ACAD_W12</t>
  </si>
  <si>
    <t>R11</t>
  </si>
  <si>
    <t>MBAO_R11</t>
  </si>
  <si>
    <t>B51</t>
  </si>
  <si>
    <t>MEDINA_B51</t>
  </si>
  <si>
    <t>H30</t>
  </si>
  <si>
    <t>CAMBERENE_H30</t>
  </si>
  <si>
    <t>K15</t>
  </si>
  <si>
    <t>K50</t>
  </si>
  <si>
    <t>SUD FOIRE_K50</t>
  </si>
  <si>
    <t>C28</t>
  </si>
  <si>
    <t>W17</t>
  </si>
  <si>
    <t>ACAD_W17</t>
  </si>
  <si>
    <t>H15</t>
  </si>
  <si>
    <t>CAMBERENE_H15</t>
  </si>
  <si>
    <t>B33</t>
  </si>
  <si>
    <t>MEDINA_B33</t>
  </si>
  <si>
    <t>H09</t>
  </si>
  <si>
    <t>CAMBERENE_H09</t>
  </si>
  <si>
    <t>R17</t>
  </si>
  <si>
    <t>MBAO_R17</t>
  </si>
  <si>
    <t>R18</t>
  </si>
  <si>
    <t>MBAO_R18</t>
  </si>
  <si>
    <t>H06</t>
  </si>
  <si>
    <t>X32</t>
  </si>
  <si>
    <t>CAMBERENE_X32</t>
  </si>
  <si>
    <t>C29</t>
  </si>
  <si>
    <t>W19</t>
  </si>
  <si>
    <t>ACAD_W19</t>
  </si>
  <si>
    <t>KAOLACK_A02</t>
  </si>
  <si>
    <t>KLK</t>
  </si>
  <si>
    <t>R13</t>
  </si>
  <si>
    <t>MBAO_R13</t>
  </si>
  <si>
    <t>R16</t>
  </si>
  <si>
    <t>MBAO_R16</t>
  </si>
  <si>
    <t>K17</t>
  </si>
  <si>
    <t>SUD FOIRE_K17</t>
  </si>
  <si>
    <t>C20</t>
  </si>
  <si>
    <t>W29</t>
  </si>
  <si>
    <t>ACAD_W29</t>
  </si>
  <si>
    <t>H08</t>
  </si>
  <si>
    <t>CAMBERENE_H08</t>
  </si>
  <si>
    <t>W28</t>
  </si>
  <si>
    <t>ACAD_W28</t>
  </si>
  <si>
    <t>L09</t>
  </si>
  <si>
    <t>KEUR MASSAR_L09</t>
  </si>
  <si>
    <t>R15</t>
  </si>
  <si>
    <t>MBAO_R15</t>
  </si>
  <si>
    <t>G00S</t>
  </si>
  <si>
    <t>RUFISQUE_G00S</t>
  </si>
  <si>
    <t>RUF</t>
  </si>
  <si>
    <t>K06</t>
  </si>
  <si>
    <t>K49</t>
  </si>
  <si>
    <t>SUD FOIRE_K49</t>
  </si>
  <si>
    <t>W20</t>
  </si>
  <si>
    <t>ACAD_W20</t>
  </si>
  <si>
    <t>H04</t>
  </si>
  <si>
    <t>CAMBERENE_H04</t>
  </si>
  <si>
    <t>H28</t>
  </si>
  <si>
    <t>CAMBERENE_H28</t>
  </si>
  <si>
    <t>M29</t>
  </si>
  <si>
    <t>GUEDIAWAYE_M29</t>
  </si>
  <si>
    <t>R02</t>
  </si>
  <si>
    <t>MBAO_R02</t>
  </si>
  <si>
    <t>K51</t>
  </si>
  <si>
    <t>SUD FOIRE_K51</t>
  </si>
  <si>
    <t>C32</t>
  </si>
  <si>
    <t>K60</t>
  </si>
  <si>
    <t>SUD FOIRE_K60</t>
  </si>
  <si>
    <t>C24</t>
  </si>
  <si>
    <t>W13</t>
  </si>
  <si>
    <t>ACAD_W13</t>
  </si>
  <si>
    <t>D00</t>
  </si>
  <si>
    <t>HANN_D00</t>
  </si>
  <si>
    <t>HANN_D02</t>
  </si>
  <si>
    <t>L16</t>
  </si>
  <si>
    <t>KEUR MASSAR_L16</t>
  </si>
  <si>
    <t>A17</t>
  </si>
  <si>
    <t>THIES_A17</t>
  </si>
  <si>
    <t>C19</t>
  </si>
  <si>
    <t>W16</t>
  </si>
  <si>
    <t>ACAD_W16</t>
  </si>
  <si>
    <t>C27</t>
  </si>
  <si>
    <t>W24</t>
  </si>
  <si>
    <t>ACAD_W24</t>
  </si>
  <si>
    <t>Y05</t>
  </si>
  <si>
    <t>D36</t>
  </si>
  <si>
    <t>HANN_D36</t>
  </si>
  <si>
    <t>R14</t>
  </si>
  <si>
    <t>MBAO_R14</t>
  </si>
  <si>
    <t>A20</t>
  </si>
  <si>
    <t>THIES_A20</t>
  </si>
  <si>
    <t>A24</t>
  </si>
  <si>
    <t>THIES_A24</t>
  </si>
  <si>
    <t>Y03</t>
  </si>
  <si>
    <t>D35</t>
  </si>
  <si>
    <t>HANN_D35</t>
  </si>
  <si>
    <t>L03</t>
  </si>
  <si>
    <t>KEUR MASSAR_L03</t>
  </si>
  <si>
    <t>NGALLELE_C02</t>
  </si>
  <si>
    <t>K52</t>
  </si>
  <si>
    <t>SUD FOIRE_K52</t>
  </si>
  <si>
    <t>TIVAOUANE_A05</t>
  </si>
  <si>
    <t>TIV</t>
  </si>
  <si>
    <t>M05</t>
  </si>
  <si>
    <t>GUEDIAWAYE_M05</t>
  </si>
  <si>
    <t>R23</t>
  </si>
  <si>
    <t>MBAO_R23</t>
  </si>
  <si>
    <t>SUD FOIRE_K06</t>
  </si>
  <si>
    <t>LOUGA</t>
  </si>
  <si>
    <t>LOUGA_A11</t>
  </si>
  <si>
    <t>LGA</t>
  </si>
  <si>
    <t>SUD FOIRE_K15</t>
  </si>
  <si>
    <t>GUEDIAWAYE_M07</t>
  </si>
  <si>
    <t>NGALLELE_C03</t>
  </si>
  <si>
    <t>F11</t>
  </si>
  <si>
    <t>YOFF_F11</t>
  </si>
  <si>
    <t>ZIGUINCHOR</t>
  </si>
  <si>
    <t>ZIGUINCHOR_A00</t>
  </si>
  <si>
    <t>ZIG</t>
  </si>
  <si>
    <t>M18</t>
  </si>
  <si>
    <t>GUEDIAWAYE_M18</t>
  </si>
  <si>
    <t>M30</t>
  </si>
  <si>
    <t>GUEDIAWAYE_M30</t>
  </si>
  <si>
    <t>P01</t>
  </si>
  <si>
    <t>SIEGE VDN_P01</t>
  </si>
  <si>
    <t>P14</t>
  </si>
  <si>
    <t>SIEGE VDN_P14</t>
  </si>
  <si>
    <t>M06</t>
  </si>
  <si>
    <t>GUEDIAWAYE_M06</t>
  </si>
  <si>
    <t>G00N</t>
  </si>
  <si>
    <t>RUFISQUE_G00N</t>
  </si>
  <si>
    <t>P12</t>
  </si>
  <si>
    <t>SIEGE VDN_P12</t>
  </si>
  <si>
    <t>THIES_A03</t>
  </si>
  <si>
    <t>P13</t>
  </si>
  <si>
    <t>SIEGE VDN_P13</t>
  </si>
  <si>
    <t>THIES_A00</t>
  </si>
  <si>
    <t>GRAND MBOUR_C10</t>
  </si>
  <si>
    <t>DIAMNIADIO</t>
  </si>
  <si>
    <t>N01</t>
  </si>
  <si>
    <t>N04</t>
  </si>
  <si>
    <t>DIAMNIADIO_N04</t>
  </si>
  <si>
    <t>DMD</t>
  </si>
  <si>
    <t>A19</t>
  </si>
  <si>
    <t>THIES_A19</t>
  </si>
  <si>
    <t>R24</t>
  </si>
  <si>
    <t>MBAO_R24</t>
  </si>
  <si>
    <t>GRAND MBOUR_B00</t>
  </si>
  <si>
    <t>R22</t>
  </si>
  <si>
    <t>MBAO_R22</t>
  </si>
  <si>
    <t>R21</t>
  </si>
  <si>
    <t>R25</t>
  </si>
  <si>
    <t>MBAO_R25</t>
  </si>
  <si>
    <t>H05</t>
  </si>
  <si>
    <t>CAMBERENE_H05</t>
  </si>
  <si>
    <t>MBOUR FH</t>
  </si>
  <si>
    <t>MBOUR FH_A00</t>
  </si>
  <si>
    <t>MBR</t>
  </si>
  <si>
    <t>G02</t>
  </si>
  <si>
    <t>RUFISQUE_G02</t>
  </si>
  <si>
    <t>J29</t>
  </si>
  <si>
    <t>ALMADIES_J29</t>
  </si>
  <si>
    <t>GRAND MBOUR_B02</t>
  </si>
  <si>
    <t>R27</t>
  </si>
  <si>
    <t>MBAO_R27</t>
  </si>
  <si>
    <t>G22</t>
  </si>
  <si>
    <t>RUFISQUE_G22</t>
  </si>
  <si>
    <t>H12</t>
  </si>
  <si>
    <t>CAMBERENE_H12</t>
  </si>
  <si>
    <t>R28</t>
  </si>
  <si>
    <t>MBAO_R28</t>
  </si>
  <si>
    <t>H22</t>
  </si>
  <si>
    <t>H50</t>
  </si>
  <si>
    <t>CAMBERENE_H50</t>
  </si>
  <si>
    <t>CAMBERENE_H22</t>
  </si>
  <si>
    <t>MBOUR FH_A01</t>
  </si>
  <si>
    <t>H13</t>
  </si>
  <si>
    <t>CAMBERENE_H13</t>
  </si>
  <si>
    <t>H49</t>
  </si>
  <si>
    <t>CAMBERENE_H49</t>
  </si>
  <si>
    <t>A00 NIANING</t>
  </si>
  <si>
    <t>MBOUR FH_A05</t>
  </si>
  <si>
    <t>TECHNOPOLE</t>
  </si>
  <si>
    <t>THIAROYE</t>
  </si>
  <si>
    <t>I01</t>
  </si>
  <si>
    <t>THIAROYE_I01</t>
  </si>
  <si>
    <t>TIA</t>
  </si>
  <si>
    <t>R26</t>
  </si>
  <si>
    <t>MBAO_R26</t>
  </si>
  <si>
    <t>E01</t>
  </si>
  <si>
    <t>THIAROYE_E01</t>
  </si>
  <si>
    <t>E20</t>
  </si>
  <si>
    <t>THIAROYE_E20</t>
  </si>
  <si>
    <t>R06</t>
  </si>
  <si>
    <t>MBAO_R06</t>
  </si>
  <si>
    <t>E44</t>
  </si>
  <si>
    <t>THIAROYE_E44</t>
  </si>
  <si>
    <t>H02</t>
  </si>
  <si>
    <t>CAMBERENE_H02</t>
  </si>
  <si>
    <t>G14</t>
  </si>
  <si>
    <t>G07</t>
  </si>
  <si>
    <t>RUFISQUE_G07</t>
  </si>
  <si>
    <t>TOUBA MADYANA</t>
  </si>
  <si>
    <t>TOUBA MADYANA_B11</t>
  </si>
  <si>
    <t>MAD</t>
  </si>
  <si>
    <t>I03</t>
  </si>
  <si>
    <t>THIAROYE_I03</t>
  </si>
  <si>
    <t>H20</t>
  </si>
  <si>
    <t>CAMBERENE_H20</t>
  </si>
  <si>
    <t>GRAND MBOUR_B14</t>
  </si>
  <si>
    <t>GRAND MBOUR_C04</t>
  </si>
  <si>
    <t>HANN_D06</t>
  </si>
  <si>
    <t>L00S</t>
  </si>
  <si>
    <t>L00</t>
  </si>
  <si>
    <t>KEUR MASSAR_L00</t>
  </si>
  <si>
    <t>L31</t>
  </si>
  <si>
    <t>KEUR MASSAR_L31</t>
  </si>
  <si>
    <t>TOUBA MADYANA_B14</t>
  </si>
  <si>
    <t>G06</t>
  </si>
  <si>
    <t>RUFISQUE_G06</t>
  </si>
  <si>
    <t>V00</t>
  </si>
  <si>
    <t>V04</t>
  </si>
  <si>
    <t>SANGALKAM_V04</t>
  </si>
  <si>
    <t>SGK</t>
  </si>
  <si>
    <t>V13</t>
  </si>
  <si>
    <t>SANGALKAM_V13</t>
  </si>
  <si>
    <t>V14</t>
  </si>
  <si>
    <t>SANGALKAM_V14</t>
  </si>
  <si>
    <t>H14</t>
  </si>
  <si>
    <t>CAMBERENE_H14</t>
  </si>
  <si>
    <t>H48</t>
  </si>
  <si>
    <t>CAMBERENE_H48</t>
  </si>
  <si>
    <t>L32</t>
  </si>
  <si>
    <t>KEUR MASSAR_L32</t>
  </si>
  <si>
    <t>L00N</t>
  </si>
  <si>
    <t>L34</t>
  </si>
  <si>
    <t>KEUR MASSAR_L34</t>
  </si>
  <si>
    <t>L35</t>
  </si>
  <si>
    <t>KEUR MASSAR_L35</t>
  </si>
  <si>
    <t>V07</t>
  </si>
  <si>
    <t>SANGALKAM_V07</t>
  </si>
  <si>
    <t>L33</t>
  </si>
  <si>
    <t>KEUR MASSAR_L33</t>
  </si>
  <si>
    <t>V05</t>
  </si>
  <si>
    <t>SANGALKAM_V05</t>
  </si>
  <si>
    <t>L15</t>
  </si>
  <si>
    <t>KEUR MASSAR_L15</t>
  </si>
  <si>
    <t>RUFISQUE_G14</t>
  </si>
  <si>
    <t>V11</t>
  </si>
  <si>
    <t>SANGALKAM_V11</t>
  </si>
  <si>
    <t>E09</t>
  </si>
  <si>
    <t>THIAROYE_E09</t>
  </si>
  <si>
    <t>E02</t>
  </si>
  <si>
    <t>E48</t>
  </si>
  <si>
    <t>THIAROYE_E48</t>
  </si>
  <si>
    <t>D03</t>
  </si>
  <si>
    <t>HANN_D03</t>
  </si>
  <si>
    <t>L18</t>
  </si>
  <si>
    <t>KEUR MASSAR_L18</t>
  </si>
  <si>
    <t>TOUBA MADYANA_B15</t>
  </si>
  <si>
    <t>L29</t>
  </si>
  <si>
    <t>KEUR MASSAR_L29</t>
  </si>
  <si>
    <t>L36</t>
  </si>
  <si>
    <t>KEUR MASSAR_L36</t>
  </si>
  <si>
    <t>L37</t>
  </si>
  <si>
    <t>KEUR MASSAR_L37</t>
  </si>
  <si>
    <t>LOUGA_A12</t>
  </si>
  <si>
    <t>SANGALKAM_V00</t>
  </si>
  <si>
    <t>V01</t>
  </si>
  <si>
    <t>SANGALKAM_V01</t>
  </si>
  <si>
    <t>V06</t>
  </si>
  <si>
    <t>SANGALKAM_V06</t>
  </si>
  <si>
    <t>E14</t>
  </si>
  <si>
    <t>THIAROYE_E14</t>
  </si>
  <si>
    <t>E21</t>
  </si>
  <si>
    <t>THIAROYE_E21</t>
  </si>
  <si>
    <t>D04</t>
  </si>
  <si>
    <t>HANN_D04</t>
  </si>
  <si>
    <t>L30</t>
  </si>
  <si>
    <t>KEUR MASSAR_L30</t>
  </si>
  <si>
    <t>L38</t>
  </si>
  <si>
    <t>KEUR MASSAR_L38</t>
  </si>
  <si>
    <t>L02</t>
  </si>
  <si>
    <t>L41</t>
  </si>
  <si>
    <t>KEUR MASSAR_L41</t>
  </si>
  <si>
    <t>LOUGA_A04</t>
  </si>
  <si>
    <t>G10</t>
  </si>
  <si>
    <t>RUFISQUE_G10</t>
  </si>
  <si>
    <t>THIAROYE_E02</t>
  </si>
  <si>
    <t>E15</t>
  </si>
  <si>
    <t>THIAROYE_E15</t>
  </si>
  <si>
    <t>E19</t>
  </si>
  <si>
    <t>THIAROYE_E19</t>
  </si>
  <si>
    <t>E23</t>
  </si>
  <si>
    <t>THIAROYE_E23</t>
  </si>
  <si>
    <t>E26</t>
  </si>
  <si>
    <t>THIAROYE_E26</t>
  </si>
  <si>
    <t>E49</t>
  </si>
  <si>
    <t>THIAROYE_E49</t>
  </si>
  <si>
    <t>E50</t>
  </si>
  <si>
    <t>THIAROYE_E50</t>
  </si>
  <si>
    <t>ZIGUINCHOR_A11</t>
  </si>
  <si>
    <t>M10</t>
  </si>
  <si>
    <t>GUEDIAWAYE_M10</t>
  </si>
  <si>
    <t>M20</t>
  </si>
  <si>
    <t>GUEDIAWAYE_M20</t>
  </si>
  <si>
    <t>GRAND MBOUR_B01</t>
  </si>
  <si>
    <t>G12</t>
  </si>
  <si>
    <t>RUFISQUE_G12</t>
  </si>
  <si>
    <t>THIES_A23</t>
  </si>
  <si>
    <t>ZIGUINCHOR_A05</t>
  </si>
  <si>
    <t>F12</t>
  </si>
  <si>
    <t>YOFF_F12</t>
  </si>
  <si>
    <t>GRAND MBOUR_B15</t>
  </si>
  <si>
    <t>KEUR MASSAR_L02</t>
  </si>
  <si>
    <t>LOUGA_A13</t>
  </si>
  <si>
    <t>G05</t>
  </si>
  <si>
    <t>RUFISQUE_G05</t>
  </si>
  <si>
    <t>ZIGUINCHOR_A17</t>
  </si>
  <si>
    <t>Richard Toll</t>
  </si>
  <si>
    <t>RICHARD TOLL</t>
  </si>
  <si>
    <t>RICHARD TOLL_A03</t>
  </si>
  <si>
    <t>RTL</t>
  </si>
  <si>
    <t>G09</t>
  </si>
  <si>
    <t>RUFISQUE_G09</t>
  </si>
  <si>
    <t>A27</t>
  </si>
  <si>
    <t>THIES_A27</t>
  </si>
  <si>
    <t>I02</t>
  </si>
  <si>
    <t>THIAROYE_I02</t>
  </si>
  <si>
    <t>I04</t>
  </si>
  <si>
    <t>THIAROYE_I04</t>
  </si>
  <si>
    <t>A16</t>
  </si>
  <si>
    <t>ZIGUINCHOR_A16</t>
  </si>
  <si>
    <t>LOUGA_A14</t>
  </si>
  <si>
    <t>V02</t>
  </si>
  <si>
    <t>SANGALKAM_V02</t>
  </si>
  <si>
    <t xml:space="preserve">SAINT LOUIS </t>
  </si>
  <si>
    <t>SAINT LOUIS_B00</t>
  </si>
  <si>
    <t>SL1</t>
  </si>
  <si>
    <t>SAINT LOUIS_B02</t>
  </si>
  <si>
    <t>E05</t>
  </si>
  <si>
    <t>THIAROYE_E05</t>
  </si>
  <si>
    <t>F13</t>
  </si>
  <si>
    <t>YOFF_F13</t>
  </si>
  <si>
    <t>L25</t>
  </si>
  <si>
    <t>L54</t>
  </si>
  <si>
    <t>KEUR MASSAR_L54</t>
  </si>
  <si>
    <t>M17</t>
  </si>
  <si>
    <t>GUEDIAWAYE_M17</t>
  </si>
  <si>
    <t>L23</t>
  </si>
  <si>
    <t>KEUR MASSAR_L23</t>
  </si>
  <si>
    <t>I05</t>
  </si>
  <si>
    <t>THIAROYE_I05</t>
  </si>
  <si>
    <t>M14</t>
  </si>
  <si>
    <t>GUEDIAWAYE_M14</t>
  </si>
  <si>
    <t>M28</t>
  </si>
  <si>
    <t>GUEDIAWAYE_M28</t>
  </si>
  <si>
    <t>L40</t>
  </si>
  <si>
    <t>KEUR MASSAR_L40</t>
  </si>
  <si>
    <t>M15</t>
  </si>
  <si>
    <t>GUEDIAWAYE_M15</t>
  </si>
  <si>
    <t>KAOLACK_A19</t>
  </si>
  <si>
    <t>THIES_A09</t>
  </si>
  <si>
    <t>THIES_A10</t>
  </si>
  <si>
    <t>A31</t>
  </si>
  <si>
    <t>THIES_A31</t>
  </si>
  <si>
    <t>TIVAOUANE_A07</t>
  </si>
  <si>
    <t>DAROU KHOUDOSS_A00</t>
  </si>
  <si>
    <t>DKH</t>
  </si>
  <si>
    <t>DAROU KHOUDOSS_A15</t>
  </si>
  <si>
    <t>E27</t>
  </si>
  <si>
    <t>THIAROYE_E27</t>
  </si>
  <si>
    <t>L13</t>
  </si>
  <si>
    <t>L45</t>
  </si>
  <si>
    <t>KEUR MASSAR_L45</t>
  </si>
  <si>
    <t xml:space="preserve">MBOUR </t>
  </si>
  <si>
    <t>MBOUR FH_A06</t>
  </si>
  <si>
    <t>DAROU KHOUDOSS_A16</t>
  </si>
  <si>
    <t>DAROU KHOUDOSS_A17</t>
  </si>
  <si>
    <t>TIVAOUANE_A00</t>
  </si>
  <si>
    <t>R00</t>
  </si>
  <si>
    <t>R36</t>
  </si>
  <si>
    <t>MBAO_R36</t>
  </si>
  <si>
    <t>Thairoye</t>
  </si>
  <si>
    <t>E53</t>
  </si>
  <si>
    <t>THIAROYE_E53</t>
  </si>
  <si>
    <t>SAINT LOUIS_B01</t>
  </si>
  <si>
    <t>L01</t>
  </si>
  <si>
    <t>L50</t>
  </si>
  <si>
    <t>KEUR MASSAR_L50</t>
  </si>
  <si>
    <t>MBAO_R00</t>
  </si>
  <si>
    <t>E22</t>
  </si>
  <si>
    <t>E52</t>
  </si>
  <si>
    <t>THIAROYE_E52</t>
  </si>
  <si>
    <t>TIVAOUANE_A10</t>
  </si>
  <si>
    <t>M00</t>
  </si>
  <si>
    <t>GUEDIAWAYE_M00</t>
  </si>
  <si>
    <t>KEUR MASSAR_L13</t>
  </si>
  <si>
    <t>L48</t>
  </si>
  <si>
    <t>KEUR MASSAR_L48</t>
  </si>
  <si>
    <t>THIAROYE_E22</t>
  </si>
  <si>
    <t>R35</t>
  </si>
  <si>
    <t>MBAO_R35</t>
  </si>
  <si>
    <t>M09</t>
  </si>
  <si>
    <t>GUEDIAWAYE_M09</t>
  </si>
  <si>
    <t>GRAND MBOUR_B16</t>
  </si>
  <si>
    <t>GRAND MBOUR_B29</t>
  </si>
  <si>
    <t>KEUR MASSAR_L01</t>
  </si>
  <si>
    <t>TIVAOUANE_A01</t>
  </si>
  <si>
    <t>TIVAOUANE_A06</t>
  </si>
  <si>
    <t>L44</t>
  </si>
  <si>
    <t>KEUR MASSAR_L44</t>
  </si>
  <si>
    <t>L46</t>
  </si>
  <si>
    <t>KEUR MASSAR_L46</t>
  </si>
  <si>
    <t>L49</t>
  </si>
  <si>
    <t>KEUR MASSAR_L49</t>
  </si>
  <si>
    <t>L51</t>
  </si>
  <si>
    <t>KEUR MASSAR_L51</t>
  </si>
  <si>
    <t>L52</t>
  </si>
  <si>
    <t>KEUR MASSAR_L52</t>
  </si>
  <si>
    <t>TIVAOUANE_A09</t>
  </si>
  <si>
    <t>TIVAOUANE_A11</t>
  </si>
  <si>
    <t>M36</t>
  </si>
  <si>
    <t>GUEDIAWAYE_M36</t>
  </si>
  <si>
    <t>B04</t>
  </si>
  <si>
    <t>GRAND MBOUR_B04</t>
  </si>
  <si>
    <t>GRAND MBOUR_B21</t>
  </si>
  <si>
    <t>GRAND MBOUR_B26</t>
  </si>
  <si>
    <t>H00</t>
  </si>
  <si>
    <t>H01</t>
  </si>
  <si>
    <t>CAMBERENE_H01</t>
  </si>
  <si>
    <t>L05</t>
  </si>
  <si>
    <t>L43</t>
  </si>
  <si>
    <t>KEUR MASSAR_L43</t>
  </si>
  <si>
    <t>THIARORE</t>
  </si>
  <si>
    <t>E54</t>
  </si>
  <si>
    <t>THIAROYE_E54</t>
  </si>
  <si>
    <t>L42</t>
  </si>
  <si>
    <t>KEUR MASSAR_L42</t>
  </si>
  <si>
    <t>CAMBERENE_H00</t>
  </si>
  <si>
    <t>GRAND MBOUR_B31</t>
  </si>
  <si>
    <t>TIVAOUANE_A08</t>
  </si>
  <si>
    <t>KEUR MASSAR_L05</t>
  </si>
  <si>
    <t>M16</t>
  </si>
  <si>
    <t>GUEDIAWAYE_M16</t>
  </si>
  <si>
    <t>GRAND MBOUR_B17</t>
  </si>
  <si>
    <t>GRAND MBOUR_B27</t>
  </si>
  <si>
    <t>H17</t>
  </si>
  <si>
    <t>CAMBERENE_H17</t>
  </si>
  <si>
    <t>H51</t>
  </si>
  <si>
    <t>CAMBERENE_H51</t>
  </si>
  <si>
    <t>GRAND MBOUR_B33</t>
  </si>
  <si>
    <t>GRAND MBOUR_B25</t>
  </si>
  <si>
    <t>H37</t>
  </si>
  <si>
    <t>CAMBERENE_H37</t>
  </si>
  <si>
    <t>H57</t>
  </si>
  <si>
    <t>CAMBERENE_H57</t>
  </si>
  <si>
    <t>H34</t>
  </si>
  <si>
    <t>H58</t>
  </si>
  <si>
    <t>CAMBERENE_H58</t>
  </si>
  <si>
    <t>R19</t>
  </si>
  <si>
    <t>MBAO_R19</t>
  </si>
  <si>
    <t>R30</t>
  </si>
  <si>
    <t>MBAO_R30</t>
  </si>
  <si>
    <t>R37</t>
  </si>
  <si>
    <t>MBAO_R37</t>
  </si>
  <si>
    <t>E18</t>
  </si>
  <si>
    <t>THIAROYE_E18</t>
  </si>
  <si>
    <t>M01</t>
  </si>
  <si>
    <t>GUEDIAWAYE_M01</t>
  </si>
  <si>
    <t>L53</t>
  </si>
  <si>
    <t>KEUR MASSAR_L53</t>
  </si>
  <si>
    <t>R29</t>
  </si>
  <si>
    <t>MBAO_R29</t>
  </si>
  <si>
    <t>E47</t>
  </si>
  <si>
    <t>THIAROYE_E47</t>
  </si>
  <si>
    <t>CAMBERENE_H34</t>
  </si>
  <si>
    <t>GRAND MBOUR_B28</t>
  </si>
  <si>
    <t>E43</t>
  </si>
  <si>
    <t>THIAROYE_E43</t>
  </si>
  <si>
    <t>H53</t>
  </si>
  <si>
    <t>CAMBERENE_H53</t>
  </si>
  <si>
    <t>GRAND MBOUR_B30</t>
  </si>
  <si>
    <t>M24</t>
  </si>
  <si>
    <t>GUEDIAWAYE_M24</t>
  </si>
  <si>
    <t>M31</t>
  </si>
  <si>
    <t>GUEDIAWAYE_M31</t>
  </si>
  <si>
    <t>M33</t>
  </si>
  <si>
    <t>GUEDIAWAYE_M33</t>
  </si>
  <si>
    <t>E17</t>
  </si>
  <si>
    <t>THIAROYE_E17</t>
  </si>
  <si>
    <t>M37</t>
  </si>
  <si>
    <t>GUEDIAWAYE_M37</t>
  </si>
  <si>
    <t>V08</t>
  </si>
  <si>
    <t>SANGALKAM_V08</t>
  </si>
  <si>
    <t>E40</t>
  </si>
  <si>
    <t>THIAROYE_E40</t>
  </si>
  <si>
    <t>E56</t>
  </si>
  <si>
    <t>THIAROYE_E56</t>
  </si>
  <si>
    <t>H19</t>
  </si>
  <si>
    <t>CAMBERENE_H19</t>
  </si>
  <si>
    <t>H56</t>
  </si>
  <si>
    <t>CAMBERENE_H56</t>
  </si>
  <si>
    <t>H21</t>
  </si>
  <si>
    <t>H59</t>
  </si>
  <si>
    <t>CAMBERENE_H59</t>
  </si>
  <si>
    <t>H18</t>
  </si>
  <si>
    <t>CAMBERENE_H18</t>
  </si>
  <si>
    <t>E46</t>
  </si>
  <si>
    <t>THIAROYE_E46</t>
  </si>
  <si>
    <t>L47</t>
  </si>
  <si>
    <t>KEUR MASSAR_L47</t>
  </si>
  <si>
    <t>G26</t>
  </si>
  <si>
    <t>RUFISQUE_G26</t>
  </si>
  <si>
    <t>E58</t>
  </si>
  <si>
    <t>THIAROYE_E58</t>
  </si>
  <si>
    <t>THIES_A06</t>
  </si>
  <si>
    <t>THIES_A07</t>
  </si>
  <si>
    <t>GRAND MBOUR_B32</t>
  </si>
  <si>
    <t>G25</t>
  </si>
  <si>
    <t>RUFISQUE_G25</t>
  </si>
  <si>
    <t>DAROU KHOUDOSS_A13</t>
  </si>
  <si>
    <t>Touba</t>
  </si>
  <si>
    <t>TOUBA MADYANA_B00</t>
  </si>
  <si>
    <t>TOUBA MOSQUEE_D14</t>
  </si>
  <si>
    <t>H60</t>
  </si>
  <si>
    <t>CAMBERENE_H60</t>
  </si>
  <si>
    <t>GRAND MBOUR_B19</t>
  </si>
  <si>
    <t>GRAND MBOUR_B20</t>
  </si>
  <si>
    <t>BARGNY</t>
  </si>
  <si>
    <t>T02</t>
  </si>
  <si>
    <t>T03</t>
  </si>
  <si>
    <t>BARGNY_T03</t>
  </si>
  <si>
    <t>BGY</t>
  </si>
  <si>
    <t>H47</t>
  </si>
  <si>
    <t>CAMBERENE_H47</t>
  </si>
  <si>
    <t>M13</t>
  </si>
  <si>
    <t>GUEDIAWAYE_M13</t>
  </si>
  <si>
    <t>E45</t>
  </si>
  <si>
    <t>THIAROYE_E45</t>
  </si>
  <si>
    <t>E55</t>
  </si>
  <si>
    <t>THIAROYE_E55</t>
  </si>
  <si>
    <t>E57</t>
  </si>
  <si>
    <t>THIAROYE_E57</t>
  </si>
  <si>
    <t>CAMBERENE_H21</t>
  </si>
  <si>
    <t>H61</t>
  </si>
  <si>
    <t>CAMBERENE_H61</t>
  </si>
  <si>
    <t>M19</t>
  </si>
  <si>
    <t>GUEDIAWAYE_M19</t>
  </si>
  <si>
    <t>KAOLACK_A01</t>
  </si>
  <si>
    <t>M21</t>
  </si>
  <si>
    <t>GUEDIAWAYE_M21</t>
  </si>
  <si>
    <t>GRAND MBOUR_B24</t>
  </si>
  <si>
    <t>R08</t>
  </si>
  <si>
    <t>R39</t>
  </si>
  <si>
    <t>MBAO_R39</t>
  </si>
  <si>
    <t>R40</t>
  </si>
  <si>
    <t>MBAO_R40</t>
  </si>
  <si>
    <t>E39</t>
  </si>
  <si>
    <t>THIAROYE_E39</t>
  </si>
  <si>
    <t>Cap Skiring_A00</t>
  </si>
  <si>
    <t>CAP</t>
  </si>
  <si>
    <t>Cap Skiring_A01</t>
  </si>
  <si>
    <t>Cap Skiring_A02</t>
  </si>
  <si>
    <t>Cap Skiring_A03</t>
  </si>
  <si>
    <t>T00</t>
  </si>
  <si>
    <t>BARGNY_T00</t>
  </si>
  <si>
    <t>MBAO_R08</t>
  </si>
  <si>
    <t>R32</t>
  </si>
  <si>
    <t>MBAO_R32</t>
  </si>
  <si>
    <t>R07</t>
  </si>
  <si>
    <t>MBAO_R07</t>
  </si>
  <si>
    <t>G24</t>
  </si>
  <si>
    <t>RUFISQUE_G24</t>
  </si>
  <si>
    <t>GRAND MBOUR_B18</t>
  </si>
  <si>
    <t>G23</t>
  </si>
  <si>
    <t>RUFISQUE_G23</t>
  </si>
  <si>
    <t>H54</t>
  </si>
  <si>
    <t>CAMBERENE_H54</t>
  </si>
  <si>
    <t>KAOLACK_A00</t>
  </si>
  <si>
    <t>KAOLACK_A07</t>
  </si>
  <si>
    <t>KAOLACK_A20</t>
  </si>
  <si>
    <t>T04</t>
  </si>
  <si>
    <t>BARGNY_T04</t>
  </si>
  <si>
    <t>TIVAOUANE_A03</t>
  </si>
  <si>
    <t>H52</t>
  </si>
  <si>
    <t>CAMBERENE_H52</t>
  </si>
  <si>
    <t>H55</t>
  </si>
  <si>
    <t>CAMBERENE_H55</t>
  </si>
  <si>
    <t>R05</t>
  </si>
  <si>
    <t>MBAO_R05</t>
  </si>
  <si>
    <t>R31</t>
  </si>
  <si>
    <t>MBAO_R31</t>
  </si>
  <si>
    <t>BARGNY_T02</t>
  </si>
  <si>
    <t>R38</t>
  </si>
  <si>
    <t>MBAO_R38</t>
  </si>
  <si>
    <t>V09</t>
  </si>
  <si>
    <t>SANGALKAM_V09</t>
  </si>
  <si>
    <t>H27</t>
  </si>
  <si>
    <t>CAMBERENE_H27</t>
  </si>
  <si>
    <t>E51</t>
  </si>
  <si>
    <t>THIAROYE_E51</t>
  </si>
  <si>
    <t>GRAND MBOUR_B23</t>
  </si>
  <si>
    <t>V10</t>
  </si>
  <si>
    <t>V12</t>
  </si>
  <si>
    <t>SANGALKAM_V12</t>
  </si>
  <si>
    <t>THIES_A16</t>
  </si>
  <si>
    <t>E08</t>
  </si>
  <si>
    <t>THIAROYE_E08</t>
  </si>
  <si>
    <t>A39</t>
  </si>
  <si>
    <t>THIES_A39</t>
  </si>
  <si>
    <t>GRAND MBOUR_B22</t>
  </si>
  <si>
    <t>SEBIKHOTAN</t>
  </si>
  <si>
    <t>N02</t>
  </si>
  <si>
    <t>SEBIKHOTAN_N02</t>
  </si>
  <si>
    <t>SEB</t>
  </si>
  <si>
    <t>SANGALKAM_V10</t>
  </si>
  <si>
    <t>THIES_A02</t>
  </si>
  <si>
    <t>A22</t>
  </si>
  <si>
    <t>THIES_A22</t>
  </si>
  <si>
    <t>A40</t>
  </si>
  <si>
    <t>THIES_A40</t>
  </si>
  <si>
    <t>MBOUR FH_A02</t>
  </si>
  <si>
    <t>SAINT LOUIS_A07</t>
  </si>
  <si>
    <t>STL</t>
  </si>
  <si>
    <t>A25</t>
  </si>
  <si>
    <t>THIES_A25</t>
  </si>
  <si>
    <t>A42</t>
  </si>
  <si>
    <t>THIES_A42</t>
  </si>
  <si>
    <t>LOUGA_A00</t>
  </si>
  <si>
    <t>LOUGA_A15</t>
  </si>
  <si>
    <t>A26</t>
  </si>
  <si>
    <t>THIES_A26</t>
  </si>
  <si>
    <t>MBOUR FH_A07</t>
  </si>
  <si>
    <t>MEKHE</t>
  </si>
  <si>
    <t>A00-A01</t>
  </si>
  <si>
    <t>MEKHE_A01</t>
  </si>
  <si>
    <t>MEK</t>
  </si>
  <si>
    <t>THIES_A01</t>
  </si>
  <si>
    <t>A21</t>
  </si>
  <si>
    <t>THIES_A21</t>
  </si>
  <si>
    <t>KEUR MASSAR_L25</t>
  </si>
  <si>
    <t>E16</t>
  </si>
  <si>
    <t>THIAROYE_E16</t>
  </si>
  <si>
    <t>THIES_A11</t>
  </si>
  <si>
    <t>A36</t>
  </si>
  <si>
    <t>THIES_A36</t>
  </si>
  <si>
    <t>A37</t>
  </si>
  <si>
    <t>THIES_A37</t>
  </si>
  <si>
    <t>A38</t>
  </si>
  <si>
    <t>THIES_A38</t>
  </si>
  <si>
    <t>E00</t>
  </si>
  <si>
    <t>E65</t>
  </si>
  <si>
    <t>THIAROYE_E65</t>
  </si>
  <si>
    <t>E66</t>
  </si>
  <si>
    <t>THIAROYE_E66</t>
  </si>
  <si>
    <t>E67</t>
  </si>
  <si>
    <t>THIAROYE_E67</t>
  </si>
  <si>
    <t>R03</t>
  </si>
  <si>
    <t>MBAO_R03</t>
  </si>
  <si>
    <t>R09</t>
  </si>
  <si>
    <t>R42</t>
  </si>
  <si>
    <t>MBAO_R42</t>
  </si>
  <si>
    <t>M03</t>
  </si>
  <si>
    <t>GUEDIAWAYE_M03</t>
  </si>
  <si>
    <t>M38</t>
  </si>
  <si>
    <t>GUEDIAWAYE_M38</t>
  </si>
  <si>
    <t>M12</t>
  </si>
  <si>
    <t>M39</t>
  </si>
  <si>
    <t>GUEDIAWAYE_M39</t>
  </si>
  <si>
    <t>MBAO_R09</t>
  </si>
  <si>
    <t>L12</t>
  </si>
  <si>
    <t>L71</t>
  </si>
  <si>
    <t>KEUR MASSAR_L71</t>
  </si>
  <si>
    <t>R51</t>
  </si>
  <si>
    <t>MBAO_R51</t>
  </si>
  <si>
    <t>E38</t>
  </si>
  <si>
    <t>THIAROYE_E38</t>
  </si>
  <si>
    <t>E60</t>
  </si>
  <si>
    <t>THIAROYE_E60</t>
  </si>
  <si>
    <t>E07</t>
  </si>
  <si>
    <t>E62</t>
  </si>
  <si>
    <t>THIAROYE_E62</t>
  </si>
  <si>
    <t>E64</t>
  </si>
  <si>
    <t>THIAROYE_E64</t>
  </si>
  <si>
    <t>E70</t>
  </si>
  <si>
    <t>GUEDIAWAYE_E70</t>
  </si>
  <si>
    <t>E71</t>
  </si>
  <si>
    <t>GUEDIAWAYE_E71</t>
  </si>
  <si>
    <t>E61</t>
  </si>
  <si>
    <t>KEUR MASSAR_L12</t>
  </si>
  <si>
    <t>R48</t>
  </si>
  <si>
    <t>MBAO_R48</t>
  </si>
  <si>
    <t>M08</t>
  </si>
  <si>
    <t>E68</t>
  </si>
  <si>
    <t>GUEDIAWAYE_E68</t>
  </si>
  <si>
    <t>GUEDIAWAYE_M12</t>
  </si>
  <si>
    <t>R50</t>
  </si>
  <si>
    <t>MBAO_R50</t>
  </si>
  <si>
    <t>THIAROYE_E00</t>
  </si>
  <si>
    <t>E63</t>
  </si>
  <si>
    <t>THIAROYE_E63</t>
  </si>
  <si>
    <t>R41</t>
  </si>
  <si>
    <t>MBAO_R41</t>
  </si>
  <si>
    <t>THIAROYE_E07</t>
  </si>
  <si>
    <t>E06</t>
  </si>
  <si>
    <t>THIAROYE_E06</t>
  </si>
  <si>
    <t>E42</t>
  </si>
  <si>
    <t>E69</t>
  </si>
  <si>
    <t>THIAROYE_E69</t>
  </si>
  <si>
    <t>G15</t>
  </si>
  <si>
    <t>RUFISQUE_G15</t>
  </si>
  <si>
    <t>G27</t>
  </si>
  <si>
    <t>RUFISQUE_G27</t>
  </si>
  <si>
    <t>G28</t>
  </si>
  <si>
    <t>RUFISQUE_G28</t>
  </si>
  <si>
    <t>G29</t>
  </si>
  <si>
    <t>RUFISQUE_G29</t>
  </si>
  <si>
    <t>ZIGUINCHOR_A02</t>
  </si>
  <si>
    <t>ZIGUINCHOR_A20</t>
  </si>
  <si>
    <t>DIOURBEL</t>
  </si>
  <si>
    <t>DIOURBEL_A01</t>
  </si>
  <si>
    <t>DBL</t>
  </si>
  <si>
    <t>KAOLACK_A04</t>
  </si>
  <si>
    <t>KAOLACK_A12</t>
  </si>
  <si>
    <t>KAOLACK_A13</t>
  </si>
  <si>
    <t>KAOLACK_A21</t>
  </si>
  <si>
    <t>KAOLACK_A22</t>
  </si>
  <si>
    <t>KAOLACK_A23</t>
  </si>
  <si>
    <t>KAOLACK_A24</t>
  </si>
  <si>
    <t>THIAROYE_E42</t>
  </si>
  <si>
    <t>ZIGUINCHOR_A18</t>
  </si>
  <si>
    <t>L04</t>
  </si>
  <si>
    <t>L59</t>
  </si>
  <si>
    <t>KEUR MASSAR_L59</t>
  </si>
  <si>
    <t>L61</t>
  </si>
  <si>
    <t>KEUR MASSAR_L61</t>
  </si>
  <si>
    <t>LOUGA_A03</t>
  </si>
  <si>
    <t>KEUR MASSAR_L04</t>
  </si>
  <si>
    <t>L62</t>
  </si>
  <si>
    <t>KEUR MASSAR_L62</t>
  </si>
  <si>
    <t>Keur  Massar</t>
  </si>
  <si>
    <t>L57</t>
  </si>
  <si>
    <t>Keur Massar_L57</t>
  </si>
  <si>
    <t>L63</t>
  </si>
  <si>
    <t>KEUR MASSAR_L63</t>
  </si>
  <si>
    <t>Camberène</t>
  </si>
  <si>
    <t>H11</t>
  </si>
  <si>
    <t>Camberène_H11</t>
  </si>
  <si>
    <t>H62</t>
  </si>
  <si>
    <t>Camberène_H62</t>
  </si>
  <si>
    <t>Hann</t>
  </si>
  <si>
    <t>D01</t>
  </si>
  <si>
    <t>Hann_D01</t>
  </si>
  <si>
    <t>D37</t>
  </si>
  <si>
    <t>Hann_D37</t>
  </si>
  <si>
    <t>D38</t>
  </si>
  <si>
    <t>Hann_D38</t>
  </si>
  <si>
    <t>L58</t>
  </si>
  <si>
    <t>Keur Massar_L58</t>
  </si>
  <si>
    <t>L60</t>
  </si>
  <si>
    <t>Keur Massar_L60</t>
  </si>
  <si>
    <t>V03</t>
  </si>
  <si>
    <t>V15</t>
  </si>
  <si>
    <t>Sangalkam_V15</t>
  </si>
  <si>
    <t>V16</t>
  </si>
  <si>
    <t>Sangalkam_V16</t>
  </si>
  <si>
    <t>V18</t>
  </si>
  <si>
    <t>Sangalkam_V18</t>
  </si>
  <si>
    <t>V19</t>
  </si>
  <si>
    <t>Sangalkam_V19</t>
  </si>
  <si>
    <t>V21</t>
  </si>
  <si>
    <t>Sangalkam_V21</t>
  </si>
  <si>
    <t>2023</t>
  </si>
  <si>
    <t>Kédougou_A00</t>
  </si>
  <si>
    <t>KDG</t>
  </si>
  <si>
    <t>L55</t>
  </si>
  <si>
    <t>Keur Massar_L55</t>
  </si>
  <si>
    <t>L04 Ext</t>
  </si>
  <si>
    <t>L70</t>
  </si>
  <si>
    <t>Keur Massar_L70</t>
  </si>
  <si>
    <t>R47</t>
  </si>
  <si>
    <t>Mbao_R47</t>
  </si>
  <si>
    <t>Kédougou_A01</t>
  </si>
  <si>
    <t>L04 EXT</t>
  </si>
  <si>
    <t>L68</t>
  </si>
  <si>
    <t>Keur Massar_L68</t>
  </si>
  <si>
    <t>R43</t>
  </si>
  <si>
    <t>Mbao_R43</t>
  </si>
  <si>
    <t>L24</t>
  </si>
  <si>
    <t>R56</t>
  </si>
  <si>
    <t>Mbao_R56</t>
  </si>
  <si>
    <t>SANGALKAM_V03</t>
  </si>
  <si>
    <t>V17</t>
  </si>
  <si>
    <t>SANGALKAM_V17</t>
  </si>
  <si>
    <t>V20</t>
  </si>
  <si>
    <t>SANGALKAM_V20</t>
  </si>
  <si>
    <t>SAINT LOUIS _A10</t>
  </si>
  <si>
    <t>Mbao_R21</t>
  </si>
  <si>
    <t>G30</t>
  </si>
  <si>
    <t>Rufisque_G30</t>
  </si>
  <si>
    <t>V22</t>
  </si>
  <si>
    <t>Sangalkam_V22</t>
  </si>
  <si>
    <t>R45</t>
  </si>
  <si>
    <t>Mbao_R45</t>
  </si>
  <si>
    <t>R54</t>
  </si>
  <si>
    <t>Mbao_R54</t>
  </si>
  <si>
    <t>R55</t>
  </si>
  <si>
    <t>Mbao_R55</t>
  </si>
  <si>
    <t>Saint Louis_A11</t>
  </si>
  <si>
    <t>R44</t>
  </si>
  <si>
    <t>Mbao_R44</t>
  </si>
  <si>
    <t>R49</t>
  </si>
  <si>
    <t>Mbao_R49</t>
  </si>
  <si>
    <t>R52</t>
  </si>
  <si>
    <t>Mbao_R52</t>
  </si>
  <si>
    <t>L56</t>
  </si>
  <si>
    <t>Keur Massar_L56</t>
  </si>
  <si>
    <t>R46</t>
  </si>
  <si>
    <t>Mbao_R46</t>
  </si>
  <si>
    <t>MBOUR FH_A08</t>
  </si>
  <si>
    <t>L69</t>
  </si>
  <si>
    <t>KEUR MASSAR_L69</t>
  </si>
  <si>
    <t>L76</t>
  </si>
  <si>
    <t>KEUR MASSAR_L76</t>
  </si>
  <si>
    <t>R53</t>
  </si>
  <si>
    <t>KEUR MASSAR_R53</t>
  </si>
  <si>
    <t>FATICK</t>
  </si>
  <si>
    <t>FATICK_A00</t>
  </si>
  <si>
    <t>FAT</t>
  </si>
  <si>
    <t>FATICK_A03</t>
  </si>
  <si>
    <t>GRAND MBOUR_B34</t>
  </si>
  <si>
    <t>TAMBA</t>
  </si>
  <si>
    <t>TAMBA_A00</t>
  </si>
  <si>
    <t>TBA</t>
  </si>
  <si>
    <t>TAMBA_A09</t>
  </si>
  <si>
    <t>KEDOUGOU</t>
  </si>
  <si>
    <t>KEDOUGOU_A02</t>
  </si>
  <si>
    <t>C10B</t>
  </si>
  <si>
    <t>SIEGE VDN_C10B</t>
  </si>
  <si>
    <t>L67</t>
  </si>
  <si>
    <t>KEUR MASSAR_L67</t>
  </si>
  <si>
    <t>L72</t>
  </si>
  <si>
    <t>KEUR MASSAR_L72</t>
  </si>
  <si>
    <t>L19</t>
  </si>
  <si>
    <t>KEUR MASSAR_L19</t>
  </si>
  <si>
    <t>L78</t>
  </si>
  <si>
    <t>KEUR MASSAR_L78</t>
  </si>
  <si>
    <t>L77</t>
  </si>
  <si>
    <t>KEUR MASSAR_L77</t>
  </si>
  <si>
    <t>SAINT LOUIS _A00</t>
  </si>
  <si>
    <t>L79</t>
  </si>
  <si>
    <t>KEUR MASSAR_L79</t>
  </si>
  <si>
    <t>L22</t>
  </si>
  <si>
    <t>L81</t>
  </si>
  <si>
    <t>KEUR MASSAR_L81</t>
  </si>
  <si>
    <t>L82</t>
  </si>
  <si>
    <t>KEUR MASSAR_L82</t>
  </si>
  <si>
    <t>KEUR MASSAR_L22</t>
  </si>
  <si>
    <t>L80</t>
  </si>
  <si>
    <t>KEUR MASSAR_L80</t>
  </si>
  <si>
    <t>KAFFRINE_A00</t>
  </si>
  <si>
    <t>KAF</t>
  </si>
  <si>
    <t>2025</t>
  </si>
  <si>
    <t>Tamba_A04</t>
  </si>
  <si>
    <t>KAFFRINE_A03</t>
  </si>
  <si>
    <t>SAINT LOUIS _A06</t>
  </si>
  <si>
    <t>TAMBA_A05</t>
  </si>
  <si>
    <t>TAMBA_A10</t>
  </si>
  <si>
    <t>ZIGUINCHOR_A03</t>
  </si>
  <si>
    <t>ZIGUINCHOR_A21</t>
  </si>
  <si>
    <t>2024</t>
  </si>
  <si>
    <t>SAINT LOUIS _A04</t>
  </si>
  <si>
    <t>KAFFRINE_A04</t>
  </si>
  <si>
    <t>G18</t>
  </si>
  <si>
    <t>RUFISQUE_G18</t>
  </si>
  <si>
    <t>G20</t>
  </si>
  <si>
    <t>G31</t>
  </si>
  <si>
    <t>RUFISQUE_G31</t>
  </si>
  <si>
    <t>RUFISQUE_G20</t>
  </si>
  <si>
    <t>G32</t>
  </si>
  <si>
    <t>RUFISQUE_G32</t>
  </si>
  <si>
    <t>KAOLACK_A10</t>
  </si>
  <si>
    <t>V30</t>
  </si>
  <si>
    <t>Sangalkam_V30</t>
  </si>
  <si>
    <t>V31</t>
  </si>
  <si>
    <t>Sangalkam_V31</t>
  </si>
  <si>
    <t>KAOLACK_A25</t>
  </si>
  <si>
    <t>Kebemer</t>
  </si>
  <si>
    <t>Kebemer_A00</t>
  </si>
  <si>
    <t>KEB</t>
  </si>
  <si>
    <t>Médina Gounass</t>
  </si>
  <si>
    <t>Médina Gounass_A00</t>
  </si>
  <si>
    <t>MEG</t>
  </si>
  <si>
    <t>A44</t>
  </si>
  <si>
    <t>Thiès_A44</t>
  </si>
  <si>
    <t>Médina Gounass_A01</t>
  </si>
  <si>
    <t>Kebemer_A01</t>
  </si>
  <si>
    <t>Kebemer_A02</t>
  </si>
  <si>
    <t>Thiès_A15</t>
  </si>
  <si>
    <t>A43</t>
  </si>
  <si>
    <t>Thiès_A43</t>
  </si>
  <si>
    <t>Kaolack_A15</t>
  </si>
  <si>
    <t>Kaolack_A27</t>
  </si>
  <si>
    <t>Diourbel_A00</t>
  </si>
  <si>
    <t>Fimela_A00</t>
  </si>
  <si>
    <t>FIM</t>
  </si>
  <si>
    <t>Diourbel_A09</t>
  </si>
  <si>
    <t>Diourbel_A10</t>
  </si>
  <si>
    <t>A45</t>
  </si>
  <si>
    <t>Thiès_A45</t>
  </si>
  <si>
    <t>V32</t>
  </si>
  <si>
    <t>Sangalkam_V32</t>
  </si>
  <si>
    <t>V34</t>
  </si>
  <si>
    <t>Sangalkam_V34</t>
  </si>
  <si>
    <t>N00</t>
  </si>
  <si>
    <t>N06</t>
  </si>
  <si>
    <t>Sébikotane_N06</t>
  </si>
  <si>
    <t>N05</t>
  </si>
  <si>
    <t>Sébikotane_N05</t>
  </si>
  <si>
    <t>Kaolack_A14</t>
  </si>
  <si>
    <t>V33</t>
  </si>
  <si>
    <t>Sangalkam_V33</t>
  </si>
  <si>
    <t>Touba Ndame</t>
  </si>
  <si>
    <t>Touba Ndame_C09</t>
  </si>
  <si>
    <t>L17</t>
  </si>
  <si>
    <t>L83</t>
  </si>
  <si>
    <t>Keur Massar_L83</t>
  </si>
  <si>
    <t>L84</t>
  </si>
  <si>
    <t>Keur Massar_L84</t>
  </si>
  <si>
    <t>Tamba_A08</t>
  </si>
  <si>
    <t>VELINGARA_A01</t>
  </si>
  <si>
    <t>VEL</t>
  </si>
  <si>
    <t>Diourbel_A11</t>
  </si>
  <si>
    <t>Touba Ndame_C14</t>
  </si>
  <si>
    <t>Touba Ndame_C15</t>
  </si>
  <si>
    <t>Kaolack_A26</t>
  </si>
  <si>
    <t>Kédougou_A03</t>
  </si>
  <si>
    <t>Keur Massar_L17</t>
  </si>
  <si>
    <t>L85</t>
  </si>
  <si>
    <t>Keur Massar_L85</t>
  </si>
  <si>
    <t>L86</t>
  </si>
  <si>
    <t>Keur Massar_L86</t>
  </si>
  <si>
    <t>Touba Ndame_C00</t>
  </si>
  <si>
    <t>Diourbel_A12</t>
  </si>
  <si>
    <t>Sébikotane_N00</t>
  </si>
  <si>
    <t>Touba Ndame_C16</t>
  </si>
  <si>
    <t>V23</t>
  </si>
  <si>
    <t>Sangalkam_V23</t>
  </si>
  <si>
    <t>V24</t>
  </si>
  <si>
    <t>Sangalkam_V24</t>
  </si>
  <si>
    <t>V25</t>
  </si>
  <si>
    <t>Sangalkam_V25</t>
  </si>
  <si>
    <t>V27</t>
  </si>
  <si>
    <t>Sangalkam_V27</t>
  </si>
  <si>
    <t>Thiès_A05</t>
  </si>
  <si>
    <t>Ziguinchor_A07</t>
  </si>
  <si>
    <t>Louga_A16</t>
  </si>
  <si>
    <t>Touba Madyana_B16</t>
  </si>
  <si>
    <t>Diourbel_A08</t>
  </si>
  <si>
    <t>Touba Madyana_B20</t>
  </si>
  <si>
    <t>A46</t>
  </si>
  <si>
    <t>Thiès_A46</t>
  </si>
  <si>
    <t>Ziguinchor_A04</t>
  </si>
  <si>
    <t>Ziguinchor_A08</t>
  </si>
  <si>
    <t>Louga_A01</t>
  </si>
  <si>
    <t>Ziguinchor_A06</t>
  </si>
  <si>
    <t>N07</t>
  </si>
  <si>
    <t>Sébikotane_N07</t>
  </si>
  <si>
    <t>Tamba_A11</t>
  </si>
  <si>
    <t>Kidira_A00</t>
  </si>
  <si>
    <t>KID</t>
  </si>
  <si>
    <t>V35</t>
  </si>
  <si>
    <t>Sangalkam_V35</t>
  </si>
  <si>
    <t>Tivaouane_A12</t>
  </si>
  <si>
    <t>Tamba_A01</t>
  </si>
  <si>
    <t>Ziguinchor_A10</t>
  </si>
  <si>
    <t>Louga_A17</t>
  </si>
  <si>
    <t>Louga_A18</t>
  </si>
  <si>
    <t>V38</t>
  </si>
  <si>
    <t>Sangalkam_V38</t>
  </si>
  <si>
    <t>Ziguinchor_A09</t>
  </si>
  <si>
    <t>Touba Madyana_B18</t>
  </si>
  <si>
    <t>Ziguinchor_A23</t>
  </si>
  <si>
    <t>V28</t>
  </si>
  <si>
    <t>Sangalkam_V28</t>
  </si>
  <si>
    <t>Kédougou_A04</t>
  </si>
  <si>
    <t>V29</t>
  </si>
  <si>
    <t>Sangalkam_V29</t>
  </si>
  <si>
    <t>Touba Mosquée_D10</t>
  </si>
  <si>
    <t>Touba Madyana_B17</t>
  </si>
  <si>
    <t>Touba Madyana_B23</t>
  </si>
  <si>
    <t>Ourossogui_B00</t>
  </si>
  <si>
    <t>OUR</t>
  </si>
  <si>
    <t>Ziguinchor_A24</t>
  </si>
  <si>
    <t>Ziguinchor_A22</t>
  </si>
  <si>
    <t>Kolda_A01</t>
  </si>
  <si>
    <t>KOL</t>
  </si>
  <si>
    <t>Bignona_A01</t>
  </si>
  <si>
    <t>BIG</t>
  </si>
  <si>
    <t>Tivaouane_A04</t>
  </si>
  <si>
    <t>Touba Mosquée_D18</t>
  </si>
  <si>
    <t>Touba Mosquée_D19</t>
  </si>
  <si>
    <t>Touba Mosquée_D21</t>
  </si>
  <si>
    <t>V26</t>
  </si>
  <si>
    <t>Sangalkam_V26</t>
  </si>
  <si>
    <t>Kidira_A01</t>
  </si>
  <si>
    <t>Ourossogui_B01</t>
  </si>
  <si>
    <t>V36</t>
  </si>
  <si>
    <t>Sangalkam_V36</t>
  </si>
  <si>
    <t>Kolda_A00</t>
  </si>
  <si>
    <t>Bignona_A04</t>
  </si>
  <si>
    <t>Ourossogui_B02</t>
  </si>
  <si>
    <t>Sédhiou_A01</t>
  </si>
  <si>
    <t>SED</t>
  </si>
  <si>
    <t>Kaolack_A03</t>
  </si>
  <si>
    <t>Touba Madyana_B21</t>
  </si>
  <si>
    <t>Sédhiou_A00</t>
  </si>
  <si>
    <t>M40</t>
  </si>
  <si>
    <t>Guédiawaye_M40</t>
  </si>
  <si>
    <t>M41</t>
  </si>
  <si>
    <t>Guédiawaye_M41</t>
  </si>
  <si>
    <t>M42</t>
  </si>
  <si>
    <t>Guédiawaye_M42</t>
  </si>
  <si>
    <t>E73</t>
  </si>
  <si>
    <t>Thiaroye_E73</t>
  </si>
  <si>
    <t>N08</t>
  </si>
  <si>
    <t>Diamniadio_N08</t>
  </si>
  <si>
    <t>TOUBA MOSQUEE_D20</t>
  </si>
  <si>
    <t>M23</t>
  </si>
  <si>
    <t>Guédiawaye_M23</t>
  </si>
  <si>
    <t>V37</t>
  </si>
  <si>
    <t>Sangalkam_V37</t>
  </si>
  <si>
    <t>E72</t>
  </si>
  <si>
    <t>Thiaroye_E72</t>
  </si>
  <si>
    <t>Touba Madyana_B19</t>
  </si>
  <si>
    <t>A28</t>
  </si>
  <si>
    <t>Kaolack_A28</t>
  </si>
  <si>
    <t>M26</t>
  </si>
  <si>
    <t>Guédiawaye_M26</t>
  </si>
  <si>
    <t>Diamniadio_N01</t>
  </si>
  <si>
    <t>L92</t>
  </si>
  <si>
    <t>Keur Massar_L92</t>
  </si>
  <si>
    <t>TOUBA MOSQUEE_D22</t>
  </si>
  <si>
    <t>G11</t>
  </si>
  <si>
    <t>G33</t>
  </si>
  <si>
    <t>Rufisque_G33</t>
  </si>
  <si>
    <t>G19</t>
  </si>
  <si>
    <t>Rufisque_G19</t>
  </si>
  <si>
    <t>Rufisque_G11</t>
  </si>
  <si>
    <t>L88</t>
  </si>
  <si>
    <t>KEUR MASSAR_L88</t>
  </si>
  <si>
    <t>L87</t>
  </si>
  <si>
    <t>KEUR MASSAR_L87</t>
  </si>
  <si>
    <t>L90</t>
  </si>
  <si>
    <t>Keur Massar_L90</t>
  </si>
  <si>
    <t>L91</t>
  </si>
  <si>
    <t>Keur Massar_L91</t>
  </si>
  <si>
    <t>Touba Madyana_B22</t>
  </si>
  <si>
    <t>Tamba_A03</t>
  </si>
  <si>
    <t>Saint Louis continent</t>
  </si>
  <si>
    <t>Saint Louis continent_A13</t>
  </si>
  <si>
    <t>H16</t>
  </si>
  <si>
    <t>Camberène_H16</t>
  </si>
  <si>
    <t>Saint Louis continent_A14</t>
  </si>
  <si>
    <t>N09</t>
  </si>
  <si>
    <t>Diamniadio_N09</t>
  </si>
  <si>
    <t>Saint Louis Iles</t>
  </si>
  <si>
    <t>Saint Louis Iles_B03</t>
  </si>
  <si>
    <t>E34</t>
  </si>
  <si>
    <t>Thiaroye_E34</t>
  </si>
  <si>
    <t>Kaolack_A18</t>
  </si>
  <si>
    <t>Louga_A02</t>
  </si>
  <si>
    <t>Louga_A19</t>
  </si>
  <si>
    <t>Louga_A20</t>
  </si>
  <si>
    <t>A47</t>
  </si>
  <si>
    <t>Thiès_A47</t>
  </si>
  <si>
    <t>Touba Ndame_C17</t>
  </si>
  <si>
    <t>N13</t>
  </si>
  <si>
    <t>Diamniadio_N13</t>
  </si>
  <si>
    <t>N03</t>
  </si>
  <si>
    <t>N11</t>
  </si>
  <si>
    <t>Sébikotane_N11</t>
  </si>
  <si>
    <t>GRAND MBOUR_C11</t>
  </si>
  <si>
    <t>N12</t>
  </si>
  <si>
    <t>Sébikotane_N12</t>
  </si>
  <si>
    <t>Sébikotane_N03</t>
  </si>
  <si>
    <t>Matam_A00</t>
  </si>
  <si>
    <t>MAT</t>
  </si>
  <si>
    <t>N10</t>
  </si>
  <si>
    <t>Diamniadio_N10</t>
  </si>
  <si>
    <t>Tamba_A12</t>
  </si>
  <si>
    <t>A00/A01</t>
  </si>
  <si>
    <t>Darou Mousty_A01</t>
  </si>
  <si>
    <t>DRM</t>
  </si>
  <si>
    <t>L08</t>
  </si>
  <si>
    <t>Keur Massar_L08</t>
  </si>
  <si>
    <t>L07</t>
  </si>
  <si>
    <t>Keur Massar_L07</t>
  </si>
  <si>
    <t>M25</t>
  </si>
  <si>
    <t>Guédiawaye_M25</t>
  </si>
  <si>
    <t>Kolda_A03</t>
  </si>
  <si>
    <t>Sédhiou_A02</t>
  </si>
  <si>
    <t>Tamba_A06</t>
  </si>
  <si>
    <t>M11</t>
  </si>
  <si>
    <t>Guédiawaye_M11</t>
  </si>
  <si>
    <t>Ziguinchor_A19</t>
  </si>
  <si>
    <t>Kolda_A09</t>
  </si>
  <si>
    <t>Louga_A21</t>
  </si>
  <si>
    <t>V41</t>
  </si>
  <si>
    <t>Sangalkam_V41</t>
  </si>
  <si>
    <t>M02</t>
  </si>
  <si>
    <t>Guédiawaye_M02</t>
  </si>
  <si>
    <t>Bakel_A00</t>
  </si>
  <si>
    <t>BKL</t>
  </si>
  <si>
    <t>Richard Toll_A00</t>
  </si>
  <si>
    <t>V39</t>
  </si>
  <si>
    <t>Sangalkam_V39</t>
  </si>
  <si>
    <t>A00/A01/A02</t>
  </si>
  <si>
    <t>Dahra_A01</t>
  </si>
  <si>
    <t>DAH</t>
  </si>
  <si>
    <t>Linguère_A00</t>
  </si>
  <si>
    <t>LIN</t>
  </si>
  <si>
    <t>Mboro_A04</t>
  </si>
  <si>
    <t>MBO</t>
  </si>
  <si>
    <t>VELINGARA_A00</t>
  </si>
  <si>
    <t>Touba Ndame_C10</t>
  </si>
  <si>
    <t>Touba Ndame_C01</t>
  </si>
  <si>
    <t>Sokone</t>
  </si>
  <si>
    <t>SOKONE_A00</t>
  </si>
  <si>
    <t>SOK</t>
  </si>
  <si>
    <t>2026</t>
  </si>
  <si>
    <t>DAROU KHOUDOSS_A05</t>
  </si>
  <si>
    <t>MBORO_A05</t>
  </si>
  <si>
    <t>Madyana</t>
  </si>
  <si>
    <t>Koungheul_A00</t>
  </si>
  <si>
    <t>KOU</t>
  </si>
  <si>
    <t>NIO_A01</t>
  </si>
  <si>
    <t>NIO</t>
  </si>
  <si>
    <t>TIV_A03</t>
  </si>
  <si>
    <t>TIVAOUNE_A14</t>
  </si>
  <si>
    <t>TIVAOUNE_A15</t>
  </si>
  <si>
    <t>TIVAOUNE_A13</t>
  </si>
  <si>
    <t>KLK_A16</t>
  </si>
  <si>
    <t>KAOLACK_A16</t>
  </si>
  <si>
    <t>KLK_A08</t>
  </si>
  <si>
    <t>A29</t>
  </si>
  <si>
    <t>KAOLACK_A29</t>
  </si>
  <si>
    <t>KAOLACK_A08</t>
  </si>
  <si>
    <t>KLK_A11</t>
  </si>
  <si>
    <t>KAOLACK_A11</t>
  </si>
  <si>
    <t>KLK_A17</t>
  </si>
  <si>
    <t>KAOLACK_A17</t>
  </si>
  <si>
    <t>KLK_A32</t>
  </si>
  <si>
    <t>KAOLACK_A32</t>
  </si>
  <si>
    <t>KLK_A05</t>
  </si>
  <si>
    <t>KAOLACK_A05</t>
  </si>
  <si>
    <t>KLK_A31</t>
  </si>
  <si>
    <t>KAOLACK_A31</t>
  </si>
  <si>
    <t>GMB_B02</t>
  </si>
  <si>
    <t>GMB_B35</t>
  </si>
  <si>
    <t>GRAND MBOUR_B35</t>
  </si>
  <si>
    <t>BLK_A00</t>
  </si>
  <si>
    <t>BKL_A01</t>
  </si>
  <si>
    <t>Bakel_A01</t>
  </si>
  <si>
    <t>KOL_A04</t>
  </si>
  <si>
    <t>KOL_A08</t>
  </si>
  <si>
    <t>Kolda_A08</t>
  </si>
  <si>
    <t>KOL_A10</t>
  </si>
  <si>
    <t>Kolda_A10</t>
  </si>
  <si>
    <t>BKL_A00</t>
  </si>
  <si>
    <t>BKL_A02</t>
  </si>
  <si>
    <t>Bakel_A02</t>
  </si>
  <si>
    <t>KOL_A03</t>
  </si>
  <si>
    <t>KOL_A07</t>
  </si>
  <si>
    <t>Kolda_A07</t>
  </si>
  <si>
    <t>BIG_A02</t>
  </si>
  <si>
    <t>Bignona_A02</t>
  </si>
  <si>
    <t>KOL_A05</t>
  </si>
  <si>
    <t>Kolda_A05</t>
  </si>
  <si>
    <t>MAT_A00</t>
  </si>
  <si>
    <t>MAT_A01</t>
  </si>
  <si>
    <t>Matam_A01</t>
  </si>
  <si>
    <t>KAF_A01</t>
  </si>
  <si>
    <t>Kaffrine_A01</t>
  </si>
  <si>
    <t>KA</t>
  </si>
  <si>
    <t>TBA_A07</t>
  </si>
  <si>
    <t>Tamba_A07</t>
  </si>
  <si>
    <t>KOL_A11</t>
  </si>
  <si>
    <t>Kolda_A11</t>
  </si>
  <si>
    <t>BIG_A05</t>
  </si>
  <si>
    <t>Bignona_A05</t>
  </si>
  <si>
    <t>KOL_A12</t>
  </si>
  <si>
    <t>Kolda_A12</t>
  </si>
  <si>
    <t>STL_A01</t>
  </si>
  <si>
    <t>Saint Louis_A01</t>
  </si>
  <si>
    <t>SGK_V42</t>
  </si>
  <si>
    <t>Sangalkam_V42</t>
  </si>
  <si>
    <t>KOL_A02</t>
  </si>
  <si>
    <t>Kolda_A02</t>
  </si>
  <si>
    <t>CAM_H38</t>
  </si>
  <si>
    <t>Camberène_H38</t>
  </si>
  <si>
    <t>SGK_V44</t>
  </si>
  <si>
    <t>Sangalkam_V44</t>
  </si>
  <si>
    <t>SGK_V47</t>
  </si>
  <si>
    <t>Sangalkam_V47</t>
  </si>
  <si>
    <t>SGK_V49</t>
  </si>
  <si>
    <t>Sangalkam_V49</t>
  </si>
  <si>
    <t>SGK_V50</t>
  </si>
  <si>
    <t>Sangalkam_V50</t>
  </si>
  <si>
    <t>STL_A03</t>
  </si>
  <si>
    <t>Saint Louis_A03</t>
  </si>
  <si>
    <t>A06_BIG</t>
  </si>
  <si>
    <t>BIG_A06</t>
  </si>
  <si>
    <t>Bignona_A06</t>
  </si>
  <si>
    <t>KOL_A00</t>
  </si>
  <si>
    <t>KOL_A06</t>
  </si>
  <si>
    <t>Kolda_A06</t>
  </si>
  <si>
    <t>GMB_B08</t>
  </si>
  <si>
    <t>GMB_B38</t>
  </si>
  <si>
    <t>GRAND MBOUR_B38</t>
  </si>
  <si>
    <t>GMB_B39</t>
  </si>
  <si>
    <t>GRAND MBOUR_B39</t>
  </si>
  <si>
    <t>STL_A05</t>
  </si>
  <si>
    <t>Saint Louis_A05</t>
  </si>
  <si>
    <t>STL_A15</t>
  </si>
  <si>
    <t>Saint Louis_A15</t>
  </si>
  <si>
    <t>MBORO</t>
  </si>
  <si>
    <t>MBO_A00</t>
  </si>
  <si>
    <t>MBORO_A03</t>
  </si>
  <si>
    <t>MBORO_A07</t>
  </si>
  <si>
    <t>GMB_B36</t>
  </si>
  <si>
    <t>GRAND MBOUR_B36</t>
  </si>
  <si>
    <t>STL_A09</t>
  </si>
  <si>
    <t>Saint Louis_A09</t>
  </si>
  <si>
    <t>Mboro_A06</t>
  </si>
  <si>
    <t>NDM_A00</t>
  </si>
  <si>
    <t>Ndioum_A00</t>
  </si>
  <si>
    <t>NDM</t>
  </si>
  <si>
    <t>NGL_A03</t>
  </si>
  <si>
    <t>Nianghal_A03</t>
  </si>
  <si>
    <t>NGL</t>
  </si>
  <si>
    <t>FAT_A02</t>
  </si>
  <si>
    <t>Fatick_A02</t>
  </si>
  <si>
    <t>DMD_N14</t>
  </si>
  <si>
    <t>N14</t>
  </si>
  <si>
    <t>Diamniadio_N14</t>
  </si>
  <si>
    <t>Kaoalack</t>
  </si>
  <si>
    <t>PRK_A00</t>
  </si>
  <si>
    <t>PRK</t>
  </si>
  <si>
    <t>MBD_A00</t>
  </si>
  <si>
    <t>MBD</t>
  </si>
  <si>
    <t>POP_A00</t>
  </si>
  <si>
    <t>POP</t>
  </si>
  <si>
    <t>Popenguine_A01</t>
  </si>
  <si>
    <t>GMB_B37</t>
  </si>
  <si>
    <t>Grand Mbour_B37</t>
  </si>
  <si>
    <t>SGK_V45</t>
  </si>
  <si>
    <t>V45</t>
  </si>
  <si>
    <t>Sangalkam_V45</t>
  </si>
  <si>
    <t>SGK_V43</t>
  </si>
  <si>
    <t>V43</t>
  </si>
  <si>
    <t>Sangalkam_V43</t>
  </si>
  <si>
    <t>SGK_V46</t>
  </si>
  <si>
    <t>V46</t>
  </si>
  <si>
    <t>Sangalkam_V46</t>
  </si>
  <si>
    <t>GOM_A01</t>
  </si>
  <si>
    <t>Gorom_A01</t>
  </si>
  <si>
    <t>GOM</t>
  </si>
  <si>
    <t>SGK_V48</t>
  </si>
  <si>
    <t>V48</t>
  </si>
  <si>
    <t>Sangalkam_V48</t>
  </si>
  <si>
    <t>TIVAOUANE PEULH</t>
  </si>
  <si>
    <t>Gorom_A02</t>
  </si>
  <si>
    <t>PBO21_7</t>
  </si>
  <si>
    <t>PBO47_7</t>
  </si>
  <si>
    <t>PBO119_7</t>
  </si>
  <si>
    <t>PBO120_7</t>
  </si>
  <si>
    <t>PBO121_7</t>
  </si>
  <si>
    <t>PBO122_7</t>
  </si>
  <si>
    <t>PBO125_7</t>
  </si>
  <si>
    <t>PBO131_7</t>
  </si>
  <si>
    <t>PBO132_7</t>
  </si>
  <si>
    <t>PBO133_7</t>
  </si>
  <si>
    <t>PBO138_7</t>
  </si>
  <si>
    <t>PBO145_7</t>
  </si>
  <si>
    <t>PBO153_7</t>
  </si>
  <si>
    <t>PBO154_7</t>
  </si>
  <si>
    <t>PBO157_7</t>
  </si>
  <si>
    <t>PBO16_7</t>
  </si>
  <si>
    <t>PBO25_7</t>
  </si>
  <si>
    <t>PBO48_7</t>
  </si>
  <si>
    <t>PBO56_7</t>
  </si>
  <si>
    <t>PBO62_7</t>
  </si>
  <si>
    <t>PBO63_7</t>
  </si>
  <si>
    <t>PBO41_7</t>
  </si>
  <si>
    <t>PBO52_7</t>
  </si>
  <si>
    <t>PBO59_7</t>
  </si>
  <si>
    <t>PBO82_7</t>
  </si>
  <si>
    <t>PBO83_7</t>
  </si>
  <si>
    <t>PBO88_7</t>
  </si>
  <si>
    <t>PBO93_7</t>
  </si>
  <si>
    <t>PBO117_7</t>
  </si>
  <si>
    <t>PBO141_7</t>
  </si>
  <si>
    <t>PBO156_7</t>
  </si>
  <si>
    <t>PBO20_7</t>
  </si>
  <si>
    <t>PBO43_7</t>
  </si>
  <si>
    <t>PBO97_7</t>
  </si>
  <si>
    <t>PBO101_7</t>
  </si>
  <si>
    <t>PBO102_7</t>
  </si>
  <si>
    <t>PBO136_7</t>
  </si>
  <si>
    <t>PBO142_7</t>
  </si>
  <si>
    <t>211-212_7</t>
  </si>
  <si>
    <t>345-346_7</t>
  </si>
  <si>
    <t>396-397_7</t>
  </si>
  <si>
    <t>399-400_7</t>
  </si>
  <si>
    <t>401-402_7</t>
  </si>
  <si>
    <t>406-407_7</t>
  </si>
  <si>
    <t>410-411_7</t>
  </si>
  <si>
    <t>412-413_7</t>
  </si>
  <si>
    <t>413-414_7</t>
  </si>
  <si>
    <t>415-416_7</t>
  </si>
  <si>
    <t>417-418_7</t>
  </si>
  <si>
    <t>422-423_7</t>
  </si>
  <si>
    <t>136-137_7</t>
  </si>
  <si>
    <t>140-141_7</t>
  </si>
  <si>
    <t>146-147_7</t>
  </si>
  <si>
    <t>172-173_7</t>
  </si>
  <si>
    <t>179-180_7</t>
  </si>
  <si>
    <t>251-252_7</t>
  </si>
  <si>
    <t>367-368_7</t>
  </si>
  <si>
    <t>044-045_7</t>
  </si>
  <si>
    <t>173-174_7</t>
  </si>
  <si>
    <t>230-231_7</t>
  </si>
  <si>
    <t>235-236_7</t>
  </si>
  <si>
    <t>237_238_7</t>
  </si>
  <si>
    <t>369-370_7</t>
  </si>
  <si>
    <t>370-371_7</t>
  </si>
  <si>
    <t>374-375_7</t>
  </si>
  <si>
    <t>PBO81_7</t>
  </si>
  <si>
    <t>PBO85_7</t>
  </si>
  <si>
    <t>PBO96_7</t>
  </si>
  <si>
    <t>PBO98_7</t>
  </si>
  <si>
    <t>PBO100_7</t>
  </si>
  <si>
    <t>PBO113_7</t>
  </si>
  <si>
    <t>PBO115_7</t>
  </si>
  <si>
    <t>PBO116_7</t>
  </si>
  <si>
    <t>PBO118_7</t>
  </si>
  <si>
    <t>103-104_7</t>
  </si>
  <si>
    <t>106-107_7</t>
  </si>
  <si>
    <t>108-109_7</t>
  </si>
  <si>
    <t>111-112_7</t>
  </si>
  <si>
    <t>124-125_7</t>
  </si>
  <si>
    <t>133-134_7</t>
  </si>
  <si>
    <t>137-138_7</t>
  </si>
  <si>
    <t>167-168_7</t>
  </si>
  <si>
    <t>169-170_7</t>
  </si>
  <si>
    <t>171-172_7</t>
  </si>
  <si>
    <t>PBO87_7</t>
  </si>
  <si>
    <t>PBO91_7</t>
  </si>
  <si>
    <t>PBO94_7</t>
  </si>
  <si>
    <t>PBO106_7</t>
  </si>
  <si>
    <t>PBO112_7</t>
  </si>
  <si>
    <t>PBO124_7</t>
  </si>
  <si>
    <t>PBO126_7</t>
  </si>
  <si>
    <t>PBO127_7</t>
  </si>
  <si>
    <t>PBO135_7</t>
  </si>
  <si>
    <t>PBO139_7</t>
  </si>
  <si>
    <t>PBO150_7</t>
  </si>
  <si>
    <t>PBO109_7</t>
  </si>
  <si>
    <t>PBO110_7</t>
  </si>
  <si>
    <t>PBO128_7</t>
  </si>
  <si>
    <t>PBO129_7</t>
  </si>
  <si>
    <t>PBO130_7</t>
  </si>
  <si>
    <t>PBO134_7</t>
  </si>
  <si>
    <t>PBO114_7</t>
  </si>
  <si>
    <t>PBO144_7</t>
  </si>
  <si>
    <t>PBO146_7</t>
  </si>
  <si>
    <t>PBO159_7</t>
  </si>
  <si>
    <t>PBO162_7</t>
  </si>
  <si>
    <t>PBO172_7</t>
  </si>
  <si>
    <t>PBO177_7</t>
  </si>
  <si>
    <t>014-015_7</t>
  </si>
  <si>
    <t>107-108_7</t>
  </si>
  <si>
    <t>120-121_7</t>
  </si>
  <si>
    <t>125-126_7</t>
  </si>
  <si>
    <t>129-130_7</t>
  </si>
  <si>
    <t>139-140_7</t>
  </si>
  <si>
    <t>148-149_7</t>
  </si>
  <si>
    <t>164-165_7</t>
  </si>
  <si>
    <t>165-166_7</t>
  </si>
  <si>
    <t>168-169_7</t>
  </si>
  <si>
    <t>180-181_7</t>
  </si>
  <si>
    <t>182-183_7</t>
  </si>
  <si>
    <t>188-189_7</t>
  </si>
  <si>
    <t>192-193_7</t>
  </si>
  <si>
    <t>194-195_7</t>
  </si>
  <si>
    <t>161-162_7</t>
  </si>
  <si>
    <t>191-192_7</t>
  </si>
  <si>
    <t>206-207_7</t>
  </si>
  <si>
    <t>209-210_7</t>
  </si>
  <si>
    <t>222-223_7</t>
  </si>
  <si>
    <t>223-224_7</t>
  </si>
  <si>
    <t>PBO64_7</t>
  </si>
  <si>
    <t>PBO78_7</t>
  </si>
  <si>
    <t>PBO86_7</t>
  </si>
  <si>
    <t>PBO89_7</t>
  </si>
  <si>
    <t>100-101_7</t>
  </si>
  <si>
    <t>116-117_7</t>
  </si>
  <si>
    <t>135-136_7</t>
  </si>
  <si>
    <t>132-133_7</t>
  </si>
  <si>
    <t>155-156_7</t>
  </si>
  <si>
    <t>156-157_7</t>
  </si>
  <si>
    <t>170-171_7</t>
  </si>
  <si>
    <t>PBO161_7</t>
  </si>
  <si>
    <t>PBO168_7</t>
  </si>
  <si>
    <t>PBO197_7</t>
  </si>
  <si>
    <t>PBO203_7</t>
  </si>
  <si>
    <t>PBO204_7</t>
  </si>
  <si>
    <t>101-102_7</t>
  </si>
  <si>
    <t>220-221_7</t>
  </si>
  <si>
    <t>240-241_7</t>
  </si>
  <si>
    <t>243-244_7</t>
  </si>
  <si>
    <t>246-247_7</t>
  </si>
  <si>
    <t>247-248_7</t>
  </si>
  <si>
    <t>249-250_7</t>
  </si>
  <si>
    <t>250-251_7</t>
  </si>
  <si>
    <t>255-256_7</t>
  </si>
  <si>
    <t>257-258_7</t>
  </si>
  <si>
    <t>260-261_7</t>
  </si>
  <si>
    <t>263-264_7</t>
  </si>
  <si>
    <t>265-266_7</t>
  </si>
  <si>
    <t>266-267_7</t>
  </si>
  <si>
    <t>268-269_7</t>
  </si>
  <si>
    <t>271-272_7</t>
  </si>
  <si>
    <t>274-275_7</t>
  </si>
  <si>
    <t>276-277_7</t>
  </si>
  <si>
    <t>277-278_7</t>
  </si>
  <si>
    <t>279-280_7</t>
  </si>
  <si>
    <t>281-282_7</t>
  </si>
  <si>
    <t>283-284_7</t>
  </si>
  <si>
    <t>284-285_7</t>
  </si>
  <si>
    <t>286-287_7</t>
  </si>
  <si>
    <t>287-288_7</t>
  </si>
  <si>
    <t>289-290_7</t>
  </si>
  <si>
    <t>292-293_7</t>
  </si>
  <si>
    <t>294-295_7</t>
  </si>
  <si>
    <t>296-297_7</t>
  </si>
  <si>
    <t>297-298_7</t>
  </si>
  <si>
    <t>299-300_7</t>
  </si>
  <si>
    <t>300-301_7</t>
  </si>
  <si>
    <t>304-305_7</t>
  </si>
  <si>
    <t>PBO68_7</t>
  </si>
  <si>
    <t>PBO72_7</t>
  </si>
  <si>
    <t>PBO140_7</t>
  </si>
  <si>
    <t>PBO170_7</t>
  </si>
  <si>
    <t>PBO176_7</t>
  </si>
  <si>
    <t>PBO184_7</t>
  </si>
  <si>
    <t>PBO185_7</t>
  </si>
  <si>
    <t>PBO3_7</t>
  </si>
  <si>
    <t>PBO4_7</t>
  </si>
  <si>
    <t>PBO5_7</t>
  </si>
  <si>
    <t>PBO9_7</t>
  </si>
  <si>
    <t>PBO11_7</t>
  </si>
  <si>
    <t>PBO12_7</t>
  </si>
  <si>
    <t>PBO14_7</t>
  </si>
  <si>
    <t>PBO18_7</t>
  </si>
  <si>
    <t>PBO24_7</t>
  </si>
  <si>
    <t>PBO26_7</t>
  </si>
  <si>
    <t>PBO27_7</t>
  </si>
  <si>
    <t>PBO32_7</t>
  </si>
  <si>
    <t>PBO34_7</t>
  </si>
  <si>
    <t>PBO37_7</t>
  </si>
  <si>
    <t>PBO38_7</t>
  </si>
  <si>
    <t>PBO50_7</t>
  </si>
  <si>
    <t>PBO51_7</t>
  </si>
  <si>
    <t>PBO61_7</t>
  </si>
  <si>
    <t>PBO65_7</t>
  </si>
  <si>
    <t>PBO66_7</t>
  </si>
  <si>
    <t>PBO69_7</t>
  </si>
  <si>
    <t>PBO73_7</t>
  </si>
  <si>
    <t>PBO74_7</t>
  </si>
  <si>
    <t>PBO84_7</t>
  </si>
  <si>
    <t>PBO90_7</t>
  </si>
  <si>
    <t>PBO95_7</t>
  </si>
  <si>
    <t>PBO36_7</t>
  </si>
  <si>
    <t>PBO53_7</t>
  </si>
  <si>
    <t>PBO8_7</t>
  </si>
  <si>
    <t>PBO10_7</t>
  </si>
  <si>
    <t>PBO13_7</t>
  </si>
  <si>
    <t>PBO22_7</t>
  </si>
  <si>
    <t>PBO23_7</t>
  </si>
  <si>
    <t>PBO29_7</t>
  </si>
  <si>
    <t>PBO33_7</t>
  </si>
  <si>
    <t>PBO46_7</t>
  </si>
  <si>
    <t>PBO55_7</t>
  </si>
  <si>
    <t>PBO58_7</t>
  </si>
  <si>
    <t>PBO70_7</t>
  </si>
  <si>
    <t>PBO71_7</t>
  </si>
  <si>
    <t>PBO77_7</t>
  </si>
  <si>
    <t>PBO92_7</t>
  </si>
  <si>
    <t>PBO123_7</t>
  </si>
  <si>
    <t>PBO169_7</t>
  </si>
  <si>
    <t>PBO171_7</t>
  </si>
  <si>
    <t>PBO174_7</t>
  </si>
  <si>
    <t>PBO175_7</t>
  </si>
  <si>
    <t>PBO191_7</t>
  </si>
  <si>
    <t>PBO201_7</t>
  </si>
  <si>
    <t>175-176_7</t>
  </si>
  <si>
    <t>207-208_7</t>
  </si>
  <si>
    <t>256-257_7</t>
  </si>
  <si>
    <t>261-262_7</t>
  </si>
  <si>
    <t>285-286_7</t>
  </si>
  <si>
    <t>291-292_7</t>
  </si>
  <si>
    <t>307-308_7</t>
  </si>
  <si>
    <t>308-309_7</t>
  </si>
  <si>
    <t>162-163_7</t>
  </si>
  <si>
    <t>150-151_7</t>
  </si>
  <si>
    <t>151-152_7</t>
  </si>
  <si>
    <t>163-164_7</t>
  </si>
  <si>
    <t>174-175_7</t>
  </si>
  <si>
    <t>177-178_7</t>
  </si>
  <si>
    <t>178-179_7</t>
  </si>
  <si>
    <t>181-182_7</t>
  </si>
  <si>
    <t>187-188_7</t>
  </si>
  <si>
    <t>189-190_7</t>
  </si>
  <si>
    <t>195-196_7</t>
  </si>
  <si>
    <t>197-198_7</t>
  </si>
  <si>
    <t>198-199_7</t>
  </si>
  <si>
    <t>200-201_7</t>
  </si>
  <si>
    <t>201-202_7</t>
  </si>
  <si>
    <t>203-204_7</t>
  </si>
  <si>
    <t>204-205_7</t>
  </si>
  <si>
    <t>210-211_7</t>
  </si>
  <si>
    <t>213-214_7</t>
  </si>
  <si>
    <t>215-216_7</t>
  </si>
  <si>
    <t>216-217_7</t>
  </si>
  <si>
    <t>227-228_7</t>
  </si>
  <si>
    <t>232-233_7</t>
  </si>
  <si>
    <t>233-234_7</t>
  </si>
  <si>
    <t>236-237_7</t>
  </si>
  <si>
    <t>238-239_7</t>
  </si>
  <si>
    <t>239-240_7</t>
  </si>
  <si>
    <t>241-242_7</t>
  </si>
  <si>
    <t>242-243_7</t>
  </si>
  <si>
    <t>244-245_7</t>
  </si>
  <si>
    <t>245-246_7</t>
  </si>
  <si>
    <t>PBO54_7</t>
  </si>
  <si>
    <t>PBO60_7</t>
  </si>
  <si>
    <t>262-263_7</t>
  </si>
  <si>
    <t>288-289_7</t>
  </si>
  <si>
    <t>302-303_7</t>
  </si>
  <si>
    <t>315-316_7</t>
  </si>
  <si>
    <t>317-318_7</t>
  </si>
  <si>
    <t>318-319_7</t>
  </si>
  <si>
    <t>338-339_7</t>
  </si>
  <si>
    <t>349-350_7</t>
  </si>
  <si>
    <t>356-357_7</t>
  </si>
  <si>
    <t>358-359_7</t>
  </si>
  <si>
    <t>388-389_7</t>
  </si>
  <si>
    <t>442-443_7</t>
  </si>
  <si>
    <t>466-467_7</t>
  </si>
  <si>
    <t>472-473_7</t>
  </si>
  <si>
    <t>499-500_7</t>
  </si>
  <si>
    <t>504-505_7</t>
  </si>
  <si>
    <t>514-515_7</t>
  </si>
  <si>
    <t>519-520_7</t>
  </si>
  <si>
    <t>525-526_7</t>
  </si>
  <si>
    <t>526-527_7</t>
  </si>
  <si>
    <t>528-529_7</t>
  </si>
  <si>
    <t>533-534_7</t>
  </si>
  <si>
    <t>534-535_7</t>
  </si>
  <si>
    <t>536-537_7</t>
  </si>
  <si>
    <t>537-538_7</t>
  </si>
  <si>
    <t>539-540_7</t>
  </si>
  <si>
    <t>542-543_7</t>
  </si>
  <si>
    <t>544-545_7</t>
  </si>
  <si>
    <t>545-546_7</t>
  </si>
  <si>
    <t>547-548_7</t>
  </si>
  <si>
    <t>556-557_7</t>
  </si>
  <si>
    <t>557-558_7</t>
  </si>
  <si>
    <t>565-566_7</t>
  </si>
  <si>
    <t>568-569_7</t>
  </si>
  <si>
    <t>PBO19_7</t>
  </si>
  <si>
    <t>PBO149_7</t>
  </si>
  <si>
    <t>PBO155_7</t>
  </si>
  <si>
    <t>PBO57_7</t>
  </si>
  <si>
    <t>PBO108_7</t>
  </si>
  <si>
    <t>PBO151_7</t>
  </si>
  <si>
    <t>PBO152_7</t>
  </si>
  <si>
    <t>PBO158_7</t>
  </si>
  <si>
    <t>PBO166_7</t>
  </si>
  <si>
    <t>PBO167_7</t>
  </si>
  <si>
    <t>PBO182_7</t>
  </si>
  <si>
    <t>PBO1_7</t>
  </si>
  <si>
    <t>PBO2_7</t>
  </si>
  <si>
    <t>PBO6_7</t>
  </si>
  <si>
    <t>PBO7_7</t>
  </si>
  <si>
    <t>PBO15_7</t>
  </si>
  <si>
    <t>PBO17_7</t>
  </si>
  <si>
    <t>PBO30_7</t>
  </si>
  <si>
    <t>PBO39_7</t>
  </si>
  <si>
    <t>PBO42_7</t>
  </si>
  <si>
    <t>PBO45_7</t>
  </si>
  <si>
    <t>PBO49_7</t>
  </si>
  <si>
    <t>PBO67_7</t>
  </si>
  <si>
    <t>PBO75_7</t>
  </si>
  <si>
    <t>PBO76_7</t>
  </si>
  <si>
    <t>PBO80_7</t>
  </si>
  <si>
    <t>PBO28_7</t>
  </si>
  <si>
    <t>PBO35_7</t>
  </si>
  <si>
    <t>PBO31_7</t>
  </si>
  <si>
    <t>185-186_7</t>
  </si>
  <si>
    <t>186-187_7</t>
  </si>
  <si>
    <t>253-254_7</t>
  </si>
  <si>
    <t>033-034_7</t>
  </si>
  <si>
    <t>113-114_7</t>
  </si>
  <si>
    <t>196-197_7</t>
  </si>
  <si>
    <t>199-200_7</t>
  </si>
  <si>
    <t>217-218_7</t>
  </si>
  <si>
    <t>264-265_7</t>
  </si>
  <si>
    <t>270-271_7</t>
  </si>
  <si>
    <t>272-273_7</t>
  </si>
  <si>
    <t>273-274_7</t>
  </si>
  <si>
    <t>280-281L02</t>
  </si>
  <si>
    <t>281-282L02</t>
  </si>
  <si>
    <t>094-095_7</t>
  </si>
  <si>
    <t>303-304_7</t>
  </si>
  <si>
    <t>335-336_7</t>
  </si>
  <si>
    <t>365-366_7</t>
  </si>
  <si>
    <t>377-378_7</t>
  </si>
  <si>
    <t>434-435_7</t>
  </si>
  <si>
    <t>464-465_7</t>
  </si>
  <si>
    <t>612-613_7</t>
  </si>
  <si>
    <t>646-647_7</t>
  </si>
  <si>
    <t>649-650_7</t>
  </si>
  <si>
    <t>679-680_7</t>
  </si>
  <si>
    <t>PBO44_7</t>
  </si>
  <si>
    <t>112-113_7</t>
  </si>
  <si>
    <t>130-131_7</t>
  </si>
  <si>
    <t>144-145_7</t>
  </si>
  <si>
    <t>145-146_7</t>
  </si>
  <si>
    <t>PBO104_7</t>
  </si>
  <si>
    <t>PBO160_7</t>
  </si>
  <si>
    <t>PBO163_7</t>
  </si>
  <si>
    <t>PBO164_7</t>
  </si>
  <si>
    <t>258-259_7</t>
  </si>
  <si>
    <t>PBO105_7</t>
  </si>
  <si>
    <t>PBO147_7</t>
  </si>
  <si>
    <t>PBO178_7</t>
  </si>
  <si>
    <t>154-155_7</t>
  </si>
  <si>
    <t>214-215_7</t>
  </si>
  <si>
    <t>231-232_7</t>
  </si>
  <si>
    <t>305-306_7</t>
  </si>
  <si>
    <t>306-307_7</t>
  </si>
  <si>
    <t>346-347_7</t>
  </si>
  <si>
    <t>351-352_7</t>
  </si>
  <si>
    <t>361-362_7</t>
  </si>
  <si>
    <t>081-082_7</t>
  </si>
  <si>
    <t>128-129_7</t>
  </si>
  <si>
    <t>142-143_7</t>
  </si>
  <si>
    <t>149-150_7</t>
  </si>
  <si>
    <t>152-153_7</t>
  </si>
  <si>
    <t>025-026_7</t>
  </si>
  <si>
    <t>088-089_7</t>
  </si>
  <si>
    <t>183-184_7</t>
  </si>
  <si>
    <t>067-068_7</t>
  </si>
  <si>
    <t>031-032_7</t>
  </si>
  <si>
    <t>039-040_7</t>
  </si>
  <si>
    <t>074-075_7</t>
  </si>
  <si>
    <t>141-142_7</t>
  </si>
  <si>
    <t>143-144_7</t>
  </si>
  <si>
    <t>157-158_7</t>
  </si>
  <si>
    <t>158-159_7</t>
  </si>
  <si>
    <t>160-161_7</t>
  </si>
  <si>
    <t>166-167_7</t>
  </si>
  <si>
    <t>127-128_7</t>
  </si>
  <si>
    <t>131-132_7</t>
  </si>
  <si>
    <t>004-005_7</t>
  </si>
  <si>
    <t>202-203_7</t>
  </si>
  <si>
    <t>218-219_7</t>
  </si>
  <si>
    <t>234-235_7</t>
  </si>
  <si>
    <t>212-213_7</t>
  </si>
  <si>
    <t>229-230_7</t>
  </si>
  <si>
    <t>278-279_7</t>
  </si>
  <si>
    <t>267-268_7</t>
  </si>
  <si>
    <t>282-283_7</t>
  </si>
  <si>
    <t>298-299_7</t>
  </si>
  <si>
    <t>PBO103_7</t>
  </si>
  <si>
    <t>PBO40_7</t>
  </si>
  <si>
    <t>PBO111_7</t>
  </si>
  <si>
    <t>PBO99_7</t>
  </si>
  <si>
    <t>PBO186_7</t>
  </si>
  <si>
    <t>PBO193_7</t>
  </si>
  <si>
    <t>PBO195_7</t>
  </si>
  <si>
    <t>PBO196_7</t>
  </si>
  <si>
    <t>PBO199_7</t>
  </si>
  <si>
    <t>PBO137_7</t>
  </si>
  <si>
    <t>PBO79_7</t>
  </si>
  <si>
    <t>PBO143_7</t>
  </si>
  <si>
    <t>PBO200_7</t>
  </si>
  <si>
    <t>PBO205_7</t>
  </si>
  <si>
    <t>PBO210_7</t>
  </si>
  <si>
    <t>PBO213_7</t>
  </si>
  <si>
    <t>PBO107_7</t>
  </si>
  <si>
    <t>041-042_7</t>
  </si>
  <si>
    <t>138-139_7</t>
  </si>
  <si>
    <t>248-249_7</t>
  </si>
  <si>
    <t>323-324_7</t>
  </si>
  <si>
    <t>325-326_7</t>
  </si>
  <si>
    <t>328-329_7</t>
  </si>
  <si>
    <t>330-331_7</t>
  </si>
  <si>
    <t>331-332_7</t>
  </si>
  <si>
    <t>333-334_7</t>
  </si>
  <si>
    <t>341-342_7</t>
  </si>
  <si>
    <t>342-343_7</t>
  </si>
  <si>
    <t>344-345_7</t>
  </si>
  <si>
    <t>347-348_7</t>
  </si>
  <si>
    <t>005-006_7</t>
  </si>
  <si>
    <t>011-012_7</t>
  </si>
  <si>
    <t>022-023_7</t>
  </si>
  <si>
    <t>045-046_7</t>
  </si>
  <si>
    <t>069-070_7</t>
  </si>
  <si>
    <t>072-073_7</t>
  </si>
  <si>
    <t>075-076_7</t>
  </si>
  <si>
    <t>092-093_7</t>
  </si>
  <si>
    <t>102-103_7</t>
  </si>
  <si>
    <t>119-120_7</t>
  </si>
  <si>
    <t>121-122_7</t>
  </si>
  <si>
    <t>122-123_7</t>
  </si>
  <si>
    <t>126-127_7</t>
  </si>
  <si>
    <t>002-003_7</t>
  </si>
  <si>
    <t>026-027_7</t>
  </si>
  <si>
    <t>032-033_7</t>
  </si>
  <si>
    <t>035-036_7</t>
  </si>
  <si>
    <t>038-039_7</t>
  </si>
  <si>
    <t>040-041_7</t>
  </si>
  <si>
    <t>053-054_7</t>
  </si>
  <si>
    <t>058-059_7</t>
  </si>
  <si>
    <t>070-071_7</t>
  </si>
  <si>
    <t>091-092_7</t>
  </si>
  <si>
    <t>205-206_7</t>
  </si>
  <si>
    <t>219-220_7</t>
  </si>
  <si>
    <t>221-222_7</t>
  </si>
  <si>
    <t>224-225_7</t>
  </si>
  <si>
    <t>225-226_7</t>
  </si>
  <si>
    <t>228-229_7</t>
  </si>
  <si>
    <t>030-031_7</t>
  </si>
  <si>
    <t>117-118_7</t>
  </si>
  <si>
    <t>037-039_7</t>
  </si>
  <si>
    <t>67-68_7</t>
  </si>
  <si>
    <t>057-058_7</t>
  </si>
  <si>
    <t>090-091_7</t>
  </si>
  <si>
    <t>109-110_7</t>
  </si>
  <si>
    <t>201-203_7</t>
  </si>
  <si>
    <t>269-270_7</t>
  </si>
  <si>
    <t>290-291_7</t>
  </si>
  <si>
    <t>295-296_7</t>
  </si>
  <si>
    <t>150-152_7</t>
  </si>
  <si>
    <t>275-276_7</t>
  </si>
  <si>
    <t>052-054_7</t>
  </si>
  <si>
    <t>132-136_7</t>
  </si>
  <si>
    <t>208-209_7</t>
  </si>
  <si>
    <t>156-158_7</t>
  </si>
  <si>
    <t>159-161_7</t>
  </si>
  <si>
    <t>062-063_7</t>
  </si>
  <si>
    <t>226-227_7</t>
  </si>
  <si>
    <t>237-238_7</t>
  </si>
  <si>
    <t>254-255_7</t>
  </si>
  <si>
    <t>310-311_7</t>
  </si>
  <si>
    <t>326-327_7</t>
  </si>
  <si>
    <t>327-328_7</t>
  </si>
  <si>
    <t>339-340_7</t>
  </si>
  <si>
    <t>343-344_7</t>
  </si>
  <si>
    <t>027-028_7</t>
  </si>
  <si>
    <t>337-338_7</t>
  </si>
  <si>
    <t>080-081_7</t>
  </si>
  <si>
    <t>190-191_7</t>
  </si>
  <si>
    <t>066-067_7</t>
  </si>
  <si>
    <t>314-315_7</t>
  </si>
  <si>
    <t>355-356_7</t>
  </si>
  <si>
    <t>O_HAN_D40</t>
  </si>
  <si>
    <t>001-009_7</t>
  </si>
  <si>
    <t>065-068_7</t>
  </si>
  <si>
    <t>078-082_7</t>
  </si>
  <si>
    <t>010-011_7</t>
  </si>
  <si>
    <t>043-044_7</t>
  </si>
  <si>
    <t>076-077_7</t>
  </si>
  <si>
    <t>086-087_7</t>
  </si>
  <si>
    <t>001-005_7</t>
  </si>
  <si>
    <t>006-010_7</t>
  </si>
  <si>
    <t>011-015_7</t>
  </si>
  <si>
    <t>044-049_7</t>
  </si>
  <si>
    <t>068-069_7</t>
  </si>
  <si>
    <t>063-064_7</t>
  </si>
  <si>
    <t>268-270_7</t>
  </si>
  <si>
    <t>360-361_7</t>
  </si>
  <si>
    <t>363-364_7</t>
  </si>
  <si>
    <t>364-365_7</t>
  </si>
  <si>
    <t>366-367_7</t>
  </si>
  <si>
    <t>378-379_7</t>
  </si>
  <si>
    <t>389-390_7</t>
  </si>
  <si>
    <t>390-391_7</t>
  </si>
  <si>
    <t>393-394_7</t>
  </si>
  <si>
    <t>395-396_7</t>
  </si>
  <si>
    <t>397-398_7</t>
  </si>
  <si>
    <t>398-399_7</t>
  </si>
  <si>
    <t>400-401_7</t>
  </si>
  <si>
    <t>403-404_7</t>
  </si>
  <si>
    <t>404-405_7</t>
  </si>
  <si>
    <t>407-408_7</t>
  </si>
  <si>
    <t>409-410_7</t>
  </si>
  <si>
    <t>411-412_7</t>
  </si>
  <si>
    <t>414-415_7</t>
  </si>
  <si>
    <t>418-419_7</t>
  </si>
  <si>
    <t>420-421_7</t>
  </si>
  <si>
    <t>421-422_7</t>
  </si>
  <si>
    <t>423-424_7</t>
  </si>
  <si>
    <t>424-425_7</t>
  </si>
  <si>
    <t>426-427_7</t>
  </si>
  <si>
    <t>427-428_7</t>
  </si>
  <si>
    <t>429-430_7</t>
  </si>
  <si>
    <t>431-432_7</t>
  </si>
  <si>
    <t>432-433_7</t>
  </si>
  <si>
    <t>435-436_7</t>
  </si>
  <si>
    <t>437-438_7</t>
  </si>
  <si>
    <t>440-441_7</t>
  </si>
  <si>
    <t>467-468_7</t>
  </si>
  <si>
    <t>471-472_7</t>
  </si>
  <si>
    <t>476-477_7</t>
  </si>
  <si>
    <t>001-004_7</t>
  </si>
  <si>
    <t>106-117_7</t>
  </si>
  <si>
    <t>125-130_7</t>
  </si>
  <si>
    <t>097-098_7</t>
  </si>
  <si>
    <t>153-154_7</t>
  </si>
  <si>
    <t>312-314_7</t>
  </si>
  <si>
    <t>386-387_7</t>
  </si>
  <si>
    <t>458-459_7</t>
  </si>
  <si>
    <t>041-044_7</t>
  </si>
  <si>
    <t>054_7</t>
  </si>
  <si>
    <t>055_7</t>
  </si>
  <si>
    <t>086_7</t>
  </si>
  <si>
    <t>046-047_7</t>
  </si>
  <si>
    <t>052-053_7</t>
  </si>
  <si>
    <t>293-294_7</t>
  </si>
  <si>
    <t>311-312_7</t>
  </si>
  <si>
    <t>316-317_7</t>
  </si>
  <si>
    <t>319-320_7</t>
  </si>
  <si>
    <t>321-322_7</t>
  </si>
  <si>
    <t>329-330_7</t>
  </si>
  <si>
    <t>332-333_7</t>
  </si>
  <si>
    <t>334-335_7</t>
  </si>
  <si>
    <t>340-341_7</t>
  </si>
  <si>
    <t>348-349_7</t>
  </si>
  <si>
    <t>350-351_7</t>
  </si>
  <si>
    <t>353-354_7</t>
  </si>
  <si>
    <t>006_7</t>
  </si>
  <si>
    <t>007_7</t>
  </si>
  <si>
    <t>123-124_7</t>
  </si>
  <si>
    <t>118-119_7</t>
  </si>
  <si>
    <t>419-420_7</t>
  </si>
  <si>
    <t>122_7</t>
  </si>
  <si>
    <t>320-321_7</t>
  </si>
  <si>
    <t>322-323_7</t>
  </si>
  <si>
    <t>336-337_7</t>
  </si>
  <si>
    <t>093-098_7</t>
  </si>
  <si>
    <t>060-061_7</t>
  </si>
  <si>
    <t>065-066_7</t>
  </si>
  <si>
    <t>159-160_7</t>
  </si>
  <si>
    <t>001-007_7</t>
  </si>
  <si>
    <t>008-011_7</t>
  </si>
  <si>
    <t>116-121_7</t>
  </si>
  <si>
    <t>122-125_7</t>
  </si>
  <si>
    <t>202_7</t>
  </si>
  <si>
    <t>208_7</t>
  </si>
  <si>
    <t>299_7</t>
  </si>
  <si>
    <t>245-247_7</t>
  </si>
  <si>
    <t>056_7</t>
  </si>
  <si>
    <t>185_7</t>
  </si>
  <si>
    <t>008-009_7</t>
  </si>
  <si>
    <t>013-014_7</t>
  </si>
  <si>
    <t>368-369_7</t>
  </si>
  <si>
    <t>093-095_7</t>
  </si>
  <si>
    <t>479-480_7</t>
  </si>
  <si>
    <t>085_7</t>
  </si>
  <si>
    <t>088_7</t>
  </si>
  <si>
    <t>096_7</t>
  </si>
  <si>
    <t>028-029_7</t>
  </si>
  <si>
    <t>071-072_7</t>
  </si>
  <si>
    <t>175-179_7</t>
  </si>
  <si>
    <t>252-253_7</t>
  </si>
  <si>
    <t>384-385_7</t>
  </si>
  <si>
    <t>386-390_7</t>
  </si>
  <si>
    <t>391-392_7</t>
  </si>
  <si>
    <t>259-260_7</t>
  </si>
  <si>
    <t>309-310_7</t>
  </si>
  <si>
    <t>324-325_7</t>
  </si>
  <si>
    <t>359-360_7</t>
  </si>
  <si>
    <t>375-376_7</t>
  </si>
  <si>
    <t>381-382_7</t>
  </si>
  <si>
    <t>448-449_7</t>
  </si>
  <si>
    <t>481-482_7</t>
  </si>
  <si>
    <t>482-483_7</t>
  </si>
  <si>
    <t>485-486_7</t>
  </si>
  <si>
    <t>488-489_7</t>
  </si>
  <si>
    <t>048-049_7</t>
  </si>
  <si>
    <t>089-090_7</t>
  </si>
  <si>
    <t>162-164_7</t>
  </si>
  <si>
    <t>193-194_7</t>
  </si>
  <si>
    <t>372-373_7</t>
  </si>
  <si>
    <t>373-374_7</t>
  </si>
  <si>
    <t>001-002_7</t>
  </si>
  <si>
    <t>034-035_7</t>
  </si>
  <si>
    <t>054-055_7</t>
  </si>
  <si>
    <t>134-135_7</t>
  </si>
  <si>
    <t>408-409_7</t>
  </si>
  <si>
    <t>176-177_7</t>
  </si>
  <si>
    <t>001-008_7</t>
  </si>
  <si>
    <t>218-220_7</t>
  </si>
  <si>
    <t>159-163_7</t>
  </si>
  <si>
    <t>173-178_7</t>
  </si>
  <si>
    <t>073-074_7</t>
  </si>
  <si>
    <t>051-052_7</t>
  </si>
  <si>
    <t>280-281_7</t>
  </si>
  <si>
    <t>095-096_7</t>
  </si>
  <si>
    <t>259_7</t>
  </si>
  <si>
    <t>260_7</t>
  </si>
  <si>
    <t>052_7</t>
  </si>
  <si>
    <t>065_7</t>
  </si>
  <si>
    <t>112_7</t>
  </si>
  <si>
    <t>130_7</t>
  </si>
  <si>
    <t>090-093_7</t>
  </si>
  <si>
    <t>011_7</t>
  </si>
  <si>
    <t>012_7</t>
  </si>
  <si>
    <t>045_7</t>
  </si>
  <si>
    <t>119_7</t>
  </si>
  <si>
    <t>140_7</t>
  </si>
  <si>
    <t>031-031_7</t>
  </si>
  <si>
    <t>093-096_7</t>
  </si>
  <si>
    <t>209_7</t>
  </si>
  <si>
    <t>246_7</t>
  </si>
  <si>
    <t>270_7</t>
  </si>
  <si>
    <t>247-249_7</t>
  </si>
  <si>
    <t>035_7</t>
  </si>
  <si>
    <t>033-035_7</t>
  </si>
  <si>
    <t>017-019_7</t>
  </si>
  <si>
    <t>023_7</t>
  </si>
  <si>
    <t>081_7</t>
  </si>
  <si>
    <t>103_7</t>
  </si>
  <si>
    <t>230_7</t>
  </si>
  <si>
    <t>164-172_7</t>
  </si>
  <si>
    <t>105-108_7</t>
  </si>
  <si>
    <t>020_7</t>
  </si>
  <si>
    <t>203-205_7</t>
  </si>
  <si>
    <t>050_7</t>
  </si>
  <si>
    <t>095_7</t>
  </si>
  <si>
    <t>044-046_7</t>
  </si>
  <si>
    <t>352-353_7</t>
  </si>
  <si>
    <t>354-355_7</t>
  </si>
  <si>
    <t>357-358_7</t>
  </si>
  <si>
    <t>022-024_7</t>
  </si>
  <si>
    <t>301-302_7</t>
  </si>
  <si>
    <t>387-388</t>
  </si>
  <si>
    <t>379-380_7</t>
  </si>
  <si>
    <t>392-393_7</t>
  </si>
  <si>
    <t>402-403_7</t>
  </si>
  <si>
    <t>168-169</t>
  </si>
  <si>
    <t>171-172</t>
  </si>
  <si>
    <t>179-180</t>
  </si>
  <si>
    <t>184-185_7</t>
  </si>
  <si>
    <t>176-177_H35</t>
  </si>
  <si>
    <t>380-381_7</t>
  </si>
  <si>
    <t>425-426_7</t>
  </si>
  <si>
    <t>428-429_7</t>
  </si>
  <si>
    <t>453-454_7</t>
  </si>
  <si>
    <t>454-455_7</t>
  </si>
  <si>
    <t>456-457_7</t>
  </si>
  <si>
    <t>459-460_7</t>
  </si>
  <si>
    <t>461-462_7</t>
  </si>
  <si>
    <t>040-042_7</t>
  </si>
  <si>
    <t>PBO148_7</t>
  </si>
  <si>
    <t>015-016_7</t>
  </si>
  <si>
    <t>PBO187_7</t>
  </si>
  <si>
    <t>PBO188_7</t>
  </si>
  <si>
    <t>PBO190_7</t>
  </si>
  <si>
    <t>PBO192_7</t>
  </si>
  <si>
    <t>PBO194_7</t>
  </si>
  <si>
    <t>PBO202_7</t>
  </si>
  <si>
    <t>PBO207_7</t>
  </si>
  <si>
    <t>PBO209_7</t>
  </si>
  <si>
    <t>PBO180_7</t>
  </si>
  <si>
    <t>PBO189_7</t>
  </si>
  <si>
    <t>PBO183_7</t>
  </si>
  <si>
    <t>PBO206_7</t>
  </si>
  <si>
    <t>PBO214_7</t>
  </si>
  <si>
    <t>PBO215_7</t>
  </si>
  <si>
    <t>PBO216_7</t>
  </si>
  <si>
    <t>PBO217_7</t>
  </si>
  <si>
    <t>PBO220_7</t>
  </si>
  <si>
    <t>PBO223_7</t>
  </si>
  <si>
    <t>PBO224_7</t>
  </si>
  <si>
    <t>PBO225_7</t>
  </si>
  <si>
    <t>PBO228_7</t>
  </si>
  <si>
    <t>PBO229_7</t>
  </si>
  <si>
    <t>PBO230_7</t>
  </si>
  <si>
    <t>PBO232_7</t>
  </si>
  <si>
    <t>PBO165_7</t>
  </si>
  <si>
    <t>PBO173_7</t>
  </si>
  <si>
    <t>PBO261_7</t>
  </si>
  <si>
    <t>PBO179_7</t>
  </si>
  <si>
    <t>MEB01-A2_7</t>
  </si>
  <si>
    <t>MEB01-A9_7</t>
  </si>
  <si>
    <t>MEB02-A1_7</t>
  </si>
  <si>
    <t>MEB01-A14_7</t>
  </si>
  <si>
    <t>MEB03-A18_7</t>
  </si>
  <si>
    <t>MEB04-A18_7</t>
  </si>
  <si>
    <t>MEB02-A5_7</t>
  </si>
  <si>
    <t>MEB03-A6_7</t>
  </si>
  <si>
    <t>MEB05-A9_7</t>
  </si>
  <si>
    <t>MEB07-A1_7</t>
  </si>
  <si>
    <t>MEB04-A14_7</t>
  </si>
  <si>
    <t>MEB04-A16_7</t>
  </si>
  <si>
    <t>MEB05-A10_7</t>
  </si>
  <si>
    <t>MEB05-A12_7</t>
  </si>
  <si>
    <t>MEB05-A17_7</t>
  </si>
  <si>
    <t>PBO133</t>
  </si>
  <si>
    <t>202-203A_7</t>
  </si>
  <si>
    <t>520-521_7</t>
  </si>
  <si>
    <t>550-551_7</t>
  </si>
  <si>
    <t>585-586_7</t>
  </si>
  <si>
    <t>362-363_7</t>
  </si>
  <si>
    <t>94-95_7</t>
  </si>
  <si>
    <t>509-510_7</t>
  </si>
  <si>
    <t>313-314_7</t>
  </si>
  <si>
    <t>MEB02-A17_7</t>
  </si>
  <si>
    <t>MEB03-A11_7</t>
  </si>
  <si>
    <t>PBO65</t>
  </si>
  <si>
    <t>PBO211_7</t>
  </si>
  <si>
    <t>PBO218_7</t>
  </si>
  <si>
    <t>PBO219_7</t>
  </si>
  <si>
    <t>PBO221_7</t>
  </si>
  <si>
    <t>PBO226_7</t>
  </si>
  <si>
    <t>PBO231_7</t>
  </si>
  <si>
    <t>PBO233_7</t>
  </si>
  <si>
    <t>PBO234_7</t>
  </si>
  <si>
    <t>PBO235_7</t>
  </si>
  <si>
    <t>PBO237_7</t>
  </si>
  <si>
    <t>PBO238_7</t>
  </si>
  <si>
    <t>PBO239_7</t>
  </si>
  <si>
    <t>PBO240_7</t>
  </si>
  <si>
    <t>PBO243_7</t>
  </si>
  <si>
    <t>PBO245_7</t>
  </si>
  <si>
    <t>PBO246_7</t>
  </si>
  <si>
    <t>PBO247_7</t>
  </si>
  <si>
    <t>PBO248_7</t>
  </si>
  <si>
    <t>PBO249_7</t>
  </si>
  <si>
    <t>PBO250_7</t>
  </si>
  <si>
    <t>PBO251_7</t>
  </si>
  <si>
    <t>PBO252_7</t>
  </si>
  <si>
    <t>PBO275_7</t>
  </si>
  <si>
    <t>PBO286_7</t>
  </si>
  <si>
    <t>PBO208_7</t>
  </si>
  <si>
    <t>PBO222_7</t>
  </si>
  <si>
    <t>PBO227_7</t>
  </si>
  <si>
    <t>MEB01-A7_7</t>
  </si>
  <si>
    <t>MEB02-A8_7</t>
  </si>
  <si>
    <t>MEB04-A2_7</t>
  </si>
  <si>
    <t>MEB05-A4_7</t>
  </si>
  <si>
    <t>MEB06-A1_7</t>
  </si>
  <si>
    <t>MEB06-A5_7</t>
  </si>
  <si>
    <t>MEB06-A8_7</t>
  </si>
  <si>
    <t>MEB01-A11_7</t>
  </si>
  <si>
    <t>MEB05-A11_7</t>
  </si>
  <si>
    <t>MEB06-A16_7</t>
  </si>
  <si>
    <t>MEB02-A9_7</t>
  </si>
  <si>
    <t>MEB03-A5_7</t>
  </si>
  <si>
    <t>MEB03-A8_7</t>
  </si>
  <si>
    <t>MEB04-A6_7</t>
  </si>
  <si>
    <t>MEB04-A7_7</t>
  </si>
  <si>
    <t>MEB06-A3_7</t>
  </si>
  <si>
    <t>MEB06-A6_7</t>
  </si>
  <si>
    <t>MEB06-A7_7</t>
  </si>
  <si>
    <t>MEB07-A2_7</t>
  </si>
  <si>
    <t>MEB07-A7_7</t>
  </si>
  <si>
    <t>MEB01-A12_7</t>
  </si>
  <si>
    <t>MEB02-A12_7</t>
  </si>
  <si>
    <t>MEB02-A13_7</t>
  </si>
  <si>
    <t>MEB02-A16_7</t>
  </si>
  <si>
    <t>MEB03-A13_7</t>
  </si>
  <si>
    <t>MEB03-A15_7</t>
  </si>
  <si>
    <t>MEB03-A16_7</t>
  </si>
  <si>
    <t>MEB03-A17_7</t>
  </si>
  <si>
    <t>MEB04-A13_7</t>
  </si>
  <si>
    <t>MEB04-A15_7</t>
  </si>
  <si>
    <t>MEB05-A14_7</t>
  </si>
  <si>
    <t>MEB05-A15_7</t>
  </si>
  <si>
    <t>MEB05-A16_7</t>
  </si>
  <si>
    <t>MEB06-A13_7</t>
  </si>
  <si>
    <t>MEB06-A17_7</t>
  </si>
  <si>
    <t>MEB07-A11_7</t>
  </si>
  <si>
    <t>MEB07-A12_7</t>
  </si>
  <si>
    <t>MEB14-A14_7</t>
  </si>
  <si>
    <t>MEB02-A06_7</t>
  </si>
  <si>
    <t>MEB02-A08_7</t>
  </si>
  <si>
    <t>MEB03-A01_7</t>
  </si>
  <si>
    <t>MEB03-A02_7</t>
  </si>
  <si>
    <t>MEB03-A19_7</t>
  </si>
  <si>
    <t>MEB04-A02_7</t>
  </si>
  <si>
    <t>MEB04-A03_7</t>
  </si>
  <si>
    <t>MEB04-A07_7</t>
  </si>
  <si>
    <t>MEB04-A10_7</t>
  </si>
  <si>
    <t>MEB04-A12_7</t>
  </si>
  <si>
    <t>MEB06-A06_7</t>
  </si>
  <si>
    <t>MEB06-A07_7</t>
  </si>
  <si>
    <t>MEB06-A18_7</t>
  </si>
  <si>
    <t>MEB07-A03_7</t>
  </si>
  <si>
    <t>MEB07-A06_7</t>
  </si>
  <si>
    <t>MEB07-A07_7</t>
  </si>
  <si>
    <t>MEB04-A1_7</t>
  </si>
  <si>
    <t>MEB01-A10_7</t>
  </si>
  <si>
    <t>MEB03-A12_7</t>
  </si>
  <si>
    <t>MEB07-A13_7</t>
  </si>
  <si>
    <t>MEB07-A18_7</t>
  </si>
  <si>
    <t>MEB02-A2_7</t>
  </si>
  <si>
    <t>MEB02-A3_7</t>
  </si>
  <si>
    <t>MEB03-A1_7</t>
  </si>
  <si>
    <t>MEB03-A2_7</t>
  </si>
  <si>
    <t>MEB03-A3_7</t>
  </si>
  <si>
    <t>MEB05-A2_7</t>
  </si>
  <si>
    <t>MEB05-A3_7</t>
  </si>
  <si>
    <t>MEB05-A6_7</t>
  </si>
  <si>
    <t>MEB01-A13_7</t>
  </si>
  <si>
    <t>MEB01-A15_7</t>
  </si>
  <si>
    <t>MEB01-A17_7</t>
  </si>
  <si>
    <t>MEB01-A18_7</t>
  </si>
  <si>
    <t>MEB01-A19_7</t>
  </si>
  <si>
    <t>MEB02-A10_7</t>
  </si>
  <si>
    <t>MEB04-A11_7</t>
  </si>
  <si>
    <t>MEB05-A13_7</t>
  </si>
  <si>
    <t>MEB07-A16_7</t>
  </si>
  <si>
    <t>MEB01-A1_7</t>
  </si>
  <si>
    <t>MEB01-A4_7</t>
  </si>
  <si>
    <t>MEB03-A4_7</t>
  </si>
  <si>
    <t>MEB06-A2_7</t>
  </si>
  <si>
    <t>MEB07-A5_7</t>
  </si>
  <si>
    <t>MEB07-A6_7</t>
  </si>
  <si>
    <t>MEB04-A17_7</t>
  </si>
  <si>
    <t>MEB07-A14_7</t>
  </si>
  <si>
    <t>MEB07-A15_7</t>
  </si>
  <si>
    <t>MEB07-A17_7</t>
  </si>
  <si>
    <t>MEB02-A14_7</t>
  </si>
  <si>
    <t>MEB02-A18_7</t>
  </si>
  <si>
    <t>MEB04-A08_7</t>
  </si>
  <si>
    <t>MEB04-A19_7</t>
  </si>
  <si>
    <t>MEB06-A05_7</t>
  </si>
  <si>
    <t>MEB06-A11_7</t>
  </si>
  <si>
    <t>MEB05-A07_7</t>
  </si>
  <si>
    <t>394-395_7</t>
  </si>
  <si>
    <t>MEB2-A09_7</t>
  </si>
  <si>
    <t>MEB04-A3_7</t>
  </si>
  <si>
    <t>MEB04-A5_7</t>
  </si>
  <si>
    <t>MEB1-A02_7</t>
  </si>
  <si>
    <t>MEB2-A21_7</t>
  </si>
  <si>
    <t>MEB3-A11_7</t>
  </si>
  <si>
    <t>MEB3-A12_7</t>
  </si>
  <si>
    <t>MEB3-A13_7</t>
  </si>
  <si>
    <t>MEB3-A15_7</t>
  </si>
  <si>
    <t>MEB1-A12_7</t>
  </si>
  <si>
    <t>MEB2-A03_7</t>
  </si>
  <si>
    <t>MEB2-A04_7</t>
  </si>
  <si>
    <t>MEB2-A18_7</t>
  </si>
  <si>
    <t>MEB2-A19_7</t>
  </si>
  <si>
    <t>MEB4-A10_7</t>
  </si>
  <si>
    <t>MEB06-A02_7</t>
  </si>
  <si>
    <t>MEB03-A05_7</t>
  </si>
  <si>
    <t>MEB03-A06_7</t>
  </si>
  <si>
    <t>MEB03-A08_7</t>
  </si>
  <si>
    <t>MEB04-A06_7</t>
  </si>
  <si>
    <t>MEB07-A04_7</t>
  </si>
  <si>
    <t>MEB07-A08_7</t>
  </si>
  <si>
    <t>PBO272_7</t>
  </si>
  <si>
    <t>PBO295_7</t>
  </si>
  <si>
    <t>PBO296_7</t>
  </si>
  <si>
    <t>PBO311_7</t>
  </si>
  <si>
    <t>PBO312_7</t>
  </si>
  <si>
    <t>PBO313_7</t>
  </si>
  <si>
    <t>PBO320_7</t>
  </si>
  <si>
    <t>PBO321_7</t>
  </si>
  <si>
    <t>PBO322_7</t>
  </si>
  <si>
    <t>PBO335_7</t>
  </si>
  <si>
    <t>PBO353_7</t>
  </si>
  <si>
    <t>PBO363_7</t>
  </si>
  <si>
    <t>PBO364_7</t>
  </si>
  <si>
    <t>PBO366_7</t>
  </si>
  <si>
    <t>PBO369_7</t>
  </si>
  <si>
    <t>PBO374_7</t>
  </si>
  <si>
    <t>PBO253_7</t>
  </si>
  <si>
    <t>PBO254_7</t>
  </si>
  <si>
    <t>PBO260_7</t>
  </si>
  <si>
    <t>PBO268_7</t>
  </si>
  <si>
    <t>MEB1-A01_7</t>
  </si>
  <si>
    <t>MEB1-A03_7</t>
  </si>
  <si>
    <t>MEB1-A05_7</t>
  </si>
  <si>
    <t>MEB1-A06_7</t>
  </si>
  <si>
    <t>MEB1-A09_7</t>
  </si>
  <si>
    <t>MEB3-A07_7</t>
  </si>
  <si>
    <t>MEB3-A10_7</t>
  </si>
  <si>
    <t>MEB4-A01_7</t>
  </si>
  <si>
    <t>MEB4-A04_7</t>
  </si>
  <si>
    <t>MEB4-A06_7</t>
  </si>
  <si>
    <t>MEB05-A20_7</t>
  </si>
  <si>
    <t>MEB07-A24_7</t>
  </si>
  <si>
    <t>PBO244_7</t>
  </si>
  <si>
    <t>MEB05-A1_7</t>
  </si>
  <si>
    <t>MEB05-A8_7</t>
  </si>
  <si>
    <t>MEB06-A4_7</t>
  </si>
  <si>
    <t>MEB06-A9_7</t>
  </si>
  <si>
    <t>MEB07-A3_7</t>
  </si>
  <si>
    <t>MEB07-A8_7</t>
  </si>
  <si>
    <t>MEB1-A24_7</t>
  </si>
  <si>
    <t>MEB4-A12_7</t>
  </si>
  <si>
    <t>MEB4-A14_7</t>
  </si>
  <si>
    <t>MEB02-A21_7</t>
  </si>
  <si>
    <t>MEB02-A22_7</t>
  </si>
  <si>
    <t>MEB05-A18_7</t>
  </si>
  <si>
    <t>MEB05-A19_7</t>
  </si>
  <si>
    <t>MEB05-A21_7</t>
  </si>
  <si>
    <t>MEB05-A22_7</t>
  </si>
  <si>
    <t>MEB05-A23_7</t>
  </si>
  <si>
    <t>MEB06-A12_7</t>
  </si>
  <si>
    <t>MEB06-A15_7</t>
  </si>
  <si>
    <t>MEB06-A20_7</t>
  </si>
  <si>
    <t>MEB06-A21_7</t>
  </si>
  <si>
    <t>MEB06-A22_7</t>
  </si>
  <si>
    <t>MEB06-A23_7</t>
  </si>
  <si>
    <t>MEB07-A20_7</t>
  </si>
  <si>
    <t>MEB07-A21_7</t>
  </si>
  <si>
    <t>MEB07-A22_7</t>
  </si>
  <si>
    <t>MEB07-A23_7</t>
  </si>
  <si>
    <t>MEB03-A7_7</t>
  </si>
  <si>
    <t>MEB04-A4_7</t>
  </si>
  <si>
    <t>MEB03-A9_7</t>
  </si>
  <si>
    <t>MEB07-A4_7</t>
  </si>
  <si>
    <t>MEB07-A9_7</t>
  </si>
  <si>
    <t>MEB08-A1_7</t>
  </si>
  <si>
    <t>MEB08-A2_7</t>
  </si>
  <si>
    <t>MEB08-A3_7</t>
  </si>
  <si>
    <t>MEB08-A4_7</t>
  </si>
  <si>
    <t>MEB08-A5_7</t>
  </si>
  <si>
    <t>MEB08-A7_7</t>
  </si>
  <si>
    <t>MEB08-A8_7</t>
  </si>
  <si>
    <t>MEB08-A9_7</t>
  </si>
  <si>
    <t>MEB09-A4_7</t>
  </si>
  <si>
    <t>MEB09-A8_7</t>
  </si>
  <si>
    <t>MEB07-A10_7</t>
  </si>
  <si>
    <t>MEB08-A10_7</t>
  </si>
  <si>
    <t>MEB08-A12_7</t>
  </si>
  <si>
    <t>MEB08-A13_7</t>
  </si>
  <si>
    <t>MEB5-A17_7</t>
  </si>
  <si>
    <t>MEB6-A17_7</t>
  </si>
  <si>
    <t>MEB3-A06_7</t>
  </si>
  <si>
    <t>MEB5-A03_7</t>
  </si>
  <si>
    <t>MEB5-A06_7</t>
  </si>
  <si>
    <t>MEB3-A02_7</t>
  </si>
  <si>
    <t>MEB3-A08_7</t>
  </si>
  <si>
    <t>MEB5-A01_7</t>
  </si>
  <si>
    <t>MEB5-A02_7</t>
  </si>
  <si>
    <t>MEB03-A21_7</t>
  </si>
  <si>
    <t>MEB01-A01_7</t>
  </si>
  <si>
    <t>MEB04-A04_7</t>
  </si>
  <si>
    <t>MEB13-A2_7</t>
  </si>
  <si>
    <t>MEB14-A4_7</t>
  </si>
  <si>
    <t>MEB2-A14_7</t>
  </si>
  <si>
    <t>MEB4-A05_7</t>
  </si>
  <si>
    <t>MEB08-A14_7</t>
  </si>
  <si>
    <t>MEB08-A15_7</t>
  </si>
  <si>
    <t>MEB08-A16_7</t>
  </si>
  <si>
    <t>MEB09-A13_7</t>
  </si>
  <si>
    <t>MEB09-A14_7</t>
  </si>
  <si>
    <t>MEB11-A16_7</t>
  </si>
  <si>
    <t>MEB11-A19_7</t>
  </si>
  <si>
    <t>MEB13-A13_7</t>
  </si>
  <si>
    <t>MEB13-A14_7</t>
  </si>
  <si>
    <t>MEB13-A15_7</t>
  </si>
  <si>
    <t>MEB13-A18_7</t>
  </si>
  <si>
    <t>MEB13-A19_7</t>
  </si>
  <si>
    <t>MEB13-A21_7</t>
  </si>
  <si>
    <t>MEB14-A10_7</t>
  </si>
  <si>
    <t>MEB14-A17_7</t>
  </si>
  <si>
    <t>MEB5-A6_7</t>
  </si>
  <si>
    <t>MEB5-A11_7</t>
  </si>
  <si>
    <t>MEB1-A07_7</t>
  </si>
  <si>
    <t>MEB10-A9_7</t>
  </si>
  <si>
    <t>MEB11-A1_7</t>
  </si>
  <si>
    <t>MEB11-A2_7</t>
  </si>
  <si>
    <t>MEB11-A9_7</t>
  </si>
  <si>
    <t>MEB13-A6_7</t>
  </si>
  <si>
    <t>MEB3-A09_7</t>
  </si>
  <si>
    <t>MEB3-A17_7</t>
  </si>
  <si>
    <t>MEB4-A02_7</t>
  </si>
  <si>
    <t>MEB4-A03_7</t>
  </si>
  <si>
    <t>MEB4-A11_7</t>
  </si>
  <si>
    <t>MEB10-A10_7</t>
  </si>
  <si>
    <t>MEB10-A11_7</t>
  </si>
  <si>
    <t>MEB10-A12_7</t>
  </si>
  <si>
    <t>MEB10-A13_7</t>
  </si>
  <si>
    <t>MEB10-A14_7</t>
  </si>
  <si>
    <t>MEB10-A16_7</t>
  </si>
  <si>
    <t>MEB10-A17_7</t>
  </si>
  <si>
    <t>MEB10-A19_7</t>
  </si>
  <si>
    <t>MEB11-A14_7</t>
  </si>
  <si>
    <t>MEB12-A10_7</t>
  </si>
  <si>
    <t>MEB12-A13_7</t>
  </si>
  <si>
    <t>MEB12-A15_7</t>
  </si>
  <si>
    <t>MEB12-A17_7</t>
  </si>
  <si>
    <t>MEB13-A17_7</t>
  </si>
  <si>
    <t>MEB1-A1_7</t>
  </si>
  <si>
    <t>MEB2-A7_7</t>
  </si>
  <si>
    <t>MEB2-A8_7</t>
  </si>
  <si>
    <t>MEB3-A1_7</t>
  </si>
  <si>
    <t>MEB3-A2_7</t>
  </si>
  <si>
    <t>MEB3-A3_7</t>
  </si>
  <si>
    <t>MEB3-A4_7</t>
  </si>
  <si>
    <t>MEB3-A9_7</t>
  </si>
  <si>
    <t>MEB4-A1_7</t>
  </si>
  <si>
    <t>MEB4-A8_7</t>
  </si>
  <si>
    <t>MEB6-A4_7</t>
  </si>
  <si>
    <t>MEB6-A5_7</t>
  </si>
  <si>
    <t>MEB6-A9_7</t>
  </si>
  <si>
    <t>MEB7-A2_7</t>
  </si>
  <si>
    <t>MEB7-A3_7</t>
  </si>
  <si>
    <t>MEB7-A5_7</t>
  </si>
  <si>
    <t>MEB7-A7_7</t>
  </si>
  <si>
    <t>MEB8-A9_7</t>
  </si>
  <si>
    <t>MEB9-A2_7</t>
  </si>
  <si>
    <t>MEB9-A7_7</t>
  </si>
  <si>
    <t>MEB9-A8_7</t>
  </si>
  <si>
    <t>MEB10-A5_7</t>
  </si>
  <si>
    <t>MEB10-A6_7</t>
  </si>
  <si>
    <t>MEB10-A7_7</t>
  </si>
  <si>
    <t>MEB11-A3_7</t>
  </si>
  <si>
    <t>MEB11-A4_7</t>
  </si>
  <si>
    <t>MEB11-A5_7</t>
  </si>
  <si>
    <t>MEB11-A6_7</t>
  </si>
  <si>
    <t>MEB11-A7_7</t>
  </si>
  <si>
    <t>MEB12-A6_7</t>
  </si>
  <si>
    <t>MEB15-A9_7</t>
  </si>
  <si>
    <t>MEB8-A19_7</t>
  </si>
  <si>
    <t>MEB8-A21_7</t>
  </si>
  <si>
    <t>MEB9-A24_7</t>
  </si>
  <si>
    <t>MEB11-A10_7</t>
  </si>
  <si>
    <t>MEB11-A18_7</t>
  </si>
  <si>
    <t>MEB13-A22_7</t>
  </si>
  <si>
    <t>MEB13-A23_7</t>
  </si>
  <si>
    <t>MEB13-A24_7</t>
  </si>
  <si>
    <t>MEB15-A18_7</t>
  </si>
  <si>
    <t>MEB15-A19_7</t>
  </si>
  <si>
    <t>MEB16-A14_7</t>
  </si>
  <si>
    <t>MEB18-A17_7</t>
  </si>
  <si>
    <t>MEB19-A10_7</t>
  </si>
  <si>
    <t>PBO273_7</t>
  </si>
  <si>
    <t>MEB02-A09_7</t>
  </si>
  <si>
    <t>MEB03-A03_7</t>
  </si>
  <si>
    <t>MEB06-A01_7</t>
  </si>
  <si>
    <t>MEB06-A03_7</t>
  </si>
  <si>
    <t>MEB06-A09_7</t>
  </si>
  <si>
    <t>MEB06-A14_7</t>
  </si>
  <si>
    <t>MEB01-A03_7</t>
  </si>
  <si>
    <t>MEB01-A08_7</t>
  </si>
  <si>
    <t>MEB03-A10_7</t>
  </si>
  <si>
    <t>PBO242_7</t>
  </si>
  <si>
    <t>PBO262_7</t>
  </si>
  <si>
    <t>PBO265_7</t>
  </si>
  <si>
    <t>PBO266_7</t>
  </si>
  <si>
    <t>PBO269_7</t>
  </si>
  <si>
    <t>PBO271_7</t>
  </si>
  <si>
    <t>PBO274_7</t>
  </si>
  <si>
    <t>PBO276_7</t>
  </si>
  <si>
    <t>PBO277_7</t>
  </si>
  <si>
    <t>PBO282_7</t>
  </si>
  <si>
    <t>PBO283_7</t>
  </si>
  <si>
    <t>PBO285_7</t>
  </si>
  <si>
    <t>PBO288_7</t>
  </si>
  <si>
    <t>PBO301_7</t>
  </si>
  <si>
    <t>MEB1-A18_7</t>
  </si>
  <si>
    <t>MEB3-A19_7</t>
  </si>
  <si>
    <t>MEB1-A08_7</t>
  </si>
  <si>
    <t>MEB2-A11_7</t>
  </si>
  <si>
    <t>MEB3-A14_7</t>
  </si>
  <si>
    <t>MEB5-A10_7</t>
  </si>
  <si>
    <t>MEB5-A15_7</t>
  </si>
  <si>
    <t>MEB01-A16_7</t>
  </si>
  <si>
    <t>MEB01-A20_7</t>
  </si>
  <si>
    <t>MEB01-A23_7</t>
  </si>
  <si>
    <t>MEB03-A14_7</t>
  </si>
  <si>
    <t>MEB05-A5_7</t>
  </si>
  <si>
    <t>MEB1-A04_7</t>
  </si>
  <si>
    <t>MEB1-A15_7</t>
  </si>
  <si>
    <t>MEB1-A16_7</t>
  </si>
  <si>
    <t>MEB2-A01_7</t>
  </si>
  <si>
    <t>MEB08-A6_7</t>
  </si>
  <si>
    <t>MEB09-A2_7</t>
  </si>
  <si>
    <t>MEB09-A3_7</t>
  </si>
  <si>
    <t>MEB10-A3_7</t>
  </si>
  <si>
    <t>MEB10-A4_7</t>
  </si>
  <si>
    <t>MEB03-A22_7</t>
  </si>
  <si>
    <t>MEB08-A11_7</t>
  </si>
  <si>
    <t>MEB09-A10_7</t>
  </si>
  <si>
    <t>MEB09-A11_7</t>
  </si>
  <si>
    <t>MEB09-A12_7</t>
  </si>
  <si>
    <t>MEB10A-10_7</t>
  </si>
  <si>
    <t>MEB05-A05_7</t>
  </si>
  <si>
    <t>MEB05-A06_7</t>
  </si>
  <si>
    <t>MEB05-A7_7</t>
  </si>
  <si>
    <t>MEB2-A02_7</t>
  </si>
  <si>
    <t>MEB2-A05_7</t>
  </si>
  <si>
    <t>MEB06-A19_7</t>
  </si>
  <si>
    <t>MEB06-A24_7</t>
  </si>
  <si>
    <t>MEB05-A24_7</t>
  </si>
  <si>
    <t>MEB7-A9_7</t>
  </si>
  <si>
    <t>MEB2-A12_7</t>
  </si>
  <si>
    <t>MEB2-A13_7</t>
  </si>
  <si>
    <t>MEB2-A22_7</t>
  </si>
  <si>
    <t>MEB3-A16_7</t>
  </si>
  <si>
    <t>MEB1-A17_7</t>
  </si>
  <si>
    <t>MEB2-A17_7</t>
  </si>
  <si>
    <t>MEB09-A22_7</t>
  </si>
  <si>
    <t>MEB09-A24_7</t>
  </si>
  <si>
    <t>MEB11-A02_7</t>
  </si>
  <si>
    <t>MEB11-A04_7</t>
  </si>
  <si>
    <t>MEB12-A02_7</t>
  </si>
  <si>
    <t>MEB13-A04_7</t>
  </si>
  <si>
    <t>MEB14-A09_7</t>
  </si>
  <si>
    <t>MEB15-A07_7</t>
  </si>
  <si>
    <t>MEB6-A1_7</t>
  </si>
  <si>
    <t>MEB6-A2_7</t>
  </si>
  <si>
    <t>MEB6-A7_7</t>
  </si>
  <si>
    <t>MEB6/A1_7</t>
  </si>
  <si>
    <t>MEB2-A16_7</t>
  </si>
  <si>
    <t>MEB6-A10_7</t>
  </si>
  <si>
    <t>MEB6-A11_7</t>
  </si>
  <si>
    <t>MEB6-A13_7</t>
  </si>
  <si>
    <t>MEB6-A14_7</t>
  </si>
  <si>
    <t>MEB4-A07_7</t>
  </si>
  <si>
    <t>MEB4-A08_7</t>
  </si>
  <si>
    <t>MEB4-A09_7</t>
  </si>
  <si>
    <t>MEB04-A23_7</t>
  </si>
  <si>
    <t>MEB1-A13_7</t>
  </si>
  <si>
    <t>MEB2-A08_7</t>
  </si>
  <si>
    <t>MEB2-A10_7</t>
  </si>
  <si>
    <t>MEB05-A09_7</t>
  </si>
  <si>
    <t>MEB08-A19_7</t>
  </si>
  <si>
    <t>MEB03-A09_7</t>
  </si>
  <si>
    <t>MEB05-A08_7</t>
  </si>
  <si>
    <t>MEB01-A6_7</t>
  </si>
  <si>
    <t>MEB02-A01_7</t>
  </si>
  <si>
    <t>MEB02-A02_7</t>
  </si>
  <si>
    <t>MEB02-A03_7</t>
  </si>
  <si>
    <t>MEB02-A04_7</t>
  </si>
  <si>
    <t>MEB02-A05_7</t>
  </si>
  <si>
    <t>MEB02-A07_7</t>
  </si>
  <si>
    <t>MEB02-A15_7</t>
  </si>
  <si>
    <t>MEB03-A07_7</t>
  </si>
  <si>
    <t>MEB04-A05_7</t>
  </si>
  <si>
    <t>MEB04-A09_7</t>
  </si>
  <si>
    <t>MEB05-A01_7</t>
  </si>
  <si>
    <t>MEB05-A02_7</t>
  </si>
  <si>
    <t>MEB05-A03_7</t>
  </si>
  <si>
    <t>MEB05-A04_7</t>
  </si>
  <si>
    <t>MEB06-A04_7</t>
  </si>
  <si>
    <t>MEB04-A01_7</t>
  </si>
  <si>
    <t>MEB12-A3_7</t>
  </si>
  <si>
    <t>MEB3-A18_7</t>
  </si>
  <si>
    <t>MEB5-A09_7</t>
  </si>
  <si>
    <t>MEB6-A12_7</t>
  </si>
  <si>
    <t>MEB09-A7_7</t>
  </si>
  <si>
    <t>MEB08-A05_7</t>
  </si>
  <si>
    <t>MEB09-A16_7</t>
  </si>
  <si>
    <t>MEB09-A17_7</t>
  </si>
  <si>
    <t>MEB09-A18_7</t>
  </si>
  <si>
    <t>MEB09-A19_7</t>
  </si>
  <si>
    <t>MEB10-A02_7</t>
  </si>
  <si>
    <t>MEB10-A03_7</t>
  </si>
  <si>
    <t>MEB10-A07_7</t>
  </si>
  <si>
    <t>MEB10-A08_7</t>
  </si>
  <si>
    <t>MEB10-A15_7</t>
  </si>
  <si>
    <t>MEB10-A18_7</t>
  </si>
  <si>
    <t>MEB11-A13_7</t>
  </si>
  <si>
    <t>MEB11-A17_7</t>
  </si>
  <si>
    <t>MEB12-A08_7</t>
  </si>
  <si>
    <t>MEB12-A14_7</t>
  </si>
  <si>
    <t>MEB7-A19_7</t>
  </si>
  <si>
    <t>MEB7-A20_7</t>
  </si>
  <si>
    <t>MEB5-A14_7</t>
  </si>
  <si>
    <t>MEB09-A1_7</t>
  </si>
  <si>
    <t>MEB5-A22_7</t>
  </si>
  <si>
    <t>MEB1-A19_7</t>
  </si>
  <si>
    <t>MEB6-A03_7</t>
  </si>
  <si>
    <t>MEB6-A06_7</t>
  </si>
  <si>
    <t>MEB6-A07_7</t>
  </si>
  <si>
    <t>MEB6-A22_7</t>
  </si>
  <si>
    <t>MEB1-A10_7</t>
  </si>
  <si>
    <t>MEB1-A11_7</t>
  </si>
  <si>
    <t>PBO445</t>
  </si>
  <si>
    <t>PBO448_7</t>
  </si>
  <si>
    <t>PBO452_7</t>
  </si>
  <si>
    <t>PBO453_7</t>
  </si>
  <si>
    <t>PBO454_7</t>
  </si>
  <si>
    <t>PBO456_7</t>
  </si>
  <si>
    <t>PBO458_7</t>
  </si>
  <si>
    <t>PBO459_7</t>
  </si>
  <si>
    <t>MEB5-A16_7</t>
  </si>
  <si>
    <t>MEB5-A18_7</t>
  </si>
  <si>
    <t>MEB5-A19_7</t>
  </si>
  <si>
    <t>MEB7-A05_7</t>
  </si>
  <si>
    <t>MEB8-A24_7</t>
  </si>
  <si>
    <t>MEB2-A20_7</t>
  </si>
  <si>
    <t>MEB10-A1_7</t>
  </si>
  <si>
    <t>MEB10-A2_7</t>
  </si>
  <si>
    <t>MEB11-A8_7</t>
  </si>
  <si>
    <t>MEB5-A04_7</t>
  </si>
  <si>
    <t>MEB10-A20_7</t>
  </si>
  <si>
    <t>MEB10-A23_7</t>
  </si>
  <si>
    <t>MEB11-A11_7</t>
  </si>
  <si>
    <t>MEB11-A15_7</t>
  </si>
  <si>
    <t>MEB5-A05_7</t>
  </si>
  <si>
    <t>MEB5-A21_7</t>
  </si>
  <si>
    <t>MEB10-A22_7</t>
  </si>
  <si>
    <t>MEB11-A20_7</t>
  </si>
  <si>
    <t>MEB03-A23_7</t>
  </si>
  <si>
    <t>PBO236_7</t>
  </si>
  <si>
    <t>MEB09-A6_7</t>
  </si>
  <si>
    <t>MEB11-A12_7</t>
  </si>
  <si>
    <t>PBO278_7</t>
  </si>
  <si>
    <t>PBO31_78</t>
  </si>
  <si>
    <t>MEB4-A5_7</t>
  </si>
  <si>
    <t>MEB5-A12_7</t>
  </si>
  <si>
    <t>MEB5-A13_7</t>
  </si>
  <si>
    <t>MEB1-A14_7</t>
  </si>
  <si>
    <t>MEB2-A06_7</t>
  </si>
  <si>
    <t>MEB2-A07_7</t>
  </si>
  <si>
    <t>MEB2-A15_7</t>
  </si>
  <si>
    <t>MEB6-A21_7</t>
  </si>
  <si>
    <t>021-023_7</t>
  </si>
  <si>
    <t>168-172_7</t>
  </si>
  <si>
    <t>357-361_7</t>
  </si>
  <si>
    <t>369-377_7</t>
  </si>
  <si>
    <t>419-422_7</t>
  </si>
  <si>
    <t>306_7</t>
  </si>
  <si>
    <t>368_7</t>
  </si>
  <si>
    <t>335-337_7</t>
  </si>
  <si>
    <t>338-340_7</t>
  </si>
  <si>
    <t>409-411_7</t>
  </si>
  <si>
    <t>437-439_7</t>
  </si>
  <si>
    <t>440-442_7</t>
  </si>
  <si>
    <t>443-445_7</t>
  </si>
  <si>
    <t>446-448_7</t>
  </si>
  <si>
    <t>449-451_7</t>
  </si>
  <si>
    <t>489-490_7</t>
  </si>
  <si>
    <t>491-492_7</t>
  </si>
  <si>
    <t>494-495_7</t>
  </si>
  <si>
    <t>496-497_7</t>
  </si>
  <si>
    <t>497-498_7</t>
  </si>
  <si>
    <t>502-503_7</t>
  </si>
  <si>
    <t>505-506_7</t>
  </si>
  <si>
    <t>507-508_7</t>
  </si>
  <si>
    <t>508-509_7</t>
  </si>
  <si>
    <t>510-511_7</t>
  </si>
  <si>
    <t>511-512_7</t>
  </si>
  <si>
    <t>551-552_7</t>
  </si>
  <si>
    <t>570-571_7</t>
  </si>
  <si>
    <t>572-573_7</t>
  </si>
  <si>
    <t>573-574_7</t>
  </si>
  <si>
    <t>245-250_7</t>
  </si>
  <si>
    <t>010-012_7</t>
  </si>
  <si>
    <t>016-017_7</t>
  </si>
  <si>
    <t>025-027_7</t>
  </si>
  <si>
    <t>034-036_7</t>
  </si>
  <si>
    <t>033_7</t>
  </si>
  <si>
    <t>034_7</t>
  </si>
  <si>
    <t>127_7</t>
  </si>
  <si>
    <t>172_7</t>
  </si>
  <si>
    <t>221-223_7</t>
  </si>
  <si>
    <t>177-181_7</t>
  </si>
  <si>
    <t>334-337_7</t>
  </si>
  <si>
    <t>344_7</t>
  </si>
  <si>
    <t>371_7</t>
  </si>
  <si>
    <t>381_7</t>
  </si>
  <si>
    <t>400_7</t>
  </si>
  <si>
    <t>450-451_7</t>
  </si>
  <si>
    <t>457-458_7</t>
  </si>
  <si>
    <t>563-564_7</t>
  </si>
  <si>
    <t>583-584_7</t>
  </si>
  <si>
    <t>585-587_7</t>
  </si>
  <si>
    <t>637-638_7</t>
  </si>
  <si>
    <t>682-683_7</t>
  </si>
  <si>
    <t>684-685_7</t>
  </si>
  <si>
    <t>686-687_7</t>
  </si>
  <si>
    <t>138_7</t>
  </si>
  <si>
    <t>059-060_7</t>
  </si>
  <si>
    <t>222-224_7</t>
  </si>
  <si>
    <t>383-384_7</t>
  </si>
  <si>
    <t>253_7</t>
  </si>
  <si>
    <t>477-478_7</t>
  </si>
  <si>
    <t>480-481_7</t>
  </si>
  <si>
    <t>483-484_7</t>
  </si>
  <si>
    <t>503-504_7</t>
  </si>
  <si>
    <t>524-525_7</t>
  </si>
  <si>
    <t>436-437_7</t>
  </si>
  <si>
    <t>084-086_7</t>
  </si>
  <si>
    <t>O_ACA_W31</t>
  </si>
  <si>
    <t>049-054_7</t>
  </si>
  <si>
    <t>305-312_7</t>
  </si>
  <si>
    <t>506-507_7</t>
  </si>
  <si>
    <t>517-518_7</t>
  </si>
  <si>
    <t>518-519_7</t>
  </si>
  <si>
    <t>059-061_7</t>
  </si>
  <si>
    <t>317-321_7</t>
  </si>
  <si>
    <t>095-097_7</t>
  </si>
  <si>
    <t>098-100_7</t>
  </si>
  <si>
    <t>101-103_7</t>
  </si>
  <si>
    <t>092-099_7</t>
  </si>
  <si>
    <t>206-210_7</t>
  </si>
  <si>
    <t>260-268_7</t>
  </si>
  <si>
    <t>127-129_7</t>
  </si>
  <si>
    <t>253-264_7</t>
  </si>
  <si>
    <t>268-272_7</t>
  </si>
  <si>
    <t>560-561_7</t>
  </si>
  <si>
    <t>567-568_7</t>
  </si>
  <si>
    <t>595-596_7</t>
  </si>
  <si>
    <t>324-331_7</t>
  </si>
  <si>
    <t>CP257-262_7</t>
  </si>
  <si>
    <t>455-456_7</t>
  </si>
  <si>
    <t>486-487_7</t>
  </si>
  <si>
    <t>523-524_7</t>
  </si>
  <si>
    <t>529-530_7</t>
  </si>
  <si>
    <t>531-532_7</t>
  </si>
  <si>
    <t>532-533_7</t>
  </si>
  <si>
    <t>540-541_7</t>
  </si>
  <si>
    <t>552-553_7</t>
  </si>
  <si>
    <t>553-554_7</t>
  </si>
  <si>
    <t>72-73_7</t>
  </si>
  <si>
    <t>430-431_7</t>
  </si>
  <si>
    <t>441-442_7</t>
  </si>
  <si>
    <t>444-445_7</t>
  </si>
  <si>
    <t>78-80_7</t>
  </si>
  <si>
    <t>95-96_7</t>
  </si>
  <si>
    <t>97-98_7</t>
  </si>
  <si>
    <t>452-453_7</t>
  </si>
  <si>
    <t>460-461_7</t>
  </si>
  <si>
    <t>147-150_7</t>
  </si>
  <si>
    <t>484-485_7</t>
  </si>
  <si>
    <t>487-488_7</t>
  </si>
  <si>
    <t>562-563_7</t>
  </si>
  <si>
    <t>574-575_7</t>
  </si>
  <si>
    <t>446-447_7</t>
  </si>
  <si>
    <t>521-522_7</t>
  </si>
  <si>
    <t>O_SDF_K61</t>
  </si>
  <si>
    <t>O_SDF_K62</t>
  </si>
  <si>
    <t>O_SDF_K63</t>
  </si>
  <si>
    <t>O_SDF_K64</t>
  </si>
  <si>
    <t>O_SDF_K65</t>
  </si>
  <si>
    <t>O_SDF_K66</t>
  </si>
  <si>
    <t>O_SDF_K68</t>
  </si>
  <si>
    <t>O_SDF_K71</t>
  </si>
  <si>
    <t>O_SDF_K75</t>
  </si>
  <si>
    <t>O_SDF_K77</t>
  </si>
  <si>
    <t>O_SDF_K78</t>
  </si>
  <si>
    <t>O_SDF_K79</t>
  </si>
  <si>
    <t>O_SDF_K80</t>
  </si>
  <si>
    <t>O_SDF_K81</t>
  </si>
  <si>
    <t>O_SDF_K82</t>
  </si>
  <si>
    <t>O_SDF_K83</t>
  </si>
  <si>
    <t>O_SDF_K84</t>
  </si>
  <si>
    <t>O_SDF_K85</t>
  </si>
  <si>
    <t>O_SDF_K86</t>
  </si>
  <si>
    <t>O_SDF_K88</t>
  </si>
  <si>
    <t>O_SDF_K89</t>
  </si>
  <si>
    <t>O_SDF_K90</t>
  </si>
  <si>
    <t>O_SDF_K95</t>
  </si>
  <si>
    <t>O_SDF_K96</t>
  </si>
  <si>
    <t>O_SDF_K97</t>
  </si>
  <si>
    <t>O_SDF_K98</t>
  </si>
  <si>
    <t>O_SDF_K99</t>
  </si>
  <si>
    <t>048_7</t>
  </si>
  <si>
    <t>491-493_7</t>
  </si>
  <si>
    <t>909-910_7</t>
  </si>
  <si>
    <t>547-552_7</t>
  </si>
  <si>
    <t>142-145_7</t>
  </si>
  <si>
    <t>368-369A_7</t>
  </si>
  <si>
    <t>228-_7</t>
  </si>
  <si>
    <t>402-412_7</t>
  </si>
  <si>
    <t>059_7</t>
  </si>
  <si>
    <t>812-813_7</t>
  </si>
  <si>
    <t>817-818_7</t>
  </si>
  <si>
    <t>822-823_7</t>
  </si>
  <si>
    <t>824-825_7</t>
  </si>
  <si>
    <t>833-834_7</t>
  </si>
  <si>
    <t>849-850_7</t>
  </si>
  <si>
    <t>495-496_7</t>
  </si>
  <si>
    <t>501-502_7</t>
  </si>
  <si>
    <t>613-614_7</t>
  </si>
  <si>
    <t>618-619_7</t>
  </si>
  <si>
    <t>625-626_7</t>
  </si>
  <si>
    <t>636-637_7</t>
  </si>
  <si>
    <t>639-640_7</t>
  </si>
  <si>
    <t>642-643_7</t>
  </si>
  <si>
    <t>645-646_7</t>
  </si>
  <si>
    <t>651-652_7</t>
  </si>
  <si>
    <t>405-406_7</t>
  </si>
  <si>
    <t>498-499_7</t>
  </si>
  <si>
    <t>515-516_7</t>
  </si>
  <si>
    <t>527-528_7</t>
  </si>
  <si>
    <t>538-539_7</t>
  </si>
  <si>
    <t>543-544_7</t>
  </si>
  <si>
    <t>176-177A_7</t>
  </si>
  <si>
    <t>049_7</t>
  </si>
  <si>
    <t>2-3_7</t>
  </si>
  <si>
    <t>10-11_7</t>
  </si>
  <si>
    <t>21-22_7</t>
  </si>
  <si>
    <t>36-37_7</t>
  </si>
  <si>
    <t>51-52_7</t>
  </si>
  <si>
    <t>66-67_7</t>
  </si>
  <si>
    <t>73-74_7</t>
  </si>
  <si>
    <t>80-81_7</t>
  </si>
  <si>
    <t>90-91_7</t>
  </si>
  <si>
    <t>PBO</t>
  </si>
  <si>
    <t>Latitude</t>
  </si>
  <si>
    <t>Longitude</t>
  </si>
  <si>
    <t>Occupation</t>
  </si>
  <si>
    <t>Total Brins</t>
  </si>
  <si>
    <t>Brins Occupés</t>
  </si>
  <si>
    <t>Taux</t>
  </si>
  <si>
    <t>DR</t>
  </si>
  <si>
    <t>370B-371_7</t>
  </si>
  <si>
    <t>372-373A_7</t>
  </si>
  <si>
    <t>O_MBR_A04</t>
  </si>
  <si>
    <t>261-265_7</t>
  </si>
  <si>
    <t>346B-347_7</t>
  </si>
  <si>
    <t>CP368-369A</t>
  </si>
  <si>
    <t>194-195A_7</t>
  </si>
  <si>
    <t>PBO129</t>
  </si>
  <si>
    <t>O_MAD_A00</t>
  </si>
  <si>
    <t>PBO132</t>
  </si>
  <si>
    <t>028-036_7</t>
  </si>
  <si>
    <t>PBO182</t>
  </si>
  <si>
    <t>451B-452_7</t>
  </si>
  <si>
    <t>655-666_7</t>
  </si>
  <si>
    <t>PBO173</t>
  </si>
  <si>
    <t>MEB17-A12_7</t>
  </si>
  <si>
    <t>024-029_7</t>
  </si>
  <si>
    <t>CP130-131A_7</t>
  </si>
  <si>
    <t>165-166K34</t>
  </si>
  <si>
    <t>497-498W11_7</t>
  </si>
  <si>
    <t>271-262_7</t>
  </si>
  <si>
    <t>212-218_7</t>
  </si>
  <si>
    <t>69-70_A</t>
  </si>
  <si>
    <t>PBO209</t>
  </si>
  <si>
    <t>MEB007-A05_7</t>
  </si>
  <si>
    <t>MEB007-A09_7</t>
  </si>
  <si>
    <t>559-560_7</t>
  </si>
  <si>
    <t>PBO449_7</t>
  </si>
  <si>
    <t>225-226F03</t>
  </si>
  <si>
    <t>MEB006-A15_7</t>
  </si>
  <si>
    <t>62-67_7</t>
  </si>
  <si>
    <t>CP80-81_7</t>
  </si>
  <si>
    <t>MEB5-02_A00_7</t>
  </si>
  <si>
    <t>86-87</t>
  </si>
  <si>
    <t>O_RUF_G373</t>
  </si>
  <si>
    <t>O_MAT_A07</t>
  </si>
  <si>
    <t>MEB7-A5</t>
  </si>
  <si>
    <t>325326_7</t>
  </si>
  <si>
    <t>121-122</t>
  </si>
  <si>
    <t>PBO05_7</t>
  </si>
  <si>
    <t>228-229A_7</t>
  </si>
  <si>
    <t>333-334A_7</t>
  </si>
  <si>
    <t>109-114_7</t>
  </si>
  <si>
    <t>297-308B02BIS</t>
  </si>
  <si>
    <t>001-010_7</t>
  </si>
  <si>
    <t>PBO131</t>
  </si>
  <si>
    <t>CP237-238A_7</t>
  </si>
  <si>
    <t>181-185_7</t>
  </si>
  <si>
    <t>129-136_7</t>
  </si>
  <si>
    <t>171-172A_7</t>
  </si>
  <si>
    <t>534_535_7</t>
  </si>
  <si>
    <t>321-323_7</t>
  </si>
  <si>
    <t>172B-173_7</t>
  </si>
  <si>
    <t>153-159_7</t>
  </si>
  <si>
    <t>MEB6-A15_7</t>
  </si>
  <si>
    <t>205_7</t>
  </si>
  <si>
    <t>178B-179_7</t>
  </si>
  <si>
    <t>PB022_7</t>
  </si>
  <si>
    <t>CP408B-409_7</t>
  </si>
  <si>
    <t>588-589_7</t>
  </si>
  <si>
    <t>PBO35</t>
  </si>
  <si>
    <t>CP384B-385</t>
  </si>
  <si>
    <t>MEB007-A13_7</t>
  </si>
  <si>
    <t>PBO8193_7</t>
  </si>
  <si>
    <t>O_MAT_A02</t>
  </si>
  <si>
    <t>93-96_7</t>
  </si>
  <si>
    <t>MEB007-A10_7</t>
  </si>
  <si>
    <t>MEB4-A15_7</t>
  </si>
  <si>
    <t>178-182_7</t>
  </si>
  <si>
    <t>PBO_7</t>
  </si>
  <si>
    <t>O_MAT_A08</t>
  </si>
  <si>
    <t>MEB01/A4_7</t>
  </si>
  <si>
    <t>PBO115</t>
  </si>
  <si>
    <t>MEB1/A16_7</t>
  </si>
  <si>
    <t>52-53B20</t>
  </si>
  <si>
    <t>204--205_7</t>
  </si>
  <si>
    <t>O_SDF_K104</t>
  </si>
  <si>
    <t>MEB007-A14_7</t>
  </si>
  <si>
    <t>PBO8219_7</t>
  </si>
  <si>
    <t>MEB007-A03_7</t>
  </si>
  <si>
    <t>MEB06A13_7</t>
  </si>
  <si>
    <t>O_SDF_K106</t>
  </si>
  <si>
    <t>MEB05A13_7</t>
  </si>
  <si>
    <t>O_MAT_A05</t>
  </si>
  <si>
    <t>O_MAT_A04</t>
  </si>
  <si>
    <t>PBO101</t>
  </si>
  <si>
    <t>145-151_7</t>
  </si>
  <si>
    <t>229-230A_7</t>
  </si>
  <si>
    <t>MEB-A19_7</t>
  </si>
  <si>
    <t>MEB005-A18_7</t>
  </si>
  <si>
    <t>MEB6-A09_7</t>
  </si>
  <si>
    <t>erreur</t>
  </si>
  <si>
    <t>38-39_7</t>
  </si>
  <si>
    <t>MEB6-A04_7</t>
  </si>
  <si>
    <t>O_SDF_K107</t>
  </si>
  <si>
    <t>284-385_7</t>
  </si>
  <si>
    <t>MEB5-06A00</t>
  </si>
  <si>
    <t>MEB007-A06_7</t>
  </si>
  <si>
    <t>O_MAT_A06</t>
  </si>
  <si>
    <t>252-262_7</t>
  </si>
  <si>
    <t>PBO55_4</t>
  </si>
  <si>
    <t>174-175A_7</t>
  </si>
  <si>
    <t>438-443_7</t>
  </si>
  <si>
    <t>184-185</t>
  </si>
  <si>
    <t>CP166-167A_7</t>
  </si>
  <si>
    <t>50-53_7</t>
  </si>
  <si>
    <t>PBO41</t>
  </si>
  <si>
    <t>CP226B-227_7</t>
  </si>
  <si>
    <t>PBO300</t>
  </si>
  <si>
    <t>201-202</t>
  </si>
  <si>
    <t>PB101_7</t>
  </si>
  <si>
    <t>PBO170</t>
  </si>
  <si>
    <t>PBO120</t>
  </si>
  <si>
    <t>240-244_7</t>
  </si>
  <si>
    <t>MEB05/A12_7</t>
  </si>
  <si>
    <t>019-027_7</t>
  </si>
  <si>
    <t>199-200X20</t>
  </si>
  <si>
    <t>332333_7</t>
  </si>
  <si>
    <t>49-54_7</t>
  </si>
  <si>
    <t>PBO63</t>
  </si>
  <si>
    <t>228-231_7</t>
  </si>
  <si>
    <t>O_ACA_W09</t>
  </si>
  <si>
    <t>482-484W09</t>
  </si>
  <si>
    <t>PBO296</t>
  </si>
  <si>
    <t>348-349A_7</t>
  </si>
  <si>
    <t>270-273_7</t>
  </si>
  <si>
    <t>PBO443</t>
  </si>
  <si>
    <t>45-46_7</t>
  </si>
  <si>
    <t>265-270_7</t>
  </si>
  <si>
    <t>039-043_7</t>
  </si>
  <si>
    <t>372-378_7</t>
  </si>
  <si>
    <t>163-164A_7</t>
  </si>
  <si>
    <t>CP160-161A</t>
  </si>
  <si>
    <t>MEB007-A22_7</t>
  </si>
  <si>
    <t>O_ACA_W21</t>
  </si>
  <si>
    <t>PBO8211_7</t>
  </si>
  <si>
    <t>MEB1-03_7</t>
  </si>
  <si>
    <t>018-021_7</t>
  </si>
  <si>
    <t>MEB08-A20_7</t>
  </si>
  <si>
    <t>MEB007-A16_7</t>
  </si>
  <si>
    <t>MEB007-A20_7</t>
  </si>
  <si>
    <t>MEB6-A18_7</t>
  </si>
  <si>
    <t>328-329A_7</t>
  </si>
  <si>
    <t>O_SDF_K108</t>
  </si>
  <si>
    <t>191-192A</t>
  </si>
  <si>
    <t>220-221X03</t>
  </si>
  <si>
    <t>010-013_7</t>
  </si>
  <si>
    <t>061-065_7</t>
  </si>
  <si>
    <t>MEB4-A13_7</t>
  </si>
  <si>
    <t>MEB6-A19_7</t>
  </si>
  <si>
    <t>81-84_7</t>
  </si>
  <si>
    <t>420-421K20</t>
  </si>
  <si>
    <t>O_RUF_G372</t>
  </si>
  <si>
    <t>148-153_7</t>
  </si>
  <si>
    <t>016-020_7</t>
  </si>
  <si>
    <t>MEB-A18_7</t>
  </si>
  <si>
    <t>CP230-234_7</t>
  </si>
  <si>
    <t>341-342</t>
  </si>
  <si>
    <t>CP285-287_7</t>
  </si>
  <si>
    <t>MEB6-A05_7</t>
  </si>
  <si>
    <t>MEB3-A5_7</t>
  </si>
  <si>
    <t>93-98_7</t>
  </si>
  <si>
    <t>MEB007-A02_7</t>
  </si>
  <si>
    <t>321-326_7</t>
  </si>
  <si>
    <t>258-259A_7</t>
  </si>
  <si>
    <t>PBO169</t>
  </si>
  <si>
    <t>197-198</t>
  </si>
  <si>
    <t>188-189E05</t>
  </si>
  <si>
    <t>676-681_7</t>
  </si>
  <si>
    <t>446-456_7</t>
  </si>
  <si>
    <t>MEB5-A08_7</t>
  </si>
  <si>
    <t>MEB8-A1_7</t>
  </si>
  <si>
    <t>O_SGK_FI00</t>
  </si>
  <si>
    <t>MEB005-A21_7</t>
  </si>
  <si>
    <t>114-115</t>
  </si>
  <si>
    <t>MEB007-A08_7</t>
  </si>
  <si>
    <t>231-132_7</t>
  </si>
  <si>
    <t>290-291A_7</t>
  </si>
  <si>
    <t>082-087_7</t>
  </si>
  <si>
    <t>O_SDF_K103</t>
  </si>
  <si>
    <t>497-498W11</t>
  </si>
  <si>
    <t>130-131K26</t>
  </si>
  <si>
    <t>141-142</t>
  </si>
  <si>
    <t>338-341_7</t>
  </si>
  <si>
    <t>MEB05/A13_7</t>
  </si>
  <si>
    <t>MEB005-A11_7</t>
  </si>
  <si>
    <t>141-142F12</t>
  </si>
  <si>
    <t>MEB005-A15_7</t>
  </si>
  <si>
    <t>PBO183</t>
  </si>
  <si>
    <t>PBO03_7</t>
  </si>
  <si>
    <t>198-199A_7</t>
  </si>
  <si>
    <t>MEB007-A11_7</t>
  </si>
  <si>
    <t>177-178A_7</t>
  </si>
  <si>
    <t>MEB05/A16_7</t>
  </si>
  <si>
    <t>MEB1-02_7</t>
  </si>
  <si>
    <t>407-409_7</t>
  </si>
  <si>
    <t>MEB05/A15_7</t>
  </si>
  <si>
    <t>MEB6-A16_7</t>
  </si>
  <si>
    <t>168B-169_7</t>
  </si>
  <si>
    <t>MEB007-A19_7</t>
  </si>
  <si>
    <t>O_ACA_W22</t>
  </si>
  <si>
    <t>230-232_7</t>
  </si>
  <si>
    <t>MEB09-A23_7</t>
  </si>
  <si>
    <t>115-116</t>
  </si>
  <si>
    <t>MEB1/A9_7</t>
  </si>
  <si>
    <t>MEB6-A20_7</t>
  </si>
  <si>
    <t>544-560_A</t>
  </si>
  <si>
    <t>MEB007-A12_7</t>
  </si>
  <si>
    <t>267-268A_7</t>
  </si>
  <si>
    <t>CP129-130A</t>
  </si>
  <si>
    <t>PBO118_1</t>
  </si>
  <si>
    <t>79-80_7</t>
  </si>
  <si>
    <t>36-40_7</t>
  </si>
  <si>
    <t>058-061_7</t>
  </si>
  <si>
    <t>145-149_7</t>
  </si>
  <si>
    <t>88-89_7</t>
  </si>
  <si>
    <t>454-455</t>
  </si>
  <si>
    <t>403B-404_7</t>
  </si>
  <si>
    <t>010-018_7</t>
  </si>
  <si>
    <t>PBO8218_7</t>
  </si>
  <si>
    <t>PBO172</t>
  </si>
  <si>
    <t>O_MAT_A03</t>
  </si>
  <si>
    <t>MEB007-A04_7</t>
  </si>
  <si>
    <t>371B-372_7</t>
  </si>
  <si>
    <t>O_SDF_K100</t>
  </si>
  <si>
    <t>CP290-291A_7</t>
  </si>
  <si>
    <t>398-399B21</t>
  </si>
  <si>
    <t>219-220</t>
  </si>
  <si>
    <t>MEB1/A24_7</t>
  </si>
  <si>
    <t>PBO130</t>
  </si>
  <si>
    <t>MEB01/A1_7</t>
  </si>
  <si>
    <t>MEB5-A20_7</t>
  </si>
  <si>
    <t>192B-193_7</t>
  </si>
  <si>
    <t>699-700_7</t>
  </si>
  <si>
    <t>MEB01A13_7</t>
  </si>
  <si>
    <t>MEB6-A02_7</t>
  </si>
  <si>
    <t>78-82_7</t>
  </si>
  <si>
    <t>050-053_7</t>
  </si>
  <si>
    <t>O_ACA_W18</t>
  </si>
  <si>
    <t>PB122_7</t>
  </si>
  <si>
    <t>CP285-286_7</t>
  </si>
  <si>
    <t>99-100_7</t>
  </si>
  <si>
    <t>415-426_7</t>
  </si>
  <si>
    <t>067-070_7</t>
  </si>
  <si>
    <t>O_SDF_K105</t>
  </si>
  <si>
    <t>MEB6-A01_7</t>
  </si>
  <si>
    <t>CP342-343_7</t>
  </si>
  <si>
    <t>MEB1/A01_7</t>
  </si>
  <si>
    <t>O_ACA_W30</t>
  </si>
  <si>
    <t>175B-176_7</t>
  </si>
  <si>
    <t>MEB1-01_7</t>
  </si>
  <si>
    <t>388-389A_7</t>
  </si>
  <si>
    <t>263-268_7</t>
  </si>
  <si>
    <t>MEB6-A08_7</t>
  </si>
  <si>
    <t>180-181A_7</t>
  </si>
  <si>
    <t>029-032_7</t>
  </si>
  <si>
    <t>CP228-229A_7</t>
  </si>
  <si>
    <t>015-018_7</t>
  </si>
  <si>
    <t>CP235B-236</t>
  </si>
  <si>
    <t>PBO119_1</t>
  </si>
  <si>
    <t>98-99_7</t>
  </si>
  <si>
    <t>232-233K53</t>
  </si>
  <si>
    <t>MEB006-A17_7</t>
  </si>
  <si>
    <t>046-053_7</t>
  </si>
  <si>
    <t>PBO121_1</t>
  </si>
  <si>
    <t>PBO132_2</t>
  </si>
  <si>
    <t>MEB13-A7_7</t>
  </si>
  <si>
    <t>MEB007-A07_7</t>
  </si>
  <si>
    <t>PBO205</t>
  </si>
  <si>
    <t>MEB5-A07_7</t>
  </si>
  <si>
    <t>PBO119</t>
  </si>
  <si>
    <t>MEB007-A01_7</t>
  </si>
  <si>
    <t>PBO37-7</t>
  </si>
  <si>
    <t>108-113_7</t>
  </si>
  <si>
    <t>331-332</t>
  </si>
  <si>
    <t>CP248-252_7</t>
  </si>
  <si>
    <t>O_MDR_A00</t>
  </si>
  <si>
    <t>MDR_A00</t>
  </si>
  <si>
    <t>Moudery_A00</t>
  </si>
  <si>
    <t>MDR</t>
  </si>
  <si>
    <t>DRT</t>
  </si>
  <si>
    <t>Action Requise</t>
  </si>
  <si>
    <t>Aller sur le terrain et vérifier</t>
  </si>
  <si>
    <t>Commentaire</t>
  </si>
  <si>
    <t>Diawara</t>
  </si>
  <si>
    <t>TBA_A13</t>
  </si>
  <si>
    <t>DWR_A00</t>
  </si>
  <si>
    <t>Quartier Gouye</t>
  </si>
  <si>
    <t>Koussanar</t>
  </si>
  <si>
    <t>O_TBA_A13</t>
  </si>
  <si>
    <t>O_DWR_A00</t>
  </si>
  <si>
    <t>QODN_V2</t>
  </si>
  <si>
    <t>Tamba_A13</t>
  </si>
  <si>
    <t>Diawara_A00</t>
  </si>
  <si>
    <t>DWR</t>
  </si>
  <si>
    <t>O_DKH_A14</t>
  </si>
  <si>
    <t>O_DKH_A01</t>
  </si>
  <si>
    <t>O_DKH_A11</t>
  </si>
  <si>
    <t>O_DKH_A03</t>
  </si>
  <si>
    <t>O_DKH_A21</t>
  </si>
  <si>
    <t>O_MAD_B04</t>
  </si>
  <si>
    <t>O_DWR_A01</t>
  </si>
  <si>
    <t>O_MAD_B03</t>
  </si>
  <si>
    <t>O_DKH_A02</t>
  </si>
  <si>
    <t>O_MAD_B10</t>
  </si>
  <si>
    <t>Sourah, Guédé</t>
  </si>
  <si>
    <t>Guédé Bousso, Sourah</t>
  </si>
  <si>
    <t>Diawara, Dar Salam, Manaél</t>
  </si>
  <si>
    <t>Touba Madiyana</t>
  </si>
  <si>
    <t>Guede</t>
  </si>
  <si>
    <t>Touba, Keur Welle</t>
  </si>
  <si>
    <t>OODN_V2</t>
  </si>
  <si>
    <t>DKH_A14</t>
  </si>
  <si>
    <t>Darou Khoudoss_A14</t>
  </si>
  <si>
    <t>DKH_A01</t>
  </si>
  <si>
    <t>Darou Khoudoss_A01</t>
  </si>
  <si>
    <t>DKH_A11</t>
  </si>
  <si>
    <t>Darou Khoudoss_A11</t>
  </si>
  <si>
    <t>DKH_A03</t>
  </si>
  <si>
    <t>Darou Khoudoss_A03</t>
  </si>
  <si>
    <t>DKH_A21</t>
  </si>
  <si>
    <t>Darou Khoudoss_A21</t>
  </si>
  <si>
    <t>MAD_B04</t>
  </si>
  <si>
    <t>Touba Madyana_B04</t>
  </si>
  <si>
    <t>DWR_A01</t>
  </si>
  <si>
    <t>Diawara_A01</t>
  </si>
  <si>
    <t>MAD_B03</t>
  </si>
  <si>
    <t>Touba Madyana_B03</t>
  </si>
  <si>
    <t>DKH_A02</t>
  </si>
  <si>
    <t>Darou Khoudoss_A02</t>
  </si>
  <si>
    <t>MAD_B10</t>
  </si>
  <si>
    <t>Touba Madyana_B10</t>
  </si>
  <si>
    <t>O_DKH_A10</t>
  </si>
  <si>
    <t>O_GMB_C12</t>
  </si>
  <si>
    <t>Darou Khoudoos, Sourah</t>
  </si>
  <si>
    <t>Saly Velingara,Gandigal</t>
  </si>
  <si>
    <t>DKH_A10</t>
  </si>
  <si>
    <t>Darou Khoudoss_A10</t>
  </si>
  <si>
    <t>GMB_C12</t>
  </si>
  <si>
    <t>Grand Mbour_C12</t>
  </si>
  <si>
    <t>Libellé</t>
  </si>
  <si>
    <t>O_YOF_F05_618-619_7</t>
  </si>
  <si>
    <t>O_CAM_H55_PBO103_7</t>
  </si>
  <si>
    <t>O_SVD_C16_370B-371_7</t>
  </si>
  <si>
    <t>O_BIG_A04_PBO122_7</t>
  </si>
  <si>
    <t>O_SVD_C09_333-334_7</t>
  </si>
  <si>
    <t>O_MBW_R39_PBO4_7</t>
  </si>
  <si>
    <t>O_YOF_F11_200-201_7</t>
  </si>
  <si>
    <t>O_THS_A07_PBO118_7</t>
  </si>
  <si>
    <t>O_BGY_T03_PBO158_7</t>
  </si>
  <si>
    <t>O_KOL_A11_MEB03-A10_7</t>
  </si>
  <si>
    <t>O_GDW_M32_472-473_7</t>
  </si>
  <si>
    <t>O_MED_B07_401-402_7</t>
  </si>
  <si>
    <t>O_CAM_H21_PBO52_7</t>
  </si>
  <si>
    <t>O_THS_A44_PBO148_7</t>
  </si>
  <si>
    <t>O_CAM_H21_PBO51_7</t>
  </si>
  <si>
    <t>O_MBO_A07_MEB03-A05_7</t>
  </si>
  <si>
    <t>O_SVD_W09_499-500_7</t>
  </si>
  <si>
    <t>O_SGK_V17_PBO163_7</t>
  </si>
  <si>
    <t>O_THS_A43_PBO136_7</t>
  </si>
  <si>
    <t>O_DMD_N09_PBO100_7</t>
  </si>
  <si>
    <t>O_THS_A37_PBO5_7</t>
  </si>
  <si>
    <t>O_NGA_C03_MEB1-A1_7</t>
  </si>
  <si>
    <t>O_MBR_A01_MEB3-A17_7</t>
  </si>
  <si>
    <t>O_REP_B19_030-031_7</t>
  </si>
  <si>
    <t>O_THS_A05_PBO194_7</t>
  </si>
  <si>
    <t>O_MED_B07_272-273_7</t>
  </si>
  <si>
    <t>O_ZIG_A22_PBO79_7</t>
  </si>
  <si>
    <t>O_GMB_C03_MEB07-A9_7</t>
  </si>
  <si>
    <t>O_SVD_C16_372-373A_7</t>
  </si>
  <si>
    <t>O_ACA_W23_365-366_7</t>
  </si>
  <si>
    <t>O_DMD_N09_PBO168_7</t>
  </si>
  <si>
    <t>O_MBW_R25_220-221_7</t>
  </si>
  <si>
    <t>O_MBR_A01_MEB2-A08_7</t>
  </si>
  <si>
    <t>O_MBR_A04_MEB05-A11_7</t>
  </si>
  <si>
    <t>O_DMD_N09_PBO148_7</t>
  </si>
  <si>
    <t>O_THS_A44_PBO288_7</t>
  </si>
  <si>
    <t>O_ACA_W14_311-312_7</t>
  </si>
  <si>
    <t>O_GMB_C03_MEB06-A17_7</t>
  </si>
  <si>
    <t>O_GMB_C03_MEB06-A15_7</t>
  </si>
  <si>
    <t>O_CAM_H50_138-139_7</t>
  </si>
  <si>
    <t>O_SGK_V43_MEB03-A16_7</t>
  </si>
  <si>
    <t>O_SEB_N11_PBO3_7</t>
  </si>
  <si>
    <t>O_SGK_V08_PBO58_7</t>
  </si>
  <si>
    <t>O_GMB_B39_MEB04-A19_7</t>
  </si>
  <si>
    <t>O_GDW_M09_PBO115_7</t>
  </si>
  <si>
    <t>O_FAT_A03_PBO150_7</t>
  </si>
  <si>
    <t>O_FAT_A03_PBO151_7</t>
  </si>
  <si>
    <t>O_RUF_G07_225-226_7</t>
  </si>
  <si>
    <t>O_NGA_C03_MEB2-A7_7</t>
  </si>
  <si>
    <t>O_REP_A07_027-028_7</t>
  </si>
  <si>
    <t>O_LGA_A17_PBO4_7</t>
  </si>
  <si>
    <t>O_SVD_C10_51-52_7</t>
  </si>
  <si>
    <t>O_MED_A00_010-011_7</t>
  </si>
  <si>
    <t>O_MED_B01_194-195_7</t>
  </si>
  <si>
    <t>O_GMB_B10_MEB04-A1_7</t>
  </si>
  <si>
    <t>O_SGK_V13_PBO70_7</t>
  </si>
  <si>
    <t>O_DMD_N09_PBO49_7</t>
  </si>
  <si>
    <t>O_MBR_A01_MEB3-A19_7</t>
  </si>
  <si>
    <t>O_MBR_A04_MEB02-A12_7</t>
  </si>
  <si>
    <t>O_MBW_R17_261-265_7</t>
  </si>
  <si>
    <t>O_MBR_A01_MEB5-A04_7</t>
  </si>
  <si>
    <t>O_MBO_A06_MEB03-A11_7</t>
  </si>
  <si>
    <t>O_DMD_N09_PBO93_7</t>
  </si>
  <si>
    <t>O_KMR_L84_PBO62_7</t>
  </si>
  <si>
    <t>O_GMB_B10_MEB03-A3_7</t>
  </si>
  <si>
    <t>O_GDW_M09_PBO116_7</t>
  </si>
  <si>
    <t>O_CAM_H46_251-252_7</t>
  </si>
  <si>
    <t>O_MBW_R01_157-158_7</t>
  </si>
  <si>
    <t>O_SVD_C10BIS_172-173_7</t>
  </si>
  <si>
    <t>O_ALM_J09_231-232_7</t>
  </si>
  <si>
    <t>O_TIA_E40_PBO138_7</t>
  </si>
  <si>
    <t>O_REP_A07_228-229_7</t>
  </si>
  <si>
    <t>O_YOF_F05_612-613_7</t>
  </si>
  <si>
    <t>O_TIA_E43_PBO67_7</t>
  </si>
  <si>
    <t>O_HAN_D27_305-306_7</t>
  </si>
  <si>
    <t>O_THS_A17_MEB10-A19_7</t>
  </si>
  <si>
    <t>O_STL_A04_PBO205_7</t>
  </si>
  <si>
    <t>O_DMD_N09_PBO55_7</t>
  </si>
  <si>
    <t>O_ZIG_A06_PBO146_7</t>
  </si>
  <si>
    <t>O_ACA_W05_311-312_7</t>
  </si>
  <si>
    <t>O_NGA_C03_MEB19-A10_7</t>
  </si>
  <si>
    <t>O_PRK_A00_PBO188_7</t>
  </si>
  <si>
    <t>O_PRK_A00_PBO186_7</t>
  </si>
  <si>
    <t>O_CAM_H20_263-264_7</t>
  </si>
  <si>
    <t>O_MBW_R28_313-314_7</t>
  </si>
  <si>
    <t>O_YOF_F07_346B-347_7</t>
  </si>
  <si>
    <t>O_RUF_G00S_161-162_7</t>
  </si>
  <si>
    <t>O_THS_A01_PBO448_7</t>
  </si>
  <si>
    <t>O_MBW_R00_PBO126_7</t>
  </si>
  <si>
    <t>O_THS_A22_PBO249_7</t>
  </si>
  <si>
    <t>O_ALM_J09_192-193_7</t>
  </si>
  <si>
    <t>O_KLK_A00_PBO363_7</t>
  </si>
  <si>
    <t>O_KMR_L84_PBO35_7</t>
  </si>
  <si>
    <t>O_MBR_A04_MEB01-A16_7</t>
  </si>
  <si>
    <t>O_MBW_R02_314-315_7</t>
  </si>
  <si>
    <t>O_YOF_F10_198-199_7</t>
  </si>
  <si>
    <t>O_ZIG_A02_PBO169_7</t>
  </si>
  <si>
    <t>O_ACA_P11_086-087_7</t>
  </si>
  <si>
    <t>O_KLK_A19_MEB06-A15_7</t>
  </si>
  <si>
    <t>O_SMN_A00_MEB7-A20_7</t>
  </si>
  <si>
    <t>O_DMD_N09_PBO97_7</t>
  </si>
  <si>
    <t>O_MED_A13_103_7</t>
  </si>
  <si>
    <t>O_MED_B48_004-005_7</t>
  </si>
  <si>
    <t>O_TIA_E14_232-233_7</t>
  </si>
  <si>
    <t>O_MED_B31_295-296_7</t>
  </si>
  <si>
    <t>O_CAM_H51_138-139_7</t>
  </si>
  <si>
    <t>O_CAM_H26_CP368-369A</t>
  </si>
  <si>
    <t>O_YOF_F11_194-195A_7</t>
  </si>
  <si>
    <t>O_GDW_M40_PBO17_7</t>
  </si>
  <si>
    <t>O_THS_A01_PBO283_7</t>
  </si>
  <si>
    <t>O_FAT_A02_MEB05-A04_7</t>
  </si>
  <si>
    <t>O_THS_A44_PBO129</t>
  </si>
  <si>
    <t>O_DMD_N09_PBO92_7</t>
  </si>
  <si>
    <t>O_DMD_N09_PBO91_7</t>
  </si>
  <si>
    <t>O_THS_A15_PBO138_7</t>
  </si>
  <si>
    <t>O_CAM_H20_236-237_7</t>
  </si>
  <si>
    <t>O_SEB_N12_PBO55_7</t>
  </si>
  <si>
    <t>O_ACA_W01_134-135_7</t>
  </si>
  <si>
    <t>O_DMD_N09_PBO52_7</t>
  </si>
  <si>
    <t>O_SGK_V17_PBO179_7</t>
  </si>
  <si>
    <t>O_GDW_M20_281-282_7</t>
  </si>
  <si>
    <t>O_MAD_A00_MEB05-A22_7</t>
  </si>
  <si>
    <t>O_DMD_N01_PBO172_7</t>
  </si>
  <si>
    <t>O_THS_A44_PBO132</t>
  </si>
  <si>
    <t>O_ACA_W02_177-181_7</t>
  </si>
  <si>
    <t>O_REP_B16_088_7</t>
  </si>
  <si>
    <t>O_THS_A22_PBO234_7</t>
  </si>
  <si>
    <t>O_SED_A02_PBO42_7</t>
  </si>
  <si>
    <t>O_GMB_B39_MEB06-A14_7</t>
  </si>
  <si>
    <t>O_KEB_A01_PBO60_7</t>
  </si>
  <si>
    <t>O_SVD_C10BIS_201-202_7</t>
  </si>
  <si>
    <t>O_SDF_K20_414-415_7</t>
  </si>
  <si>
    <t>O_SEB_N03_PBO134_7</t>
  </si>
  <si>
    <t>O_GMB_C01_MEB07-A20_7</t>
  </si>
  <si>
    <t>O_CAM_H13_244-245_7</t>
  </si>
  <si>
    <t>O_MBW_R00_PBO132_7</t>
  </si>
  <si>
    <t>O_MBW_R07_PBO101_7</t>
  </si>
  <si>
    <t>O_NFO_X16_243-244_7</t>
  </si>
  <si>
    <t>O_NFO_X16_284-285_7</t>
  </si>
  <si>
    <t>O_NFO_X26_280-281_7</t>
  </si>
  <si>
    <t>O_CAP_A03_PBO42_7</t>
  </si>
  <si>
    <t>O_SGK_V17_PBO155_7</t>
  </si>
  <si>
    <t>O_CAM_H09_229-230_7</t>
  </si>
  <si>
    <t>O_MAD_B16_PBO50_7</t>
  </si>
  <si>
    <t>O_KLK_A20_PBO90_7</t>
  </si>
  <si>
    <t>O_GDW_M28_249-250_7</t>
  </si>
  <si>
    <t>O_KLK_A00_PBO313_7</t>
  </si>
  <si>
    <t>O_ACA_W01_050_7</t>
  </si>
  <si>
    <t>O_ACA_W03_207-208_7</t>
  </si>
  <si>
    <t>O_KLK_A15_PBO132_7</t>
  </si>
  <si>
    <t>O_SGK_V06_PBO117_7</t>
  </si>
  <si>
    <t>O_MBW_R17_362-363_7</t>
  </si>
  <si>
    <t>O_MBR_A06_PBO102_7</t>
  </si>
  <si>
    <t>O_GMB_C01_MEB06-A22_7</t>
  </si>
  <si>
    <t>O_DMD_N09_PBO65_7</t>
  </si>
  <si>
    <t>O_YOF_F10_227-228_7</t>
  </si>
  <si>
    <t>O_THS_A45_PBO203_7</t>
  </si>
  <si>
    <t>O_HAN_D04_137-138_7</t>
  </si>
  <si>
    <t>O_SDF_K00_455-456_7</t>
  </si>
  <si>
    <t>O_MED_B23_177-181_7</t>
  </si>
  <si>
    <t>O_REP_B19_044-046_7</t>
  </si>
  <si>
    <t>O_GMB_B22_PBO80_7</t>
  </si>
  <si>
    <t>O_HAN_D00_315-316_7</t>
  </si>
  <si>
    <t>O_KLK_A12_PBO78_7</t>
  </si>
  <si>
    <t>O_TIA_E66_PBO196_7</t>
  </si>
  <si>
    <t>O_DBL_A09_PBO90_7</t>
  </si>
  <si>
    <t>O_THS_A44_PBO203_7</t>
  </si>
  <si>
    <t>O_GMB_C03_MEB1-A15_7</t>
  </si>
  <si>
    <t>O_DMD_N09_PBO32_7</t>
  </si>
  <si>
    <t>O_MBR_A00_MEB5-A03_7</t>
  </si>
  <si>
    <t>O_TIA_E05_188-189_7</t>
  </si>
  <si>
    <t>O_MAD_B17_PBO71_7</t>
  </si>
  <si>
    <t>O_DMD_N14_PBO66_7</t>
  </si>
  <si>
    <t>O_LGA_A00_PBO139_7</t>
  </si>
  <si>
    <t>O_NFO_X13_028-036_7</t>
  </si>
  <si>
    <t>O_THS_A10_MEB08-A12_7</t>
  </si>
  <si>
    <t>O_ALM_J18_271-272_7</t>
  </si>
  <si>
    <t>O_SDF_K02_158-159_7</t>
  </si>
  <si>
    <t>O_SGK_V41_PBO67_7</t>
  </si>
  <si>
    <t>O_BGY_T04_PBO182</t>
  </si>
  <si>
    <t>O_ACA_W06_170-171_7</t>
  </si>
  <si>
    <t>O_MBR_A05_MEB06-A13_7</t>
  </si>
  <si>
    <t>O_TIA_E43_PBO106_7</t>
  </si>
  <si>
    <t>O_STL_A09_MEB07-A03_7</t>
  </si>
  <si>
    <t>O_MBR_A04_MEB01-A4_7</t>
  </si>
  <si>
    <t>O_SVD_W09_451B-452_7</t>
  </si>
  <si>
    <t>O_KLK_A11_PBO15_7</t>
  </si>
  <si>
    <t>O_TIV_A09_PBO95_7</t>
  </si>
  <si>
    <t>O_KLK_A03_PBO158_7</t>
  </si>
  <si>
    <t>O_SDF_K58_562-563_7</t>
  </si>
  <si>
    <t>O_MAD_B23_PBO8_7</t>
  </si>
  <si>
    <t>O_KMR_L44_PBO105_7</t>
  </si>
  <si>
    <t>O_GMB_C05_MEB6/A1_7</t>
  </si>
  <si>
    <t>O_RUF_G31_PBO25_7</t>
  </si>
  <si>
    <t>O_ACA_W12_655-666_7</t>
  </si>
  <si>
    <t>O_ACA_W02_183-184_7</t>
  </si>
  <si>
    <t>O_THS_A01_MEB2-A16_7</t>
  </si>
  <si>
    <t>O_ACA_W03_033_7</t>
  </si>
  <si>
    <t>O_HAN_D30_243-244_7</t>
  </si>
  <si>
    <t>O_TBA_A09_PBO142_7</t>
  </si>
  <si>
    <t>O_THS_A07_PBO156_7</t>
  </si>
  <si>
    <t>O_TIA_E34_PBO163_7</t>
  </si>
  <si>
    <t>O_YOF_F12_107-108_7</t>
  </si>
  <si>
    <t>O_MED_A14_305-306_7</t>
  </si>
  <si>
    <t>O_TIA_E73_PBO82_7</t>
  </si>
  <si>
    <t>O_MBR_A01_MEB2-A10_7</t>
  </si>
  <si>
    <t>O_MED_B25_265-266_7</t>
  </si>
  <si>
    <t>O_MED_B25_261-262_7</t>
  </si>
  <si>
    <t>O_SGK_V37_PBO227_7</t>
  </si>
  <si>
    <t>O_MED_B25_262-263_7</t>
  </si>
  <si>
    <t>O_BIG_A05_MEB02-A1_7</t>
  </si>
  <si>
    <t>O_MAD_B18_PBO130_7</t>
  </si>
  <si>
    <t>O_STL_A07_PBO90_7</t>
  </si>
  <si>
    <t>O_GOM_A02_MEB03-A6_7</t>
  </si>
  <si>
    <t>O_THS_A23_MEB11-A7_7</t>
  </si>
  <si>
    <t>O_HAN_D03_161-162_7</t>
  </si>
  <si>
    <t>O_TIA_E60_PBO161_7</t>
  </si>
  <si>
    <t>O_MBW_R39_PBO119_7</t>
  </si>
  <si>
    <t>O_MBO_A06_MEB05-A03_7</t>
  </si>
  <si>
    <t>O_NFO_X27_117-118_7</t>
  </si>
  <si>
    <t>O_HAN_D03_100-101_7</t>
  </si>
  <si>
    <t>O_REP_B19_034-035_7</t>
  </si>
  <si>
    <t>O_BIG_A05_MEB06-A2_7</t>
  </si>
  <si>
    <t>O_MBO_A06_MEB04-A08_7</t>
  </si>
  <si>
    <t>O_MBO_A04_MEB04-A19_7</t>
  </si>
  <si>
    <t>O_YOF_F05_625-626_7</t>
  </si>
  <si>
    <t>O_GMB_B10_MEB04-A6_7</t>
  </si>
  <si>
    <t>O_BGY_T04_PBO173</t>
  </si>
  <si>
    <t>O_MED_A01_006-010_7</t>
  </si>
  <si>
    <t>O_GMB_C01_MEB07-A16_7</t>
  </si>
  <si>
    <t>O_MBO_A06_MEB05-A04_7</t>
  </si>
  <si>
    <t>O_MED_B02_335-336_7</t>
  </si>
  <si>
    <t>O_MED_B02_336-337_7</t>
  </si>
  <si>
    <t>O_KLK_A01_PBO246_7</t>
  </si>
  <si>
    <t>O_SGK_V17_PBO249_7</t>
  </si>
  <si>
    <t>O_KAF_A01_PBO56_7</t>
  </si>
  <si>
    <t>O_HAN_D21_249-250_7</t>
  </si>
  <si>
    <t>O_MED_B14_346-347_7</t>
  </si>
  <si>
    <t>O_NFO_X24_265-266_7</t>
  </si>
  <si>
    <t>O_ACA_W04_222-224_7</t>
  </si>
  <si>
    <t>O_REP_B19_031-032_7</t>
  </si>
  <si>
    <t>O_KLK_A14_PBO157_7</t>
  </si>
  <si>
    <t>O_MBO_A06_MEB01-A11_7</t>
  </si>
  <si>
    <t>O_GDW_M26_PBO169_7</t>
  </si>
  <si>
    <t>O_SDF_K80_567-568_7</t>
  </si>
  <si>
    <t>O_TIA_E09_208-209_7</t>
  </si>
  <si>
    <t>O_GDW_M30_204-205_7</t>
  </si>
  <si>
    <t>O_GMB_B34_PBO159_7</t>
  </si>
  <si>
    <t>O_FAT_A03_PBO152_7</t>
  </si>
  <si>
    <t>O_FAT_A03_PBO157_7</t>
  </si>
  <si>
    <t>O_THS_A05_PBO195_7</t>
  </si>
  <si>
    <t>O_THS_A05_PBO157_7</t>
  </si>
  <si>
    <t>O_GDW_M24_PBO81_7</t>
  </si>
  <si>
    <t>O_GMB_B22_PBO152_7</t>
  </si>
  <si>
    <t>O_MBO_A06_MEB03-A06_7</t>
  </si>
  <si>
    <t>O_ACA_W03_015-016_7</t>
  </si>
  <si>
    <t>O_HAN_D30_254-255_7</t>
  </si>
  <si>
    <t>O_MED_B50_089-090_7</t>
  </si>
  <si>
    <t>O_MAD_B18_PBO33_7</t>
  </si>
  <si>
    <t>O_GDW_M30_197-198_7</t>
  </si>
  <si>
    <t>O_REP_A11_001-007_7</t>
  </si>
  <si>
    <t>O_THS_A17_MEB10-A16_7</t>
  </si>
  <si>
    <t>O_TIA_E34_PBO152_7</t>
  </si>
  <si>
    <t>O_TBA_A06_PBO102_7</t>
  </si>
  <si>
    <t>O_SDF_K02_148-149_7</t>
  </si>
  <si>
    <t>O_NGA_C00_MEB17-A12_7</t>
  </si>
  <si>
    <t>O_NFO_X18_118-119_7</t>
  </si>
  <si>
    <t>O_KLK_A03_PBO169_7</t>
  </si>
  <si>
    <t>O_ACA_P06_551-552_7</t>
  </si>
  <si>
    <t>O_CAP_A01_PBO99_7</t>
  </si>
  <si>
    <t>O_GDW_M40_PBO75_7</t>
  </si>
  <si>
    <t>O_SGK_V17_PBO224_7</t>
  </si>
  <si>
    <t>O_THS_A21_PBO219_7</t>
  </si>
  <si>
    <t>O_MED_B23_384-385_7</t>
  </si>
  <si>
    <t>O_TIA_E49_182-183_7</t>
  </si>
  <si>
    <t>O_REP_B16_024-029_7</t>
  </si>
  <si>
    <t>O_TIA_I02_PBO92_7</t>
  </si>
  <si>
    <t>O_REP_A07_239-240_7</t>
  </si>
  <si>
    <t>O_RUF_G31_PBO20_7</t>
  </si>
  <si>
    <t>O_SGK_V23_PBO188_7</t>
  </si>
  <si>
    <t>O_THS_A23_MEB08-A1_7</t>
  </si>
  <si>
    <t>O_ALM_J12_159-160_7</t>
  </si>
  <si>
    <t>O_NGA_C00_MEB08-A4_7</t>
  </si>
  <si>
    <t>O_THS_A23_MEB10-A2_7</t>
  </si>
  <si>
    <t>O_REP_A07_223-224_7</t>
  </si>
  <si>
    <t>O_REP_A07_237-238_7</t>
  </si>
  <si>
    <t>O_NFO_X29_196-197_7</t>
  </si>
  <si>
    <t>O_KMR_L58_PBO71_7</t>
  </si>
  <si>
    <t>O_YOF_F05_639-640_7</t>
  </si>
  <si>
    <t>O_YOF_F07_509-510_7</t>
  </si>
  <si>
    <t>O_SDF_K13_226-227_7</t>
  </si>
  <si>
    <t>O_TIA_E21_229-230_7</t>
  </si>
  <si>
    <t>O_SVD_C10BIS_161-162_7</t>
  </si>
  <si>
    <t>O_KMR_L87_PBO62_7</t>
  </si>
  <si>
    <t>O_GDW_M32_514-515_7</t>
  </si>
  <si>
    <t>O_TBA_A10_PBO26_7</t>
  </si>
  <si>
    <t>O_HAN_D21_251-252_7</t>
  </si>
  <si>
    <t>O_SMN_A03_MEB07-A20_7</t>
  </si>
  <si>
    <t>O_GMB_B32_PBO107_7</t>
  </si>
  <si>
    <t>O_GMB_B34_PBO261_7</t>
  </si>
  <si>
    <t>O_MED_B45_CP130-131A_7</t>
  </si>
  <si>
    <t>O_SMN_A01_MEB07-A22_7</t>
  </si>
  <si>
    <t>O_YOF_F03_102-103_7</t>
  </si>
  <si>
    <t>O_MBR_A07_PBO219_7</t>
  </si>
  <si>
    <t>O_ACA_W03_037-039_7</t>
  </si>
  <si>
    <t>O_SDF_K34_165-166K34</t>
  </si>
  <si>
    <t>O_ACA_W02_637-638_7</t>
  </si>
  <si>
    <t>O_NGA_C03_MEB8-A9_7</t>
  </si>
  <si>
    <t>O_SVD_C35_202-203_7</t>
  </si>
  <si>
    <t>O_GDW_M30_242-243_7</t>
  </si>
  <si>
    <t>O_TIA_E64_PBO110_7</t>
  </si>
  <si>
    <t>O_TIA_E09_233-234_7</t>
  </si>
  <si>
    <t>O_OUR_B02_PBO97_7</t>
  </si>
  <si>
    <t>O_SGK_V11_PBO169_7</t>
  </si>
  <si>
    <t>O_TIV_A01_PBO295_7</t>
  </si>
  <si>
    <t>O_REP_A08_342-343_7</t>
  </si>
  <si>
    <t>O_GMB_B34_PBO273_7</t>
  </si>
  <si>
    <t>O_TIA_E22_PBO77_7</t>
  </si>
  <si>
    <t>O_THS_A05_PBO118_7</t>
  </si>
  <si>
    <t>O_BIG_A05_MEB02-A13_7</t>
  </si>
  <si>
    <t>O_SGK_V17_PBO160_7</t>
  </si>
  <si>
    <t>O_GMB_B34_PBO146_7</t>
  </si>
  <si>
    <t>O_TBM_D20_PBO112_7</t>
  </si>
  <si>
    <t>O_CAM_H55_PBO29_7</t>
  </si>
  <si>
    <t>O_KOL_A06_MEB02-A17_7</t>
  </si>
  <si>
    <t>O_SGK_V17_PBO226_7</t>
  </si>
  <si>
    <t>O_TIA_E34_PBO195_7</t>
  </si>
  <si>
    <t>O_MED_A14_328-329_7</t>
  </si>
  <si>
    <t>O_KLK_A03_PBO164_7</t>
  </si>
  <si>
    <t>O_VEL_A01_PBO139_7</t>
  </si>
  <si>
    <t>O_ACA_W24_364-365_7</t>
  </si>
  <si>
    <t>O_RUF_G02_177-178_7</t>
  </si>
  <si>
    <t>O_MBR_A01_MEB1-A19_7</t>
  </si>
  <si>
    <t>O_MAT_A00_PBO78_7</t>
  </si>
  <si>
    <t>O_SVD_P10_316-317_7</t>
  </si>
  <si>
    <t>O_ACA_W11_497-498W11_7</t>
  </si>
  <si>
    <t>O_THS_A45_PBO169_7</t>
  </si>
  <si>
    <t>O_SVD_C10BIS_151-152_7</t>
  </si>
  <si>
    <t>O_GMB_C07_MEB03-A17_7</t>
  </si>
  <si>
    <t>O_RUF_G15_157-158_7</t>
  </si>
  <si>
    <t>O_SVD_C25_384-385_7</t>
  </si>
  <si>
    <t>O_SGK_V08_PBO117_7</t>
  </si>
  <si>
    <t>O_GMB_B03_PBO75_7</t>
  </si>
  <si>
    <t>O_ALM_J15_294-295_7</t>
  </si>
  <si>
    <t>O_KLK_A14_PBO164_7</t>
  </si>
  <si>
    <t>O_TIA_E67_PBO170_7</t>
  </si>
  <si>
    <t>O_SVD_C31_369-370_7</t>
  </si>
  <si>
    <t>O_GMB_C01_MEB07-A15_7</t>
  </si>
  <si>
    <t>O_MBO_A07_MEB07-A04_7</t>
  </si>
  <si>
    <t>O_BGY_T03_PBO138_7</t>
  </si>
  <si>
    <t>O_HAN_D23_196-197_7</t>
  </si>
  <si>
    <t>O_ACA_W06_271-262_7</t>
  </si>
  <si>
    <t>O_GMB_B15_MEB09-A4_7</t>
  </si>
  <si>
    <t>O_SVD_C31_162-164_7</t>
  </si>
  <si>
    <t>O_KMR_L19_PBO139_7</t>
  </si>
  <si>
    <t>O_REP_A08_212-218_7</t>
  </si>
  <si>
    <t>O_SVD_C39_258-259_7</t>
  </si>
  <si>
    <t>O_MAD_B19_PBO5_7</t>
  </si>
  <si>
    <t>O_SDF_K98_572-573_7</t>
  </si>
  <si>
    <t>O_NFO_X26_244-245_7</t>
  </si>
  <si>
    <t>O_GMB_B02_MEB02-A17_7</t>
  </si>
  <si>
    <t>O_KLK_A14_PBO155_7</t>
  </si>
  <si>
    <t>O_THS_A05_PBO176_7</t>
  </si>
  <si>
    <t>O_SDF_K46_384-385_7</t>
  </si>
  <si>
    <t>O_GDW_M28_268-269_7</t>
  </si>
  <si>
    <t>O_SVD_C35_222-223_7</t>
  </si>
  <si>
    <t>O_MED_B02_122_7</t>
  </si>
  <si>
    <t>O_GDW_M30_233-234_7</t>
  </si>
  <si>
    <t>O_KMR_L19_PBO152_7</t>
  </si>
  <si>
    <t>O_SDF_K21_185-186_7</t>
  </si>
  <si>
    <t>O_DMD_N09_PBO53_7</t>
  </si>
  <si>
    <t>O_LGA_A04_MEB06-A1_7</t>
  </si>
  <si>
    <t>O_TIA_E21_326-327_7</t>
  </si>
  <si>
    <t>O_THS_A44_PBO235_7</t>
  </si>
  <si>
    <t>O_MBR_A05_MEB09-A18_7</t>
  </si>
  <si>
    <t>O_THS_A45_PBO272_7</t>
  </si>
  <si>
    <t>O_GMB_C03_MEB06-A13_7</t>
  </si>
  <si>
    <t>O_CAM_H54_PBO97_7</t>
  </si>
  <si>
    <t>O_MED_B20_69-70_A</t>
  </si>
  <si>
    <t>O_GMB_C04_MEB11-A11_7</t>
  </si>
  <si>
    <t>O_ACA_W28_084-086_7</t>
  </si>
  <si>
    <t>O_MBR_A01_MEB5-A13_7</t>
  </si>
  <si>
    <t>O_THS_A05_PBO147_7</t>
  </si>
  <si>
    <t>O_CAM_H54_138-139_7</t>
  </si>
  <si>
    <t>O_REP_A05_038-039_7</t>
  </si>
  <si>
    <t>O_BGY_T04_PBO209</t>
  </si>
  <si>
    <t>O_KLK_A19_MEB4-A14_7</t>
  </si>
  <si>
    <t>O_ALM_J23_CP257-262_7</t>
  </si>
  <si>
    <t>O_THS_A44_PBO260_7</t>
  </si>
  <si>
    <t>O_SGK_V00_PBO94_7</t>
  </si>
  <si>
    <t>O_REP_A07_242-243_7</t>
  </si>
  <si>
    <t>O_MBW_R54_PBO83_7</t>
  </si>
  <si>
    <t>O_RUF_G31_PBO144_7</t>
  </si>
  <si>
    <t>O_ACA_W01_177-178_7</t>
  </si>
  <si>
    <t>O_MBR_A01_MEB6-A11_7</t>
  </si>
  <si>
    <t>O_CAM_H46_247-248_7</t>
  </si>
  <si>
    <t>O_SDF_K06_282-283_7</t>
  </si>
  <si>
    <t>O_SDF_K03_355-356_7</t>
  </si>
  <si>
    <t>O_SDF_K05_184-185_7</t>
  </si>
  <si>
    <t>O_DMD_N09_PBO67_7</t>
  </si>
  <si>
    <t>O_PRK_A00_PBO93_7</t>
  </si>
  <si>
    <t>O_SDF_K53_163-164_7</t>
  </si>
  <si>
    <t>O_HAN_D38_PBO113_7</t>
  </si>
  <si>
    <t>O_THS_A09_MEB007-A05_7</t>
  </si>
  <si>
    <t>O_KMR_L16_PBO36_7</t>
  </si>
  <si>
    <t>O_GMB_B15_MEB08-A6_7</t>
  </si>
  <si>
    <t>O_KMR_L02_281-282L02</t>
  </si>
  <si>
    <t>O_MED_B08_368-369_7</t>
  </si>
  <si>
    <t>O_ALM_P00_384-385_7</t>
  </si>
  <si>
    <t>O_ALM_J02_232-233_7</t>
  </si>
  <si>
    <t>O_ZIG_A08_PBO166_7</t>
  </si>
  <si>
    <t>O_THS_A09_MEB007-A09_7</t>
  </si>
  <si>
    <t>O_SVD_C39_559-560_7</t>
  </si>
  <si>
    <t>O_MED_B27_232-233_7</t>
  </si>
  <si>
    <t>O_MED_B08_185_7</t>
  </si>
  <si>
    <t>O_THS_A17_MEB12-A3_7</t>
  </si>
  <si>
    <t>O_ALM_J00_360-361_7</t>
  </si>
  <si>
    <t>O_SVD_C10_909-910_7</t>
  </si>
  <si>
    <t>O_SDF_K47_226-227_7</t>
  </si>
  <si>
    <t>O_THS_A01_PBO449_7</t>
  </si>
  <si>
    <t>O_THS_A17_MEB11-A3_7</t>
  </si>
  <si>
    <t>O_SGK_V26_PBO142_7</t>
  </si>
  <si>
    <t>O_YOF_F03_225-226F03</t>
  </si>
  <si>
    <t>O_MBO_A06_MEB03-A03_7</t>
  </si>
  <si>
    <t>O_ACA_W03_245-246_7</t>
  </si>
  <si>
    <t>O_BIG_A06_MEB06-A19_7</t>
  </si>
  <si>
    <t>O_RUF_G10_248-249_7</t>
  </si>
  <si>
    <t>O_KMR_L72_PBO205_7</t>
  </si>
  <si>
    <t>O_OUR_B01_PBO51_7</t>
  </si>
  <si>
    <t>O_MBR_A01_MEB3-A06_7</t>
  </si>
  <si>
    <t>O_HAN_D02_011-012_7</t>
  </si>
  <si>
    <t>O_THS_A01_PBO369_7</t>
  </si>
  <si>
    <t>O_OUR_B00_PBO137_7</t>
  </si>
  <si>
    <t>O_TIA_E34_PBO209_7</t>
  </si>
  <si>
    <t>O_MBR_A01_MEB5-A19_7</t>
  </si>
  <si>
    <t>O_KLK_A15_PBO159_7</t>
  </si>
  <si>
    <t>O_GMB_B15_MEB07-A2_7</t>
  </si>
  <si>
    <t>O_GMB_B15_MEB10-A6_7</t>
  </si>
  <si>
    <t>O_GMB_B15_MEB10A-10_7</t>
  </si>
  <si>
    <t>O_THS_A09_MEB006-A15_7</t>
  </si>
  <si>
    <t>O_TIA_I04_PBO124_7</t>
  </si>
  <si>
    <t>O_THS_A23_MEB11-A10_7</t>
  </si>
  <si>
    <t>O_TIA_E46_PBO176_7</t>
  </si>
  <si>
    <t>O_THS_A21_PBO203_7</t>
  </si>
  <si>
    <t>O_OUR_B00_PBO142_7</t>
  </si>
  <si>
    <t>O_CAM_H45_299-300_7</t>
  </si>
  <si>
    <t>O_MBR_A05_MEB08-A14_7</t>
  </si>
  <si>
    <t>O_THS_A26_PBO116_7</t>
  </si>
  <si>
    <t>O_SMN_A01_MEB07-A20_7</t>
  </si>
  <si>
    <t>O_GMB_B15_MEB06-A8_7</t>
  </si>
  <si>
    <t>O_GMB_B34_PBO156_7</t>
  </si>
  <si>
    <t>O_ALM_J03_296-297_7</t>
  </si>
  <si>
    <t>O_REP_A05_130_7</t>
  </si>
  <si>
    <t>O_KMR_L02_272-273_7</t>
  </si>
  <si>
    <t>O_ALM_J04_069-070_7</t>
  </si>
  <si>
    <t>O_YOF_F05_537-538_7</t>
  </si>
  <si>
    <t>O_ACA_P06_570-571_7</t>
  </si>
  <si>
    <t>O_BIG_A06_MEB07-A03_7</t>
  </si>
  <si>
    <t>O_ACA_W15_343-344_7</t>
  </si>
  <si>
    <t>O_MED_A03_62-67_7</t>
  </si>
  <si>
    <t>O_SDF_K45_126-127_7</t>
  </si>
  <si>
    <t>O_ALM_J14_194-195_7</t>
  </si>
  <si>
    <t>O_ACA_W07_496-497_7</t>
  </si>
  <si>
    <t>O_SVD_C39_359-360_7</t>
  </si>
  <si>
    <t>O_TIA_E49_184-185_7</t>
  </si>
  <si>
    <t>O_TIV_A15_PBO53_7</t>
  </si>
  <si>
    <t>O_NDA_C01_PBO138_7</t>
  </si>
  <si>
    <t>O_ZIG_A00_PBO96_7</t>
  </si>
  <si>
    <t>O_ACA_W11_403-404_7</t>
  </si>
  <si>
    <t>O_TIA_E66_PBO203_7</t>
  </si>
  <si>
    <t>O_CAM_H05_CP80-81_7</t>
  </si>
  <si>
    <t>O_DMD_N09_PBO101_7</t>
  </si>
  <si>
    <t>O_MBW_R06_276-277_7</t>
  </si>
  <si>
    <t>O_TIV_A01_PBO102_7</t>
  </si>
  <si>
    <t>O_ALM_J08_146-147_7</t>
  </si>
  <si>
    <t>O_REP_A06_011_7</t>
  </si>
  <si>
    <t>O_NFO_X18_119-120_7</t>
  </si>
  <si>
    <t>O_CAM_H43_459-460_7</t>
  </si>
  <si>
    <t>O_SDF_K07_484-485_7</t>
  </si>
  <si>
    <t>O_MED_A14_331-332_7</t>
  </si>
  <si>
    <t>O_KMR_L15_90-91_7</t>
  </si>
  <si>
    <t>O_GDW_M28_308-309_7</t>
  </si>
  <si>
    <t>O_KLK_A20_PBO98_7</t>
  </si>
  <si>
    <t>O_NFO_X12_194-195_7</t>
  </si>
  <si>
    <t>O_MED_A01_363-364_7</t>
  </si>
  <si>
    <t>O_KLK_A14_PBO148_7</t>
  </si>
  <si>
    <t>O_KMR_L90_PBO101_7</t>
  </si>
  <si>
    <t>O_ACA_W01_069-070_7</t>
  </si>
  <si>
    <t>O_SVD_P08_402-412_7</t>
  </si>
  <si>
    <t>O_SVD_C04_311-312_7</t>
  </si>
  <si>
    <t>O_CAM_H04_315-316_7</t>
  </si>
  <si>
    <t>O_NGA_C00_MEB14-A4_7</t>
  </si>
  <si>
    <t>O_MBR_A01_MEB5-A03_7</t>
  </si>
  <si>
    <t>O_ALM_J05_122-123_7</t>
  </si>
  <si>
    <t>O_MBR_A00_MEB5-02_A00_7</t>
  </si>
  <si>
    <t>O_PRK_A00_PBO125_7</t>
  </si>
  <si>
    <t>O_PRK_A00_PBO41_7</t>
  </si>
  <si>
    <t>O_SDF_K22_246-247_7</t>
  </si>
  <si>
    <t>O_SDF_K22_417-418_7</t>
  </si>
  <si>
    <t>O_ACA_P06_284-285_7</t>
  </si>
  <si>
    <t>O_MED_A14_348-349_7</t>
  </si>
  <si>
    <t>O_SVD_C35_339-340_7</t>
  </si>
  <si>
    <t>O_ACA_W01_136-137_7</t>
  </si>
  <si>
    <t>O_MED_B14_096_7</t>
  </si>
  <si>
    <t>O_RUF_G00S_258-259_7</t>
  </si>
  <si>
    <t>O_HAN_D21_143-144_7</t>
  </si>
  <si>
    <t>O_YOF_F00_86-87</t>
  </si>
  <si>
    <t>O_GMB_C05_MEB6-A10_7</t>
  </si>
  <si>
    <t>O_GMB_C06_MEB04-A13_7</t>
  </si>
  <si>
    <t>O_YOF_F13_190-191_7</t>
  </si>
  <si>
    <t>O_SVD_C40_126-127_7</t>
  </si>
  <si>
    <t>O_SVD_C10BIS_178-179_7</t>
  </si>
  <si>
    <t>O_MBW_R25_231-232_7</t>
  </si>
  <si>
    <t>O_RUF_G10_249-250_7</t>
  </si>
  <si>
    <t>O_NGL_A03_MEB03-A11_7</t>
  </si>
  <si>
    <t>O_PRK_A00_PBO167_7</t>
  </si>
  <si>
    <t>O_RUF_G373_PBO25_7</t>
  </si>
  <si>
    <t>O_GMB_C05_MEB6-A4_7</t>
  </si>
  <si>
    <t>O_SVD_C25_419-420_7</t>
  </si>
  <si>
    <t>O_SVD_C25_418-419_7</t>
  </si>
  <si>
    <t>O_KDG_A03_PBO35_7</t>
  </si>
  <si>
    <t>O_DMD_N01_PBO170_7</t>
  </si>
  <si>
    <t>O_SDF_K12_353-354_7</t>
  </si>
  <si>
    <t>O_SEB_N12_PBO83_7</t>
  </si>
  <si>
    <t>O_GMB_C03_MEB07-A4_7</t>
  </si>
  <si>
    <t>O_MBW_R25_219-220_7</t>
  </si>
  <si>
    <t>O_SDF_K21_170-171_7</t>
  </si>
  <si>
    <t>O_THS_A44_PBO262_7</t>
  </si>
  <si>
    <t>O_THS_A10_MEB10-A10_7</t>
  </si>
  <si>
    <t>O_DBL_A08_PBO83_7</t>
  </si>
  <si>
    <t>O_MBR_A00_MEB05-A10_7</t>
  </si>
  <si>
    <t>O_MBR_A01_MEB6-A22_7</t>
  </si>
  <si>
    <t>O_ALM_J05_092-099_7</t>
  </si>
  <si>
    <t>O_REP_A05_112_7</t>
  </si>
  <si>
    <t>O_MAT_A07_PBO111_7</t>
  </si>
  <si>
    <t>O_FAT_A00_PBO68_7</t>
  </si>
  <si>
    <t>O_GDW_M06_367-368_7</t>
  </si>
  <si>
    <t>O_SDF_K29_224-225_7</t>
  </si>
  <si>
    <t>O_MBR_A01_MEB07-A11_7</t>
  </si>
  <si>
    <t>O_YOF_F13_016-017_7</t>
  </si>
  <si>
    <t>O_MBO_A06_MEB03-A08_7</t>
  </si>
  <si>
    <t>O_MBO_A06_MEB02-A06_7</t>
  </si>
  <si>
    <t>O_MBO_A06_MEB02-A04_7</t>
  </si>
  <si>
    <t>O_THS_A07_PBO133_7</t>
  </si>
  <si>
    <t>O_NFO_X26_219-220_7</t>
  </si>
  <si>
    <t>O_NFO_X02_349-350_7</t>
  </si>
  <si>
    <t>O_TIV_A14_PBO60_7</t>
  </si>
  <si>
    <t>O_TIA_E22_PBO129_7</t>
  </si>
  <si>
    <t>O_ALM_J25_311-312_7</t>
  </si>
  <si>
    <t>O_NGA_C01_MEB7-A5</t>
  </si>
  <si>
    <t>O_TIA_E43_PBO79_7</t>
  </si>
  <si>
    <t>O_GMB_B15_MEB09-A12_7</t>
  </si>
  <si>
    <t>O_GMB_B15_MEB09-A10_7</t>
  </si>
  <si>
    <t>O_GDW_M30_215-216_7</t>
  </si>
  <si>
    <t>O_BIG_A05_MEB01-A11_7</t>
  </si>
  <si>
    <t>O_TIA_E72_PBO114_7</t>
  </si>
  <si>
    <t>O_REP_A09_343-344_7</t>
  </si>
  <si>
    <t>O_ACA_W16_325326_7</t>
  </si>
  <si>
    <t>O_MED_B32_121-122</t>
  </si>
  <si>
    <t>O_MAD_B16_PBO05_7</t>
  </si>
  <si>
    <t>O_SGK_V11_PBO179_7</t>
  </si>
  <si>
    <t>O_ACA_W03_247-248_7</t>
  </si>
  <si>
    <t>O_GMB_B15_MEB07-A13_7</t>
  </si>
  <si>
    <t>O_DBL_A12_PBO61_7</t>
  </si>
  <si>
    <t>O_GDW_M04_399-400_7</t>
  </si>
  <si>
    <t>O_GMB_C06_MEB4-A12_7</t>
  </si>
  <si>
    <t>O_POP_A00_PBO17_7</t>
  </si>
  <si>
    <t>O_THS_A10_MEB11-A5_7</t>
  </si>
  <si>
    <t>O_SGK_V48_MEB04-A1_7</t>
  </si>
  <si>
    <t>O_GDW_M30_216-217_7</t>
  </si>
  <si>
    <t>O_THS_A01_PBO453_7</t>
  </si>
  <si>
    <t>O_KMR_L35_132-133_7</t>
  </si>
  <si>
    <t>O_SGK_V01_PBO109_7</t>
  </si>
  <si>
    <t>O_REP_A02_259_7</t>
  </si>
  <si>
    <t>O_REP_A12_080-081_7</t>
  </si>
  <si>
    <t>O_GDW_M32_528-529_7</t>
  </si>
  <si>
    <t>O_YOF_F09_228-229A_7</t>
  </si>
  <si>
    <t>O_MBW_R25_217-218_7</t>
  </si>
  <si>
    <t>O_GOM_A02_MEB05-A10_7</t>
  </si>
  <si>
    <t>O_ACA_P06_507-508_7</t>
  </si>
  <si>
    <t>O_GMB_C08_MEB05-A13_7</t>
  </si>
  <si>
    <t>O_THS_A22_PBO227_7</t>
  </si>
  <si>
    <t>O_MBW_R02_326-327_7</t>
  </si>
  <si>
    <t>O_THS_A22_PBO213_7</t>
  </si>
  <si>
    <t>O_THS_A22_PBO242_7</t>
  </si>
  <si>
    <t>O_THS_A22_PBO251_7</t>
  </si>
  <si>
    <t>O_ALM_J08_262-263_7</t>
  </si>
  <si>
    <t>O_THS_A22_PBO236_7</t>
  </si>
  <si>
    <t>O_SGK_V46_MEB03-A5_7</t>
  </si>
  <si>
    <t>O_MBW_R04_202-203A_7</t>
  </si>
  <si>
    <t>O_MBW_R02_333-334A_7</t>
  </si>
  <si>
    <t>O_LGA_A01_PBO48_7</t>
  </si>
  <si>
    <t>O_GMB_B15_MEB08-A9_7</t>
  </si>
  <si>
    <t>O_KMR_L27_302-303_7</t>
  </si>
  <si>
    <t>O_KEB_A01_PBO121_7</t>
  </si>
  <si>
    <t>O_OUR_B00_PBO130_7</t>
  </si>
  <si>
    <t>O_RUF_G32_PBO159_7</t>
  </si>
  <si>
    <t>O_SGK_V17_PBO178_7</t>
  </si>
  <si>
    <t>O_ACA_W15_295-296_7</t>
  </si>
  <si>
    <t>O_HAN_D04_171-172_7</t>
  </si>
  <si>
    <t>O_TIA_E40_PBO109_7</t>
  </si>
  <si>
    <t>O_CAM_H05_80-81_7</t>
  </si>
  <si>
    <t>O_GMB_C01_MEB06-A24_7</t>
  </si>
  <si>
    <t>O_GMB_C01_MEB06-A19_7</t>
  </si>
  <si>
    <t>O_SL1_B01_PBO64_7</t>
  </si>
  <si>
    <t>O_NFO_X03_352-353_7</t>
  </si>
  <si>
    <t>O_ACA_W07_109-114_7</t>
  </si>
  <si>
    <t>O_THS_A05_PBO123_7</t>
  </si>
  <si>
    <t>O_TIA_E66_PBO128_7</t>
  </si>
  <si>
    <t>O_GMB_B03_PBO74_7</t>
  </si>
  <si>
    <t>O_SVD_C10BIS_157-158_7</t>
  </si>
  <si>
    <t>O_MBW_R00_PBO111_7</t>
  </si>
  <si>
    <t>O_YOF_F10_204-205_7</t>
  </si>
  <si>
    <t>O_GMB_C03_MEB7-A5_7</t>
  </si>
  <si>
    <t>O_THS_A38_PBO52_7</t>
  </si>
  <si>
    <t>O_SMN_A03_MEB06-A22_7</t>
  </si>
  <si>
    <t>O_SDF_K20_105-108_7</t>
  </si>
  <si>
    <t>O_NFO_X29_221-222_7</t>
  </si>
  <si>
    <t>O_ACA_W02_418-419_7</t>
  </si>
  <si>
    <t>O_KMR_L12_PBO129_7</t>
  </si>
  <si>
    <t>O_KLK_A12_PBO31_7</t>
  </si>
  <si>
    <t>O_GMB_C10_MEB08-A14_7</t>
  </si>
  <si>
    <t>O_MBR_A01_MEB3-A14_7</t>
  </si>
  <si>
    <t>O_NFO_X20_206-207_7</t>
  </si>
  <si>
    <t>O_GDW_M20_240-241_7</t>
  </si>
  <si>
    <t>O_KMR_L40_267-268_7</t>
  </si>
  <si>
    <t>O_ACA_W11_479-480_7</t>
  </si>
  <si>
    <t>O_SVD_W09_227-228_7</t>
  </si>
  <si>
    <t>O_HAN_D02_005-006_7</t>
  </si>
  <si>
    <t>O_MED_B02BIS_297-308B02BIS</t>
  </si>
  <si>
    <t>O_KAF_A03_PBO53_7</t>
  </si>
  <si>
    <t>O_MBR_A01_MEB2-A22_7</t>
  </si>
  <si>
    <t>O_SGK_V20_PBO60_7</t>
  </si>
  <si>
    <t>O_KMR_L44_PBO115_7</t>
  </si>
  <si>
    <t>O_SGK_V17_PBO188_7</t>
  </si>
  <si>
    <t>O_ALM_J09_158-159_7</t>
  </si>
  <si>
    <t>O_ACA_P06_369-377_7</t>
  </si>
  <si>
    <t>O_ALM_J04_128-129_7</t>
  </si>
  <si>
    <t>O_KLK_A19_MEB05-A10_7</t>
  </si>
  <si>
    <t>O_TIA_E60_PBO144_7</t>
  </si>
  <si>
    <t>O_REP_A02_001-010_7</t>
  </si>
  <si>
    <t>O_SGK_V44_MEB03-A02_7</t>
  </si>
  <si>
    <t>O_KMR_L29_152-153_7</t>
  </si>
  <si>
    <t>O_THS_A22_PBO235_7</t>
  </si>
  <si>
    <t>O_HAN_D03_249-250_7</t>
  </si>
  <si>
    <t>O_TIA_E07_PBO117_7</t>
  </si>
  <si>
    <t>O_MBR_A01_MEB1-A03_7</t>
  </si>
  <si>
    <t>O_NFO_X16_276-277_7</t>
  </si>
  <si>
    <t>O_TIA_E40_PBO152_7</t>
  </si>
  <si>
    <t>O_GDW_M30_210-211_7</t>
  </si>
  <si>
    <t>O_GMB_B34_PBO269_7</t>
  </si>
  <si>
    <t>O_DMD_N09_PBO85_7</t>
  </si>
  <si>
    <t>O_BGY_T03_PBO160_7</t>
  </si>
  <si>
    <t>O_GMB_B22_PBO142_7</t>
  </si>
  <si>
    <t>O_GMB_C01_MEB07-A12_7</t>
  </si>
  <si>
    <t>O_MBR_A01_MEB3-A4_7</t>
  </si>
  <si>
    <t>O_THS_A44_PBO131</t>
  </si>
  <si>
    <t>O_GDW_M30_181-182_7</t>
  </si>
  <si>
    <t>O_ACA_P11_046-047_7</t>
  </si>
  <si>
    <t>O_TIA_E05_CP237-238A_7</t>
  </si>
  <si>
    <t>O_NGA_C03_MEB15-A19_7</t>
  </si>
  <si>
    <t>O_YOF_F12_004-005_7</t>
  </si>
  <si>
    <t>O_SGK_V46_MEB02-A3_7</t>
  </si>
  <si>
    <t>O_DMD_N09_PBO45_7</t>
  </si>
  <si>
    <t>O_DMD_N09_PBO46_7</t>
  </si>
  <si>
    <t>O_ACA_P07_181-185_7</t>
  </si>
  <si>
    <t>O_MBW_R00_PBO70_7</t>
  </si>
  <si>
    <t>O_YOF_F13_194-195_7</t>
  </si>
  <si>
    <t>O_DMD_N09_PBO26_7</t>
  </si>
  <si>
    <t>O_YOF_F07_401-402_7</t>
  </si>
  <si>
    <t>O_MBW_R00_PBO109_7</t>
  </si>
  <si>
    <t>O_YOF_F07_435-436_7</t>
  </si>
  <si>
    <t>O_MAD_B20_PBO101_7</t>
  </si>
  <si>
    <t>O_THS_A23_MEB11-A13_7</t>
  </si>
  <si>
    <t>O_TIA_E34_PBO204_7</t>
  </si>
  <si>
    <t>O_REP_A15_001-005_7</t>
  </si>
  <si>
    <t>O_SVD_C10BIS_152-153_7</t>
  </si>
  <si>
    <t>O_NDA_C16_PBO11_7</t>
  </si>
  <si>
    <t>O_ALM_J23_129-136_7</t>
  </si>
  <si>
    <t>O_MBR_A01_MEB5-A15_7</t>
  </si>
  <si>
    <t>O_SDF_K53_320-321_7</t>
  </si>
  <si>
    <t>O_YOF_F10_236-237_7</t>
  </si>
  <si>
    <t>O_YOF_F07_544-545_7</t>
  </si>
  <si>
    <t>O_MBW_R15_186-187_7</t>
  </si>
  <si>
    <t>O_SDF_K02_155-156_7</t>
  </si>
  <si>
    <t>O_SVD_C10BIS_171-172A_7</t>
  </si>
  <si>
    <t>O_CAM_H04_266-267_7</t>
  </si>
  <si>
    <t>O_MAD_B00_PBO230_7</t>
  </si>
  <si>
    <t>O_YOF_F07_540-541_7</t>
  </si>
  <si>
    <t>O_TIA_I02_PBO90_7</t>
  </si>
  <si>
    <t>O_YOF_F07_504-505_7</t>
  </si>
  <si>
    <t>O_MBO_A06_MEB05-A17_7</t>
  </si>
  <si>
    <t>O_THS_A42_PBO229_7</t>
  </si>
  <si>
    <t>O_MBR_A01_MEB2-A17_7</t>
  </si>
  <si>
    <t>O_SDF_K15_268-269_7</t>
  </si>
  <si>
    <t>O_ALM_J10_095-097_7</t>
  </si>
  <si>
    <t>O_BIG_A05_MEB05-A11_7</t>
  </si>
  <si>
    <t>O_ACA_W23_357-358_7</t>
  </si>
  <si>
    <t>O_SVD_C10BIS_167-168_7</t>
  </si>
  <si>
    <t>O_GDW_M32_526-527_7</t>
  </si>
  <si>
    <t>O_GDW_M32_536-537_7</t>
  </si>
  <si>
    <t>O_YOF_F04_534_535_7</t>
  </si>
  <si>
    <t>O_ZIG_A06_PBO32_7</t>
  </si>
  <si>
    <t>O_THS_A45_PBO226_7</t>
  </si>
  <si>
    <t>O_SGK_V46_MEB03-A15_7</t>
  </si>
  <si>
    <t>O_MED_B41_228-229_7</t>
  </si>
  <si>
    <t>O_KMR_L68_PBO72_7</t>
  </si>
  <si>
    <t>O_GDW_M20_284-285_7</t>
  </si>
  <si>
    <t>O_KLK_A19_MEB02-A21_7</t>
  </si>
  <si>
    <t>O_NGA_C00_MEB07-A4_7</t>
  </si>
  <si>
    <t>O_GMB_B33_PBO84_7</t>
  </si>
  <si>
    <t>O_SEB_N12_PBO34_7</t>
  </si>
  <si>
    <t>O_TIA_E63_PBO79_7</t>
  </si>
  <si>
    <t>O_SVD_C35_321-323_7</t>
  </si>
  <si>
    <t>O_SVD_C15_211-212_7</t>
  </si>
  <si>
    <t>O_TIA_E26_202-203_7</t>
  </si>
  <si>
    <t>O_NFO_H03_331-332_7</t>
  </si>
  <si>
    <t>O_SVD_C10BIS_219-220_7</t>
  </si>
  <si>
    <t>O_MED_B39_208-209_7</t>
  </si>
  <si>
    <t>O_ACA_W15_273-274_7</t>
  </si>
  <si>
    <t>O_THS_A21_PBO196_7</t>
  </si>
  <si>
    <t>O_REP_A07_256-257_7</t>
  </si>
  <si>
    <t>O_MED_B02_338-339_7</t>
  </si>
  <si>
    <t>O_CAM_H46_281-282_7</t>
  </si>
  <si>
    <t>O_ALM_J09_233-234_7</t>
  </si>
  <si>
    <t>O_CAM_H13_266-267_7</t>
  </si>
  <si>
    <t>O_TIA_E22_PBO125_7</t>
  </si>
  <si>
    <t>O_ALM_J12_074-075_7</t>
  </si>
  <si>
    <t>O_SGK_V34_PBO62_7</t>
  </si>
  <si>
    <t>O_ACA_P06_153-154_7</t>
  </si>
  <si>
    <t>O_NGA_C03_MEB9-A2_7</t>
  </si>
  <si>
    <t>O_THS_A07_PBO142_7</t>
  </si>
  <si>
    <t>O_GMB_C01_MEB07-A9_7</t>
  </si>
  <si>
    <t>O_STL_A06_PBO213_7</t>
  </si>
  <si>
    <t>O_YOF_F07_498-499_7</t>
  </si>
  <si>
    <t>O_DMD_N09_PBO28_7</t>
  </si>
  <si>
    <t>O_GMB_B22_PBO172_7</t>
  </si>
  <si>
    <t>O_MBO_A06_MEB02-A03_7</t>
  </si>
  <si>
    <t>O_KMR_L84_PBO34_7</t>
  </si>
  <si>
    <t>O_MBR_A01_MEB2-A05_7</t>
  </si>
  <si>
    <t>O_SVD_C10BIS_172B-173_7</t>
  </si>
  <si>
    <t>O_REP_A08_153-159_7</t>
  </si>
  <si>
    <t>O_SGK_V44_MEB02-A12_7</t>
  </si>
  <si>
    <t>O_ACA_P11_063-064_7</t>
  </si>
  <si>
    <t>O_NFO_X16_249-250_7</t>
  </si>
  <si>
    <t>O_GMB_C04_MEB15-A07_7</t>
  </si>
  <si>
    <t>O_RUF_G02_266-267_7</t>
  </si>
  <si>
    <t>O_KMR_L15_97-98_7</t>
  </si>
  <si>
    <t>O_RUF_G15_PBO154_7</t>
  </si>
  <si>
    <t>O_MBR_A01_MEB3-A08_7</t>
  </si>
  <si>
    <t>O_MBR_A04_MEB02-A5_7</t>
  </si>
  <si>
    <t>O_RUF_G00N_103-104_7</t>
  </si>
  <si>
    <t>O_SGK_V17_PBO233_7</t>
  </si>
  <si>
    <t>O_TIA_E73_PBO89_7</t>
  </si>
  <si>
    <t>O_CAM_H53_PBO93_7</t>
  </si>
  <si>
    <t>O_MED_A03_386-387_7</t>
  </si>
  <si>
    <t>O_GDW_M19_PBO161_7</t>
  </si>
  <si>
    <t>O_NGA_C02_MEB13-A6_7</t>
  </si>
  <si>
    <t>O_KLK_A03_PBO170_7</t>
  </si>
  <si>
    <t>O_YOF_F07_553-554_7</t>
  </si>
  <si>
    <t>O_ALM_J01_059-061_7</t>
  </si>
  <si>
    <t>O_MED_A01_414-415_7</t>
  </si>
  <si>
    <t>O_MBW_R00_PBO96_7</t>
  </si>
  <si>
    <t>O_ALM_J18_276-277_7</t>
  </si>
  <si>
    <t>O_ACA_W14_299-300_7</t>
  </si>
  <si>
    <t>O_MED_B08_013-014_7</t>
  </si>
  <si>
    <t>O_MBR_A07_PBO184_7</t>
  </si>
  <si>
    <t>O_KAF_A00_PBO12_7</t>
  </si>
  <si>
    <t>O_OUR_B02_PBO98_7</t>
  </si>
  <si>
    <t>O_MBW_R15_288-289_7</t>
  </si>
  <si>
    <t>O_GDW_M20_276-277_7</t>
  </si>
  <si>
    <t>O_ALM_J07_127-129_7</t>
  </si>
  <si>
    <t>O_KLK_A15_PBO131_7</t>
  </si>
  <si>
    <t>O_ACA_P11_034-036_7</t>
  </si>
  <si>
    <t>O_KLK_A20_PBO106_7</t>
  </si>
  <si>
    <t>O_GDW_M15_222-223_7</t>
  </si>
  <si>
    <t>O_TIA_E49_130-131_7</t>
  </si>
  <si>
    <t>O_SVD_C04_319-320_7</t>
  </si>
  <si>
    <t>O_MBW_R00_PBO95_7</t>
  </si>
  <si>
    <t>O_RUF_G32_PBO160_7</t>
  </si>
  <si>
    <t>O_KMR_L35_177-178_7</t>
  </si>
  <si>
    <t>O_YOF_F13_191-192_7</t>
  </si>
  <si>
    <t>O_TIA_I02_PBO120_7</t>
  </si>
  <si>
    <t>O_TIA_I02_PBO133_7</t>
  </si>
  <si>
    <t>O_ALM_P00_383-384_7</t>
  </si>
  <si>
    <t>O_KDG_A02_PBO133_7</t>
  </si>
  <si>
    <t>O_MBW_R25_225-226_7</t>
  </si>
  <si>
    <t>O_NFO_X23_316-317_7</t>
  </si>
  <si>
    <t>O_GMB_B34_PBO197_7</t>
  </si>
  <si>
    <t>O_BGY_T00_PBO171_7</t>
  </si>
  <si>
    <t>O_TBA_A03_PBO139_7</t>
  </si>
  <si>
    <t>O_NGA_C02_MEB13-A2_7</t>
  </si>
  <si>
    <t>O_SGK_V02_PBO76_7</t>
  </si>
  <si>
    <t>O_MBR_A01_MEB6-A15_7</t>
  </si>
  <si>
    <t>O_KLK_A20_PBO122_7</t>
  </si>
  <si>
    <t>O_TIA_E50_170-171_7</t>
  </si>
  <si>
    <t>O_SGK_V17_PBO129_7</t>
  </si>
  <si>
    <t>O_YOF_F13_196-197_7</t>
  </si>
  <si>
    <t>O_ALM_J11_150-151_7</t>
  </si>
  <si>
    <t>O_REP_A06_006-010_7</t>
  </si>
  <si>
    <t>O_YOF_F12_092-093_7</t>
  </si>
  <si>
    <t>O_SGK_V34_PBO59_7</t>
  </si>
  <si>
    <t>O_GMB_C04_MEB13-A04_7</t>
  </si>
  <si>
    <t>O_ACA_P11_043-044_7</t>
  </si>
  <si>
    <t>O_MBR_A01_MEB6-A07_7</t>
  </si>
  <si>
    <t>O_ALM_J04_013-014_7</t>
  </si>
  <si>
    <t>O_ALM_J12_066-067_7</t>
  </si>
  <si>
    <t>O_YOF_F07_537-538_7</t>
  </si>
  <si>
    <t>O_YOF_F07_399-400_7</t>
  </si>
  <si>
    <t>O_SVD_C40_295-296_7</t>
  </si>
  <si>
    <t>O_GMB_B15_MEB10-A9_7</t>
  </si>
  <si>
    <t>O_KLK_A19_MEB06-A12_7</t>
  </si>
  <si>
    <t>O_THS_A22_PBO253_7</t>
  </si>
  <si>
    <t>O_SGK_V50_MEB05-A07_7</t>
  </si>
  <si>
    <t>O_ALM_P00_338-339_7</t>
  </si>
  <si>
    <t>O_RUF_G07_207-208_7</t>
  </si>
  <si>
    <t>O_BKL_A00_PBO86_7</t>
  </si>
  <si>
    <t>O_GMB_B22_PBO130_7</t>
  </si>
  <si>
    <t>O_SGK_V46_MEB03-A2_7</t>
  </si>
  <si>
    <t>O_ACA_W15_275-276_7</t>
  </si>
  <si>
    <t>O_SVD_C17_205_7</t>
  </si>
  <si>
    <t>O_DMD_N09_PBO71_7</t>
  </si>
  <si>
    <t>O_TIA_E63_PBO78_7</t>
  </si>
  <si>
    <t>O_SGK_V44_MEB06-A06_7</t>
  </si>
  <si>
    <t>O_YOF_F05_613-614_7</t>
  </si>
  <si>
    <t>O_ACA_W15_277-278_7</t>
  </si>
  <si>
    <t>O_TIA_E40_PBO154_7</t>
  </si>
  <si>
    <t>O_ACA_W02_299-300_7</t>
  </si>
  <si>
    <t>O_SVD_C10BIS_178B-179_7</t>
  </si>
  <si>
    <t>O_ALM_J00_421-422_7</t>
  </si>
  <si>
    <t>O_SDF_K47_323-324_7</t>
  </si>
  <si>
    <t>O_YOF_F07_532-533_7</t>
  </si>
  <si>
    <t>O_TBM_D18_PBO33_7</t>
  </si>
  <si>
    <t>O_TIA_I02_PBO91_7</t>
  </si>
  <si>
    <t>O_DMD_N09_PBO34_7</t>
  </si>
  <si>
    <t>O_ACA_W05_041-042_7</t>
  </si>
  <si>
    <t>O_GDW_M04_417-418_7</t>
  </si>
  <si>
    <t>O_LGA_A01_PB022_7</t>
  </si>
  <si>
    <t>O_REP_A07_031-031_7</t>
  </si>
  <si>
    <t>O_NDA_C14_PBO145_7</t>
  </si>
  <si>
    <t>O_KMR_L34_172-173_7</t>
  </si>
  <si>
    <t>O_SDF_K88_570-571_7</t>
  </si>
  <si>
    <t>O_DBL_A12_PBO116_7</t>
  </si>
  <si>
    <t>O_HAN_D03_189-190_7</t>
  </si>
  <si>
    <t>O_SVD_C39_360-361_7</t>
  </si>
  <si>
    <t>O_BIG_A05_MEB01-A7_7</t>
  </si>
  <si>
    <t>O_ACA_W27_655-666_7</t>
  </si>
  <si>
    <t>O_REP_A10_033-034_7</t>
  </si>
  <si>
    <t>O_REP_B16_081_7</t>
  </si>
  <si>
    <t>O_KMR_L67_PBO150_7</t>
  </si>
  <si>
    <t>O_MED_B31_CP408B-409_7</t>
  </si>
  <si>
    <t>O_DMD_N09_PBO80_7</t>
  </si>
  <si>
    <t>O_LGA_A04_MEB06-A13_7</t>
  </si>
  <si>
    <t>O_SDF_K13_429-430_7</t>
  </si>
  <si>
    <t>O_MED_A14_325-326_7</t>
  </si>
  <si>
    <t>O_ACA_W07_306-307_7</t>
  </si>
  <si>
    <t>O_RUF_G32_PBO165_7</t>
  </si>
  <si>
    <t>O_ALM_J24_132-133_7</t>
  </si>
  <si>
    <t>O_THS_A17_MEB11-A1_7</t>
  </si>
  <si>
    <t>O_DMD_N09_PBO44_7</t>
  </si>
  <si>
    <t>O_KLK_A20_PBO107_7</t>
  </si>
  <si>
    <t>O_HAN_D03_040-041_7</t>
  </si>
  <si>
    <t>O_SDF_K05_176-177_7</t>
  </si>
  <si>
    <t>O_ACA_W31_682-683_7</t>
  </si>
  <si>
    <t>O_BGY_T03_PBO187_7</t>
  </si>
  <si>
    <t>O_MBW_R10_237-238_7</t>
  </si>
  <si>
    <t>O_TIA_E72_PBO111_7</t>
  </si>
  <si>
    <t>O_ACA_P06_200-201_7</t>
  </si>
  <si>
    <t>O_TIA_E50_210-211_7</t>
  </si>
  <si>
    <t>O_TBA_A09_PBO128_7</t>
  </si>
  <si>
    <t>O_YOF_F00_113-114_7</t>
  </si>
  <si>
    <t>O_ALM_J17_297-298_7</t>
  </si>
  <si>
    <t>O_ZIG_A24_PBO123_7</t>
  </si>
  <si>
    <t>O_SMN_A01_MEB2-A09_7</t>
  </si>
  <si>
    <t>O_THS_A23_MEB11-A3_7</t>
  </si>
  <si>
    <t>O_THS_A23_MEB09-A14_7</t>
  </si>
  <si>
    <t>O_SGK_V43_MEB06-A5_7</t>
  </si>
  <si>
    <t>O_CAM_H07_307-308_7</t>
  </si>
  <si>
    <t>O_NFO_X29_232-233_7</t>
  </si>
  <si>
    <t>O_MBW_R06_251-252_7</t>
  </si>
  <si>
    <t>O_DMD_N14_PBO71_7</t>
  </si>
  <si>
    <t>O_KEB_A02_PBO20_7</t>
  </si>
  <si>
    <t>O_HAN_D07_201-203_7</t>
  </si>
  <si>
    <t>O_ALM_J13_119-120_7</t>
  </si>
  <si>
    <t>O_MED_B30_203-204_7</t>
  </si>
  <si>
    <t>O_RUF_G02_269-270_7</t>
  </si>
  <si>
    <t>O_YOF_F10_189-190_7</t>
  </si>
  <si>
    <t>O_ALM_J27_72-73_7</t>
  </si>
  <si>
    <t>O_GDW_M14_168-169_7</t>
  </si>
  <si>
    <t>O_SVD_C10BIS_187-188_7</t>
  </si>
  <si>
    <t>O_KLK_A03_PBO188_7</t>
  </si>
  <si>
    <t>O_KLK_A14_PBO154_7</t>
  </si>
  <si>
    <t>O_MBW_R17_356-357_7</t>
  </si>
  <si>
    <t>O_THS_A23_MEB11-A12_7</t>
  </si>
  <si>
    <t>O_THS_A23_MEB11-A14_7</t>
  </si>
  <si>
    <t>O_KLK_A15_PBO168_7</t>
  </si>
  <si>
    <t>O_THS_A23_MEB08-A12_7</t>
  </si>
  <si>
    <t>O_SDF_K56_562-563_7</t>
  </si>
  <si>
    <t>O_THS_A15_PBO132_7</t>
  </si>
  <si>
    <t>O_SMN_A00_MEB6-A11_7</t>
  </si>
  <si>
    <t>O_MBO_A07_MEB06-A13_7</t>
  </si>
  <si>
    <t>O_MAD_B21_PBO12_7</t>
  </si>
  <si>
    <t>O_ACA_P06_413-414_7</t>
  </si>
  <si>
    <t>O_DMD_N09_PBO37_7</t>
  </si>
  <si>
    <t>O_TIA_I02_PBO88_7</t>
  </si>
  <si>
    <t>O_TBM_D20_PBO60_7</t>
  </si>
  <si>
    <t>O_THS_A17_MEB12-A15_7</t>
  </si>
  <si>
    <t>O_SMN_A01_MEB2-A17_7</t>
  </si>
  <si>
    <t>O_THS_A23_MEB08-A4_7</t>
  </si>
  <si>
    <t>O_ACA_W01_034_7</t>
  </si>
  <si>
    <t>O_BGY_T03_PBO143_7</t>
  </si>
  <si>
    <t>O_SDF_K00_448-449_7</t>
  </si>
  <si>
    <t>O_MBR_A05_MEB09-A16_7</t>
  </si>
  <si>
    <t>O_NFO_X16_252-253_7</t>
  </si>
  <si>
    <t>O_SGK_V43_MEB06-A1_7</t>
  </si>
  <si>
    <t>O_SGK_V43_MEB04-A2_7</t>
  </si>
  <si>
    <t>O_THS_A23_MEB09-A6_7</t>
  </si>
  <si>
    <t>O_SGK_V43_MEB02-A17_7</t>
  </si>
  <si>
    <t>O_ALM_J00_520-521_7</t>
  </si>
  <si>
    <t>O_ALM_J00_518-519_7</t>
  </si>
  <si>
    <t>O_ALM_J00_517-518_7</t>
  </si>
  <si>
    <t>O_ZIG_A11_MEB06-A23_7</t>
  </si>
  <si>
    <t>O_THS_A45_PBO268_7</t>
  </si>
  <si>
    <t>O_TIA_E34_PBO190_7</t>
  </si>
  <si>
    <t>O_ALM_J08_267-268_7</t>
  </si>
  <si>
    <t>O_ALM_J08_266-267_7</t>
  </si>
  <si>
    <t>O_REP_A11_215-216_7</t>
  </si>
  <si>
    <t>O_REP_A11_214-215_7</t>
  </si>
  <si>
    <t>O_SVD_C16_372-373_7</t>
  </si>
  <si>
    <t>O_SVD_C16_370-371_7</t>
  </si>
  <si>
    <t>O_ALM_J06_303-304_7</t>
  </si>
  <si>
    <t>O_HAN_D31_335-336_7</t>
  </si>
  <si>
    <t>O_TIA_E23_254-255_7</t>
  </si>
  <si>
    <t>O_CAM_H37_PBO56_7</t>
  </si>
  <si>
    <t>O_CAM_H37_PBO55_7</t>
  </si>
  <si>
    <t>O_CAM_H37_PBO91_7</t>
  </si>
  <si>
    <t>O_CAM_H37_PBO90_7</t>
  </si>
  <si>
    <t>O_HAN_D29_341-342_7</t>
  </si>
  <si>
    <t>O_CAP_A00_PBO104_7</t>
  </si>
  <si>
    <t>O_MED_B50_090-091_7</t>
  </si>
  <si>
    <t>O_MED_B41_218-220_7</t>
  </si>
  <si>
    <t>O_CAM_H26_400-401_7</t>
  </si>
  <si>
    <t>O_MED_B24_315-316_7</t>
  </si>
  <si>
    <t>O_MED_B24_323-324_7</t>
  </si>
  <si>
    <t>O_HAN_D31_337-338_7</t>
  </si>
  <si>
    <t>O_GDW_M38_PBO116_7</t>
  </si>
  <si>
    <t>O_HAN_D31_333-334_7</t>
  </si>
  <si>
    <t>O_SVD_C10BIS_225-226_7</t>
  </si>
  <si>
    <t>O_MBW_R14_588-589_7</t>
  </si>
  <si>
    <t>O_SGK_V07_PBO65_7</t>
  </si>
  <si>
    <t>O_YOF_F05_308-309_7</t>
  </si>
  <si>
    <t>O_BGY_T04_PBO261_7</t>
  </si>
  <si>
    <t>O_YOF_F05_310-311_7</t>
  </si>
  <si>
    <t>O_MED_B24_356-357_7</t>
  </si>
  <si>
    <t>O_MED_B24_359-360_7</t>
  </si>
  <si>
    <t>O_CAM_H38_PBO92_7</t>
  </si>
  <si>
    <t>O_KDG_A01_PBO172_7</t>
  </si>
  <si>
    <t>O_MED_B24_361-362_7</t>
  </si>
  <si>
    <t>O_MED_B24_358-359_7</t>
  </si>
  <si>
    <t>O_CAM_H26_389-390_7</t>
  </si>
  <si>
    <t>O_CAM_H26_387-388</t>
  </si>
  <si>
    <t>O_CAM_H37_PBO92_7</t>
  </si>
  <si>
    <t>O_CAM_H37_PBO93_7</t>
  </si>
  <si>
    <t>O_CAM_H37_PBO94_7</t>
  </si>
  <si>
    <t>O_CAM_H26_393-394_7</t>
  </si>
  <si>
    <t>O_CAM_H26_402-403_7</t>
  </si>
  <si>
    <t>O_CAM_H26_392-393_7</t>
  </si>
  <si>
    <t>O_CAM_H26_403-404_7</t>
  </si>
  <si>
    <t>O_CAM_H26_395-396_7</t>
  </si>
  <si>
    <t>O_CAM_H26_390-391_7</t>
  </si>
  <si>
    <t>O_CAM_H26_386-387_7</t>
  </si>
  <si>
    <t>O_MED_B24_355-356_7</t>
  </si>
  <si>
    <t>O_MED_B24_321-322_7</t>
  </si>
  <si>
    <t>O_MED_B24_350-351_7</t>
  </si>
  <si>
    <t>O_MED_B24_317-318_7</t>
  </si>
  <si>
    <t>O_MED_B24_353-354_7</t>
  </si>
  <si>
    <t>O_MED_B24_318-319_7</t>
  </si>
  <si>
    <t>O_MED_B24_314-315_7</t>
  </si>
  <si>
    <t>O_MED_B24_320-321_7</t>
  </si>
  <si>
    <t>O_MED_B24_347-348_7</t>
  </si>
  <si>
    <t>O_MED_A03_458-459_7</t>
  </si>
  <si>
    <t>O_MED_B24_324-325_7</t>
  </si>
  <si>
    <t>O_MED_B24_327-328_7</t>
  </si>
  <si>
    <t>O_NDA_C09_PBO76_7</t>
  </si>
  <si>
    <t>O_MED_B23_391-392_7</t>
  </si>
  <si>
    <t>O_CAM_H59_PBO61_7</t>
  </si>
  <si>
    <t>O_DMD_N01_PBO182_7</t>
  </si>
  <si>
    <t>O_SGK_V31_PBO166_7</t>
  </si>
  <si>
    <t>O_CAM_H21_PBO83_7</t>
  </si>
  <si>
    <t>O_MED_B23_386-390_7</t>
  </si>
  <si>
    <t>O_MED_A23_108-109_7</t>
  </si>
  <si>
    <t>O_LGA_A00_PBO60_7</t>
  </si>
  <si>
    <t>O_KLK_A19_MEB07-A2_7</t>
  </si>
  <si>
    <t>O_GDW_M30_207-208_7</t>
  </si>
  <si>
    <t>O_TIA_E43_PBO77_7</t>
  </si>
  <si>
    <t>O_GMB_B15_MEB08-A10_7</t>
  </si>
  <si>
    <t>O_SGK_V36_PBO35</t>
  </si>
  <si>
    <t>O_KMR_L35_143-144_7</t>
  </si>
  <si>
    <t>O_GMB_C01_MEB07-A14_7</t>
  </si>
  <si>
    <t>O_MBR_A01_MEB6-A06_7</t>
  </si>
  <si>
    <t>O_KLK_A00_PBO141_7</t>
  </si>
  <si>
    <t>O_DMD_N09_PBO56_7</t>
  </si>
  <si>
    <t>O_RUF_G32_PBO163_7</t>
  </si>
  <si>
    <t>O_ACA_W02_365-366_7</t>
  </si>
  <si>
    <t>O_MAD_B19_PBO66_7</t>
  </si>
  <si>
    <t>O_MBR_A01_MEB6-A12_7</t>
  </si>
  <si>
    <t>O_THS_A23_MEB11-A5_7</t>
  </si>
  <si>
    <t>O_GMB_C11_PBO42_7</t>
  </si>
  <si>
    <t>O_GDW_M12_PBO117_7</t>
  </si>
  <si>
    <t>O_BIG_A05_MEB04-A2_7</t>
  </si>
  <si>
    <t>O_KLK_A19_MEB04-A2_7</t>
  </si>
  <si>
    <t>O_NFO_X03_346-347_7</t>
  </si>
  <si>
    <t>O_MBW_R56_PBO32_7</t>
  </si>
  <si>
    <t>O_GMB_C01_MEB05-A5_7</t>
  </si>
  <si>
    <t>O_ALM_P00_CP384B-385</t>
  </si>
  <si>
    <t>O_GDW_M04_422-423_7</t>
  </si>
  <si>
    <t>O_YOF_F04_824-825_7</t>
  </si>
  <si>
    <t>O_SDF_K14_197-198_7</t>
  </si>
  <si>
    <t>O_MBW_R50_PBO107_7</t>
  </si>
  <si>
    <t>O_HAN_D00_341-342_7</t>
  </si>
  <si>
    <t>O_TIA_E66_PBO145_7</t>
  </si>
  <si>
    <t>O_TIA_E21_253-254_7</t>
  </si>
  <si>
    <t>O_MED_B08_014-015_7</t>
  </si>
  <si>
    <t>O_THS_A07_PBO132_7</t>
  </si>
  <si>
    <t>O_FAT_A00_PBO166_7</t>
  </si>
  <si>
    <t>O_GMB_C01_MEB06-A9_7</t>
  </si>
  <si>
    <t>O_TBA_A00_PBO95_7</t>
  </si>
  <si>
    <t>O_CAM_H35_179-180</t>
  </si>
  <si>
    <t>O_THS_A10_MEB08-A8_7</t>
  </si>
  <si>
    <t>O_SMN_A03_MEB08-A3_7</t>
  </si>
  <si>
    <t>O_GMB_B02_MEB07-A21_7</t>
  </si>
  <si>
    <t>O_HAN_D35_228-229_7</t>
  </si>
  <si>
    <t>O_THS_A22_PBO228_7</t>
  </si>
  <si>
    <t>O_MED_B24_485-486_7</t>
  </si>
  <si>
    <t>O_THS_A05_PBO138_7</t>
  </si>
  <si>
    <t>O_HAN_D25_170-171_7</t>
  </si>
  <si>
    <t>O_SDF_K06_279-280_7</t>
  </si>
  <si>
    <t>O_SDF_K12_352-353_7</t>
  </si>
  <si>
    <t>O_REP_A15_033-035_7</t>
  </si>
  <si>
    <t>O_CAM_H04_300-301_7</t>
  </si>
  <si>
    <t>O_MAD_B21_PBO38_7</t>
  </si>
  <si>
    <t>O_THS_A31_MEB05-A14_7</t>
  </si>
  <si>
    <t>O_SVD_C10BIS_145-146_7</t>
  </si>
  <si>
    <t>O_MBO_A07_MEB08-A13_7</t>
  </si>
  <si>
    <t>O_GDW_M03_PBO125_7</t>
  </si>
  <si>
    <t>O_TIA_E49_165-166_7</t>
  </si>
  <si>
    <t>O_DBL_A08_PBO13_7</t>
  </si>
  <si>
    <t>O_MED_B36_086-087_7</t>
  </si>
  <si>
    <t>O_KMR_L01_PBO73_7</t>
  </si>
  <si>
    <t>O_YOF_F11_221-222_7</t>
  </si>
  <si>
    <t>O_YOF_F11_215-216_7</t>
  </si>
  <si>
    <t>O_SGK_V14_PBO19_7</t>
  </si>
  <si>
    <t>O_THS_A47_PBO127_7</t>
  </si>
  <si>
    <t>O_THS_A09_MEB007-A13_7</t>
  </si>
  <si>
    <t>O_YOF_F13_185-186_7</t>
  </si>
  <si>
    <t>O_YOF_F13_203-204_7</t>
  </si>
  <si>
    <t>O_BKL_A00_PBO87_7</t>
  </si>
  <si>
    <t>O_SDF_K15_229-230_7</t>
  </si>
  <si>
    <t>O_CAM_H35_187-188_7</t>
  </si>
  <si>
    <t>O_NGA_C03_MEB9-A8_7</t>
  </si>
  <si>
    <t>O_ZIG_A00_MEB1-A01_7</t>
  </si>
  <si>
    <t>O_MED_B31_270-271_7</t>
  </si>
  <si>
    <t>O_SGK_V17_PBO177_7</t>
  </si>
  <si>
    <t>O_NIO_A01_MEB03-A7_7</t>
  </si>
  <si>
    <t>O_HAN_D04_139-140_7</t>
  </si>
  <si>
    <t>O_VEL_A01_PBO20_7</t>
  </si>
  <si>
    <t>O_PRK_A00_PBO173_7</t>
  </si>
  <si>
    <t>O_PRK_A00_PBO182_7</t>
  </si>
  <si>
    <t>O_PRK_A00_PBO195_7</t>
  </si>
  <si>
    <t>O_KLK_A20_PBO112_7</t>
  </si>
  <si>
    <t>O_GDW_M30_189-190_7</t>
  </si>
  <si>
    <t>O_NFO_X29_176-177_7</t>
  </si>
  <si>
    <t>O_SDF_K32_142-143_7</t>
  </si>
  <si>
    <t>O_THS_A31_MEB07-A14_7</t>
  </si>
  <si>
    <t>O_SDF_K05_187-188_7</t>
  </si>
  <si>
    <t>O_MBO_A07_MEB07-A06_7</t>
  </si>
  <si>
    <t>O_TIA_E14_237-238_7</t>
  </si>
  <si>
    <t>O_ALM_J13_116-117_7</t>
  </si>
  <si>
    <t>O_ACA_P07_179-180_7</t>
  </si>
  <si>
    <t>O_KMR_L34_151-152_7</t>
  </si>
  <si>
    <t>O_CAM_H10_369-370_7</t>
  </si>
  <si>
    <t>O_DBL_A09_PBO7_7</t>
  </si>
  <si>
    <t>O_TIA_E43_PBO80_7</t>
  </si>
  <si>
    <t>O_TIA_E09_286-287_7</t>
  </si>
  <si>
    <t>O_KLK_A15_PBO150_7</t>
  </si>
  <si>
    <t>O_NGA_C03_MEB9-A7_7</t>
  </si>
  <si>
    <t>O_MBR_A05_MEB11-A10_7</t>
  </si>
  <si>
    <t>O_SVD_P08_b_323-324_7</t>
  </si>
  <si>
    <t>O_MBR_A01_MEB2-A02_7</t>
  </si>
  <si>
    <t>O_LGA_A04_MEB07-A5_7</t>
  </si>
  <si>
    <t>O_NGA_C03_MEB13-A23_7</t>
  </si>
  <si>
    <t>O_KMR_L84_PBO61_7</t>
  </si>
  <si>
    <t>O_ACA_P06_198-199_7</t>
  </si>
  <si>
    <t>O_ALM_J25_314-315_7</t>
  </si>
  <si>
    <t>O_GMB_B24_PBO20_7</t>
  </si>
  <si>
    <t>O_MED_B32_195-196_7</t>
  </si>
  <si>
    <t>O_NFO_X30_179-180_7</t>
  </si>
  <si>
    <t>O_THS_A45_PBO153_7</t>
  </si>
  <si>
    <t>O_THS_A45_PBO154_7</t>
  </si>
  <si>
    <t>O_THS_A45_PBO158_7</t>
  </si>
  <si>
    <t>O_KDG_A01_PBO174_7</t>
  </si>
  <si>
    <t>O_GDW_M20_304-305_7</t>
  </si>
  <si>
    <t>O_HAN_D21_211-212_7</t>
  </si>
  <si>
    <t>O_SDF_K15_276-277_7</t>
  </si>
  <si>
    <t>O_SGK_V44_MEB07-A07_7</t>
  </si>
  <si>
    <t>O_HAN_D08_058-059_7</t>
  </si>
  <si>
    <t>O_THS_A23_MEB09-A13_7</t>
  </si>
  <si>
    <t>O_SVD_C40_246-247_7</t>
  </si>
  <si>
    <t>O_THS_A45_PBO278_7</t>
  </si>
  <si>
    <t>O_SGK_V00_PBO106_7</t>
  </si>
  <si>
    <t>O_TBA_A06_PBO104_7</t>
  </si>
  <si>
    <t>O_MBR_A01_MEB5-A11_7</t>
  </si>
  <si>
    <t>O_TBM_D22_PBO80_7</t>
  </si>
  <si>
    <t>O_THS_A23_MEB11-A20_7</t>
  </si>
  <si>
    <t>O_STL_A07_PBO128_7</t>
  </si>
  <si>
    <t>O_THS_A07_PBO144_7</t>
  </si>
  <si>
    <t>O_SVD_C10BIS_169-170_7</t>
  </si>
  <si>
    <t>O_NFO_X03_320-321_7</t>
  </si>
  <si>
    <t>O_THS_A21_PBO8193_7</t>
  </si>
  <si>
    <t>O_ALM_J06_289-290_7</t>
  </si>
  <si>
    <t>O_SGK_V44_MEB03-A01_7</t>
  </si>
  <si>
    <t>O_TIA_I03_PBO117_7</t>
  </si>
  <si>
    <t>O_ZIG_A02_PBO170_7</t>
  </si>
  <si>
    <t>O_YOF_F10_218-219_7</t>
  </si>
  <si>
    <t>O_KLK_A01_PBO260_7</t>
  </si>
  <si>
    <t>O_CAM_H35_168-169</t>
  </si>
  <si>
    <t>O_THS_A39_PBO145_7</t>
  </si>
  <si>
    <t>O_NFO_X17_208-209_7</t>
  </si>
  <si>
    <t>O_MBW_R12_251-252_7</t>
  </si>
  <si>
    <t>O_SVD_P08_b_419-420_7</t>
  </si>
  <si>
    <t>O_MED_A01_390-391_7</t>
  </si>
  <si>
    <t>O_KAF_A00_PBO26_7</t>
  </si>
  <si>
    <t>O_THS_A00_MEB6-A12_7</t>
  </si>
  <si>
    <t>O_GOM_A02_MEB07-A1_7</t>
  </si>
  <si>
    <t>O_DMD_N09_PBO43_7</t>
  </si>
  <si>
    <t>O_MAD_B16_PBO145_7</t>
  </si>
  <si>
    <t>O_MAT_A02_PBO111_7</t>
  </si>
  <si>
    <t>O_KLK_A15_PBO128_7</t>
  </si>
  <si>
    <t>O_TIA_I02_PBO93_7</t>
  </si>
  <si>
    <t>O_THS_A23_MEB08-A7_7</t>
  </si>
  <si>
    <t>O_MBR_A04_MEB06-A18_7</t>
  </si>
  <si>
    <t>O_SGK_V43_MEB14-A14_7</t>
  </si>
  <si>
    <t>O_SGK_V43_MEB06-A3_7</t>
  </si>
  <si>
    <t>O_SGK_V43_MEB05-A15_7</t>
  </si>
  <si>
    <t>O_SGK_V43_MEB05-A17_7</t>
  </si>
  <si>
    <t>O_SGK_V43_MEB05-A4_7</t>
  </si>
  <si>
    <t>O_TIV_A14_PBO17_7</t>
  </si>
  <si>
    <t>O_SDF_K22_526-527_7</t>
  </si>
  <si>
    <t>O_SGK_V13_PBO32_7</t>
  </si>
  <si>
    <t>O_THS_A05_PBO126_7</t>
  </si>
  <si>
    <t>O_MED_B23_396-397_7</t>
  </si>
  <si>
    <t>O_KLK_A08_PBO4_7</t>
  </si>
  <si>
    <t>O_THS_A22_PBO226_7</t>
  </si>
  <si>
    <t>O_ACA_W08_93-96_7</t>
  </si>
  <si>
    <t>O_THS_A00_MEB5-A06_7</t>
  </si>
  <si>
    <t>O_MED_B02_328-329_7</t>
  </si>
  <si>
    <t>O_CAM_H55_PBO108_7</t>
  </si>
  <si>
    <t>O_YOF_F11_212-213_7</t>
  </si>
  <si>
    <t>O_YOF_F11_209-210_7</t>
  </si>
  <si>
    <t>O_BIG_A01_PBO82_7</t>
  </si>
  <si>
    <t>O_YOF_F11_194-195_7</t>
  </si>
  <si>
    <t>O_ACA_W12_O_ACA_W12</t>
  </si>
  <si>
    <t>O_BIG_A01_PBO83_7</t>
  </si>
  <si>
    <t>O_BIG_A01_PBO84_7</t>
  </si>
  <si>
    <t>O_NDA_C15_PBO106_7</t>
  </si>
  <si>
    <t>O_SDF_K22_427-428_7</t>
  </si>
  <si>
    <t>O_MED_A23_123-124_7</t>
  </si>
  <si>
    <t>O_YOF_F04_812-813_7</t>
  </si>
  <si>
    <t>O_REP_A06_045_7</t>
  </si>
  <si>
    <t>O_RUF_G31_PBO4_7</t>
  </si>
  <si>
    <t>O_BIG_A04_PBO120_7</t>
  </si>
  <si>
    <t>O_MED_B51_276-277_7</t>
  </si>
  <si>
    <t>O_TIA_E49_140-141_7</t>
  </si>
  <si>
    <t>O_MBO_A04_MEB02-A3_7</t>
  </si>
  <si>
    <t>O_TIA_E50_213-214_7</t>
  </si>
  <si>
    <t>O_MBO_A06_MEB05-A01_7</t>
  </si>
  <si>
    <t>O_YOF_F07_402-403_7</t>
  </si>
  <si>
    <t>O_SDF_K47_237-238_7</t>
  </si>
  <si>
    <t>O_DBL_A08_PBO81_7</t>
  </si>
  <si>
    <t>O_TIA_E73_PBO90_7</t>
  </si>
  <si>
    <t>O_REP_A07_122-123_7</t>
  </si>
  <si>
    <t>O_ZIG_A20_PBO192_7</t>
  </si>
  <si>
    <t>O_LGA_A04_MEB09-A4_7</t>
  </si>
  <si>
    <t>O_LGA_A04_MEB09-A8_7</t>
  </si>
  <si>
    <t>O_ZIG_A20_PBO195_7</t>
  </si>
  <si>
    <t>O_GMB_B33_PBO83_7</t>
  </si>
  <si>
    <t>O_SGK_V06_PBO134_7</t>
  </si>
  <si>
    <t>O_TIA_E19_212-213_7</t>
  </si>
  <si>
    <t>O_THS_A45_PBO286_7</t>
  </si>
  <si>
    <t>O_DMD_N09_PBO102_7</t>
  </si>
  <si>
    <t>O_TIA_E46_PBO225_7</t>
  </si>
  <si>
    <t>O_ALM_J17_294-295_7</t>
  </si>
  <si>
    <t>O_ALM_J02_234-235_7</t>
  </si>
  <si>
    <t>O_ALM_J25_316-317_7</t>
  </si>
  <si>
    <t>O_KOL_A09_PBO107_7</t>
  </si>
  <si>
    <t>O_DMD_N01_PBO169_7</t>
  </si>
  <si>
    <t>O_DMD_N01_PBO185_7</t>
  </si>
  <si>
    <t>O_SGK_V27_PBO286_7</t>
  </si>
  <si>
    <t>O_SGK_V46_MEB01-A16_7</t>
  </si>
  <si>
    <t>O_THS_A23_MEB08-A5_7</t>
  </si>
  <si>
    <t>O_SVD_C10BIS_211-212_7</t>
  </si>
  <si>
    <t>O_FAT_A03_PBO148_7</t>
  </si>
  <si>
    <t>O_MED_B50_092-093_7</t>
  </si>
  <si>
    <t>O_RUF_G15_PBO161_7</t>
  </si>
  <si>
    <t>O_MED_A01_360-361_7</t>
  </si>
  <si>
    <t>O_ACA_W03_138_7</t>
  </si>
  <si>
    <t>O_DMD_N09_PBO29_7</t>
  </si>
  <si>
    <t>O_SMN_A01_MEB07-A21_7</t>
  </si>
  <si>
    <t>O_TIA_E67_PBO135_7</t>
  </si>
  <si>
    <t>O_NFO_X24_318-319_7</t>
  </si>
  <si>
    <t>O_MBR_A01_MEB5-A21_7</t>
  </si>
  <si>
    <t>O_ACA_W24_353-354_7</t>
  </si>
  <si>
    <t>O_YOF_F13_178-179_7</t>
  </si>
  <si>
    <t>O_ACA_W02_367-368_7</t>
  </si>
  <si>
    <t>O_NFO_X29_235-236_7</t>
  </si>
  <si>
    <t>O_THS_A09_MEB007-A10_7</t>
  </si>
  <si>
    <t>O_ACA_W15_262-263_7</t>
  </si>
  <si>
    <t>O_KOL_A05_MEB02-A9_7</t>
  </si>
  <si>
    <t>O_SGK_V17_PBO213_7</t>
  </si>
  <si>
    <t>O_FAT_A03_PBO114_7</t>
  </si>
  <si>
    <t>O_DMD_N10_PBO151_7</t>
  </si>
  <si>
    <t>O_NFO_X29_212-213_7</t>
  </si>
  <si>
    <t>O_YOF_F07_434-435_7</t>
  </si>
  <si>
    <t>O_THS_A20_MEB04-A6_7</t>
  </si>
  <si>
    <t>O_TIA_I02_PBO126_7</t>
  </si>
  <si>
    <t>O_YOF_F05_560-561_7</t>
  </si>
  <si>
    <t>O_SGK_V43_MEB03-A13_7</t>
  </si>
  <si>
    <t>O_KLK_A15_PBO138_7</t>
  </si>
  <si>
    <t>O_ACA_W02_413-414_7</t>
  </si>
  <si>
    <t>O_GMB_B22_PBO123_7</t>
  </si>
  <si>
    <t>O_SDF_K30_180-181_7</t>
  </si>
  <si>
    <t>O_REP_A07_229-230_7</t>
  </si>
  <si>
    <t>O_SGK_V48_MEB01-A2_7</t>
  </si>
  <si>
    <t>O_HAN_D02_126-127_7</t>
  </si>
  <si>
    <t>O_SGK_V48_MEB02-A9_7</t>
  </si>
  <si>
    <t>O_TIA_E72_PBO77_7</t>
  </si>
  <si>
    <t>O_THS_A17_MEB10-A14_7</t>
  </si>
  <si>
    <t>O_ALM_J27_66-67_7</t>
  </si>
  <si>
    <t>O_HAN_D00_325-326_7</t>
  </si>
  <si>
    <t>O_SEB_N03_PBO135_7</t>
  </si>
  <si>
    <t>O_GMB_B34_PBO180_7</t>
  </si>
  <si>
    <t>O_HAN_D03_215-216_7</t>
  </si>
  <si>
    <t>O_ACA_W06_240-241_7</t>
  </si>
  <si>
    <t>O_HAN_D21_196-197_7</t>
  </si>
  <si>
    <t>O_SVD_C40_301-302_7</t>
  </si>
  <si>
    <t>O_YOF_F11_178-179_7</t>
  </si>
  <si>
    <t>O_ACA_W24_352-353_7</t>
  </si>
  <si>
    <t>O_MBW_R17_235-236_7</t>
  </si>
  <si>
    <t>O_THS_A01_PBO459_7</t>
  </si>
  <si>
    <t>O_MBR_A00_MEB05-A8_7</t>
  </si>
  <si>
    <t>O_PRK_A00_PBO5_7</t>
  </si>
  <si>
    <t>O_MBR_A01_MEB4-A15_7</t>
  </si>
  <si>
    <t>O_KLK_A19_MEB07-A1_7</t>
  </si>
  <si>
    <t>O_RUF_G00S_259-260_7</t>
  </si>
  <si>
    <t>O_GMB_C10_MEB06-A9_7</t>
  </si>
  <si>
    <t>O_CAM_H44_195-196_7</t>
  </si>
  <si>
    <t>O_THS_A20_MEB03-A23_7</t>
  </si>
  <si>
    <t>O_ACA_P06_437-439_7</t>
  </si>
  <si>
    <t>O_TIV_A01_PBO103_7</t>
  </si>
  <si>
    <t>O_GMB_B22_PBO171_7</t>
  </si>
  <si>
    <t>O_CAP_A01_PBO115_7</t>
  </si>
  <si>
    <t>O_MAD_B20_PBO79_7</t>
  </si>
  <si>
    <t>O_GMB_B34_PBO271_7</t>
  </si>
  <si>
    <t>O_TIV_A13_PBO11_7</t>
  </si>
  <si>
    <t>O_KLK_A15_PBO134_7</t>
  </si>
  <si>
    <t>O_KLK_A15_PBO129_7</t>
  </si>
  <si>
    <t>O_NGA_C03_MEB12-A13_7</t>
  </si>
  <si>
    <t>O_SDF_K60_442-443_7</t>
  </si>
  <si>
    <t>O_ACA_W12_178-182_7</t>
  </si>
  <si>
    <t>O_LGA_A20_PBO_7</t>
  </si>
  <si>
    <t>O_ACA_W11_476-477_7</t>
  </si>
  <si>
    <t>O_MBO_A06_MEB02-A07_7</t>
  </si>
  <si>
    <t>O_TIA_E54_PBO61_7</t>
  </si>
  <si>
    <t>O_DBL_A08_PBO39_7</t>
  </si>
  <si>
    <t>O_SMN_A03_MEB10-A03_7</t>
  </si>
  <si>
    <t>O_MED_B14_028-029_7</t>
  </si>
  <si>
    <t>O_TIA_E67_PBO139_7</t>
  </si>
  <si>
    <t>O_GDW_M26_PBO201_7</t>
  </si>
  <si>
    <t>O_TIA_E05_207-208_7</t>
  </si>
  <si>
    <t>O_MAT_A08_PBO111_7</t>
  </si>
  <si>
    <t>O_ALM_J27_21-22_7</t>
  </si>
  <si>
    <t>O_REP_A10_035_7</t>
  </si>
  <si>
    <t>O_HAN_D04_150-151_7</t>
  </si>
  <si>
    <t>O_KEB_A02_PBO92_7</t>
  </si>
  <si>
    <t>O_THS_A10_MEB08-A1_7</t>
  </si>
  <si>
    <t>O_CAM_H10_352-353_7</t>
  </si>
  <si>
    <t>O_CAP_A01_PBO117_7</t>
  </si>
  <si>
    <t>O_ALM_J15_269-270_7</t>
  </si>
  <si>
    <t>O_KLK_A15_PBO161_7</t>
  </si>
  <si>
    <t>O_KLK_A02_MEB01/A4_7</t>
  </si>
  <si>
    <t>O_TIV_A09_PBO93_7</t>
  </si>
  <si>
    <t>O_GMB_C04_MEB11-A04_7</t>
  </si>
  <si>
    <t>O_MBR_A05_MEB11-A13_7</t>
  </si>
  <si>
    <t>O_MBW_R10_225-226_7</t>
  </si>
  <si>
    <t>O_GDW_M30_177-178_7</t>
  </si>
  <si>
    <t>O_SVD_C39_362-363_7</t>
  </si>
  <si>
    <t>O_MBR_A01_MEB2-A12_7</t>
  </si>
  <si>
    <t>O_SVD_C10BIS_163-164_7</t>
  </si>
  <si>
    <t>O_BGY_T03_PBO154_7</t>
  </si>
  <si>
    <t>O_MED_B22_213-214_7</t>
  </si>
  <si>
    <t>O_KMR_L84_PBO64_7</t>
  </si>
  <si>
    <t>O_KMR_L19_PBO167_7</t>
  </si>
  <si>
    <t>O_HAN_D02_100-101_7</t>
  </si>
  <si>
    <t>O_MAD_B00_PBO249_7</t>
  </si>
  <si>
    <t>O_MAD_B19_PBO88_7</t>
  </si>
  <si>
    <t>O_LGA_A14_MEB06-A18_7</t>
  </si>
  <si>
    <t>O_KMR_L69_PBO20_7</t>
  </si>
  <si>
    <t>O_KMR_L54_PBO152_7</t>
  </si>
  <si>
    <t>O_NFO_X03_240-241_7</t>
  </si>
  <si>
    <t>O_TIA_E22_PBO113_7</t>
  </si>
  <si>
    <t>O_SDF_K99_572-573_7</t>
  </si>
  <si>
    <t>O_RUF_G02_245-246_7</t>
  </si>
  <si>
    <t>O_ACA_W01_162-163_7</t>
  </si>
  <si>
    <t>O_MBO_A04_MEB02-A1_7</t>
  </si>
  <si>
    <t>O_MBR_A01_MEB3-A18_7</t>
  </si>
  <si>
    <t>O_SVD_K10_159-160_7</t>
  </si>
  <si>
    <t>O_NGA_C03_MEB7-A7_7</t>
  </si>
  <si>
    <t>O_MBW_R00_PBO108_7</t>
  </si>
  <si>
    <t>O_TIA_I05_PBO99_7</t>
  </si>
  <si>
    <t>O_KLK_A08_PBO35_7</t>
  </si>
  <si>
    <t>O_THS_A15_PBO135_7</t>
  </si>
  <si>
    <t>O_SDF_K02_133-134_7</t>
  </si>
  <si>
    <t>O_MBR_A01_MEB1-A13_7</t>
  </si>
  <si>
    <t>O_GMB_C01_MEB05-A9_7</t>
  </si>
  <si>
    <t>O_ALM_J09_178-179_7</t>
  </si>
  <si>
    <t>O_TIA_E21_237-238_7</t>
  </si>
  <si>
    <t>O_MED_A14_340-341_7</t>
  </si>
  <si>
    <t>O_MBR_A01_MEB2-A20_7</t>
  </si>
  <si>
    <t>O_ACA_W17_361-362_7</t>
  </si>
  <si>
    <t>O_MBO_A06_MEB04-A17_7</t>
  </si>
  <si>
    <t>O_SDF_K66_563-564_7</t>
  </si>
  <si>
    <t>O_GMB_C01_MEB05-A19_7</t>
  </si>
  <si>
    <t>O_GMB_B36_MEB04-A11_7</t>
  </si>
  <si>
    <t>O_THS_A06_PBO115</t>
  </si>
  <si>
    <t>O_GMB_C05_MEB6-A13_7</t>
  </si>
  <si>
    <t>O_REP_A06_012_7</t>
  </si>
  <si>
    <t>O_CAM_H10_389-390_7</t>
  </si>
  <si>
    <t>O_SVD_C10BIS_171-172_7</t>
  </si>
  <si>
    <t>O_LGA_A11_MEB1/A16_7</t>
  </si>
  <si>
    <t>O_KMR_L25_PBO147_7</t>
  </si>
  <si>
    <t>O_ALM_P02_201-202_7</t>
  </si>
  <si>
    <t>O_GMB_B22_PBO113_7</t>
  </si>
  <si>
    <t>O_TBM_D22_PBO56_7</t>
  </si>
  <si>
    <t>O_MED_B20_52-53B20</t>
  </si>
  <si>
    <t>O_ACA_W15_335-336_7</t>
  </si>
  <si>
    <t>O_MBW_R16_092-093_7</t>
  </si>
  <si>
    <t>O_GDW_M20_299-300_7</t>
  </si>
  <si>
    <t>O_NDA_C17_PBO99_7</t>
  </si>
  <si>
    <t>O_TIA_E46_PBO223_7</t>
  </si>
  <si>
    <t>O_TIA_E46_PBO178_7</t>
  </si>
  <si>
    <t>O_TIA_E05_253-254_7</t>
  </si>
  <si>
    <t>O_ACA_W15_272-273_7</t>
  </si>
  <si>
    <t>O_SDF_K53_289-290_7</t>
  </si>
  <si>
    <t>O_MBR_A04_MEB02-A18_7</t>
  </si>
  <si>
    <t>O_KOL_A02_MEB08-A11_7</t>
  </si>
  <si>
    <t>O_HAN_D04_067-068_7</t>
  </si>
  <si>
    <t>O_GMB_B22_PBO15_7</t>
  </si>
  <si>
    <t>O_ACA_W08_655-666_7</t>
  </si>
  <si>
    <t>O_MBR_A01_MEB3-A1_7</t>
  </si>
  <si>
    <t>O_ACA_W01_198-199_7</t>
  </si>
  <si>
    <t>O_THS_A38_PBO14_7</t>
  </si>
  <si>
    <t>O_GMB_C01_MEB04-A6_7</t>
  </si>
  <si>
    <t>O_GDW_M20_247-248_7</t>
  </si>
  <si>
    <t>O_SDF_K21_204--205_7</t>
  </si>
  <si>
    <t>O_GMB_C01_MEB07-A3_7</t>
  </si>
  <si>
    <t>O_MBR_A01_MEB3-A15_7</t>
  </si>
  <si>
    <t>O_KMR_L19_PBO146_7</t>
  </si>
  <si>
    <t>O_DMD_N09_PBO30_7</t>
  </si>
  <si>
    <t>O_GMB_C01_MEB05-A20_7</t>
  </si>
  <si>
    <t>O_GMB_B22_PBO128_7</t>
  </si>
  <si>
    <t>O_MBW_R00_PBO127_7</t>
  </si>
  <si>
    <t>O_MBR_A04_MEB05-A1_7</t>
  </si>
  <si>
    <t>O_GDW_M30_198-199_7</t>
  </si>
  <si>
    <t>O_SDF_K104_574-575_7</t>
  </si>
  <si>
    <t>O_SGK_V06_PBO129_7</t>
  </si>
  <si>
    <t>O_THS_A09_MEB007-A14_7</t>
  </si>
  <si>
    <t>O_ACA_P11_025-027_7</t>
  </si>
  <si>
    <t>O_HAN_D01_PBO142_7</t>
  </si>
  <si>
    <t>O_GMB_C01_MEB06-A3_7</t>
  </si>
  <si>
    <t>O_SVD_C25_326-327_7</t>
  </si>
  <si>
    <t>O_THS_A23_MEB08-A2_7</t>
  </si>
  <si>
    <t>O_ALM_J05_203-204_7</t>
  </si>
  <si>
    <t>O_MBR_A05_MEB11-A02_7</t>
  </si>
  <si>
    <t>O_TIA_E05_191-192_7</t>
  </si>
  <si>
    <t>O_GMB_C05_MEB6-A9_7</t>
  </si>
  <si>
    <t>O_TIA_E17_PBO51_7</t>
  </si>
  <si>
    <t>O_TIA_I02_PBO98_7</t>
  </si>
  <si>
    <t>O_THS_A21_PBO8219_7</t>
  </si>
  <si>
    <t>O_TIA_E60_PBO164_7</t>
  </si>
  <si>
    <t>O_NFO_X05_418-419_7</t>
  </si>
  <si>
    <t>O_MBR_A01_MEB2-A04_7</t>
  </si>
  <si>
    <t>O_THS_A44_PBO19_7</t>
  </si>
  <si>
    <t>O_DMD_N09_PBO111_7</t>
  </si>
  <si>
    <t>O_REP_A05_041-042_7</t>
  </si>
  <si>
    <t>O_DBL_A08_PBO86_7</t>
  </si>
  <si>
    <t>O_GMB_C10_MEB08-A10_7</t>
  </si>
  <si>
    <t>O_NGA_C00_MEB13-A15_7</t>
  </si>
  <si>
    <t>O_MED_B46_053-054_7</t>
  </si>
  <si>
    <t>O_SVD_P08_b_430-431_7</t>
  </si>
  <si>
    <t>O_KOL_A02_MEB04-A15_7</t>
  </si>
  <si>
    <t>O_GMB_B10_MEB03-A5_7</t>
  </si>
  <si>
    <t>O_NGA_C03_MEB7-A3_7</t>
  </si>
  <si>
    <t>O_ACA_W02_585-587_7</t>
  </si>
  <si>
    <t>O_GDW_M30_174-175_7</t>
  </si>
  <si>
    <t>O_GMB_B29_PBO143_7</t>
  </si>
  <si>
    <t>O_ZIG_A08_PBO186_7</t>
  </si>
  <si>
    <t>O_THS_A09_MEB007-A03_7</t>
  </si>
  <si>
    <t>O_HAN_D28_131-132_7</t>
  </si>
  <si>
    <t>O_MBO_A06_MEB06-A05_7</t>
  </si>
  <si>
    <t>O_REP_A07_236-237_7</t>
  </si>
  <si>
    <t>O_KLK_A01_PBO200_7</t>
  </si>
  <si>
    <t>O_KLK_A01_PBO253_7</t>
  </si>
  <si>
    <t>O_YOF_F05_595-596_7</t>
  </si>
  <si>
    <t>O_TIA_E34_PBO192_7</t>
  </si>
  <si>
    <t>O_YOF_F07_501-502_7</t>
  </si>
  <si>
    <t>O_THS_A07_PBO137_7</t>
  </si>
  <si>
    <t>O_ACA_P06_510-511_7</t>
  </si>
  <si>
    <t>O_DMD_N09_PBO82_7</t>
  </si>
  <si>
    <t>O_THS_A08_MEB09-A14_7</t>
  </si>
  <si>
    <t>O_THS_A10_MEB09-A3_7</t>
  </si>
  <si>
    <t>O_CAM_H05_052-053_7</t>
  </si>
  <si>
    <t>O_REP_A07_026-027_7</t>
  </si>
  <si>
    <t>O_SDF_K89_570-571_7</t>
  </si>
  <si>
    <t>O_NGA_C03_MEB18-A17_7</t>
  </si>
  <si>
    <t>O_MED_A14_316-317_7</t>
  </si>
  <si>
    <t>O_MED_A14_326-327_7</t>
  </si>
  <si>
    <t>O_GDW_M14_120-121_7</t>
  </si>
  <si>
    <t>O_TBA_A03_PBO143_7</t>
  </si>
  <si>
    <t>O_TIA_E05_240-241_7</t>
  </si>
  <si>
    <t>O_SGK_V42_MEB06A13_7</t>
  </si>
  <si>
    <t>O_TIV_A14_PBO9_7</t>
  </si>
  <si>
    <t>O_SDF_K106_574-575_7</t>
  </si>
  <si>
    <t>O_SDF_K82_568-569_7</t>
  </si>
  <si>
    <t>O_MBR_A04_MEB05-A4_7</t>
  </si>
  <si>
    <t>O_GMB_B10_MEB05-A3_7</t>
  </si>
  <si>
    <t>O_SVD_C39_388-389_7</t>
  </si>
  <si>
    <t>O_GDW_M30_195-196_7</t>
  </si>
  <si>
    <t>O_KLK_A14_PBO161_7</t>
  </si>
  <si>
    <t>O_SGK_V44_MEB05A13_7</t>
  </si>
  <si>
    <t>O_MAT_A05_PBO111_7</t>
  </si>
  <si>
    <t>O_ACA_W25_655-666_7</t>
  </si>
  <si>
    <t>O_MAT_A01_PBO111_7</t>
  </si>
  <si>
    <t>O_MBO_A07_MEB04-A01_7</t>
  </si>
  <si>
    <t>O_GMB_C03_MEB06-A22_7</t>
  </si>
  <si>
    <t>O_MBR_A01_MEB6-A03_7</t>
  </si>
  <si>
    <t>O_REP_B18_193-194_7</t>
  </si>
  <si>
    <t>O_THS_A23_MEB10-A18_7</t>
  </si>
  <si>
    <t>O_SGK_V10_PBO22_7</t>
  </si>
  <si>
    <t>O_MBO_A06_MEB04-A02_7</t>
  </si>
  <si>
    <t>O_REP_B16_017-019_7</t>
  </si>
  <si>
    <t>O_BIG_A05_MEB02-A8_7</t>
  </si>
  <si>
    <t>O_HAN_D04_058-059_7</t>
  </si>
  <si>
    <t>O_MBR_A01_MEB3-A16_7</t>
  </si>
  <si>
    <t>O_SVD_C39_229-230_7</t>
  </si>
  <si>
    <t>O_MED_A01_044-049_7</t>
  </si>
  <si>
    <t>O_TIA_E49_151-152_7</t>
  </si>
  <si>
    <t>O_MED_B27_364-365_7</t>
  </si>
  <si>
    <t>O_MBO_A07_MEB05-A04_7</t>
  </si>
  <si>
    <t>O_MBO_A06_MEB01-A15_7</t>
  </si>
  <si>
    <t>O_BIG_A05_MEB02-A12_7</t>
  </si>
  <si>
    <t>O_MBR_A01_MEB1-A07_7</t>
  </si>
  <si>
    <t>O_RUF_G31_PBO52_7</t>
  </si>
  <si>
    <t>O_GMB_B22_PBO120_7</t>
  </si>
  <si>
    <t>O_YOF_F10_210-211_7</t>
  </si>
  <si>
    <t>O_YOF_F10_201-202_7</t>
  </si>
  <si>
    <t>O_YOF_F10_212-213_7</t>
  </si>
  <si>
    <t>O_YOF_F10_209-210_7</t>
  </si>
  <si>
    <t>O_GMB_B15_MEB08-A11_7</t>
  </si>
  <si>
    <t>O_GMB_B02_MEB01-A18_7</t>
  </si>
  <si>
    <t>O_MED_B02_299-300_7</t>
  </si>
  <si>
    <t>O_SDF_K47_300-301_7</t>
  </si>
  <si>
    <t>O_SVD_C39_560-561_7</t>
  </si>
  <si>
    <t>O_MAT_A04_PBO111_7</t>
  </si>
  <si>
    <t>O_LGA_A04_MEB08-A1_7</t>
  </si>
  <si>
    <t>O_GMB_C01_MEB07-A21_7</t>
  </si>
  <si>
    <t>O_CAM_H09_272-273_7</t>
  </si>
  <si>
    <t>O_SDF_K46_325-326_7</t>
  </si>
  <si>
    <t>O_SVD_C40_233-234_7</t>
  </si>
  <si>
    <t>O_THS_A21_PBO218_7</t>
  </si>
  <si>
    <t>O_SGK_V07_PBO75_7</t>
  </si>
  <si>
    <t>O_ZIG_A21_PBO57_7</t>
  </si>
  <si>
    <t>O_SGK_V08_PBO90_7</t>
  </si>
  <si>
    <t>O_NFO_X25_PBO101</t>
  </si>
  <si>
    <t>O_ACA_W05_302-303_7</t>
  </si>
  <si>
    <t>O_YOF_F07_450-451_7</t>
  </si>
  <si>
    <t>O_ACA_W02_400_7</t>
  </si>
  <si>
    <t>O_SVD_P10_203-204_7</t>
  </si>
  <si>
    <t>O_GDW_M20_297-298_7</t>
  </si>
  <si>
    <t>O_THS_A09_MEB7-A05_7</t>
  </si>
  <si>
    <t>O_GDW_M00_PBO121_7</t>
  </si>
  <si>
    <t>O_ACA_W02_334-337_7</t>
  </si>
  <si>
    <t>O_MBO_A07_MEB02-A04_7</t>
  </si>
  <si>
    <t>O_HAN_D04_120-121_7</t>
  </si>
  <si>
    <t>O_RUF_G00S_290-291_7</t>
  </si>
  <si>
    <t>O_MBO_A03_MEB05-A13_7</t>
  </si>
  <si>
    <t>O_NFO_X29_234-235_7</t>
  </si>
  <si>
    <t>O_BIG_A06_MEB06-A09_7</t>
  </si>
  <si>
    <t>O_LGA_A14_MEB4-A06_7</t>
  </si>
  <si>
    <t>O_SMN_A05_MEB03-A22_7</t>
  </si>
  <si>
    <t>O_RUF_G32_PBO171_7</t>
  </si>
  <si>
    <t>O_MBR_A01_MEB1-A02_7</t>
  </si>
  <si>
    <t>O_MED_B50_116-117_7</t>
  </si>
  <si>
    <t>O_HAN_D27_283-284_7</t>
  </si>
  <si>
    <t>O_KMR_L22_PBO132_7</t>
  </si>
  <si>
    <t>O_REP_A05_218-219_7</t>
  </si>
  <si>
    <t>O_ALM_J23_145-151_7</t>
  </si>
  <si>
    <t>O_SGK_V36_PBO151_7</t>
  </si>
  <si>
    <t>O_GDW_M14_140-141_7</t>
  </si>
  <si>
    <t>O_SDF_K60_310-311_7</t>
  </si>
  <si>
    <t>O_HAN_D22_175-179_7</t>
  </si>
  <si>
    <t>O_CAM_H55_PBO60_7</t>
  </si>
  <si>
    <t>O_ACA_W24_229-230A_7</t>
  </si>
  <si>
    <t>O_TIA_I04_PBO127_7</t>
  </si>
  <si>
    <t>O_YOF_F07_538-539_7</t>
  </si>
  <si>
    <t>O_HAN_D09_150-152_7</t>
  </si>
  <si>
    <t>O_KMR_L60_PBO21_7</t>
  </si>
  <si>
    <t>O_ACA_W31_686-687_7</t>
  </si>
  <si>
    <t>O_THS_A08_MEB-A19_7</t>
  </si>
  <si>
    <t>O_THS_A09_MEB005-A18_7</t>
  </si>
  <si>
    <t>O_GMB_B02_MEB03-A18_7</t>
  </si>
  <si>
    <t>O_GDW_M32_551-552_7</t>
  </si>
  <si>
    <t>O_GDW_M32_557-558_7</t>
  </si>
  <si>
    <t>O_GDW_M32_388-389_7</t>
  </si>
  <si>
    <t>O_HAN_D34_211-212_7</t>
  </si>
  <si>
    <t>O_GMB_B33_PBO78_7</t>
  </si>
  <si>
    <t>O_MBW_R50_PBO102_7</t>
  </si>
  <si>
    <t>O_GMB_B22_PBO86_7</t>
  </si>
  <si>
    <t>O_TIA_I03_PBO73_7</t>
  </si>
  <si>
    <t>O_PRK_A00_PBO86_7</t>
  </si>
  <si>
    <t>O_TIA_E05_090-091_7</t>
  </si>
  <si>
    <t>O_DMD_N09_PBO31_7</t>
  </si>
  <si>
    <t>O_NFO_X16_273-274_7</t>
  </si>
  <si>
    <t>O_REP_A05_225-226_7</t>
  </si>
  <si>
    <t>O_SVD_C10BIS_166-167_7</t>
  </si>
  <si>
    <t>O_GMB_C03_MEB07-A8_7</t>
  </si>
  <si>
    <t>O_GMB_C03_MEB07-A2_7</t>
  </si>
  <si>
    <t>O_GDW_M30_201-202_7</t>
  </si>
  <si>
    <t>O_THS_A05_PBO136_7</t>
  </si>
  <si>
    <t>O_THS_A23_MEB10-A6_7</t>
  </si>
  <si>
    <t>O_TIA_E49_189-190_7</t>
  </si>
  <si>
    <t>O_SGK_V01_PBO118_7</t>
  </si>
  <si>
    <t>O_GMB_B22_PBO117_7</t>
  </si>
  <si>
    <t>O_THS_A23_MEB08-A3_7</t>
  </si>
  <si>
    <t>O_ACA_P07_296-297_7</t>
  </si>
  <si>
    <t>O_THS_A23_MEB10-A9_7</t>
  </si>
  <si>
    <t>O_THS_A23_MEB10-A12_7</t>
  </si>
  <si>
    <t>O_DMD_N09_PBO42_7</t>
  </si>
  <si>
    <t>O_GMB_B34_PBO250_7</t>
  </si>
  <si>
    <t>O_YOF_F12_005-006_7</t>
  </si>
  <si>
    <t>O_GMB_C06_MEB4-A08_7</t>
  </si>
  <si>
    <t>O_ACA_W29_655-666_7</t>
  </si>
  <si>
    <t>O_SGK_V36_PBO129_7</t>
  </si>
  <si>
    <t>O_MBR_A01_MEB4-A03_7</t>
  </si>
  <si>
    <t>O_SVD_C11_122-123_7</t>
  </si>
  <si>
    <t>O_MBR_A01_MEB6-A14_7</t>
  </si>
  <si>
    <t>O_ALM_J12_075-076_7</t>
  </si>
  <si>
    <t>O_THS_A05_PBO188_7</t>
  </si>
  <si>
    <t>O_TIA_E57_PBO157_7</t>
  </si>
  <si>
    <t>O_MBR_A01_MEB4-A09_7</t>
  </si>
  <si>
    <t>O_DMD_N09_PBO90_7</t>
  </si>
  <si>
    <t>O_ALM_J09_230-231_7</t>
  </si>
  <si>
    <t>O_CAM_H09_045-046_7</t>
  </si>
  <si>
    <t>O_MBW_R55_PBO9_7</t>
  </si>
  <si>
    <t>O_KMR_L35_164-165_7</t>
  </si>
  <si>
    <t>O_KMR_L35_149-150_7</t>
  </si>
  <si>
    <t>O_KLK_A17_PBO29_7</t>
  </si>
  <si>
    <t>O_REP_A06_119_7</t>
  </si>
  <si>
    <t>O_TBM_D20_PBO12_7</t>
  </si>
  <si>
    <t>O_CAM_H26_368-369_7</t>
  </si>
  <si>
    <t>O_ZIG_A00_PBO16_7</t>
  </si>
  <si>
    <t>O_HAN_D03_181-182_7</t>
  </si>
  <si>
    <t>O_ACA_W15_341-342_7</t>
  </si>
  <si>
    <t>O_MAD_B00_PBO229_7</t>
  </si>
  <si>
    <t>O_RUF_G31_PBO148_7</t>
  </si>
  <si>
    <t>O_ACA_W01_057-058_7</t>
  </si>
  <si>
    <t>O_MED_B28_001-002_7</t>
  </si>
  <si>
    <t>O_MBO_A07_MEB07-A14_7</t>
  </si>
  <si>
    <t>O_MBO_A07_MEB03-A08_7</t>
  </si>
  <si>
    <t>O_MBO_A07_MEB02-A03_7</t>
  </si>
  <si>
    <t>O_BIG_A05_MEB05-A3_7</t>
  </si>
  <si>
    <t>O_MBW_R15_163-164_7</t>
  </si>
  <si>
    <t>O_GDW_M12_PBO125_7</t>
  </si>
  <si>
    <t>O_MBR_A01_MEB6-A09_7</t>
  </si>
  <si>
    <t>O_KMR_L09_erreur</t>
  </si>
  <si>
    <t>O_DMD_N09_PBO63_7</t>
  </si>
  <si>
    <t>O_DMD_N09_PBO99_7</t>
  </si>
  <si>
    <t>O_MAD_B14_MEB2-A09_7</t>
  </si>
  <si>
    <t>O_RUF_G07_232-233_7</t>
  </si>
  <si>
    <t>O_GMB_B02_MEB07-A23_7</t>
  </si>
  <si>
    <t>O_NGA_C03_MEB13-A6_7</t>
  </si>
  <si>
    <t>O_ALM_J27_38-39_7</t>
  </si>
  <si>
    <t>O_SDF_K02_117-118_7</t>
  </si>
  <si>
    <t>O_ZIG_A24_PBO124_7</t>
  </si>
  <si>
    <t>O_KLK_A15_PBO113_7</t>
  </si>
  <si>
    <t>O_TIA_E67_PBO19_7</t>
  </si>
  <si>
    <t>O_MBR_A01_MEB6-A04_7</t>
  </si>
  <si>
    <t>O_RUF_G31_PBO128_7</t>
  </si>
  <si>
    <t>O_ACA_W31_684-685_7</t>
  </si>
  <si>
    <t>O_NGA_C03_MEB8-A21_7</t>
  </si>
  <si>
    <t>O_SDF_K20_407-408_7</t>
  </si>
  <si>
    <t>O_GMB_B22_PBO110_7</t>
  </si>
  <si>
    <t>O_THS_A10_MEB08-A16_7</t>
  </si>
  <si>
    <t>O_SOK_A00_MEB04-A11_7</t>
  </si>
  <si>
    <t>O_MBO_A07_MEB02-A12_7</t>
  </si>
  <si>
    <t>O_MBO_A07_MEB02-A01_7</t>
  </si>
  <si>
    <t>O_MBO_A06_MEB04-A03_7</t>
  </si>
  <si>
    <t>O_MBO_A06_MEB03-A16_7</t>
  </si>
  <si>
    <t>O_RUF_G07_274-275_7</t>
  </si>
  <si>
    <t>O_SVD_C11_108-109_7</t>
  </si>
  <si>
    <t>O_SDF_K71_565-566_7</t>
  </si>
  <si>
    <t>O_SVD_C40_292-293_7</t>
  </si>
  <si>
    <t>O_GMB_C01_MEB06-A6_7</t>
  </si>
  <si>
    <t>O_THS_A23_MEB11-A18_7</t>
  </si>
  <si>
    <t>O_KMR_L68_PBO76_7</t>
  </si>
  <si>
    <t>O_LGA_A21_PBO42_7</t>
  </si>
  <si>
    <t>O_GMB_C05_MEB6-A7_7</t>
  </si>
  <si>
    <t>O_THS_A43_PBO156_7</t>
  </si>
  <si>
    <t>O_GMB_B34_PBO226_7</t>
  </si>
  <si>
    <t>O_ZIG_A07_PBO173_7</t>
  </si>
  <si>
    <t>O_MED_A00_078-082_7</t>
  </si>
  <si>
    <t>O_MBW_R35_PBO68_7</t>
  </si>
  <si>
    <t>O_MED_A14_319-320_7</t>
  </si>
  <si>
    <t>O_ACA_P06_214-215_7</t>
  </si>
  <si>
    <t>O_TIA_E67_PBO168_7</t>
  </si>
  <si>
    <t>O_THS_A10_MEB11-A6_7</t>
  </si>
  <si>
    <t>O_TIA_E44_PBO35_7</t>
  </si>
  <si>
    <t>O_GMB_B33_PBO85_7</t>
  </si>
  <si>
    <t>O_HAN_D03_107-108_7</t>
  </si>
  <si>
    <t>O_SDF_K107_574-575_7</t>
  </si>
  <si>
    <t>O_BGY_T03_PBO147_7</t>
  </si>
  <si>
    <t>O_THS_A10_MEB08-A14_7</t>
  </si>
  <si>
    <t>O_REP_B17_164-172_7</t>
  </si>
  <si>
    <t>O_SDF_K03_284-385_7</t>
  </si>
  <si>
    <t>O_YOF_F10_202-203_7</t>
  </si>
  <si>
    <t>O_KMR_L19_PBO166_7</t>
  </si>
  <si>
    <t>O_KMR_L90_PBO104_7</t>
  </si>
  <si>
    <t>O_THS_A07_PBO155_7</t>
  </si>
  <si>
    <t>O_GMB_B34_PBO225_7</t>
  </si>
  <si>
    <t>O_MBR_A01_MEB4-A02_7</t>
  </si>
  <si>
    <t>O_TBM_D22_PBO65_7</t>
  </si>
  <si>
    <t>O_ACA_W01_296-297_7</t>
  </si>
  <si>
    <t>O_ACA_W01_172_7</t>
  </si>
  <si>
    <t>O_SVD_C15_212-213_7</t>
  </si>
  <si>
    <t>O_GMB_B34_PBO266_7</t>
  </si>
  <si>
    <t>O_MBW_R25_229-230_7</t>
  </si>
  <si>
    <t>O_TIA_E05_221-222_7</t>
  </si>
  <si>
    <t>O_YOF_F07_404-405_7</t>
  </si>
  <si>
    <t>O_SGK_V17_PBO174_7</t>
  </si>
  <si>
    <t>O_TBM_D22_PBO6_7</t>
  </si>
  <si>
    <t>O_GMB_B39_MEB04-A16_7</t>
  </si>
  <si>
    <t>O_GMB_B37_MEB04-A13_7</t>
  </si>
  <si>
    <t>O_MED_A03_001-004_7</t>
  </si>
  <si>
    <t>O_GMB_B33_PBO79_7</t>
  </si>
  <si>
    <t>O_MBR_A00_MEB5-06A00</t>
  </si>
  <si>
    <t>O_GDW_M30_200-201_7</t>
  </si>
  <si>
    <t>O_KMR_L84_PBO86_7</t>
  </si>
  <si>
    <t>O_TIA_E05_225-226_7</t>
  </si>
  <si>
    <t>O_DBL_A08_PBO4_7</t>
  </si>
  <si>
    <t>O_MBR_A01_MEB2-A11_7</t>
  </si>
  <si>
    <t>O_MBO_A03_MEB03-A05_7</t>
  </si>
  <si>
    <t>O_HAN_D03_219-220_7</t>
  </si>
  <si>
    <t>O_THS_A09_MEB007-A06_7</t>
  </si>
  <si>
    <t>O_ALM_J04_389-390_7</t>
  </si>
  <si>
    <t>O_MAT_A06_PBO111_7</t>
  </si>
  <si>
    <t>O_TBM_D19_PBO65_7</t>
  </si>
  <si>
    <t>O_GMB_B36_MEB06-A02_7</t>
  </si>
  <si>
    <t>O_ALM_J01_252-262_7</t>
  </si>
  <si>
    <t>O_GMB_B10_MEB03-A4_7</t>
  </si>
  <si>
    <t>O_GDW_M38_PBO123_7</t>
  </si>
  <si>
    <t>O_HAN_D10_275-276_7</t>
  </si>
  <si>
    <t>O_ALM_J10_133-134_7</t>
  </si>
  <si>
    <t>O_NGA_C01_MEB05-A9_7</t>
  </si>
  <si>
    <t>O_KOL_A12_PBO42_7</t>
  </si>
  <si>
    <t>O_DMD_N09_PBO149_7</t>
  </si>
  <si>
    <t>O_NDA_C16_PBO142_7</t>
  </si>
  <si>
    <t>O_TIA_E21_332-333_7</t>
  </si>
  <si>
    <t>O_NFO_X29_177-178_7</t>
  </si>
  <si>
    <t>O_KMR_L16_PBO38_7</t>
  </si>
  <si>
    <t>O_SOK_A00_MEB03-A9_7</t>
  </si>
  <si>
    <t>O_TIA_I05_PBO91_7</t>
  </si>
  <si>
    <t>O_MAD_B16_PBO140_7</t>
  </si>
  <si>
    <t>O_DBL_A12_PBO153_7</t>
  </si>
  <si>
    <t>O_SGK_V36_PBO160_7</t>
  </si>
  <si>
    <t>O_TIV_A05_MEB07-A11_7</t>
  </si>
  <si>
    <t>O_TIV_A07_MEB4-A5_7</t>
  </si>
  <si>
    <t>O_REP_B19_062-063_7</t>
  </si>
  <si>
    <t>O_KMR_L35_155-156_7</t>
  </si>
  <si>
    <t>O_MED_A01_268-270_7</t>
  </si>
  <si>
    <t>O_MBR_A01_MEB5-A05_7</t>
  </si>
  <si>
    <t>O_REP_A12_001-009_7</t>
  </si>
  <si>
    <t>O_TBA_A11_PBO55_4</t>
  </si>
  <si>
    <t>O_TIA_E63_PBO121_7</t>
  </si>
  <si>
    <t>O_REP_B17_054_7</t>
  </si>
  <si>
    <t>O_SDF_K47_241-242_7</t>
  </si>
  <si>
    <t>O_SVD_C10BIS_174-175A_7</t>
  </si>
  <si>
    <t>O_TIA_I02_PBO109_7</t>
  </si>
  <si>
    <t>O_ACA_W02_438-443_7</t>
  </si>
  <si>
    <t>O_ACA_W04_184-185</t>
  </si>
  <si>
    <t>O_YOF_F13_179-180_7</t>
  </si>
  <si>
    <t>O_NFO_X02_346-347_7</t>
  </si>
  <si>
    <t>O_MED_B32_CP166-167A_7</t>
  </si>
  <si>
    <t>O_BGY_T03_PBO134_7</t>
  </si>
  <si>
    <t>O_TIA_I01_142-143_7</t>
  </si>
  <si>
    <t>O_ALM_J27_73-74_7</t>
  </si>
  <si>
    <t>O_REP_A07_245-246_7</t>
  </si>
  <si>
    <t>O_ACA_W28_655-666_7</t>
  </si>
  <si>
    <t>O_MED_B14_094-095_7</t>
  </si>
  <si>
    <t>O_MED_B48_50-53_7</t>
  </si>
  <si>
    <t>O_TIA_I05_PBO80_7</t>
  </si>
  <si>
    <t>O_ACA_W08_093-096_7</t>
  </si>
  <si>
    <t>O_ZIG_A21_PBO41</t>
  </si>
  <si>
    <t>O_RUF_G18_PBO27_7</t>
  </si>
  <si>
    <t>O_RUF_G31_PBO150_7</t>
  </si>
  <si>
    <t>O_HAN_D30_222-223_7</t>
  </si>
  <si>
    <t>O_SGK_V37_PBO163_7</t>
  </si>
  <si>
    <t>O_KLK_A20_PBO115_7</t>
  </si>
  <si>
    <t>O_MBW_R00_PBO33_7</t>
  </si>
  <si>
    <t>O_GMB_B34_PBO248_7</t>
  </si>
  <si>
    <t>O_NDA_C01_PBO92_7</t>
  </si>
  <si>
    <t>O_SGK_V37_PBO217_7</t>
  </si>
  <si>
    <t>O_NGA_C01_MEB7-A9_7</t>
  </si>
  <si>
    <t>O_MED_B02BIS_045-046_7</t>
  </si>
  <si>
    <t>O_THS_A15_PBO144_7</t>
  </si>
  <si>
    <t>O_DMD_N09_PBO104_7</t>
  </si>
  <si>
    <t>O_MBR_A01_MEB1-A17_7</t>
  </si>
  <si>
    <t>O_GMB_B39_MEB04-A18_7</t>
  </si>
  <si>
    <t>O_GDW_M36_PBO156_7</t>
  </si>
  <si>
    <t>O_KDG_A00_PBO166_7</t>
  </si>
  <si>
    <t>O_ACA_W01_040-041_7</t>
  </si>
  <si>
    <t>O_KDG_A03_PBO2_7</t>
  </si>
  <si>
    <t>O_TIA_E34_PBO141_7</t>
  </si>
  <si>
    <t>O_BGY_T03_PBO170_7</t>
  </si>
  <si>
    <t>O_MBR_A01_MEB6-A17_7</t>
  </si>
  <si>
    <t>O_GMB_B34_PBO235_7</t>
  </si>
  <si>
    <t>O_SDF_K48_483-484_7</t>
  </si>
  <si>
    <t>O_TIA_E34_PBO154_7</t>
  </si>
  <si>
    <t>O_KLK_A31_PBO49_7</t>
  </si>
  <si>
    <t>O_KMR_L84_PBO75_7</t>
  </si>
  <si>
    <t>O_YOF_F09_CP226B-227_7</t>
  </si>
  <si>
    <t>O_MBR_A01_MEB5-A02_7</t>
  </si>
  <si>
    <t>O_GMB_C01_MEB06-A12_7</t>
  </si>
  <si>
    <t>O_LGA_A04_MEB06-A2_7</t>
  </si>
  <si>
    <t>O_GDW_M30_194-195_7</t>
  </si>
  <si>
    <t>O_RUF_G07_201-202_7</t>
  </si>
  <si>
    <t>O_SGK_V07_PBO107_7</t>
  </si>
  <si>
    <t>O_REP_A11_207-208_7</t>
  </si>
  <si>
    <t>O_MED_B51_088-089_7</t>
  </si>
  <si>
    <t>O_TIA_E48_111-112_7</t>
  </si>
  <si>
    <t>O_MAD_B22_PBO93_7</t>
  </si>
  <si>
    <t>O_THS_A01_PBO300</t>
  </si>
  <si>
    <t>O_NFO_X21_209-210_7</t>
  </si>
  <si>
    <t>O_YOF_F05_531-532_7</t>
  </si>
  <si>
    <t>O_NGL_A03_MEB02-A17_7</t>
  </si>
  <si>
    <t>O_KMR_L34_163-164_7</t>
  </si>
  <si>
    <t>O_MBR_A05_MEB08-A05_7</t>
  </si>
  <si>
    <t>O_RUF_G31_PBO65_7</t>
  </si>
  <si>
    <t>O_TBM_D22_PBO98_7</t>
  </si>
  <si>
    <t>O_GDW_M30_191-192_7</t>
  </si>
  <si>
    <t>O_TIA_E05_219-220_7</t>
  </si>
  <si>
    <t>O_HAN_D01_PBO182_7</t>
  </si>
  <si>
    <t>O_DMD_N09_PBO68_7</t>
  </si>
  <si>
    <t>O_KMR_L68_PBO70_7</t>
  </si>
  <si>
    <t>O_MBR_A05_MEB10-A02_7</t>
  </si>
  <si>
    <t>O_FAT_A00_PBO28_7</t>
  </si>
  <si>
    <t>O_MBR_A01_MEB1-A09_7</t>
  </si>
  <si>
    <t>O_SVD_C35_201-202</t>
  </si>
  <si>
    <t>O_HAN_D25_222-223_7</t>
  </si>
  <si>
    <t>O_SVD_C39_557-558_7</t>
  </si>
  <si>
    <t>O_SMN_A02_MEB08-A5_7</t>
  </si>
  <si>
    <t>O_OUR_B02_PBO120_7</t>
  </si>
  <si>
    <t>O_REP_B19_033-034_7</t>
  </si>
  <si>
    <t>O_SVD_P08_176-177_7</t>
  </si>
  <si>
    <t>O_SVD_C17_208_7</t>
  </si>
  <si>
    <t>O_YOF_F10_192-193_7</t>
  </si>
  <si>
    <t>O_YOF_F10_195-196_7</t>
  </si>
  <si>
    <t>O_RUF_G02_254-255_7</t>
  </si>
  <si>
    <t>O_MED_B06_225-226_7</t>
  </si>
  <si>
    <t>O_DMD_N09_PBO113_7</t>
  </si>
  <si>
    <t>O_TIA_E72_PBO79_7</t>
  </si>
  <si>
    <t>O_POP_A00_PBO6_7</t>
  </si>
  <si>
    <t>O_YOF_F05_642-643_7</t>
  </si>
  <si>
    <t>O_MED_B14_085_7</t>
  </si>
  <si>
    <t>O_BIG_A06_MEB04-A15_7</t>
  </si>
  <si>
    <t>O_GMB_B15_MEB10-A14_7</t>
  </si>
  <si>
    <t>O_GMB_C03_MEB2-A13_7</t>
  </si>
  <si>
    <t>O_YOF_F10_233-234_7</t>
  </si>
  <si>
    <t>O_YOF_F05_646-647_7</t>
  </si>
  <si>
    <t>O_LGA_A01_PB101_7</t>
  </si>
  <si>
    <t>O_NGA_C00_MEB13-A19_7</t>
  </si>
  <si>
    <t>O_MAD_B17_PBO140_7</t>
  </si>
  <si>
    <t>O_ACA_P06_511-512_7</t>
  </si>
  <si>
    <t>O_CAM_H04_177-178_7</t>
  </si>
  <si>
    <t>O_TIA_E26_201-202_7</t>
  </si>
  <si>
    <t>O_CAM_H13_275-276_7</t>
  </si>
  <si>
    <t>O_GMB_B03_PBO73_7</t>
  </si>
  <si>
    <t>O_SDF_K55_562-563_7</t>
  </si>
  <si>
    <t>O_YOF_F09_226-227_7</t>
  </si>
  <si>
    <t>O_MBO_A03_MEB03-A19_7</t>
  </si>
  <si>
    <t>O_NFO_X29_185-186_7</t>
  </si>
  <si>
    <t>O_MBR_A04_MEB04-A15_7</t>
  </si>
  <si>
    <t>O_HAN_D00_347-348_7</t>
  </si>
  <si>
    <t>O_MBW_R28_225-226_7</t>
  </si>
  <si>
    <t>O_KMR_L27_351-352_7</t>
  </si>
  <si>
    <t>O_MBR_A01_MEB1-A01_7</t>
  </si>
  <si>
    <t>O_TBM_D18_PBO38_7</t>
  </si>
  <si>
    <t>O_BGY_T04_PBO170</t>
  </si>
  <si>
    <t>O_ZIG_A07_PBO120</t>
  </si>
  <si>
    <t>O_REP_A02_240-244_7</t>
  </si>
  <si>
    <t>O_SVD_C39_263-264_7</t>
  </si>
  <si>
    <t>O_KMR_L41_298-299_7</t>
  </si>
  <si>
    <t>O_THS_A07_PBO111_7</t>
  </si>
  <si>
    <t>O_MAD_B18_PBO125_7</t>
  </si>
  <si>
    <t>O_DMD_N09_PBO24_7</t>
  </si>
  <si>
    <t>O_BIG_A05_MEB05-A7_7</t>
  </si>
  <si>
    <t>O_MED_B39_203-204_7</t>
  </si>
  <si>
    <t>O_TIA_E02_PBO20_7</t>
  </si>
  <si>
    <t>O_GMB_C08_MEB05/A12_7</t>
  </si>
  <si>
    <t>O_MED_B36_150-151_7</t>
  </si>
  <si>
    <t>O_NFO_X13_019-027_7</t>
  </si>
  <si>
    <t>O_TIV_A15_PBO8_7</t>
  </si>
  <si>
    <t>O_SMN_A01_MEB2-A14_7</t>
  </si>
  <si>
    <t>O_TIA_E57_PBO82_7</t>
  </si>
  <si>
    <t>O_THS_A05_PBO165_7</t>
  </si>
  <si>
    <t>O_THS_A07_PBO158_7</t>
  </si>
  <si>
    <t>O_SVD_C10BIS_199-200_7</t>
  </si>
  <si>
    <t>O_KMR_L16_PBO35_7</t>
  </si>
  <si>
    <t>O_NGA_C02_MEB11-A9_7</t>
  </si>
  <si>
    <t>O_TBM_D21_PBO24_7</t>
  </si>
  <si>
    <t>O_ZIG_A08_PBO149_7</t>
  </si>
  <si>
    <t>O_KMR_L34_141-142_7</t>
  </si>
  <si>
    <t>O_YOF_F09_234-235_7</t>
  </si>
  <si>
    <t>O_GOM_A02_MEB07-A7_7</t>
  </si>
  <si>
    <t>O_THS_A03_MEB5-A19_7</t>
  </si>
  <si>
    <t>O_MED_A01_417-418_7</t>
  </si>
  <si>
    <t>O_SL1_B02_PBO40_7</t>
  </si>
  <si>
    <t>O_RUF_G11_PBO46_7</t>
  </si>
  <si>
    <t>O_SDF_K21_176-177_7</t>
  </si>
  <si>
    <t>O_DMD_N09_PBO98_7</t>
  </si>
  <si>
    <t>O_DMD_N01_PBO171_7</t>
  </si>
  <si>
    <t>O_KLK_A12_PBO101_7</t>
  </si>
  <si>
    <t>O_SGK_V48_MEB07-A17_7</t>
  </si>
  <si>
    <t>O_GOM_A02_MEB05-A17_7</t>
  </si>
  <si>
    <t>O_MBW_R28_245-246_7</t>
  </si>
  <si>
    <t>O_MBO_A06_MEB04-A09_7</t>
  </si>
  <si>
    <t>O_MBO_A06_MEB04-A16_7</t>
  </si>
  <si>
    <t>O_MBO_A06_MEB03-A18_7</t>
  </si>
  <si>
    <t>O_THS_A22_PBO208_7</t>
  </si>
  <si>
    <t>O_GDW_M30_187-188_7</t>
  </si>
  <si>
    <t>O_MBR_A01_MEB2-A18_7</t>
  </si>
  <si>
    <t>O_THS_A05_PBO133_7</t>
  </si>
  <si>
    <t>O_TIA_E66_PBO180_7</t>
  </si>
  <si>
    <t>O_NFO_X24_230-231_7</t>
  </si>
  <si>
    <t>O_DMD_N09_PBO27_7</t>
  </si>
  <si>
    <t>O_CAM_H10_354-355_7</t>
  </si>
  <si>
    <t>O_RUF_G00S_188-189_7</t>
  </si>
  <si>
    <t>O_LGA_A04_MEB07-A10_7</t>
  </si>
  <si>
    <t>O_HAN_D01_PBO186_7</t>
  </si>
  <si>
    <t>O_KMR_L02_199-200_7</t>
  </si>
  <si>
    <t>O_ACA_P06_491-492_7</t>
  </si>
  <si>
    <t>O_CAP_A01_PBO32_7</t>
  </si>
  <si>
    <t>O_TIA_E07_PBO119_7</t>
  </si>
  <si>
    <t>O_NFO_X20_199-200X20</t>
  </si>
  <si>
    <t>O_MED_B42_159-163_7</t>
  </si>
  <si>
    <t>O_SDF_K86_568-569_7</t>
  </si>
  <si>
    <t>O_THS_A07_PBO169_7</t>
  </si>
  <si>
    <t>O_GMB_B15_MEB09-A14_7</t>
  </si>
  <si>
    <t>O_CAM_H39_214-215_7</t>
  </si>
  <si>
    <t>O_SDF_K68_565-566_7</t>
  </si>
  <si>
    <t>O_YOF_F04_849-850_7</t>
  </si>
  <si>
    <t>O_TIV_A13_PBO6_7</t>
  </si>
  <si>
    <t>O_SDF_K28_332333_7</t>
  </si>
  <si>
    <t>O_ACA_W16_172-173_7</t>
  </si>
  <si>
    <t>O_KMR_L59_PBO15_7</t>
  </si>
  <si>
    <t>O_GMB_C03_MEB06-A23_7</t>
  </si>
  <si>
    <t>O_GMB_B27_PBO19_7</t>
  </si>
  <si>
    <t>O_ACA_W11_398-399_7</t>
  </si>
  <si>
    <t>O_ZIG_A09_PBO68_7</t>
  </si>
  <si>
    <t>O_ACA_P07_113-114_7</t>
  </si>
  <si>
    <t>O_ZIG_A00_MEB05-A20_7</t>
  </si>
  <si>
    <t>O_GMB_B21_389-390_7</t>
  </si>
  <si>
    <t>O_KMR_L29_134-135_7</t>
  </si>
  <si>
    <t>O_ZIG_A06_PBO16_7</t>
  </si>
  <si>
    <t>O_SVD_C40_228-_7</t>
  </si>
  <si>
    <t>O_MBO_A06_MEB03-A02_7</t>
  </si>
  <si>
    <t>O_THS_A05_PBO132_7</t>
  </si>
  <si>
    <t>O_KLK_A19_MEB05-A18_7</t>
  </si>
  <si>
    <t>O_DMD_N09_PBO84_7</t>
  </si>
  <si>
    <t>O_DMD_N09_PBO162_7</t>
  </si>
  <si>
    <t>O_GDW_M20_250-251_7</t>
  </si>
  <si>
    <t>O_TBM_D22_PBO17_7</t>
  </si>
  <si>
    <t>O_REP_A07_234-235_7</t>
  </si>
  <si>
    <t>O_SDF_K30_181-182_7</t>
  </si>
  <si>
    <t>O_SGK_V37_PBO222_7</t>
  </si>
  <si>
    <t>O_GDW_M12_PBO128_7</t>
  </si>
  <si>
    <t>O_THS_A44_PBO278_7</t>
  </si>
  <si>
    <t>O_ALM_J00_49-54_7</t>
  </si>
  <si>
    <t>O_HAN_D38_PBO89_7</t>
  </si>
  <si>
    <t>O_SGK_V44_MEB07-A03_7</t>
  </si>
  <si>
    <t>O_CAP_A01_PBO108_7</t>
  </si>
  <si>
    <t>O_CAP_A01_PBO98_7</t>
  </si>
  <si>
    <t>O_REP_B16_023_7</t>
  </si>
  <si>
    <t>O_THS_A27_MEB07-A9_7</t>
  </si>
  <si>
    <t>O_HAN_D07_269-270_7</t>
  </si>
  <si>
    <t>O_PRK_A00_PBO106_7</t>
  </si>
  <si>
    <t>O_SDF_K21_203-204_7</t>
  </si>
  <si>
    <t>O_THS_A10_MEB11-A9_7</t>
  </si>
  <si>
    <t>O_DMD_N09_PBO83_7</t>
  </si>
  <si>
    <t>O_MBR_A04_MEB04-A18_7</t>
  </si>
  <si>
    <t>O_THS_A07_PBO172_7</t>
  </si>
  <si>
    <t>O_MAD_B21_PBO37_7</t>
  </si>
  <si>
    <t>O_MBO_A07_MEB05-A17_7</t>
  </si>
  <si>
    <t>O_CAP_A01_PBO94_7</t>
  </si>
  <si>
    <t>O_MAD_B16_PBO73_7</t>
  </si>
  <si>
    <t>O_ACA_W07_363-364_7</t>
  </si>
  <si>
    <t>O_GDW_M07_237_238_7</t>
  </si>
  <si>
    <t>O_TIA_E58_PBO63</t>
  </si>
  <si>
    <t>O_SVD_C25_411-412_7</t>
  </si>
  <si>
    <t>O_SMN_A01_MEB1-A10_7</t>
  </si>
  <si>
    <t>O_MBR_A04_MEB05-A7_7</t>
  </si>
  <si>
    <t>O_LGA_A21_PBO78_7</t>
  </si>
  <si>
    <t>O_REP_A02_228-231_7</t>
  </si>
  <si>
    <t>O_SGK_V34_PBO58_7</t>
  </si>
  <si>
    <t>O_THS_A47_PBO130_7</t>
  </si>
  <si>
    <t>O_MBO_A07_MEB04-A17_7</t>
  </si>
  <si>
    <t>O_HAN_D30_246-247_7</t>
  </si>
  <si>
    <t>O_ACA_P06_505-506_7</t>
  </si>
  <si>
    <t>O_TIA_E34_PBO153_7</t>
  </si>
  <si>
    <t>O_TIA_E43_PBO70_7</t>
  </si>
  <si>
    <t>O_GMB_B34_PBO245_7</t>
  </si>
  <si>
    <t>O_NFO_X03_229-230_7</t>
  </si>
  <si>
    <t>O_RUF_G31_PBO47_7</t>
  </si>
  <si>
    <t>O_YOF_F07_477-478_7</t>
  </si>
  <si>
    <t>O_SGK_V35_PBO123_7</t>
  </si>
  <si>
    <t>O_REP_A15_031-032_7</t>
  </si>
  <si>
    <t>O_LGA_A04_MEB08-A12_7</t>
  </si>
  <si>
    <t>O_SDF_K78_567-568_7</t>
  </si>
  <si>
    <t>O_KMR_L40_279-280_7</t>
  </si>
  <si>
    <t>O_LGA_A04_MEB08-A7_7</t>
  </si>
  <si>
    <t>O_ACA_W09_482-484W09</t>
  </si>
  <si>
    <t>O_ALM_J09_160-161_7</t>
  </si>
  <si>
    <t>O_MED_B26_171-172_7</t>
  </si>
  <si>
    <t>O_NDA_C01_PBO116_7</t>
  </si>
  <si>
    <t>O_YOF_F00_111-112_7</t>
  </si>
  <si>
    <t>O_ACA_W15_278-279_7</t>
  </si>
  <si>
    <t>O_THS_A15_PBO153_7</t>
  </si>
  <si>
    <t>O_SGK_V26_PBO139_7</t>
  </si>
  <si>
    <t>O_ALM_J03_060-061_7</t>
  </si>
  <si>
    <t>O_SDF_K14_135-136_7</t>
  </si>
  <si>
    <t>O_GMB_B22_PBO112_7</t>
  </si>
  <si>
    <t>O_NGA_C03_MEB2-A8_7</t>
  </si>
  <si>
    <t>O_SDF_K60_562-563_7</t>
  </si>
  <si>
    <t>O_RUF_G32_PBO180_7</t>
  </si>
  <si>
    <t>O_SDF_K22_328-329_7</t>
  </si>
  <si>
    <t>O_THS_A45_PBO227_7</t>
  </si>
  <si>
    <t>O_SL1_B02_PBO37_7</t>
  </si>
  <si>
    <t>O_SDF_K08_097-098_7</t>
  </si>
  <si>
    <t>O_NDA_C01_PBO75_7</t>
  </si>
  <si>
    <t>O_SDF_K16_173-174_7</t>
  </si>
  <si>
    <t>O_SGK_V17_PBO225_7</t>
  </si>
  <si>
    <t>O_DMD_N14_PBO58_7</t>
  </si>
  <si>
    <t>O_DMD_N14_PBO57_7</t>
  </si>
  <si>
    <t>O_KLK_A12_PBO98_7</t>
  </si>
  <si>
    <t>O_KMR_L35_141-142_7</t>
  </si>
  <si>
    <t>O_GDW_M38_PBO172_7</t>
  </si>
  <si>
    <t>O_SGK_V00_PBO98_7</t>
  </si>
  <si>
    <t>O_SGK_V00_PBO99_7</t>
  </si>
  <si>
    <t>O_SVD_C36_247-248_7</t>
  </si>
  <si>
    <t>O_REP_A02_260_7</t>
  </si>
  <si>
    <t>O_ACA_W23_655-666_7</t>
  </si>
  <si>
    <t>O_ZIG_A07_PBO43_7</t>
  </si>
  <si>
    <t>O_MBR_A01_MEB3-A3_7</t>
  </si>
  <si>
    <t>O_ALM_J07_076-077_7</t>
  </si>
  <si>
    <t>O_REP_B17_173-174_7</t>
  </si>
  <si>
    <t>O_KMR_L27_154-155_7</t>
  </si>
  <si>
    <t>O_GDW_M12_PBO127_7</t>
  </si>
  <si>
    <t>O_GDW_M00_PBO119_7</t>
  </si>
  <si>
    <t>O_GMB_B22_PBO84_7</t>
  </si>
  <si>
    <t>O_GMB_C05_MEB6-A5_7</t>
  </si>
  <si>
    <t>O_LGA_A04_MEB07-A8_7</t>
  </si>
  <si>
    <t>O_BGY_T00_PBO155_7</t>
  </si>
  <si>
    <t>O_GOM_A02_MEB01-A12_7</t>
  </si>
  <si>
    <t>O_MED_B24_481-482_7</t>
  </si>
  <si>
    <t>O_THS_A22_PBO238_7</t>
  </si>
  <si>
    <t>O_MBW_R10_243-244_7</t>
  </si>
  <si>
    <t>O_THS_A01_PBO296</t>
  </si>
  <si>
    <t>O_SMN_A01_MEB1-A04_7</t>
  </si>
  <si>
    <t>O_KMR_L16_PBO39_7</t>
  </si>
  <si>
    <t>O_NGA_C03_MEB16-A14_7</t>
  </si>
  <si>
    <t>O_YOF_F07_394-395_7</t>
  </si>
  <si>
    <t>O_YOF_F07_348-349A_7</t>
  </si>
  <si>
    <t>O_MED_A03_243-244_7</t>
  </si>
  <si>
    <t>O_HAN_D04_030-031_7</t>
  </si>
  <si>
    <t>O_MED_B38_156-157_7</t>
  </si>
  <si>
    <t>O_ALM_J03_270-273_7</t>
  </si>
  <si>
    <t>O_KLK_A03_PBO204_7</t>
  </si>
  <si>
    <t>O_KMR_L35_139-140_7</t>
  </si>
  <si>
    <t>O_MBR_A01_MEB1-A11_7</t>
  </si>
  <si>
    <t>O_ZIG_A21_PBO42_7</t>
  </si>
  <si>
    <t>O_GMB_B15_MEB08-A1_7</t>
  </si>
  <si>
    <t>O_GMB_B34_PBO220_7</t>
  </si>
  <si>
    <t>O_GMB_C05_MEB6-A11_7</t>
  </si>
  <si>
    <t>O_SGK_V41_PBO150_7</t>
  </si>
  <si>
    <t>O_MBW_R24_221-222_7</t>
  </si>
  <si>
    <t>O_KLK_A05_PBO81_7</t>
  </si>
  <si>
    <t>O_SGK_V48_MEB01-A13_7</t>
  </si>
  <si>
    <t>O_CAM_H34_PBO70_7</t>
  </si>
  <si>
    <t>O_MBW_R12_261-262_7</t>
  </si>
  <si>
    <t>O_ACA_W10_201-202_7</t>
  </si>
  <si>
    <t>O_SDF_K03_284-285_7</t>
  </si>
  <si>
    <t>O_THS_A01_PBO443</t>
  </si>
  <si>
    <t>O_TIA_E21_244-245_7</t>
  </si>
  <si>
    <t>O_GOM_A02_MEB05-A12_7</t>
  </si>
  <si>
    <t>O_DMD_N09_PBO62_7</t>
  </si>
  <si>
    <t>O_RUF_G18_PBO20_7</t>
  </si>
  <si>
    <t>O_MBO_A06_MEB04-A12_7</t>
  </si>
  <si>
    <t>O_MED_B27_358-359_7</t>
  </si>
  <si>
    <t>O_THS_A07_PBO153_7</t>
  </si>
  <si>
    <t>O_MED_B24_476-477_7</t>
  </si>
  <si>
    <t>O_ZIG_A00_PBO92_7</t>
  </si>
  <si>
    <t>O_HAN_D07_291-292_7</t>
  </si>
  <si>
    <t>O_TIA_E67_PBO136_7</t>
  </si>
  <si>
    <t>O_MBO_A07_MEB02-A10_7</t>
  </si>
  <si>
    <t>O_REP_A02_237-238_7</t>
  </si>
  <si>
    <t>O_MED_B02BIS_45-46_7</t>
  </si>
  <si>
    <t>O_GMB_B34_PBO161_7</t>
  </si>
  <si>
    <t>O_SGK_V43_MEB03-A17_7</t>
  </si>
  <si>
    <t>O_DBL_A12_PBO118_7</t>
  </si>
  <si>
    <t>O_NGA_C00_MEB13-A21_7</t>
  </si>
  <si>
    <t>O_SVD_P08_b_345-346_7</t>
  </si>
  <si>
    <t>O_MED_B01_211-212_7</t>
  </si>
  <si>
    <t>O_TIA_E34_PBO158_7</t>
  </si>
  <si>
    <t>O_REP_B15_172-173_7</t>
  </si>
  <si>
    <t>O_MED_B06_265-270_7</t>
  </si>
  <si>
    <t>O_SDF_K22_523-524_7</t>
  </si>
  <si>
    <t>O_ALM_J27_255-256_7</t>
  </si>
  <si>
    <t>O_GDW_M32_542-543_7</t>
  </si>
  <si>
    <t>O_GMB_C11_PBO79_7</t>
  </si>
  <si>
    <t>O_ACA_W04_655-666_7</t>
  </si>
  <si>
    <t>O_GOM_A02_MEB02-A5_7</t>
  </si>
  <si>
    <t>O_ZIG_A07_PBO126_7</t>
  </si>
  <si>
    <t>O_SVD_C11_014-015_7</t>
  </si>
  <si>
    <t>O_GMB_B15_MEB06-A7_7</t>
  </si>
  <si>
    <t>O_THS_A23_MEB10-A7_7</t>
  </si>
  <si>
    <t>O_THS_A23_MEB10-A1_7</t>
  </si>
  <si>
    <t>O_GMB_B10_MEB04-A4_7</t>
  </si>
  <si>
    <t>O_TIA_E67_PBO167_7</t>
  </si>
  <si>
    <t>O_TIV_A14_PBO34_7</t>
  </si>
  <si>
    <t>O_REP_A04_039-043_7</t>
  </si>
  <si>
    <t>O_CAP_A01_PBO95_7</t>
  </si>
  <si>
    <t>O_SL1_B00_PBO56_7</t>
  </si>
  <si>
    <t>O_DMD_N14_PBO76_7</t>
  </si>
  <si>
    <t>O_SDF_K48_553-554_7</t>
  </si>
  <si>
    <t>O_DMD_N09_PBO81_7</t>
  </si>
  <si>
    <t>O_NDA_C01_PBO168_7</t>
  </si>
  <si>
    <t>O_BGY_T04_PBO48_7</t>
  </si>
  <si>
    <t>O_REP_B15_193-194_7</t>
  </si>
  <si>
    <t>O_ALM_J18_267-268_7</t>
  </si>
  <si>
    <t>O_ACA_W25_380-381_7</t>
  </si>
  <si>
    <t>O_GDW_M30_232-233_7</t>
  </si>
  <si>
    <t>O_SMN_A03_MEB09-A18_7</t>
  </si>
  <si>
    <t>O_KLK_A15_PBO114_7</t>
  </si>
  <si>
    <t>O_THS_A22_PBO239_7</t>
  </si>
  <si>
    <t>O_MBW_R02_319-320_7</t>
  </si>
  <si>
    <t>O_THS_A22_PBO250_7</t>
  </si>
  <si>
    <t>O_SMN_A03_MEB10-A10_7</t>
  </si>
  <si>
    <t>O_SVD_C39_401-402_7</t>
  </si>
  <si>
    <t>O_SVD_C25_427-428_7</t>
  </si>
  <si>
    <t>O_SGK_V48_MEB02-A16_7</t>
  </si>
  <si>
    <t>O_TIA_E72_PBO104_7</t>
  </si>
  <si>
    <t>O_THS_A22_PBO222_7</t>
  </si>
  <si>
    <t>O_NFO_X02_354-355_7</t>
  </si>
  <si>
    <t>O_MBW_R02_322-323_7</t>
  </si>
  <si>
    <t>O_MBW_R02_324-325_7</t>
  </si>
  <si>
    <t>O_THS_A22_PBO237_7</t>
  </si>
  <si>
    <t>O_THS_A22_PBO223_7</t>
  </si>
  <si>
    <t>O_ZIG_A03_PBO166_7</t>
  </si>
  <si>
    <t>O_ACA_W02_372-378_7</t>
  </si>
  <si>
    <t>O_TIA_E73_PBO93_7</t>
  </si>
  <si>
    <t>O_GMB_B23_PBO70_7</t>
  </si>
  <si>
    <t>O_SEB_N05_PBO185_7</t>
  </si>
  <si>
    <t>O_SGK_V43_MEB05-A11_7</t>
  </si>
  <si>
    <t>O_MBR_A01_MEB1-A16_7</t>
  </si>
  <si>
    <t>O_THS_A43_PBO157_7</t>
  </si>
  <si>
    <t>O_YOF_F07_497-498_7</t>
  </si>
  <si>
    <t>O_MED_B42_157-158_7</t>
  </si>
  <si>
    <t>O_ACA_W03_210-211_7</t>
  </si>
  <si>
    <t>O_CAM_H59_PBO54_7</t>
  </si>
  <si>
    <t>O_CAM_H59_PBO50_7</t>
  </si>
  <si>
    <t>O_MED_B25_249-250_7</t>
  </si>
  <si>
    <t>O_NGA_C01_MEB07-A24_7</t>
  </si>
  <si>
    <t>O_MED_B31_PBO48_7</t>
  </si>
  <si>
    <t>O_NGA_C01_MEB06-A23_7</t>
  </si>
  <si>
    <t>O_MED_B31_PBO54_7</t>
  </si>
  <si>
    <t>O_NGA_C01_MEB06-A22_7</t>
  </si>
  <si>
    <t>O_ALM_J00_021-023_7</t>
  </si>
  <si>
    <t>O_GDW_M31_PBO54_7</t>
  </si>
  <si>
    <t>O_BIG_A04_PBO116_7</t>
  </si>
  <si>
    <t>O_GDW_M31_PBO48_7</t>
  </si>
  <si>
    <t>O_STL_A00_PBO179_7</t>
  </si>
  <si>
    <t>O_GDW_M31_PBO8_7</t>
  </si>
  <si>
    <t>O_CAM_H35_167-168_7</t>
  </si>
  <si>
    <t>O_GMB_B34_PBO274_7</t>
  </si>
  <si>
    <t>O_MED_A01_406-407_7</t>
  </si>
  <si>
    <t>O_SGK_V46_MEB04-A10_7</t>
  </si>
  <si>
    <t>O_TIA_E64_PBO135_7</t>
  </si>
  <si>
    <t>O_THS_A05_PBO124_7</t>
  </si>
  <si>
    <t>O_THS_A44_PBO238_7</t>
  </si>
  <si>
    <t>O_BIG_A04_PBO112_7</t>
  </si>
  <si>
    <t>O_BIG_A04_PBO118_7</t>
  </si>
  <si>
    <t>O_MED_B23_398-399_7</t>
  </si>
  <si>
    <t>O_GMB_C03_MEB07-A3_7</t>
  </si>
  <si>
    <t>O_SGK_V37_PBO226_7</t>
  </si>
  <si>
    <t>O_THS_A10_MEB09-A14_7</t>
  </si>
  <si>
    <t>O_MBW_R24_174-175_7</t>
  </si>
  <si>
    <t>O_HAN_D06_67-68_7</t>
  </si>
  <si>
    <t>O_SGK_V02_PBO65</t>
  </si>
  <si>
    <t>O_SDF_K31_163-164A_7</t>
  </si>
  <si>
    <t>O_GDW_M00_PBO122_7</t>
  </si>
  <si>
    <t>O_ZIG_A19_PBO12_7</t>
  </si>
  <si>
    <t>O_SVD_P08_395-396_7</t>
  </si>
  <si>
    <t>O_THS_A45_PBO168_7</t>
  </si>
  <si>
    <t>O_TIA_E43_PBO88_7</t>
  </si>
  <si>
    <t>O_MBR_A01_MEB5-A22_7</t>
  </si>
  <si>
    <t>O_REP_A11_206-207_7</t>
  </si>
  <si>
    <t>O_TIA_E22_PBO85_7</t>
  </si>
  <si>
    <t>O_GMB_B33_PBO6_7</t>
  </si>
  <si>
    <t>O_REP_B16_262-263_7</t>
  </si>
  <si>
    <t>O_YOF_F11_CP160-161A</t>
  </si>
  <si>
    <t>O_YOF_F10_239-240_7</t>
  </si>
  <si>
    <t>O_ALM_J27_280-281_7</t>
  </si>
  <si>
    <t>O_SGK_V17_PBO219_7</t>
  </si>
  <si>
    <t>O_SDF_K18_572-573_7</t>
  </si>
  <si>
    <t>O_STL_A04_PBO213_7</t>
  </si>
  <si>
    <t>O_NDA_C14_PBO151_7</t>
  </si>
  <si>
    <t>O_THS_A05_PBO137_7</t>
  </si>
  <si>
    <t>O_MBW_R00_PBO137_7</t>
  </si>
  <si>
    <t>O_THS_A09_MEB007-A22_7</t>
  </si>
  <si>
    <t>O_CAM_H44_188-189_7</t>
  </si>
  <si>
    <t>O_DMD_N14_PBO61_7</t>
  </si>
  <si>
    <t>O_THS_A45_PBO252_7</t>
  </si>
  <si>
    <t>O_THS_A26_PBO102_7</t>
  </si>
  <si>
    <t>O_SGK_V00_PBO97_7</t>
  </si>
  <si>
    <t>O_MED_B46_097-098_7</t>
  </si>
  <si>
    <t>O_NFO_H31_PBO54_7</t>
  </si>
  <si>
    <t>O_PRK_A00_PBO168_7</t>
  </si>
  <si>
    <t>O_THS_A05_PBO129_7</t>
  </si>
  <si>
    <t>O_MBR_A01_MEB3-A09_7</t>
  </si>
  <si>
    <t>O_NFO_X16_246-247_7</t>
  </si>
  <si>
    <t>O_THS_A01_PBO184_7</t>
  </si>
  <si>
    <t>O_SGK_V09_PBO150_7</t>
  </si>
  <si>
    <t>O_KMR_L41_187-188_7</t>
  </si>
  <si>
    <t>O_THS_A22_PBO209_7</t>
  </si>
  <si>
    <t>O_HAN_D08_181-182_7</t>
  </si>
  <si>
    <t>O_SGK_V44_MEB04-A10_7</t>
  </si>
  <si>
    <t>O_SGK_V06_PBO122_7</t>
  </si>
  <si>
    <t>O_ACA_W21_436-437_7</t>
  </si>
  <si>
    <t>O_CAM_H55_PBO104_7</t>
  </si>
  <si>
    <t>O_CAM_H55_PBO99_7</t>
  </si>
  <si>
    <t>O_CAM_H55_PBO107_7</t>
  </si>
  <si>
    <t>O_YOF_F11_214-215_7</t>
  </si>
  <si>
    <t>O_YOF_F11_208-209_7</t>
  </si>
  <si>
    <t>O_YOF_F11_211-212_7</t>
  </si>
  <si>
    <t>O_MED_B25_264-265_7</t>
  </si>
  <si>
    <t>O_MED_B25_267-268_7</t>
  </si>
  <si>
    <t>O_MED_B25_269-270_7</t>
  </si>
  <si>
    <t>O_MED_B25_259-260_7</t>
  </si>
  <si>
    <t>O_CAM_H55_PBO111_7</t>
  </si>
  <si>
    <t>O_YOF_F11_217-218_7</t>
  </si>
  <si>
    <t>O_YOF_F11_220-221_7</t>
  </si>
  <si>
    <t>O_YOF_F11_205-206_7</t>
  </si>
  <si>
    <t>O_YOF_F11_192-193_7</t>
  </si>
  <si>
    <t>O_YOF_F11_206-207_7</t>
  </si>
  <si>
    <t>O_YOF_F11_218-219_7</t>
  </si>
  <si>
    <t>O_YOF_F11_201-202_7</t>
  </si>
  <si>
    <t>O_YOF_F11_203-204_7</t>
  </si>
  <si>
    <t>O_BIG_A01_PBO81_7</t>
  </si>
  <si>
    <t>O_BIG_A01_PBO85_7</t>
  </si>
  <si>
    <t>O_BIG_A04_PBO121_7</t>
  </si>
  <si>
    <t>O_MED_B25_253-254_7</t>
  </si>
  <si>
    <t>O_ACA_W23_369-370_7</t>
  </si>
  <si>
    <t>O_NGA_C01_MEB06-A19_7</t>
  </si>
  <si>
    <t>O_SGK_V46_MEB02-A5_7</t>
  </si>
  <si>
    <t>O_YOF_F07_486-487_7</t>
  </si>
  <si>
    <t>O_THS_A22_PBO245_7</t>
  </si>
  <si>
    <t>O_CAM_H52_138-139_7</t>
  </si>
  <si>
    <t>O_MBR_A05_MEB12-A08_7</t>
  </si>
  <si>
    <t>O_ACA_P06_449-451_7</t>
  </si>
  <si>
    <t>O_THS_A22_PBO218_7</t>
  </si>
  <si>
    <t>O_GOM_A02_MEB04-A16_7</t>
  </si>
  <si>
    <t>O_GOM_A02_MEB03-A8_7</t>
  </si>
  <si>
    <t>O_GOM_A02_MEB03-A4_7</t>
  </si>
  <si>
    <t>O_THS_A23_MEB11-A2_7</t>
  </si>
  <si>
    <t>O_SGK_V46_MEB01-A15_7</t>
  </si>
  <si>
    <t>O_ALM_J21_309-310_7</t>
  </si>
  <si>
    <t>O_REP_A10_040-041_7</t>
  </si>
  <si>
    <t>O_MBW_R28_268-269_7</t>
  </si>
  <si>
    <t>O_MBW_R15_218-219_7</t>
  </si>
  <si>
    <t>O_THS_A05_PBO131_7</t>
  </si>
  <si>
    <t>O_THS_A45_PBO233_7</t>
  </si>
  <si>
    <t>O_KMR_L70_PBO32_7</t>
  </si>
  <si>
    <t>O_CAM_H38_PBO15_7</t>
  </si>
  <si>
    <t>O_SVD_P08_b_399-400_7</t>
  </si>
  <si>
    <t>O_ACA_W14_305-306_7</t>
  </si>
  <si>
    <t>O_KMR_L34_177-178_7</t>
  </si>
  <si>
    <t>O_REP_A10_013-014_7</t>
  </si>
  <si>
    <t>O_KDG_A03_PBO77_7</t>
  </si>
  <si>
    <t>O_GDW_M30_178-179_7</t>
  </si>
  <si>
    <t>O_SVD_P12_254-255_7</t>
  </si>
  <si>
    <t>O_MBR_A01_MEB5-A17_7</t>
  </si>
  <si>
    <t>O_SVD_C10BIS_213-214_7</t>
  </si>
  <si>
    <t>O_SGK_V08_PBO87_7</t>
  </si>
  <si>
    <t>O_GDW_M01_PBO63_7</t>
  </si>
  <si>
    <t>O_GMB_C08_MEB05-A2_7</t>
  </si>
  <si>
    <t>O_SDF_K03_357-358_7</t>
  </si>
  <si>
    <t>O_SDF_K06_281-282_7</t>
  </si>
  <si>
    <t>O_SDF_K06_278-279_7</t>
  </si>
  <si>
    <t>O_THS_A45_PBO247_7</t>
  </si>
  <si>
    <t>O_SGK_V46_MEB01-A10_7</t>
  </si>
  <si>
    <t>O_ZIG_A06_PBO137_7</t>
  </si>
  <si>
    <t>O_SGK_V46_MEB03-A11_7</t>
  </si>
  <si>
    <t>O_KOL_A06_MEB05-A07_7</t>
  </si>
  <si>
    <t>O_MBR_A01_MEB5-A01_7</t>
  </si>
  <si>
    <t>O_BKL_A00_PBO84_7</t>
  </si>
  <si>
    <t>O_GMB_B29_PBO144_7</t>
  </si>
  <si>
    <t>O_MBO_A03_MEB03-A09_7</t>
  </si>
  <si>
    <t>O_THS_A07_PBO125_7</t>
  </si>
  <si>
    <t>O_MEG_A00_PBO34_7</t>
  </si>
  <si>
    <t>O_MAD_B17_PBO136_7</t>
  </si>
  <si>
    <t>O_MBR_A01_MEB5-A09_7</t>
  </si>
  <si>
    <t>O_TBM_D21_PBO42_7</t>
  </si>
  <si>
    <t>O_GDW_M20_223-224_7</t>
  </si>
  <si>
    <t>O_MBW_R14_550-551_7</t>
  </si>
  <si>
    <t>O_MBO_A06_MEB03-A14_7</t>
  </si>
  <si>
    <t>O_MBO_A06_MEB04-A07_7</t>
  </si>
  <si>
    <t>O_MBO_A06_MEB02-A10_7</t>
  </si>
  <si>
    <t>O_MED_B31_273-274_7</t>
  </si>
  <si>
    <t>O_DBL_A10_PBO46_7</t>
  </si>
  <si>
    <t>O_MEG_A00_PBO29_7</t>
  </si>
  <si>
    <t>O_SDF_K47_267-268_7</t>
  </si>
  <si>
    <t>O_ALM_J00_049-054_7</t>
  </si>
  <si>
    <t>O_KMR_L35_172-173_7</t>
  </si>
  <si>
    <t>O_TIV_A01_PBO122_7</t>
  </si>
  <si>
    <t>O_MBR_A01_MEB2-A03_7</t>
  </si>
  <si>
    <t>O_GMB_B36_MEB04-A10_7</t>
  </si>
  <si>
    <t>O_NGA_C01_MEB05-A6_7</t>
  </si>
  <si>
    <t>O_MED_B00_226-227_7</t>
  </si>
  <si>
    <t>O_ACA_W01_054-055_7</t>
  </si>
  <si>
    <t>O_KMR_L45_PBO122_7</t>
  </si>
  <si>
    <t>O_ZIG_A19_PBO6_7</t>
  </si>
  <si>
    <t>O_TIA_E58_PBO65_7</t>
  </si>
  <si>
    <t>O_GMB_B37_MEB04-A14_7</t>
  </si>
  <si>
    <t>O_TIA_E73_PBO79_7</t>
  </si>
  <si>
    <t>O_MED_B02_306-307_7</t>
  </si>
  <si>
    <t>O_MED_B02_322-323_7</t>
  </si>
  <si>
    <t>O_MAD_A00_MEB05-A23_7</t>
  </si>
  <si>
    <t>O_MED_B00_419-420_7</t>
  </si>
  <si>
    <t>O_THS_A21_PBO8211_7</t>
  </si>
  <si>
    <t>O_MAD_B19_PBO44_7</t>
  </si>
  <si>
    <t>O_DMD_N09_PBO96_7</t>
  </si>
  <si>
    <t>O_NDA_C01_PBO47_7</t>
  </si>
  <si>
    <t>O_ACA_W21_655-666_7</t>
  </si>
  <si>
    <t>O_SDF_K60_351-352_7</t>
  </si>
  <si>
    <t>O_DBL_A12_PBO151_7</t>
  </si>
  <si>
    <t>O_MED_B27_372-373_7</t>
  </si>
  <si>
    <t>O_TIA_E73_PBO74_7</t>
  </si>
  <si>
    <t>O_TIA_E73_PBO73_7</t>
  </si>
  <si>
    <t>O_GMB_B22_MEB05-A12_7</t>
  </si>
  <si>
    <t>O_KLK_A00_PBO364_7</t>
  </si>
  <si>
    <t>O_THS_A01_PBO452_7</t>
  </si>
  <si>
    <t>O_HAN_D07_109-110_7</t>
  </si>
  <si>
    <t>O_NFO_X29_173-174_7</t>
  </si>
  <si>
    <t>O_SVD_C31_355-356_7</t>
  </si>
  <si>
    <t>O_GDW_M20_243-244_7</t>
  </si>
  <si>
    <t>O_MBO_A06_MEB04-A04_7</t>
  </si>
  <si>
    <t>O_THS_A05_PBO175_7</t>
  </si>
  <si>
    <t>O_GMB_B10_MEB05-A2_7</t>
  </si>
  <si>
    <t>O_YOF_F07_405-406_7</t>
  </si>
  <si>
    <t>O_THS_A05_PBO141_7</t>
  </si>
  <si>
    <t>O_MAD_B19_PBO49_7</t>
  </si>
  <si>
    <t>O_MBO_A06_MEB05-A10_7</t>
  </si>
  <si>
    <t>O_MBO_A06_MEB05-A08_7</t>
  </si>
  <si>
    <t>O_SVD_C04_256-257_7</t>
  </si>
  <si>
    <t>O_TBA_A10_PBO15_7</t>
  </si>
  <si>
    <t>O_MBR_A01_MEB6-A21_7</t>
  </si>
  <si>
    <t>O_GMB_B16_MEB05-A6_7</t>
  </si>
  <si>
    <t>O_SVD_C39_404-405_7</t>
  </si>
  <si>
    <t>O_SDF_K22_506-507_7</t>
  </si>
  <si>
    <t>O_NGA_C03_MEB11-A3_7</t>
  </si>
  <si>
    <t>O_MBO_A06_MEB02-A12_7</t>
  </si>
  <si>
    <t>O_SDF_K47_337-338_7</t>
  </si>
  <si>
    <t>O_ACA_W09_655-666_7</t>
  </si>
  <si>
    <t>O_THS_A00_MEB10-A02_7</t>
  </si>
  <si>
    <t>O_ACA_W01_065_7</t>
  </si>
  <si>
    <t>O_ALM_J08_156-157_7</t>
  </si>
  <si>
    <t>O_THS_A10_MEB08-A7_7</t>
  </si>
  <si>
    <t>O_ALM_J07_010-012_7</t>
  </si>
  <si>
    <t>O_MBO_A07_MEB04-A15_7</t>
  </si>
  <si>
    <t>O_MBW_R27_242-243_7</t>
  </si>
  <si>
    <t>O_SGK_V06_PBO123_7</t>
  </si>
  <si>
    <t>O_SDF_K51_143-144_7</t>
  </si>
  <si>
    <t>O_NGA_C03_MEB13-A24_7</t>
  </si>
  <si>
    <t>O_MBR_A01_MEB1-03_7</t>
  </si>
  <si>
    <t>O_MBO_A06_MEB05-A15_7</t>
  </si>
  <si>
    <t>O_TIA_E05_222-223_7</t>
  </si>
  <si>
    <t>O_MBO_A06_MEB04-A14_7</t>
  </si>
  <si>
    <t>O_MBO_A06_MEB05-A06_7</t>
  </si>
  <si>
    <t>O_SVD_C10BIS_217-218_7</t>
  </si>
  <si>
    <t>O_NFO_X03_299-300_7</t>
  </si>
  <si>
    <t>O_GMB_B22_PBO140_7</t>
  </si>
  <si>
    <t>O_GMB_C08_MEB05-A09_7</t>
  </si>
  <si>
    <t>O_SVD_C40_216-217_7</t>
  </si>
  <si>
    <t>O_SVD_C39_366-367_7</t>
  </si>
  <si>
    <t>O_REP_A10_018-021_7</t>
  </si>
  <si>
    <t>O_SGK_V11_PBO143_7</t>
  </si>
  <si>
    <t>O_ACA_W11_480-481_7</t>
  </si>
  <si>
    <t>O_MBR_A01_MEB3-A2_7</t>
  </si>
  <si>
    <t>O_REP_A10_032-033_7</t>
  </si>
  <si>
    <t>O_SGK_V36_PBO143_7</t>
  </si>
  <si>
    <t>O_NFO_X30_197-198_7</t>
  </si>
  <si>
    <t>O_DMD_N09_PBO51_7</t>
  </si>
  <si>
    <t>O_TIA_E49_202-203_7</t>
  </si>
  <si>
    <t>O_GMB_C01_MEB06-A20_7</t>
  </si>
  <si>
    <t>O_SGK_V17_PBO235_7</t>
  </si>
  <si>
    <t>O_THS_A17_MEB11-A9_7</t>
  </si>
  <si>
    <t>O_KLK_A15_PBO111_7</t>
  </si>
  <si>
    <t>O_GOM_A02_MEB08-A20_7</t>
  </si>
  <si>
    <t>O_GMB_C03_MEB3-A13_7</t>
  </si>
  <si>
    <t>O_MED_A14_334-335_7</t>
  </si>
  <si>
    <t>O_THS_A09_MEB007-A16_7</t>
  </si>
  <si>
    <t>O_YOF_F05_533-534_7</t>
  </si>
  <si>
    <t>O_ZIG_A17_MEB01-A16_7</t>
  </si>
  <si>
    <t>O_TIA_I05_PBO92_7</t>
  </si>
  <si>
    <t>O_ALM_J27_93-96_7</t>
  </si>
  <si>
    <t>O_NFO_X32_112-113_7</t>
  </si>
  <si>
    <t>O_SVD_C10_119-120_7</t>
  </si>
  <si>
    <t>O_GMB_B34_PBO178_7</t>
  </si>
  <si>
    <t>O_NGA_C03_MEB12-A6_7</t>
  </si>
  <si>
    <t>O_GDW_M30_236-237_7</t>
  </si>
  <si>
    <t>O_NGA_C00_MEB14-A17_7</t>
  </si>
  <si>
    <t>O_SDF_K60_441-442_7</t>
  </si>
  <si>
    <t>O_GMB_B22_PBO167_7</t>
  </si>
  <si>
    <t>O_MBR_A01_MEB2-A06_7</t>
  </si>
  <si>
    <t>O_SGK_V17_PBO173_7</t>
  </si>
  <si>
    <t>O_MED_A03_312-314_7</t>
  </si>
  <si>
    <t>O_SGK_V36_PBO148_7</t>
  </si>
  <si>
    <t>O_DMD_N09_PBO41_7</t>
  </si>
  <si>
    <t>O_DMD_N09_PBO54_7</t>
  </si>
  <si>
    <t>O_TIA_E05_243-244_7</t>
  </si>
  <si>
    <t>O_DMD_N09_PBO50_7</t>
  </si>
  <si>
    <t>O_YOF_F07_441-442_7</t>
  </si>
  <si>
    <t>O_KMR_L09_148-149_7</t>
  </si>
  <si>
    <t>O_GMB_B34_PBO199_7</t>
  </si>
  <si>
    <t>O_DMD_N09_PBO87_7</t>
  </si>
  <si>
    <t>O_MAD_B22_PBO71_7</t>
  </si>
  <si>
    <t>O_TIA_E26_179-180_7</t>
  </si>
  <si>
    <t>O_LGA_A04_MEB07-A2_7</t>
  </si>
  <si>
    <t>O_SGK_V17_PBO248_7</t>
  </si>
  <si>
    <t>O_YOF_F10_241-242_7</t>
  </si>
  <si>
    <t>O_SGK_V17_PBO252_7</t>
  </si>
  <si>
    <t>O_YOF_F09_235-236_7</t>
  </si>
  <si>
    <t>O_REP_A08_344-345_7</t>
  </si>
  <si>
    <t>O_TIA_I02_PBO97_7</t>
  </si>
  <si>
    <t>O_THS_A09_MEB007-A20_7</t>
  </si>
  <si>
    <t>O_LGA_A14_MEB3-A02_7</t>
  </si>
  <si>
    <t>O_ACA_P06_306_7</t>
  </si>
  <si>
    <t>O_REP_A09_202_7</t>
  </si>
  <si>
    <t>O_SGK_V17_PBO239_7</t>
  </si>
  <si>
    <t>O_ACA_W01_221-223_7</t>
  </si>
  <si>
    <t>O_SGK_V08_PBO116_7</t>
  </si>
  <si>
    <t>O_THS_A21_PBO201_7</t>
  </si>
  <si>
    <t>O_CAM_H10_364-365_7</t>
  </si>
  <si>
    <t>O_SGK_V14_PBO40_7</t>
  </si>
  <si>
    <t>O_MBW_R28_307-308_7</t>
  </si>
  <si>
    <t>O_REP_A09_297-298_7</t>
  </si>
  <si>
    <t>O_RUF_G02_170-171_7</t>
  </si>
  <si>
    <t>O_ACA_W10_655-666_7</t>
  </si>
  <si>
    <t>O_ACA_W13_655-666_7</t>
  </si>
  <si>
    <t>O_KMR_L29_145-146_7</t>
  </si>
  <si>
    <t>O_BIG_A06_MEB05-A04_7</t>
  </si>
  <si>
    <t>O_SVD_C04_322-323_7</t>
  </si>
  <si>
    <t>O_TIA_I04_PBO126_7</t>
  </si>
  <si>
    <t>O_TBM_D10_PBO159_7</t>
  </si>
  <si>
    <t>O_MED_A01_404-405_7</t>
  </si>
  <si>
    <t>O_SGK_V37_PBO225_7</t>
  </si>
  <si>
    <t>O_SGK_V37_PBO223_7</t>
  </si>
  <si>
    <t>O_MBW_R35_PBO84_7</t>
  </si>
  <si>
    <t>O_SVD_P08_b_425-426_7</t>
  </si>
  <si>
    <t>O_LGA_A04_MEB07-A6_7</t>
  </si>
  <si>
    <t>O_MBO_A06_MEB04-A05_7</t>
  </si>
  <si>
    <t>O_REP_A09_292-293_7</t>
  </si>
  <si>
    <t>O_ALM_P02_145-146_7</t>
  </si>
  <si>
    <t>O_MBW_R24_270-271_7</t>
  </si>
  <si>
    <t>O_GMB_B15_MEB10-A5_7</t>
  </si>
  <si>
    <t>O_YOF_F07_452-453_7</t>
  </si>
  <si>
    <t>O_SDF_K61_563-564_7</t>
  </si>
  <si>
    <t>O_MBW_R28_297-298_7</t>
  </si>
  <si>
    <t>O_GMB_C05_MEB6-A2_7</t>
  </si>
  <si>
    <t>O_CAM_H13_258-259_7</t>
  </si>
  <si>
    <t>O_SDF_K85_568-569_7</t>
  </si>
  <si>
    <t>O_MBR_A01_MEB6-A18_7</t>
  </si>
  <si>
    <t>O_TIA_E43_PBO74_7</t>
  </si>
  <si>
    <t>O_SVD_C09_328-329A_7</t>
  </si>
  <si>
    <t>O_TIA_E26_184-185_7</t>
  </si>
  <si>
    <t>O_NGA_C02_MEB3-A10_7</t>
  </si>
  <si>
    <t>O_TIA_E15_250-251_7</t>
  </si>
  <si>
    <t>O_FAT_A03_PBO121_7</t>
  </si>
  <si>
    <t>O_NFO_X10_273-274_7</t>
  </si>
  <si>
    <t>O_SDF_K108_574-575_7</t>
  </si>
  <si>
    <t>O_HAN_D00_344-345_7</t>
  </si>
  <si>
    <t>O_YOF_F08_252-253_7</t>
  </si>
  <si>
    <t>O_THS_A23_MEB08-A11_7</t>
  </si>
  <si>
    <t>O_REP_A04_052_7</t>
  </si>
  <si>
    <t>O_GDW_M20_296-297_7</t>
  </si>
  <si>
    <t>O_SDF_K84_568-569_7</t>
  </si>
  <si>
    <t>O_SDF_K03_291-292_7</t>
  </si>
  <si>
    <t>O_SGK_V06_PBO46_7</t>
  </si>
  <si>
    <t>O_ACA_W23_361-362_7</t>
  </si>
  <si>
    <t>O_MBO_A07_MEB07-A07_7</t>
  </si>
  <si>
    <t>O_MBO_A07_MEB07-A08_7</t>
  </si>
  <si>
    <t>O_SDF_K32_240-241_7</t>
  </si>
  <si>
    <t>O_SDF_K20_400-401_7</t>
  </si>
  <si>
    <t>O_NFO_X03_349-350_7</t>
  </si>
  <si>
    <t>O_SDF_K47_240-241_7</t>
  </si>
  <si>
    <t>O_MED_B02_331-332_7</t>
  </si>
  <si>
    <t>O_SGK_V01_PBO126_7</t>
  </si>
  <si>
    <t>O_THS_A45_PBO150_7</t>
  </si>
  <si>
    <t>O_REP_B19_095_7</t>
  </si>
  <si>
    <t>O_YOF_F11_191-192A</t>
  </si>
  <si>
    <t>O_SGK_V09_PBO58_7</t>
  </si>
  <si>
    <t>O_TIA_E72_PBO96_7</t>
  </si>
  <si>
    <t>O_CAM_H53_PBO75_7</t>
  </si>
  <si>
    <t>O_CAM_H43_461-462_7</t>
  </si>
  <si>
    <t>O_MBW_R27_238-239_7</t>
  </si>
  <si>
    <t>O_KMR_L35_136-137_7</t>
  </si>
  <si>
    <t>O_HAN_D07_207-208_7</t>
  </si>
  <si>
    <t>O_HAN_D21_225-226_7</t>
  </si>
  <si>
    <t>O_NFO_X03_220-221X03</t>
  </si>
  <si>
    <t>O_TIA_E46_PBO215_7</t>
  </si>
  <si>
    <t>O_HAN_D02_045-046_7</t>
  </si>
  <si>
    <t>O_ALM_J02_010-013_7</t>
  </si>
  <si>
    <t>O_REP_A09_247-249_7</t>
  </si>
  <si>
    <t>O_SDF_K02_137-138_7</t>
  </si>
  <si>
    <t>O_GMB_B34_PBO193_7</t>
  </si>
  <si>
    <t>O_GMB_C03_MEB07-A1_7</t>
  </si>
  <si>
    <t>O_SEB_N03_PBO133_7</t>
  </si>
  <si>
    <t>O_ZIG_A09_PBO67_7</t>
  </si>
  <si>
    <t>O_SEB_N06_PBO132_7</t>
  </si>
  <si>
    <t>O_ZIG_A02_PBO140_7</t>
  </si>
  <si>
    <t>O_ZIG_A09_PBO55_7</t>
  </si>
  <si>
    <t>O_ZIG_A02_PBO139_7</t>
  </si>
  <si>
    <t>O_SEB_N06_PBO133_7</t>
  </si>
  <si>
    <t>O_BIG_A05_MEB02-A16_7</t>
  </si>
  <si>
    <t>O_SEB_N06_PBO134_7</t>
  </si>
  <si>
    <t>O_NFO_H31_145-146_7</t>
  </si>
  <si>
    <t>O_ALM_J06_095-096_7</t>
  </si>
  <si>
    <t>O_GMB_C05_MEB6-A14_7</t>
  </si>
  <si>
    <t>O_MED_B27_359-360_7</t>
  </si>
  <si>
    <t>O_MAD_B17_PBO33_7</t>
  </si>
  <si>
    <t>O_THS_A17_MEB10-A13_7</t>
  </si>
  <si>
    <t>O_MBR_A05_MEB11-A19_7</t>
  </si>
  <si>
    <t>O_SMN_A03_MEB08-A2_7</t>
  </si>
  <si>
    <t>O_KLK_A15_PBO117_7</t>
  </si>
  <si>
    <t>O_CAM_H46_253-254_7</t>
  </si>
  <si>
    <t>O_SVD_C10BIS_048_7</t>
  </si>
  <si>
    <t>O_CAM_H04_311-312_7</t>
  </si>
  <si>
    <t>O_THS_A39_PBO147_7</t>
  </si>
  <si>
    <t>O_THS_A05_PBO146_7</t>
  </si>
  <si>
    <t>O_MAD_B21_PBO49_7</t>
  </si>
  <si>
    <t>O_KLK_A03_PBO168_7</t>
  </si>
  <si>
    <t>O_MED_A01_411-412_7</t>
  </si>
  <si>
    <t>O_GMB_B34_PBO173_7</t>
  </si>
  <si>
    <t>O_REP_A05_072-073_7</t>
  </si>
  <si>
    <t>O_THS_A23_MEB08-A10_7</t>
  </si>
  <si>
    <t>O_TIA_E66_PBO141_7</t>
  </si>
  <si>
    <t>O_SL1_B02_PBO34_7</t>
  </si>
  <si>
    <t>O_MBO_A06_MEB03-A15_7</t>
  </si>
  <si>
    <t>O_YOF_F07_503-504_7</t>
  </si>
  <si>
    <t>O_GMB_B22_PBO141_7</t>
  </si>
  <si>
    <t>O_SGK_V08_PBO105_7</t>
  </si>
  <si>
    <t>O_MAT_A01_PBO89_7</t>
  </si>
  <si>
    <t>O_GMB_B34_PBO203_7</t>
  </si>
  <si>
    <t>O_YOF_F07_506-507_7</t>
  </si>
  <si>
    <t>O_MBR_A00_MEB05-A12_7</t>
  </si>
  <si>
    <t>O_ACA_W02_281-282_7</t>
  </si>
  <si>
    <t>O_TIA_E26_169-170_7</t>
  </si>
  <si>
    <t>O_GDW_M12_PBO135_7</t>
  </si>
  <si>
    <t>O_ZIG_A08_PBO146_7</t>
  </si>
  <si>
    <t>O_TBA_A09_PBO143_7</t>
  </si>
  <si>
    <t>O_KMR_L70_PBO62_7</t>
  </si>
  <si>
    <t>O_SDF_K22_521-522_7</t>
  </si>
  <si>
    <t>O_THS_A45_PBO149_7</t>
  </si>
  <si>
    <t>O_SVD_C25_430-431_7</t>
  </si>
  <si>
    <t>O_THS_A45_PBO237_7</t>
  </si>
  <si>
    <t>O_SGK_V43_MEB06-A17_7</t>
  </si>
  <si>
    <t>O_SGK_V43_MEB03-A5_7</t>
  </si>
  <si>
    <t>O_ALM_J00_061-065_7</t>
  </si>
  <si>
    <t>O_ACA_W24_655-666_7</t>
  </si>
  <si>
    <t>O_BIG_A05_MEB06-A7_7</t>
  </si>
  <si>
    <t>O_NDA_C01_PBO186_7</t>
  </si>
  <si>
    <t>O_MAT_A00_PBO116_7</t>
  </si>
  <si>
    <t>O_MED_A01_407-408_7</t>
  </si>
  <si>
    <t>O_HAN_D09_200-201_7</t>
  </si>
  <si>
    <t>O_SGK_V08_PBO115_7</t>
  </si>
  <si>
    <t>O_KMR_L19_PBO131_7</t>
  </si>
  <si>
    <t>O_MED_A03_125-130_7</t>
  </si>
  <si>
    <t>O_THS_A23_MEB08-A9_7</t>
  </si>
  <si>
    <t>O_CAM_H43_454-455_7</t>
  </si>
  <si>
    <t>O_REP_A07_244-245_7</t>
  </si>
  <si>
    <t>O_RUF_G00S_184-185_7</t>
  </si>
  <si>
    <t>O_SDF_K29_226-227_7</t>
  </si>
  <si>
    <t>O_TIA_E46_PBO189_7</t>
  </si>
  <si>
    <t>O_CAM_H04_293-294_7</t>
  </si>
  <si>
    <t>O_MBR_A01_MEB4-A13_7</t>
  </si>
  <si>
    <t>O_SGK_V48_MEB03-A4_7</t>
  </si>
  <si>
    <t>O_SGK_V48_MEB03-A5_7</t>
  </si>
  <si>
    <t>O_THS_A01_PBO454_7</t>
  </si>
  <si>
    <t>O_SGK_V48_MEB06-A2_7</t>
  </si>
  <si>
    <t>O_SGK_V48_MEB07-A18_7</t>
  </si>
  <si>
    <t>O_THS_A22_PBO244_7</t>
  </si>
  <si>
    <t>O_THS_A22_PBO233_7</t>
  </si>
  <si>
    <t>O_SGK_V48_MEB05-A2_7</t>
  </si>
  <si>
    <t>O_MBR_A01_MEB6-A19_7</t>
  </si>
  <si>
    <t>O_TIA_E66_PBO161_7</t>
  </si>
  <si>
    <t>O_GOM_A02_MEB05-A9_7</t>
  </si>
  <si>
    <t>O_KLK_A01_PBO201_7</t>
  </si>
  <si>
    <t>O_RUF_G00S_357-358_7</t>
  </si>
  <si>
    <t>O_TIA_E21_246-247_7</t>
  </si>
  <si>
    <t>O_TIA_E21_307-308_7</t>
  </si>
  <si>
    <t>O_THS_A22_PBO216_7</t>
  </si>
  <si>
    <t>O_THS_A22_PBO243_7</t>
  </si>
  <si>
    <t>O_THS_A22_PBO252_7</t>
  </si>
  <si>
    <t>O_THS_A22_PBO215_7</t>
  </si>
  <si>
    <t>O_THS_A22_PBO229_7</t>
  </si>
  <si>
    <t>O_MBR_A01_MEB6-A10_7</t>
  </si>
  <si>
    <t>O_SGK_V00_PBO93_7</t>
  </si>
  <si>
    <t>O_TIV_A05_MEB07-A13_7</t>
  </si>
  <si>
    <t>O_GDW_M05_179-180_7</t>
  </si>
  <si>
    <t>O_ACA_W15_655-666_7</t>
  </si>
  <si>
    <t>O_DMD_N09_PBO79_7</t>
  </si>
  <si>
    <t>O_NFO_X29_220-221_7</t>
  </si>
  <si>
    <t>O_GMB_B22_PBO9_7</t>
  </si>
  <si>
    <t>O_NFO_X23_044-045_7</t>
  </si>
  <si>
    <t>O_ACA_W05_377-378_7</t>
  </si>
  <si>
    <t>O_ACA_W03_81-84_7</t>
  </si>
  <si>
    <t>O_KLK_A00_PBO177_7</t>
  </si>
  <si>
    <t>O_SDF_K27_95-96_7</t>
  </si>
  <si>
    <t>O_SDF_K20_420-421K20</t>
  </si>
  <si>
    <t>O_MAD_B20_PBO25_7</t>
  </si>
  <si>
    <t>O_TIA_E72_PBO110_7</t>
  </si>
  <si>
    <t>O_MBO_A06_MEB02-A15_7</t>
  </si>
  <si>
    <t>O_SDF_K12_345-346_7</t>
  </si>
  <si>
    <t>O_RUF_G372_PBO25_7</t>
  </si>
  <si>
    <t>O_CAM_H04_314-315_7</t>
  </si>
  <si>
    <t>O_CAM_H10_375-376_7</t>
  </si>
  <si>
    <t>O_MBO_A04_MEB01-A6_7</t>
  </si>
  <si>
    <t>O_CAP_A01_PBO118_7</t>
  </si>
  <si>
    <t>O_THS_A23_MEB10-A19_7</t>
  </si>
  <si>
    <t>O_THS_A23_MEB10-A4_7</t>
  </si>
  <si>
    <t>O_THS_A23_MEB10-A16_7</t>
  </si>
  <si>
    <t>O_MED_B51_148-153_7</t>
  </si>
  <si>
    <t>O_KMR_L35_146-147_7</t>
  </si>
  <si>
    <t>O_MED_A01_016-020_7</t>
  </si>
  <si>
    <t>O_TIA_E67_PBO160_7</t>
  </si>
  <si>
    <t>O_SDF_K02_154-155_7</t>
  </si>
  <si>
    <t>O_MBR_A01_MEB2-A16_7</t>
  </si>
  <si>
    <t>O_THS_A22_PBO225_7</t>
  </si>
  <si>
    <t>O_MED_B48_167-168_7</t>
  </si>
  <si>
    <t>O_MED_B48_162-163_7</t>
  </si>
  <si>
    <t>O_THS_A22_PBO221_7</t>
  </si>
  <si>
    <t>O_THS_A22_PBO217_7</t>
  </si>
  <si>
    <t>O_THS_A22_PBO205_7</t>
  </si>
  <si>
    <t>O_MED_B51_244-245_7</t>
  </si>
  <si>
    <t>O_DBL_A09_PBO20_7</t>
  </si>
  <si>
    <t>O_ACA_W25_165-166_7</t>
  </si>
  <si>
    <t>O_GDW_M30_239-240_7</t>
  </si>
  <si>
    <t>O_SGK_V34_PBO92_7</t>
  </si>
  <si>
    <t>O_GDW_M20_286-287_7</t>
  </si>
  <si>
    <t>O_THS_A22_PBO206_7</t>
  </si>
  <si>
    <t>O_THS_A22_PBO240_7</t>
  </si>
  <si>
    <t>O_MBW_R02_331-332_7</t>
  </si>
  <si>
    <t>O_THS_A22_PBO207_7</t>
  </si>
  <si>
    <t>O_TIA_E49_173-174_7</t>
  </si>
  <si>
    <t>O_SVD_C11_547-552_7</t>
  </si>
  <si>
    <t>O_SMN_A01_MEB8-A19_7</t>
  </si>
  <si>
    <t>O_YOF_F13_211-212_7</t>
  </si>
  <si>
    <t>O_SGK_V48_MEB07-A14_7</t>
  </si>
  <si>
    <t>O_MBW_R00_PBO94_7</t>
  </si>
  <si>
    <t>O_SGK_V48_MEB02-A5_7</t>
  </si>
  <si>
    <t>O_SGK_V48_MEB01-A1_7</t>
  </si>
  <si>
    <t>O_SGK_V48_MEB07-A6_7</t>
  </si>
  <si>
    <t>O_GMB_B31_PBO53_7</t>
  </si>
  <si>
    <t>O_MED_A00_065-068_7</t>
  </si>
  <si>
    <t>O_THS_A08_MEB-A18_7</t>
  </si>
  <si>
    <t>O_ALM_J09_CP230-234_7</t>
  </si>
  <si>
    <t>O_MAT_A01_PBO46_7</t>
  </si>
  <si>
    <t>O_ZIG_A07_PBO127_7</t>
  </si>
  <si>
    <t>O_SDF_K59_562-563_7</t>
  </si>
  <si>
    <t>O_SGK_V15_PBO4_7</t>
  </si>
  <si>
    <t>O_YOF_F10_207-208_7</t>
  </si>
  <si>
    <t>O_SL1_B01_PBO65_7</t>
  </si>
  <si>
    <t>O_OUR_B02_PBO104_7</t>
  </si>
  <si>
    <t>O_KLK_A20_PBO92_7</t>
  </si>
  <si>
    <t>O_SDF_K53_321-322_7</t>
  </si>
  <si>
    <t>O_SVD_P08_398-399_7</t>
  </si>
  <si>
    <t>O_GDW_M20_266-267_7</t>
  </si>
  <si>
    <t>O_SDF_K09_172-173_7</t>
  </si>
  <si>
    <t>O_SGK_V14_PBO21_7</t>
  </si>
  <si>
    <t>O_SVD_P08_059_7</t>
  </si>
  <si>
    <t>O_YOF_F12_101-102_7</t>
  </si>
  <si>
    <t>O_KMR_L68_PBO75_7</t>
  </si>
  <si>
    <t>O_MBO_A07_MEB06-A09_7</t>
  </si>
  <si>
    <t>O_ALM_J18_262-263_7</t>
  </si>
  <si>
    <t>O_GDW_M02_PBO141_7</t>
  </si>
  <si>
    <t>O_TIA_E66_PBO190_7</t>
  </si>
  <si>
    <t>O_TIA_E34_PBO188_7</t>
  </si>
  <si>
    <t>O_GMB_C01_MEB05-A15_7</t>
  </si>
  <si>
    <t>O_TIA_E66_PBO140_7</t>
  </si>
  <si>
    <t>O_GMB_B15_MEB07-A7_7</t>
  </si>
  <si>
    <t>O_HAN_D03_038-039_7</t>
  </si>
  <si>
    <t>O_GDW_M04_396-397_7</t>
  </si>
  <si>
    <t>O_TIA_E57_PBO95_7</t>
  </si>
  <si>
    <t>O_HAN_D30_247-248_7</t>
  </si>
  <si>
    <t>O_MBW_R23_341-342</t>
  </si>
  <si>
    <t>O_HAN_D02_124-125_7</t>
  </si>
  <si>
    <t>O_SMN_A01_MEB07-A9_7</t>
  </si>
  <si>
    <t>O_SDF_K13_241-242_7</t>
  </si>
  <si>
    <t>O_GDW_M32_519-520_7</t>
  </si>
  <si>
    <t>O_SVD_C09_339-340_7</t>
  </si>
  <si>
    <t>O_TIA_E09_310-311_7</t>
  </si>
  <si>
    <t>O_MED_A01_403-404_7</t>
  </si>
  <si>
    <t>O_THS_A08_MEB8-A24_7</t>
  </si>
  <si>
    <t>O_HAN_D32_261-262_7</t>
  </si>
  <si>
    <t>O_NFO_X21_218-219_7</t>
  </si>
  <si>
    <t>O_KMR_L44_PBO98_7</t>
  </si>
  <si>
    <t>O_REP_B18_230-231_7</t>
  </si>
  <si>
    <t>O_ALM_J04_136-137_7</t>
  </si>
  <si>
    <t>O_KMR_L09_413-414_7</t>
  </si>
  <si>
    <t>O_SDF_K02_143-144_7</t>
  </si>
  <si>
    <t>O_GMB_C01_MEB05-A18_7</t>
  </si>
  <si>
    <t>O_GMB_B15_MEB07-A1_7</t>
  </si>
  <si>
    <t>O_MBO_A07_MEB06-A07_7</t>
  </si>
  <si>
    <t>O_MBO_A07_MEB02-A16_7</t>
  </si>
  <si>
    <t>O_THS_A10_MEB09-A8_7</t>
  </si>
  <si>
    <t>O_GMB_C10_MEB05-A12_7</t>
  </si>
  <si>
    <t>O_SGK_V46_MEB01-A7_7</t>
  </si>
  <si>
    <t>O_NFO_X18_180-181_7</t>
  </si>
  <si>
    <t>O_THS_A45_PBO285_7</t>
  </si>
  <si>
    <t>O_ACA_W15_337-338_7</t>
  </si>
  <si>
    <t>O_NGA_C02_MEB12-A10_7</t>
  </si>
  <si>
    <t>O_MED_B02_CP285-287_7</t>
  </si>
  <si>
    <t>O_GMB_B34_PBO208_7</t>
  </si>
  <si>
    <t>O_ALM_J22_324-331_7</t>
  </si>
  <si>
    <t>O_MED_B20_075-076_7</t>
  </si>
  <si>
    <t>O_CAM_H58_PBO11_7</t>
  </si>
  <si>
    <t>O_MBR_A01_MEB6-A05_7</t>
  </si>
  <si>
    <t>O_THS_A45_PBO171_7</t>
  </si>
  <si>
    <t>O_TIV_A07_MEB4-A1_7</t>
  </si>
  <si>
    <t>O_SVD_C10BIS_188-189_7</t>
  </si>
  <si>
    <t>O_REP_B16_230_7</t>
  </si>
  <si>
    <t>O_SVD_C17_142-145_7</t>
  </si>
  <si>
    <t>O_DMD_N09_PBO60_7</t>
  </si>
  <si>
    <t>O_ZIG_A02_PBO175_7</t>
  </si>
  <si>
    <t>O_SGK_V44_MEB03-A18_7</t>
  </si>
  <si>
    <t>O_MBO_A07_MEB07-A12_7</t>
  </si>
  <si>
    <t>O_GMB_C10_MEB08-A1_7</t>
  </si>
  <si>
    <t>O_TIA_E14_231-232_7</t>
  </si>
  <si>
    <t>O_NFO_X28_198-199_7</t>
  </si>
  <si>
    <t>O_GMB_B34_PBO177_7</t>
  </si>
  <si>
    <t>O_SVD_C10_491-493_7</t>
  </si>
  <si>
    <t>O_GDW_M20_277-278_7</t>
  </si>
  <si>
    <t>O_TIA_E26_186-187_7</t>
  </si>
  <si>
    <t>O_LGA_A14_MEB5-A01_7</t>
  </si>
  <si>
    <t>O_THS_A21_PBO217_7</t>
  </si>
  <si>
    <t>O_MED_A03_198-199_7</t>
  </si>
  <si>
    <t>O_MBR_A01_MEB5-A18_7</t>
  </si>
  <si>
    <t>O_DMD_N09_PBO39_7</t>
  </si>
  <si>
    <t>O_LGA_A20_PBO66_7</t>
  </si>
  <si>
    <t>O_ALM_J18_268-269_7</t>
  </si>
  <si>
    <t>O_ACA_W14_300-301_7</t>
  </si>
  <si>
    <t>O_ALM_J18_279-280_7</t>
  </si>
  <si>
    <t>O_RUF_G00S_182-183_7</t>
  </si>
  <si>
    <t>O_ACA_W14_303-304_7</t>
  </si>
  <si>
    <t>O_MED_B02_330-331_7</t>
  </si>
  <si>
    <t>O_SVD_C05_393-394_7</t>
  </si>
  <si>
    <t>O_YOF_F05_536-537_7</t>
  </si>
  <si>
    <t>O_YOF_F05_649-650_7</t>
  </si>
  <si>
    <t>O_KMR_L54_257-258_7</t>
  </si>
  <si>
    <t>O_GMB_C03_MEB06-A16_7</t>
  </si>
  <si>
    <t>O_DMD_N14_PBO75_7</t>
  </si>
  <si>
    <t>O_DBL_A12_PBO114_7</t>
  </si>
  <si>
    <t>O_YOF_F04_817-818_7</t>
  </si>
  <si>
    <t>O_SGK_V44_MEB05-A11_7</t>
  </si>
  <si>
    <t>O_GDW_M10_167-168_7</t>
  </si>
  <si>
    <t>O_CAM_H38_PBO63_7</t>
  </si>
  <si>
    <t>O_STL_A07_PBO127_7</t>
  </si>
  <si>
    <t>O_TBM_D19_PBO61_7</t>
  </si>
  <si>
    <t>O_YOF_F04_833-834_7</t>
  </si>
  <si>
    <t>O_SDF_K00_464-465_7</t>
  </si>
  <si>
    <t>O_NFO_X09_071-072_7</t>
  </si>
  <si>
    <t>O_SGK_V17_PBO162_7</t>
  </si>
  <si>
    <t>O_RUF_G00S_348-349_7</t>
  </si>
  <si>
    <t>O_KLK_A01_PBO249_7</t>
  </si>
  <si>
    <t>O_MED_B31_408-409_7</t>
  </si>
  <si>
    <t>O_RUF_G00S_339-340_7</t>
  </si>
  <si>
    <t>O_HAN_D03_041-042_7</t>
  </si>
  <si>
    <t>O_TIA_E48_106-107_7</t>
  </si>
  <si>
    <t>O_MBR_A01_MEB3-A5_7</t>
  </si>
  <si>
    <t>O_HAN_D03_218-219_7</t>
  </si>
  <si>
    <t>O_KDG_A00_PBO191_7</t>
  </si>
  <si>
    <t>O_ZIG_A06_PBO139_7</t>
  </si>
  <si>
    <t>O_DMD_N09_PBO161_7</t>
  </si>
  <si>
    <t>O_SEB_N05_PBO186_7</t>
  </si>
  <si>
    <t>O_DMD_N09_PBO140_7</t>
  </si>
  <si>
    <t>O_DMD_N09_PBO72_7</t>
  </si>
  <si>
    <t>O_GDW_M16_PBO78_7</t>
  </si>
  <si>
    <t>O_GDW_M28_247-248_7</t>
  </si>
  <si>
    <t>O_YOF_F07_527-528_7</t>
  </si>
  <si>
    <t>O_KMR_L16_PBO37_7</t>
  </si>
  <si>
    <t>O_THS_A07_PBO145_7</t>
  </si>
  <si>
    <t>O_KOL_A11_MEB04-A3_7</t>
  </si>
  <si>
    <t>O_ALM_J11_151-152_7</t>
  </si>
  <si>
    <t>O_KMR_L35_160-161_7</t>
  </si>
  <si>
    <t>O_TBA_A01_PBO147_7</t>
  </si>
  <si>
    <t>O_TBA_A01_PBO158_7</t>
  </si>
  <si>
    <t>O_MBW_R12_255-256_7</t>
  </si>
  <si>
    <t>O_MED_B06_93-98_7</t>
  </si>
  <si>
    <t>O_KMR_L16_PBO47_7</t>
  </si>
  <si>
    <t>O_RUF_G31_PBO59_7</t>
  </si>
  <si>
    <t>O_YOF_F05_636-637_7</t>
  </si>
  <si>
    <t>O_SVD_C10BIS_155-156_7</t>
  </si>
  <si>
    <t>O_YOF_F12_128-129_7</t>
  </si>
  <si>
    <t>O_MBR_A01_MEB4-A08_7</t>
  </si>
  <si>
    <t>O_SVD_C25_378-379_7</t>
  </si>
  <si>
    <t>O_REP_A05_039-040_7</t>
  </si>
  <si>
    <t>O_YOF_F07_495-496_7</t>
  </si>
  <si>
    <t>O_MED_B49_149-150_7</t>
  </si>
  <si>
    <t>O_REP_A11_209-210_7</t>
  </si>
  <si>
    <t>O_THS_A09_MEB007-A02_7</t>
  </si>
  <si>
    <t>O_MBR_A01_MEB3-A07_7</t>
  </si>
  <si>
    <t>O_MBW_R15_239-240_7</t>
  </si>
  <si>
    <t>O_KLK_A15_PBO127_7</t>
  </si>
  <si>
    <t>O_TIA_E22_217-218_7</t>
  </si>
  <si>
    <t>O_GMB_B15_MEB08-A5_7</t>
  </si>
  <si>
    <t>O_GMB_B15_MEB09-A2_7</t>
  </si>
  <si>
    <t>O_SGK_V32_PBO109_7</t>
  </si>
  <si>
    <t>O_TIA_E64_PBO184_7</t>
  </si>
  <si>
    <t>O_GDW_M40_PBO7_7</t>
  </si>
  <si>
    <t>O_NGA_C03_MEB13-A17_7</t>
  </si>
  <si>
    <t>O_TIA_E43_PBO66_7</t>
  </si>
  <si>
    <t>O_NFO_X03_351-352_7</t>
  </si>
  <si>
    <t>O_RUF_G32_PBO164_7</t>
  </si>
  <si>
    <t>O_ACA_W11_497-498_7</t>
  </si>
  <si>
    <t>O_MAD_B00_PBO188_7</t>
  </si>
  <si>
    <t>O_MBR_A08_PBO36_7</t>
  </si>
  <si>
    <t>O_MBO_A07_MEB05-A20_7</t>
  </si>
  <si>
    <t>O_YOF_F05_585-586_7</t>
  </si>
  <si>
    <t>O_HAN_D04_151-152_7</t>
  </si>
  <si>
    <t>O_YOF_F05_651-652_7</t>
  </si>
  <si>
    <t>O_YOF_F07_524-525_7</t>
  </si>
  <si>
    <t>O_MED_A01_476-477_7</t>
  </si>
  <si>
    <t>O_MAD_B22_PBO89_7</t>
  </si>
  <si>
    <t>O_MBR_A01_MEB2-A15_7</t>
  </si>
  <si>
    <t>O_NFO_X16_244-245_7</t>
  </si>
  <si>
    <t>O_MBR_A04_MEB02-A21_7</t>
  </si>
  <si>
    <t>O_SDF_K64_563-564_7</t>
  </si>
  <si>
    <t>O_YOF_F07_444-445_7</t>
  </si>
  <si>
    <t>O_REP_A08_321-326_7</t>
  </si>
  <si>
    <t>O_NGA_C01_MEB06-A17_7</t>
  </si>
  <si>
    <t>O_BIG_A05_MEB01-A9_7</t>
  </si>
  <si>
    <t>O_SDF_K02_122-123_7</t>
  </si>
  <si>
    <t>O_SGK_V43_MEB05-A10_7</t>
  </si>
  <si>
    <t>O_THS_A26_PBO106_7</t>
  </si>
  <si>
    <t>O_DMD_N01_PBO173_7</t>
  </si>
  <si>
    <t>O_SEB_N05_PBO184_7</t>
  </si>
  <si>
    <t>O_SGK_V30_PBO136_7</t>
  </si>
  <si>
    <t>O_MBO_A06_MEB05-A16_7</t>
  </si>
  <si>
    <t>O_SVD_C25_428-429_7</t>
  </si>
  <si>
    <t>O_MED_B02_289-290_7</t>
  </si>
  <si>
    <t>O_SVD_C39_399-400_7</t>
  </si>
  <si>
    <t>O_KMR_L16_PBO63_7</t>
  </si>
  <si>
    <t>O_HAN_D21_233-234_7</t>
  </si>
  <si>
    <t>O_MAD_B16_PBO146_7</t>
  </si>
  <si>
    <t>O_YOF_F10_230-231_7</t>
  </si>
  <si>
    <t>O_YOF_F10_237-238_7</t>
  </si>
  <si>
    <t>O_SVD_C10BIS_180-181_7</t>
  </si>
  <si>
    <t>O_GDW_M15_206-207_7</t>
  </si>
  <si>
    <t>O_SDF_K19_296-297_7</t>
  </si>
  <si>
    <t>O_ACA_W11_655-666_7</t>
  </si>
  <si>
    <t>O_TIA_E72_PBO103_7</t>
  </si>
  <si>
    <t>O_SDF_K07_494-495_7</t>
  </si>
  <si>
    <t>O_NFO_X16_268-269_7</t>
  </si>
  <si>
    <t>O_KLK_A20_PBO118_7</t>
  </si>
  <si>
    <t>O_ZIG_A00_PBO44_7</t>
  </si>
  <si>
    <t>O_SDF_K19_281-282_7</t>
  </si>
  <si>
    <t>O_CAP_A01_PBO55_7</t>
  </si>
  <si>
    <t>O_TIV_A01_PBO118_7</t>
  </si>
  <si>
    <t>O_THS_A01_PBO456_7</t>
  </si>
  <si>
    <t>O_YOF_F07_457-458_7</t>
  </si>
  <si>
    <t>O_ACA_W02_185-186_7</t>
  </si>
  <si>
    <t>O_GDW_M37_PBO74_7</t>
  </si>
  <si>
    <t>O_MBO_A07_MEB04-A04_7</t>
  </si>
  <si>
    <t>O_THS_A43_PBO133_7</t>
  </si>
  <si>
    <t>O_KLK_A03_PBO203_7</t>
  </si>
  <si>
    <t>O_CAM_H10_258-259A_7</t>
  </si>
  <si>
    <t>O_KLK_A03_PBO194_7</t>
  </si>
  <si>
    <t>O_THS_A01_PBO445</t>
  </si>
  <si>
    <t>O_TIA_E23_250-251_7</t>
  </si>
  <si>
    <t>O_MBR_A01_MEB2-A14_7</t>
  </si>
  <si>
    <t>O_DMD_N09_PBO106_7</t>
  </si>
  <si>
    <t>O_TIA_E67_PBO130_7</t>
  </si>
  <si>
    <t>O_DBL_A12_PBO138_7</t>
  </si>
  <si>
    <t>O_SDF_K81_568-569_7</t>
  </si>
  <si>
    <t>O_REP_B18_231-232_7</t>
  </si>
  <si>
    <t>O_ZIG_A06_PBO115_7</t>
  </si>
  <si>
    <t>O_HAN_D38_PBO88_7</t>
  </si>
  <si>
    <t>O_MBR_A04_MEB02-A1_7</t>
  </si>
  <si>
    <t>O_KLK_A03_PBO195_7</t>
  </si>
  <si>
    <t>O_BGY_T04_PBO169</t>
  </si>
  <si>
    <t>O_ZIG_A00_PBO98_7</t>
  </si>
  <si>
    <t>O_GMB_B34_PBO296_7</t>
  </si>
  <si>
    <t>O_ACA_P07_288-289_7</t>
  </si>
  <si>
    <t>O_MAT_A00_PBO114_7</t>
  </si>
  <si>
    <t>O_KDG_A04_PBO15_7</t>
  </si>
  <si>
    <t>O_ALM_J07_253-264_7</t>
  </si>
  <si>
    <t>O_MBO_A06_MEB03-A13_7</t>
  </si>
  <si>
    <t>O_MED_B02_323-324_7</t>
  </si>
  <si>
    <t>O_MBR_A04_MEB02-A8_7</t>
  </si>
  <si>
    <t>O_KLK_A12_PBO100_7</t>
  </si>
  <si>
    <t>O_KLK_A20_PBO97_7</t>
  </si>
  <si>
    <t>O_MBR_A05_MEB10-A17_7</t>
  </si>
  <si>
    <t>O_KMR_L34_158-159_7</t>
  </si>
  <si>
    <t>O_THS_A05_PBO130_7</t>
  </si>
  <si>
    <t>O_SEB_N11_PBO8_7</t>
  </si>
  <si>
    <t>O_HAN_D21_228-229_7</t>
  </si>
  <si>
    <t>O_ALM_J02_098-100_7</t>
  </si>
  <si>
    <t>O_HAN_D03_002-003_7</t>
  </si>
  <si>
    <t>O_KMR_L15_130-131_7</t>
  </si>
  <si>
    <t>O_THS_A43_PBO154_7</t>
  </si>
  <si>
    <t>O_SGK_V10_PBO62_7</t>
  </si>
  <si>
    <t>O_GMB_C05_MEB6-A1_7</t>
  </si>
  <si>
    <t>O_MBR_A01_MEB3-A12_7</t>
  </si>
  <si>
    <t>O_SGK_V08_PBO88_7</t>
  </si>
  <si>
    <t>O_DMD_N09_PBO95_7</t>
  </si>
  <si>
    <t>O_MED_B06_065-066_7</t>
  </si>
  <si>
    <t>O_DMD_N09_PBO107_7</t>
  </si>
  <si>
    <t>O_NGA_C03_MEB13-A22_7</t>
  </si>
  <si>
    <t>O_THS_A45_PBO151_7</t>
  </si>
  <si>
    <t>O_SVD_C37_205-206_7</t>
  </si>
  <si>
    <t>O_MAD_B23_PBO12_7</t>
  </si>
  <si>
    <t>O_ZIG_A08_PBO182_7</t>
  </si>
  <si>
    <t>O_MED_B32_185-186_7</t>
  </si>
  <si>
    <t>O_ACA_P07_294-295_7</t>
  </si>
  <si>
    <t>O_SVD_C25_403-404_7</t>
  </si>
  <si>
    <t>O_DMD_N09_PBO169_7</t>
  </si>
  <si>
    <t>O_SGK_V02_PBO74_7</t>
  </si>
  <si>
    <t>O_SGK_V46_MEB03-A1_7</t>
  </si>
  <si>
    <t>O_THS_A07_PBO120_7</t>
  </si>
  <si>
    <t>O_SGK_V32_PBO106_7</t>
  </si>
  <si>
    <t>O_SGK_V08_PBO79_7</t>
  </si>
  <si>
    <t>O_SDF_K97_572-573_7</t>
  </si>
  <si>
    <t>O_MBO_A06_MEB01-A16_7</t>
  </si>
  <si>
    <t>O_SDF_K47_197-198</t>
  </si>
  <si>
    <t>O_LGA_A13_MEB07-A15_7</t>
  </si>
  <si>
    <t>O_ALM_J01_317-321_7</t>
  </si>
  <si>
    <t>O_THS_A23_MEB09-A7_7</t>
  </si>
  <si>
    <t>O_TIV_A05_MEB05-A20_7</t>
  </si>
  <si>
    <t>O_GDW_M30_203-204_7</t>
  </si>
  <si>
    <t>O_REP_A05_204-205_7</t>
  </si>
  <si>
    <t>O_REP_B15_204-205_7</t>
  </si>
  <si>
    <t>O_SVD_K26_008-009_7</t>
  </si>
  <si>
    <t>O_GMB_C10_MEB08-A13_7</t>
  </si>
  <si>
    <t>O_SGK_V37_PBO229_7</t>
  </si>
  <si>
    <t>O_SGK_V37_PBO228_7</t>
  </si>
  <si>
    <t>O_SDF_K07_487-488_7</t>
  </si>
  <si>
    <t>O_TIA_E05_188-189E05</t>
  </si>
  <si>
    <t>O_YOF_F05_645-646_7</t>
  </si>
  <si>
    <t>O_MED_B20_074-075_7</t>
  </si>
  <si>
    <t>O_ACA_W31_676-681_7</t>
  </si>
  <si>
    <t>O_SMN_A03_MEB09-A19_7</t>
  </si>
  <si>
    <t>O_GDW_M15_223-224_7</t>
  </si>
  <si>
    <t>O_GDW_M20_265-266_7</t>
  </si>
  <si>
    <t>O_GDW_M20_300-301_7</t>
  </si>
  <si>
    <t>O_SVD_P14_394-395_7</t>
  </si>
  <si>
    <t>O_MBR_A05_MEB10-A15_7</t>
  </si>
  <si>
    <t>O_CAM_H10_374-375_7</t>
  </si>
  <si>
    <t>O_ALM_P02_204-205_7</t>
  </si>
  <si>
    <t>O_CAM_H44_222-223_7</t>
  </si>
  <si>
    <t>O_OUR_B00_PBO126_7</t>
  </si>
  <si>
    <t>O_KLK_A00_PBO311_7</t>
  </si>
  <si>
    <t>O_MBO_A06_MEB02-A09_7</t>
  </si>
  <si>
    <t>O_CAM_H46_PBO229_7</t>
  </si>
  <si>
    <t>O_DMD_N09_PBO89_7</t>
  </si>
  <si>
    <t>O_REP_A11_008-011_7</t>
  </si>
  <si>
    <t>O_KMR_L27_288-289_7</t>
  </si>
  <si>
    <t>O_ACA_W07_446-456_7</t>
  </si>
  <si>
    <t>O_TIA_E34_PBO157_7</t>
  </si>
  <si>
    <t>O_THS_A43_PBO128_7</t>
  </si>
  <si>
    <t>O_HAN_D00_346-347_7</t>
  </si>
  <si>
    <t>O_MBR_A01_MEB5-A08_7</t>
  </si>
  <si>
    <t>O_MBR_A04_MEB02-A15_7</t>
  </si>
  <si>
    <t>O_ACA_P07_298-299_7</t>
  </si>
  <si>
    <t>O_KMR_L34_143-144_7</t>
  </si>
  <si>
    <t>O_KLK_A19_MEB1-A24_7</t>
  </si>
  <si>
    <t>O_DMD_N09_PBO88_7</t>
  </si>
  <si>
    <t>O_SGK_V19_PBO80_7</t>
  </si>
  <si>
    <t>O_CAP_A00_PBO115_7</t>
  </si>
  <si>
    <t>O_MAD_B17_PBO49_7</t>
  </si>
  <si>
    <t>O_ACA_W16_326-327_7</t>
  </si>
  <si>
    <t>O_SVD_C25_386-387_7</t>
  </si>
  <si>
    <t>O_RUF_G31_PBO2_7</t>
  </si>
  <si>
    <t>O_SMN_A00_MEB8-A1_7</t>
  </si>
  <si>
    <t>O_MAD_B18_PBO133_7</t>
  </si>
  <si>
    <t>O_RUF_G07_275-276_7</t>
  </si>
  <si>
    <t>O_KMR_L35_127-128_7</t>
  </si>
  <si>
    <t>O_SGK_FI00_PBO24_7</t>
  </si>
  <si>
    <t>O_GDW_M38_PBO167_7</t>
  </si>
  <si>
    <t>O_TIA_E43_PBO68_7</t>
  </si>
  <si>
    <t>O_MBR_A01_MEB1-A10_7</t>
  </si>
  <si>
    <t>O_TIA_I05_PBO77_7</t>
  </si>
  <si>
    <t>O_THS_A23_MEB11-A4_7</t>
  </si>
  <si>
    <t>O_DMD_N09_PBO103_7</t>
  </si>
  <si>
    <t>O_YOF_F07_529-530_7</t>
  </si>
  <si>
    <t>O_SVD_P08_363-364_7</t>
  </si>
  <si>
    <t>O_CAM_H13_262-263_7</t>
  </si>
  <si>
    <t>O_TIA_E58_PBO142_7</t>
  </si>
  <si>
    <t>O_MBR_A01_MEB1-A08_7</t>
  </si>
  <si>
    <t>O_REP_B17_122-123_7</t>
  </si>
  <si>
    <t>O_TIV_A13_PBO40_7</t>
  </si>
  <si>
    <t>O_NFO_X21_048-049_7</t>
  </si>
  <si>
    <t>O_YOF_F07_481-482_7</t>
  </si>
  <si>
    <t>O_MED_A14_318-319_7</t>
  </si>
  <si>
    <t>O_SMN_A05_MEB03-A21_7</t>
  </si>
  <si>
    <t>O_KDG_A03_PBO10_7</t>
  </si>
  <si>
    <t>O_TIA_I03_PBO93_7</t>
  </si>
  <si>
    <t>O_KLK_A15_PBO110_7</t>
  </si>
  <si>
    <t>O_SDF_K47_345-346_7</t>
  </si>
  <si>
    <t>O_CAM_H28_306-307_7</t>
  </si>
  <si>
    <t>O_ACA_P11_067-068_7</t>
  </si>
  <si>
    <t>O_TIA_E48_166-167_7</t>
  </si>
  <si>
    <t>O_ACA_P06_573-574_7</t>
  </si>
  <si>
    <t>O_THS_A09_MEB005-A21_7</t>
  </si>
  <si>
    <t>O_ZIG_A23_PBO43_7</t>
  </si>
  <si>
    <t>O_MBR_A01_MEB2-A07_7</t>
  </si>
  <si>
    <t>O_MBR_A01_MEB5-A14_7</t>
  </si>
  <si>
    <t>O_HAN_D25_223-224_7</t>
  </si>
  <si>
    <t>O_CAM_H13_242-243_7</t>
  </si>
  <si>
    <t>O_GMB_B19_PBO74_7</t>
  </si>
  <si>
    <t>O_KLK_A00_PBO366_7</t>
  </si>
  <si>
    <t>O_VEL_A01_PBO18_7</t>
  </si>
  <si>
    <t>O_THS_A23_MEB09-A16_7</t>
  </si>
  <si>
    <t>O_SDF_K15_273-274_7</t>
  </si>
  <si>
    <t>O_TBM_D22_PBO32_7</t>
  </si>
  <si>
    <t>O_HAN_D25_225-226_7</t>
  </si>
  <si>
    <t>O_THS_A39_PBO164_7</t>
  </si>
  <si>
    <t>O_KMR_L46_PBO18_7</t>
  </si>
  <si>
    <t>O_ACA_W01_309-310_7</t>
  </si>
  <si>
    <t>O_GDW_M20_268-269_7</t>
  </si>
  <si>
    <t>O_ACA_W15_300-301_7</t>
  </si>
  <si>
    <t>O_MBO_A07_MEB07-A11_7</t>
  </si>
  <si>
    <t>O_NFO_X29_211-212_7</t>
  </si>
  <si>
    <t>O_KMR_L27_303-304_7</t>
  </si>
  <si>
    <t>O_TIV_A13_PBO20_7</t>
  </si>
  <si>
    <t>O_YOF_F11_183-184_7</t>
  </si>
  <si>
    <t>O_MBW_R24_388-389_7</t>
  </si>
  <si>
    <t>O_ALM_J20_195-196_7</t>
  </si>
  <si>
    <t>O_SGK_V44_MEB04-A03_7</t>
  </si>
  <si>
    <t>O_HAN_D02_122-123_7</t>
  </si>
  <si>
    <t>O_SDF_K54_240-241_7</t>
  </si>
  <si>
    <t>O_MAD_B18_PBO112_7</t>
  </si>
  <si>
    <t>O_TIA_E22_PBO78_7</t>
  </si>
  <si>
    <t>O_MED_B02_293-294_7</t>
  </si>
  <si>
    <t>O_GMB_B34_PBO150_7</t>
  </si>
  <si>
    <t>O_ALM_J06_302-303_7</t>
  </si>
  <si>
    <t>O_LGA_A04_MEB02-A21_7</t>
  </si>
  <si>
    <t>O_SGK_V00_PBO100_7</t>
  </si>
  <si>
    <t>O_TIA_E21_293-294_7</t>
  </si>
  <si>
    <t>O_ALM_J06_260-268_7</t>
  </si>
  <si>
    <t>O_YOF_F10_213-214_7</t>
  </si>
  <si>
    <t>O_YOF_F10_231-232_7</t>
  </si>
  <si>
    <t>O_ACA_W26_655-666_7</t>
  </si>
  <si>
    <t>O_ACA_W03_655-666_7</t>
  </si>
  <si>
    <t>O_GMB_B34_PBO196_7</t>
  </si>
  <si>
    <t>O_CAM_H46_242-243_7</t>
  </si>
  <si>
    <t>O_MAD_B00_PBO223_7</t>
  </si>
  <si>
    <t>O_GDW_M14_180-181_7</t>
  </si>
  <si>
    <t>O_DMD_N09_PBO73_7</t>
  </si>
  <si>
    <t>O_MED_B32_114-115</t>
  </si>
  <si>
    <t>O_MED_A14_298-299_7</t>
  </si>
  <si>
    <t>O_RUF_G31_PBO22_7</t>
  </si>
  <si>
    <t>O_ZIG_A08_PBO183_7</t>
  </si>
  <si>
    <t>O_KMR_L84_PBO36_7</t>
  </si>
  <si>
    <t>O_MED_A01_366-367_7</t>
  </si>
  <si>
    <t>O_NGA_C03_MEB3-A9_7</t>
  </si>
  <si>
    <t>O_SGK_V42_MEB06-A5_7</t>
  </si>
  <si>
    <t>O_MAD_B19_PBO67_7</t>
  </si>
  <si>
    <t>O_THS_A09_MEB007-A08_7</t>
  </si>
  <si>
    <t>O_SMN_A03_MEB08-A11_7</t>
  </si>
  <si>
    <t>O_KDG_A04_PBO9_7</t>
  </si>
  <si>
    <t>O_KLK_A01_PBO268_7</t>
  </si>
  <si>
    <t>O_HAN_D27_164-165_7</t>
  </si>
  <si>
    <t>O_NGA_C00_MEB08-A16_7</t>
  </si>
  <si>
    <t>O_KLK_A26_PBO23_7</t>
  </si>
  <si>
    <t>O_GDW_M32_466-467_7</t>
  </si>
  <si>
    <t>O_ACA_P06_409-411_7</t>
  </si>
  <si>
    <t>O_CAP_A03_PBO49_7</t>
  </si>
  <si>
    <t>O_MAD_B22_PBO24_7</t>
  </si>
  <si>
    <t>O_REP_A05_221-222_7</t>
  </si>
  <si>
    <t>O_SVD_C10BIS_208-209_7</t>
  </si>
  <si>
    <t>O_REP_B19_063-064_7</t>
  </si>
  <si>
    <t>O_GMB_C03_MEB07-A6_7</t>
  </si>
  <si>
    <t>O_TIA_E17_PBO135_7</t>
  </si>
  <si>
    <t>O_BIG_A05_MEB02-A2_7</t>
  </si>
  <si>
    <t>O_REP_A09_209_7</t>
  </si>
  <si>
    <t>O_MAD_B21_PBO103_7</t>
  </si>
  <si>
    <t>O_CAM_H26_379-380_7</t>
  </si>
  <si>
    <t>O_CAM_H26_384-385_7</t>
  </si>
  <si>
    <t>O_PRK_A00_PBO42_7</t>
  </si>
  <si>
    <t>O_MBW_R00_PBO100_7</t>
  </si>
  <si>
    <t>O_PRK_A00_PBO126_7</t>
  </si>
  <si>
    <t>O_TIA_E05_228-229_7</t>
  </si>
  <si>
    <t>O_NFO_X26_229-230_7</t>
  </si>
  <si>
    <t>O_ZIG_A00_PBO50_7</t>
  </si>
  <si>
    <t>O_NFO_X29_231-132_7</t>
  </si>
  <si>
    <t>O_KLK_A00_PBO321_7</t>
  </si>
  <si>
    <t>O_ZIG_A08_PBO135_7</t>
  </si>
  <si>
    <t>O_GMB_C01_MEB07-A13_7</t>
  </si>
  <si>
    <t>O_MED_A23_107-108_7</t>
  </si>
  <si>
    <t>O_GMB_B34_PBO190_7</t>
  </si>
  <si>
    <t>O_GMB_B34_PBO176_7</t>
  </si>
  <si>
    <t>O_SGK_V17_PBO35_7</t>
  </si>
  <si>
    <t>O_GMB_B34_PBO213_7</t>
  </si>
  <si>
    <t>O_GMB_B34_PBO174_7</t>
  </si>
  <si>
    <t>O_MBO_A06_MEB02-A01_7</t>
  </si>
  <si>
    <t>O_HAN_D07_290-291A_7</t>
  </si>
  <si>
    <t>O_MBR_A01_MEB1-A12_7</t>
  </si>
  <si>
    <t>O_MED_B14_086_7</t>
  </si>
  <si>
    <t>O_REP_A09_270_7</t>
  </si>
  <si>
    <t>O_KLK_A00_PBO312_7</t>
  </si>
  <si>
    <t>O_MBR_A01_MEB1-A05_7</t>
  </si>
  <si>
    <t>O_MBR_A04_MEB03-A12_7</t>
  </si>
  <si>
    <t>O_ZIG_A00_PBO97_7</t>
  </si>
  <si>
    <t>O_GMB_B22_PBO174_7</t>
  </si>
  <si>
    <t>O_MBR_A01_MEB3-A11_7</t>
  </si>
  <si>
    <t>O_TIA_E72_PBO109_7</t>
  </si>
  <si>
    <t>O_THS_A26_PBO111_7</t>
  </si>
  <si>
    <t>O_SVD_C11_070-071_7</t>
  </si>
  <si>
    <t>O_POP_A00_PBO23_7</t>
  </si>
  <si>
    <t>O_TIA_I02_PBO132_7</t>
  </si>
  <si>
    <t>O_SGK_V37_PBO214_7</t>
  </si>
  <si>
    <t>O_SVD_C10BIS_177-178_7</t>
  </si>
  <si>
    <t>O_NFO_X19_78-80_7</t>
  </si>
  <si>
    <t>O_MED_B26_162-164_7</t>
  </si>
  <si>
    <t>O_ACA_W11_488-489_7</t>
  </si>
  <si>
    <t>O_ALM_J02_101-103_7</t>
  </si>
  <si>
    <t>O_ACA_W14_655-666_7</t>
  </si>
  <si>
    <t>O_REP_A06_122-125_7</t>
  </si>
  <si>
    <t>O_THS_A43_PBO149_7</t>
  </si>
  <si>
    <t>O_GMB_C10_MEB06-A12_7</t>
  </si>
  <si>
    <t>O_GDW_M32_525-526_7</t>
  </si>
  <si>
    <t>O_KLK_A03_PBO172_7</t>
  </si>
  <si>
    <t>O_MBO_A06_MEB04-A10_7</t>
  </si>
  <si>
    <t>O_GMB_B37_MEB04-A11_7</t>
  </si>
  <si>
    <t>O_ALM_J03_203-204_7</t>
  </si>
  <si>
    <t>O_REP_A06_090-093_7</t>
  </si>
  <si>
    <t>O_REP_A07_225-226_7</t>
  </si>
  <si>
    <t>O_KMR_L26_173-174_7</t>
  </si>
  <si>
    <t>O_ACA_P07_001-008_7</t>
  </si>
  <si>
    <t>O_REP_B19_086_7</t>
  </si>
  <si>
    <t>O_ACA_W15_140-141_7</t>
  </si>
  <si>
    <t>O_ACA_P06_338-340_7</t>
  </si>
  <si>
    <t>O_GDW_M21_PBO176_7</t>
  </si>
  <si>
    <t>O_MBW_R24_293-294_7</t>
  </si>
  <si>
    <t>O_NFO_X05_441-442_7</t>
  </si>
  <si>
    <t>O_GMB_B10_MEB03-A2_7</t>
  </si>
  <si>
    <t>O_THS_A47_PBO39_7</t>
  </si>
  <si>
    <t>O_YOF_F07_489-490_7</t>
  </si>
  <si>
    <t>O_YOF_F07_515-516_7</t>
  </si>
  <si>
    <t>O_YOF_F07_494-495_7</t>
  </si>
  <si>
    <t>O_NGA_C01_MEB05-A4_7</t>
  </si>
  <si>
    <t>O_ACA_W16_655-666_7</t>
  </si>
  <si>
    <t>O_HAN_D03_240-241_7</t>
  </si>
  <si>
    <t>O_THS_A05_PBO119_7</t>
  </si>
  <si>
    <t>O_THS_A23_MEB11-A16_7</t>
  </si>
  <si>
    <t>O_THS_A23_MEB11-A15_7</t>
  </si>
  <si>
    <t>O_TIA_E72_PBO66_7</t>
  </si>
  <si>
    <t>O_MED_B28_082-087_7</t>
  </si>
  <si>
    <t>O_MBO_A07_MEB07-A13_7</t>
  </si>
  <si>
    <t>O_MBO_A06_MEB04-A15_7</t>
  </si>
  <si>
    <t>O_NGA_C02_MEB11-A1_7</t>
  </si>
  <si>
    <t>O_REP_B19_137-138_7</t>
  </si>
  <si>
    <t>O_KLK_A12_PBO15_7</t>
  </si>
  <si>
    <t>O_KLK_A15_PBO172_7</t>
  </si>
  <si>
    <t>O_TIA_E40_PBO147_7</t>
  </si>
  <si>
    <t>O_DMD_N09_PBO36_7</t>
  </si>
  <si>
    <t>O_GMB_B34_PBO179_7</t>
  </si>
  <si>
    <t>O_MBW_R53_PBO57_7</t>
  </si>
  <si>
    <t>O_RUF_G10_252-253_7</t>
  </si>
  <si>
    <t>O_GMB_B15_MEB07-A4_7</t>
  </si>
  <si>
    <t>O_GMB_B33_PBO75_7</t>
  </si>
  <si>
    <t>O_SDF_K103_574-575_7</t>
  </si>
  <si>
    <t>O_GMB_B10_MEB05-A5_7</t>
  </si>
  <si>
    <t>O_GMB_C01_MEB05-A10_7</t>
  </si>
  <si>
    <t>O_YOF_F12_130-131_7</t>
  </si>
  <si>
    <t>O_KMR_L34_154-155_7</t>
  </si>
  <si>
    <t>O_ACA_W11_497-498W11</t>
  </si>
  <si>
    <t>O_ZIG_A23_PBO130_7</t>
  </si>
  <si>
    <t>O_SVD_K26_130-131K26</t>
  </si>
  <si>
    <t>O_DMD_N09_PBO157_7</t>
  </si>
  <si>
    <t>O_SDF_K63_563-564_7</t>
  </si>
  <si>
    <t>O_LGA_A04_MEB07-A3_7</t>
  </si>
  <si>
    <t>O_LGA_A04_MEB07-A1_7</t>
  </si>
  <si>
    <t>O_SDF_K48_525-526_7</t>
  </si>
  <si>
    <t>O_TBM_D20_PBO94_7</t>
  </si>
  <si>
    <t>O_KMR_L38_278-279_7</t>
  </si>
  <si>
    <t>O_NGA_C03_MEB7-A2_7</t>
  </si>
  <si>
    <t>O_MBO_A06_MEB06-A02_7</t>
  </si>
  <si>
    <t>O_MBO_A06_MEB01-A18_7</t>
  </si>
  <si>
    <t>O_MBR_A01_MEB4-A04_7</t>
  </si>
  <si>
    <t>O_BIG_A04_PBO107_7</t>
  </si>
  <si>
    <t>O_SVD_C10BIS_185-186_7</t>
  </si>
  <si>
    <t>O_REP_A06_140_7</t>
  </si>
  <si>
    <t>O_ZIG_A08_PBO154_7</t>
  </si>
  <si>
    <t>O_SVD_C04_323-324_7</t>
  </si>
  <si>
    <t>O_SMN_A01_MEB07-A8_7</t>
  </si>
  <si>
    <t>O_THS_A26_PBO115_7</t>
  </si>
  <si>
    <t>O_MBR_A05_MEB12-A14_7</t>
  </si>
  <si>
    <t>O_CAM_H10_358-359_7</t>
  </si>
  <si>
    <t>O_RUF_G00S_141-142</t>
  </si>
  <si>
    <t>O_SVD_C25_368-369_7</t>
  </si>
  <si>
    <t>O_ACA_P06_220-221_7</t>
  </si>
  <si>
    <t>O_THS_A39_PBO192_7</t>
  </si>
  <si>
    <t>O_KOL_A06_MEB05-A08_7</t>
  </si>
  <si>
    <t>O_CAM_H04_287-288_7</t>
  </si>
  <si>
    <t>O_THS_A23_MEB10-A22_7</t>
  </si>
  <si>
    <t>O_MED_A14_296-297_7</t>
  </si>
  <si>
    <t>O_GDW_M12_PBO110_7</t>
  </si>
  <si>
    <t>O_REP_B16_308-309_7</t>
  </si>
  <si>
    <t>O_SVD_C10BIS_174-175_7</t>
  </si>
  <si>
    <t>O_RUF_G02_283-284_7</t>
  </si>
  <si>
    <t>O_HAN_D01_217-218_7</t>
  </si>
  <si>
    <t>O_TIA_E19_245-247_7</t>
  </si>
  <si>
    <t>O_KLK_A03_PBO175_7</t>
  </si>
  <si>
    <t>O_MBO_A06_MEB14-A14_7</t>
  </si>
  <si>
    <t>O_MED_B46_116-121_7</t>
  </si>
  <si>
    <t>O_CAM_H44_200-201_7</t>
  </si>
  <si>
    <t>O_NFO_X03_090-091_7</t>
  </si>
  <si>
    <t>O_TIA_E73_PBO85_7</t>
  </si>
  <si>
    <t>O_GDW_M14_192-193_7</t>
  </si>
  <si>
    <t>O_SDF_K19_274-275_7</t>
  </si>
  <si>
    <t>O_TBA_A07_PBO84_7</t>
  </si>
  <si>
    <t>O_THS_A21_PBO199_7</t>
  </si>
  <si>
    <t>O_CAM_H09_266-267_7</t>
  </si>
  <si>
    <t>O_THS_A21_PBO192_7</t>
  </si>
  <si>
    <t>O_SGK_V17_PBO234_7</t>
  </si>
  <si>
    <t>O_MED_B22_252-253_7</t>
  </si>
  <si>
    <t>O_NFO_H03_330-331_7</t>
  </si>
  <si>
    <t>O_GDW_M25_PBO121_7</t>
  </si>
  <si>
    <t>O_ACA_W02_338-341_7</t>
  </si>
  <si>
    <t>O_GMB_C04_MEB04-A23_7</t>
  </si>
  <si>
    <t>O_MBR_A05_MEB12-A15_7</t>
  </si>
  <si>
    <t>O_GMB_C08_MEB05/A13_7</t>
  </si>
  <si>
    <t>O_KLK_A19_MEB06-A23_7</t>
  </si>
  <si>
    <t>O_REP_A08_181-182_7</t>
  </si>
  <si>
    <t>O_GDW_M20_289-290_7</t>
  </si>
  <si>
    <t>O_MBW_R12_102-103_7</t>
  </si>
  <si>
    <t>O_THS_A09_MEB005-A11_7</t>
  </si>
  <si>
    <t>O_THS_A07_PBO117_7</t>
  </si>
  <si>
    <t>O_ZIG_A07_PBO128_7</t>
  </si>
  <si>
    <t>O_YOF_F05_534-535_7</t>
  </si>
  <si>
    <t>O_SMN_A01_MEB2-A07_7</t>
  </si>
  <si>
    <t>O_THS_A17_MEB10-A12_7</t>
  </si>
  <si>
    <t>O_KLK_A24_PBO116_7</t>
  </si>
  <si>
    <t>O_THS_A23_MEB08-A15_7</t>
  </si>
  <si>
    <t>O_THS_A23_MEB08-A6_7</t>
  </si>
  <si>
    <t>O_SGK_V36_PBO128_7</t>
  </si>
  <si>
    <t>O_GMB_C10_MEB08-A8_7</t>
  </si>
  <si>
    <t>O_GDW_M20_283-284_7</t>
  </si>
  <si>
    <t>O_SMN_A00_MEB7-A19_7</t>
  </si>
  <si>
    <t>O_GMB_C01_MEB07-A22_7</t>
  </si>
  <si>
    <t>O_THS_A10_MEB09-A1_7</t>
  </si>
  <si>
    <t>O_MEK_A01_PBO119_7</t>
  </si>
  <si>
    <t>O_GMB_B34_PBO262_7</t>
  </si>
  <si>
    <t>O_HAN_D04_148-149_7</t>
  </si>
  <si>
    <t>O_SVD_C25_424-425_7</t>
  </si>
  <si>
    <t>O_ACA_W15_311-312_7</t>
  </si>
  <si>
    <t>O_YOF_F12_141-142F12</t>
  </si>
  <si>
    <t>O_ZIG_A24_PBO125_7</t>
  </si>
  <si>
    <t>O_THS_A39_PBO175_7</t>
  </si>
  <si>
    <t>O_GDW_M20_255-256_7</t>
  </si>
  <si>
    <t>O_GMB_B02_MEB02-A14_7</t>
  </si>
  <si>
    <t>O_ALM_J27_36-37_7</t>
  </si>
  <si>
    <t>O_DMD_N09_PBO110_7</t>
  </si>
  <si>
    <t>O_SDF_K47_238-239_7</t>
  </si>
  <si>
    <t>O_SVD_C14_162-163_7</t>
  </si>
  <si>
    <t>O_MBR_A04_MEB04-A13_7</t>
  </si>
  <si>
    <t>O_GDW_M20_260-261_7</t>
  </si>
  <si>
    <t>O_DBL_A08_PBO27_7</t>
  </si>
  <si>
    <t>O_THS_A07_PBO141_7</t>
  </si>
  <si>
    <t>O_MBW_R52_PBO81_7</t>
  </si>
  <si>
    <t>O_MBR_A05_MEB09-A19_7</t>
  </si>
  <si>
    <t>O_MBW_R00_PBO63_7</t>
  </si>
  <si>
    <t>O_ZIG_A00_MEB2-A21_7</t>
  </si>
  <si>
    <t>O_KLK_A14_PBO166_7</t>
  </si>
  <si>
    <t>O_THS_A09_MEB005-A15_7</t>
  </si>
  <si>
    <t>O_MBR_A04_MEB04-A10_7</t>
  </si>
  <si>
    <t>O_MBR_A01_MEB3-A13_7</t>
  </si>
  <si>
    <t>O_ACA_P06_440-442_7</t>
  </si>
  <si>
    <t>O_CAM_H05_032-033_7</t>
  </si>
  <si>
    <t>O_STL_A04_PBO211_7</t>
  </si>
  <si>
    <t>O_BGY_T04_PBO183</t>
  </si>
  <si>
    <t>O_KMR_L34_161-162_7</t>
  </si>
  <si>
    <t>O_SGK_V17_PBO206_7</t>
  </si>
  <si>
    <t>O_REP_B15_169-170_7</t>
  </si>
  <si>
    <t>O_GMB_B34_PBO282_7</t>
  </si>
  <si>
    <t>O_THS_A05_PBO122_7</t>
  </si>
  <si>
    <t>O_MAD_B16_PBO03_7</t>
  </si>
  <si>
    <t>O_NFO_X09_070-071_7</t>
  </si>
  <si>
    <t>O_TIA_E49_198-199_7</t>
  </si>
  <si>
    <t>O_MBR_A01_MEB2-A19_7</t>
  </si>
  <si>
    <t>O_ACA_W19_655-666_7</t>
  </si>
  <si>
    <t>O_TIA_E05_238-239_7</t>
  </si>
  <si>
    <t>O_HAN_D03_091-092_7</t>
  </si>
  <si>
    <t>O_KLK_A12_PBO92_7</t>
  </si>
  <si>
    <t>O_MED_A23_007_7</t>
  </si>
  <si>
    <t>O_GMB_B34_PBO192_7</t>
  </si>
  <si>
    <t>O_NFO_X18_198-199A_7</t>
  </si>
  <si>
    <t>O_MBO_A07_MEB04-A02_7</t>
  </si>
  <si>
    <t>O_TIA_E49_175-176_7</t>
  </si>
  <si>
    <t>O_MED_B00_318-319_7</t>
  </si>
  <si>
    <t>O_TIA_I02_PBO94_7</t>
  </si>
  <si>
    <t>O_KMR_L44_PBO108_7</t>
  </si>
  <si>
    <t>O_ACA_W01_279-280_7</t>
  </si>
  <si>
    <t>O_ZIG_A00_PBO20_7</t>
  </si>
  <si>
    <t>O_VEL_A01_PBO27_7</t>
  </si>
  <si>
    <t>O_SVD_C10BIS_183-184_7</t>
  </si>
  <si>
    <t>O_DMD_N10_PBO41_7</t>
  </si>
  <si>
    <t>O_TIA_E63_PBO88_7</t>
  </si>
  <si>
    <t>O_KLK_A00_PBO27_7</t>
  </si>
  <si>
    <t>O_TIA_E34_PBO196_7</t>
  </si>
  <si>
    <t>O_ACA_W01_127_7</t>
  </si>
  <si>
    <t>O_KLK_A20_PBO91_7</t>
  </si>
  <si>
    <t>O_MBR_A01_MEB5-A16_7</t>
  </si>
  <si>
    <t>O_THS_A07_PBO152_7</t>
  </si>
  <si>
    <t>O_TIA_E66_PBO189_7</t>
  </si>
  <si>
    <t>O_PRK_A00_PBO52_7</t>
  </si>
  <si>
    <t>O_MBO_A07_MEB02-A09_7</t>
  </si>
  <si>
    <t>O_DMD_N09_PBO35_7</t>
  </si>
  <si>
    <t>O_MBW_R10_228-229_7</t>
  </si>
  <si>
    <t>O_KLK_A05_PBO80_7</t>
  </si>
  <si>
    <t>O_GDW_M14_129-130_7</t>
  </si>
  <si>
    <t>O_MBR_A04_MEB03-A19_7</t>
  </si>
  <si>
    <t>O_HAN_D36_355-356_7</t>
  </si>
  <si>
    <t>O_MBR_A04_MEB06-A12_7</t>
  </si>
  <si>
    <t>O_ACA_P07_245-250_7</t>
  </si>
  <si>
    <t>O_MBO_A06_MEB06-A01_7</t>
  </si>
  <si>
    <t>O_SVD_C10BIS_143-144_7</t>
  </si>
  <si>
    <t>O_SVD_P12_268-269_7</t>
  </si>
  <si>
    <t>O_STL_A04_PBO207_7</t>
  </si>
  <si>
    <t>O_ACA_W04_220-221_7</t>
  </si>
  <si>
    <t>O_GMB_C01_MEB07-A7_7</t>
  </si>
  <si>
    <t>O_ZIG_A08_PBO151_7</t>
  </si>
  <si>
    <t>O_THS_A05_PBO125_7</t>
  </si>
  <si>
    <t>O_SDF_K75_567-568_7</t>
  </si>
  <si>
    <t>O_MBR_A01_MEB2-A21_7</t>
  </si>
  <si>
    <t>O_BGY_T03_PBO137_7</t>
  </si>
  <si>
    <t>O_SDF_K00_440-441_7</t>
  </si>
  <si>
    <t>O_MBO_A06_MEB04-A18_7</t>
  </si>
  <si>
    <t>O_LGA_A04_MEB08-A5_7</t>
  </si>
  <si>
    <t>O_LGA_A04_MEB07-A9_7</t>
  </si>
  <si>
    <t>O_LGA_A04_MEB08-A9_7</t>
  </si>
  <si>
    <t>O_DMD_N09_PBO70_7</t>
  </si>
  <si>
    <t>O_NDA_C01_PBO136_7</t>
  </si>
  <si>
    <t>O_GDW_M14_146-147_7</t>
  </si>
  <si>
    <t>O_TIA_E19_190-191_7</t>
  </si>
  <si>
    <t>O_MED_A14_299-300_7</t>
  </si>
  <si>
    <t>O_NFO_X26_218-219_7</t>
  </si>
  <si>
    <t>O_GDW_M20_279-280_7</t>
  </si>
  <si>
    <t>O_TBA_A03_PBO153_7</t>
  </si>
  <si>
    <t>O_TBA_A07_PBO85_7</t>
  </si>
  <si>
    <t>O_MED_A01_467-468_7</t>
  </si>
  <si>
    <t>O_SVD_C25_355-356_7</t>
  </si>
  <si>
    <t>O_YOF_F07_543-544_7</t>
  </si>
  <si>
    <t>O_THS_A09_MEB007-A11_7</t>
  </si>
  <si>
    <t>O_MBR_A04_MEB03-A3_7</t>
  </si>
  <si>
    <t>O_GDW_M20_287-288_7</t>
  </si>
  <si>
    <t>O_KLK_A00_PBO374_7</t>
  </si>
  <si>
    <t>O_SVD_C10BIS_177-178A_7</t>
  </si>
  <si>
    <t>O_KMR_L47_185-186_7</t>
  </si>
  <si>
    <t>O_GMB_C01_MEB07-A23_7</t>
  </si>
  <si>
    <t>O_GMB_C08_MEB05/A16_7</t>
  </si>
  <si>
    <t>O_NFO_X26_310-311_7</t>
  </si>
  <si>
    <t>O_SGK_V34_PBO91_7</t>
  </si>
  <si>
    <t>O_ACA_P06_446-448_7</t>
  </si>
  <si>
    <t>O_CAM_H28_326-327_7</t>
  </si>
  <si>
    <t>O_DBL_A12_PBO109_7</t>
  </si>
  <si>
    <t>O_MBR_A01_MEB5-A06_7</t>
  </si>
  <si>
    <t>O_ACA_P06_432-433_7</t>
  </si>
  <si>
    <t>O_TIV_A07_PBO73_7</t>
  </si>
  <si>
    <t>O_KAF_A04_PBO8_7</t>
  </si>
  <si>
    <t>O_REP_A07_240-241_7</t>
  </si>
  <si>
    <t>O_MBO_A06_MEB02-A13_7</t>
  </si>
  <si>
    <t>O_NGA_C03_MEB15-A9_7</t>
  </si>
  <si>
    <t>O_TIA_I01_145-146_7</t>
  </si>
  <si>
    <t>O_NDA_C13_MEB04-A5_7</t>
  </si>
  <si>
    <t>O_SDF_K19_302-303_7</t>
  </si>
  <si>
    <t>O_TIA_E06_PBO11_7</t>
  </si>
  <si>
    <t>O_HAN_D26_156-158_7</t>
  </si>
  <si>
    <t>O_TIV_A14_PBO45_7</t>
  </si>
  <si>
    <t>O_SMN_A01_MEB1-A14_7</t>
  </si>
  <si>
    <t>O_THS_A21_MEB07-A17_7</t>
  </si>
  <si>
    <t>O_TIA_E67_PBO24_7</t>
  </si>
  <si>
    <t>O_REP_B17_119_7</t>
  </si>
  <si>
    <t>O_ACA_W07_655-666_7</t>
  </si>
  <si>
    <t>O_MBR_A01_MEB1-02_7</t>
  </si>
  <si>
    <t>O_SVD_C31_214-215_7</t>
  </si>
  <si>
    <t>O_NGA_C03_MEB13-A14_7</t>
  </si>
  <si>
    <t>O_MBW_R00_PBO116_7</t>
  </si>
  <si>
    <t>O_SVD_C11_139-140_7</t>
  </si>
  <si>
    <t>O_ZIG_A00_PBO52_7</t>
  </si>
  <si>
    <t>O_DMD_N09_PBO23_7</t>
  </si>
  <si>
    <t>O_GMB_B33_PBO82_7</t>
  </si>
  <si>
    <t>O_MBO_A06_MEB05-A11_7</t>
  </si>
  <si>
    <t>O_SVD_C39_368-369A_7</t>
  </si>
  <si>
    <t>O_DBL_A08_PBO74_7</t>
  </si>
  <si>
    <t>O_SVD_C10_10-11_7</t>
  </si>
  <si>
    <t>O_MBR_A04_MEB04-A7_7</t>
  </si>
  <si>
    <t>O_HAN_D07_204-205_7</t>
  </si>
  <si>
    <t>O_SVD_C39_556-557_7</t>
  </si>
  <si>
    <t>O_REP_B18_203-205_7</t>
  </si>
  <si>
    <t>O_MED_B31_407-409_7</t>
  </si>
  <si>
    <t>O_GMB_C08_MEB05/A15_7</t>
  </si>
  <si>
    <t>O_THS_A01_PBO286_7</t>
  </si>
  <si>
    <t>O_KMR_L15_94-95_7</t>
  </si>
  <si>
    <t>O_KLK_A20_PBO110_7</t>
  </si>
  <si>
    <t>O_KMR_L04_332-333_7</t>
  </si>
  <si>
    <t>O_MBO_A06_MEB03-A05_7</t>
  </si>
  <si>
    <t>O_GMB_B34_PBO211_7</t>
  </si>
  <si>
    <t>O_TIA_E67_PBO32_7</t>
  </si>
  <si>
    <t>O_SVD_P08_b_412-413_7</t>
  </si>
  <si>
    <t>O_DMD_N09_PBO86_7</t>
  </si>
  <si>
    <t>O_ACA_W02_381_7</t>
  </si>
  <si>
    <t>O_GMB_C01_MEB06-A5_7</t>
  </si>
  <si>
    <t>O_TIA_E20_301-302_7</t>
  </si>
  <si>
    <t>O_KLK_A03_PBO174_7</t>
  </si>
  <si>
    <t>O_MBR_A01_MEB1-A18_7</t>
  </si>
  <si>
    <t>O_MBR_A01_MEB6-A16_7</t>
  </si>
  <si>
    <t>O_SVD_C39_363-364_7</t>
  </si>
  <si>
    <t>O_HAN_D03_168B-169_7</t>
  </si>
  <si>
    <t>O_KMR_L48_PBO138_7</t>
  </si>
  <si>
    <t>O_CAM_H13_255-256_7</t>
  </si>
  <si>
    <t>O_ZIG_A24_PBO126_7</t>
  </si>
  <si>
    <t>O_THS_A09_MEB007-A19_7</t>
  </si>
  <si>
    <t>O_TIA_E26_196-197_7</t>
  </si>
  <si>
    <t>O_MBR_A01_MEB3-A10_7</t>
  </si>
  <si>
    <t>O_TBM_D18_PBO48_7</t>
  </si>
  <si>
    <t>O_NFO_X12_158-159_7</t>
  </si>
  <si>
    <t>O_ACA_W22_655-666_7</t>
  </si>
  <si>
    <t>O_KLK_A12_PBO90_7</t>
  </si>
  <si>
    <t>O_HAN_D25_120-121_7</t>
  </si>
  <si>
    <t>O_THS_A15_PBO141_7</t>
  </si>
  <si>
    <t>O_NFO_X10_278-279_7</t>
  </si>
  <si>
    <t>O_SVD_C10BIS_204-205_7</t>
  </si>
  <si>
    <t>O_TIA_E46_PBO224_7</t>
  </si>
  <si>
    <t>O_MBO_A06_MEB01-A08_7</t>
  </si>
  <si>
    <t>O_KLK_A00_PBO353_7</t>
  </si>
  <si>
    <t>O_TIA_E19_230-232_7</t>
  </si>
  <si>
    <t>O_TIA_E72_PBO82_7</t>
  </si>
  <si>
    <t>O_ALM_J09_195-196_7</t>
  </si>
  <si>
    <t>O_TIA_E72_PBO102_7</t>
  </si>
  <si>
    <t>O_ALM_J14_175-176_7</t>
  </si>
  <si>
    <t>O_THS_A05_PBO128_7</t>
  </si>
  <si>
    <t>O_YOF_F10_221-222_7</t>
  </si>
  <si>
    <t>O_KMR_L35_163-164_7</t>
  </si>
  <si>
    <t>O_MAT_A01_PBO8_7</t>
  </si>
  <si>
    <t>O_SDF_K03_348-349_7</t>
  </si>
  <si>
    <t>O_REP_A09_299_7</t>
  </si>
  <si>
    <t>O_CAM_H49_131-132_7</t>
  </si>
  <si>
    <t>O_VEL_A01_PBO142_7</t>
  </si>
  <si>
    <t>O_VEL_A01_PBO141_7</t>
  </si>
  <si>
    <t>O_SVD_C25_362-363_7</t>
  </si>
  <si>
    <t>O_NGL_A03_MEB02-A9_7</t>
  </si>
  <si>
    <t>O_ZIG_A17_MEB07-A10_7</t>
  </si>
  <si>
    <t>O_KLK_A03_PBO178_7</t>
  </si>
  <si>
    <t>O_SEB_N06_PBO88_7</t>
  </si>
  <si>
    <t>O_GMB_C01_MEB09-A23_7</t>
  </si>
  <si>
    <t>O_SDF_K22_379-380_7</t>
  </si>
  <si>
    <t>O_GDW_M20_220-221_7</t>
  </si>
  <si>
    <t>O_MBO_A06_MEB01-A17_7</t>
  </si>
  <si>
    <t>O_SGK_V37_PBO209_7</t>
  </si>
  <si>
    <t>O_TIA_E63_PBO120_7</t>
  </si>
  <si>
    <t>O_KMR_L27_115-116</t>
  </si>
  <si>
    <t>O_MBW_R10_245-246_7</t>
  </si>
  <si>
    <t>O_BGY_T03_PBO139_7</t>
  </si>
  <si>
    <t>O_ACA_P06_335-337_7</t>
  </si>
  <si>
    <t>O_SDF_K06_169-170_7</t>
  </si>
  <si>
    <t>O_KLK_A03_PBO199_7</t>
  </si>
  <si>
    <t>O_SGK_V17_PBO228_7</t>
  </si>
  <si>
    <t>O_MBR_A01_MEB4-A05_7</t>
  </si>
  <si>
    <t>O_TIA_E05_103-104_7</t>
  </si>
  <si>
    <t>O_SVD_P08_b_446-447_7</t>
  </si>
  <si>
    <t>O_MAD_B17_PBO66_7</t>
  </si>
  <si>
    <t>O_SGK_V17_PBO245_7</t>
  </si>
  <si>
    <t>O_THS_A23_MEB11-A8_7</t>
  </si>
  <si>
    <t>O_SVD_W09_456-457_7</t>
  </si>
  <si>
    <t>O_SVD_W09_423-424_7</t>
  </si>
  <si>
    <t>O_GDW_M36_PBO139_7</t>
  </si>
  <si>
    <t>O_DMD_N09_PBO61_7</t>
  </si>
  <si>
    <t>O_THS_A45_PBO152_7</t>
  </si>
  <si>
    <t>O_THS_A45_PBO156_7</t>
  </si>
  <si>
    <t>O_GDW_M09_PBO117_7</t>
  </si>
  <si>
    <t>O_GDW_M16_PBO89_7</t>
  </si>
  <si>
    <t>O_MBW_R00_PBO141_7</t>
  </si>
  <si>
    <t>O_HAN_D29_343-344_7</t>
  </si>
  <si>
    <t>O_MBW_R00_PBO133</t>
  </si>
  <si>
    <t>O_MBW_R00_PBO134_7</t>
  </si>
  <si>
    <t>O_MBW_R00_PBO131_7</t>
  </si>
  <si>
    <t>O_TBM_D22_PBO9_7</t>
  </si>
  <si>
    <t>O_GMB_C04_MEB12-A02_7</t>
  </si>
  <si>
    <t>O_YOF_F12_071-072_7</t>
  </si>
  <si>
    <t>O_TIA_E26_189-190_7</t>
  </si>
  <si>
    <t>O_ACA_W02_583-584_7</t>
  </si>
  <si>
    <t>O_HAN_D32_214-215_7</t>
  </si>
  <si>
    <t>O_KMR_L52_PBO204_7</t>
  </si>
  <si>
    <t>O_YOF_F07_408-409_7</t>
  </si>
  <si>
    <t>O_SVD_C10_2-3_7</t>
  </si>
  <si>
    <t>O_SVD_C10BIS_158-159_7</t>
  </si>
  <si>
    <t>O_SGK_V00_PBO87_7</t>
  </si>
  <si>
    <t>O_ACA_P06_357-361_7</t>
  </si>
  <si>
    <t>O_SVD_P08_b_337-338_7</t>
  </si>
  <si>
    <t>O_SMN_A03_MEB06-A19_7</t>
  </si>
  <si>
    <t>O_SEB_N12_PBO3_7</t>
  </si>
  <si>
    <t>O_ALM_J21_583-584_7</t>
  </si>
  <si>
    <t>O_MBW_R23_402-403_7</t>
  </si>
  <si>
    <t>O_TIA_I04_PBO116_7</t>
  </si>
  <si>
    <t>O_TIA_E46_PBO199_7</t>
  </si>
  <si>
    <t>O_TIV_A14_PBO6_7</t>
  </si>
  <si>
    <t>O_ZIG_A11_MEB07-A21_7</t>
  </si>
  <si>
    <t>O_KMR_L02_280-281L02</t>
  </si>
  <si>
    <t>O_THS_A05_PBO121_7</t>
  </si>
  <si>
    <t>O_MBR_A05_MEB11-A17_7</t>
  </si>
  <si>
    <t>O_GDW_M12_PBO190_7</t>
  </si>
  <si>
    <t>O_TIA_E73_PBO70_7</t>
  </si>
  <si>
    <t>O_KLK_A02_MEB1/A9_7</t>
  </si>
  <si>
    <t>O_TIA_E73_PBO80_7</t>
  </si>
  <si>
    <t>O_MBR_A01_MEB6-A20_7</t>
  </si>
  <si>
    <t>O_MBW_R25_264-265_7</t>
  </si>
  <si>
    <t>O_ACA_W11_544-560_A</t>
  </si>
  <si>
    <t>O_TIV_A09_PBO88_7</t>
  </si>
  <si>
    <t>O_THS_A09_MEB007-A12_7</t>
  </si>
  <si>
    <t>O_REP_A05_219-220_7</t>
  </si>
  <si>
    <t>O_MBO_A07_MEB07-A03_7</t>
  </si>
  <si>
    <t>O_SGK_V34_PBO85_7</t>
  </si>
  <si>
    <t>O_GMB_B34_PBO195_7</t>
  </si>
  <si>
    <t>O_TBA_A10_PBO24_7</t>
  </si>
  <si>
    <t>O_SGK_V14_PBO8_7</t>
  </si>
  <si>
    <t>O_GDW_M32_545-546_7</t>
  </si>
  <si>
    <t>O_MBW_R26_267-268A_7</t>
  </si>
  <si>
    <t>O_GMB_C10_MEB05-A17_7</t>
  </si>
  <si>
    <t>O_RUF_G07_194-195_7</t>
  </si>
  <si>
    <t>O_MBR_A04_MEB05-A20_7</t>
  </si>
  <si>
    <t>O_SDF_K48_365-366_7</t>
  </si>
  <si>
    <t>O_YOF_F10_199-200_7</t>
  </si>
  <si>
    <t>O_SDF_K79_567-568_7</t>
  </si>
  <si>
    <t>O_ACA_P06_419-422_7</t>
  </si>
  <si>
    <t>O_MED_B06_093-098_7</t>
  </si>
  <si>
    <t>O_SDF_K06_275-276_7</t>
  </si>
  <si>
    <t>O_GDW_M38_PBO100_7</t>
  </si>
  <si>
    <t>O_TIA_E73_PBO75_7</t>
  </si>
  <si>
    <t>O_TIA_E73_PBO77_7</t>
  </si>
  <si>
    <t>O_ACA_W05_655-666_7</t>
  </si>
  <si>
    <t>O_TIA_E40_CP129-130A</t>
  </si>
  <si>
    <t>O_NFO_X05_482-483_7</t>
  </si>
  <si>
    <t>O_DMD_N09_PBO64_7</t>
  </si>
  <si>
    <t>O_REP_B17_052-053_7</t>
  </si>
  <si>
    <t>O_ACA_W11_482-483_7</t>
  </si>
  <si>
    <t>O_HAN_D24_149-150_7</t>
  </si>
  <si>
    <t>O_TIA_E66_PBO173_7</t>
  </si>
  <si>
    <t>O_REP_B19_106-107_7</t>
  </si>
  <si>
    <t>O_TBA_A11_PBO118_1</t>
  </si>
  <si>
    <t>O_GDW_M12_PBO109_7</t>
  </si>
  <si>
    <t>O_KLK_A12_PBO79_7</t>
  </si>
  <si>
    <t>O_KMR_L09_79-80_7</t>
  </si>
  <si>
    <t>O_CAM_H44_220-221_7</t>
  </si>
  <si>
    <t>O_MAD_B16_PBO5_7</t>
  </si>
  <si>
    <t>O_KOL_A09_PBO79_7</t>
  </si>
  <si>
    <t>O_MBW_R28_261-262_7</t>
  </si>
  <si>
    <t>O_SDF_K90_570-571_7</t>
  </si>
  <si>
    <t>O_GDW_M04_413-414_7</t>
  </si>
  <si>
    <t>O_ACA_W06_304-305_7</t>
  </si>
  <si>
    <t>O_SGK_V17_PBO191_7</t>
  </si>
  <si>
    <t>O_OUR_B02_PBO105_7</t>
  </si>
  <si>
    <t>O_THS_A45_PBO193_7</t>
  </si>
  <si>
    <t>O_KLK_A03_PBO186_7</t>
  </si>
  <si>
    <t>O_ACA_W02_36-40_7</t>
  </si>
  <si>
    <t>O_TIV_A00_PBO98_7</t>
  </si>
  <si>
    <t>O_SGK_V00_PBO104_7</t>
  </si>
  <si>
    <t>O_GDW_M30_245-246_7</t>
  </si>
  <si>
    <t>O_ZIG_A07_PBO73_7</t>
  </si>
  <si>
    <t>O_THS_A23_MEB10-A11_7</t>
  </si>
  <si>
    <t>O_DMD_N09_PBO76_7</t>
  </si>
  <si>
    <t>O_TIA_E46_PBO216_7</t>
  </si>
  <si>
    <t>O_NFO_X26_224-225_7</t>
  </si>
  <si>
    <t>O_NGA_C03_MEB9-A24_7</t>
  </si>
  <si>
    <t>O_ACA_P06_168-172_7</t>
  </si>
  <si>
    <t>O_MED_A01_429-430_7</t>
  </si>
  <si>
    <t>O_ALM_J02_231-232_7</t>
  </si>
  <si>
    <t>O_THS_A45_PBO249_7</t>
  </si>
  <si>
    <t>O_SGK_V46_MEB01-A19_7</t>
  </si>
  <si>
    <t>O_SGK_V46_MEB05-A4_7</t>
  </si>
  <si>
    <t>O_SGK_V46_MEB01-A13_7</t>
  </si>
  <si>
    <t>O_SGK_V11_PBO159_7</t>
  </si>
  <si>
    <t>O_ACA_W08_058-061_7</t>
  </si>
  <si>
    <t>O_HAN_D09_081-082_7</t>
  </si>
  <si>
    <t>O_SGK_V46_MEB05-A2_7</t>
  </si>
  <si>
    <t>O_MED_A00_145-149_7</t>
  </si>
  <si>
    <t>O_ZIG_A23_PBO47_7</t>
  </si>
  <si>
    <t>O_THS_A45_PBO277_7</t>
  </si>
  <si>
    <t>O_DMD_N09_PBO40_7</t>
  </si>
  <si>
    <t>O_MBW_R31_PBO99_7</t>
  </si>
  <si>
    <t>O_SVD_C31_212-213_7</t>
  </si>
  <si>
    <t>O_ACA_W20_655-666_7</t>
  </si>
  <si>
    <t>O_MBW_R28_244-245_7</t>
  </si>
  <si>
    <t>O_SGK_V09_PBO90_7</t>
  </si>
  <si>
    <t>O_KMR_L15_88-89_7</t>
  </si>
  <si>
    <t>O_SDF_K60_444-445_7</t>
  </si>
  <si>
    <t>O_THS_A45_PBO265_7</t>
  </si>
  <si>
    <t>O_NDA_C15_PBO107_7</t>
  </si>
  <si>
    <t>O_NDA_C14_PBO138_7</t>
  </si>
  <si>
    <t>O_THS_A45_PBO199_7</t>
  </si>
  <si>
    <t>O_HAN_D17_052-054_7</t>
  </si>
  <si>
    <t>O_SGK_V17_PBO159_7</t>
  </si>
  <si>
    <t>O_SGK_V08_PBO89_7</t>
  </si>
  <si>
    <t>O_SGK_V17_PBO243_7</t>
  </si>
  <si>
    <t>O_DMD_N09_PBO78_7</t>
  </si>
  <si>
    <t>O_THS_A08_MEB09-A16_7</t>
  </si>
  <si>
    <t>O_THS_A45_PBO135_7</t>
  </si>
  <si>
    <t>O_THS_A17_MEB10-A23_7</t>
  </si>
  <si>
    <t>O_DMD_N09_PBO77_7</t>
  </si>
  <si>
    <t>O_KLK_A15_PBO175_7</t>
  </si>
  <si>
    <t>O_GDW_M14_139-140_7</t>
  </si>
  <si>
    <t>O_THS_A10_MEB09-A12_7</t>
  </si>
  <si>
    <t>O_GMB_B22_PBO111_7</t>
  </si>
  <si>
    <t>O_CAM_H04_299-300_7</t>
  </si>
  <si>
    <t>O_ZIG_A19_PBO71_7</t>
  </si>
  <si>
    <t>O_MBO_A06_MEB06-A04_7</t>
  </si>
  <si>
    <t>O_SGK_V17_PBO182_7</t>
  </si>
  <si>
    <t>O_SGK_V17_PBO187_7</t>
  </si>
  <si>
    <t>O_TIV_A13_PBO49_7</t>
  </si>
  <si>
    <t>O_KLK_A15_PBO123_7</t>
  </si>
  <si>
    <t>O_SGK_V36_PBO133_7</t>
  </si>
  <si>
    <t>O_LGA_A04_MEB07-A4_7</t>
  </si>
  <si>
    <t>O_MBW_R53_PBO7_7</t>
  </si>
  <si>
    <t>O_LGA_A00_PBO40_7</t>
  </si>
  <si>
    <t>O_SVD_C10BIS_175-176_7</t>
  </si>
  <si>
    <t>O_MBR_A04_MEB06-A9_7</t>
  </si>
  <si>
    <t>O_MBR_A04_MEB03-A16_7</t>
  </si>
  <si>
    <t>O_MBO_A06_MEB05-A12_7</t>
  </si>
  <si>
    <t>O_TIV_A15_PBO52_7</t>
  </si>
  <si>
    <t>O_ALM_P02_154-155_7</t>
  </si>
  <si>
    <t>O_MAD_B18_PBO106_7</t>
  </si>
  <si>
    <t>O_FAT_A00_PBO98_7</t>
  </si>
  <si>
    <t>O_GMB_B15_MEB07-A6_7</t>
  </si>
  <si>
    <t>O_SMN_A01_MEB2-A11_7</t>
  </si>
  <si>
    <t>O_LGA_A04_MEB08-A13_7</t>
  </si>
  <si>
    <t>O_BIG_A05_MEB01-A14_7</t>
  </si>
  <si>
    <t>O_MBO_A06_MEB02-A02_7</t>
  </si>
  <si>
    <t>O_MED_B20_057-058_7</t>
  </si>
  <si>
    <t>O_MAD_B21_PBO40_7</t>
  </si>
  <si>
    <t>O_MED_A01_367-368_7</t>
  </si>
  <si>
    <t>O_MED_A01_409-410_7</t>
  </si>
  <si>
    <t>O_CAM_H35_171-172</t>
  </si>
  <si>
    <t>O_MBW_R28_264-265_7</t>
  </si>
  <si>
    <t>O_KMR_L35_169-170_7</t>
  </si>
  <si>
    <t>O_THS_A07_PBO126_7</t>
  </si>
  <si>
    <t>O_KMR_L16_PBO40_7</t>
  </si>
  <si>
    <t>O_KMR_L85_PBO114_7</t>
  </si>
  <si>
    <t>O_MBR_A01_MEB4-A01_7</t>
  </si>
  <si>
    <t>O_THS_A23_MEB10-A17_7</t>
  </si>
  <si>
    <t>O_LGA_A14_MEB5-A02_7</t>
  </si>
  <si>
    <t>O_SVD_P08_b_431-432_7</t>
  </si>
  <si>
    <t>O_SDF_K18_454-455</t>
  </si>
  <si>
    <t>O_YOF_F04_403B-404_7</t>
  </si>
  <si>
    <t>O_TBM_D10_PBO156_7</t>
  </si>
  <si>
    <t>O_ACA_W03_059-060_7</t>
  </si>
  <si>
    <t>O_GDW_M14_125-126_7</t>
  </si>
  <si>
    <t>O_PRK_A00_PBO172_7</t>
  </si>
  <si>
    <t>O_REP_A12_010-013_7</t>
  </si>
  <si>
    <t>O_HAN_D26_159-161_7</t>
  </si>
  <si>
    <t>O_MBR_A01_MEB4-A11_7</t>
  </si>
  <si>
    <t>O_KMR_L22_PBO135_7</t>
  </si>
  <si>
    <t>O_MBO_A06_MEB01-A13_7</t>
  </si>
  <si>
    <t>O_HAN_D29_339-340_7</t>
  </si>
  <si>
    <t>O_KLK_A00_PBO49_7</t>
  </si>
  <si>
    <t>O_BIG_A05_MEB06-A3_7</t>
  </si>
  <si>
    <t>O_ZIG_A19_PBO18_7</t>
  </si>
  <si>
    <t>O_KMR_L44_PBO97_7</t>
  </si>
  <si>
    <t>O_ZIG_A00_PBO51_7</t>
  </si>
  <si>
    <t>O_CAM_H04_297-298_7</t>
  </si>
  <si>
    <t>O_NFO_X13_010-018_7</t>
  </si>
  <si>
    <t>O_DMD_N09_PBO33_7</t>
  </si>
  <si>
    <t>O_MBW_R00_PBO121_7</t>
  </si>
  <si>
    <t>O_MBR_A05_MEB11-A18_7</t>
  </si>
  <si>
    <t>O_SVD_C10BIS_154-155_7</t>
  </si>
  <si>
    <t>O_SVD_C40_179-180_7</t>
  </si>
  <si>
    <t>O_GDW_M30_238-239_7</t>
  </si>
  <si>
    <t>O_KLK_A15_PBO137_7</t>
  </si>
  <si>
    <t>O_MBR_A05_MEB10-A14_7</t>
  </si>
  <si>
    <t>O_DMD_N09_PBO69_7</t>
  </si>
  <si>
    <t>O_ACA_P06_443-445_7</t>
  </si>
  <si>
    <t>O_ACA_W01_257-258_7</t>
  </si>
  <si>
    <t>O_NFO_X26_239-240_7</t>
  </si>
  <si>
    <t>O_KMR_L29_150-151_7</t>
  </si>
  <si>
    <t>O_TIA_E67_PBO141_7</t>
  </si>
  <si>
    <t>O_MBW_R17_199-200_7</t>
  </si>
  <si>
    <t>O_MBR_A01_MEB4-A10_7</t>
  </si>
  <si>
    <t>O_KLK_A17_PBO44_7</t>
  </si>
  <si>
    <t>O_GDW_M20_249-250_7</t>
  </si>
  <si>
    <t>O_GMB_C01_MEB07-A8_7</t>
  </si>
  <si>
    <t>O_THS_A21_PBO8218_7</t>
  </si>
  <si>
    <t>O_MED_B36_136-137_7</t>
  </si>
  <si>
    <t>O_GDW_M32_533-534_7</t>
  </si>
  <si>
    <t>O_BGY_T04_PBO172</t>
  </si>
  <si>
    <t>O_STL_A07_PBO84_7</t>
  </si>
  <si>
    <t>O_CAM_H01_PBO104_7</t>
  </si>
  <si>
    <t>O_CAM_H10_377-378_7</t>
  </si>
  <si>
    <t>O_ZIG_A11_MEB01-A20_7</t>
  </si>
  <si>
    <t>O_DMD_N01_PBO178_7</t>
  </si>
  <si>
    <t>O_SVD_C04_150-151_7</t>
  </si>
  <si>
    <t>O_MAD_B22_PBO107_7</t>
  </si>
  <si>
    <t>O_ALM_P02_187-188_7</t>
  </si>
  <si>
    <t>O_THS_A07_PBO124_7</t>
  </si>
  <si>
    <t>O_NFO_X17_205-206_7</t>
  </si>
  <si>
    <t>O_MBO_A07_MEB04-A08_7</t>
  </si>
  <si>
    <t>O_TIA_I01_149-150_7</t>
  </si>
  <si>
    <t>O_MED_A14_339-340_7</t>
  </si>
  <si>
    <t>O_GMB_B34_PBO243_7</t>
  </si>
  <si>
    <t>O_MAT_A03_PBO111_7</t>
  </si>
  <si>
    <t>O_GMB_C01_MEB06-A11_7</t>
  </si>
  <si>
    <t>O_MED_B02_302-303_7</t>
  </si>
  <si>
    <t>O_ACA_P06_572-573_7</t>
  </si>
  <si>
    <t>O_NDA_C01_PBO179_7</t>
  </si>
  <si>
    <t>O_ACA_W04_238-239_7</t>
  </si>
  <si>
    <t>O_TIA_E49_148-149_7</t>
  </si>
  <si>
    <t>O_REP_A11_211-212_7</t>
  </si>
  <si>
    <t>O_THS_A09_MEB007-A04_7</t>
  </si>
  <si>
    <t>O_SDF_K02_151-152_7</t>
  </si>
  <si>
    <t>O_SDF_K07_497-498_7</t>
  </si>
  <si>
    <t>O_TBM_D21_PBO23_7</t>
  </si>
  <si>
    <t>O_DMD_N14_PBO69_7</t>
  </si>
  <si>
    <t>O_DMD_N14_PBO65_7</t>
  </si>
  <si>
    <t>O_DMD_N14_PBO73_7</t>
  </si>
  <si>
    <t>O_CAM_H09_270-271_7</t>
  </si>
  <si>
    <t>O_DMD_N14_PBO70_7</t>
  </si>
  <si>
    <t>O_MED_A01_418-419_7</t>
  </si>
  <si>
    <t>O_SVD_K25_068-069_7</t>
  </si>
  <si>
    <t>O_ACA_W23_360-361_7</t>
  </si>
  <si>
    <t>O_YOF_F07_556-557_7</t>
  </si>
  <si>
    <t>O_THS_A21_PBO224_7</t>
  </si>
  <si>
    <t>O_SGK_V17_PBO220_7</t>
  </si>
  <si>
    <t>O_YOF_F13_193-194_7</t>
  </si>
  <si>
    <t>O_SGK_V17_PBO230_7</t>
  </si>
  <si>
    <t>O_GDW_M30_209-210_7</t>
  </si>
  <si>
    <t>O_ZIG_A19_PBO13_7</t>
  </si>
  <si>
    <t>O_MBO_A07_MEB08-A19_7</t>
  </si>
  <si>
    <t>O_KLK_A15_PBO146_7</t>
  </si>
  <si>
    <t>O_SDF_K12_341-342_7</t>
  </si>
  <si>
    <t>O_CAM_H35_184-185_7</t>
  </si>
  <si>
    <t>O_ALM_J07_134-135_7</t>
  </si>
  <si>
    <t>O_SVD_C10BIS_049_7</t>
  </si>
  <si>
    <t>O_TIA_E06_PBO7_7</t>
  </si>
  <si>
    <t>O_NGA_C00_MEB13-A14_7</t>
  </si>
  <si>
    <t>O_GMB_C11_PBO9_7</t>
  </si>
  <si>
    <t>O_GMB_B34_PBO254_7</t>
  </si>
  <si>
    <t>O_KLK_A20_PBO116_7</t>
  </si>
  <si>
    <t>O_THS_A01_PBO301_7</t>
  </si>
  <si>
    <t>O_TIA_E34_PBO194_7</t>
  </si>
  <si>
    <t>O_TIA_E21_268-269_7</t>
  </si>
  <si>
    <t>O_ALM_J05_206-210_7</t>
  </si>
  <si>
    <t>O_SVD_C25_377-378_7</t>
  </si>
  <si>
    <t>O_CAM_H04_305-306_7</t>
  </si>
  <si>
    <t>O_MBO_A06_MEB02-A05_7</t>
  </si>
  <si>
    <t>O_MED_B07_298-299_7</t>
  </si>
  <si>
    <t>O_GMB_B34_PBO202_7</t>
  </si>
  <si>
    <t>O_GDW_M20_257-258_7</t>
  </si>
  <si>
    <t>O_ACA_W24_371B-372_7</t>
  </si>
  <si>
    <t>O_SMN_A00_MEB6-A12_7</t>
  </si>
  <si>
    <t>O_KMR_L19_PBO168_7</t>
  </si>
  <si>
    <t>O_KMR_L35_166-167_7</t>
  </si>
  <si>
    <t>O_RUF_G18_PBO53_7</t>
  </si>
  <si>
    <t>O_SDF_K100_572-573_7</t>
  </si>
  <si>
    <t>O_KLK_A05_PBO78_7</t>
  </si>
  <si>
    <t>O_SMN_A01_MEB2-A08_7</t>
  </si>
  <si>
    <t>O_SMN_A03_MEB6-A22_7</t>
  </si>
  <si>
    <t>O_TIA_E46_PBO217_7</t>
  </si>
  <si>
    <t>O_MBR_A06_PBO98_7</t>
  </si>
  <si>
    <t>O_MBO_A06_MEB04-A11_7</t>
  </si>
  <si>
    <t>O_GMB_B22_PBO28_7</t>
  </si>
  <si>
    <t>O_ACA_W31_655-666_7</t>
  </si>
  <si>
    <t>O_FAT_A00_PBO115_7</t>
  </si>
  <si>
    <t>O_HAN_D07_CP290-291A_7</t>
  </si>
  <si>
    <t>O_MBW_R28_250-251_7</t>
  </si>
  <si>
    <t>O_DMD_N09_PBO74_7</t>
  </si>
  <si>
    <t>O_STL_A07_PBO123_7</t>
  </si>
  <si>
    <t>O_KLK_A03_PBO163_7</t>
  </si>
  <si>
    <t>O_ZIG_A02_PBO192_7</t>
  </si>
  <si>
    <t>O_MED_B21_398-399B21</t>
  </si>
  <si>
    <t>O_GMB_C01_MEB07-A11_7</t>
  </si>
  <si>
    <t>O_SVD_C10BIS_160-161_7</t>
  </si>
  <si>
    <t>O_SDF_K47_315-316_7</t>
  </si>
  <si>
    <t>O_TIA_E67_PBO137_7</t>
  </si>
  <si>
    <t>O_HAN_D02_025-026_7</t>
  </si>
  <si>
    <t>O_SDF_K60_420-421_7</t>
  </si>
  <si>
    <t>O_MED_B08_369-370_7</t>
  </si>
  <si>
    <t>O_REP_B18_020_7</t>
  </si>
  <si>
    <t>O_TIV_A13_PBO14_7</t>
  </si>
  <si>
    <t>O_NGA_C00_MEB13-A13_7</t>
  </si>
  <si>
    <t>O_MED_A14_332-333_7</t>
  </si>
  <si>
    <t>O_MBO_A06_MEB05-A02_7</t>
  </si>
  <si>
    <t>O_MBR_A01_MEB1-A14_7</t>
  </si>
  <si>
    <t>O_LGA_A13_MEB06-A4_7</t>
  </si>
  <si>
    <t>O_TIA_E46_PBO228_7</t>
  </si>
  <si>
    <t>O_ACA_P06_368_7</t>
  </si>
  <si>
    <t>O_SVD_C10BIS_220-221_7</t>
  </si>
  <si>
    <t>O_SVD_C10BIS_216-217_7</t>
  </si>
  <si>
    <t>O_SVD_C10BIS_219-220</t>
  </si>
  <si>
    <t>O_MED_B41_269-270_7</t>
  </si>
  <si>
    <t>O_ZIG_A21_PBO43_7</t>
  </si>
  <si>
    <t>O_ZIG_A21_PBO53_7</t>
  </si>
  <si>
    <t>O_SVD_C10BIS_222-223_7</t>
  </si>
  <si>
    <t>O_SVD_C10BIS_223-224_7</t>
  </si>
  <si>
    <t>O_THS_A45_PBO276_7</t>
  </si>
  <si>
    <t>O_NDA_C09_PBO75_7</t>
  </si>
  <si>
    <t>O_NDA_C00_PBO147_7</t>
  </si>
  <si>
    <t>O_ACA_P11_088-089_7</t>
  </si>
  <si>
    <t>O_GMB_B10_MEB03-A16_7</t>
  </si>
  <si>
    <t>O_REP_A07_226-227_7</t>
  </si>
  <si>
    <t>O_SGK_V17_PBO231_7</t>
  </si>
  <si>
    <t>O_SGK_V28_PBO104_7</t>
  </si>
  <si>
    <t>O_GMB_B15_MEB08-A8_7</t>
  </si>
  <si>
    <t>O_MBR_A04_MEB05-A17_7</t>
  </si>
  <si>
    <t>O_SGK_V22_PBO44_7</t>
  </si>
  <si>
    <t>O_KLK_A19_MEB1/A24_7</t>
  </si>
  <si>
    <t>O_ACA_W07_253_7</t>
  </si>
  <si>
    <t>O_TIA_E50_179-180_7</t>
  </si>
  <si>
    <t>O_SVD_P08_b_428-429_7</t>
  </si>
  <si>
    <t>O_REP_A05_073-074_7</t>
  </si>
  <si>
    <t>O_TIV_A13_PBO55_7</t>
  </si>
  <si>
    <t>O_TIA_I05_PBO83_7</t>
  </si>
  <si>
    <t>O_ALM_J09_186-187_7</t>
  </si>
  <si>
    <t>O_SGK_V37_PBO206_7</t>
  </si>
  <si>
    <t>O_SVD_C39_394-395_7</t>
  </si>
  <si>
    <t>O_ACA_W16_311-312_7</t>
  </si>
  <si>
    <t>O_MED_A14_264-265_7</t>
  </si>
  <si>
    <t>O_DMD_N13_PBO17_7</t>
  </si>
  <si>
    <t>O_SMN_A03_MEB10-A02_7</t>
  </si>
  <si>
    <t>O_TIA_E73_PBO83_7</t>
  </si>
  <si>
    <t>O_ALM_J13_117-118_7</t>
  </si>
  <si>
    <t>O_GDW_M10_169-170_7</t>
  </si>
  <si>
    <t>O_HAN_D08_180-181_7</t>
  </si>
  <si>
    <t>O_GDW_M23_PBO38_7</t>
  </si>
  <si>
    <t>O_LGA_A00_PBO209_7</t>
  </si>
  <si>
    <t>O_LGA_A00_PBO208_7</t>
  </si>
  <si>
    <t>O_GDW_M11_PBO139_7</t>
  </si>
  <si>
    <t>O_SDF_K96_572-573_7</t>
  </si>
  <si>
    <t>O_DMD_N14_PBO62_7</t>
  </si>
  <si>
    <t>O_DMD_N14_PBO67_7</t>
  </si>
  <si>
    <t>O_DMD_N14_PBO72_7</t>
  </si>
  <si>
    <t>O_SGK_V00_PBO103_7</t>
  </si>
  <si>
    <t>O_MED_A01_435-436_7</t>
  </si>
  <si>
    <t>O_MBR_A04_MEB05-A14_7</t>
  </si>
  <si>
    <t>O_THS_A44_PBO130</t>
  </si>
  <si>
    <t>O_THS_A26_PBO100_7</t>
  </si>
  <si>
    <t>O_YOF_F10_205-206_7</t>
  </si>
  <si>
    <t>O_THS_A23_MEB10-A10_7</t>
  </si>
  <si>
    <t>O_KLK_A14_PBO165_7</t>
  </si>
  <si>
    <t>O_ALM_J26_461-462_7</t>
  </si>
  <si>
    <t>O_THS_A11_PBO262_7</t>
  </si>
  <si>
    <t>O_GDW_M30_227-228_7</t>
  </si>
  <si>
    <t>O_THS_A23_MEB11-A9_7</t>
  </si>
  <si>
    <t>O_GDW_M32_556-557_7</t>
  </si>
  <si>
    <t>O_YOF_F13_187-188_7</t>
  </si>
  <si>
    <t>O_YOF_F04_822-823_7</t>
  </si>
  <si>
    <t>O_GDW_M32_565-566_7</t>
  </si>
  <si>
    <t>O_YOF_F07_464-465_7</t>
  </si>
  <si>
    <t>O_SGK_V00_PBO102_7</t>
  </si>
  <si>
    <t>O_SDF_K28_344-345_7</t>
  </si>
  <si>
    <t>O_KDG_A03_PBO98_7</t>
  </si>
  <si>
    <t>O_KDG_A01_PBO176_7</t>
  </si>
  <si>
    <t>O_KDG_A01_PBO173_7</t>
  </si>
  <si>
    <t>O_KDG_A02_PBO127_7</t>
  </si>
  <si>
    <t>O_KDG_A02_PBO129_7</t>
  </si>
  <si>
    <t>O_SDF_K00_460-461_7</t>
  </si>
  <si>
    <t>O_ALM_J13_121-122_7</t>
  </si>
  <si>
    <t>O_KDG_A02_PBO128_7</t>
  </si>
  <si>
    <t>O_SGK_V25_PBO120_7</t>
  </si>
  <si>
    <t>O_SDF_K14_192-193_7</t>
  </si>
  <si>
    <t>O_SVD_C10BIS_210-211_7</t>
  </si>
  <si>
    <t>O_SGK_V24_PBO97_7</t>
  </si>
  <si>
    <t>O_SGK_V24_PBO96_7</t>
  </si>
  <si>
    <t>O_MED_A01_434-435_7</t>
  </si>
  <si>
    <t>O_MED_A01_420-421_7</t>
  </si>
  <si>
    <t>O_MED_A01_424-425_7</t>
  </si>
  <si>
    <t>O_MED_A01_423-424_7</t>
  </si>
  <si>
    <t>O_MED_A01_415-416_7</t>
  </si>
  <si>
    <t>O_MED_A01_437-438_7</t>
  </si>
  <si>
    <t>O_MED_A01_432-433_7</t>
  </si>
  <si>
    <t>O_MED_A01_431-432_7</t>
  </si>
  <si>
    <t>O_MED_A01_442-443_7</t>
  </si>
  <si>
    <t>O_MED_A01_421-422_7</t>
  </si>
  <si>
    <t>O_MED_A01_426-427_7</t>
  </si>
  <si>
    <t>O_ALM_J11_160-161_7</t>
  </si>
  <si>
    <t>O_MED_A01_440-441_7</t>
  </si>
  <si>
    <t>O_SGK_V17_PBO229_7</t>
  </si>
  <si>
    <t>O_ALM_J17_300-301_7</t>
  </si>
  <si>
    <t>O_DMD_N09_PBO47_7</t>
  </si>
  <si>
    <t>O_GDW_M10_171-172_7</t>
  </si>
  <si>
    <t>O_GDW_M32_544-545_7</t>
  </si>
  <si>
    <t>O_KMR_L35_161-162_7</t>
  </si>
  <si>
    <t>O_MBW_R10_240-241_7</t>
  </si>
  <si>
    <t>O_DMD_N09_PBO58_7</t>
  </si>
  <si>
    <t>O_GDW_M30_241-242_7</t>
  </si>
  <si>
    <t>O_CAM_H01_PBO14_7</t>
  </si>
  <si>
    <t>O_MBR_A01_MEB5-A12_7</t>
  </si>
  <si>
    <t>O_THS_A07_PBO164_7</t>
  </si>
  <si>
    <t>O_GMB_B33_PBO81_7</t>
  </si>
  <si>
    <t>O_GMB_C11_PBO46_7</t>
  </si>
  <si>
    <t>O_GMB_C01_MEB05-A2_7</t>
  </si>
  <si>
    <t>O_NFO_X18_013-014_7</t>
  </si>
  <si>
    <t>O_ALM_J21_679-680_7</t>
  </si>
  <si>
    <t>O_MED_B02_262-263_7</t>
  </si>
  <si>
    <t>O_ACA_W06_310-311_7</t>
  </si>
  <si>
    <t>O_MBR_A04_MEB01-A13_7</t>
  </si>
  <si>
    <t>O_RUF_G31_PBO142_7</t>
  </si>
  <si>
    <t>O_SGK_V42_MEB06-A8_7</t>
  </si>
  <si>
    <t>O_THS_A11_PBO275_7</t>
  </si>
  <si>
    <t>O_HAN_D04_134-135_7</t>
  </si>
  <si>
    <t>O_TIA_E43_PBO82_7</t>
  </si>
  <si>
    <t>O_KMR_L34_148-149_7</t>
  </si>
  <si>
    <t>O_GDW_M20_294-295_7</t>
  </si>
  <si>
    <t>O_MBR_A05_MEB10-A03_7</t>
  </si>
  <si>
    <t>O_MAD_B21_PBO4_7</t>
  </si>
  <si>
    <t>O_SMN_A01_MEB06-A23_7</t>
  </si>
  <si>
    <t>O_RUF_G31_PBO72_7</t>
  </si>
  <si>
    <t>O_TIA_E01_262-263_7</t>
  </si>
  <si>
    <t>O_NGA_C03_MEB15-A18_7</t>
  </si>
  <si>
    <t>O_KLK_A02_MEB01/A1_7</t>
  </si>
  <si>
    <t>O_MBW_R47_PBO126_7</t>
  </si>
  <si>
    <t>O_MBR_A01_MEB5-A20_7</t>
  </si>
  <si>
    <t>O_YOF_F07_455-456_7</t>
  </si>
  <si>
    <t>O_SGK_V26_PBO137_7</t>
  </si>
  <si>
    <t>O_SGK_V31_PBO154_7</t>
  </si>
  <si>
    <t>O_DMD_N09_PBO105_7</t>
  </si>
  <si>
    <t>O_KLK_A12_PBO104_7</t>
  </si>
  <si>
    <t>O_TIA_E49_178-179_7</t>
  </si>
  <si>
    <t>O_TIA_E50_178-179_7</t>
  </si>
  <si>
    <t>O_KLK_A03_PBO183_7</t>
  </si>
  <si>
    <t>O_KMR_L27_305-306_7</t>
  </si>
  <si>
    <t>O_TIA_E14_183-184_7</t>
  </si>
  <si>
    <t>O_MED_A14_329-330_7</t>
  </si>
  <si>
    <t>O_MBO_A06_MEB05-A05_7</t>
  </si>
  <si>
    <t>O_MED_B32_162-163_7</t>
  </si>
  <si>
    <t>O_MBO_A07_MEB04-A13_7</t>
  </si>
  <si>
    <t>O_GMB_B34_PBO240_7</t>
  </si>
  <si>
    <t>O_THS_A05_PBO127_7</t>
  </si>
  <si>
    <t>O_DMD_N09_PBO75_7</t>
  </si>
  <si>
    <t>O_GMB_B22_PBO133_7</t>
  </si>
  <si>
    <t>O_ALM_J01_278-279_7</t>
  </si>
  <si>
    <t>O_NFO_X27_123-124_7</t>
  </si>
  <si>
    <t>O_TIA_I04_PBO119_7</t>
  </si>
  <si>
    <t>O_THS_A01_PBO458_7</t>
  </si>
  <si>
    <t>O_MBO_A03_MEB05-A11_7</t>
  </si>
  <si>
    <t>O_ACA_P06_502-503_7</t>
  </si>
  <si>
    <t>O_TIA_E46_PBO229_7</t>
  </si>
  <si>
    <t>O_MBR_A01_MEB4-A12_7</t>
  </si>
  <si>
    <t>O_MBW_R40_PBO52_7</t>
  </si>
  <si>
    <t>O_SVD_C11_010-011_7</t>
  </si>
  <si>
    <t>O_THS_A10_MEB08-A3_7</t>
  </si>
  <si>
    <t>O_TIA_E22_PBO126_7</t>
  </si>
  <si>
    <t>O_MBO_A06_MEB06-A03_7</t>
  </si>
  <si>
    <t>O_GMB_C01_MEB09-A22_7</t>
  </si>
  <si>
    <t>O_KLK_A00_PBO163_7</t>
  </si>
  <si>
    <t>O_KMR_L70_PBO81_7</t>
  </si>
  <si>
    <t>O_MED_B02_283-284_7</t>
  </si>
  <si>
    <t>O_TIA_E43_PBO107_7</t>
  </si>
  <si>
    <t>O_TIA_E43_PBO104_7</t>
  </si>
  <si>
    <t>O_YOF_F11_192B-193_7</t>
  </si>
  <si>
    <t>O_ACA_W15_288-289_7</t>
  </si>
  <si>
    <t>O_GMB_C04_MEB14-A09_7</t>
  </si>
  <si>
    <t>O_STL_A09_MEB02-A10_7</t>
  </si>
  <si>
    <t>O_MBR_A01_MEB1-A15_7</t>
  </si>
  <si>
    <t>O_HAN_D00_135-136_7</t>
  </si>
  <si>
    <t>O_TIA_E06_PBO6_7</t>
  </si>
  <si>
    <t>O_FAT_A02_MEB03-A08_7</t>
  </si>
  <si>
    <t>O_ACA_P11_010-012_7</t>
  </si>
  <si>
    <t>O_ZIG_A02_MEB07-A6_7</t>
  </si>
  <si>
    <t>O_NGA_C03_MEB7-A9_7</t>
  </si>
  <si>
    <t>O_KLK_A00_PBO369_7</t>
  </si>
  <si>
    <t>O_GDW_M20_271-272_7</t>
  </si>
  <si>
    <t>O_YOF_F13_176-177A_7</t>
  </si>
  <si>
    <t>O_SDF_K19_293-294_7</t>
  </si>
  <si>
    <t>O_NGA_C01_MEB05-A21_7</t>
  </si>
  <si>
    <t>O_ACA_W02_371_7</t>
  </si>
  <si>
    <t>O_ACA_W02_699-700_7</t>
  </si>
  <si>
    <t>O_TIA_E66_PBO204_7</t>
  </si>
  <si>
    <t>O_SVD_C10BIS_202-203_7</t>
  </si>
  <si>
    <t>O_SGK_V42_MEB01A13_7</t>
  </si>
  <si>
    <t>O_MBR_A01_MEB6-A02_7</t>
  </si>
  <si>
    <t>O_GDW_M20_263-264_7</t>
  </si>
  <si>
    <t>O_GMB_B34_PBO170_7</t>
  </si>
  <si>
    <t>O_ACA_P06_407-408_7</t>
  </si>
  <si>
    <t>O_TBM_D18_PBO27_7</t>
  </si>
  <si>
    <t>O_MBO_A07_MEB06-A02_7</t>
  </si>
  <si>
    <t>O_SDF_K02_146-147_7</t>
  </si>
  <si>
    <t>O_GDW_M30_230-231_7</t>
  </si>
  <si>
    <t>O_REP_B15_201-202_7</t>
  </si>
  <si>
    <t>O_RUF_G31_PBO105_7</t>
  </si>
  <si>
    <t>O_HAN_D00_330-331_7</t>
  </si>
  <si>
    <t>O_TBA_A01_PBO143_7</t>
  </si>
  <si>
    <t>O_ZIG_A00_MEB07-A18_7</t>
  </si>
  <si>
    <t>O_THS_A15_PBO143_7</t>
  </si>
  <si>
    <t>O_GMB_B22_PBO114_7</t>
  </si>
  <si>
    <t>O_FAT_A00_PBO101_7</t>
  </si>
  <si>
    <t>O_RUF_G12_PBO115_7</t>
  </si>
  <si>
    <t>O_HAN_D00_333-334_7</t>
  </si>
  <si>
    <t>O_YOF_F10_225-226_7</t>
  </si>
  <si>
    <t>O_ACA_W08_121-122_7</t>
  </si>
  <si>
    <t>O_GMB_C10_MEB08-A7_7</t>
  </si>
  <si>
    <t>O_MBR_A01_MEB4-A07_7</t>
  </si>
  <si>
    <t>O_ACA_W15_290-291_7</t>
  </si>
  <si>
    <t>O_MED_A00_78-82_7</t>
  </si>
  <si>
    <t>O_MED_A01_389-390_7</t>
  </si>
  <si>
    <t>O_MED_A01_397-398_7</t>
  </si>
  <si>
    <t>O_MED_A01_395-396_7</t>
  </si>
  <si>
    <t>O_MED_A01_398-399_7</t>
  </si>
  <si>
    <t>O_MED_B45_051-052_7</t>
  </si>
  <si>
    <t>O_MBW_R10_234-235_7</t>
  </si>
  <si>
    <t>O_MED_B48_050-053_7</t>
  </si>
  <si>
    <t>O_HAN_D36_314-315_7</t>
  </si>
  <si>
    <t>O_KMR_L19_PBO150_7</t>
  </si>
  <si>
    <t>O_GDW_M32_520-521_7</t>
  </si>
  <si>
    <t>O_ALM_J09_157-158_7</t>
  </si>
  <si>
    <t>O_THS_A08_MEB09-A11_7</t>
  </si>
  <si>
    <t>O_KLK_A00_PBO320_7</t>
  </si>
  <si>
    <t>O_ZIG_A08_PBO176_7</t>
  </si>
  <si>
    <t>O_THS_A44_PBO44_7</t>
  </si>
  <si>
    <t>O_TIA_E66_PBO151_7</t>
  </si>
  <si>
    <t>O_YOF_F10_219-220_7</t>
  </si>
  <si>
    <t>O_MAD_A00_MEB05-A21_7</t>
  </si>
  <si>
    <t>O_SMN_A03_MEB08-A10_7</t>
  </si>
  <si>
    <t>O_ACA_W18_655-666_7</t>
  </si>
  <si>
    <t>O_SVD_K25_158-159_7</t>
  </si>
  <si>
    <t>O_THS_A23_MEB09-A17_7</t>
  </si>
  <si>
    <t>O_THS_A37_PBO8_7</t>
  </si>
  <si>
    <t>O_TIA_E49_181-182_7</t>
  </si>
  <si>
    <t>O_CAM_H44_218-219_7</t>
  </si>
  <si>
    <t>O_MBR_A01_MEB4-A06_7</t>
  </si>
  <si>
    <t>O_MBR_A04_MEB06-A2_7</t>
  </si>
  <si>
    <t>O_ZIG_A24_PBO127_7</t>
  </si>
  <si>
    <t>O_ACA_W24_011-012_7</t>
  </si>
  <si>
    <t>O_TBA_A01_PBO159_7</t>
  </si>
  <si>
    <t>O_TIA_E07_PBO118_7</t>
  </si>
  <si>
    <t>O_MBR_A01_MEB2-A13_7</t>
  </si>
  <si>
    <t>O_GMB_B22_PBO145_7</t>
  </si>
  <si>
    <t>O_THS_A44_PBO178_7</t>
  </si>
  <si>
    <t>O_KLK_A00_PBO322_7</t>
  </si>
  <si>
    <t>O_SVD_C10BIS_164-165_7</t>
  </si>
  <si>
    <t>O_REP_A05_122_7</t>
  </si>
  <si>
    <t>O_ZIG_A19_PBO11_7</t>
  </si>
  <si>
    <t>O_MBO_A07_MEB05-A02_7</t>
  </si>
  <si>
    <t>O_MBW_R10_231-232_7</t>
  </si>
  <si>
    <t>O_HAN_D40_285-286_7</t>
  </si>
  <si>
    <t>O_HAN_D00_349-350_7</t>
  </si>
  <si>
    <t>O_KLK_A20_PBO103_7</t>
  </si>
  <si>
    <t>O_GMB_C08_MEB05-A10_7</t>
  </si>
  <si>
    <t>O_GDW_M20_274-275_7</t>
  </si>
  <si>
    <t>O_THS_A17_MEB10-A10_7</t>
  </si>
  <si>
    <t>O_GMB_B22_PBO119_7</t>
  </si>
  <si>
    <t>O_RUF_G30_PBO80_7</t>
  </si>
  <si>
    <t>O_KLK_A19_MEB02-A22_7</t>
  </si>
  <si>
    <t>O_KMR_L45_PB122_7</t>
  </si>
  <si>
    <t>O_ZIG_A10_PBO97_7</t>
  </si>
  <si>
    <t>O_MED_B36_154-155_7</t>
  </si>
  <si>
    <t>O_MBR_A04_MEB06-A15_7</t>
  </si>
  <si>
    <t>O_CAM_H46_PBO230_7</t>
  </si>
  <si>
    <t>O_ACA_W02_454-455_7</t>
  </si>
  <si>
    <t>O_GMB_B34_PBO166_7</t>
  </si>
  <si>
    <t>O_ACA_W15_305-306_7</t>
  </si>
  <si>
    <t>O_CAM_H10_357-358_7</t>
  </si>
  <si>
    <t>O_GDW_M30_206-207_7</t>
  </si>
  <si>
    <t>O_KOL_A05_MEB04-A12_7</t>
  </si>
  <si>
    <t>O_SGK_V17_PBO211_7</t>
  </si>
  <si>
    <t>O_MBR_A04_MEB04-A4_7</t>
  </si>
  <si>
    <t>O_MBR_A05_MEB10-A07_7</t>
  </si>
  <si>
    <t>O_THS_A44_PBO252_7</t>
  </si>
  <si>
    <t>O_FIM_A00_PBO24_7</t>
  </si>
  <si>
    <t>O_REP_B17_055_7</t>
  </si>
  <si>
    <t>O_NFO_X02_334-335_7</t>
  </si>
  <si>
    <t>O_HAN_D07_CP285-286_7</t>
  </si>
  <si>
    <t>O_ACA_P06_508-509_7</t>
  </si>
  <si>
    <t>O_KOL_A11_MEB03-A2_7</t>
  </si>
  <si>
    <t>O_NFO_X02_345-346_7</t>
  </si>
  <si>
    <t>O_SVD_C10BIS_182-183_7</t>
  </si>
  <si>
    <t>O_ACA_P11_041-042_7</t>
  </si>
  <si>
    <t>O_KLK_A20_PBO124_7</t>
  </si>
  <si>
    <t>O_ACA_W17_360-361_7</t>
  </si>
  <si>
    <t>O_ACA_W06_655-666_7</t>
  </si>
  <si>
    <t>O_SDF_K45_99-100_7</t>
  </si>
  <si>
    <t>O_DMD_N09_PBO155_7</t>
  </si>
  <si>
    <t>O_MED_B00_415-426_7</t>
  </si>
  <si>
    <t>O_HAN_D09_196-197_7</t>
  </si>
  <si>
    <t>O_ALM_J07_268-272_7</t>
  </si>
  <si>
    <t>O_HAN_D25_167-168_7</t>
  </si>
  <si>
    <t>O_THS_A45_PBO159_7</t>
  </si>
  <si>
    <t>O_SGK_V35_PBO133_7</t>
  </si>
  <si>
    <t>O_SDF_K07_517-518_7</t>
  </si>
  <si>
    <t>O_THS_A07_PBO154_7</t>
  </si>
  <si>
    <t>O_ALM_J09_172-173_7</t>
  </si>
  <si>
    <t>O_KMR_L92_PBO61_7</t>
  </si>
  <si>
    <t>O_SVD_K11_203-204_7</t>
  </si>
  <si>
    <t>O_GDW_M36_PBO124_7</t>
  </si>
  <si>
    <t>O_GDW_M25_PBO90_7</t>
  </si>
  <si>
    <t>O_YOF_F13_184-185_7</t>
  </si>
  <si>
    <t>O_MBO_A07_MEB01-A15_7</t>
  </si>
  <si>
    <t>O_YOF_F13_188-189_7</t>
  </si>
  <si>
    <t>O_GDW_M36_PBO123_7</t>
  </si>
  <si>
    <t>O_ZIG_A11_MEB06-A24_7</t>
  </si>
  <si>
    <t>O_YOF_F13_197-198_7</t>
  </si>
  <si>
    <t>O_BIG_A04_PBO93_7</t>
  </si>
  <si>
    <t>O_BIG_A04_PBO109_7</t>
  </si>
  <si>
    <t>O_CAM_H13_303-304_7</t>
  </si>
  <si>
    <t>O_CAM_H13_306-307_7</t>
  </si>
  <si>
    <t>O_TIA_I02_PBO101_7</t>
  </si>
  <si>
    <t>O_BKL_A01_PBO60_7</t>
  </si>
  <si>
    <t>O_THS_A21_PBO210_7</t>
  </si>
  <si>
    <t>O_MED_B42_173-178_7</t>
  </si>
  <si>
    <t>O_THS_A21_PBO200_7</t>
  </si>
  <si>
    <t>O_SGK_V17_PBO247_7</t>
  </si>
  <si>
    <t>O_SGK_V17_PBO246_7</t>
  </si>
  <si>
    <t>O_BKL_A00_PBO83_7</t>
  </si>
  <si>
    <t>O_GDW_M07_374-375_7</t>
  </si>
  <si>
    <t>O_THS_A21_PBO216_7</t>
  </si>
  <si>
    <t>O_SGK_V17_PBO237_7</t>
  </si>
  <si>
    <t>O_THS_A21_PBO211_7</t>
  </si>
  <si>
    <t>O_SGK_V17_PBO238_7</t>
  </si>
  <si>
    <t>O_YOF_F13_200-201_7</t>
  </si>
  <si>
    <t>O_YOF_F13_202-203_7</t>
  </si>
  <si>
    <t>O_THS_A21_PBO208_7</t>
  </si>
  <si>
    <t>O_GDW_M04_410-411_7</t>
  </si>
  <si>
    <t>O_SGK_V08_PBO96_7</t>
  </si>
  <si>
    <t>O_SGK_V08_PBO118_7</t>
  </si>
  <si>
    <t>O_SDF_K02_152-153_7</t>
  </si>
  <si>
    <t>O_SGK_V17_PBO232_7</t>
  </si>
  <si>
    <t>O_DMD_N14_PBO22_7</t>
  </si>
  <si>
    <t>O_MED_B27_373-374_7</t>
  </si>
  <si>
    <t>O_MED_B24_375-376_7</t>
  </si>
  <si>
    <t>O_MBO_A07_MEB01-A11_7</t>
  </si>
  <si>
    <t>O_GDW_M20_292-293_7</t>
  </si>
  <si>
    <t>O_CAP_A01_PBO88_7</t>
  </si>
  <si>
    <t>O_CAM_H53_138-139_7</t>
  </si>
  <si>
    <t>O_ALM_J00_305-312_7</t>
  </si>
  <si>
    <t>O_ACA_W11_409-410_7</t>
  </si>
  <si>
    <t>O_MED_A13_041-044_7</t>
  </si>
  <si>
    <t>O_MED_A01_471-472_7</t>
  </si>
  <si>
    <t>O_ALM_J26_467-468_7</t>
  </si>
  <si>
    <t>O_MBW_R01_170-171_7</t>
  </si>
  <si>
    <t>O_ACA_P06_132-136_7</t>
  </si>
  <si>
    <t>O_REP_B19_067-070_7</t>
  </si>
  <si>
    <t>O_NFO_X29_200-201_7</t>
  </si>
  <si>
    <t>O_MBO_A06_MEB01-A19_7</t>
  </si>
  <si>
    <t>O_HAN_D06_040-042_7</t>
  </si>
  <si>
    <t>O_YOF_F07_407-408_7</t>
  </si>
  <si>
    <t>O_YOF_F07_431-432_7</t>
  </si>
  <si>
    <t>O_SDF_K105_574-575_7</t>
  </si>
  <si>
    <t>O_TBM_D18_PBO4_7</t>
  </si>
  <si>
    <t>O_MBR_A01_MEB1-A04_7</t>
  </si>
  <si>
    <t>O_SDF_K57_562-563_7</t>
  </si>
  <si>
    <t>O_REP_A07_233-234_7</t>
  </si>
  <si>
    <t>O_MAD_B17_PBO74_7</t>
  </si>
  <si>
    <t>O_TIV_A04_PBO31_78</t>
  </si>
  <si>
    <t>O_GMB_B22_PBO151_7</t>
  </si>
  <si>
    <t>O_KMR_L35_167-168_7</t>
  </si>
  <si>
    <t>O_CAP_A01_PBO77_7</t>
  </si>
  <si>
    <t>O_MBR_A01_MEB6-A01_7</t>
  </si>
  <si>
    <t>O_NGA_C01_MEB06-A21_7</t>
  </si>
  <si>
    <t>O_SDF_K83_568-569_7</t>
  </si>
  <si>
    <t>O_TIA_E43_PBO103_7</t>
  </si>
  <si>
    <t>O_SVD_C25_422-423_7</t>
  </si>
  <si>
    <t>O_SGK_V35_PBO60_7</t>
  </si>
  <si>
    <t>O_SVD_P08_b_CP342-343_7</t>
  </si>
  <si>
    <t>O_DMD_N09_PBO108_7</t>
  </si>
  <si>
    <t>O_MBO_A06_MEB04-A06_7</t>
  </si>
  <si>
    <t>O_MBO_A06_MEB03-A07_7</t>
  </si>
  <si>
    <t>O_MBO_A06_MEB03-A12_7</t>
  </si>
  <si>
    <t>O_HAN_D00_318-319_7</t>
  </si>
  <si>
    <t>O_REP_A02_129-136_7</t>
  </si>
  <si>
    <t>O_MBO_A06_MEB02-A08_7</t>
  </si>
  <si>
    <t>O_MBO_A06_MEB03-A01_7</t>
  </si>
  <si>
    <t>O_MBR_A01_MEB1/A01_7</t>
  </si>
  <si>
    <t>O_HAN_D31_280-281_7</t>
  </si>
  <si>
    <t>O_GDW_M20_246-247_7</t>
  </si>
  <si>
    <t>O_KMR_L35_178-179_7</t>
  </si>
  <si>
    <t>O_ACA_W17_655-666_7</t>
  </si>
  <si>
    <t>O_SVD_P08_b_352-353_7</t>
  </si>
  <si>
    <t>O_FAT_A00_PBO158_7</t>
  </si>
  <si>
    <t>O_THS_A39_PBO142_7</t>
  </si>
  <si>
    <t>O_GMB_B34_PBO214_7</t>
  </si>
  <si>
    <t>O_ACA_W30_655-666_7</t>
  </si>
  <si>
    <t>O_HAN_D01_PBO159_7</t>
  </si>
  <si>
    <t>O_NFO_X16_285-286_7</t>
  </si>
  <si>
    <t>O_NFO_X16_247-248_7</t>
  </si>
  <si>
    <t>O_DMD_N09_PBO112_7</t>
  </si>
  <si>
    <t>O_SVD_C10BIS_175B-176_7</t>
  </si>
  <si>
    <t>O_KMR_L35_130-131_7</t>
  </si>
  <si>
    <t>O_REP_A09_205-206_7</t>
  </si>
  <si>
    <t>O_DMD_N09_PBO150_7</t>
  </si>
  <si>
    <t>O_TIA_E26_190-191_7</t>
  </si>
  <si>
    <t>O_DMD_N09_PBO38_7</t>
  </si>
  <si>
    <t>O_SMN_A01_MEB07-A18_7</t>
  </si>
  <si>
    <t>O_TIA_E63_PBO128_7</t>
  </si>
  <si>
    <t>O_REP_A09_246_7</t>
  </si>
  <si>
    <t>O_ACA_W19_192-193_7</t>
  </si>
  <si>
    <t>O_THS_A39_PBO157_7</t>
  </si>
  <si>
    <t>O_SDF_K47_263-264_7</t>
  </si>
  <si>
    <t>O_ALM_J15_180-181_7</t>
  </si>
  <si>
    <t>O_MBR_A01_MEB1-01_7</t>
  </si>
  <si>
    <t>O_NFO_X29_214-215_7</t>
  </si>
  <si>
    <t>O_KOL_A05_MEB04-A5_7</t>
  </si>
  <si>
    <t>O_DBL_A09_PBO119_7</t>
  </si>
  <si>
    <t>O_MAD_B21_PBO34_7</t>
  </si>
  <si>
    <t>O_CAM_H13_267-268_7</t>
  </si>
  <si>
    <t>O_DMD_N09_PBO48_7</t>
  </si>
  <si>
    <t>O_ACA_W19_117-118_7</t>
  </si>
  <si>
    <t>O_SDF_K53_388-389A_7</t>
  </si>
  <si>
    <t>O_SMN_A01_MEB1-A01_7</t>
  </si>
  <si>
    <t>O_THS_A39_PBO184_7</t>
  </si>
  <si>
    <t>O_SDF_K95_572-573_7</t>
  </si>
  <si>
    <t>O_GMB_B22_PBO67_7</t>
  </si>
  <si>
    <t>O_SDF_K20_355-356_7</t>
  </si>
  <si>
    <t>O_NGA_C01_MEB05-A1_7</t>
  </si>
  <si>
    <t>O_RUF_G02_140-141_7</t>
  </si>
  <si>
    <t>O_KMR_L03_377-378_7</t>
  </si>
  <si>
    <t>O_MED_B08_360-361_7</t>
  </si>
  <si>
    <t>O_THS_A05_PBO199_7</t>
  </si>
  <si>
    <t>O_THS_A38_PBO17_7</t>
  </si>
  <si>
    <t>O_CAM_H44_237-238_7</t>
  </si>
  <si>
    <t>O_ACA_W02_364-365_7</t>
  </si>
  <si>
    <t>O_MBR_A01_MEB5-A10_7</t>
  </si>
  <si>
    <t>O_SEB_N07_PBO24_7</t>
  </si>
  <si>
    <t>O_SVD_C39_365-366_7</t>
  </si>
  <si>
    <t>O_ACA_W05_263-268_7</t>
  </si>
  <si>
    <t>O_RUF_G31_PBO111_7</t>
  </si>
  <si>
    <t>O_SDF_K03_279-280_7</t>
  </si>
  <si>
    <t>O_KMR_L34_144-145_7</t>
  </si>
  <si>
    <t>O_MBO_A06_MEB01-A03_7</t>
  </si>
  <si>
    <t>O_MBO_A06_MEB05-A13_7</t>
  </si>
  <si>
    <t>O_ALM_J18_226-227_7</t>
  </si>
  <si>
    <t>O_MBR_A01_MEB4-A14_7</t>
  </si>
  <si>
    <t>O_STL_A00_PBO162_7</t>
  </si>
  <si>
    <t>O_RUF_G20_PBO120_7</t>
  </si>
  <si>
    <t>O_NGA_C00_MEB13-A18_7</t>
  </si>
  <si>
    <t>O_KLK_A12_PBO93_7</t>
  </si>
  <si>
    <t>O_TIA_E34_PBO205_7</t>
  </si>
  <si>
    <t>O_GDW_M28_307-308_7</t>
  </si>
  <si>
    <t>O_THS_A23_MEB11-A11_7</t>
  </si>
  <si>
    <t>O_MBR_A01_MEB6-A08_7</t>
  </si>
  <si>
    <t>O_CAM_H46_PBO228_7</t>
  </si>
  <si>
    <t>O_GMB_B36_MEB05-A06_7</t>
  </si>
  <si>
    <t>O_KLK_A00_PBO176_7</t>
  </si>
  <si>
    <t>O_DBL_A08_PBO82_7</t>
  </si>
  <si>
    <t>O_DBL_A08_PBO12_7</t>
  </si>
  <si>
    <t>O_TIA_E22_PBO109_7</t>
  </si>
  <si>
    <t>O_STL_A07_PBO122_7</t>
  </si>
  <si>
    <t>O_NDA_C16_PBO61_7</t>
  </si>
  <si>
    <t>O_ALM_J08_241-242_7</t>
  </si>
  <si>
    <t>O_FAT_A00_PBO117_7</t>
  </si>
  <si>
    <t>O_ACA_W05_381-382_7</t>
  </si>
  <si>
    <t>O_ALM_J04_070-071_7</t>
  </si>
  <si>
    <t>O_MBW_R02_221-222_7</t>
  </si>
  <si>
    <t>O_SVD_C10BIS_180-181A_7</t>
  </si>
  <si>
    <t>O_DMD_N09_PBO25_7</t>
  </si>
  <si>
    <t>O_DMD_N09_PBO57_7</t>
  </si>
  <si>
    <t>O_REP_A02_035-036_7</t>
  </si>
  <si>
    <t>O_MBR_A01_MEB1-A06_7</t>
  </si>
  <si>
    <t>O_DMD_N09_PBO94_7</t>
  </si>
  <si>
    <t>O_KDG_A03_PBO6_7</t>
  </si>
  <si>
    <t>O_KDG_A02_PBO121_7</t>
  </si>
  <si>
    <t>O_TIA_E48_150-151_7</t>
  </si>
  <si>
    <t>O_SDF_K02_139-140_7</t>
  </si>
  <si>
    <t>O_LGA_A20_PBO23_7</t>
  </si>
  <si>
    <t>O_HAN_D17_029-032_7</t>
  </si>
  <si>
    <t>O_YOF_F07_440-441_7</t>
  </si>
  <si>
    <t>O_PRK_A00_PBO166_7</t>
  </si>
  <si>
    <t>O_PRK_A00_PBO164_7</t>
  </si>
  <si>
    <t>O_YOF_F09_CP228-229A_7</t>
  </si>
  <si>
    <t>O_SDF_K40_015-018_7</t>
  </si>
  <si>
    <t>O_KOL_A10_PBO28_7</t>
  </si>
  <si>
    <t>O_MBW_R00_PBO123_7</t>
  </si>
  <si>
    <t>O_SDF_K62_563-564_7</t>
  </si>
  <si>
    <t>O_THS_A23_MEB08-A14_7</t>
  </si>
  <si>
    <t>O_GDW_M07_CP235B-236</t>
  </si>
  <si>
    <t>O_DMD_N09_PBO66_7</t>
  </si>
  <si>
    <t>O_SDF_K77_567-568_7</t>
  </si>
  <si>
    <t>O_KMR_L22_PBO134_7</t>
  </si>
  <si>
    <t>O_GMB_B35_PBO2_7</t>
  </si>
  <si>
    <t>O_GMB_B15_MEB10-A3_7</t>
  </si>
  <si>
    <t>O_GMB_B15_MEB07-A3_7</t>
  </si>
  <si>
    <t>O_RUF_G31_PBO42_7</t>
  </si>
  <si>
    <t>O_TBA_A11_PBO119_1</t>
  </si>
  <si>
    <t>O_THS_A07_PBO139_7</t>
  </si>
  <si>
    <t>O_SVD_P08_b_342-343_7</t>
  </si>
  <si>
    <t>O_TBM_D20_PBO57_7</t>
  </si>
  <si>
    <t>O_MBO_A07_MEB04-A14_7</t>
  </si>
  <si>
    <t>O_MBO_A07_MEB04-A10_7</t>
  </si>
  <si>
    <t>O_MBO_A07_MEB04-A07_7</t>
  </si>
  <si>
    <t>O_MBO_A07_MEB03-A07_7</t>
  </si>
  <si>
    <t>O_THS_A07_PBO143_7</t>
  </si>
  <si>
    <t>O_SDF_K48_450-451_7</t>
  </si>
  <si>
    <t>O_GDW_M02_PBO156_7</t>
  </si>
  <si>
    <t>O_YOF_F13_093-095_7</t>
  </si>
  <si>
    <t>O_ZIG_A05_MEB07-A12_7</t>
  </si>
  <si>
    <t>O_REP_B18_224-225_7</t>
  </si>
  <si>
    <t>O_GMB_C01_MEB01-A19_7</t>
  </si>
  <si>
    <t>O_GDW_M09_PBO97_7</t>
  </si>
  <si>
    <t>O_SDF_K65_563-564_7</t>
  </si>
  <si>
    <t>O_KMR_L26_98-99_7</t>
  </si>
  <si>
    <t>O_MBR_A01_MEB2-A01_7</t>
  </si>
  <si>
    <t>O_MBR_A07_PBO226_7</t>
  </si>
  <si>
    <t>O_MBR_A05_MEB10-A08_7</t>
  </si>
  <si>
    <t>O_SMN_A05_MEB05-A24_7</t>
  </si>
  <si>
    <t>O_MBR_A04_MEB01-A20_7</t>
  </si>
  <si>
    <t>O_KMR_L16_PBO46_7</t>
  </si>
  <si>
    <t>O_TBA_A01_PBO150_7</t>
  </si>
  <si>
    <t>O_MBR_A01_MEB2-A09_7</t>
  </si>
  <si>
    <t>O_TIA_E67_PBO125_7</t>
  </si>
  <si>
    <t>O_THS_A05_MEB01-A23_7</t>
  </si>
  <si>
    <t>O_KDG_A04_PBO11_7</t>
  </si>
  <si>
    <t>O_SDF_K53_388-389_7</t>
  </si>
  <si>
    <t>O_CAM_H05_097-098_7</t>
  </si>
  <si>
    <t>O_SDF_K53_232-233K53</t>
  </si>
  <si>
    <t>O_MED_B01_186-187_7</t>
  </si>
  <si>
    <t>O_TIA_E63_PBO119_7</t>
  </si>
  <si>
    <t>O_CAM_H43_453-454_7</t>
  </si>
  <si>
    <t>O_TIA_E66_PBO160_7</t>
  </si>
  <si>
    <t>O_MBO_A06_MEB05-A09_7</t>
  </si>
  <si>
    <t>O_MBO_A06_MEB05-A07_7</t>
  </si>
  <si>
    <t>O_MBO_A06_MEB01-A01_7</t>
  </si>
  <si>
    <t>O_SVD_C31_349-350_7</t>
  </si>
  <si>
    <t>O_CAM_H35_176-177_H35</t>
  </si>
  <si>
    <t>O_ACA_W02_344_7</t>
  </si>
  <si>
    <t>O_KLK_A15_PBO148_7</t>
  </si>
  <si>
    <t>O_TIA_E08_PBO148_7</t>
  </si>
  <si>
    <t>O_MBR_A01_MEB6-A13_7</t>
  </si>
  <si>
    <t>O_ALM_J20_227-228_7</t>
  </si>
  <si>
    <t>O_ALM_J19_022-023_7</t>
  </si>
  <si>
    <t>O_GDW_M30_213-214_7</t>
  </si>
  <si>
    <t>O_KDG_A04_PBO21_7</t>
  </si>
  <si>
    <t>O_REP_B18_091-092_7</t>
  </si>
  <si>
    <t>O_CAM_H44_203-204_7</t>
  </si>
  <si>
    <t>O_THS_A44_PBO166_7</t>
  </si>
  <si>
    <t>O_THS_A07_PBO167_7</t>
  </si>
  <si>
    <t>O_MED_B08_056_7</t>
  </si>
  <si>
    <t>O_ZIG_A24_PBO122_7</t>
  </si>
  <si>
    <t>O_ZIG_A00_PBO94_7</t>
  </si>
  <si>
    <t>O_THS_A09_MEB006-A17_7</t>
  </si>
  <si>
    <t>O_GDW_M30_244-245_7</t>
  </si>
  <si>
    <t>O_SGK_V17_PBO203_7</t>
  </si>
  <si>
    <t>O_REP_B19_006_7</t>
  </si>
  <si>
    <t>O_CAM_H10_363-364_7</t>
  </si>
  <si>
    <t>O_SDF_K46_398-399_7</t>
  </si>
  <si>
    <t>O_ACA_P06_046-053_7</t>
  </si>
  <si>
    <t>O_GMB_C01_MEB09-A24_7</t>
  </si>
  <si>
    <t>O_KMR_L69_PBO1_7</t>
  </si>
  <si>
    <t>O_TBA_A11_PBO121_1</t>
  </si>
  <si>
    <t>O_TIA_E49_164-165_7</t>
  </si>
  <si>
    <t>O_TBM_D20_PBO82_7</t>
  </si>
  <si>
    <t>O_MAD_B22_PBO114_7</t>
  </si>
  <si>
    <t>O_SVD_C10BIS_214-215_7</t>
  </si>
  <si>
    <t>O_BGY_T03_PBO133_7</t>
  </si>
  <si>
    <t>O_MBR_A00_MEB5-A09_7</t>
  </si>
  <si>
    <t>O_NGA_C02_MEB12-A17_7</t>
  </si>
  <si>
    <t>O_MED_A03_106-117_7</t>
  </si>
  <si>
    <t>O_MED_A01_011-015_7</t>
  </si>
  <si>
    <t>O_OUR_B02_PBO121_7</t>
  </si>
  <si>
    <t>O_TBA_A11_PBO132_2</t>
  </si>
  <si>
    <t>O_ACA_P11_022-024_7</t>
  </si>
  <si>
    <t>O_CAP_A00_PBO96_7</t>
  </si>
  <si>
    <t>O_THS_A01_PBO363_7</t>
  </si>
  <si>
    <t>O_DMD_N09_PBO59_7</t>
  </si>
  <si>
    <t>O_NGA_C00_MEB13-A7_7</t>
  </si>
  <si>
    <t>O_MBR_A05_MEB09-A14_7</t>
  </si>
  <si>
    <t>O_NFO_X12_193-194_7</t>
  </si>
  <si>
    <t>O_THS_A09_MEB007-A07_7</t>
  </si>
  <si>
    <t>O_KMR_L35_151-152_7</t>
  </si>
  <si>
    <t>O_TIA_E43_PBO58_7</t>
  </si>
  <si>
    <t>O_KLK_A01_PBO161_7</t>
  </si>
  <si>
    <t>O_BGY_T04_PBO205</t>
  </si>
  <si>
    <t>O_GMB_B36_MEB05-A05_7</t>
  </si>
  <si>
    <t>O_ALM_J05_204-205_7</t>
  </si>
  <si>
    <t>O_KLK_A08_PBO7_7</t>
  </si>
  <si>
    <t>O_SEB_N11_PBO150_7</t>
  </si>
  <si>
    <t>O_TBM_D19_PBO92_7</t>
  </si>
  <si>
    <t>O_SDF_K09_154-155_7</t>
  </si>
  <si>
    <t>O_GDW_M30_192-193_7</t>
  </si>
  <si>
    <t>O_GMB_B34_PBO201_7</t>
  </si>
  <si>
    <t>O_MED_A03_097-098_7</t>
  </si>
  <si>
    <t>O_MBR_A01_MEB5-A07_7</t>
  </si>
  <si>
    <t>O_THS_A10_MEB09-A11_7</t>
  </si>
  <si>
    <t>O_SDF_K00_442-443_7</t>
  </si>
  <si>
    <t>O_CAM_H44_209-210_7</t>
  </si>
  <si>
    <t>O_TBM_D22_PBO92_7</t>
  </si>
  <si>
    <t>O_MBO_A07_MEB06-A05_7</t>
  </si>
  <si>
    <t>O_MBO_A07_MEB06-A04_7</t>
  </si>
  <si>
    <t>O_REP_B15_196-197_7</t>
  </si>
  <si>
    <t>O_ZIG_A00_PBO93_7</t>
  </si>
  <si>
    <t>O_SDF_K47_287-288_7</t>
  </si>
  <si>
    <t>O_TIV_A06_PBO119</t>
  </si>
  <si>
    <t>O_SGK_V00_PBO96_7</t>
  </si>
  <si>
    <t>O_ALM_J00_506-507_7</t>
  </si>
  <si>
    <t>O_THS_A09_MEB007-A01_7</t>
  </si>
  <si>
    <t>O_MBR_A05_MEB01-A4_7</t>
  </si>
  <si>
    <t>O_NGA_C00_MEB14-A10_7</t>
  </si>
  <si>
    <t>O_THS_A44_PBO285_7</t>
  </si>
  <si>
    <t>O_SGK_V14_PBO15_7</t>
  </si>
  <si>
    <t>O_CAM_H49_138-139_7</t>
  </si>
  <si>
    <t>O_REP_A06_085_7</t>
  </si>
  <si>
    <t>O_GMB_B22_PBO150_7</t>
  </si>
  <si>
    <t>O_SDF_K03_147-150_7</t>
  </si>
  <si>
    <t>O_DMD_N09_PBO37-7</t>
  </si>
  <si>
    <t>O_REP_A06_108-113_7</t>
  </si>
  <si>
    <t>O_NGA_C01_MEB1/A24_7</t>
  </si>
  <si>
    <t>O_SDF_K41_199-200_7</t>
  </si>
  <si>
    <t>O_HAN_D18_117-118_7</t>
  </si>
  <si>
    <t>O_MED_B07_155-156_7</t>
  </si>
  <si>
    <t>O_THS_A17_MEB10-A22_7</t>
  </si>
  <si>
    <t>O_MBR_A00_MEB5-A6_7</t>
  </si>
  <si>
    <t>O_SMN_A01_MEB1-A03_7</t>
  </si>
  <si>
    <t>O_PRK_A00_PBO101_7</t>
  </si>
  <si>
    <t>O_NFO_X02_331-332</t>
  </si>
  <si>
    <t>O_ALM_J26_552-553_7</t>
  </si>
  <si>
    <t>O_SGK_V17_PBO153_7</t>
  </si>
  <si>
    <t>O_SVD_C14_160-161_7</t>
  </si>
  <si>
    <t>O_SVD_C14_157-158_7</t>
  </si>
  <si>
    <t>O_SDF_K15_308-309_7</t>
  </si>
  <si>
    <t>O_YOF_F07_426-427_7</t>
  </si>
  <si>
    <t>O_FAT_A03_PBO113_7</t>
  </si>
  <si>
    <t>O_THS_A07_PBO157_7</t>
  </si>
  <si>
    <t>O_ALM_J07_CP248-252_7</t>
  </si>
  <si>
    <t>O_KLK_A00_PBO109_7</t>
  </si>
  <si>
    <t>O_THS_A39_PBO163_7</t>
  </si>
  <si>
    <t>O_SVD_P08_b_397-398_7</t>
  </si>
  <si>
    <t>O_SGK_V22_PBO68_7</t>
  </si>
  <si>
    <t>O_THS_A38_PBO51_7</t>
  </si>
  <si>
    <t>O_GDW_M32_547-548_7</t>
  </si>
  <si>
    <t>O_KLK_A00_PBO335_7</t>
  </si>
  <si>
    <t>O_MED_B02BIS_250-251_7</t>
  </si>
  <si>
    <t>O_THS_A23_MEB10-A20_7</t>
  </si>
  <si>
    <t>O_NGA_C03_MEB4-A8_7</t>
  </si>
  <si>
    <t>O_ZIG_A19_PBO22_7</t>
  </si>
  <si>
    <t>O_GMB_B33_PBO80_7</t>
  </si>
  <si>
    <t>O_THS_A07_PBO134_7</t>
  </si>
  <si>
    <t>O_TIA_E66_PBO152_7</t>
  </si>
  <si>
    <t>O_ZIG_A08_PBO171_7</t>
  </si>
  <si>
    <t>O_TIA_E66_PBO131_7</t>
  </si>
  <si>
    <t>O_YOF_F07_472-473_7</t>
  </si>
  <si>
    <t>O_GDW_M32_539-540_7</t>
  </si>
  <si>
    <t>O_YOF_F07_428-429_7</t>
  </si>
  <si>
    <t>O_GMB_C10_MEB05-A18_7</t>
  </si>
  <si>
    <t>O_GDW_M21_PBO170_7</t>
  </si>
  <si>
    <t>O_ALM_J09_146-147_7</t>
  </si>
  <si>
    <t>O_TIV_A05_MEB06-A9_7</t>
  </si>
  <si>
    <t xml:space="preserve">Base Client non mis à jour </t>
  </si>
  <si>
    <t>O_GOM_A03</t>
  </si>
  <si>
    <t>O_MAD_B08</t>
  </si>
  <si>
    <t>11/0702026</t>
  </si>
  <si>
    <t>DENY BIRAM NDAO</t>
  </si>
  <si>
    <t>Garage darou Mouhti/Centre Nourou Daarayni</t>
  </si>
  <si>
    <t>GOM_A03</t>
  </si>
  <si>
    <t>Gorom_A03</t>
  </si>
  <si>
    <t>MAD_B08</t>
  </si>
  <si>
    <t>Touba Madyana_B08</t>
  </si>
  <si>
    <t>TBM_D06</t>
  </si>
  <si>
    <t>TBM_D11</t>
  </si>
  <si>
    <t>TBM_D25</t>
  </si>
  <si>
    <t>TBM_D12</t>
  </si>
  <si>
    <t>TBM_D03</t>
  </si>
  <si>
    <t>TBM_D09</t>
  </si>
  <si>
    <t>DKH_A09</t>
  </si>
  <si>
    <t>O_TBM_D06</t>
  </si>
  <si>
    <t>O_TBM_D11</t>
  </si>
  <si>
    <t>O_TBM_D25</t>
  </si>
  <si>
    <t>O_TBM_D12</t>
  </si>
  <si>
    <t>O_TBM_D03</t>
  </si>
  <si>
    <t>O_TBM_D09</t>
  </si>
  <si>
    <t>O_DKH_A09</t>
  </si>
  <si>
    <t>GARE BOU NDAW</t>
  </si>
  <si>
    <t>DAROU MINAME</t>
  </si>
  <si>
    <t>TOUBA KEUR NIANG</t>
  </si>
  <si>
    <t>Khaira</t>
  </si>
  <si>
    <t>Pencum Palene</t>
  </si>
  <si>
    <t>Touba, marché Ocass</t>
  </si>
  <si>
    <t>Touba Mosquée_D06</t>
  </si>
  <si>
    <t>Touba Mosquée_D11</t>
  </si>
  <si>
    <t>Touba Mosquée_D25</t>
  </si>
  <si>
    <t>Touba Mosquée_D12</t>
  </si>
  <si>
    <t>Touba Mosquée_D03</t>
  </si>
  <si>
    <t>Touba Mosquée_D09</t>
  </si>
  <si>
    <t>Darou Khoudoss_A09</t>
  </si>
  <si>
    <t>O_MAD_B29</t>
  </si>
  <si>
    <t>O_TBM_D01</t>
  </si>
  <si>
    <t>O_TBM_D24</t>
  </si>
  <si>
    <t>O_TBM_D04</t>
  </si>
  <si>
    <t>O_NGL_A02</t>
  </si>
  <si>
    <t>Niary Baye Fall</t>
  </si>
  <si>
    <t>Touba Keur Niang</t>
  </si>
  <si>
    <t>Nguelémou</t>
  </si>
  <si>
    <t>Toubab Dialaw</t>
  </si>
  <si>
    <t>PMZ_V2</t>
  </si>
  <si>
    <t>MAD_B29</t>
  </si>
  <si>
    <t>Touba Madyana_B29</t>
  </si>
  <si>
    <t>TBM_D01</t>
  </si>
  <si>
    <t>Touba Mosquée_D01</t>
  </si>
  <si>
    <t>TBM_D24</t>
  </si>
  <si>
    <t>Touba Mosquée_D24</t>
  </si>
  <si>
    <t>TBM_D04</t>
  </si>
  <si>
    <t>Touba Mosquée_D04</t>
  </si>
  <si>
    <t>NGL_A02</t>
  </si>
  <si>
    <t>Nianghal_A02</t>
  </si>
  <si>
    <t>O_DKH_A12</t>
  </si>
  <si>
    <t>O_NDA_C18</t>
  </si>
  <si>
    <t>O_TBM_D08</t>
  </si>
  <si>
    <t>O_TBM_D16</t>
  </si>
  <si>
    <t>O_DKH_A20</t>
  </si>
  <si>
    <t>Ndoyene</t>
  </si>
  <si>
    <t>Keur Niang</t>
  </si>
  <si>
    <t>Ndamatou</t>
  </si>
  <si>
    <t>OODN V2</t>
  </si>
  <si>
    <t>QODN V2</t>
  </si>
  <si>
    <t>DKH_A12</t>
  </si>
  <si>
    <t>Darou Khoudoss_A12</t>
  </si>
  <si>
    <t>NDA_C18</t>
  </si>
  <si>
    <t>Touba Ndame_C18</t>
  </si>
  <si>
    <t>TBM_D08</t>
  </si>
  <si>
    <t>Touba Mosquée_D08</t>
  </si>
  <si>
    <t>TBM_D16</t>
  </si>
  <si>
    <t>Touba Mosquée_D16</t>
  </si>
  <si>
    <t>DKH_A20</t>
  </si>
  <si>
    <t>Darou Khoudoss_A20</t>
  </si>
  <si>
    <t>PIRE GOUREYE</t>
  </si>
  <si>
    <t>THIENABA</t>
  </si>
  <si>
    <t>O_NDA_C22</t>
  </si>
  <si>
    <t>O_PIR_A00</t>
  </si>
  <si>
    <t>O_THB_A00</t>
  </si>
  <si>
    <t>DAROU MARNANE</t>
  </si>
  <si>
    <t>Pire</t>
  </si>
  <si>
    <t>Thienaba</t>
  </si>
  <si>
    <t>NDA_C22</t>
  </si>
  <si>
    <t>Touba Ndame_C22</t>
  </si>
  <si>
    <t>PIR_A00</t>
  </si>
  <si>
    <t>Pire_A00</t>
  </si>
  <si>
    <t>PIR</t>
  </si>
  <si>
    <t>THB_A00</t>
  </si>
  <si>
    <t>Thienaba_A00</t>
  </si>
  <si>
    <t>THB</t>
  </si>
  <si>
    <t>O_PIR_A01</t>
  </si>
  <si>
    <t>O_KLK_A36</t>
  </si>
  <si>
    <t>O_KLK_A09</t>
  </si>
  <si>
    <t>O_KLK_A37</t>
  </si>
  <si>
    <t>O_KLK_A06</t>
  </si>
  <si>
    <t>O_GMB_C13</t>
  </si>
  <si>
    <t>O_GMB_C14</t>
  </si>
  <si>
    <t>O_KLK_A35</t>
  </si>
  <si>
    <t>O_TIV_A02</t>
  </si>
  <si>
    <t>O_NDA_C11</t>
  </si>
  <si>
    <t>Thioffack</t>
  </si>
  <si>
    <t>Dialegne</t>
  </si>
  <si>
    <t>Diamaguene</t>
  </si>
  <si>
    <t>Touba Ndorong</t>
  </si>
  <si>
    <t>Gandigal</t>
  </si>
  <si>
    <t>GANDIGAL ,Notre Dame Sacrée cœur</t>
  </si>
  <si>
    <t>Sing Sing</t>
  </si>
  <si>
    <t>Quartier Medine /Sam Sam, Sinthiou Pire </t>
  </si>
  <si>
    <t>Darou Marnane 2</t>
  </si>
  <si>
    <t>PIR_A01</t>
  </si>
  <si>
    <t>Pire_A01</t>
  </si>
  <si>
    <t>KLK_A36</t>
  </si>
  <si>
    <t>Kaolack_A36</t>
  </si>
  <si>
    <t>KLK_A09</t>
  </si>
  <si>
    <t>Kaolack_A09</t>
  </si>
  <si>
    <t>KLK_A37</t>
  </si>
  <si>
    <t>Kaolack_A37</t>
  </si>
  <si>
    <t>KLK_A06</t>
  </si>
  <si>
    <t>Kaolack_A06</t>
  </si>
  <si>
    <t>GMB_C13</t>
  </si>
  <si>
    <t>GRAND MBOUR_C13</t>
  </si>
  <si>
    <t>GMB_C14</t>
  </si>
  <si>
    <t>Grand Mbour_C14</t>
  </si>
  <si>
    <t>KLK_A35</t>
  </si>
  <si>
    <t>Kaolack_A35</t>
  </si>
  <si>
    <t>Tivaoune</t>
  </si>
  <si>
    <t>TIV_A02</t>
  </si>
  <si>
    <t>Tivaoune_A02</t>
  </si>
  <si>
    <t>NDA_C11</t>
  </si>
  <si>
    <t>Touba Ndame_C11</t>
  </si>
  <si>
    <t>➡️ Stable</t>
  </si>
  <si>
    <t>NGUEKHOKH</t>
  </si>
  <si>
    <t>EQL S35_2026</t>
  </si>
  <si>
    <t>Raccordés S35_2026</t>
  </si>
  <si>
    <t>Taux de pénétration S35_2026</t>
  </si>
  <si>
    <t>O_KLK_A40</t>
  </si>
  <si>
    <t>O_NGH_A05</t>
  </si>
  <si>
    <t>O_NDA_C07</t>
  </si>
  <si>
    <t>O_KLK_A38</t>
  </si>
  <si>
    <t>O_NGH_A02</t>
  </si>
  <si>
    <t>Abattoirs Ndangane</t>
  </si>
  <si>
    <t>Nguekhokh</t>
  </si>
  <si>
    <t>Mbacke Khewarr</t>
  </si>
  <si>
    <t> Kahone</t>
  </si>
  <si>
    <t>Taux de pénétration S35_26</t>
  </si>
  <si>
    <t>KLK_A40</t>
  </si>
  <si>
    <t>Kaolack_A40</t>
  </si>
  <si>
    <t>NGH_A05</t>
  </si>
  <si>
    <t>Nguekhokh_A05</t>
  </si>
  <si>
    <t>NGH</t>
  </si>
  <si>
    <t>NDA_C07</t>
  </si>
  <si>
    <t>Touba Ndame_C07</t>
  </si>
  <si>
    <t>KLK_A38</t>
  </si>
  <si>
    <t>Kaolack_A38</t>
  </si>
  <si>
    <t>NGH_A02</t>
  </si>
  <si>
    <t>Nguekhokh_A02</t>
  </si>
  <si>
    <t>EQL S36_2026</t>
  </si>
  <si>
    <t>Raccordés S36_2026</t>
  </si>
  <si>
    <t>Taux de pénétration S36_2026</t>
  </si>
  <si>
    <t>Taux d'évolution taux de pénétration entre S36_2026 et S35_2026</t>
  </si>
  <si>
    <t>Évolution (S36 - S35)</t>
  </si>
  <si>
    <t>Nouveaux Raccordés (S36-S35)</t>
  </si>
  <si>
    <t>KLK_A34</t>
  </si>
  <si>
    <t>NGH_A00</t>
  </si>
  <si>
    <t>NGH_A04</t>
  </si>
  <si>
    <t>Guinaw rail/CEM 6</t>
  </si>
  <si>
    <t>Taux de pénétration S36_26</t>
  </si>
  <si>
    <t>Kaolack_A34</t>
  </si>
  <si>
    <t>O_KLK_A34</t>
  </si>
  <si>
    <t>Nguekhokh_A00</t>
  </si>
  <si>
    <t>O_NGH_A00</t>
  </si>
  <si>
    <t>Grand Mbour_B08</t>
  </si>
  <si>
    <t>O_GMB_B08</t>
  </si>
  <si>
    <t>Nguekhokh_A04</t>
  </si>
  <si>
    <t>O_NGH_A04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</si>
</sst>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+0.00%;\-0.00%;0.00%"/>
    <numFmt numFmtId="165" formatCode="\+#,##0;\-#,##0;0"/>
    <numFmt numFmtId="166" formatCode="_-* ###0\ _C_F_A_-;\-* ###0\ _C_F_A_-;_-* &quot;-&quot;\ _C_F_A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8"/>
      <name val="Calibri 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sz val="10"/>
      <color theme="0"/>
      <name val="Calibri"/>
      <family val="2"/>
    </font>
    <font>
      <sz val="10"/>
      <name val="Calibri "/>
    </font>
    <font>
      <b/>
      <sz val="11"/>
      <color theme="0"/>
      <name val="Times New Roman"/>
      <family val="1"/>
    </font>
    <font>
      <b/>
      <sz val="8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008675"/>
        <bgColor indexed="64"/>
      </patternFill>
    </fill>
    <fill>
      <patternFill patternType="solid">
        <fgColor rgb="FFFF6600"/>
        <bgColor theme="4" tint="0.79998168889431442"/>
      </patternFill>
    </fill>
    <fill>
      <patternFill patternType="solid">
        <fgColor rgb="FFFF6600"/>
        <bgColor rgb="FF993366"/>
      </patternFill>
    </fill>
    <fill>
      <patternFill patternType="solid">
        <fgColor rgb="FFFF6600"/>
        <bgColor rgb="FF2E5C9E"/>
      </patternFill>
    </fill>
    <fill>
      <patternFill patternType="solid">
        <fgColor rgb="FFFF6600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E4DFEC"/>
      </patternFill>
    </fill>
    <fill>
      <patternFill patternType="solid">
        <fgColor rgb="FFFF6600"/>
        <bgColor rgb="FFD9E1F2"/>
      </patternFill>
    </fill>
    <fill>
      <patternFill patternType="solid">
        <fgColor rgb="FFFF6600"/>
        <bgColor indexed="64"/>
      </patternFill>
    </fill>
    <fill>
      <patternFill patternType="solid">
        <fgColor rgb="FFFF660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rgb="FF008675"/>
        <bgColor rgb="FFE4DFEC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E4DFE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rgb="FFE4DFE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E75B6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E8D5F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rgb="FF8064A2"/>
      </left>
      <right style="thin">
        <color rgb="FF8064A2"/>
      </right>
      <top style="thin">
        <color rgb="FF8064A2"/>
      </top>
      <bottom style="thin">
        <color rgb="FF8064A2"/>
      </bottom>
      <diagonal/>
    </border>
    <border>
      <left style="thin">
        <color indexed="64"/>
      </left>
      <right style="thin">
        <color rgb="FF8064A2"/>
      </right>
      <top style="thin">
        <color rgb="FF8064A2"/>
      </top>
      <bottom style="thin">
        <color rgb="FF8064A2"/>
      </bottom>
      <diagonal/>
    </border>
    <border>
      <left style="thin">
        <color rgb="FF8064A2"/>
      </left>
      <right style="thin">
        <color indexed="64"/>
      </right>
      <top style="thin">
        <color rgb="FF8064A2"/>
      </top>
      <bottom style="thin">
        <color rgb="FF8064A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8064A2"/>
      </right>
      <top style="thin">
        <color rgb="FF8064A2"/>
      </top>
      <bottom style="thin">
        <color rgb="FF8064A2"/>
      </bottom>
      <diagonal/>
    </border>
    <border>
      <left style="thin">
        <color rgb="FF8064A2"/>
      </left>
      <right/>
      <top style="thin">
        <color rgb="FF8064A2"/>
      </top>
      <bottom style="thin">
        <color rgb="FF8064A2"/>
      </bottom>
      <diagonal/>
    </border>
    <border>
      <left style="thin">
        <color indexed="64"/>
      </left>
      <right style="thin">
        <color rgb="FF8064A2"/>
      </right>
      <top style="thin">
        <color rgb="FF8064A2"/>
      </top>
      <bottom/>
      <diagonal/>
    </border>
    <border>
      <left style="thin">
        <color rgb="FF8064A2"/>
      </left>
      <right style="thin">
        <color rgb="FF8064A2"/>
      </right>
      <top style="thin">
        <color rgb="FF8064A2"/>
      </top>
      <bottom/>
      <diagonal/>
    </border>
    <border>
      <left style="thin">
        <color rgb="FF8064A2"/>
      </left>
      <right style="thin">
        <color rgb="FF8064A2"/>
      </right>
      <top/>
      <bottom style="thin">
        <color rgb="FF8064A2"/>
      </bottom>
      <diagonal/>
    </border>
    <border>
      <left/>
      <right style="thin">
        <color rgb="FF8064A2"/>
      </right>
      <top style="thin">
        <color rgb="FF8064A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8064A2"/>
      </top>
      <bottom style="thin">
        <color rgb="FF8064A2"/>
      </bottom>
      <diagonal/>
    </border>
    <border>
      <left style="thin">
        <color indexed="64"/>
      </left>
      <right style="thin">
        <color rgb="FF8064A2"/>
      </right>
      <top/>
      <bottom style="thin">
        <color rgb="FF8064A2"/>
      </bottom>
      <diagonal/>
    </border>
    <border>
      <left style="thin">
        <color rgb="FF8064A2"/>
      </left>
      <right style="thin">
        <color indexed="64"/>
      </right>
      <top style="thin">
        <color rgb="FF8064A2"/>
      </top>
      <bottom/>
      <diagonal/>
    </border>
    <border>
      <left style="thin">
        <color rgb="FF8064A2"/>
      </left>
      <right style="thin">
        <color rgb="FF8064A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064A2"/>
      </left>
      <right/>
      <top style="thin">
        <color rgb="FF8064A2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0B0B0"/>
      </right>
      <top style="thin">
        <color theme="2"/>
      </top>
      <bottom style="thin">
        <color rgb="FFBFBFBF"/>
      </bottom>
      <diagonal/>
    </border>
    <border>
      <left style="thin">
        <color rgb="FFB0B0B0"/>
      </left>
      <right style="thin">
        <color theme="2"/>
      </right>
      <top/>
      <bottom style="thin">
        <color rgb="FFBFBFBF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</cellStyleXfs>
  <cellXfs count="349">
    <xf numFmtId="0" fontId="0" fillId="0" borderId="0" xfId="0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64" fontId="7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8" fillId="7" borderId="5" xfId="0" applyNumberFormat="1" applyFont="1" applyFill="1" applyBorder="1" applyAlignment="1">
      <alignment horizontal="center" vertical="center"/>
    </xf>
    <xf numFmtId="0" fontId="0" fillId="2" borderId="0" xfId="0" applyFill="1"/>
    <xf numFmtId="0" fontId="11" fillId="8" borderId="4" xfId="3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14" fillId="8" borderId="4" xfId="4" applyFont="1" applyFill="1" applyBorder="1" applyAlignment="1">
      <alignment horizontal="center" vertical="center"/>
    </xf>
    <xf numFmtId="0" fontId="15" fillId="8" borderId="4" xfId="4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4" xfId="4" applyFont="1" applyFill="1" applyBorder="1" applyAlignment="1">
      <alignment horizontal="center" vertical="center"/>
    </xf>
    <xf numFmtId="0" fontId="14" fillId="8" borderId="7" xfId="4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 wrapText="1"/>
    </xf>
    <xf numFmtId="1" fontId="2" fillId="9" borderId="4" xfId="1" applyNumberFormat="1" applyFont="1" applyFill="1" applyBorder="1" applyAlignment="1">
      <alignment horizontal="center" vertical="center" wrapText="1"/>
    </xf>
    <xf numFmtId="1" fontId="2" fillId="9" borderId="4" xfId="0" applyNumberFormat="1" applyFont="1" applyFill="1" applyBorder="1" applyAlignment="1">
      <alignment horizontal="center" vertical="center" wrapText="1"/>
    </xf>
    <xf numFmtId="9" fontId="2" fillId="9" borderId="4" xfId="2" applyFont="1" applyFill="1" applyBorder="1" applyAlignment="1">
      <alignment horizontal="center" vertical="center" wrapText="1"/>
    </xf>
    <xf numFmtId="1" fontId="2" fillId="9" borderId="4" xfId="2" applyNumberFormat="1" applyFont="1" applyFill="1" applyBorder="1" applyAlignment="1">
      <alignment horizontal="center" vertical="center" wrapText="1"/>
    </xf>
    <xf numFmtId="0" fontId="2" fillId="10" borderId="4" xfId="5" applyFont="1" applyFill="1" applyBorder="1" applyAlignment="1">
      <alignment horizontal="center" vertical="center" wrapText="1"/>
    </xf>
    <xf numFmtId="14" fontId="2" fillId="9" borderId="4" xfId="2" applyNumberFormat="1" applyFont="1" applyFill="1" applyBorder="1" applyAlignment="1">
      <alignment horizontal="center" vertical="center" wrapText="1"/>
    </xf>
    <xf numFmtId="0" fontId="2" fillId="11" borderId="4" xfId="5" applyFont="1" applyFill="1" applyBorder="1" applyAlignment="1">
      <alignment horizontal="center" vertical="center" wrapText="1"/>
    </xf>
    <xf numFmtId="49" fontId="3" fillId="12" borderId="4" xfId="5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9" fontId="0" fillId="0" borderId="4" xfId="2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4" fontId="0" fillId="0" borderId="4" xfId="2" applyNumberFormat="1" applyFont="1" applyBorder="1" applyAlignment="1">
      <alignment horizontal="center"/>
    </xf>
    <xf numFmtId="14" fontId="0" fillId="0" borderId="4" xfId="2" applyNumberFormat="1" applyFont="1" applyBorder="1" applyAlignment="1">
      <alignment horizontal="left"/>
    </xf>
    <xf numFmtId="49" fontId="17" fillId="8" borderId="4" xfId="5" applyNumberFormat="1" applyFont="1" applyFill="1" applyBorder="1" applyAlignment="1">
      <alignment horizontal="center"/>
    </xf>
    <xf numFmtId="0" fontId="17" fillId="8" borderId="4" xfId="5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49" fontId="18" fillId="12" borderId="4" xfId="5" applyNumberFormat="1" applyFont="1" applyFill="1" applyBorder="1" applyAlignment="1">
      <alignment horizontal="center"/>
    </xf>
    <xf numFmtId="14" fontId="19" fillId="8" borderId="8" xfId="3" applyNumberFormat="1" applyFont="1" applyFill="1" applyBorder="1" applyAlignment="1">
      <alignment horizontal="center"/>
    </xf>
    <xf numFmtId="0" fontId="20" fillId="13" borderId="9" xfId="3" applyFont="1" applyFill="1" applyBorder="1" applyAlignment="1">
      <alignment horizontal="center"/>
    </xf>
    <xf numFmtId="0" fontId="21" fillId="8" borderId="7" xfId="3" applyFont="1" applyFill="1" applyBorder="1" applyAlignment="1">
      <alignment horizontal="left"/>
    </xf>
    <xf numFmtId="0" fontId="22" fillId="13" borderId="10" xfId="5" applyFont="1" applyFill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21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left"/>
    </xf>
    <xf numFmtId="14" fontId="19" fillId="8" borderId="8" xfId="3" applyNumberFormat="1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left"/>
    </xf>
    <xf numFmtId="0" fontId="24" fillId="0" borderId="4" xfId="0" applyFont="1" applyBorder="1" applyAlignment="1">
      <alignment horizontal="center"/>
    </xf>
    <xf numFmtId="0" fontId="21" fillId="8" borderId="4" xfId="3" applyFont="1" applyFill="1" applyBorder="1" applyAlignment="1">
      <alignment horizontal="center" vertical="center"/>
    </xf>
    <xf numFmtId="0" fontId="20" fillId="13" borderId="4" xfId="3" applyFont="1" applyFill="1" applyBorder="1" applyAlignment="1">
      <alignment horizontal="center"/>
    </xf>
    <xf numFmtId="0" fontId="11" fillId="8" borderId="7" xfId="3" applyFont="1" applyFill="1" applyBorder="1" applyAlignment="1">
      <alignment horizontal="center"/>
    </xf>
    <xf numFmtId="0" fontId="21" fillId="8" borderId="7" xfId="3" applyFont="1" applyFill="1" applyBorder="1" applyAlignment="1">
      <alignment horizontal="center"/>
    </xf>
    <xf numFmtId="14" fontId="19" fillId="8" borderId="13" xfId="3" applyNumberFormat="1" applyFont="1" applyFill="1" applyBorder="1" applyAlignment="1">
      <alignment horizontal="center"/>
    </xf>
    <xf numFmtId="0" fontId="19" fillId="8" borderId="14" xfId="3" applyFont="1" applyFill="1" applyBorder="1" applyAlignment="1">
      <alignment horizontal="left"/>
    </xf>
    <xf numFmtId="0" fontId="25" fillId="0" borderId="1" xfId="0" applyFont="1" applyBorder="1" applyAlignment="1">
      <alignment horizontal="center"/>
    </xf>
    <xf numFmtId="14" fontId="21" fillId="8" borderId="4" xfId="3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4" fontId="21" fillId="8" borderId="8" xfId="3" applyNumberFormat="1" applyFont="1" applyFill="1" applyBorder="1" applyAlignment="1">
      <alignment horizontal="center"/>
    </xf>
    <xf numFmtId="0" fontId="21" fillId="8" borderId="11" xfId="3" applyFont="1" applyFill="1" applyBorder="1" applyAlignment="1">
      <alignment horizontal="center"/>
    </xf>
    <xf numFmtId="0" fontId="11" fillId="8" borderId="15" xfId="3" applyFont="1" applyFill="1" applyBorder="1" applyAlignment="1">
      <alignment horizontal="center"/>
    </xf>
    <xf numFmtId="0" fontId="11" fillId="8" borderId="14" xfId="3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" fillId="13" borderId="4" xfId="5" applyFont="1" applyFill="1" applyBorder="1" applyAlignment="1">
      <alignment horizontal="center" wrapText="1"/>
    </xf>
    <xf numFmtId="0" fontId="26" fillId="8" borderId="4" xfId="5" applyFont="1" applyFill="1" applyBorder="1" applyAlignment="1">
      <alignment horizontal="center" wrapText="1"/>
    </xf>
    <xf numFmtId="0" fontId="26" fillId="8" borderId="7" xfId="3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0" fontId="11" fillId="8" borderId="7" xfId="4" applyFont="1" applyFill="1" applyBorder="1" applyAlignment="1">
      <alignment horizontal="center"/>
    </xf>
    <xf numFmtId="14" fontId="21" fillId="8" borderId="8" xfId="4" applyNumberFormat="1" applyFont="1" applyFill="1" applyBorder="1" applyAlignment="1">
      <alignment horizontal="center"/>
    </xf>
    <xf numFmtId="0" fontId="21" fillId="8" borderId="7" xfId="4" applyFont="1" applyFill="1" applyBorder="1" applyAlignment="1">
      <alignment horizontal="left"/>
    </xf>
    <xf numFmtId="0" fontId="12" fillId="2" borderId="4" xfId="0" applyFont="1" applyFill="1" applyBorder="1" applyAlignment="1">
      <alignment horizontal="center" vertical="center"/>
    </xf>
    <xf numFmtId="0" fontId="27" fillId="14" borderId="4" xfId="0" applyFont="1" applyFill="1" applyBorder="1" applyAlignment="1">
      <alignment horizontal="center" vertical="center"/>
    </xf>
    <xf numFmtId="0" fontId="27" fillId="8" borderId="7" xfId="4" applyFont="1" applyFill="1" applyBorder="1" applyAlignment="1">
      <alignment horizontal="center"/>
    </xf>
    <xf numFmtId="0" fontId="21" fillId="8" borderId="4" xfId="5" applyFont="1" applyFill="1" applyBorder="1" applyAlignment="1">
      <alignment horizontal="center" wrapText="1"/>
    </xf>
    <xf numFmtId="0" fontId="21" fillId="8" borderId="7" xfId="4" applyFont="1" applyFill="1" applyBorder="1" applyAlignment="1">
      <alignment horizontal="center"/>
    </xf>
    <xf numFmtId="0" fontId="20" fillId="13" borderId="4" xfId="5" applyFont="1" applyFill="1" applyBorder="1" applyAlignment="1">
      <alignment horizontal="center" wrapText="1"/>
    </xf>
    <xf numFmtId="0" fontId="28" fillId="2" borderId="4" xfId="0" applyFont="1" applyFill="1" applyBorder="1" applyAlignment="1">
      <alignment horizontal="center"/>
    </xf>
    <xf numFmtId="0" fontId="29" fillId="8" borderId="7" xfId="4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0" fillId="0" borderId="4" xfId="0" applyBorder="1"/>
    <xf numFmtId="0" fontId="22" fillId="2" borderId="4" xfId="0" applyFont="1" applyFill="1" applyBorder="1" applyAlignment="1">
      <alignment horizontal="center"/>
    </xf>
    <xf numFmtId="0" fontId="21" fillId="8" borderId="4" xfId="4" applyFont="1" applyFill="1" applyBorder="1" applyAlignment="1">
      <alignment horizontal="center"/>
    </xf>
    <xf numFmtId="14" fontId="21" fillId="8" borderId="13" xfId="4" applyNumberFormat="1" applyFont="1" applyFill="1" applyBorder="1" applyAlignment="1">
      <alignment horizontal="center"/>
    </xf>
    <xf numFmtId="0" fontId="21" fillId="8" borderId="16" xfId="3" applyFont="1" applyFill="1" applyBorder="1" applyAlignment="1">
      <alignment horizontal="center" vertical="center"/>
    </xf>
    <xf numFmtId="0" fontId="31" fillId="8" borderId="4" xfId="4" applyFont="1" applyFill="1" applyBorder="1" applyAlignment="1">
      <alignment horizontal="center" vertical="center"/>
    </xf>
    <xf numFmtId="14" fontId="31" fillId="8" borderId="4" xfId="4" applyNumberFormat="1" applyFont="1" applyFill="1" applyBorder="1" applyAlignment="1">
      <alignment horizontal="center" vertical="center"/>
    </xf>
    <xf numFmtId="0" fontId="31" fillId="8" borderId="4" xfId="4" applyFont="1" applyFill="1" applyBorder="1" applyAlignment="1">
      <alignment vertical="center"/>
    </xf>
    <xf numFmtId="0" fontId="29" fillId="8" borderId="4" xfId="4" applyFont="1" applyFill="1" applyBorder="1" applyAlignment="1">
      <alignment horizontal="center" vertical="center"/>
    </xf>
    <xf numFmtId="0" fontId="31" fillId="8" borderId="4" xfId="3" applyFont="1" applyFill="1" applyBorder="1" applyAlignment="1">
      <alignment vertical="center"/>
    </xf>
    <xf numFmtId="0" fontId="20" fillId="13" borderId="1" xfId="5" applyFont="1" applyFill="1" applyBorder="1" applyAlignment="1">
      <alignment horizontal="center" wrapText="1"/>
    </xf>
    <xf numFmtId="0" fontId="21" fillId="8" borderId="1" xfId="5" applyFont="1" applyFill="1" applyBorder="1" applyAlignment="1">
      <alignment horizontal="center" wrapText="1"/>
    </xf>
    <xf numFmtId="0" fontId="31" fillId="8" borderId="7" xfId="4" applyFont="1" applyFill="1" applyBorder="1" applyAlignment="1">
      <alignment horizontal="center" vertical="center"/>
    </xf>
    <xf numFmtId="14" fontId="31" fillId="8" borderId="8" xfId="4" applyNumberFormat="1" applyFont="1" applyFill="1" applyBorder="1" applyAlignment="1">
      <alignment horizontal="center" vertical="center"/>
    </xf>
    <xf numFmtId="0" fontId="31" fillId="8" borderId="7" xfId="4" applyFont="1" applyFill="1" applyBorder="1" applyAlignment="1">
      <alignment vertical="center"/>
    </xf>
    <xf numFmtId="0" fontId="28" fillId="2" borderId="4" xfId="0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0" fontId="31" fillId="8" borderId="4" xfId="4" applyFont="1" applyFill="1" applyBorder="1" applyAlignment="1">
      <alignment horizontal="left" vertical="center"/>
    </xf>
    <xf numFmtId="0" fontId="16" fillId="13" borderId="4" xfId="4" applyFont="1" applyFill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16" fillId="13" borderId="1" xfId="4" applyFont="1" applyFill="1" applyBorder="1" applyAlignment="1">
      <alignment horizontal="center" vertical="center"/>
    </xf>
    <xf numFmtId="0" fontId="33" fillId="8" borderId="4" xfId="4" applyFont="1" applyFill="1" applyBorder="1" applyAlignment="1">
      <alignment horizontal="center" vertical="center"/>
    </xf>
    <xf numFmtId="14" fontId="31" fillId="8" borderId="1" xfId="4" applyNumberFormat="1" applyFont="1" applyFill="1" applyBorder="1" applyAlignment="1">
      <alignment horizontal="center" vertical="center"/>
    </xf>
    <xf numFmtId="0" fontId="31" fillId="8" borderId="1" xfId="4" applyFont="1" applyFill="1" applyBorder="1" applyAlignment="1">
      <alignment horizontal="left" vertical="center"/>
    </xf>
    <xf numFmtId="0" fontId="31" fillId="0" borderId="4" xfId="4" applyFont="1" applyBorder="1" applyAlignment="1">
      <alignment horizontal="center" vertical="center"/>
    </xf>
    <xf numFmtId="0" fontId="31" fillId="8" borderId="2" xfId="4" applyFont="1" applyFill="1" applyBorder="1" applyAlignment="1">
      <alignment horizontal="center" vertical="center"/>
    </xf>
    <xf numFmtId="14" fontId="32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center" vertical="center"/>
    </xf>
    <xf numFmtId="14" fontId="34" fillId="9" borderId="4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left" vertical="center" wrapText="1"/>
    </xf>
    <xf numFmtId="14" fontId="13" fillId="12" borderId="4" xfId="0" applyNumberFormat="1" applyFont="1" applyFill="1" applyBorder="1" applyAlignment="1">
      <alignment horizontal="center"/>
    </xf>
    <xf numFmtId="49" fontId="3" fillId="12" borderId="1" xfId="5" applyNumberFormat="1" applyFont="1" applyFill="1" applyBorder="1" applyAlignment="1">
      <alignment horizontal="center"/>
    </xf>
    <xf numFmtId="49" fontId="3" fillId="12" borderId="17" xfId="5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14" fontId="0" fillId="12" borderId="4" xfId="2" applyNumberFormat="1" applyFont="1" applyFill="1" applyBorder="1" applyAlignment="1">
      <alignment horizontal="center"/>
    </xf>
    <xf numFmtId="0" fontId="22" fillId="13" borderId="9" xfId="3" applyFont="1" applyFill="1" applyBorder="1" applyAlignment="1">
      <alignment horizontal="center"/>
    </xf>
    <xf numFmtId="0" fontId="35" fillId="8" borderId="10" xfId="5" applyFont="1" applyFill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/>
    </xf>
    <xf numFmtId="0" fontId="21" fillId="8" borderId="11" xfId="3" applyFont="1" applyFill="1" applyBorder="1" applyAlignment="1">
      <alignment horizontal="left" vertical="top"/>
    </xf>
    <xf numFmtId="0" fontId="4" fillId="12" borderId="4" xfId="0" applyFont="1" applyFill="1" applyBorder="1" applyAlignment="1">
      <alignment horizontal="left" vertical="top"/>
    </xf>
    <xf numFmtId="0" fontId="20" fillId="13" borderId="9" xfId="3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left" vertical="top"/>
    </xf>
    <xf numFmtId="0" fontId="23" fillId="0" borderId="4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1" fillId="8" borderId="4" xfId="3" applyFont="1" applyFill="1" applyBorder="1" applyAlignment="1">
      <alignment horizontal="left" vertical="center"/>
    </xf>
    <xf numFmtId="0" fontId="24" fillId="12" borderId="4" xfId="0" applyFont="1" applyFill="1" applyBorder="1" applyAlignment="1">
      <alignment horizontal="left"/>
    </xf>
    <xf numFmtId="0" fontId="36" fillId="12" borderId="4" xfId="0" applyFont="1" applyFill="1" applyBorder="1" applyAlignment="1">
      <alignment horizontal="left"/>
    </xf>
    <xf numFmtId="0" fontId="21" fillId="8" borderId="14" xfId="3" applyFont="1" applyFill="1" applyBorder="1" applyAlignment="1">
      <alignment horizontal="left"/>
    </xf>
    <xf numFmtId="0" fontId="21" fillId="8" borderId="4" xfId="3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36" fillId="12" borderId="4" xfId="0" applyFont="1" applyFill="1" applyBorder="1" applyAlignment="1">
      <alignment horizontal="left" vertical="top"/>
    </xf>
    <xf numFmtId="0" fontId="24" fillId="0" borderId="4" xfId="0" applyFont="1" applyBorder="1" applyAlignment="1">
      <alignment horizontal="left" vertical="top"/>
    </xf>
    <xf numFmtId="0" fontId="21" fillId="8" borderId="11" xfId="3" applyFont="1" applyFill="1" applyBorder="1" applyAlignment="1">
      <alignment horizontal="left"/>
    </xf>
    <xf numFmtId="0" fontId="36" fillId="12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1" fillId="8" borderId="4" xfId="5" applyFont="1" applyFill="1" applyBorder="1" applyAlignment="1">
      <alignment horizontal="left" wrapText="1"/>
    </xf>
    <xf numFmtId="0" fontId="26" fillId="8" borderId="4" xfId="5" applyFont="1" applyFill="1" applyBorder="1" applyAlignment="1">
      <alignment horizontal="left" wrapText="1"/>
    </xf>
    <xf numFmtId="0" fontId="26" fillId="8" borderId="7" xfId="3" applyFont="1" applyFill="1" applyBorder="1" applyAlignment="1">
      <alignment horizontal="left"/>
    </xf>
    <xf numFmtId="0" fontId="0" fillId="12" borderId="4" xfId="0" applyFill="1" applyBorder="1" applyAlignment="1">
      <alignment horizontal="left" vertical="center"/>
    </xf>
    <xf numFmtId="0" fontId="26" fillId="14" borderId="4" xfId="0" applyFont="1" applyFill="1" applyBorder="1" applyAlignment="1">
      <alignment horizontal="left" vertical="center"/>
    </xf>
    <xf numFmtId="0" fontId="24" fillId="12" borderId="4" xfId="0" applyFont="1" applyFill="1" applyBorder="1" applyAlignment="1">
      <alignment horizontal="left" vertical="center"/>
    </xf>
    <xf numFmtId="0" fontId="27" fillId="14" borderId="4" xfId="0" applyFont="1" applyFill="1" applyBorder="1" applyAlignment="1">
      <alignment horizontal="left" vertical="center"/>
    </xf>
    <xf numFmtId="0" fontId="27" fillId="8" borderId="7" xfId="4" applyFont="1" applyFill="1" applyBorder="1" applyAlignment="1">
      <alignment horizontal="left"/>
    </xf>
    <xf numFmtId="0" fontId="37" fillId="12" borderId="4" xfId="0" applyFont="1" applyFill="1" applyBorder="1" applyAlignment="1">
      <alignment horizontal="left" vertical="center"/>
    </xf>
    <xf numFmtId="0" fontId="21" fillId="8" borderId="4" xfId="5" applyFont="1" applyFill="1" applyBorder="1" applyAlignment="1">
      <alignment horizontal="left" wrapText="1"/>
    </xf>
    <xf numFmtId="0" fontId="38" fillId="8" borderId="4" xfId="5" applyFont="1" applyFill="1" applyBorder="1" applyAlignment="1">
      <alignment horizontal="left" wrapText="1"/>
    </xf>
    <xf numFmtId="0" fontId="23" fillId="12" borderId="4" xfId="0" applyFont="1" applyFill="1" applyBorder="1" applyAlignment="1">
      <alignment horizontal="left"/>
    </xf>
    <xf numFmtId="0" fontId="32" fillId="12" borderId="4" xfId="0" applyFont="1" applyFill="1" applyBorder="1" applyAlignment="1">
      <alignment horizontal="left" vertical="center"/>
    </xf>
    <xf numFmtId="0" fontId="39" fillId="8" borderId="4" xfId="5" applyFont="1" applyFill="1" applyBorder="1" applyAlignment="1">
      <alignment horizontal="left" wrapText="1"/>
    </xf>
    <xf numFmtId="0" fontId="11" fillId="8" borderId="4" xfId="4" applyFont="1" applyFill="1" applyBorder="1" applyAlignment="1">
      <alignment horizontal="center"/>
    </xf>
    <xf numFmtId="0" fontId="40" fillId="12" borderId="4" xfId="0" applyFont="1" applyFill="1" applyBorder="1" applyAlignment="1">
      <alignment horizontal="left"/>
    </xf>
    <xf numFmtId="0" fontId="21" fillId="8" borderId="16" xfId="3" applyFont="1" applyFill="1" applyBorder="1" applyAlignment="1">
      <alignment horizontal="left" vertical="center"/>
    </xf>
    <xf numFmtId="0" fontId="39" fillId="8" borderId="1" xfId="5" applyFont="1" applyFill="1" applyBorder="1" applyAlignment="1">
      <alignment horizontal="left" wrapText="1"/>
    </xf>
    <xf numFmtId="0" fontId="21" fillId="8" borderId="1" xfId="5" applyFont="1" applyFill="1" applyBorder="1" applyAlignment="1">
      <alignment horizontal="left" wrapText="1"/>
    </xf>
    <xf numFmtId="0" fontId="0" fillId="12" borderId="4" xfId="0" applyFill="1" applyBorder="1" applyAlignment="1">
      <alignment horizontal="left"/>
    </xf>
    <xf numFmtId="0" fontId="40" fillId="12" borderId="4" xfId="0" applyFont="1" applyFill="1" applyBorder="1" applyAlignment="1">
      <alignment horizontal="left" vertical="center"/>
    </xf>
    <xf numFmtId="0" fontId="31" fillId="14" borderId="4" xfId="0" applyFont="1" applyFill="1" applyBorder="1" applyAlignment="1">
      <alignment horizontal="left" vertical="center"/>
    </xf>
    <xf numFmtId="0" fontId="31" fillId="8" borderId="7" xfId="4" applyFont="1" applyFill="1" applyBorder="1" applyAlignment="1">
      <alignment horizontal="left" vertical="center"/>
    </xf>
    <xf numFmtId="0" fontId="32" fillId="12" borderId="4" xfId="4" applyFont="1" applyFill="1" applyBorder="1" applyAlignment="1">
      <alignment horizontal="left" vertical="center"/>
    </xf>
    <xf numFmtId="0" fontId="31" fillId="0" borderId="4" xfId="4" applyFont="1" applyBorder="1" applyAlignment="1">
      <alignment horizontal="left" vertical="center"/>
    </xf>
    <xf numFmtId="10" fontId="2" fillId="9" borderId="4" xfId="2" applyNumberFormat="1" applyFont="1" applyFill="1" applyBorder="1" applyAlignment="1">
      <alignment horizontal="center" vertical="center" wrapText="1"/>
    </xf>
    <xf numFmtId="10" fontId="2" fillId="9" borderId="18" xfId="2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4" fontId="0" fillId="12" borderId="4" xfId="5" applyNumberFormat="1" applyFont="1" applyFill="1" applyBorder="1" applyAlignment="1">
      <alignment horizontal="center" wrapText="1"/>
    </xf>
    <xf numFmtId="0" fontId="0" fillId="12" borderId="4" xfId="5" applyFont="1" applyFill="1" applyBorder="1" applyAlignment="1">
      <alignment horizontal="left"/>
    </xf>
    <xf numFmtId="10" fontId="0" fillId="0" borderId="18" xfId="2" applyNumberFormat="1" applyFont="1" applyBorder="1" applyAlignment="1">
      <alignment horizontal="center"/>
    </xf>
    <xf numFmtId="14" fontId="4" fillId="12" borderId="4" xfId="5" applyNumberFormat="1" applyFont="1" applyFill="1" applyBorder="1" applyAlignment="1">
      <alignment horizontal="center" wrapText="1"/>
    </xf>
    <xf numFmtId="0" fontId="4" fillId="12" borderId="4" xfId="5" applyFont="1" applyFill="1" applyBorder="1" applyAlignment="1">
      <alignment horizontal="left"/>
    </xf>
    <xf numFmtId="14" fontId="0" fillId="12" borderId="4" xfId="5" applyNumberFormat="1" applyFont="1" applyFill="1" applyBorder="1" applyAlignment="1">
      <alignment horizontal="center"/>
    </xf>
    <xf numFmtId="14" fontId="41" fillId="8" borderId="4" xfId="5" applyNumberFormat="1" applyFont="1" applyFill="1" applyBorder="1" applyAlignment="1">
      <alignment horizontal="center" wrapText="1"/>
    </xf>
    <xf numFmtId="0" fontId="41" fillId="8" borderId="4" xfId="5" applyFont="1" applyFill="1" applyBorder="1" applyAlignment="1">
      <alignment horizontal="left" wrapText="1"/>
    </xf>
    <xf numFmtId="14" fontId="41" fillId="8" borderId="4" xfId="5" applyNumberFormat="1" applyFont="1" applyFill="1" applyBorder="1" applyAlignment="1">
      <alignment horizontal="left" wrapText="1"/>
    </xf>
    <xf numFmtId="14" fontId="41" fillId="12" borderId="4" xfId="5" applyNumberFormat="1" applyFont="1" applyFill="1" applyBorder="1" applyAlignment="1">
      <alignment horizontal="center" wrapText="1"/>
    </xf>
    <xf numFmtId="0" fontId="41" fillId="12" borderId="4" xfId="5" applyFont="1" applyFill="1" applyBorder="1" applyAlignment="1">
      <alignment horizontal="left" wrapText="1"/>
    </xf>
    <xf numFmtId="14" fontId="41" fillId="8" borderId="4" xfId="5" applyNumberFormat="1" applyFont="1" applyFill="1" applyBorder="1" applyAlignment="1">
      <alignment horizontal="center"/>
    </xf>
    <xf numFmtId="0" fontId="41" fillId="8" borderId="4" xfId="5" applyFont="1" applyFill="1" applyBorder="1" applyAlignment="1">
      <alignment horizontal="left"/>
    </xf>
    <xf numFmtId="14" fontId="0" fillId="12" borderId="4" xfId="5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left"/>
    </xf>
    <xf numFmtId="0" fontId="22" fillId="13" borderId="9" xfId="3" applyFont="1" applyFill="1" applyBorder="1" applyAlignment="1">
      <alignment horizontal="left"/>
    </xf>
    <xf numFmtId="0" fontId="19" fillId="8" borderId="4" xfId="5" applyFont="1" applyFill="1" applyBorder="1" applyAlignment="1">
      <alignment horizontal="center" wrapText="1"/>
    </xf>
    <xf numFmtId="0" fontId="20" fillId="13" borderId="9" xfId="3" applyFont="1" applyFill="1" applyBorder="1" applyAlignment="1">
      <alignment horizontal="left"/>
    </xf>
    <xf numFmtId="14" fontId="21" fillId="8" borderId="19" xfId="3" applyNumberFormat="1" applyFont="1" applyFill="1" applyBorder="1" applyAlignment="1">
      <alignment horizontal="center" vertical="center"/>
    </xf>
    <xf numFmtId="14" fontId="21" fillId="8" borderId="19" xfId="3" applyNumberFormat="1" applyFont="1" applyFill="1" applyBorder="1" applyAlignment="1">
      <alignment horizontal="center"/>
    </xf>
    <xf numFmtId="0" fontId="20" fillId="13" borderId="4" xfId="3" applyFont="1" applyFill="1" applyBorder="1" applyAlignment="1">
      <alignment horizontal="left"/>
    </xf>
    <xf numFmtId="0" fontId="21" fillId="8" borderId="14" xfId="3" applyFont="1" applyFill="1" applyBorder="1" applyAlignment="1">
      <alignment horizontal="center"/>
    </xf>
    <xf numFmtId="0" fontId="21" fillId="8" borderId="2" xfId="3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1" fillId="8" borderId="13" xfId="3" applyNumberFormat="1" applyFont="1" applyFill="1" applyBorder="1" applyAlignment="1">
      <alignment horizontal="center"/>
    </xf>
    <xf numFmtId="0" fontId="21" fillId="8" borderId="4" xfId="3" applyFont="1" applyFill="1" applyBorder="1" applyAlignment="1">
      <alignment horizontal="center"/>
    </xf>
    <xf numFmtId="0" fontId="21" fillId="8" borderId="15" xfId="3" applyFont="1" applyFill="1" applyBorder="1" applyAlignment="1">
      <alignment horizontal="center"/>
    </xf>
    <xf numFmtId="14" fontId="21" fillId="8" borderId="20" xfId="3" applyNumberFormat="1" applyFont="1" applyFill="1" applyBorder="1" applyAlignment="1">
      <alignment horizontal="center"/>
    </xf>
    <xf numFmtId="0" fontId="21" fillId="8" borderId="15" xfId="3" applyFont="1" applyFill="1" applyBorder="1" applyAlignment="1">
      <alignment horizontal="left"/>
    </xf>
    <xf numFmtId="0" fontId="20" fillId="13" borderId="1" xfId="3" applyFont="1" applyFill="1" applyBorder="1" applyAlignment="1">
      <alignment horizontal="left"/>
    </xf>
    <xf numFmtId="0" fontId="21" fillId="8" borderId="17" xfId="3" applyFont="1" applyFill="1" applyBorder="1" applyAlignment="1">
      <alignment horizontal="center"/>
    </xf>
    <xf numFmtId="0" fontId="11" fillId="8" borderId="17" xfId="3" applyFont="1" applyFill="1" applyBorder="1" applyAlignment="1">
      <alignment horizontal="center"/>
    </xf>
    <xf numFmtId="14" fontId="21" fillId="8" borderId="17" xfId="3" applyNumberFormat="1" applyFont="1" applyFill="1" applyBorder="1" applyAlignment="1">
      <alignment horizontal="center"/>
    </xf>
    <xf numFmtId="0" fontId="21" fillId="8" borderId="17" xfId="3" applyFont="1" applyFill="1" applyBorder="1" applyAlignment="1">
      <alignment horizontal="left"/>
    </xf>
    <xf numFmtId="0" fontId="20" fillId="2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22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6" fillId="13" borderId="4" xfId="4" applyFont="1" applyFill="1" applyBorder="1" applyAlignment="1">
      <alignment horizontal="left" vertical="center"/>
    </xf>
    <xf numFmtId="0" fontId="16" fillId="13" borderId="1" xfId="4" applyFont="1" applyFill="1" applyBorder="1" applyAlignment="1">
      <alignment horizontal="left" vertical="center"/>
    </xf>
    <xf numFmtId="0" fontId="42" fillId="8" borderId="1" xfId="4" applyFont="1" applyFill="1" applyBorder="1" applyAlignment="1">
      <alignment horizontal="center" vertical="center"/>
    </xf>
    <xf numFmtId="0" fontId="26" fillId="8" borderId="1" xfId="4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33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horizontal="left" vertical="center"/>
    </xf>
    <xf numFmtId="0" fontId="42" fillId="8" borderId="4" xfId="4" applyFont="1" applyFill="1" applyBorder="1" applyAlignment="1">
      <alignment horizontal="center" vertical="center"/>
    </xf>
    <xf numFmtId="0" fontId="34" fillId="11" borderId="4" xfId="5" applyFont="1" applyFill="1" applyBorder="1" applyAlignment="1">
      <alignment horizontal="center" vertical="center"/>
    </xf>
    <xf numFmtId="0" fontId="34" fillId="11" borderId="4" xfId="5" applyFont="1" applyFill="1" applyBorder="1" applyAlignment="1">
      <alignment horizontal="center" vertical="center" wrapText="1"/>
    </xf>
    <xf numFmtId="0" fontId="34" fillId="10" borderId="4" xfId="5" applyFont="1" applyFill="1" applyBorder="1" applyAlignment="1">
      <alignment horizontal="center" vertical="center" wrapText="1"/>
    </xf>
    <xf numFmtId="49" fontId="32" fillId="12" borderId="4" xfId="5" applyNumberFormat="1" applyFont="1" applyFill="1" applyBorder="1" applyAlignment="1">
      <alignment horizontal="center"/>
    </xf>
    <xf numFmtId="49" fontId="32" fillId="12" borderId="4" xfId="5" applyNumberFormat="1" applyFont="1" applyFill="1" applyBorder="1"/>
    <xf numFmtId="49" fontId="32" fillId="12" borderId="4" xfId="5" applyNumberFormat="1" applyFont="1" applyFill="1" applyBorder="1" applyAlignment="1">
      <alignment vertical="center"/>
    </xf>
    <xf numFmtId="49" fontId="31" fillId="12" borderId="4" xfId="5" applyNumberFormat="1" applyFont="1" applyFill="1" applyBorder="1" applyAlignment="1">
      <alignment horizontal="center" vertical="center"/>
    </xf>
    <xf numFmtId="49" fontId="32" fillId="12" borderId="4" xfId="5" applyNumberFormat="1" applyFont="1" applyFill="1" applyBorder="1" applyAlignment="1">
      <alignment horizontal="center" vertical="center"/>
    </xf>
    <xf numFmtId="49" fontId="32" fillId="15" borderId="4" xfId="5" applyNumberFormat="1" applyFont="1" applyFill="1" applyBorder="1" applyAlignment="1">
      <alignment horizontal="center" vertical="center"/>
    </xf>
    <xf numFmtId="49" fontId="43" fillId="2" borderId="4" xfId="5" applyNumberFormat="1" applyFont="1" applyFill="1" applyBorder="1" applyAlignment="1">
      <alignment horizontal="center" vertical="center"/>
    </xf>
    <xf numFmtId="1" fontId="44" fillId="0" borderId="4" xfId="6" applyNumberFormat="1" applyFont="1" applyBorder="1" applyAlignment="1">
      <alignment horizontal="center" vertical="center"/>
    </xf>
    <xf numFmtId="1" fontId="45" fillId="0" borderId="4" xfId="5" applyNumberFormat="1" applyFont="1" applyBorder="1" applyAlignment="1">
      <alignment horizontal="center"/>
    </xf>
    <xf numFmtId="49" fontId="21" fillId="8" borderId="4" xfId="5" applyNumberFormat="1" applyFont="1" applyFill="1" applyBorder="1" applyAlignment="1">
      <alignment horizontal="center"/>
    </xf>
    <xf numFmtId="49" fontId="21" fillId="8" borderId="4" xfId="5" applyNumberFormat="1" applyFont="1" applyFill="1" applyBorder="1" applyAlignment="1">
      <alignment wrapText="1"/>
    </xf>
    <xf numFmtId="0" fontId="21" fillId="14" borderId="4" xfId="0" applyFont="1" applyFill="1" applyBorder="1" applyAlignment="1">
      <alignment horizontal="center" vertical="center" wrapText="1"/>
    </xf>
    <xf numFmtId="49" fontId="37" fillId="12" borderId="4" xfId="5" applyNumberFormat="1" applyFont="1" applyFill="1" applyBorder="1" applyAlignment="1">
      <alignment horizontal="center"/>
    </xf>
    <xf numFmtId="49" fontId="37" fillId="12" borderId="4" xfId="5" applyNumberFormat="1" applyFont="1" applyFill="1" applyBorder="1"/>
    <xf numFmtId="49" fontId="37" fillId="12" borderId="4" xfId="5" applyNumberFormat="1" applyFont="1" applyFill="1" applyBorder="1" applyAlignment="1">
      <alignment vertical="center"/>
    </xf>
    <xf numFmtId="49" fontId="37" fillId="12" borderId="4" xfId="5" applyNumberFormat="1" applyFont="1" applyFill="1" applyBorder="1" applyAlignment="1">
      <alignment horizontal="center" vertical="center"/>
    </xf>
    <xf numFmtId="49" fontId="37" fillId="15" borderId="4" xfId="5" applyNumberFormat="1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/>
    </xf>
    <xf numFmtId="49" fontId="40" fillId="12" borderId="4" xfId="0" applyNumberFormat="1" applyFont="1" applyFill="1" applyBorder="1" applyAlignment="1">
      <alignment horizontal="center"/>
    </xf>
    <xf numFmtId="49" fontId="31" fillId="14" borderId="4" xfId="0" applyNumberFormat="1" applyFont="1" applyFill="1" applyBorder="1" applyAlignment="1">
      <alignment vertical="center"/>
    </xf>
    <xf numFmtId="0" fontId="21" fillId="8" borderId="4" xfId="5" applyFont="1" applyFill="1" applyBorder="1" applyAlignment="1">
      <alignment horizontal="center"/>
    </xf>
    <xf numFmtId="0" fontId="21" fillId="8" borderId="4" xfId="5" applyFont="1" applyFill="1" applyBorder="1"/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center" vertical="center"/>
    </xf>
    <xf numFmtId="49" fontId="21" fillId="8" borderId="4" xfId="3" applyNumberFormat="1" applyFont="1" applyFill="1" applyBorder="1" applyAlignment="1">
      <alignment horizontal="center"/>
    </xf>
    <xf numFmtId="0" fontId="21" fillId="8" borderId="4" xfId="3" applyFont="1" applyFill="1" applyBorder="1" applyAlignment="1">
      <alignment horizontal="center" wrapText="1"/>
    </xf>
    <xf numFmtId="0" fontId="21" fillId="8" borderId="4" xfId="3" applyFont="1" applyFill="1" applyBorder="1"/>
    <xf numFmtId="14" fontId="27" fillId="8" borderId="4" xfId="3" applyNumberFormat="1" applyFont="1" applyFill="1" applyBorder="1" applyAlignment="1">
      <alignment horizontal="center"/>
    </xf>
    <xf numFmtId="0" fontId="27" fillId="0" borderId="4" xfId="0" applyFont="1" applyBorder="1" applyAlignment="1">
      <alignment vertical="center"/>
    </xf>
    <xf numFmtId="0" fontId="21" fillId="16" borderId="4" xfId="3" applyFont="1" applyFill="1" applyBorder="1" applyAlignment="1">
      <alignment horizontal="center" vertical="center"/>
    </xf>
    <xf numFmtId="14" fontId="27" fillId="8" borderId="4" xfId="3" applyNumberFormat="1" applyFont="1" applyFill="1" applyBorder="1" applyAlignment="1">
      <alignment horizontal="center" vertical="center"/>
    </xf>
    <xf numFmtId="0" fontId="21" fillId="16" borderId="4" xfId="3" applyFont="1" applyFill="1" applyBorder="1" applyAlignment="1">
      <alignment horizontal="center"/>
    </xf>
    <xf numFmtId="14" fontId="11" fillId="8" borderId="4" xfId="3" applyNumberFormat="1" applyFont="1" applyFill="1" applyBorder="1" applyAlignment="1">
      <alignment horizontal="center" vertical="center"/>
    </xf>
    <xf numFmtId="14" fontId="11" fillId="8" borderId="4" xfId="3" applyNumberFormat="1" applyFont="1" applyFill="1" applyBorder="1" applyAlignment="1">
      <alignment horizontal="center"/>
    </xf>
    <xf numFmtId="0" fontId="46" fillId="13" borderId="4" xfId="3" applyFont="1" applyFill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21" fillId="8" borderId="9" xfId="3" applyFont="1" applyFill="1" applyBorder="1" applyAlignment="1">
      <alignment horizontal="center"/>
    </xf>
    <xf numFmtId="0" fontId="21" fillId="16" borderId="7" xfId="3" applyFont="1" applyFill="1" applyBorder="1" applyAlignment="1">
      <alignment horizontal="center"/>
    </xf>
    <xf numFmtId="0" fontId="21" fillId="12" borderId="7" xfId="3" applyFont="1" applyFill="1" applyBorder="1" applyAlignment="1">
      <alignment horizontal="left"/>
    </xf>
    <xf numFmtId="0" fontId="39" fillId="8" borderId="4" xfId="3" applyFont="1" applyFill="1" applyBorder="1" applyAlignment="1">
      <alignment horizontal="center"/>
    </xf>
    <xf numFmtId="0" fontId="21" fillId="16" borderId="9" xfId="3" applyFont="1" applyFill="1" applyBorder="1" applyAlignment="1">
      <alignment horizontal="center"/>
    </xf>
    <xf numFmtId="0" fontId="21" fillId="8" borderId="12" xfId="3" applyFont="1" applyFill="1" applyBorder="1" applyAlignment="1">
      <alignment horizontal="center"/>
    </xf>
    <xf numFmtId="0" fontId="36" fillId="12" borderId="4" xfId="0" applyFont="1" applyFill="1" applyBorder="1" applyAlignment="1">
      <alignment horizontal="center"/>
    </xf>
    <xf numFmtId="0" fontId="1" fillId="8" borderId="4" xfId="5" applyFont="1" applyFill="1" applyBorder="1" applyAlignment="1">
      <alignment horizontal="center" wrapText="1"/>
    </xf>
    <xf numFmtId="0" fontId="0" fillId="12" borderId="4" xfId="0" applyFill="1" applyBorder="1" applyAlignment="1">
      <alignment horizontal="center" vertical="center"/>
    </xf>
    <xf numFmtId="0" fontId="21" fillId="8" borderId="9" xfId="4" applyFont="1" applyFill="1" applyBorder="1" applyAlignment="1">
      <alignment horizontal="center"/>
    </xf>
    <xf numFmtId="0" fontId="21" fillId="16" borderId="7" xfId="4" applyFont="1" applyFill="1" applyBorder="1" applyAlignment="1">
      <alignment horizontal="center"/>
    </xf>
    <xf numFmtId="0" fontId="21" fillId="8" borderId="21" xfId="4" applyFont="1" applyFill="1" applyBorder="1" applyAlignment="1">
      <alignment horizontal="center"/>
    </xf>
    <xf numFmtId="0" fontId="21" fillId="16" borderId="14" xfId="3" applyFont="1" applyFill="1" applyBorder="1" applyAlignment="1">
      <alignment horizontal="center"/>
    </xf>
    <xf numFmtId="0" fontId="46" fillId="13" borderId="1" xfId="3" applyFont="1" applyFill="1" applyBorder="1" applyAlignment="1">
      <alignment horizontal="center"/>
    </xf>
    <xf numFmtId="0" fontId="21" fillId="8" borderId="14" xfId="4" applyFont="1" applyFill="1" applyBorder="1" applyAlignment="1">
      <alignment horizontal="center"/>
    </xf>
    <xf numFmtId="0" fontId="19" fillId="12" borderId="4" xfId="0" applyFont="1" applyFill="1" applyBorder="1" applyAlignment="1">
      <alignment horizontal="left"/>
    </xf>
    <xf numFmtId="0" fontId="19" fillId="17" borderId="4" xfId="0" applyFont="1" applyFill="1" applyBorder="1" applyAlignment="1">
      <alignment horizontal="center"/>
    </xf>
    <xf numFmtId="0" fontId="46" fillId="2" borderId="4" xfId="0" applyFont="1" applyFill="1" applyBorder="1" applyAlignment="1">
      <alignment horizontal="center"/>
    </xf>
    <xf numFmtId="0" fontId="31" fillId="8" borderId="22" xfId="4" applyFont="1" applyFill="1" applyBorder="1" applyAlignment="1">
      <alignment horizontal="center" vertical="center"/>
    </xf>
    <xf numFmtId="0" fontId="31" fillId="16" borderId="7" xfId="4" applyFont="1" applyFill="1" applyBorder="1" applyAlignment="1">
      <alignment horizontal="center" vertical="center"/>
    </xf>
    <xf numFmtId="0" fontId="31" fillId="8" borderId="14" xfId="3" applyFont="1" applyFill="1" applyBorder="1" applyAlignment="1">
      <alignment vertical="center"/>
    </xf>
    <xf numFmtId="0" fontId="31" fillId="8" borderId="14" xfId="3" applyFont="1" applyFill="1" applyBorder="1" applyAlignment="1">
      <alignment horizontal="center" vertical="center"/>
    </xf>
    <xf numFmtId="0" fontId="31" fillId="16" borderId="23" xfId="3" applyFont="1" applyFill="1" applyBorder="1" applyAlignment="1">
      <alignment horizontal="center" vertical="center"/>
    </xf>
    <xf numFmtId="0" fontId="31" fillId="8" borderId="14" xfId="4" applyFont="1" applyFill="1" applyBorder="1" applyAlignment="1">
      <alignment horizontal="center" vertical="center"/>
    </xf>
    <xf numFmtId="0" fontId="31" fillId="8" borderId="4" xfId="3" applyFont="1" applyFill="1" applyBorder="1" applyAlignment="1">
      <alignment horizontal="center" vertical="center"/>
    </xf>
    <xf numFmtId="0" fontId="31" fillId="16" borderId="4" xfId="3" applyFont="1" applyFill="1" applyBorder="1" applyAlignment="1">
      <alignment horizontal="center" vertical="center"/>
    </xf>
    <xf numFmtId="0" fontId="31" fillId="8" borderId="4" xfId="3" applyFont="1" applyFill="1" applyBorder="1" applyAlignment="1">
      <alignment horizontal="center"/>
    </xf>
    <xf numFmtId="0" fontId="31" fillId="8" borderId="9" xfId="4" applyFont="1" applyFill="1" applyBorder="1" applyAlignment="1">
      <alignment horizontal="center" vertical="center"/>
    </xf>
    <xf numFmtId="0" fontId="31" fillId="16" borderId="9" xfId="4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/>
    </xf>
    <xf numFmtId="0" fontId="48" fillId="2" borderId="4" xfId="0" applyFont="1" applyFill="1" applyBorder="1" applyAlignment="1">
      <alignment horizontal="center"/>
    </xf>
    <xf numFmtId="0" fontId="31" fillId="16" borderId="4" xfId="4" applyFont="1" applyFill="1" applyBorder="1" applyAlignment="1">
      <alignment horizontal="center" vertical="center"/>
    </xf>
    <xf numFmtId="0" fontId="32" fillId="8" borderId="4" xfId="4" applyFont="1" applyFill="1" applyBorder="1" applyAlignment="1">
      <alignment horizontal="center" vertical="center"/>
    </xf>
    <xf numFmtId="0" fontId="32" fillId="16" borderId="4" xfId="4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/>
    </xf>
    <xf numFmtId="0" fontId="26" fillId="8" borderId="4" xfId="4" applyFont="1" applyFill="1" applyBorder="1" applyAlignment="1">
      <alignment horizontal="center"/>
    </xf>
    <xf numFmtId="0" fontId="26" fillId="8" borderId="4" xfId="4" applyFont="1" applyFill="1" applyBorder="1" applyAlignment="1">
      <alignment horizontal="left" vertical="center"/>
    </xf>
    <xf numFmtId="0" fontId="26" fillId="8" borderId="4" xfId="4" applyFont="1" applyFill="1" applyBorder="1" applyAlignment="1">
      <alignment horizontal="center" vertical="center"/>
    </xf>
    <xf numFmtId="0" fontId="40" fillId="8" borderId="4" xfId="4" applyFont="1" applyFill="1" applyBorder="1" applyAlignment="1">
      <alignment horizontal="center" vertical="center"/>
    </xf>
    <xf numFmtId="0" fontId="26" fillId="16" borderId="4" xfId="4" applyFont="1" applyFill="1" applyBorder="1" applyAlignment="1">
      <alignment horizontal="center" vertical="center"/>
    </xf>
    <xf numFmtId="0" fontId="28" fillId="13" borderId="4" xfId="4" applyFont="1" applyFill="1" applyBorder="1" applyAlignment="1">
      <alignment horizontal="center" vertical="center"/>
    </xf>
    <xf numFmtId="14" fontId="26" fillId="8" borderId="4" xfId="4" applyNumberFormat="1" applyFont="1" applyFill="1" applyBorder="1" applyAlignment="1">
      <alignment horizontal="center" vertical="center"/>
    </xf>
    <xf numFmtId="0" fontId="26" fillId="8" borderId="1" xfId="4" applyFont="1" applyFill="1" applyBorder="1" applyAlignment="1">
      <alignment horizontal="center" vertical="center"/>
    </xf>
    <xf numFmtId="0" fontId="40" fillId="8" borderId="1" xfId="4" applyFont="1" applyFill="1" applyBorder="1" applyAlignment="1">
      <alignment horizontal="center" vertical="center"/>
    </xf>
    <xf numFmtId="0" fontId="26" fillId="18" borderId="1" xfId="4" applyFont="1" applyFill="1" applyBorder="1" applyAlignment="1">
      <alignment horizontal="center" vertical="center"/>
    </xf>
    <xf numFmtId="0" fontId="28" fillId="13" borderId="1" xfId="4" applyFont="1" applyFill="1" applyBorder="1" applyAlignment="1">
      <alignment horizontal="center" vertical="center"/>
    </xf>
    <xf numFmtId="14" fontId="26" fillId="8" borderId="1" xfId="4" applyNumberFormat="1" applyFont="1" applyFill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12" borderId="4" xfId="0" applyFont="1" applyFill="1" applyBorder="1" applyAlignment="1">
      <alignment horizontal="center" vertical="center"/>
    </xf>
    <xf numFmtId="0" fontId="40" fillId="19" borderId="4" xfId="0" applyFont="1" applyFill="1" applyBorder="1" applyAlignment="1">
      <alignment horizontal="center" vertical="center"/>
    </xf>
    <xf numFmtId="0" fontId="26" fillId="0" borderId="4" xfId="4" applyFont="1" applyBorder="1" applyAlignment="1">
      <alignment horizontal="center" vertical="center"/>
    </xf>
    <xf numFmtId="14" fontId="40" fillId="0" borderId="4" xfId="0" applyNumberFormat="1" applyFont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3" fontId="8" fillId="7" borderId="25" xfId="0" applyNumberFormat="1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5" fillId="20" borderId="28" xfId="0" applyFont="1" applyFill="1" applyBorder="1" applyAlignment="1">
      <alignment horizontal="center" vertical="center" wrapText="1"/>
    </xf>
    <xf numFmtId="0" fontId="7" fillId="21" borderId="29" xfId="0" applyFont="1" applyFill="1" applyBorder="1" applyAlignment="1">
      <alignment horizontal="center" vertical="center"/>
    </xf>
    <xf numFmtId="0" fontId="7" fillId="22" borderId="29" xfId="0" applyFont="1" applyFill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7" fillId="24" borderId="29" xfId="0" applyFont="1" applyFill="1" applyBorder="1" applyAlignment="1">
      <alignment horizontal="center" vertical="center"/>
    </xf>
    <xf numFmtId="0" fontId="7" fillId="25" borderId="29" xfId="0" applyFont="1" applyFill="1" applyBorder="1" applyAlignment="1">
      <alignment horizontal="center" vertical="center"/>
    </xf>
    <xf numFmtId="0" fontId="7" fillId="26" borderId="29" xfId="0" applyFont="1" applyFill="1" applyBorder="1" applyAlignment="1">
      <alignment horizontal="center" vertical="center"/>
    </xf>
    <xf numFmtId="0" fontId="7" fillId="27" borderId="29" xfId="0" applyFont="1" applyFill="1" applyBorder="1" applyAlignment="1">
      <alignment horizontal="center" vertical="center"/>
    </xf>
    <xf numFmtId="0" fontId="8" fillId="24" borderId="29" xfId="0" applyFont="1" applyFill="1" applyBorder="1" applyAlignment="1">
      <alignment horizontal="left" vertical="center"/>
    </xf>
    <xf numFmtId="0" fontId="8" fillId="24" borderId="29" xfId="0" applyFont="1" applyFill="1" applyBorder="1" applyAlignment="1">
      <alignment horizontal="center" vertical="center"/>
    </xf>
    <xf numFmtId="0" fontId="5" fillId="20" borderId="30" xfId="0" applyFont="1" applyFill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/>
    </xf>
    <xf numFmtId="0" fontId="33" fillId="12" borderId="4" xfId="4" applyFont="1" applyFill="1" applyBorder="1" applyAlignment="1">
      <alignment horizontal="center" vertical="center"/>
    </xf>
    <xf numFmtId="0" fontId="42" fillId="8" borderId="31" xfId="4" applyFont="1" applyFill="1" applyBorder="1" applyAlignment="1">
      <alignment horizontal="center" vertical="center"/>
    </xf>
    <xf numFmtId="0" fontId="33" fillId="12" borderId="31" xfId="4" applyFont="1" applyFill="1" applyBorder="1" applyAlignment="1">
      <alignment horizontal="center" vertical="center"/>
    </xf>
    <xf numFmtId="0" fontId="42" fillId="8" borderId="31" xfId="4" applyFont="1" applyFill="1" applyBorder="1" applyAlignment="1">
      <alignment horizontal="left" vertical="center"/>
    </xf>
    <xf numFmtId="0" fontId="49" fillId="12" borderId="31" xfId="4" applyFont="1" applyFill="1" applyBorder="1" applyAlignment="1">
      <alignment horizontal="center" vertical="center"/>
    </xf>
    <xf numFmtId="0" fontId="33" fillId="19" borderId="4" xfId="0" applyFont="1" applyFill="1" applyBorder="1" applyAlignment="1">
      <alignment horizontal="center" vertical="center"/>
    </xf>
    <xf numFmtId="0" fontId="42" fillId="8" borderId="4" xfId="3" applyFont="1" applyFill="1" applyBorder="1" applyAlignment="1">
      <alignment horizontal="center" vertical="center"/>
    </xf>
    <xf numFmtId="0" fontId="42" fillId="8" borderId="4" xfId="3" applyFont="1" applyFill="1" applyBorder="1" applyAlignment="1">
      <alignment horizontal="left" vertical="center"/>
    </xf>
    <xf numFmtId="0" fontId="42" fillId="8" borderId="4" xfId="4" applyFont="1" applyFill="1" applyBorder="1" applyAlignment="1">
      <alignment horizontal="left" vertical="center"/>
    </xf>
    <xf numFmtId="0" fontId="49" fillId="12" borderId="4" xfId="4" applyFont="1" applyFill="1" applyBorder="1" applyAlignment="1">
      <alignment horizontal="center" vertical="center"/>
    </xf>
    <xf numFmtId="14" fontId="32" fillId="0" borderId="4" xfId="0" applyNumberFormat="1" applyFont="1" applyBorder="1" applyAlignment="1">
      <alignment horizontal="left" vertical="center"/>
    </xf>
    <xf numFmtId="10" fontId="3" fillId="0" borderId="18" xfId="0" applyNumberFormat="1" applyFont="1" applyBorder="1" applyAlignment="1">
      <alignment horizontal="center"/>
    </xf>
    <xf numFmtId="0" fontId="31" fillId="8" borderId="4" xfId="5" applyFont="1" applyFill="1" applyBorder="1" applyAlignment="1">
      <alignment horizontal="center" wrapText="1"/>
    </xf>
    <xf numFmtId="0" fontId="31" fillId="8" borderId="4" xfId="5" applyFont="1" applyFill="1" applyBorder="1" applyAlignment="1">
      <alignment horizontal="left" wrapText="1"/>
    </xf>
    <xf numFmtId="0" fontId="42" fillId="8" borderId="31" xfId="3" applyFont="1" applyFill="1" applyBorder="1" applyAlignment="1">
      <alignment horizontal="center" vertical="center"/>
    </xf>
    <xf numFmtId="0" fontId="37" fillId="0" borderId="4" xfId="0" applyFont="1" applyBorder="1" applyAlignment="1">
      <alignment horizontal="left"/>
    </xf>
    <xf numFmtId="0" fontId="0" fillId="0" borderId="32" xfId="0" applyBorder="1" applyAlignment="1">
      <alignment horizontal="center"/>
    </xf>
    <xf numFmtId="0" fontId="31" fillId="8" borderId="11" xfId="3" applyFont="1" applyFill="1" applyBorder="1" applyAlignment="1">
      <alignment horizontal="center"/>
    </xf>
    <xf numFmtId="0" fontId="42" fillId="8" borderId="4" xfId="3" applyFont="1" applyFill="1" applyBorder="1" applyAlignment="1">
      <alignment vertical="center"/>
    </xf>
    <xf numFmtId="0" fontId="0" fillId="0" borderId="32" xfId="0" applyBorder="1"/>
    <xf numFmtId="0" fontId="9" fillId="2" borderId="6" xfId="0" applyFont="1" applyFill="1" applyBorder="1" applyAlignment="1">
      <alignment horizontal="center" vertical="top" textRotation="255"/>
    </xf>
  </cellXfs>
  <cellStyles count="7">
    <cellStyle name="Milliers" xfId="1" builtinId="3"/>
    <cellStyle name="Milliers [0] 2" xfId="6" xr:uid="{35C9F1A8-A6A7-49F2-9D17-EDCDB2A5A263}"/>
    <cellStyle name="Normal" xfId="0" builtinId="0"/>
    <cellStyle name="Normal 2 3" xfId="4" xr:uid="{10245990-4D59-408E-84F4-664EE4D4AE21}"/>
    <cellStyle name="Normal 7" xfId="5" xr:uid="{2B1DB800-B3AF-42A2-A33B-B272B3DB61A4}"/>
    <cellStyle name="Normal 7 2" xfId="3" xr:uid="{9396D6BF-EE9E-4B6C-BA4D-9AF20112650C}"/>
    <cellStyle name="Pourcentage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60.29\tn_folders3\BAF\DOSSIER%20TEAM%20GAIA_7\A%20MAJ%20DANS%20GAIA\Ouverture%20Nouvelles%20Plaques\S31\31072026%20Liste%20des%20plaques%20ouvertes%20et%20plaques%20densifi&#233;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mp_fall91671\Downloads\Base%20client%20non%20mis%20&#224;%20jou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mp_fall91671\Music\FTTH\Saturation_Brins_Totau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Liste des plaques ouvertes"/>
      <sheetName val="Liste des plaques densifiées"/>
      <sheetName val="Liste des plaques d'ext-poche"/>
      <sheetName val="31072026 Liste des plaques ouv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1">
          <cell r="F1" t="str">
            <v>libellé</v>
          </cell>
        </row>
        <row r="2">
          <cell r="F2" t="str">
            <v>O_CAM_H56_PBO18_7</v>
          </cell>
        </row>
        <row r="3">
          <cell r="F3" t="e">
            <v>#N/A</v>
          </cell>
        </row>
        <row r="4">
          <cell r="F4" t="str">
            <v>O_THS_A43_PBO123_7</v>
          </cell>
        </row>
        <row r="5">
          <cell r="F5" t="e">
            <v>#N/A</v>
          </cell>
        </row>
        <row r="6">
          <cell r="F6" t="str">
            <v>O_STL_A06_PBO101_7</v>
          </cell>
        </row>
        <row r="7">
          <cell r="F7" t="e">
            <v>#N/A</v>
          </cell>
        </row>
        <row r="8">
          <cell r="F8" t="e">
            <v>#N/A</v>
          </cell>
        </row>
        <row r="9">
          <cell r="F9" t="str">
            <v>O_SEB_N03_PBO116_7</v>
          </cell>
        </row>
        <row r="10">
          <cell r="F10" t="str">
            <v>O_NDA_C09_PBO38_7</v>
          </cell>
        </row>
        <row r="11">
          <cell r="F11" t="e">
            <v>#N/A</v>
          </cell>
        </row>
        <row r="12">
          <cell r="F12" t="e">
            <v>#N/A</v>
          </cell>
        </row>
        <row r="13">
          <cell r="F13" t="e">
            <v>#N/A</v>
          </cell>
        </row>
        <row r="14">
          <cell r="F14" t="e">
            <v>#N/A</v>
          </cell>
        </row>
        <row r="15">
          <cell r="F15" t="e">
            <v>#N/A</v>
          </cell>
        </row>
        <row r="16">
          <cell r="F16" t="e">
            <v>#N/A</v>
          </cell>
        </row>
        <row r="17">
          <cell r="F17" t="e">
            <v>#N/A</v>
          </cell>
        </row>
        <row r="18">
          <cell r="F18" t="str">
            <v>O_MED_B06_279-280_7</v>
          </cell>
        </row>
        <row r="19">
          <cell r="F19" t="e">
            <v>#N/A</v>
          </cell>
        </row>
        <row r="20">
          <cell r="F20" t="str">
            <v>O_ALM_J00_425-426_7</v>
          </cell>
        </row>
        <row r="21">
          <cell r="F21" t="e">
            <v>#N/A</v>
          </cell>
        </row>
        <row r="22">
          <cell r="F22" t="e">
            <v>#N/A</v>
          </cell>
        </row>
        <row r="23">
          <cell r="F23" t="e">
            <v>#N/A</v>
          </cell>
        </row>
        <row r="24">
          <cell r="F24" t="e">
            <v>#N/A</v>
          </cell>
        </row>
        <row r="25">
          <cell r="F25" t="e">
            <v>#N/A</v>
          </cell>
        </row>
        <row r="26">
          <cell r="F26" t="e">
            <v>#N/A</v>
          </cell>
        </row>
        <row r="27">
          <cell r="F27" t="str">
            <v>O_GMB_C04_MEB07-A04_7</v>
          </cell>
        </row>
        <row r="28">
          <cell r="F28" t="str">
            <v>O_GMB_B30_PBO53_7</v>
          </cell>
        </row>
        <row r="29">
          <cell r="F29" t="str">
            <v>O_SMN_A00_MEB6-A8_7</v>
          </cell>
        </row>
        <row r="30">
          <cell r="F30" t="e">
            <v>#N/A</v>
          </cell>
        </row>
        <row r="31">
          <cell r="F31" t="str">
            <v>O_TIV_A05_MEB4-A15_7</v>
          </cell>
        </row>
        <row r="32">
          <cell r="F32" t="str">
            <v>O_THS_A27_MEB07-A5_7</v>
          </cell>
        </row>
        <row r="33">
          <cell r="F33" t="str">
            <v>O_MBO_A04_MEB06-A12_7</v>
          </cell>
        </row>
        <row r="34">
          <cell r="F34" t="str">
            <v>O_NDA_C00_PBO38_7</v>
          </cell>
        </row>
        <row r="35">
          <cell r="F35" t="e">
            <v>#N/A</v>
          </cell>
        </row>
        <row r="36">
          <cell r="F36" t="e">
            <v>#N/A</v>
          </cell>
        </row>
        <row r="37">
          <cell r="F37" t="str">
            <v>O_ZIG_A06_PBO72_7</v>
          </cell>
        </row>
        <row r="38">
          <cell r="F38" t="e">
            <v>#N/A</v>
          </cell>
        </row>
        <row r="39">
          <cell r="F39" t="e">
            <v>#N/A</v>
          </cell>
        </row>
        <row r="40">
          <cell r="F40" t="str">
            <v>O_KMR_L52_PBO187_7</v>
          </cell>
        </row>
        <row r="41">
          <cell r="F41" t="e">
            <v>#N/A</v>
          </cell>
        </row>
        <row r="42">
          <cell r="F42" t="e">
            <v>#N/A</v>
          </cell>
        </row>
        <row r="43">
          <cell r="F43" t="str">
            <v>O_DKH_A11_PBO48_7</v>
          </cell>
        </row>
        <row r="44">
          <cell r="F44" t="str">
            <v>O_DKH_A00_PBO18_7</v>
          </cell>
        </row>
        <row r="45">
          <cell r="F45" t="str">
            <v>O_THS_A05_PBO133_7</v>
          </cell>
        </row>
        <row r="46">
          <cell r="F46" t="str">
            <v>O_THS_A42_PBO58_7</v>
          </cell>
        </row>
        <row r="47">
          <cell r="F47" t="e">
            <v>#N/A</v>
          </cell>
        </row>
        <row r="48">
          <cell r="F48" t="e">
            <v>#N/A</v>
          </cell>
        </row>
        <row r="49">
          <cell r="F49" t="str">
            <v>O_DKH_A13_PBO1_7</v>
          </cell>
        </row>
        <row r="50">
          <cell r="F50" t="str">
            <v>O_ALM_J21_103-104_7</v>
          </cell>
        </row>
        <row r="51">
          <cell r="F51" t="str">
            <v>O_TIA_E00_PBO45_7</v>
          </cell>
        </row>
        <row r="52">
          <cell r="F52" t="str">
            <v>O_CAP_A00_PBO28_7</v>
          </cell>
        </row>
        <row r="53">
          <cell r="F53" t="str">
            <v>O_CAP_A00_PBO78_7</v>
          </cell>
        </row>
        <row r="54">
          <cell r="F54" t="str">
            <v>O_POP_A01_PBO57_7</v>
          </cell>
        </row>
        <row r="55">
          <cell r="F55" t="str">
            <v>O_THS_A42_PBO107_7</v>
          </cell>
        </row>
        <row r="56">
          <cell r="F56" t="str">
            <v>O_THS_A18_MEB2-A10_7</v>
          </cell>
        </row>
        <row r="57">
          <cell r="F57" t="e">
            <v>#N/A</v>
          </cell>
        </row>
        <row r="58">
          <cell r="F58" t="str">
            <v>O_THS_A01_PBO137_7</v>
          </cell>
        </row>
        <row r="59">
          <cell r="F59" t="str">
            <v>O_KMR_L13_PBO44_7</v>
          </cell>
        </row>
        <row r="60">
          <cell r="F60" t="str">
            <v>O_KMR_L61_PBO41_7</v>
          </cell>
        </row>
        <row r="61">
          <cell r="F61" t="str">
            <v>O_TIA_I01_249-250_7</v>
          </cell>
        </row>
        <row r="62">
          <cell r="F62" t="str">
            <v>O_KDG_A01_PBO131_7</v>
          </cell>
        </row>
        <row r="63">
          <cell r="F63" t="str">
            <v>O_NFO_X05_437-438_7</v>
          </cell>
        </row>
        <row r="64">
          <cell r="F64" t="str">
            <v>O_RUF_G00N_140-141_7</v>
          </cell>
        </row>
        <row r="65">
          <cell r="F65" t="str">
            <v>O_DKH_A02_PBO102_7</v>
          </cell>
        </row>
        <row r="66">
          <cell r="F66" t="str">
            <v>O_BIG_A04_PBO99_7</v>
          </cell>
        </row>
        <row r="67">
          <cell r="F67" t="str">
            <v>O_RUF_G00S_185-186_7</v>
          </cell>
        </row>
        <row r="68">
          <cell r="F68" t="str">
            <v>O_RUF_G00N_140-141_7</v>
          </cell>
        </row>
        <row r="69">
          <cell r="F69" t="str">
            <v>O_ALM_J11_035-037_7</v>
          </cell>
        </row>
        <row r="70">
          <cell r="F70" t="str">
            <v>O_SVD_P08_b_426-427_7</v>
          </cell>
        </row>
        <row r="71">
          <cell r="F71" t="str">
            <v>O_TBA_A13_PBO12_7</v>
          </cell>
        </row>
        <row r="72">
          <cell r="F72" t="str">
            <v>O_MAD_B21_PBO22_7</v>
          </cell>
        </row>
        <row r="73">
          <cell r="F73" t="str">
            <v>O_GDW_M04_380-381_7</v>
          </cell>
        </row>
        <row r="74">
          <cell r="F74" t="str">
            <v>O_KMR_L00_084-085_7</v>
          </cell>
        </row>
        <row r="75">
          <cell r="F75" t="str">
            <v>O_DKH_A05_PBO12_7</v>
          </cell>
        </row>
        <row r="76">
          <cell r="F76" t="str">
            <v>NOK_NOK</v>
          </cell>
        </row>
        <row r="77">
          <cell r="F77" t="str">
            <v>O_SGK_V25_PBO121_7</v>
          </cell>
        </row>
        <row r="78">
          <cell r="F78" t="str">
            <v>O_NDA_C00_PBO150_7</v>
          </cell>
        </row>
        <row r="79">
          <cell r="F79" t="str">
            <v>O_MED_B29_145-146_7</v>
          </cell>
        </row>
        <row r="80">
          <cell r="F80" t="str">
            <v>O_DKH_A11_PBO62_7</v>
          </cell>
        </row>
        <row r="81">
          <cell r="F81" t="str">
            <v>O_DKH_A02_PBO178_7</v>
          </cell>
        </row>
        <row r="82">
          <cell r="F82" t="str">
            <v>O_MAD_B10_PBO78_7</v>
          </cell>
        </row>
        <row r="83">
          <cell r="F83" t="str">
            <v>O_TBM_D19_PBO63_7</v>
          </cell>
        </row>
        <row r="84">
          <cell r="F84" t="str">
            <v>O_GMB_C09_MEB1-A20_7</v>
          </cell>
        </row>
        <row r="85">
          <cell r="F85" t="str">
            <v>O_POP_A01_PBO57_7</v>
          </cell>
        </row>
        <row r="86">
          <cell r="F86" t="str">
            <v>O_MED_B26_183-184_7</v>
          </cell>
        </row>
        <row r="87">
          <cell r="F87" t="str">
            <v>O_ALM_J10_146-147_7</v>
          </cell>
        </row>
        <row r="88">
          <cell r="F88" t="str">
            <v>O_MED_A03_231-235_7</v>
          </cell>
        </row>
        <row r="89">
          <cell r="F89" t="str">
            <v>O_NFO_X25_185-186_7</v>
          </cell>
        </row>
        <row r="90">
          <cell r="F90" t="e">
            <v>#N/A</v>
          </cell>
        </row>
        <row r="91">
          <cell r="F91" t="str">
            <v>O_KOL_A00_PBO86_7</v>
          </cell>
        </row>
        <row r="92">
          <cell r="F92" t="str">
            <v>O_MED_B41_062-063_7</v>
          </cell>
        </row>
        <row r="93">
          <cell r="F93" t="str">
            <v>O_MED_B24_456-464_7</v>
          </cell>
        </row>
        <row r="94">
          <cell r="F94" t="str">
            <v>O_SGK_V08_PBO81_7</v>
          </cell>
        </row>
        <row r="95">
          <cell r="F95" t="str">
            <v>O_MBW_R36_PBO46_7</v>
          </cell>
        </row>
        <row r="96">
          <cell r="F96" t="str">
            <v>O_SVD_P08_b_414-415_7</v>
          </cell>
        </row>
        <row r="97">
          <cell r="F97" t="str">
            <v>O_NFO_X05_064-065_7</v>
          </cell>
        </row>
        <row r="98">
          <cell r="F98" t="str">
            <v>O_NFO_X04_246-247_7</v>
          </cell>
        </row>
        <row r="99">
          <cell r="F99" t="str">
            <v>O_RUF_G00S_053-054_7</v>
          </cell>
        </row>
        <row r="100">
          <cell r="F100" t="str">
            <v>O_SVD_P08_b_409-410_7</v>
          </cell>
        </row>
        <row r="101">
          <cell r="F101" t="str">
            <v>O_ACA_W06_094-095_7</v>
          </cell>
        </row>
        <row r="102">
          <cell r="F102" t="str">
            <v>O_ACA_P06_365-366_7</v>
          </cell>
        </row>
        <row r="103">
          <cell r="F103" t="str">
            <v>O_ZIG_A02_PBO6_7</v>
          </cell>
        </row>
        <row r="104">
          <cell r="F104" t="str">
            <v>O_NFO_X16_238-239_7</v>
          </cell>
        </row>
        <row r="105">
          <cell r="F105" t="str">
            <v>O_SDF_K42_050-052_7</v>
          </cell>
        </row>
        <row r="106">
          <cell r="F106" t="str">
            <v>O_SDF_K32_228-229_7</v>
          </cell>
        </row>
        <row r="107">
          <cell r="F107" t="str">
            <v>O_YOF_F05_551-552_7</v>
          </cell>
        </row>
        <row r="108">
          <cell r="F108" t="str">
            <v>O_DAH_A01_MEB05-A15_7</v>
          </cell>
        </row>
        <row r="109">
          <cell r="F109" t="str">
            <v>O_LIN_A00_MEB04-A5_7</v>
          </cell>
        </row>
        <row r="110">
          <cell r="F110" t="str">
            <v>O_DKH_A02_PBO17_7</v>
          </cell>
        </row>
        <row r="111">
          <cell r="F111" t="str">
            <v>O_SGK_V27_PBO159_7</v>
          </cell>
        </row>
        <row r="112">
          <cell r="F112" t="str">
            <v>O_SGK_V08_PBO69_7</v>
          </cell>
        </row>
        <row r="113">
          <cell r="F113" t="str">
            <v>O_SGK_V09_PBO1_7</v>
          </cell>
        </row>
        <row r="114">
          <cell r="F114" t="str">
            <v>O_MBO_A04_MEB03-A4_7</v>
          </cell>
        </row>
        <row r="115">
          <cell r="F115" t="str">
            <v>O_SGK_V02_PBO74_7</v>
          </cell>
        </row>
        <row r="116">
          <cell r="F116" t="str">
            <v>O_SGK_V37_PBO177_7</v>
          </cell>
        </row>
        <row r="117">
          <cell r="F117" t="str">
            <v>O_MBO_A05_MEB04-A13_7</v>
          </cell>
        </row>
        <row r="118">
          <cell r="F118" t="str">
            <v>O_SGK_V38_PBO42_7</v>
          </cell>
        </row>
        <row r="119">
          <cell r="F119" t="str">
            <v>O_DMD_N01_PBO137_7</v>
          </cell>
        </row>
        <row r="120">
          <cell r="F120" t="str">
            <v>O_DKH_A21_PBO57_7</v>
          </cell>
        </row>
        <row r="121">
          <cell r="F121" t="str">
            <v>O_DKH_A10_PBO158_7</v>
          </cell>
        </row>
        <row r="122">
          <cell r="F122" t="str">
            <v>O_GMB_B34_PBO271_7</v>
          </cell>
        </row>
        <row r="123">
          <cell r="F123" t="str">
            <v>O_TBM_D18_PBO94_7</v>
          </cell>
        </row>
        <row r="124">
          <cell r="F124" t="str">
            <v>O_GMB_B00_MEB05-A13_7</v>
          </cell>
        </row>
        <row r="125">
          <cell r="F125" t="str">
            <v>O_SGK_V27_PBO274_7</v>
          </cell>
        </row>
        <row r="126">
          <cell r="F126" t="str">
            <v>O_GMB_B37_MEB06-A5_7</v>
          </cell>
        </row>
        <row r="127">
          <cell r="F127" t="str">
            <v>O_TIA_E05_191-192_7</v>
          </cell>
        </row>
        <row r="128">
          <cell r="F128" t="str">
            <v>O_HAN_D18_097-099_7</v>
          </cell>
        </row>
        <row r="129">
          <cell r="F129" t="str">
            <v>O_MED_B21_347-348_7</v>
          </cell>
        </row>
        <row r="130">
          <cell r="F130" t="str">
            <v>O_GMB_B22_PBO166_7</v>
          </cell>
        </row>
        <row r="131">
          <cell r="F131" t="str">
            <v>O_GMB_B27_PBO18_7</v>
          </cell>
        </row>
        <row r="132">
          <cell r="F132" t="str">
            <v>O_GMB_B26_PBO78_7</v>
          </cell>
        </row>
        <row r="133">
          <cell r="F133" t="str">
            <v>O_HAN_D28_106-107_7</v>
          </cell>
        </row>
        <row r="134">
          <cell r="F134" t="str">
            <v>O_KLK_A03_PBO150_7</v>
          </cell>
        </row>
        <row r="135">
          <cell r="F135" t="str">
            <v>O_KLK_A23_PBO79_7</v>
          </cell>
        </row>
        <row r="136">
          <cell r="F136" t="str">
            <v>O_KLK_A00_PBO214_7</v>
          </cell>
        </row>
        <row r="137">
          <cell r="F137" t="str">
            <v>O_KLK_A05_PBO33_7</v>
          </cell>
        </row>
        <row r="138">
          <cell r="F138" t="str">
            <v>O_KLK_A15_PBO118_7</v>
          </cell>
        </row>
        <row r="139">
          <cell r="F139" t="str">
            <v>O_KLK_A29_PBO92_7</v>
          </cell>
        </row>
        <row r="140">
          <cell r="F140" t="str">
            <v>O_KLK_A19_MEB2-A06_7</v>
          </cell>
        </row>
        <row r="141">
          <cell r="F141" t="str">
            <v>O_KLK_A01_PBO78_7</v>
          </cell>
        </row>
        <row r="142">
          <cell r="F142" t="str">
            <v>O_KLK_A14_PBO112_7</v>
          </cell>
        </row>
        <row r="143">
          <cell r="F143" t="str">
            <v>O_KLK_A23_PBO68_7</v>
          </cell>
        </row>
        <row r="144">
          <cell r="F144" t="str">
            <v>O_KLK_A07_PBO229_7</v>
          </cell>
        </row>
        <row r="145">
          <cell r="F145" t="str">
            <v>O_NDA_C13_MEB2-A22_7</v>
          </cell>
        </row>
        <row r="146">
          <cell r="F146" t="str">
            <v>O_LGA_A11_MEB3-A11_7</v>
          </cell>
        </row>
        <row r="147">
          <cell r="F147" t="str">
            <v>O_DKH_A14_PBO142_7</v>
          </cell>
        </row>
        <row r="148">
          <cell r="F148" t="str">
            <v>O_GMB_B27_PBO3_7</v>
          </cell>
        </row>
        <row r="149">
          <cell r="F149" t="str">
            <v>O_YOF_F05_656-657_7</v>
          </cell>
        </row>
        <row r="150">
          <cell r="F150" t="str">
            <v>O_GMB_B26_PBO30_7</v>
          </cell>
        </row>
        <row r="151">
          <cell r="F151" t="str">
            <v>O_MBW_R51_PBO96_7</v>
          </cell>
        </row>
        <row r="152">
          <cell r="F152" t="str">
            <v>O_TBA_A06_PBO104_7</v>
          </cell>
        </row>
        <row r="153">
          <cell r="F153" t="str">
            <v>O_TBA_A06_PBO104_7</v>
          </cell>
        </row>
        <row r="154">
          <cell r="F154" t="str">
            <v>O_TBA_A13_PBO81_7</v>
          </cell>
        </row>
        <row r="155">
          <cell r="F155" t="str">
            <v>O_TBA_A08_PBO94_7</v>
          </cell>
        </row>
        <row r="156">
          <cell r="F156" t="str">
            <v>O_KDG_A00_PBO11_7</v>
          </cell>
        </row>
        <row r="157">
          <cell r="F157" t="str">
            <v>O_SVD_P10_313-314_7</v>
          </cell>
        </row>
        <row r="158">
          <cell r="F158" t="str">
            <v>O_MED_B14_179-181_7</v>
          </cell>
        </row>
        <row r="159">
          <cell r="F159" t="str">
            <v>O_TIA_E44_049-050_7</v>
          </cell>
        </row>
        <row r="160">
          <cell r="F160" t="str">
            <v>O_TBA_A13_PBO79_7</v>
          </cell>
        </row>
        <row r="161">
          <cell r="F161" t="str">
            <v>O_TBA_A13_PBO41_7</v>
          </cell>
        </row>
        <row r="162">
          <cell r="F162" t="str">
            <v>O_SVD_C10_929-930_7</v>
          </cell>
        </row>
        <row r="163">
          <cell r="F163" t="str">
            <v>O_ACA_W24_284-285_7</v>
          </cell>
        </row>
        <row r="164">
          <cell r="F164" t="str">
            <v>O_TBA_A13_PBO77_7</v>
          </cell>
        </row>
        <row r="165">
          <cell r="F165" t="str">
            <v>O_TBA_A13_PBO18_7</v>
          </cell>
        </row>
        <row r="166">
          <cell r="F166" t="str">
            <v>O_ACA_W14_253-254_7</v>
          </cell>
        </row>
        <row r="167">
          <cell r="F167" t="str">
            <v>O_TIA_E52_PBO26_7</v>
          </cell>
        </row>
        <row r="168">
          <cell r="F168" t="str">
            <v>O_HAN_D28_139-140B_7</v>
          </cell>
        </row>
        <row r="169">
          <cell r="F169" t="str">
            <v>O_SVD_C25_166-167_7</v>
          </cell>
        </row>
        <row r="170">
          <cell r="F170" t="str">
            <v>O_SVD_P08_b_321-322_7</v>
          </cell>
        </row>
        <row r="171">
          <cell r="F171" t="str">
            <v>O_TBA_A13_PBO75_7</v>
          </cell>
        </row>
        <row r="172">
          <cell r="F172" t="str">
            <v>O_TBA_A04_PBO75_7</v>
          </cell>
        </row>
        <row r="173">
          <cell r="F173" t="str">
            <v>O_MED_B02BIS_189-195_7</v>
          </cell>
        </row>
        <row r="174">
          <cell r="F174" t="str">
            <v>O_TIA_E05_033-034_7</v>
          </cell>
        </row>
        <row r="175">
          <cell r="F175" t="str">
            <v>O_REP_B16_222-223_7</v>
          </cell>
        </row>
        <row r="176">
          <cell r="F176" t="str">
            <v>O_MED_B00_400-401_7</v>
          </cell>
        </row>
        <row r="177">
          <cell r="F177" t="str">
            <v>O_GDW_M13_PBO149_7</v>
          </cell>
        </row>
        <row r="178">
          <cell r="F178" t="str">
            <v>O_KMR_L02_241-242_7</v>
          </cell>
        </row>
        <row r="179">
          <cell r="F179" t="str">
            <v>O_MBW_R51_PBO4_7</v>
          </cell>
        </row>
        <row r="180">
          <cell r="F180" t="str">
            <v>O_KMR_L50_PBO31_7</v>
          </cell>
        </row>
        <row r="181">
          <cell r="F181" t="str">
            <v>O_MBW_R31_PBO125_7</v>
          </cell>
        </row>
        <row r="182">
          <cell r="F182" t="str">
            <v>O_KMR_L59_PBO94_7</v>
          </cell>
        </row>
        <row r="183">
          <cell r="F183" t="str">
            <v>O_KMR_L91_PBO16_7</v>
          </cell>
        </row>
        <row r="184">
          <cell r="F184" t="str">
            <v>O_KMR_L47_PBO10_7</v>
          </cell>
        </row>
        <row r="185">
          <cell r="F185" t="str">
            <v>O_KMR_L90_PBO89_7</v>
          </cell>
        </row>
        <row r="186">
          <cell r="F186" t="str">
            <v>O_KMR_L62_PBO21_7</v>
          </cell>
        </row>
        <row r="187">
          <cell r="F187" t="str">
            <v>O_KMR_L37_136-137_7</v>
          </cell>
        </row>
        <row r="188">
          <cell r="F188" t="str">
            <v>O_SGK_V37_PBO221_7</v>
          </cell>
        </row>
        <row r="189">
          <cell r="F189" t="str">
            <v>O_KMR_L44_PBO7_7</v>
          </cell>
        </row>
        <row r="190">
          <cell r="F190" t="str">
            <v>O_SGK_V36_PBO177_7</v>
          </cell>
        </row>
        <row r="191">
          <cell r="F191" t="str">
            <v>O_MBW_R48_PBO113_7</v>
          </cell>
        </row>
        <row r="192">
          <cell r="F192" t="str">
            <v>O_TIA_E61_PBO25_7</v>
          </cell>
        </row>
        <row r="193">
          <cell r="F193" t="str">
            <v>O_MBW_R29_PBO80_7</v>
          </cell>
        </row>
        <row r="194">
          <cell r="F194" t="str">
            <v>O_NFO_X16_219-220_7</v>
          </cell>
        </row>
        <row r="195">
          <cell r="F195" t="str">
            <v>O_SGK_V27_PBO43_7</v>
          </cell>
        </row>
        <row r="196">
          <cell r="F196" t="str">
            <v>O_SGK_V27_PBO275_7</v>
          </cell>
        </row>
        <row r="197">
          <cell r="F197" t="str">
            <v>O_MBW_R31_PBO100_7</v>
          </cell>
        </row>
        <row r="198">
          <cell r="F198" t="str">
            <v>O_KMR_L59_PBO68_7</v>
          </cell>
        </row>
        <row r="199">
          <cell r="F199" t="str">
            <v>O_KMR_L02_281-282_7</v>
          </cell>
        </row>
        <row r="200">
          <cell r="F200" t="str">
            <v>O_KMR_L37_239-240_7</v>
          </cell>
        </row>
        <row r="201">
          <cell r="F201" t="str">
            <v>O_TIA_E18_PBO18_7</v>
          </cell>
        </row>
        <row r="202">
          <cell r="F202" t="str">
            <v>O_CAM_H56_PBO44_7</v>
          </cell>
        </row>
        <row r="203">
          <cell r="F203" t="str">
            <v>O_CAM_H21_PBO33_7</v>
          </cell>
        </row>
        <row r="204">
          <cell r="F204" t="e">
            <v>#N/A</v>
          </cell>
        </row>
        <row r="205">
          <cell r="F205" t="str">
            <v>O_CAM_H55_PBO111_7</v>
          </cell>
        </row>
        <row r="206">
          <cell r="F206" t="str">
            <v>O_MBW_R47_PBO126_7</v>
          </cell>
        </row>
        <row r="207">
          <cell r="F207" t="str">
            <v>O_SGK_V26_PBO142_7</v>
          </cell>
        </row>
        <row r="208">
          <cell r="F208" t="str">
            <v>O_NFO_X30_154-155_7</v>
          </cell>
        </row>
        <row r="209">
          <cell r="F209" t="str">
            <v>O_CAM_H58_PBO30_7</v>
          </cell>
        </row>
        <row r="210">
          <cell r="F210" t="str">
            <v>O_CAM_H38_PBO58_7</v>
          </cell>
        </row>
        <row r="211">
          <cell r="F211" t="e">
            <v>#N/A</v>
          </cell>
        </row>
        <row r="212">
          <cell r="F212" t="e">
            <v>#N/A</v>
          </cell>
        </row>
        <row r="213">
          <cell r="F213" t="e">
            <v>#N/A</v>
          </cell>
        </row>
        <row r="214">
          <cell r="F214" t="str">
            <v>O_THS_A46_PBO118_7</v>
          </cell>
        </row>
        <row r="215">
          <cell r="F215" t="str">
            <v>O_MAD_B17_PBO24_7</v>
          </cell>
        </row>
        <row r="216">
          <cell r="F216" t="e">
            <v>#N/A</v>
          </cell>
        </row>
        <row r="217">
          <cell r="F217" t="e">
            <v>#N/A</v>
          </cell>
        </row>
        <row r="218">
          <cell r="F218" t="e">
            <v>#N/A</v>
          </cell>
        </row>
        <row r="219">
          <cell r="F219" t="e">
            <v>#N/A</v>
          </cell>
        </row>
        <row r="220">
          <cell r="F220" t="e">
            <v>#N/A</v>
          </cell>
        </row>
        <row r="221">
          <cell r="F221" t="e">
            <v>#N/A</v>
          </cell>
        </row>
        <row r="222">
          <cell r="F222" t="e">
            <v>#N/A</v>
          </cell>
        </row>
        <row r="223">
          <cell r="F223" t="e">
            <v>#N/A</v>
          </cell>
        </row>
        <row r="224">
          <cell r="F224" t="e">
            <v>#N/A</v>
          </cell>
        </row>
        <row r="225">
          <cell r="F225" t="e">
            <v>#N/A</v>
          </cell>
        </row>
        <row r="226">
          <cell r="F226" t="e">
            <v>#N/A</v>
          </cell>
        </row>
        <row r="227">
          <cell r="F227" t="e">
            <v>#N/A</v>
          </cell>
        </row>
        <row r="228">
          <cell r="F228" t="e">
            <v>#N/A</v>
          </cell>
        </row>
        <row r="229">
          <cell r="F229" t="str">
            <v>O_REP_A05_103-105_7</v>
          </cell>
        </row>
        <row r="230">
          <cell r="F230" t="e">
            <v>#N/A</v>
          </cell>
        </row>
        <row r="231">
          <cell r="F231" t="e">
            <v>#N/A</v>
          </cell>
        </row>
        <row r="232">
          <cell r="F232" t="str">
            <v>O_REP_A05_140-145_7</v>
          </cell>
        </row>
        <row r="233">
          <cell r="F233" t="e">
            <v>#N/A</v>
          </cell>
        </row>
        <row r="234">
          <cell r="F234" t="e">
            <v>#N/A</v>
          </cell>
        </row>
        <row r="235">
          <cell r="F235" t="e">
            <v>#N/A</v>
          </cell>
        </row>
        <row r="236">
          <cell r="F236" t="str">
            <v>O_MBW_R16_065-066_7</v>
          </cell>
        </row>
        <row r="237">
          <cell r="F237" t="str">
            <v>O_ACA_W03_219-220_7</v>
          </cell>
        </row>
        <row r="238">
          <cell r="F238" t="e">
            <v>#N/A</v>
          </cell>
        </row>
        <row r="239">
          <cell r="F239" t="str">
            <v>O_STL_A04_PBO59_7</v>
          </cell>
        </row>
        <row r="240">
          <cell r="F240" t="str">
            <v>O_THS_A26_PBO116_7</v>
          </cell>
        </row>
        <row r="241">
          <cell r="F241" t="e">
            <v>#N/A</v>
          </cell>
        </row>
        <row r="242">
          <cell r="F242" t="e">
            <v>#N/A</v>
          </cell>
        </row>
        <row r="243">
          <cell r="F243" t="str">
            <v>O_THS_A17_MEB11-A16_7</v>
          </cell>
        </row>
        <row r="244">
          <cell r="F244" t="str">
            <v>O_MAD_B00_PBO182_7</v>
          </cell>
        </row>
        <row r="245">
          <cell r="F245" t="e">
            <v>#N/A</v>
          </cell>
        </row>
        <row r="246">
          <cell r="F246" t="str">
            <v>O_DKH_A15_PBO16_7</v>
          </cell>
        </row>
        <row r="247">
          <cell r="F247" t="str">
            <v>O_DKH_A14_PBO107_7</v>
          </cell>
        </row>
        <row r="248">
          <cell r="F248" t="str">
            <v>O_THS_A42_PBO167_7</v>
          </cell>
        </row>
        <row r="249">
          <cell r="F249" t="str">
            <v>O_MAD_B03_PBO30_7</v>
          </cell>
        </row>
        <row r="250">
          <cell r="F250" t="str">
            <v>O_HAN_D09_093-095_7</v>
          </cell>
        </row>
        <row r="251">
          <cell r="F251" t="str">
            <v>O_YOF_F12_085-087_7</v>
          </cell>
        </row>
        <row r="252">
          <cell r="F252" t="str">
            <v>O_YOF_F07_495-496_7</v>
          </cell>
        </row>
        <row r="253">
          <cell r="F253" t="str">
            <v>O_THS_A11_PBO1_7</v>
          </cell>
        </row>
        <row r="254">
          <cell r="F254" t="str">
            <v>O_THS_A11_PBO216_7</v>
          </cell>
        </row>
        <row r="255">
          <cell r="F255" t="str">
            <v>O_GDW_M13_PBO68_7</v>
          </cell>
        </row>
        <row r="256">
          <cell r="F256" t="str">
            <v>O_THS_A17_MEB2-A11_7</v>
          </cell>
        </row>
        <row r="257">
          <cell r="F257" t="str">
            <v>O_ACA_W02_481-482_7</v>
          </cell>
        </row>
        <row r="258">
          <cell r="F258" t="str">
            <v>O_SDF_K22_504-505_7</v>
          </cell>
        </row>
        <row r="259">
          <cell r="F259" t="str">
            <v>O_THS_A42_PBO165_7</v>
          </cell>
        </row>
        <row r="260">
          <cell r="F260" t="str">
            <v>O_MBW_R16_065-066_7</v>
          </cell>
        </row>
        <row r="261">
          <cell r="F261" t="str">
            <v>O_THS_A43_PBO70_7</v>
          </cell>
        </row>
        <row r="262">
          <cell r="F262" t="str">
            <v>O_MBO_A05_MEB01-A15_7</v>
          </cell>
        </row>
        <row r="263">
          <cell r="F263" t="str">
            <v>O_THS_A10_MEB10-A4_7</v>
          </cell>
        </row>
        <row r="264">
          <cell r="F264" t="str">
            <v>O_TIA_E45_PBO107_7</v>
          </cell>
        </row>
        <row r="265">
          <cell r="F265" t="str">
            <v>O_THS_A42_PBO227_7</v>
          </cell>
        </row>
        <row r="266">
          <cell r="F266" t="str">
            <v>O_TIA_E01_179-180_7</v>
          </cell>
        </row>
        <row r="267">
          <cell r="F267" t="str">
            <v>O_TIA_E66_PBO30_7</v>
          </cell>
        </row>
        <row r="268">
          <cell r="F268" t="str">
            <v>O_RUF_G05_100-101_7</v>
          </cell>
        </row>
        <row r="269">
          <cell r="F269" t="str">
            <v>O_SGK_V04_PBO13_7</v>
          </cell>
        </row>
        <row r="270">
          <cell r="F270" t="str">
            <v>O_KLK_A24_PBO45_7</v>
          </cell>
        </row>
        <row r="271">
          <cell r="F271" t="str">
            <v>O_KMR_L40_161-162_7</v>
          </cell>
        </row>
        <row r="272">
          <cell r="F272" t="str">
            <v>O_MED_B08_130-132_7</v>
          </cell>
        </row>
        <row r="273">
          <cell r="F273" t="e">
            <v>#N/A</v>
          </cell>
        </row>
        <row r="274">
          <cell r="F274" t="str">
            <v>O_DKH_A01_PBO10_7</v>
          </cell>
        </row>
        <row r="275">
          <cell r="F275" t="str">
            <v>O_NFO_X30_97-98_7</v>
          </cell>
        </row>
        <row r="276">
          <cell r="F276" t="str">
            <v>O_SEB_N00_PBO115_7</v>
          </cell>
        </row>
        <row r="277">
          <cell r="F277" t="str">
            <v>O_SDF_K45_455-456_7</v>
          </cell>
        </row>
        <row r="278">
          <cell r="F278" t="str">
            <v>O_KMR_L81_PBO85_7</v>
          </cell>
        </row>
        <row r="279">
          <cell r="F279" t="e">
            <v>#N/A</v>
          </cell>
        </row>
        <row r="280">
          <cell r="F280" t="str">
            <v>O_TBA_A13_PBO83_7</v>
          </cell>
        </row>
        <row r="281">
          <cell r="F281" t="e">
            <v>#N/A</v>
          </cell>
        </row>
        <row r="282">
          <cell r="F282" t="str">
            <v>O_GDW_M07_351-352_7</v>
          </cell>
        </row>
        <row r="283">
          <cell r="F283" t="str">
            <v>O_KLK_A19_MEB05-A2_7</v>
          </cell>
        </row>
        <row r="284">
          <cell r="F284" t="str">
            <v>O_STL_A04_PBO248_7</v>
          </cell>
        </row>
        <row r="285">
          <cell r="F285" t="str">
            <v>O_STL_A06_PBO104_7</v>
          </cell>
        </row>
        <row r="286">
          <cell r="F286" t="str">
            <v>O_NGA_C03_MEB17-A16_7</v>
          </cell>
        </row>
        <row r="287">
          <cell r="F287" t="str">
            <v>O_MAD_B00_PBO271_7</v>
          </cell>
        </row>
        <row r="288">
          <cell r="F288" t="str">
            <v>O_DKH_A05_PBO96_7</v>
          </cell>
        </row>
        <row r="289">
          <cell r="F289" t="str">
            <v>O_TBM_D21_PBO99_7</v>
          </cell>
        </row>
        <row r="290">
          <cell r="F290" t="str">
            <v>O_MAD_B17_PBO55_7</v>
          </cell>
        </row>
        <row r="291">
          <cell r="F291" t="str">
            <v>O_DKH_A01_PBO120_7</v>
          </cell>
        </row>
        <row r="292">
          <cell r="F292" t="str">
            <v>O_DKH_A10_PBO139_7</v>
          </cell>
        </row>
        <row r="293">
          <cell r="F293" t="str">
            <v>O_MAD_B03_PBO31_7</v>
          </cell>
        </row>
        <row r="294">
          <cell r="F294" t="str">
            <v>O_MAD_B03_PBO38_7</v>
          </cell>
        </row>
        <row r="295">
          <cell r="F295" t="str">
            <v>O_ALM_J14_155-156_7</v>
          </cell>
        </row>
        <row r="296">
          <cell r="F296" t="e">
            <v>#N/A</v>
          </cell>
        </row>
        <row r="297">
          <cell r="F297" t="str">
            <v>O_CAM_H23_230-231_7</v>
          </cell>
        </row>
        <row r="298">
          <cell r="F298" t="str">
            <v>O_SGK_V31_PBO159_7</v>
          </cell>
        </row>
        <row r="299">
          <cell r="F299" t="str">
            <v>O_SED_A00_PBO67_7</v>
          </cell>
        </row>
        <row r="300">
          <cell r="F300" t="str">
            <v>O_KOL_A00_PBO63_7</v>
          </cell>
        </row>
        <row r="301">
          <cell r="F301" t="str">
            <v>O_KOL_A01_PBO91_7</v>
          </cell>
        </row>
        <row r="302">
          <cell r="F302" t="str">
            <v>O_DMD_N09_PBO32_7</v>
          </cell>
        </row>
        <row r="303">
          <cell r="F303" t="str">
            <v>O_MBW_R26_194-195_7</v>
          </cell>
        </row>
        <row r="304">
          <cell r="F304" t="str">
            <v>O_MBW_R14_533-534_7</v>
          </cell>
        </row>
        <row r="305">
          <cell r="F305" t="str">
            <v>O_DWR_A00_MEB03-A13_7</v>
          </cell>
        </row>
        <row r="306">
          <cell r="F306" t="str">
            <v>O_MAT_A00_PBO99_7</v>
          </cell>
        </row>
        <row r="307">
          <cell r="F307" t="str">
            <v>O_RUF_G20_PBO82_7</v>
          </cell>
        </row>
        <row r="308">
          <cell r="F308" t="str">
            <v>O_MED_B32_177-184_7</v>
          </cell>
        </row>
        <row r="309">
          <cell r="F309" t="str">
            <v>O_NFO_X25_207-208_7</v>
          </cell>
        </row>
        <row r="310">
          <cell r="F310" t="str">
            <v>O_YOF_F09_122-123_7</v>
          </cell>
        </row>
        <row r="311">
          <cell r="F311" t="str">
            <v>O_YOF_F00_005-006_7</v>
          </cell>
        </row>
        <row r="312">
          <cell r="F312" t="e">
            <v>#N/A</v>
          </cell>
        </row>
        <row r="313">
          <cell r="F313" t="str">
            <v>O_SVD_C40_305-313_7</v>
          </cell>
        </row>
        <row r="314">
          <cell r="F314" t="str">
            <v>O_SVD_C40_305-313_7</v>
          </cell>
        </row>
        <row r="315">
          <cell r="F315" t="str">
            <v>O_SVD_C40_305-313_7</v>
          </cell>
        </row>
        <row r="316">
          <cell r="F316" t="str">
            <v>O_SVD_K10_095-096_7</v>
          </cell>
        </row>
        <row r="317">
          <cell r="F317" t="str">
            <v>O_ACA_P07_061-062_7</v>
          </cell>
        </row>
        <row r="318">
          <cell r="F318" t="str">
            <v>O_SVD_W09_118-120_7</v>
          </cell>
        </row>
        <row r="319">
          <cell r="F319" t="str">
            <v>O_ACA_W07_565-570_7</v>
          </cell>
        </row>
        <row r="320">
          <cell r="F320" t="str">
            <v>O_GDW_M13_PBO119_7</v>
          </cell>
        </row>
        <row r="321">
          <cell r="F321" t="str">
            <v>O_SVD_P12_284-285_7</v>
          </cell>
        </row>
        <row r="322">
          <cell r="F322" t="e">
            <v>#N/A</v>
          </cell>
        </row>
        <row r="323">
          <cell r="F323" t="str">
            <v>O_SVD_K10_051-053_7</v>
          </cell>
        </row>
        <row r="324">
          <cell r="F324" t="str">
            <v>O_ZIG_A11_MEB4-A21_7</v>
          </cell>
        </row>
        <row r="325">
          <cell r="F325" t="str">
            <v>O_CAM_H07_289-290_7</v>
          </cell>
        </row>
        <row r="326">
          <cell r="F326" t="str">
            <v>O_ZIG_A03_PBO15_7</v>
          </cell>
        </row>
        <row r="327">
          <cell r="F327" t="str">
            <v>O_CAM_H39_207-208_7</v>
          </cell>
        </row>
        <row r="328">
          <cell r="F328" t="str">
            <v>O_MBW_R09_PBO121_7</v>
          </cell>
        </row>
        <row r="329">
          <cell r="F329" t="str">
            <v>O_NFO_X02_046-047_7</v>
          </cell>
        </row>
        <row r="330">
          <cell r="F330" t="str">
            <v>O_SVD_C39_108-109_7</v>
          </cell>
        </row>
        <row r="331">
          <cell r="F331" t="str">
            <v>O_SDF_K48_058-059_7</v>
          </cell>
        </row>
        <row r="332">
          <cell r="F332" t="e">
            <v>#N/A</v>
          </cell>
        </row>
        <row r="333">
          <cell r="F333" t="str">
            <v>O_MAD_B16_PBO65_7</v>
          </cell>
        </row>
        <row r="334">
          <cell r="F334" t="str">
            <v>O_DKH_A02_PBO1_7</v>
          </cell>
        </row>
        <row r="335">
          <cell r="F335" t="str">
            <v>O_TBM_D21_PBO22_7</v>
          </cell>
        </row>
        <row r="336">
          <cell r="F336" t="str">
            <v>O_DKH_A02_PBO12_7</v>
          </cell>
        </row>
        <row r="337">
          <cell r="F337" t="str">
            <v>O_MAD_B03_PBO176_7</v>
          </cell>
        </row>
        <row r="338">
          <cell r="F338" t="e">
            <v>#N/A</v>
          </cell>
        </row>
        <row r="339">
          <cell r="F339" t="str">
            <v>O_MAD_B03_PBO93_7</v>
          </cell>
        </row>
        <row r="340">
          <cell r="F340" t="str">
            <v>O_MAD_B03_PBO96_7</v>
          </cell>
        </row>
        <row r="341">
          <cell r="F341" t="str">
            <v>O_SGK_V17_PBO43_7</v>
          </cell>
        </row>
        <row r="342">
          <cell r="F342" t="str">
            <v>O_SGK_V37_PBO41_7</v>
          </cell>
        </row>
        <row r="343">
          <cell r="F343" t="str">
            <v>O_SGK_V13_PBO59_7</v>
          </cell>
        </row>
        <row r="344">
          <cell r="F344" t="str">
            <v>O_SEB_N03_PBO114_7</v>
          </cell>
        </row>
        <row r="345">
          <cell r="F345" t="str">
            <v>O_SGK_V41_PBO8_7</v>
          </cell>
        </row>
        <row r="346">
          <cell r="F346" t="str">
            <v>O_SGK_V17_PBO227_7</v>
          </cell>
        </row>
        <row r="347">
          <cell r="F347" t="str">
            <v>O_CAM_H58_PBO56_7</v>
          </cell>
        </row>
        <row r="348">
          <cell r="F348" t="str">
            <v>O_GMB_B37_MEB02-A13_7</v>
          </cell>
        </row>
        <row r="349">
          <cell r="F349" t="str">
            <v>O_GMB_B14_MEB4-A13_7</v>
          </cell>
        </row>
        <row r="350">
          <cell r="F350" t="str">
            <v>O_SGK_V31_PBO139_7</v>
          </cell>
        </row>
        <row r="351">
          <cell r="F351" t="str">
            <v>O_SGK_V05_PBO27_7</v>
          </cell>
        </row>
        <row r="352">
          <cell r="F352" t="str">
            <v>O_SGK_V10_PBO109_7</v>
          </cell>
        </row>
        <row r="353">
          <cell r="F353" t="str">
            <v>O_DMD_N09_PBO88_7</v>
          </cell>
        </row>
        <row r="354">
          <cell r="F354" t="str">
            <v>O_SGK_V38_PBO35_7</v>
          </cell>
        </row>
        <row r="355">
          <cell r="F355" t="str">
            <v>O_MAD_B04_PBO45_7</v>
          </cell>
        </row>
        <row r="356">
          <cell r="F356" t="str">
            <v>O_DKH_A10_PBO73_7</v>
          </cell>
        </row>
        <row r="357">
          <cell r="F357" t="str">
            <v>O_SGK_V26_PBO66_7</v>
          </cell>
        </row>
        <row r="358">
          <cell r="F358" t="str">
            <v>O_NFO_X05_444-445_7</v>
          </cell>
        </row>
        <row r="359">
          <cell r="F359" t="str">
            <v>O_KMR_L60_PBO139_7</v>
          </cell>
        </row>
        <row r="360">
          <cell r="F360" t="str">
            <v>O_HAN_D37_PBO50_7</v>
          </cell>
        </row>
        <row r="361">
          <cell r="F361" t="str">
            <v>O_ALM_J26_277-278_7</v>
          </cell>
        </row>
        <row r="362">
          <cell r="F362" t="str">
            <v>O_MBW_R14_587-588_7</v>
          </cell>
        </row>
        <row r="363">
          <cell r="F363" t="str">
            <v>NOK_NOK</v>
          </cell>
        </row>
        <row r="364">
          <cell r="F364" t="str">
            <v>O_KMR_L08_PBO78_7</v>
          </cell>
        </row>
        <row r="365">
          <cell r="F365" t="str">
            <v>O_KLK_A03_PBO111_7</v>
          </cell>
        </row>
        <row r="366">
          <cell r="F366" t="str">
            <v>O_KLK_A04_PBO1_7</v>
          </cell>
        </row>
        <row r="367">
          <cell r="F367" t="str">
            <v>O_KLK_A00_PBO157_7</v>
          </cell>
        </row>
        <row r="368">
          <cell r="F368" t="str">
            <v>O_THS_A40_PBO96_7</v>
          </cell>
        </row>
        <row r="369">
          <cell r="F369" t="str">
            <v>O_LGA_A02_PBO94_7</v>
          </cell>
        </row>
        <row r="370">
          <cell r="F370" t="str">
            <v>O_NDM_A00_MEB07-A11_7</v>
          </cell>
        </row>
        <row r="371">
          <cell r="F371" t="str">
            <v>O_NFO_X25_287-288_7</v>
          </cell>
        </row>
        <row r="372">
          <cell r="F372" t="str">
            <v>O_HAN_D29_242_243_7</v>
          </cell>
        </row>
        <row r="373">
          <cell r="F373" t="str">
            <v>O_NFO_X29_203-204_7</v>
          </cell>
        </row>
        <row r="374">
          <cell r="F374" t="str">
            <v>O_TIA_E57_PBO97_7</v>
          </cell>
        </row>
        <row r="375">
          <cell r="F375" t="str">
            <v>O_TIA_E05_204-205_7</v>
          </cell>
        </row>
        <row r="376">
          <cell r="F376" t="str">
            <v>O_TIA_E05_205-206_7</v>
          </cell>
        </row>
        <row r="377">
          <cell r="F377" t="str">
            <v>O_GMB_B30_PBO20_7</v>
          </cell>
        </row>
        <row r="378">
          <cell r="F378" t="str">
            <v>NOK_NOK</v>
          </cell>
        </row>
        <row r="379">
          <cell r="F379" t="str">
            <v>O_GMB_B37_MEB07-A10_7</v>
          </cell>
        </row>
        <row r="380">
          <cell r="F380" t="str">
            <v>O_NFO_X01_177-178_7</v>
          </cell>
        </row>
        <row r="381">
          <cell r="F381" t="str">
            <v>O_NFO_X19_084-085_7</v>
          </cell>
        </row>
        <row r="382">
          <cell r="F382" t="str">
            <v>O_NFO_X14_317-318_7</v>
          </cell>
        </row>
        <row r="383">
          <cell r="F383" t="str">
            <v>O_ALM_J20_227-228_7</v>
          </cell>
        </row>
        <row r="384">
          <cell r="F384" t="str">
            <v>O_SDF_K18_577-578_7</v>
          </cell>
        </row>
        <row r="385">
          <cell r="F385" t="str">
            <v>O_SVD_C04_303-304_7</v>
          </cell>
        </row>
        <row r="386">
          <cell r="F386" t="str">
            <v>O_ACA_W01_312-319_7</v>
          </cell>
        </row>
        <row r="387">
          <cell r="F387" t="str">
            <v>O_MBW_R23_131-132_7</v>
          </cell>
        </row>
        <row r="388">
          <cell r="F388" t="str">
            <v>O_MAD_B10_PBO44_7</v>
          </cell>
        </row>
        <row r="389">
          <cell r="F389" t="str">
            <v>O_ALM_J09_089-090_7</v>
          </cell>
        </row>
        <row r="390">
          <cell r="F390" t="str">
            <v>O_TBA_A13_PBO83_7</v>
          </cell>
        </row>
        <row r="391">
          <cell r="F391" t="str">
            <v>O_DKH_A21_PBO43_7</v>
          </cell>
        </row>
        <row r="392">
          <cell r="F392" t="str">
            <v>O_DWR_A01_MEB01-A3_7</v>
          </cell>
        </row>
        <row r="393">
          <cell r="F393" t="str">
            <v>O_GDW_M02_PBO91_7</v>
          </cell>
        </row>
        <row r="394">
          <cell r="F394" t="str">
            <v>O_TBA_A06_PBO100_7</v>
          </cell>
        </row>
        <row r="395">
          <cell r="F395" t="str">
            <v>O_DWR_A01_MEB01-A1_7</v>
          </cell>
        </row>
        <row r="396">
          <cell r="F396" t="str">
            <v>O_CAM_H35_190-191_7</v>
          </cell>
        </row>
        <row r="397">
          <cell r="F397" t="str">
            <v>O_SDF_K21_149-150_7</v>
          </cell>
        </row>
        <row r="398">
          <cell r="F398" t="str">
            <v>O_ACA_W23_074-075_7</v>
          </cell>
        </row>
        <row r="399">
          <cell r="F399" t="str">
            <v>O_MBW_R43_PBO35_7</v>
          </cell>
        </row>
        <row r="400">
          <cell r="F400" t="str">
            <v>O_TIA_E17_PBO128_7</v>
          </cell>
        </row>
        <row r="401">
          <cell r="F401" t="str">
            <v>O_GDW_M07_280-281_7</v>
          </cell>
        </row>
        <row r="402">
          <cell r="F402" t="str">
            <v>O_GDW_M36_PBO26_7</v>
          </cell>
        </row>
        <row r="403">
          <cell r="F403" t="str">
            <v>O_TIA_E18_PBO15_7</v>
          </cell>
        </row>
        <row r="404">
          <cell r="F404" t="str">
            <v>O_YOF_F10_228-229_7</v>
          </cell>
        </row>
        <row r="405">
          <cell r="F405" t="str">
            <v>O_GDW_M32_187-188_7</v>
          </cell>
        </row>
        <row r="406">
          <cell r="F406" t="str">
            <v>O_NDA_C17_PBO59_7</v>
          </cell>
        </row>
        <row r="407">
          <cell r="F407" t="str">
            <v>O_KMR_L42_PBO1_7</v>
          </cell>
        </row>
        <row r="408">
          <cell r="F408" t="str">
            <v>O_SGK_V30_PBO35_7</v>
          </cell>
        </row>
        <row r="409">
          <cell r="F409" t="str">
            <v>O_KMR_L26_147-148_7</v>
          </cell>
        </row>
        <row r="410">
          <cell r="F410" t="str">
            <v>O_KMR_L52_PBO195_7</v>
          </cell>
        </row>
        <row r="411">
          <cell r="F411" t="str">
            <v>O_KMR_L42_PBO86_7</v>
          </cell>
        </row>
        <row r="412">
          <cell r="F412" t="str">
            <v>O_SGK_V47_MEB02-A12_7</v>
          </cell>
        </row>
        <row r="413">
          <cell r="F413" t="str">
            <v>O_KMR_L09_268-269_7</v>
          </cell>
        </row>
        <row r="414">
          <cell r="F414" t="str">
            <v>O_GDW_M21_PBO165_7</v>
          </cell>
        </row>
        <row r="415">
          <cell r="F415" t="str">
            <v>O_MBW_R25_095-096_7</v>
          </cell>
        </row>
        <row r="416">
          <cell r="F416" t="str">
            <v>O_KMR_L70_PBO136_7</v>
          </cell>
        </row>
        <row r="417">
          <cell r="F417" t="str">
            <v>O_MBW_R03_PBO53_7</v>
          </cell>
        </row>
        <row r="418">
          <cell r="F418" t="str">
            <v>O_KMR_L43_PBO46_7</v>
          </cell>
        </row>
        <row r="419">
          <cell r="F419" t="str">
            <v>O_RUF_G30_PBO38_7</v>
          </cell>
        </row>
        <row r="420">
          <cell r="F420" t="str">
            <v>O_RUF_G19_PBO1_7</v>
          </cell>
        </row>
        <row r="421">
          <cell r="F421" t="str">
            <v>O_MBW_R47_PBO27_7</v>
          </cell>
        </row>
        <row r="422">
          <cell r="F422" t="str">
            <v>O_MBW_R31_PBO131_7</v>
          </cell>
        </row>
        <row r="423">
          <cell r="F423" t="str">
            <v>O_MBW_R28_115-116_7</v>
          </cell>
        </row>
        <row r="424">
          <cell r="F424" t="str">
            <v>O_MBW_R36_PBO1_7</v>
          </cell>
        </row>
        <row r="425">
          <cell r="F425" t="str">
            <v>O_KMR_L34_161-162_7</v>
          </cell>
        </row>
        <row r="426">
          <cell r="F426" t="str">
            <v>O_MBW_R32_PBO45_7</v>
          </cell>
        </row>
        <row r="427">
          <cell r="F427" t="str">
            <v>O_ALM_P00_077-078_7</v>
          </cell>
        </row>
        <row r="428">
          <cell r="F428" t="str">
            <v>O_SGK_V35_PBO114_7</v>
          </cell>
        </row>
        <row r="429">
          <cell r="F429" t="str">
            <v>O_MBW_R05_PBO120_7</v>
          </cell>
        </row>
        <row r="430">
          <cell r="F430" t="str">
            <v>O_MBW_R39_PBO1_7</v>
          </cell>
        </row>
        <row r="431">
          <cell r="F431" t="str">
            <v>O_TIA_E27_PBO40_7</v>
          </cell>
        </row>
        <row r="432">
          <cell r="F432" t="str">
            <v>O_KMR_L00_026-027_7</v>
          </cell>
        </row>
        <row r="433">
          <cell r="F433" t="str">
            <v>O_KMR_L47_PBO105_7</v>
          </cell>
        </row>
        <row r="434">
          <cell r="F434" t="str">
            <v>O_SDF_K14_066-067_7</v>
          </cell>
        </row>
        <row r="435">
          <cell r="F435" t="str">
            <v>O_CAM_H26_387-388</v>
          </cell>
        </row>
        <row r="436">
          <cell r="F436" t="str">
            <v>O_CAM_H42_034-035_7</v>
          </cell>
        </row>
        <row r="437">
          <cell r="F437" t="str">
            <v>O_CAM_H07_240-241_7</v>
          </cell>
        </row>
        <row r="438">
          <cell r="F438" t="str">
            <v>O_CAM_H48_134-135_7</v>
          </cell>
        </row>
        <row r="439">
          <cell r="F439" t="str">
            <v>O_CAM_H23_187-188_7</v>
          </cell>
        </row>
        <row r="440">
          <cell r="F440" t="str">
            <v>O_SDF_K15_202-203_7</v>
          </cell>
        </row>
        <row r="441">
          <cell r="F441" t="str">
            <v>O_CAM_H27_PBO42_7</v>
          </cell>
        </row>
        <row r="442">
          <cell r="F442" t="str">
            <v>O_CAM_H38_PBO41_7</v>
          </cell>
        </row>
        <row r="443">
          <cell r="F443" t="str">
            <v>O_CAM_H62_PBO47_7</v>
          </cell>
        </row>
        <row r="444">
          <cell r="F444" t="str">
            <v>O_SGK_V32_PBO109_7</v>
          </cell>
        </row>
        <row r="445">
          <cell r="F445" t="str">
            <v>O_KMR_L13_PBO22_7</v>
          </cell>
        </row>
        <row r="446">
          <cell r="F446" t="e">
            <v>#N/A</v>
          </cell>
        </row>
        <row r="447">
          <cell r="F447" t="e">
            <v>#N/A</v>
          </cell>
        </row>
        <row r="448">
          <cell r="F448" t="e">
            <v>#N/A</v>
          </cell>
        </row>
        <row r="449">
          <cell r="F449" t="e">
            <v>#N/A</v>
          </cell>
        </row>
        <row r="450">
          <cell r="F450" t="e">
            <v>#N/A</v>
          </cell>
        </row>
        <row r="451">
          <cell r="F451" t="e">
            <v>#N/A</v>
          </cell>
        </row>
        <row r="452">
          <cell r="F452" t="str">
            <v>O_STL_A06_PBO17_7</v>
          </cell>
        </row>
        <row r="453">
          <cell r="F453" t="str">
            <v>O_STL_A04_PBO214_7</v>
          </cell>
        </row>
        <row r="454">
          <cell r="F454" t="str">
            <v>O_STL_A00_PBO37_7</v>
          </cell>
        </row>
        <row r="455">
          <cell r="F455" t="str">
            <v>O_SVD_C25_262-263_7</v>
          </cell>
        </row>
        <row r="456">
          <cell r="F456" t="str">
            <v>O_DMD_N10_PBO17_7</v>
          </cell>
        </row>
        <row r="457">
          <cell r="F457" t="str">
            <v>O_THS_A22_PBO252_7</v>
          </cell>
        </row>
        <row r="458">
          <cell r="F458" t="e">
            <v>#N/A</v>
          </cell>
        </row>
        <row r="459">
          <cell r="F459" t="str">
            <v>O_GOM_A01_MEB03-A15_7</v>
          </cell>
        </row>
        <row r="460">
          <cell r="F460" t="str">
            <v>O_SGK_V33_PBO34_7</v>
          </cell>
        </row>
        <row r="461">
          <cell r="F461" t="str">
            <v>O_SDF_K58_032-034_7</v>
          </cell>
        </row>
        <row r="462">
          <cell r="F462" t="e">
            <v>#N/A</v>
          </cell>
        </row>
        <row r="463">
          <cell r="F463" t="e">
            <v>#N/A</v>
          </cell>
        </row>
        <row r="464">
          <cell r="F464" t="str">
            <v>O_SVD_C31_257-258_7</v>
          </cell>
        </row>
        <row r="465">
          <cell r="F465" t="str">
            <v>O_ACA_W02_479-480_7</v>
          </cell>
        </row>
        <row r="466">
          <cell r="F466" t="str">
            <v>O_SDF_K48_283-284_7</v>
          </cell>
        </row>
        <row r="467">
          <cell r="F467" t="e">
            <v>#N/A</v>
          </cell>
        </row>
        <row r="468">
          <cell r="F468" t="e">
            <v>#N/A</v>
          </cell>
        </row>
        <row r="469">
          <cell r="F469" t="e">
            <v>#N/A</v>
          </cell>
        </row>
        <row r="470">
          <cell r="F470" t="e">
            <v>#N/A</v>
          </cell>
        </row>
        <row r="471">
          <cell r="F471" t="e">
            <v>#N/A</v>
          </cell>
        </row>
        <row r="472">
          <cell r="F472" t="e">
            <v>#N/A</v>
          </cell>
        </row>
        <row r="473">
          <cell r="F473" t="e">
            <v>#N/A</v>
          </cell>
        </row>
        <row r="474">
          <cell r="F474" t="e">
            <v>#N/A</v>
          </cell>
        </row>
        <row r="475">
          <cell r="F475" t="str">
            <v>O_SGK_V04_PBO16_7</v>
          </cell>
        </row>
        <row r="476">
          <cell r="F476" t="str">
            <v>O_SDF_K59_096-097_7</v>
          </cell>
        </row>
        <row r="477">
          <cell r="F477" t="e">
            <v>#N/A</v>
          </cell>
        </row>
        <row r="478">
          <cell r="F478" t="str">
            <v>O_KOU_A00_MEB07-A16_7</v>
          </cell>
        </row>
        <row r="479">
          <cell r="F479" t="str">
            <v>O_MED_B07_235-236_7</v>
          </cell>
        </row>
        <row r="480">
          <cell r="F480" t="str">
            <v>O_REP_A06_033-037_7</v>
          </cell>
        </row>
        <row r="481">
          <cell r="F481" t="e">
            <v>#N/A</v>
          </cell>
        </row>
        <row r="482">
          <cell r="F482" t="e">
            <v>#N/A</v>
          </cell>
        </row>
        <row r="483">
          <cell r="F483" t="e">
            <v>#N/A</v>
          </cell>
        </row>
        <row r="484">
          <cell r="F484" t="e">
            <v>#N/A</v>
          </cell>
        </row>
        <row r="485">
          <cell r="F485" t="str">
            <v>O_SMN_A04_MEB10-A18_7</v>
          </cell>
        </row>
        <row r="486">
          <cell r="F486" t="str">
            <v>O_GMB_B04_PBO66_7</v>
          </cell>
        </row>
        <row r="487">
          <cell r="F487" t="str">
            <v>O_GMB_C07_MEB2-A17_7</v>
          </cell>
        </row>
        <row r="488">
          <cell r="F488" t="e">
            <v>#N/A</v>
          </cell>
        </row>
        <row r="489">
          <cell r="F489" t="str">
            <v>O_NDA_C13_MEB06-A23_7</v>
          </cell>
        </row>
        <row r="490">
          <cell r="F490" t="str">
            <v>O_TIV_A03_PBO157_7</v>
          </cell>
        </row>
        <row r="491">
          <cell r="F491" t="str">
            <v>O_TIV_A00_PBO63_7</v>
          </cell>
        </row>
        <row r="492">
          <cell r="F492" t="str">
            <v>O_TIV_A13_PBO49_7</v>
          </cell>
        </row>
        <row r="493">
          <cell r="F493" t="str">
            <v>O_TIV_A03_PBO98_7</v>
          </cell>
        </row>
        <row r="494">
          <cell r="F494" t="str">
            <v>O_THS_A06_PBO121_7</v>
          </cell>
        </row>
        <row r="495">
          <cell r="F495" t="str">
            <v>O_DKH_A01_PBO142_7</v>
          </cell>
        </row>
        <row r="496">
          <cell r="F496" t="e">
            <v>#N/A</v>
          </cell>
        </row>
        <row r="497">
          <cell r="F497" t="e">
            <v>#N/A</v>
          </cell>
        </row>
        <row r="498">
          <cell r="F498" t="e">
            <v>#N/A</v>
          </cell>
        </row>
        <row r="499">
          <cell r="F499" t="str">
            <v>O_MAD_B00_PBO4_7</v>
          </cell>
        </row>
        <row r="500">
          <cell r="F500" t="str">
            <v>O_MAD_B03_PBO193_7</v>
          </cell>
        </row>
        <row r="501">
          <cell r="F501" t="str">
            <v>O_DBL_A08_PBO20_7</v>
          </cell>
        </row>
        <row r="502">
          <cell r="F502" t="str">
            <v>O_MAD_B20_PBO138_7</v>
          </cell>
        </row>
        <row r="503">
          <cell r="F503" t="str">
            <v>O_THS_A17_MEB1-A03_7</v>
          </cell>
        </row>
        <row r="504">
          <cell r="F504" t="str">
            <v>O_SVD_P10_330-331_7</v>
          </cell>
        </row>
        <row r="505">
          <cell r="F505" t="str">
            <v>O_ALM_J21_400-401_7</v>
          </cell>
        </row>
        <row r="506">
          <cell r="F506" t="e">
            <v>#N/A</v>
          </cell>
        </row>
        <row r="507">
          <cell r="F507" t="str">
            <v>O_SVD_P08_b_075-076_7</v>
          </cell>
        </row>
        <row r="508">
          <cell r="F508" t="str">
            <v>O_THS_A21_PBO224_7</v>
          </cell>
        </row>
        <row r="509">
          <cell r="F509" t="str">
            <v>O_THS_A01_PBO87_7</v>
          </cell>
        </row>
        <row r="510">
          <cell r="F510" t="str">
            <v>O_THS_A01_PBO176_7</v>
          </cell>
        </row>
        <row r="511">
          <cell r="F511" t="str">
            <v>O_THS_A46_PBO81_7</v>
          </cell>
        </row>
        <row r="512">
          <cell r="F512" t="str">
            <v>O_THS_A11_PBO25_7</v>
          </cell>
        </row>
        <row r="513">
          <cell r="F513" t="str">
            <v>O_DKH_A02_PBO67_7</v>
          </cell>
        </row>
        <row r="514">
          <cell r="F514" t="str">
            <v>O_MAD_B04_PBO112_7</v>
          </cell>
        </row>
        <row r="515">
          <cell r="F515" t="str">
            <v>O_TIA_E50_219-220_7</v>
          </cell>
        </row>
        <row r="516">
          <cell r="F516" t="e">
            <v>#N/A</v>
          </cell>
        </row>
        <row r="517">
          <cell r="F517" t="e">
            <v>#N/A</v>
          </cell>
        </row>
        <row r="518">
          <cell r="F518" t="str">
            <v>O_MBW_R16_078-079_7</v>
          </cell>
        </row>
        <row r="519">
          <cell r="F519" t="e">
            <v>#N/A</v>
          </cell>
        </row>
        <row r="520">
          <cell r="F520" t="str">
            <v>O_TIA_E05_202-203_7</v>
          </cell>
        </row>
        <row r="521">
          <cell r="F521" t="str">
            <v>O_TIA_E53_PBO25_7</v>
          </cell>
        </row>
        <row r="522">
          <cell r="F522" t="str">
            <v>O_TIA_E65_PBO108_7</v>
          </cell>
        </row>
        <row r="523">
          <cell r="F523" t="str">
            <v>O_TIA_E21_320-321_7</v>
          </cell>
        </row>
        <row r="524">
          <cell r="F524" t="str">
            <v>O_TIV_A01_PBO127_7</v>
          </cell>
        </row>
        <row r="525">
          <cell r="F525" t="str">
            <v>O_RUF_G00N_124-125_7</v>
          </cell>
        </row>
        <row r="526">
          <cell r="F526" t="e">
            <v>#N/A</v>
          </cell>
        </row>
        <row r="527">
          <cell r="F527" t="str">
            <v>O_KEB_A00_PBO97_7</v>
          </cell>
        </row>
        <row r="528">
          <cell r="F528" t="str">
            <v>O_KEB_A01_PBO65_7</v>
          </cell>
        </row>
        <row r="529">
          <cell r="F529" t="str">
            <v>O_SGK_V25_PBO20_7</v>
          </cell>
        </row>
        <row r="530">
          <cell r="F530" t="str">
            <v>O_SVD_C10_786-788_7</v>
          </cell>
        </row>
        <row r="531">
          <cell r="F531" t="str">
            <v>O_SDF_K13_097-100_7</v>
          </cell>
        </row>
        <row r="532">
          <cell r="F532" t="e">
            <v>#N/A</v>
          </cell>
        </row>
        <row r="533">
          <cell r="F533" t="str">
            <v>O_TBA_A13_PBO17_7</v>
          </cell>
        </row>
        <row r="534">
          <cell r="F534" t="str">
            <v>O_SGK_V27_PBO230_7</v>
          </cell>
        </row>
        <row r="535">
          <cell r="F535" t="str">
            <v>O_TBA_A00_PBO120_7</v>
          </cell>
        </row>
        <row r="536">
          <cell r="F536" t="str">
            <v>O_DKH_A03_PBO8_7</v>
          </cell>
        </row>
        <row r="537">
          <cell r="F537" t="str">
            <v>O_GDW_M41_PBO51_7</v>
          </cell>
        </row>
        <row r="538">
          <cell r="F538" t="str">
            <v>O_HAN_D38_PBO49_7</v>
          </cell>
        </row>
        <row r="539">
          <cell r="F539" t="str">
            <v>O_DKH_A02_PBO136_7</v>
          </cell>
        </row>
        <row r="540">
          <cell r="F540" t="str">
            <v>O_DKH_A21_PBO45_7</v>
          </cell>
        </row>
        <row r="541">
          <cell r="F541" t="str">
            <v>O_DKH_A11_PBO57_7</v>
          </cell>
        </row>
        <row r="542">
          <cell r="F542" t="str">
            <v>NOK_NOK</v>
          </cell>
        </row>
        <row r="543">
          <cell r="F543" t="str">
            <v>O_ALM_J21_382-386_7</v>
          </cell>
        </row>
        <row r="544">
          <cell r="F544" t="str">
            <v>O_ALM_J03_307-311_7</v>
          </cell>
        </row>
        <row r="545">
          <cell r="F545" t="str">
            <v>O_ALM_J26_236-237_7</v>
          </cell>
        </row>
        <row r="546">
          <cell r="F546" t="str">
            <v>O_MED_B02_059-067_7</v>
          </cell>
        </row>
        <row r="547">
          <cell r="F547" t="str">
            <v>O_MED_B42_079-084_7</v>
          </cell>
        </row>
        <row r="548">
          <cell r="F548" t="str">
            <v>O_BIG_A04_PBO76_7</v>
          </cell>
        </row>
        <row r="549">
          <cell r="F549" t="str">
            <v>O_BIG_A04_PBO9_7</v>
          </cell>
        </row>
        <row r="550">
          <cell r="F550" t="str">
            <v>O_BIG_A02_MEB05-A2_7</v>
          </cell>
        </row>
        <row r="551">
          <cell r="F551" t="str">
            <v>O_DKH_A14_PBO116_7</v>
          </cell>
        </row>
        <row r="552">
          <cell r="F552" t="str">
            <v>O_CAM_H16_PBO93_7</v>
          </cell>
        </row>
        <row r="553">
          <cell r="F553" t="str">
            <v>O_KOL_A07_PBO13_7</v>
          </cell>
        </row>
        <row r="554">
          <cell r="F554" t="str">
            <v>O_GMB_B34_PBO229_7</v>
          </cell>
        </row>
        <row r="555">
          <cell r="F555" t="str">
            <v>O_SVD_C04_258-259_7</v>
          </cell>
        </row>
        <row r="556">
          <cell r="F556" t="str">
            <v>O_RUF_G00N_204-205_7</v>
          </cell>
        </row>
        <row r="557">
          <cell r="F557" t="str">
            <v>O_MBW_R31_PBO129_7</v>
          </cell>
        </row>
        <row r="558">
          <cell r="F558" t="str">
            <v>O_GMB_B11_MEB3-A03_7</v>
          </cell>
        </row>
        <row r="559">
          <cell r="F559" t="str">
            <v>O_SDF_K30_056-058_7</v>
          </cell>
        </row>
        <row r="560">
          <cell r="F560" t="str">
            <v>O_YOF_F05_569-570_7</v>
          </cell>
        </row>
        <row r="561">
          <cell r="F561" t="str">
            <v>O_SVD_P08_b_425-426_7</v>
          </cell>
        </row>
        <row r="562">
          <cell r="F562" t="str">
            <v>O_YOF_F04_080-081_7</v>
          </cell>
        </row>
        <row r="563">
          <cell r="F563" t="str">
            <v>O_NFO_X20_107-108_7</v>
          </cell>
        </row>
        <row r="564">
          <cell r="F564" t="str">
            <v>O_NFO_X18_155-156_7</v>
          </cell>
        </row>
        <row r="565">
          <cell r="F565" t="str">
            <v>O_NFO_X16_228-229_7</v>
          </cell>
        </row>
        <row r="566">
          <cell r="F566" t="str">
            <v>O_SVD_C40_305-313_7</v>
          </cell>
        </row>
        <row r="567">
          <cell r="F567" t="str">
            <v>O_SVD_P08_b_442-443_7</v>
          </cell>
        </row>
        <row r="568">
          <cell r="F568" t="str">
            <v>O_SVD_P13_043-044_7</v>
          </cell>
        </row>
        <row r="569">
          <cell r="F569" t="str">
            <v>O_SDF_K55_001-002_7</v>
          </cell>
        </row>
        <row r="570">
          <cell r="F570" t="str">
            <v>O_DKH_A02_PBO10_7</v>
          </cell>
        </row>
        <row r="571">
          <cell r="F571" t="str">
            <v>O_SGK_V00_PBO38_7</v>
          </cell>
        </row>
        <row r="572">
          <cell r="F572" t="str">
            <v>NOK_NOK</v>
          </cell>
        </row>
        <row r="573">
          <cell r="F573" t="str">
            <v>O_SDF_K15_185-186_7</v>
          </cell>
        </row>
        <row r="574">
          <cell r="F574" t="str">
            <v>O_DAH_A01_MEB06-A1_7</v>
          </cell>
        </row>
        <row r="575">
          <cell r="F575" t="str">
            <v>O_SDF_K28_094-095_7</v>
          </cell>
        </row>
        <row r="576">
          <cell r="F576" t="str">
            <v>O_YOF_F04_486-487_7</v>
          </cell>
        </row>
        <row r="577">
          <cell r="F577" t="str">
            <v>O_SDF_K04_090-091_7</v>
          </cell>
        </row>
        <row r="578">
          <cell r="F578" t="str">
            <v>O_DAH_A01_MEB04-A22_7</v>
          </cell>
        </row>
        <row r="579">
          <cell r="F579" t="str">
            <v>O_NDA_C01_PBO81_7</v>
          </cell>
        </row>
        <row r="580">
          <cell r="F580" t="str">
            <v>O_MAD_B10_PBO65_7</v>
          </cell>
        </row>
        <row r="581">
          <cell r="F581" t="str">
            <v>O_MAD_B10_PBO102_7</v>
          </cell>
        </row>
        <row r="582">
          <cell r="F582" t="str">
            <v>O_DKH_A03_PBO150_7</v>
          </cell>
        </row>
        <row r="583">
          <cell r="F583" t="e">
            <v>#N/A</v>
          </cell>
        </row>
        <row r="584">
          <cell r="F584" t="str">
            <v>O_DKH_A10_PBO109_7</v>
          </cell>
        </row>
        <row r="585">
          <cell r="F585" t="e">
            <v>#N/A</v>
          </cell>
        </row>
        <row r="586">
          <cell r="F586" t="str">
            <v>O_DKH_A02_PBO7_7</v>
          </cell>
        </row>
        <row r="587">
          <cell r="F587" t="e">
            <v>#N/A</v>
          </cell>
        </row>
        <row r="588">
          <cell r="F588" t="str">
            <v>O_MAD_B03_PBO97_7</v>
          </cell>
        </row>
        <row r="589">
          <cell r="F589" t="e">
            <v>#N/A</v>
          </cell>
        </row>
        <row r="590">
          <cell r="F590" t="str">
            <v>O_SGK_V00_PBO72_7</v>
          </cell>
        </row>
        <row r="591">
          <cell r="F591" t="str">
            <v>O_SGK_V36_PBO23_7</v>
          </cell>
        </row>
        <row r="592">
          <cell r="F592" t="str">
            <v>O_SGK_V10_PBO9_7</v>
          </cell>
        </row>
        <row r="593">
          <cell r="F593" t="e">
            <v>#N/A</v>
          </cell>
        </row>
        <row r="594">
          <cell r="F594" t="str">
            <v>O_SGK_V36_PBO153_7</v>
          </cell>
        </row>
        <row r="595">
          <cell r="F595" t="str">
            <v>O_SGK_V08_PBO36_7</v>
          </cell>
        </row>
        <row r="596">
          <cell r="F596" t="str">
            <v>O_MBO_A04_MEB05-A1_7</v>
          </cell>
        </row>
        <row r="597">
          <cell r="F597" t="e">
            <v>#N/A</v>
          </cell>
        </row>
        <row r="598">
          <cell r="F598" t="str">
            <v>O_SGK_V02_PBO57_7</v>
          </cell>
        </row>
        <row r="599">
          <cell r="F599" t="str">
            <v>O_DKH_A21_PBO1_7</v>
          </cell>
        </row>
        <row r="600">
          <cell r="F600" t="e">
            <v>#N/A</v>
          </cell>
        </row>
        <row r="601">
          <cell r="F601" t="str">
            <v>O_HAN_D21_187-188_7</v>
          </cell>
        </row>
        <row r="602">
          <cell r="F602" t="str">
            <v>O_HAN_D35_174-175_7</v>
          </cell>
        </row>
        <row r="603">
          <cell r="F603" t="str">
            <v>O_HAN_D33_262-263_7</v>
          </cell>
        </row>
        <row r="604">
          <cell r="F604" t="str">
            <v>O_GMB_B15_MEB3-A12_7</v>
          </cell>
        </row>
        <row r="605">
          <cell r="F605" t="str">
            <v>O_GMB_B04_PBO63_7</v>
          </cell>
        </row>
        <row r="606">
          <cell r="F606" t="str">
            <v>O_GMB_B38_MEB03-A12_7</v>
          </cell>
        </row>
        <row r="607">
          <cell r="F607" t="str">
            <v>O_GMB_B00_MEB1-A15_7</v>
          </cell>
        </row>
        <row r="608">
          <cell r="F608" t="str">
            <v>O_GMB_B24_PBO40_7</v>
          </cell>
        </row>
        <row r="609">
          <cell r="F609" t="str">
            <v>O_GMB_B22_PBO72_7</v>
          </cell>
        </row>
        <row r="610">
          <cell r="F610" t="str">
            <v>O_KLK_A07_PBO169_7</v>
          </cell>
        </row>
        <row r="611">
          <cell r="F611" t="str">
            <v>O_KLK_A10_PBO97_7</v>
          </cell>
        </row>
        <row r="612">
          <cell r="F612" t="str">
            <v>O_KLK_A07_PBO170_7</v>
          </cell>
        </row>
        <row r="613">
          <cell r="F613" t="str">
            <v>O_KLK_A03_PBO164_7</v>
          </cell>
        </row>
        <row r="614">
          <cell r="F614" t="str">
            <v>O_KLK_A04_PBO9_7</v>
          </cell>
        </row>
        <row r="615">
          <cell r="F615" t="str">
            <v>O_MBO_A07_MEB02-A10_7</v>
          </cell>
        </row>
        <row r="616">
          <cell r="F616" t="str">
            <v>O_LGA_A04_MEB08-A2_7</v>
          </cell>
        </row>
        <row r="617">
          <cell r="F617" t="str">
            <v>O_NFO_X04_135-136_7</v>
          </cell>
        </row>
        <row r="618">
          <cell r="F618" t="str">
            <v>O_CAM_H22_99-100H02</v>
          </cell>
        </row>
        <row r="619">
          <cell r="F619" t="str">
            <v>O_MED_B11_477-478_7</v>
          </cell>
        </row>
        <row r="620">
          <cell r="F620" t="str">
            <v>O_GMB_C01_MEB07-A4_7</v>
          </cell>
        </row>
        <row r="621">
          <cell r="F621" t="str">
            <v>O_GMB_C04_MEB15-A13_7</v>
          </cell>
        </row>
        <row r="622">
          <cell r="F622" t="str">
            <v>O_GMB_B30_PBO76_7</v>
          </cell>
        </row>
        <row r="623">
          <cell r="F623" t="str">
            <v>O_GMB_B16_PBO17_7</v>
          </cell>
        </row>
        <row r="624">
          <cell r="F624" t="str">
            <v>O_SVD_P08_b_051-053_7</v>
          </cell>
        </row>
        <row r="625">
          <cell r="F625" t="str">
            <v>O_SDF_K58_021-023_7</v>
          </cell>
        </row>
        <row r="626">
          <cell r="F626" t="str">
            <v>O_SVD_K24_056-057_7</v>
          </cell>
        </row>
        <row r="627">
          <cell r="F627" t="str">
            <v>O_NFO_X25_173-174_7</v>
          </cell>
        </row>
        <row r="628">
          <cell r="F628" t="str">
            <v>O_DKH_A02_PBO159_7</v>
          </cell>
        </row>
        <row r="629">
          <cell r="F629" t="str">
            <v>O_NFO_X26_256-257_7</v>
          </cell>
        </row>
        <row r="630">
          <cell r="F630" t="str">
            <v>O_BKL_A01_PBO62_7</v>
          </cell>
        </row>
        <row r="631">
          <cell r="F631" t="str">
            <v>O_ALM_J20_218-219_7</v>
          </cell>
        </row>
        <row r="632">
          <cell r="F632" t="str">
            <v>O_CAM_H26_108-109_7</v>
          </cell>
        </row>
        <row r="633">
          <cell r="F633" t="str">
            <v>O_DKH_A02_PBO14_7</v>
          </cell>
        </row>
        <row r="634">
          <cell r="F634" t="str">
            <v>O_SDF_K12_213-214_7</v>
          </cell>
        </row>
        <row r="635">
          <cell r="F635" t="str">
            <v>O_SDF_K39_121-123_7</v>
          </cell>
        </row>
        <row r="636">
          <cell r="F636" t="str">
            <v>O_NFO_X14_304-305_7</v>
          </cell>
        </row>
        <row r="637">
          <cell r="F637" t="str">
            <v>O_TBA_A13_PBO18_7</v>
          </cell>
        </row>
        <row r="638">
          <cell r="F638" t="str">
            <v>O_ACA_C03_152-153_7</v>
          </cell>
        </row>
        <row r="639">
          <cell r="F639" t="str">
            <v>O_TBA_A13_PBO60_7</v>
          </cell>
        </row>
        <row r="640">
          <cell r="F640" t="str">
            <v>O_TBA_A10_PBO80_7</v>
          </cell>
        </row>
        <row r="641">
          <cell r="F641" t="str">
            <v>O_ACA_W16_035-036_7</v>
          </cell>
        </row>
        <row r="642">
          <cell r="F642" t="str">
            <v>O_DKH_A02_PBO183_7</v>
          </cell>
        </row>
        <row r="643">
          <cell r="F643" t="str">
            <v>O_ACA_W02_688-689_7</v>
          </cell>
        </row>
        <row r="644">
          <cell r="F644" t="str">
            <v>O_SVD_P14_428-429_7</v>
          </cell>
        </row>
        <row r="645">
          <cell r="F645" t="str">
            <v>O_TIA_E54_PBO48_7</v>
          </cell>
        </row>
        <row r="646">
          <cell r="F646" t="str">
            <v>O_MED_B36_187-188_7</v>
          </cell>
        </row>
        <row r="647">
          <cell r="F647" t="str">
            <v>O_MED_B30_198-199_7</v>
          </cell>
        </row>
        <row r="648">
          <cell r="F648" t="str">
            <v>O_MED_B24_317-318_7</v>
          </cell>
        </row>
        <row r="649">
          <cell r="F649" t="str">
            <v>O_MED_B24_059-060_7</v>
          </cell>
        </row>
        <row r="650">
          <cell r="F650" t="str">
            <v>O_MED_B06_278-279_7</v>
          </cell>
        </row>
        <row r="651">
          <cell r="F651" t="str">
            <v>O_GDW_M11_PBO189_7</v>
          </cell>
        </row>
        <row r="652">
          <cell r="F652" t="str">
            <v>O_SDF_K01_007-009_7</v>
          </cell>
        </row>
        <row r="653">
          <cell r="F653" t="str">
            <v>O_GDW_M26_PBO182_7</v>
          </cell>
        </row>
        <row r="654">
          <cell r="F654" t="str">
            <v>O_DKH_A10_PBO45_7</v>
          </cell>
        </row>
        <row r="655">
          <cell r="F655" t="str">
            <v>O_MBW_R26_352-353_7</v>
          </cell>
        </row>
        <row r="656">
          <cell r="F656" t="str">
            <v>O_ALM_J08_042-044_7</v>
          </cell>
        </row>
        <row r="657">
          <cell r="F657" t="str">
            <v>O_SGK_V37_PBO184_7</v>
          </cell>
        </row>
        <row r="658">
          <cell r="F658" t="str">
            <v>O_KMR_L58_PBO95_7</v>
          </cell>
        </row>
        <row r="659">
          <cell r="F659" t="str">
            <v>O_KMR_L47_PBO124_7</v>
          </cell>
        </row>
        <row r="660">
          <cell r="F660" t="str">
            <v>O_KMR_L57_PBO82_7</v>
          </cell>
        </row>
        <row r="661">
          <cell r="F661" t="str">
            <v>O_KMR_L30_141-142_7</v>
          </cell>
        </row>
        <row r="662">
          <cell r="F662" t="str">
            <v>NOK_NOK</v>
          </cell>
        </row>
        <row r="663">
          <cell r="F663" t="str">
            <v>O_MBW_R27_313-314_7</v>
          </cell>
        </row>
        <row r="664">
          <cell r="F664" t="e">
            <v>#N/A</v>
          </cell>
        </row>
        <row r="665">
          <cell r="F665" t="str">
            <v>O_RUF_G25_PBO57_7</v>
          </cell>
        </row>
        <row r="666">
          <cell r="F666" t="str">
            <v>O_KMR_L35_128-129_7</v>
          </cell>
        </row>
        <row r="667">
          <cell r="F667" t="str">
            <v>O_ACA_W25_283-284_7</v>
          </cell>
        </row>
        <row r="668">
          <cell r="F668" t="str">
            <v>O_MBW_R18_153-154_7</v>
          </cell>
        </row>
        <row r="669">
          <cell r="F669" t="str">
            <v>O_MBW_R14_214-215_7</v>
          </cell>
        </row>
        <row r="670">
          <cell r="F670" t="str">
            <v>O_MBW_R15_263-264_7</v>
          </cell>
        </row>
        <row r="671">
          <cell r="F671" t="str">
            <v>O_MBW_R23_224-225_7</v>
          </cell>
        </row>
        <row r="672">
          <cell r="F672" t="str">
            <v>O_MBW_R41_PBO26_7</v>
          </cell>
        </row>
        <row r="673">
          <cell r="F673" t="str">
            <v>O_KMR_L61_PBO120_7</v>
          </cell>
        </row>
        <row r="674">
          <cell r="F674" t="str">
            <v>O_MBW_R48_PBO23_7</v>
          </cell>
        </row>
        <row r="675">
          <cell r="F675" t="str">
            <v>O_MBW_R24_084-085_7</v>
          </cell>
        </row>
        <row r="676">
          <cell r="F676" t="str">
            <v>O_GDW_E68_PBO101_7</v>
          </cell>
        </row>
        <row r="677">
          <cell r="F677" t="str">
            <v>O_GDW_M17_120-121_7</v>
          </cell>
        </row>
        <row r="678">
          <cell r="F678" t="str">
            <v>O_POP_A00_PBO94_7</v>
          </cell>
        </row>
        <row r="679">
          <cell r="F679" t="str">
            <v>O_GDW_M32_070-071_7</v>
          </cell>
        </row>
        <row r="680">
          <cell r="F680" t="str">
            <v>O_CAM_H51_PBO39_7</v>
          </cell>
        </row>
        <row r="681">
          <cell r="F681" t="str">
            <v>O_NFO_X23_136-137_7</v>
          </cell>
        </row>
        <row r="682">
          <cell r="F682" t="str">
            <v>O_CAM_H40_153-154_7</v>
          </cell>
        </row>
        <row r="683">
          <cell r="F683" t="str">
            <v>O_CAM_H21_PBO52_7</v>
          </cell>
        </row>
        <row r="684">
          <cell r="F684" t="str">
            <v>O_CAM_H48_131-132_7</v>
          </cell>
        </row>
        <row r="685">
          <cell r="F685" t="e">
            <v>#N/A</v>
          </cell>
        </row>
        <row r="686">
          <cell r="F686" t="str">
            <v>O_CAM_H07_240-241_7</v>
          </cell>
        </row>
        <row r="687">
          <cell r="F687" t="str">
            <v>O_CAM_H38_PBO115_7</v>
          </cell>
        </row>
        <row r="688">
          <cell r="F688" t="str">
            <v>O_CAM_H52_PBO80_7</v>
          </cell>
        </row>
        <row r="689">
          <cell r="F689" t="e">
            <v>#N/A</v>
          </cell>
        </row>
        <row r="690">
          <cell r="F690" t="e">
            <v>#N/A</v>
          </cell>
        </row>
        <row r="691">
          <cell r="F691" t="str">
            <v>O_STL_A07_PBO70_7</v>
          </cell>
        </row>
        <row r="692">
          <cell r="F692" t="str">
            <v>O_SEB_N00_PBO167_7</v>
          </cell>
        </row>
        <row r="693">
          <cell r="F693" t="str">
            <v>O_SEB_N00_PBO141_7</v>
          </cell>
        </row>
        <row r="694">
          <cell r="F694" t="str">
            <v>O_DMD_N01_PBO149_7</v>
          </cell>
        </row>
        <row r="695">
          <cell r="F695" t="e">
            <v>#N/A</v>
          </cell>
        </row>
        <row r="696">
          <cell r="F696" t="e">
            <v>#N/A</v>
          </cell>
        </row>
        <row r="697">
          <cell r="F697" t="e">
            <v>#N/A</v>
          </cell>
        </row>
        <row r="698">
          <cell r="F698" t="str">
            <v>O_MAD_B03_PBO97_7</v>
          </cell>
        </row>
        <row r="699">
          <cell r="F699" t="e">
            <v>#N/A</v>
          </cell>
        </row>
        <row r="700">
          <cell r="F700" t="e">
            <v>#N/A</v>
          </cell>
        </row>
        <row r="701">
          <cell r="F701" t="e">
            <v>#N/A</v>
          </cell>
        </row>
        <row r="702">
          <cell r="F702" t="e">
            <v>#N/A</v>
          </cell>
        </row>
        <row r="703">
          <cell r="F703" t="e">
            <v>#N/A</v>
          </cell>
        </row>
        <row r="704">
          <cell r="F704" t="e">
            <v>#N/A</v>
          </cell>
        </row>
        <row r="705">
          <cell r="F705" t="e">
            <v>#N/A</v>
          </cell>
        </row>
        <row r="706">
          <cell r="F706" t="e">
            <v>#N/A</v>
          </cell>
        </row>
        <row r="707">
          <cell r="F707" t="e">
            <v>#N/A</v>
          </cell>
        </row>
        <row r="708">
          <cell r="F708" t="str">
            <v>O_REP_A09_226-227_7</v>
          </cell>
        </row>
        <row r="709">
          <cell r="F709" t="str">
            <v>O_TIA_E55_PBO93_7</v>
          </cell>
        </row>
        <row r="710">
          <cell r="F710" t="str">
            <v>O_SDF_K07_292-293_7</v>
          </cell>
        </row>
        <row r="711">
          <cell r="F711" t="str">
            <v>O_GMB_B22_PBO103_7</v>
          </cell>
        </row>
        <row r="712">
          <cell r="F712" t="str">
            <v>O_SMN_A04_MEB4-A24_7</v>
          </cell>
        </row>
        <row r="713">
          <cell r="F713" t="str">
            <v>O_SMN_A05_MEB1-A02_7</v>
          </cell>
        </row>
        <row r="714">
          <cell r="F714" t="str">
            <v>O_GMB_C01_MEB06-A15_7</v>
          </cell>
        </row>
        <row r="715">
          <cell r="F715" t="e">
            <v>#N/A</v>
          </cell>
        </row>
        <row r="716">
          <cell r="F716" t="e">
            <v>#N/A</v>
          </cell>
        </row>
        <row r="717">
          <cell r="F717" t="e">
            <v>#N/A</v>
          </cell>
        </row>
        <row r="718">
          <cell r="F718" t="str">
            <v>O_TIV_A11_PBO51_7</v>
          </cell>
        </row>
        <row r="719">
          <cell r="F719" t="str">
            <v>O_DKH_A03_PBO160_7</v>
          </cell>
        </row>
        <row r="720">
          <cell r="F720" t="str">
            <v>O_THS_A20_MEB2-A22_7</v>
          </cell>
        </row>
        <row r="721">
          <cell r="F721" t="str">
            <v>O_LGA_A00_PBO114_7</v>
          </cell>
        </row>
        <row r="722">
          <cell r="F722" t="str">
            <v>O_DKH_A16_PBO35_7</v>
          </cell>
        </row>
        <row r="723">
          <cell r="F723" t="e">
            <v>#N/A</v>
          </cell>
        </row>
        <row r="724">
          <cell r="F724" t="e">
            <v>#N/A</v>
          </cell>
        </row>
        <row r="725">
          <cell r="F725" t="str">
            <v>O_DMD_N01_PBO134_7</v>
          </cell>
        </row>
        <row r="726">
          <cell r="F726" t="str">
            <v>O_GOM_A02_MEB05-A17_7</v>
          </cell>
        </row>
        <row r="727">
          <cell r="F727" t="e">
            <v>#N/A</v>
          </cell>
        </row>
        <row r="728">
          <cell r="F728" t="str">
            <v>O_GOM_A02_MEB04-A17_7</v>
          </cell>
        </row>
        <row r="729">
          <cell r="F729" t="str">
            <v>O_TIA_E40_PBO82_7</v>
          </cell>
        </row>
        <row r="730">
          <cell r="F730" t="str">
            <v>O_NDA_C01_PBO123_7</v>
          </cell>
        </row>
        <row r="731">
          <cell r="F731" t="str">
            <v>O_MAD_B16_PBO40_7</v>
          </cell>
        </row>
        <row r="732">
          <cell r="F732" t="str">
            <v>O_NDA_C00_PBO95_7</v>
          </cell>
        </row>
        <row r="733">
          <cell r="F733" t="str">
            <v>O_DKH_A05_PBO53_7</v>
          </cell>
        </row>
        <row r="734">
          <cell r="F734" t="str">
            <v>O_DKH_A03_PBO96_7</v>
          </cell>
        </row>
        <row r="735">
          <cell r="F735" t="str">
            <v>O_THS_A22_PBO19_7</v>
          </cell>
        </row>
        <row r="736">
          <cell r="F736" t="str">
            <v>O_ALM_J08_093-095_7</v>
          </cell>
        </row>
        <row r="737">
          <cell r="F737" t="e">
            <v>#N/A</v>
          </cell>
        </row>
        <row r="738">
          <cell r="F738" t="e">
            <v>#N/A</v>
          </cell>
        </row>
        <row r="739">
          <cell r="F739" t="str">
            <v>O_ALM_J25_311-312_7</v>
          </cell>
        </row>
        <row r="740">
          <cell r="F740" t="str">
            <v>O_ALM_J04_089-091_7</v>
          </cell>
        </row>
        <row r="741">
          <cell r="F741" t="e">
            <v>#N/A</v>
          </cell>
        </row>
        <row r="742">
          <cell r="F742" t="str">
            <v>O_THS_A46_PBO71_7</v>
          </cell>
        </row>
        <row r="743">
          <cell r="F743" t="str">
            <v>O_ALM_J07_253-264_7</v>
          </cell>
        </row>
        <row r="744">
          <cell r="F744" t="str">
            <v>O_ALM_J21_319-320_7</v>
          </cell>
        </row>
        <row r="745">
          <cell r="F745" t="str">
            <v>O_RUF_G24_PBO28_7</v>
          </cell>
        </row>
        <row r="746">
          <cell r="F746" t="str">
            <v>O_SVD_C10_324-326_7</v>
          </cell>
        </row>
        <row r="747">
          <cell r="F747" t="str">
            <v>O_CAP_A00_PBO102_7</v>
          </cell>
        </row>
        <row r="748">
          <cell r="F748" t="str">
            <v>O_NGL_A03_MEB02-A10_7</v>
          </cell>
        </row>
        <row r="749">
          <cell r="F749" t="str">
            <v>O_CAM_H10_312-313_7</v>
          </cell>
        </row>
        <row r="750">
          <cell r="F750" t="str">
            <v>O_THS_A03_MEB2-A09_7</v>
          </cell>
        </row>
        <row r="751">
          <cell r="F751" t="str">
            <v>O_SVD_C35_237-238_7</v>
          </cell>
        </row>
        <row r="752">
          <cell r="F752" t="str">
            <v>O_THS_A25_PBO106_7</v>
          </cell>
        </row>
        <row r="753">
          <cell r="F753" t="str">
            <v>O_KMR_L52_PBO193_7</v>
          </cell>
        </row>
        <row r="754">
          <cell r="F754" t="str">
            <v>O_THS_A10_MEB11-A8_7</v>
          </cell>
        </row>
        <row r="755">
          <cell r="F755" t="str">
            <v>O_TIA_E42_PBO78_7</v>
          </cell>
        </row>
        <row r="756">
          <cell r="F756" t="str">
            <v>O_SGK_V17_PBO173_7</v>
          </cell>
        </row>
        <row r="757">
          <cell r="F757" t="str">
            <v>O_THS_A05_PBO57_7</v>
          </cell>
        </row>
        <row r="758">
          <cell r="F758" t="str">
            <v>O_TIA_E49_007-008_7</v>
          </cell>
        </row>
        <row r="759">
          <cell r="F759" t="str">
            <v>O_SGK_V08_PBO105_7</v>
          </cell>
        </row>
        <row r="760">
          <cell r="F760" t="str">
            <v>O_MBW_R51_PBO13_7</v>
          </cell>
        </row>
        <row r="761">
          <cell r="F761" t="str">
            <v>O_TIA_E21_288-289_7</v>
          </cell>
        </row>
        <row r="762">
          <cell r="F762" t="str">
            <v>O_NFO_X32_189-190_7</v>
          </cell>
        </row>
        <row r="763">
          <cell r="F763" t="str">
            <v>O_TIA_E69_PBO54_7</v>
          </cell>
        </row>
        <row r="764">
          <cell r="F764" t="e">
            <v>#N/A</v>
          </cell>
        </row>
        <row r="765">
          <cell r="F765" t="str">
            <v>O_MBW_R43_PBO96_7</v>
          </cell>
        </row>
        <row r="766">
          <cell r="F766" t="str">
            <v>O_CAM_H38_PBO3_7</v>
          </cell>
        </row>
        <row r="767">
          <cell r="F767" t="str">
            <v>O_FAT_A00_PBO35_7</v>
          </cell>
        </row>
        <row r="768">
          <cell r="F768" t="str">
            <v>O_DKH_A01_PBO81_7</v>
          </cell>
        </row>
        <row r="769">
          <cell r="F769" t="str">
            <v>O_RUF_G00N_180-181_7</v>
          </cell>
        </row>
        <row r="770">
          <cell r="F770" t="str">
            <v>O_THS_A18_MEB1-A12_7</v>
          </cell>
        </row>
        <row r="771">
          <cell r="F771" t="str">
            <v>O_TBA_A03_PBO22_7</v>
          </cell>
        </row>
        <row r="772">
          <cell r="F772" t="str">
            <v>O_NDA_C10_PBO15_7</v>
          </cell>
        </row>
        <row r="773">
          <cell r="F773" t="e">
            <v>#N/A</v>
          </cell>
        </row>
        <row r="774">
          <cell r="F774" t="str">
            <v>O_KLK_A01_PBO252_7</v>
          </cell>
        </row>
        <row r="775">
          <cell r="F775" t="str">
            <v>O_GDW_M01_PBO20_7</v>
          </cell>
        </row>
        <row r="776">
          <cell r="F776" t="str">
            <v>O_STL_A04_PBO264_7</v>
          </cell>
        </row>
        <row r="777">
          <cell r="F777" t="str">
            <v>O_KMR_L09_073-074_7</v>
          </cell>
        </row>
        <row r="778">
          <cell r="F778" t="str">
            <v>O_MAD_B10_PBO52_7</v>
          </cell>
        </row>
        <row r="779">
          <cell r="F779" t="str">
            <v>O_DKH_A14_PBO201_7</v>
          </cell>
        </row>
        <row r="780">
          <cell r="F780" t="str">
            <v>O_NDA_C14_PBO92_7</v>
          </cell>
        </row>
        <row r="781">
          <cell r="F781" t="str">
            <v>O_NDA_C13_MEB1-A06_7</v>
          </cell>
        </row>
        <row r="782">
          <cell r="F782" t="str">
            <v>O_DKH_A11_PBO16_7</v>
          </cell>
        </row>
        <row r="783">
          <cell r="F783" t="str">
            <v>O_DKH_A21_PBO74_7</v>
          </cell>
        </row>
        <row r="784">
          <cell r="F784" t="str">
            <v>O_DKH_A10_PBO4_7</v>
          </cell>
        </row>
        <row r="785">
          <cell r="F785" t="str">
            <v>O_MAD_B04_PBO106_7</v>
          </cell>
        </row>
        <row r="786">
          <cell r="F786" t="str">
            <v>O_MAD_B16_PBO124_7</v>
          </cell>
        </row>
        <row r="787">
          <cell r="F787" t="str">
            <v>O_MAD_B03_PBO157_7</v>
          </cell>
        </row>
        <row r="788">
          <cell r="F788" t="str">
            <v>O_MAD_B03_PBO54_7</v>
          </cell>
        </row>
        <row r="789">
          <cell r="F789" t="str">
            <v>O_DKH_A02_PBO137_7</v>
          </cell>
        </row>
        <row r="790">
          <cell r="F790" t="str">
            <v>O_ALM_P09_435-439_7</v>
          </cell>
        </row>
        <row r="791">
          <cell r="F791" t="str">
            <v>O_ALM_P10_342-343_7</v>
          </cell>
        </row>
        <row r="792">
          <cell r="F792" t="str">
            <v>O_NFO_X05_438-439_7</v>
          </cell>
        </row>
        <row r="793">
          <cell r="F793" t="str">
            <v>O_TBA_A13_PBO80_7</v>
          </cell>
        </row>
        <row r="794">
          <cell r="F794" t="str">
            <v>O_SEB_N02_PBO29_7</v>
          </cell>
        </row>
        <row r="795">
          <cell r="F795" t="str">
            <v>O_SGK_V31_PBO49_7</v>
          </cell>
        </row>
        <row r="796">
          <cell r="F796" t="str">
            <v>O_VEL_A01_PBO54_7</v>
          </cell>
        </row>
        <row r="797">
          <cell r="F797" t="str">
            <v>O_MED_B31_219-220_7</v>
          </cell>
        </row>
        <row r="798">
          <cell r="F798" t="str">
            <v>O_MED_A01_205-212_7</v>
          </cell>
        </row>
        <row r="799">
          <cell r="F799" t="e">
            <v>#N/A</v>
          </cell>
        </row>
        <row r="800">
          <cell r="F800" t="e">
            <v>#N/A</v>
          </cell>
        </row>
        <row r="801">
          <cell r="F801" t="str">
            <v>O_MBW_R31_PBO132_7</v>
          </cell>
        </row>
        <row r="802">
          <cell r="F802" t="str">
            <v>O_RUF_G10_193-194_7</v>
          </cell>
        </row>
        <row r="803">
          <cell r="F803" t="str">
            <v>O_NFO_X03_302-303_7</v>
          </cell>
        </row>
        <row r="804">
          <cell r="F804" t="str">
            <v>O_MBW_R23_345-346_7</v>
          </cell>
        </row>
        <row r="805">
          <cell r="F805" t="str">
            <v>O_HAN_D34_177-178_7</v>
          </cell>
        </row>
        <row r="806">
          <cell r="F806" t="str">
            <v>O_YOF_F05_654-655_7</v>
          </cell>
        </row>
        <row r="807">
          <cell r="F807" t="str">
            <v>O_YOF_F05_528-529_7</v>
          </cell>
        </row>
        <row r="808">
          <cell r="F808" t="str">
            <v>O_TIA_E61_PBO18_7</v>
          </cell>
        </row>
        <row r="809">
          <cell r="F809" t="str">
            <v>O_ZIG_A08_PBO102_7</v>
          </cell>
        </row>
        <row r="810">
          <cell r="F810" t="str">
            <v>O_SDF_K46_320-321_7</v>
          </cell>
        </row>
        <row r="811">
          <cell r="F811" t="str">
            <v>O_SDF_K58_138-139_7</v>
          </cell>
        </row>
        <row r="812">
          <cell r="F812" t="str">
            <v>O_SVD_C35_297-298_7</v>
          </cell>
        </row>
        <row r="813">
          <cell r="F813" t="str">
            <v>O_SVD_C40_305-313_7</v>
          </cell>
        </row>
        <row r="814">
          <cell r="F814" t="str">
            <v>O_ACA_W06_028-029_7</v>
          </cell>
        </row>
        <row r="815">
          <cell r="F815" t="str">
            <v>O_SVD_P01_147-148_7</v>
          </cell>
        </row>
        <row r="816">
          <cell r="F816" t="str">
            <v>O_NFO_X01_333-334_7</v>
          </cell>
        </row>
        <row r="817">
          <cell r="F817" t="str">
            <v>O_SVD_P13_218-219_7</v>
          </cell>
        </row>
        <row r="818">
          <cell r="F818" t="str">
            <v>O_SDF_K29_100-102_7</v>
          </cell>
        </row>
        <row r="819">
          <cell r="F819" t="str">
            <v>O_RUF_G00S_123-124_7</v>
          </cell>
        </row>
        <row r="820">
          <cell r="F820" t="str">
            <v>O_VEL_A00_PBO76_7</v>
          </cell>
        </row>
        <row r="821">
          <cell r="F821" t="str">
            <v>O_NFO_X05_252-253_7</v>
          </cell>
        </row>
        <row r="822">
          <cell r="F822" t="str">
            <v>O_ZIG_A20_PBO164_7</v>
          </cell>
        </row>
        <row r="823">
          <cell r="F823" t="str">
            <v>O_SVD_C10_247-249_7</v>
          </cell>
        </row>
        <row r="824">
          <cell r="F824" t="str">
            <v>O_SVD_K24_082-084_7</v>
          </cell>
        </row>
        <row r="825">
          <cell r="F825" t="str">
            <v>O_DAH_A01_MEB03-A12_7</v>
          </cell>
        </row>
        <row r="826">
          <cell r="F826" t="str">
            <v>O_ZIG_A20_PBO123_7</v>
          </cell>
        </row>
        <row r="827">
          <cell r="F827" t="str">
            <v>O_DKH_A02_PBO151_7</v>
          </cell>
        </row>
        <row r="828">
          <cell r="F828" t="str">
            <v>O_DKH_A02_PBO84_7</v>
          </cell>
        </row>
        <row r="829">
          <cell r="F829" t="str">
            <v>O_MAD_B10_PBO78_7</v>
          </cell>
        </row>
        <row r="830">
          <cell r="F830" t="str">
            <v>O_DKH_A11_PBO37_7</v>
          </cell>
        </row>
        <row r="831">
          <cell r="F831" t="str">
            <v>O_NDA_C17_PBO24_7</v>
          </cell>
        </row>
        <row r="832">
          <cell r="F832" t="str">
            <v>O_MAD_B03_PBO9_7</v>
          </cell>
        </row>
        <row r="833">
          <cell r="F833" t="str">
            <v>O_DKH_A21_PBO85_7</v>
          </cell>
        </row>
        <row r="834">
          <cell r="F834" t="str">
            <v>NOK_NOK</v>
          </cell>
        </row>
        <row r="835">
          <cell r="F835" t="str">
            <v>O_GMB_B26_PBO26_7</v>
          </cell>
        </row>
        <row r="836">
          <cell r="F836" t="str">
            <v>O_SGK_V31_PBO168_7</v>
          </cell>
        </row>
        <row r="837">
          <cell r="F837" t="str">
            <v>O_SGK_V27_PBO230_7</v>
          </cell>
        </row>
        <row r="838">
          <cell r="F838" t="str">
            <v>O_DKH_A10_PBO82_7</v>
          </cell>
        </row>
        <row r="839">
          <cell r="F839" t="str">
            <v>O_NFO_X07_340-341_7</v>
          </cell>
        </row>
        <row r="840">
          <cell r="F840" t="e">
            <v>#N/A</v>
          </cell>
        </row>
        <row r="841">
          <cell r="F841" t="str">
            <v>O_DKH_A11_PBO123_7</v>
          </cell>
        </row>
        <row r="842">
          <cell r="F842" t="str">
            <v>O_SGK_V03_PBO76_7</v>
          </cell>
        </row>
        <row r="843">
          <cell r="F843" t="str">
            <v>O_SGK_V08_PBO96_7</v>
          </cell>
        </row>
        <row r="844">
          <cell r="F844" t="str">
            <v>O_SGK_V03_PBO44_7</v>
          </cell>
        </row>
        <row r="845">
          <cell r="F845" t="str">
            <v>O_SGK_V23_PBO5_7</v>
          </cell>
        </row>
        <row r="846">
          <cell r="F846" t="str">
            <v>O_HAN_D20_167-169_7</v>
          </cell>
        </row>
        <row r="847">
          <cell r="F847" t="str">
            <v>O_DKH_A02_PBO19_7</v>
          </cell>
        </row>
        <row r="848">
          <cell r="F848" t="str">
            <v>O_HAN_D29_310-311_7</v>
          </cell>
        </row>
        <row r="849">
          <cell r="F849" t="str">
            <v>O_GMB_B34_PBO299_7</v>
          </cell>
        </row>
        <row r="850">
          <cell r="F850" t="str">
            <v>O_GMB_B17_PBO73_7</v>
          </cell>
        </row>
        <row r="851">
          <cell r="F851" t="str">
            <v>O_SMN_A05_MEB1-A07_7</v>
          </cell>
        </row>
        <row r="852">
          <cell r="F852" t="str">
            <v>O_MBR_A00_MEB12-A9_7</v>
          </cell>
        </row>
        <row r="853">
          <cell r="F853" t="str">
            <v>O_GMB_B13_MEB05-A7_7</v>
          </cell>
        </row>
        <row r="854">
          <cell r="F854" t="str">
            <v>O_MBR_A06_PBO80_7</v>
          </cell>
        </row>
        <row r="855">
          <cell r="F855" t="str">
            <v>O_HAN_D28_138-139_7</v>
          </cell>
        </row>
        <row r="856">
          <cell r="F856" t="str">
            <v>O_KLK_A18_PBO16_7</v>
          </cell>
        </row>
        <row r="857">
          <cell r="F857" t="str">
            <v>O_KLK_A00_PBO153_7</v>
          </cell>
        </row>
        <row r="858">
          <cell r="F858" t="str">
            <v>O_KLK_A07_PBO28_7</v>
          </cell>
        </row>
        <row r="859">
          <cell r="F859" t="str">
            <v>O_KLK_A16_PBO183_7</v>
          </cell>
        </row>
        <row r="860">
          <cell r="F860" t="str">
            <v>O_KLK_A01_PBO177_7</v>
          </cell>
        </row>
        <row r="861">
          <cell r="F861" t="str">
            <v>NOK_NOK</v>
          </cell>
        </row>
        <row r="862">
          <cell r="F862" t="str">
            <v>O_KLK_A32_PBO76_7</v>
          </cell>
        </row>
        <row r="863">
          <cell r="F863" t="str">
            <v>O_KLK_A01_PBO216_7</v>
          </cell>
        </row>
        <row r="864">
          <cell r="F864" t="str">
            <v>O_KLK_A15_PBO71_7</v>
          </cell>
        </row>
        <row r="865">
          <cell r="F865" t="str">
            <v>O_KLK_A19_MEB2-A16_7</v>
          </cell>
        </row>
        <row r="866">
          <cell r="F866" t="e">
            <v>#N/A</v>
          </cell>
        </row>
        <row r="867">
          <cell r="F867" t="str">
            <v>O_LGA_A17_PBO40_7</v>
          </cell>
        </row>
        <row r="868">
          <cell r="F868" t="str">
            <v>O_LGA_A01_PBO56_7</v>
          </cell>
        </row>
        <row r="869">
          <cell r="F869" t="str">
            <v>O_LGA_A15_PBO82_7</v>
          </cell>
        </row>
        <row r="870">
          <cell r="F870" t="e">
            <v>#N/A</v>
          </cell>
        </row>
        <row r="871">
          <cell r="F871" t="str">
            <v>O_NFO_XO7_360-361_7</v>
          </cell>
        </row>
        <row r="872">
          <cell r="F872" t="str">
            <v>O_GMB_C07_MEB2-A20_7</v>
          </cell>
        </row>
        <row r="873">
          <cell r="F873" t="str">
            <v>O_MBW_R51_PBO25_7</v>
          </cell>
        </row>
        <row r="874">
          <cell r="F874" t="str">
            <v>O_RUF_G00N_089-090_7</v>
          </cell>
        </row>
        <row r="875">
          <cell r="F875" t="str">
            <v>O_NFO_X29_179-180_7</v>
          </cell>
        </row>
        <row r="876">
          <cell r="F876" t="str">
            <v>O_SVD_P08_b_436-437_7</v>
          </cell>
        </row>
        <row r="877">
          <cell r="F877" t="str">
            <v>O_GMB_B28_PBO31_7</v>
          </cell>
        </row>
        <row r="878">
          <cell r="F878" t="str">
            <v>O_GMB_B36_MEB01-A01_7</v>
          </cell>
        </row>
        <row r="879">
          <cell r="F879" t="str">
            <v>O_GMB_B13_MEB2-A04_7</v>
          </cell>
        </row>
        <row r="880">
          <cell r="F880" t="str">
            <v>O_GMB_B34_PBO195_7</v>
          </cell>
        </row>
        <row r="881">
          <cell r="F881" t="str">
            <v>O_MBW_R50_PBO15_7</v>
          </cell>
        </row>
        <row r="882">
          <cell r="F882" t="str">
            <v>O_NFO_X01_265-266_7</v>
          </cell>
        </row>
        <row r="883">
          <cell r="F883" t="str">
            <v>O_VEL_A01_PBO21_7</v>
          </cell>
        </row>
        <row r="884">
          <cell r="F884" t="str">
            <v>O_TBA_A13_PBO83_7</v>
          </cell>
        </row>
        <row r="885">
          <cell r="F885" t="str">
            <v>O_TBA_A06_PBO104_7</v>
          </cell>
        </row>
        <row r="886">
          <cell r="F886" t="str">
            <v>O_NFO_X28_053-054_7</v>
          </cell>
        </row>
        <row r="887">
          <cell r="F887" t="str">
            <v>O_NFO_X16_109-110_7</v>
          </cell>
        </row>
        <row r="888">
          <cell r="F888" t="str">
            <v>O_ACA_W27_023-024_7</v>
          </cell>
        </row>
        <row r="889">
          <cell r="F889" t="str">
            <v>O_DKH_A10_PBO71_7</v>
          </cell>
        </row>
        <row r="890">
          <cell r="F890" t="str">
            <v>O_ACA_W28_145-146_7</v>
          </cell>
        </row>
        <row r="891">
          <cell r="F891" t="str">
            <v>O_TBA_A13_PBO30_7</v>
          </cell>
        </row>
        <row r="892">
          <cell r="F892" t="str">
            <v>O_ACA_W14_302-303_7</v>
          </cell>
        </row>
        <row r="893">
          <cell r="F893" t="str">
            <v>O_NFO_H03_094-095_7</v>
          </cell>
        </row>
        <row r="894">
          <cell r="F894" t="str">
            <v>O_ACA_C03_076-078_7</v>
          </cell>
        </row>
        <row r="895">
          <cell r="F895" t="str">
            <v>O_TBA_A13_PBO9_7</v>
          </cell>
        </row>
        <row r="896">
          <cell r="F896" t="str">
            <v>O_TBA_A13_PBO89_7</v>
          </cell>
        </row>
        <row r="897">
          <cell r="F897" t="str">
            <v>O_TBA_A13_PBO37_7</v>
          </cell>
        </row>
        <row r="898">
          <cell r="F898" t="str">
            <v>O_GDW_M17_096-097_7</v>
          </cell>
        </row>
        <row r="899">
          <cell r="F899" t="str">
            <v>O_ACA_W26_095-097_7</v>
          </cell>
        </row>
        <row r="900">
          <cell r="F900" t="str">
            <v>O_TIA_E60_PBO146_7</v>
          </cell>
        </row>
        <row r="901">
          <cell r="F901" t="str">
            <v>O_MED_B35_111-112_7</v>
          </cell>
        </row>
        <row r="902">
          <cell r="F902" t="str">
            <v>O_MED_A13_117-123_7</v>
          </cell>
        </row>
        <row r="903">
          <cell r="F903" t="str">
            <v>O_DWR_A00_MEB03-A12_7</v>
          </cell>
        </row>
        <row r="904">
          <cell r="F904" t="e">
            <v>#N/A</v>
          </cell>
        </row>
        <row r="905">
          <cell r="F905" t="str">
            <v>O_RUF_G00N_210-211_7</v>
          </cell>
        </row>
        <row r="906">
          <cell r="F906" t="str">
            <v>O_MED_A23_107-108_7</v>
          </cell>
        </row>
        <row r="907">
          <cell r="F907" t="str">
            <v>O_MED_B41_235-236_7</v>
          </cell>
        </row>
        <row r="908">
          <cell r="F908" t="str">
            <v>O_MED_A01_183-184_7</v>
          </cell>
        </row>
        <row r="909">
          <cell r="F909" t="str">
            <v>O_MED_B26_174-176_7</v>
          </cell>
        </row>
        <row r="910">
          <cell r="F910" t="str">
            <v>O_GDW_M18_072-073_7</v>
          </cell>
        </row>
        <row r="911">
          <cell r="F911" t="str">
            <v>O_GDW_M18_159-160_7</v>
          </cell>
        </row>
        <row r="912">
          <cell r="F912" t="str">
            <v>O_TIA_E00_PBO52_7</v>
          </cell>
        </row>
        <row r="913">
          <cell r="F913" t="str">
            <v>O_TIA_I01_267-268_7</v>
          </cell>
        </row>
        <row r="914">
          <cell r="F914" t="str">
            <v>O_TIA_E20_336-337_7</v>
          </cell>
        </row>
        <row r="915">
          <cell r="F915" t="str">
            <v>O_SGK_V36_PBO175_7</v>
          </cell>
        </row>
        <row r="916">
          <cell r="F916" t="str">
            <v>O_BGY_T02_PBO61_7</v>
          </cell>
        </row>
        <row r="917">
          <cell r="F917" t="str">
            <v>O_KMR_L92_PBO58_7</v>
          </cell>
        </row>
        <row r="918">
          <cell r="F918" t="str">
            <v>NOK_NOK</v>
          </cell>
        </row>
        <row r="919">
          <cell r="F919" t="str">
            <v>O_KMR_L54_PBO118_7</v>
          </cell>
        </row>
        <row r="920">
          <cell r="F920" t="str">
            <v>O_MBW_R32_PBO86_7</v>
          </cell>
        </row>
        <row r="921">
          <cell r="F921" t="str">
            <v>O_MBW_R51_PBO170_7</v>
          </cell>
        </row>
        <row r="922">
          <cell r="F922" t="str">
            <v>O_RUF_G06_120-121_7</v>
          </cell>
        </row>
        <row r="923">
          <cell r="F923" t="str">
            <v>O_BGY_T03_PBO178_7</v>
          </cell>
        </row>
        <row r="924">
          <cell r="F924" t="str">
            <v>O_RUF_G26_PBO21_7</v>
          </cell>
        </row>
        <row r="925">
          <cell r="F925" t="str">
            <v>O_SGK_V31_PBO12_7</v>
          </cell>
        </row>
        <row r="926">
          <cell r="F926" t="str">
            <v>O_RUF_G00S_184-185_7</v>
          </cell>
        </row>
        <row r="927">
          <cell r="F927" t="str">
            <v>O_RUF_G14_023-024_7</v>
          </cell>
        </row>
        <row r="928">
          <cell r="F928" t="str">
            <v>O_KMR_L71_PBO104_7</v>
          </cell>
        </row>
        <row r="929">
          <cell r="F929" t="str">
            <v>O_KMR_L58_PBO8_7</v>
          </cell>
        </row>
        <row r="930">
          <cell r="F930" t="str">
            <v>O_NGA_C02_MEB10-A14_7</v>
          </cell>
        </row>
        <row r="931">
          <cell r="F931" t="str">
            <v>O_HAN_D38_PBO41_7</v>
          </cell>
        </row>
        <row r="932">
          <cell r="F932" t="str">
            <v>O_KMR_L43_PBO7_7</v>
          </cell>
        </row>
        <row r="933">
          <cell r="F933" t="str">
            <v>O_MBW_R47_PBO31_7</v>
          </cell>
        </row>
        <row r="934">
          <cell r="F934" t="str">
            <v>O_MBW_R10_231-232_7</v>
          </cell>
        </row>
        <row r="935">
          <cell r="F935" t="str">
            <v>O_MBW_R23_331-332_7</v>
          </cell>
        </row>
        <row r="936">
          <cell r="F936" t="str">
            <v>O_KMR_L72_PBO55_7</v>
          </cell>
        </row>
        <row r="937">
          <cell r="F937" t="str">
            <v>O_MBW_R14_564-565_7</v>
          </cell>
        </row>
        <row r="938">
          <cell r="F938" t="str">
            <v>O_MBW_R21_PBO19_7</v>
          </cell>
        </row>
        <row r="939">
          <cell r="F939" t="str">
            <v>O_SVD_P01_225-226_7</v>
          </cell>
        </row>
        <row r="940">
          <cell r="F940" t="str">
            <v>O_MBW_R28_250-251_7</v>
          </cell>
        </row>
        <row r="941">
          <cell r="F941" t="str">
            <v>O_DKH_A21_PBO26_7</v>
          </cell>
        </row>
        <row r="942">
          <cell r="F942" t="str">
            <v>O_GDW_M07_302-303_7</v>
          </cell>
        </row>
        <row r="943">
          <cell r="F943" t="str">
            <v>O_DKH_A10_PBO62_7</v>
          </cell>
        </row>
        <row r="944">
          <cell r="F944" t="str">
            <v>O_GDW_M17_120-121_7</v>
          </cell>
        </row>
        <row r="945">
          <cell r="F945" t="str">
            <v>O_POP_A00_PBO108_7</v>
          </cell>
        </row>
        <row r="946">
          <cell r="F946" t="str">
            <v>O_POP_A00_PBO113_7</v>
          </cell>
        </row>
        <row r="947">
          <cell r="F947" t="str">
            <v>O_GDW_M17_002-003_7</v>
          </cell>
        </row>
        <row r="948">
          <cell r="F948" t="str">
            <v>O_TIA_E05_030-031_7</v>
          </cell>
        </row>
        <row r="949">
          <cell r="F949" t="str">
            <v>O_GDW_M10_068-069_7</v>
          </cell>
        </row>
        <row r="950">
          <cell r="F950" t="str">
            <v>O_CAM_H42_021-022_7</v>
          </cell>
        </row>
        <row r="951">
          <cell r="F951" t="str">
            <v>O_TIA_E47_PBO119_7</v>
          </cell>
        </row>
        <row r="952">
          <cell r="F952" t="str">
            <v>O_CAM_H48_138-139H48</v>
          </cell>
        </row>
        <row r="953">
          <cell r="F953" t="str">
            <v>O_CAM_H45_216-217_7</v>
          </cell>
        </row>
        <row r="954">
          <cell r="F954" t="str">
            <v>O_NFO_H03_333-334_7</v>
          </cell>
        </row>
        <row r="955">
          <cell r="F955" t="str">
            <v>O_CAM_H04_251-252_7</v>
          </cell>
        </row>
        <row r="956">
          <cell r="F956" t="str">
            <v>O_CAM_H18_PBO6_7</v>
          </cell>
        </row>
        <row r="957">
          <cell r="F957" t="str">
            <v>O_CAM_H02_063-064_7</v>
          </cell>
        </row>
        <row r="958">
          <cell r="F958" t="str">
            <v>O_CAM_H16_PBO40_7</v>
          </cell>
        </row>
        <row r="959">
          <cell r="F959" t="e">
            <v>#N/A</v>
          </cell>
        </row>
        <row r="960">
          <cell r="F960" t="str">
            <v>O_CAM_H42_055-056_7</v>
          </cell>
        </row>
        <row r="961">
          <cell r="F961" t="e">
            <v>#N/A</v>
          </cell>
        </row>
        <row r="962">
          <cell r="F962" t="str">
            <v>O_DMD_N04_MEB05-A5_7</v>
          </cell>
        </row>
        <row r="963">
          <cell r="F963" t="str">
            <v>O_DMD_N04_MEB4-A13_16_7</v>
          </cell>
        </row>
        <row r="964">
          <cell r="F964" t="e">
            <v>#N/A</v>
          </cell>
        </row>
        <row r="965">
          <cell r="F965" t="e">
            <v>#N/A</v>
          </cell>
        </row>
        <row r="966">
          <cell r="F966" t="e">
            <v>#N/A</v>
          </cell>
        </row>
        <row r="967">
          <cell r="F967" t="e">
            <v>#N/A</v>
          </cell>
        </row>
        <row r="968">
          <cell r="F968" t="str">
            <v>O_OUR_B02_PBO93_7</v>
          </cell>
        </row>
        <row r="969">
          <cell r="F969" t="e">
            <v>#N/A</v>
          </cell>
        </row>
        <row r="970">
          <cell r="F970" t="e">
            <v>#N/A</v>
          </cell>
        </row>
        <row r="971">
          <cell r="F971" t="e">
            <v>#N/A</v>
          </cell>
        </row>
        <row r="972">
          <cell r="F972" t="e">
            <v>#N/A</v>
          </cell>
        </row>
        <row r="973">
          <cell r="F973" t="e">
            <v>#N/A</v>
          </cell>
        </row>
        <row r="974">
          <cell r="F974" t="str">
            <v>O_REP_B18_094-098_7</v>
          </cell>
        </row>
        <row r="975">
          <cell r="F975" t="e">
            <v>#N/A</v>
          </cell>
        </row>
        <row r="976">
          <cell r="F976" t="e">
            <v>#N/A</v>
          </cell>
        </row>
        <row r="977">
          <cell r="F977" t="e">
            <v>#N/A</v>
          </cell>
        </row>
        <row r="978">
          <cell r="F978" t="e">
            <v>#N/A</v>
          </cell>
        </row>
        <row r="979">
          <cell r="F979" t="str">
            <v>O_GMB_B34_PBO38_7</v>
          </cell>
        </row>
        <row r="980">
          <cell r="F980" t="str">
            <v>O_GMB_B11_MEB03-A14_7</v>
          </cell>
        </row>
        <row r="981">
          <cell r="F981" t="str">
            <v>O_GMB_C11_PBO61_7</v>
          </cell>
        </row>
        <row r="982">
          <cell r="F982" t="e">
            <v>#N/A</v>
          </cell>
        </row>
        <row r="983">
          <cell r="F983" t="str">
            <v>O_KLK_A24_PBO29_7</v>
          </cell>
        </row>
        <row r="984">
          <cell r="F984" t="e">
            <v>#N/A</v>
          </cell>
        </row>
        <row r="985">
          <cell r="F985" t="e">
            <v>#N/A</v>
          </cell>
        </row>
        <row r="986">
          <cell r="F986" t="str">
            <v>O_TIV_A03_PBO68_7</v>
          </cell>
        </row>
        <row r="987">
          <cell r="F987" t="str">
            <v>O_TIV_A05_MEB05-A2_7</v>
          </cell>
        </row>
        <row r="988">
          <cell r="F988" t="str">
            <v>O_TIV_A00_PBO69_7</v>
          </cell>
        </row>
        <row r="989">
          <cell r="F989" t="str">
            <v>O_GMB_B03_MEB04-A12_7</v>
          </cell>
        </row>
        <row r="990">
          <cell r="F990" t="str">
            <v>O_TIV_A04_PBO23_7</v>
          </cell>
        </row>
        <row r="991">
          <cell r="F991" t="str">
            <v>O_TIV_A04_PBO27_7</v>
          </cell>
        </row>
        <row r="992">
          <cell r="F992" t="e">
            <v>#N/A</v>
          </cell>
        </row>
        <row r="993">
          <cell r="F993" t="str">
            <v>O_LGA_A00_PBO93_7</v>
          </cell>
        </row>
        <row r="994">
          <cell r="F994" t="e">
            <v>#N/A</v>
          </cell>
        </row>
        <row r="995">
          <cell r="F995" t="e">
            <v>#N/A</v>
          </cell>
        </row>
        <row r="996">
          <cell r="F996" t="str">
            <v>O_THS_A05_PBO144_7</v>
          </cell>
        </row>
        <row r="997">
          <cell r="F997" t="str">
            <v>O_THS_A39_PBO144_7</v>
          </cell>
        </row>
        <row r="998">
          <cell r="F998" t="str">
            <v>O_DKH_A16_PBO33_7</v>
          </cell>
        </row>
        <row r="999">
          <cell r="F999" t="str">
            <v>O_ALM_P00_297-298_7</v>
          </cell>
        </row>
        <row r="1000">
          <cell r="F1000" t="str">
            <v>O_THS_A10_MEB3-A06_7</v>
          </cell>
        </row>
        <row r="1001">
          <cell r="F1001" t="str">
            <v>O_THS_A01_PBO415_7</v>
          </cell>
        </row>
        <row r="1002">
          <cell r="F1002" t="str">
            <v>O_TIA_E39_PBO62_7</v>
          </cell>
        </row>
        <row r="1003">
          <cell r="F1003" t="str">
            <v>O_MBW_R26_302-303_7</v>
          </cell>
        </row>
        <row r="1004">
          <cell r="F1004" t="str">
            <v>O_SVD_P08_b_414-415_7</v>
          </cell>
        </row>
        <row r="1005">
          <cell r="F1005" t="str">
            <v>O_THS_A05_PBO206_7</v>
          </cell>
        </row>
        <row r="1006">
          <cell r="F1006" t="str">
            <v>O_THS_A27_MEB4-A08_7</v>
          </cell>
        </row>
        <row r="1007">
          <cell r="F1007" t="str">
            <v>O_KLK_A01_PBO252_7</v>
          </cell>
        </row>
        <row r="1008">
          <cell r="F1008" t="e">
            <v>#N/A</v>
          </cell>
        </row>
        <row r="1009">
          <cell r="F1009" t="str">
            <v>O_TIA_E49_063-064_7</v>
          </cell>
        </row>
        <row r="1010">
          <cell r="F1010" t="str">
            <v>O_TIA_E39_PBO52_7</v>
          </cell>
        </row>
        <row r="1011">
          <cell r="F1011" t="str">
            <v>O_TIA_E40_PBO160_7</v>
          </cell>
        </row>
        <row r="1012">
          <cell r="F1012" t="str">
            <v>O_TIA_E21_264-265_7</v>
          </cell>
        </row>
        <row r="1013">
          <cell r="F1013" t="str">
            <v>O_TBA_A13_PBO81_7</v>
          </cell>
        </row>
        <row r="1014">
          <cell r="F1014" t="str">
            <v>O_MBW_R02_308-309_7</v>
          </cell>
        </row>
        <row r="1015">
          <cell r="F1015" t="str">
            <v>O_YOF_F04_345-346_7</v>
          </cell>
        </row>
        <row r="1016">
          <cell r="F1016" t="e">
            <v>#N/A</v>
          </cell>
        </row>
        <row r="1017">
          <cell r="F1017" t="str">
            <v>O_MBO_A04_MEB05-A14_7</v>
          </cell>
        </row>
        <row r="1018">
          <cell r="F1018" t="str">
            <v>O_KMR_L49_PBO16_7</v>
          </cell>
        </row>
        <row r="1019">
          <cell r="F1019" t="str">
            <v>O_TBA_A13_PBO36_7</v>
          </cell>
        </row>
        <row r="1020">
          <cell r="F1020" t="e">
            <v>#N/A</v>
          </cell>
        </row>
        <row r="1021">
          <cell r="F1021" t="str">
            <v>O_MBW_R27_130-131_7</v>
          </cell>
        </row>
        <row r="1022">
          <cell r="F1022" t="str">
            <v>O_TBA_A13_PBO66_7</v>
          </cell>
        </row>
        <row r="1023">
          <cell r="F1023" t="str">
            <v>O_DWR_A00_MEB05-A10_7</v>
          </cell>
        </row>
        <row r="1024">
          <cell r="F1024" t="str">
            <v>O_STL_A00_PBO87_7</v>
          </cell>
        </row>
        <row r="1025">
          <cell r="F1025" t="str">
            <v>O_DKH_A03_PBO66_7</v>
          </cell>
        </row>
        <row r="1026">
          <cell r="F1026" t="str">
            <v>O_NDA_C00_PBO62_7</v>
          </cell>
        </row>
        <row r="1027">
          <cell r="F1027" t="e">
            <v>#N/A</v>
          </cell>
        </row>
        <row r="1028">
          <cell r="F1028" t="str">
            <v>O_MAD_B03_PBO73_7</v>
          </cell>
        </row>
        <row r="1029">
          <cell r="F1029" t="str">
            <v>O_MAD_B03_PBO64_7</v>
          </cell>
        </row>
        <row r="1030">
          <cell r="F1030" t="str">
            <v>O_DKH_A11_PBO113_7</v>
          </cell>
        </row>
        <row r="1031">
          <cell r="F1031" t="str">
            <v>O_MAD_B10_PBO52_7</v>
          </cell>
        </row>
        <row r="1032">
          <cell r="F1032" t="str">
            <v>O_RUF_G07_016-017_7</v>
          </cell>
        </row>
        <row r="1033">
          <cell r="F1033" t="str">
            <v>O_MAD_B03_PBO93_7</v>
          </cell>
        </row>
        <row r="1034">
          <cell r="F1034" t="str">
            <v>O_MAD_B10_PBO20_7</v>
          </cell>
        </row>
        <row r="1035">
          <cell r="F1035" t="str">
            <v>O_MAD_B03_PBO9_7</v>
          </cell>
        </row>
        <row r="1036">
          <cell r="F1036" t="str">
            <v>O_NDA_C01_PBO117_7</v>
          </cell>
        </row>
        <row r="1037">
          <cell r="F1037" t="str">
            <v>O_SDF_K28_321-322_7</v>
          </cell>
        </row>
        <row r="1038">
          <cell r="F1038" t="str">
            <v>O_ALM_P09_435-439_7</v>
          </cell>
        </row>
        <row r="1039">
          <cell r="F1039" t="str">
            <v>NOK_NOK</v>
          </cell>
        </row>
        <row r="1040">
          <cell r="F1040" t="str">
            <v>O_OUR_B02_PBO24_7</v>
          </cell>
        </row>
        <row r="1041">
          <cell r="F1041" t="str">
            <v>O_BIG_A05_MEB01-A7_7</v>
          </cell>
        </row>
        <row r="1042">
          <cell r="F1042" t="str">
            <v>O_VEL_A01_PBO124_7</v>
          </cell>
        </row>
        <row r="1043">
          <cell r="F1043" t="str">
            <v>O_SGK_V26_PBO103_7</v>
          </cell>
        </row>
        <row r="1044">
          <cell r="F1044" t="str">
            <v>O_RUF_G00N_200-201_7</v>
          </cell>
        </row>
        <row r="1045">
          <cell r="F1045" t="str">
            <v>O_DAH_A01_MEB01-A11_7</v>
          </cell>
        </row>
        <row r="1046">
          <cell r="F1046" t="str">
            <v>O_HAN_D29_183-184_7</v>
          </cell>
        </row>
        <row r="1047">
          <cell r="F1047" t="str">
            <v>O_RUF_G22_134-135_7</v>
          </cell>
        </row>
        <row r="1048">
          <cell r="F1048" t="str">
            <v>O_NFO_X03_133-134_7</v>
          </cell>
        </row>
        <row r="1049">
          <cell r="F1049" t="str">
            <v>O_SVD_P08_b_414-415_7</v>
          </cell>
        </row>
        <row r="1050">
          <cell r="F1050" t="str">
            <v>O_SVD_C40_305-313_7</v>
          </cell>
        </row>
        <row r="1051">
          <cell r="F1051" t="str">
            <v>O_THS_A36_PBO11_7</v>
          </cell>
        </row>
        <row r="1052">
          <cell r="F1052" t="str">
            <v>O_SVD_P13_031-032_7</v>
          </cell>
        </row>
        <row r="1053">
          <cell r="F1053" t="str">
            <v>O_SMN_A04_MEB06-A3_7</v>
          </cell>
        </row>
        <row r="1054">
          <cell r="F1054" t="str">
            <v>O_ACA_W16_420-421_7</v>
          </cell>
        </row>
        <row r="1055">
          <cell r="F1055" t="str">
            <v>O_SDF_K14_071-072_7</v>
          </cell>
        </row>
        <row r="1056">
          <cell r="F1056" t="str">
            <v>O_SDF_K13_213-214_7</v>
          </cell>
        </row>
        <row r="1057">
          <cell r="F1057" t="str">
            <v>O_DKH_A02_PBO107_7</v>
          </cell>
        </row>
        <row r="1058">
          <cell r="F1058" t="str">
            <v>O_SDF_K18_138-139_7</v>
          </cell>
        </row>
        <row r="1059">
          <cell r="F1059" t="str">
            <v>O_SDF_K32_252-253_7</v>
          </cell>
        </row>
        <row r="1060">
          <cell r="F1060" t="str">
            <v>O_SDF_K19_317-318_7</v>
          </cell>
        </row>
        <row r="1061">
          <cell r="F1061" t="str">
            <v>O_TIA_E54_PBO24_7</v>
          </cell>
        </row>
        <row r="1062">
          <cell r="F1062" t="str">
            <v>O_SDF_K03_066-067_7</v>
          </cell>
        </row>
        <row r="1063">
          <cell r="F1063" t="str">
            <v>O_DKH_A02_PBO8_7</v>
          </cell>
        </row>
        <row r="1064">
          <cell r="F1064" t="str">
            <v>O_DKH_A05_PBO3_7</v>
          </cell>
        </row>
        <row r="1065">
          <cell r="F1065" t="str">
            <v>O_DKH_A03_PBO170_7</v>
          </cell>
        </row>
        <row r="1066">
          <cell r="F1066" t="str">
            <v>O_MAD_B22_PBO49_7</v>
          </cell>
        </row>
        <row r="1067">
          <cell r="F1067" t="str">
            <v>O_DKH_A21_PBO62_7</v>
          </cell>
        </row>
        <row r="1068">
          <cell r="F1068" t="str">
            <v>O_MAD_B10_PBO90_7</v>
          </cell>
        </row>
        <row r="1069">
          <cell r="F1069" t="str">
            <v>O_MAD_B03_PBO69_7</v>
          </cell>
        </row>
        <row r="1070">
          <cell r="F1070" t="str">
            <v>O_MAD_B10_PBO76_7</v>
          </cell>
        </row>
        <row r="1071">
          <cell r="F1071" t="str">
            <v>O_MAD_B10_PBO65_7</v>
          </cell>
        </row>
        <row r="1072">
          <cell r="F1072" t="str">
            <v>O_MAD_B10_PBO59_7</v>
          </cell>
        </row>
        <row r="1073">
          <cell r="F1073" t="str">
            <v>O_DKH_A02_PBO91_7</v>
          </cell>
        </row>
        <row r="1074">
          <cell r="F1074" t="e">
            <v>#N/A</v>
          </cell>
        </row>
        <row r="1075">
          <cell r="F1075" t="str">
            <v>O_TIV_A12_PBO81_7</v>
          </cell>
        </row>
        <row r="1076">
          <cell r="F1076" t="str">
            <v>O_MBO_A04_MEB02-A14_7</v>
          </cell>
        </row>
        <row r="1077">
          <cell r="F1077" t="str">
            <v>O_MBO_A05_MEB01-A2_7</v>
          </cell>
        </row>
        <row r="1078">
          <cell r="F1078" t="str">
            <v>O_MAD_B03_PBO89_7</v>
          </cell>
        </row>
        <row r="1079">
          <cell r="F1079" t="str">
            <v>O_SGK_V50_MEB01-A05_7</v>
          </cell>
        </row>
        <row r="1080">
          <cell r="F1080" t="str">
            <v>O_DKH_A10_PBO8_7</v>
          </cell>
        </row>
        <row r="1081">
          <cell r="F1081" t="str">
            <v>O_DKH_A14_PBO120_7</v>
          </cell>
        </row>
        <row r="1082">
          <cell r="F1082" t="str">
            <v>O_SGK_V05_PBO13_7</v>
          </cell>
        </row>
        <row r="1083">
          <cell r="F1083" t="str">
            <v>O_SGK_V01_PBO112_7</v>
          </cell>
        </row>
        <row r="1084">
          <cell r="F1084" t="str">
            <v>O_SGK_V33_PBO90_7</v>
          </cell>
        </row>
        <row r="1085">
          <cell r="F1085" t="str">
            <v>O_SGK_V27_PBO230_7</v>
          </cell>
        </row>
        <row r="1086">
          <cell r="F1086" t="str">
            <v>O_SGK_V17_PBO87_7</v>
          </cell>
        </row>
        <row r="1087">
          <cell r="F1087" t="str">
            <v>O_KMR_L37_236-237_7</v>
          </cell>
        </row>
        <row r="1088">
          <cell r="F1088" t="str">
            <v>O_HAN_D00_342-343_7</v>
          </cell>
        </row>
        <row r="1089">
          <cell r="F1089" t="str">
            <v>O_NFO_X03_249-250_7</v>
          </cell>
        </row>
        <row r="1090">
          <cell r="F1090" t="str">
            <v>O_TIA_E64_PBO66_7</v>
          </cell>
        </row>
        <row r="1091">
          <cell r="F1091" t="str">
            <v>O_SGK_V25_PBO121_7</v>
          </cell>
        </row>
        <row r="1092">
          <cell r="F1092" t="str">
            <v>O_KMR_L47_PBO31_7</v>
          </cell>
        </row>
        <row r="1093">
          <cell r="F1093" t="str">
            <v>O_MBR_A06_PBO50_7</v>
          </cell>
        </row>
        <row r="1094">
          <cell r="F1094" t="str">
            <v>O_GMB_B37_MEB04-A17_7</v>
          </cell>
        </row>
        <row r="1095">
          <cell r="F1095" t="str">
            <v>O_GMB_B26_PBO4_7</v>
          </cell>
        </row>
        <row r="1096">
          <cell r="F1096" t="str">
            <v>O_GMB_B09_MEB1-A18_7</v>
          </cell>
        </row>
        <row r="1097">
          <cell r="F1097" t="str">
            <v>O_POP_A00_PBO85_7</v>
          </cell>
        </row>
        <row r="1098">
          <cell r="F1098" t="str">
            <v>O_HAN_D33_198-199_7</v>
          </cell>
        </row>
        <row r="1099">
          <cell r="F1099" t="str">
            <v>O_KLK_A24_PBO28_7</v>
          </cell>
        </row>
        <row r="1100">
          <cell r="F1100" t="str">
            <v>O_KLK_A13_PBO49_7</v>
          </cell>
        </row>
        <row r="1101">
          <cell r="F1101" t="str">
            <v>O_DKH_A10_PBO89_7</v>
          </cell>
        </row>
        <row r="1102">
          <cell r="F1102" t="str">
            <v>O_THS_A08_MEB9-A12_7</v>
          </cell>
        </row>
        <row r="1103">
          <cell r="F1103" t="str">
            <v>O_KLK_A04_PBO38_7</v>
          </cell>
        </row>
        <row r="1104">
          <cell r="F1104" t="str">
            <v>O_LGA_A02_PBO79_7</v>
          </cell>
        </row>
        <row r="1105">
          <cell r="F1105" t="e">
            <v>#N/A</v>
          </cell>
        </row>
        <row r="1106">
          <cell r="F1106" t="str">
            <v>O_DKH_A11_PBO67_7</v>
          </cell>
        </row>
        <row r="1107">
          <cell r="F1107" t="str">
            <v>O_GMB_B37_MEB01-A18_7</v>
          </cell>
        </row>
        <row r="1108">
          <cell r="F1108" t="str">
            <v>O_GMB_B30_PBO69_7</v>
          </cell>
        </row>
        <row r="1109">
          <cell r="F1109" t="str">
            <v>O_NFO_X25_193-194_7</v>
          </cell>
        </row>
        <row r="1110">
          <cell r="F1110" t="str">
            <v>O_GDW_M09_PBO83_7</v>
          </cell>
        </row>
        <row r="1111">
          <cell r="F1111" t="str">
            <v>O_TIA_E16_PBO194_7</v>
          </cell>
        </row>
        <row r="1112">
          <cell r="F1112" t="str">
            <v>O_TIA_E34_PBO7_7</v>
          </cell>
        </row>
        <row r="1113">
          <cell r="F1113" t="str">
            <v>O_TIA_E58_PBO102_7</v>
          </cell>
        </row>
        <row r="1114">
          <cell r="F1114" t="str">
            <v>O_GMB_B11_MEB4-A07_7</v>
          </cell>
        </row>
        <row r="1115">
          <cell r="F1115" t="str">
            <v>O_ACA_W06_182-185_7</v>
          </cell>
        </row>
        <row r="1116">
          <cell r="F1116" t="str">
            <v>O_NFO_X02_027-028_7</v>
          </cell>
        </row>
        <row r="1117">
          <cell r="F1117" t="str">
            <v>O_CAM_H04_050-051_7</v>
          </cell>
        </row>
        <row r="1118">
          <cell r="F1118" t="str">
            <v>O_NFO_X29_218-219_7</v>
          </cell>
        </row>
        <row r="1119">
          <cell r="F1119" t="str">
            <v>O_NFO_X28_128-129_7</v>
          </cell>
        </row>
        <row r="1120">
          <cell r="F1120" t="e">
            <v>#N/A</v>
          </cell>
        </row>
        <row r="1121">
          <cell r="F1121" t="str">
            <v>O_REP_A05_097-098_7</v>
          </cell>
        </row>
        <row r="1122">
          <cell r="F1122" t="str">
            <v>O_TBA_A11_PBO130_7</v>
          </cell>
        </row>
        <row r="1123">
          <cell r="F1123" t="str">
            <v>O_ALM_J11_053-054_7</v>
          </cell>
        </row>
        <row r="1124">
          <cell r="F1124" t="str">
            <v>O_TBA_A13_PBO14_7</v>
          </cell>
        </row>
        <row r="1125">
          <cell r="F1125" t="str">
            <v>O_TBA_A13_PBO82_7</v>
          </cell>
        </row>
        <row r="1126">
          <cell r="F1126" t="str">
            <v>O_TBA_A13_PBO86_7</v>
          </cell>
        </row>
        <row r="1127">
          <cell r="F1127" t="str">
            <v>O_ACA_W11_297-312_7</v>
          </cell>
        </row>
        <row r="1128">
          <cell r="F1128" t="str">
            <v>O_NFO_H30_260-261_7</v>
          </cell>
        </row>
        <row r="1129">
          <cell r="F1129" t="str">
            <v>O_ALM_J19_232-233_7</v>
          </cell>
        </row>
        <row r="1130">
          <cell r="F1130" t="str">
            <v>O_DWR_A00_MEB05-A16_7</v>
          </cell>
        </row>
        <row r="1131">
          <cell r="F1131" t="str">
            <v>O_ACA_P06_103-110_7</v>
          </cell>
        </row>
        <row r="1132">
          <cell r="F1132" t="str">
            <v>O_TBA_A13_PBO62_7</v>
          </cell>
        </row>
        <row r="1133">
          <cell r="F1133" t="str">
            <v>O_TBA_A13_PBO63_7</v>
          </cell>
        </row>
        <row r="1134">
          <cell r="F1134" t="str">
            <v>O_TBA_A13_PBO63_7</v>
          </cell>
        </row>
        <row r="1135">
          <cell r="F1135" t="str">
            <v>O_TBA_A03_PBO25_7</v>
          </cell>
        </row>
        <row r="1136">
          <cell r="F1136" t="str">
            <v>O_TBA_A08_PBO44_7</v>
          </cell>
        </row>
        <row r="1137">
          <cell r="F1137" t="str">
            <v>O_GDW_M28_202-203_7</v>
          </cell>
        </row>
        <row r="1138">
          <cell r="F1138" t="str">
            <v>O_MED_B02_108-110_7</v>
          </cell>
        </row>
        <row r="1139">
          <cell r="F1139" t="str">
            <v>O_MED_B36_008-009_7</v>
          </cell>
        </row>
        <row r="1140">
          <cell r="F1140" t="str">
            <v>O_MED_B34_199-200_7</v>
          </cell>
        </row>
        <row r="1141">
          <cell r="F1141" t="str">
            <v>O_TIA_E21_241-242_7</v>
          </cell>
        </row>
        <row r="1142">
          <cell r="F1142" t="str">
            <v>O_KMR_L48_PBO19_7</v>
          </cell>
        </row>
        <row r="1143">
          <cell r="F1143" t="str">
            <v>O_GDW_M19_PBO115_7</v>
          </cell>
        </row>
        <row r="1144">
          <cell r="F1144" t="str">
            <v>O_RUF_G19_PBO17_7</v>
          </cell>
        </row>
        <row r="1145">
          <cell r="F1145" t="str">
            <v>O_KMR_L47_PBO91_7</v>
          </cell>
        </row>
        <row r="1146">
          <cell r="F1146" t="str">
            <v>O_KMR_L56_PBO26_7</v>
          </cell>
        </row>
        <row r="1147">
          <cell r="F1147" t="str">
            <v>O_KMR_L40_176-177_7</v>
          </cell>
        </row>
        <row r="1148">
          <cell r="F1148" t="str">
            <v>O_KMR_L92_PBO57_7</v>
          </cell>
        </row>
        <row r="1149">
          <cell r="F1149" t="str">
            <v>O_KMR_L47_PBO130_7</v>
          </cell>
        </row>
        <row r="1150">
          <cell r="F1150" t="str">
            <v>O_MBW_R53_PBO150_7</v>
          </cell>
        </row>
        <row r="1151">
          <cell r="F1151" t="e">
            <v>#N/A</v>
          </cell>
        </row>
        <row r="1152">
          <cell r="F1152" t="str">
            <v>O_SEB_N00_PBO95_7</v>
          </cell>
        </row>
        <row r="1153">
          <cell r="F1153" t="str">
            <v>O_KMR_L40_255-256_7</v>
          </cell>
        </row>
        <row r="1154">
          <cell r="F1154" t="str">
            <v>O_KMR_L43_PBO35_7</v>
          </cell>
        </row>
        <row r="1155">
          <cell r="F1155" t="str">
            <v>O_MBW_R00_PBO37_7</v>
          </cell>
        </row>
        <row r="1156">
          <cell r="F1156" t="str">
            <v>O_MBW_R42_PBO32_7</v>
          </cell>
        </row>
        <row r="1157">
          <cell r="F1157" t="str">
            <v>O_YOF_F10_204-205_7</v>
          </cell>
        </row>
        <row r="1158">
          <cell r="F1158" t="str">
            <v>O_BGY_T03_PBO97_7</v>
          </cell>
        </row>
        <row r="1159">
          <cell r="F1159" t="str">
            <v>O_GDW_M11_PBO179_7</v>
          </cell>
        </row>
        <row r="1160">
          <cell r="F1160" t="e">
            <v>#N/A</v>
          </cell>
        </row>
        <row r="1161">
          <cell r="F1161" t="str">
            <v>O_GDW_M37_PBO63_7</v>
          </cell>
        </row>
        <row r="1162">
          <cell r="F1162" t="str">
            <v>O_GDW_M03_PBO50_7</v>
          </cell>
        </row>
        <row r="1163">
          <cell r="F1163" t="str">
            <v>O_CAM_H38_PBO37_7</v>
          </cell>
        </row>
        <row r="1164">
          <cell r="F1164" t="e">
            <v>#N/A</v>
          </cell>
        </row>
        <row r="1165">
          <cell r="F1165" t="str">
            <v>O_CAM_H12_117-118_7</v>
          </cell>
        </row>
        <row r="1166">
          <cell r="F1166" t="str">
            <v>O_NDM_A00_MEB01-A14_7</v>
          </cell>
        </row>
        <row r="1167">
          <cell r="F1167" t="str">
            <v>O_CAM_H38_PBO43_7</v>
          </cell>
        </row>
        <row r="1168">
          <cell r="F1168" t="e">
            <v>#N/A</v>
          </cell>
        </row>
        <row r="1169">
          <cell r="F1169" t="e">
            <v>#N/A</v>
          </cell>
        </row>
        <row r="1170">
          <cell r="F1170" t="str">
            <v>O_NDM_A00_MEB07-A13_7</v>
          </cell>
        </row>
        <row r="1171">
          <cell r="F1171" t="str">
            <v>O_MBW_R46_PBO51_7</v>
          </cell>
        </row>
        <row r="1172">
          <cell r="F1172" t="str">
            <v>O_DMD_N01_PBO118_7</v>
          </cell>
        </row>
        <row r="1173">
          <cell r="F1173" t="e">
            <v>#N/A</v>
          </cell>
        </row>
        <row r="1174">
          <cell r="F1174" t="e">
            <v>#N/A</v>
          </cell>
        </row>
        <row r="1175">
          <cell r="F1175" t="str">
            <v>O_STL_A04_PBO219_7</v>
          </cell>
        </row>
        <row r="1176">
          <cell r="F1176" t="e">
            <v>#N/A</v>
          </cell>
        </row>
        <row r="1177">
          <cell r="F1177" t="e">
            <v>#N/A</v>
          </cell>
        </row>
        <row r="1178">
          <cell r="F1178" t="e">
            <v>#N/A</v>
          </cell>
        </row>
        <row r="1179">
          <cell r="F1179" t="str">
            <v>O_ACA_W23_104-105_7</v>
          </cell>
        </row>
        <row r="1180">
          <cell r="F1180" t="e">
            <v>#N/A</v>
          </cell>
        </row>
        <row r="1181">
          <cell r="F1181" t="e">
            <v>#N/A</v>
          </cell>
        </row>
        <row r="1182">
          <cell r="F1182" t="e">
            <v>#N/A</v>
          </cell>
        </row>
        <row r="1183">
          <cell r="F1183" t="e">
            <v>#N/A</v>
          </cell>
        </row>
        <row r="1184">
          <cell r="F1184" t="str">
            <v>O_GMB_B22_PBO154_7</v>
          </cell>
        </row>
        <row r="1185">
          <cell r="F1185" t="str">
            <v>O_MED_B02_033-046_7</v>
          </cell>
        </row>
        <row r="1186">
          <cell r="F1186" t="str">
            <v>O_TIA_E61_PBO23_7</v>
          </cell>
        </row>
        <row r="1187">
          <cell r="F1187" t="e">
            <v>#N/A</v>
          </cell>
        </row>
        <row r="1188">
          <cell r="F1188" t="e">
            <v>#N/A</v>
          </cell>
        </row>
        <row r="1189">
          <cell r="F1189" t="e">
            <v>#N/A</v>
          </cell>
        </row>
        <row r="1190">
          <cell r="F1190" t="e">
            <v>#N/A</v>
          </cell>
        </row>
        <row r="1191">
          <cell r="F1191" t="str">
            <v>O_CAM_H11_PBO66_7</v>
          </cell>
        </row>
        <row r="1192">
          <cell r="F1192" t="str">
            <v>O_THS_A22_PBO253_7</v>
          </cell>
        </row>
        <row r="1193">
          <cell r="F1193" t="str">
            <v>O_GMB_B28_PBO73_7</v>
          </cell>
        </row>
        <row r="1194">
          <cell r="F1194" t="e">
            <v>#N/A</v>
          </cell>
        </row>
        <row r="1195">
          <cell r="F1195" t="str">
            <v>O_DMD_N01_PBO108_7</v>
          </cell>
        </row>
        <row r="1196">
          <cell r="F1196" t="str">
            <v>O_STL_A11_PBO13_7</v>
          </cell>
        </row>
        <row r="1197">
          <cell r="F1197" t="str">
            <v>O_TIV_A09_PBO71_7</v>
          </cell>
        </row>
        <row r="1198">
          <cell r="F1198" t="e">
            <v>#N/A</v>
          </cell>
        </row>
        <row r="1199">
          <cell r="F1199" t="str">
            <v>O_TIV_A05_MEB07-A6_7</v>
          </cell>
        </row>
        <row r="1200">
          <cell r="F1200" t="str">
            <v>O_TIV_A06_PBO8_7</v>
          </cell>
        </row>
        <row r="1201">
          <cell r="F1201" t="str">
            <v>O_TIV_A12_PBO72_7</v>
          </cell>
        </row>
        <row r="1202">
          <cell r="F1202" t="str">
            <v>O_TIV_A07_MEB1-A14_7</v>
          </cell>
        </row>
        <row r="1203">
          <cell r="F1203" t="str">
            <v>O_LGA_A14_MEB4-A17_7</v>
          </cell>
        </row>
        <row r="1204">
          <cell r="F1204" t="str">
            <v>O_DMD_N01_PBO139_7</v>
          </cell>
        </row>
        <row r="1205">
          <cell r="F1205" t="e">
            <v>#N/A</v>
          </cell>
        </row>
        <row r="1206">
          <cell r="F1206" t="e">
            <v>#N/A</v>
          </cell>
        </row>
        <row r="1207">
          <cell r="F1207" t="str">
            <v>O_DKH_A10_PBO78_7</v>
          </cell>
        </row>
        <row r="1208">
          <cell r="F1208" t="str">
            <v>O_MAD_B16_PBO93_7</v>
          </cell>
        </row>
        <row r="1209">
          <cell r="F1209" t="str">
            <v>O_KMR_L86_PBO39_7</v>
          </cell>
        </row>
        <row r="1210">
          <cell r="F1210" t="str">
            <v>O_ALM_J18_213-214_7</v>
          </cell>
        </row>
        <row r="1211">
          <cell r="F1211" t="str">
            <v>O_ALM_J01_148-149_7</v>
          </cell>
        </row>
        <row r="1212">
          <cell r="F1212" t="str">
            <v>NOK_NOK</v>
          </cell>
        </row>
        <row r="1213">
          <cell r="F1213" t="str">
            <v>O_SVD_P10_050-051_7</v>
          </cell>
        </row>
        <row r="1214">
          <cell r="F1214" t="str">
            <v>O_ALM_J26_450-451_7</v>
          </cell>
        </row>
        <row r="1215">
          <cell r="F1215" t="str">
            <v>O_ALM_J26_034-035_7</v>
          </cell>
        </row>
        <row r="1216">
          <cell r="F1216" t="str">
            <v>O_GMB_B00_MEB2-A19_7</v>
          </cell>
        </row>
        <row r="1217">
          <cell r="F1217" t="str">
            <v>O_ALM_J14_090-091_7</v>
          </cell>
        </row>
        <row r="1218">
          <cell r="F1218" t="str">
            <v>O_ALM_J22_322-323_7</v>
          </cell>
        </row>
        <row r="1219">
          <cell r="F1219" t="str">
            <v>O_THS_A36_PBO24_7</v>
          </cell>
        </row>
        <row r="1220">
          <cell r="F1220" t="str">
            <v>O_THS_A43_PBO6_7</v>
          </cell>
        </row>
        <row r="1221">
          <cell r="F1221" t="str">
            <v>O_THS_A07_PBO140_7</v>
          </cell>
        </row>
        <row r="1222">
          <cell r="F1222" t="str">
            <v>O_THS_A39_PBO192_7</v>
          </cell>
        </row>
        <row r="1223">
          <cell r="F1223" t="str">
            <v>O_THS_A22_PBO33_7</v>
          </cell>
        </row>
        <row r="1224">
          <cell r="F1224" t="str">
            <v>O_THS_A47_PBO134_7</v>
          </cell>
        </row>
        <row r="1225">
          <cell r="F1225" t="str">
            <v>O_TIA_I05_PBO23_7</v>
          </cell>
        </row>
        <row r="1226">
          <cell r="F1226" t="str">
            <v>O_THS_A16_PBO81_7</v>
          </cell>
        </row>
        <row r="1227">
          <cell r="F1227" t="str">
            <v>O_THS_A39_PBO158_7</v>
          </cell>
        </row>
        <row r="1228">
          <cell r="F1228" t="str">
            <v>O_GDW_M32_022-023_7</v>
          </cell>
        </row>
        <row r="1229">
          <cell r="F1229" t="str">
            <v>O_TIA_E19_085-086_7</v>
          </cell>
        </row>
        <row r="1230">
          <cell r="F1230" t="str">
            <v>O_TIA_E01_076-077_7</v>
          </cell>
        </row>
        <row r="1231">
          <cell r="F1231" t="e">
            <v>#N/A</v>
          </cell>
        </row>
        <row r="1232">
          <cell r="F1232" t="e">
            <v>#N/A</v>
          </cell>
        </row>
        <row r="1233">
          <cell r="F1233" t="e">
            <v>#N/A</v>
          </cell>
        </row>
        <row r="1234">
          <cell r="F1234" t="str">
            <v>O_ALM_J17_207-209_7</v>
          </cell>
        </row>
        <row r="1235">
          <cell r="F1235" t="str">
            <v>O_MED_B25_046-047_7</v>
          </cell>
        </row>
        <row r="1236">
          <cell r="F1236" t="str">
            <v>O_HAN_D22_287-290_7</v>
          </cell>
        </row>
        <row r="1237">
          <cell r="F1237" t="str">
            <v>O_NFO_X05_172-173_7</v>
          </cell>
        </row>
        <row r="1238">
          <cell r="F1238" t="str">
            <v>O_DKH_A03_PBO129_7</v>
          </cell>
        </row>
        <row r="1239">
          <cell r="F1239" t="str">
            <v>O_DKH_A05_PBO46_7</v>
          </cell>
        </row>
        <row r="1240">
          <cell r="F1240" t="str">
            <v>O_SGK_V43_MEB01-A15_7</v>
          </cell>
        </row>
        <row r="1241">
          <cell r="F1241" t="str">
            <v>O_TBA_A13_PBO56_7</v>
          </cell>
        </row>
        <row r="1242">
          <cell r="F1242" t="e">
            <v>#N/A</v>
          </cell>
        </row>
        <row r="1243">
          <cell r="F1243" t="str">
            <v>O_MAD_B04_PBO67_7</v>
          </cell>
        </row>
        <row r="1244">
          <cell r="F1244" t="str">
            <v>O_DKH_A14_PBO53_7</v>
          </cell>
        </row>
        <row r="1245">
          <cell r="F1245" t="str">
            <v>O_DKH_A14_PBO199_7</v>
          </cell>
        </row>
        <row r="1246">
          <cell r="F1246" t="str">
            <v>O_MAD_B04_PBO87_7</v>
          </cell>
        </row>
        <row r="1247">
          <cell r="F1247" t="str">
            <v>O_MBW_R28_244-245_7</v>
          </cell>
        </row>
        <row r="1248">
          <cell r="F1248" t="str">
            <v>O_MAD_B04_PBO7_7</v>
          </cell>
        </row>
        <row r="1249">
          <cell r="F1249" t="str">
            <v>O_DKH_A11_PBO57_7</v>
          </cell>
        </row>
        <row r="1250">
          <cell r="F1250" t="str">
            <v>O_DKH_A10_PBO139_7</v>
          </cell>
        </row>
        <row r="1251">
          <cell r="F1251" t="str">
            <v>O_MAD_B10_PBO61_7</v>
          </cell>
        </row>
        <row r="1252">
          <cell r="F1252" t="str">
            <v>O_THS_A00_MEB3-A23_7</v>
          </cell>
        </row>
        <row r="1253">
          <cell r="F1253" t="str">
            <v>O_MBR_A01_MEB3-A03-A04_7</v>
          </cell>
        </row>
        <row r="1254">
          <cell r="F1254" t="str">
            <v>O_THS_A00_MEB8-A16_7</v>
          </cell>
        </row>
        <row r="1255">
          <cell r="F1255" t="str">
            <v>O_SED_A01_PBO37_7</v>
          </cell>
        </row>
        <row r="1256">
          <cell r="F1256" t="str">
            <v>O_ZIG_A09_PBO32_7</v>
          </cell>
        </row>
        <row r="1257">
          <cell r="F1257" t="str">
            <v>O_KOL_A08_PBO26_7</v>
          </cell>
        </row>
        <row r="1258">
          <cell r="F1258" t="str">
            <v>O_MED_B28_010-011_7</v>
          </cell>
        </row>
        <row r="1259">
          <cell r="F1259" t="str">
            <v>O_SVD_P08_b_290-291_7</v>
          </cell>
        </row>
        <row r="1260">
          <cell r="F1260" t="str">
            <v>O_SGK_V01_PBO144_7</v>
          </cell>
        </row>
        <row r="1261">
          <cell r="F1261" t="str">
            <v>O_BGY_T00_PBO122_7</v>
          </cell>
        </row>
        <row r="1262">
          <cell r="F1262" t="str">
            <v>O_TIA_E66_PBO40_7</v>
          </cell>
        </row>
        <row r="1263">
          <cell r="F1263" t="str">
            <v>O_THS_A19_MEB2-A24_7</v>
          </cell>
        </row>
        <row r="1264">
          <cell r="F1264" t="str">
            <v>O_SGK_V31_PBO11_7</v>
          </cell>
        </row>
        <row r="1265">
          <cell r="F1265" t="str">
            <v>O_SVD_P08_b_442-443_7</v>
          </cell>
        </row>
        <row r="1266">
          <cell r="F1266" t="str">
            <v>O_NFO_X18_148-149_7</v>
          </cell>
        </row>
        <row r="1267">
          <cell r="F1267" t="str">
            <v>O_ACA_W15_225-232_7</v>
          </cell>
        </row>
        <row r="1268">
          <cell r="F1268" t="str">
            <v>O_YOF_F07_173-179_7</v>
          </cell>
        </row>
        <row r="1269">
          <cell r="F1269" t="str">
            <v>O_YOF_F05_649-650_7</v>
          </cell>
        </row>
        <row r="1270">
          <cell r="F1270" t="str">
            <v>O_SDF_K29_183-184_7</v>
          </cell>
        </row>
        <row r="1271">
          <cell r="F1271" t="str">
            <v>O_CAM_H47_PBO92_7</v>
          </cell>
        </row>
        <row r="1272">
          <cell r="F1272" t="str">
            <v>O_SVD_C04_258-259_7</v>
          </cell>
        </row>
        <row r="1273">
          <cell r="F1273" t="str">
            <v>O_SDF_K50_107-108_7</v>
          </cell>
        </row>
        <row r="1274">
          <cell r="F1274" t="str">
            <v>O_SVD_P08_b_402-403_7</v>
          </cell>
        </row>
        <row r="1275">
          <cell r="F1275" t="str">
            <v>O_ACA_W08_088-092_7</v>
          </cell>
        </row>
        <row r="1276">
          <cell r="F1276" t="str">
            <v>O_SVD_P13_308-309_7</v>
          </cell>
        </row>
        <row r="1277">
          <cell r="F1277" t="str">
            <v>O_SVD_C11_058-059_7</v>
          </cell>
        </row>
        <row r="1278">
          <cell r="F1278" t="str">
            <v>O_NFO_X23_193-194_7</v>
          </cell>
        </row>
        <row r="1279">
          <cell r="F1279" t="str">
            <v>O_NFO_X23_185-186_7</v>
          </cell>
        </row>
        <row r="1280">
          <cell r="F1280" t="str">
            <v>O_HAN_D08_054-056_7</v>
          </cell>
        </row>
        <row r="1281">
          <cell r="F1281" t="str">
            <v>O_TIA_E69_PBO61_7</v>
          </cell>
        </row>
        <row r="1282">
          <cell r="F1282" t="str">
            <v>O_SDF_K03_184-185_7</v>
          </cell>
        </row>
        <row r="1283">
          <cell r="F1283" t="str">
            <v>O_SDF_K12_255-256_7</v>
          </cell>
        </row>
        <row r="1284">
          <cell r="F1284" t="str">
            <v>O_TBM_D19_PBO29_7</v>
          </cell>
        </row>
        <row r="1285">
          <cell r="F1285" t="str">
            <v>O_MAD_B10_PBO66_7</v>
          </cell>
        </row>
        <row r="1286">
          <cell r="F1286" t="e">
            <v>#N/A</v>
          </cell>
        </row>
        <row r="1287">
          <cell r="F1287" t="str">
            <v>O_MAD_B10_PBO34_7</v>
          </cell>
        </row>
        <row r="1288">
          <cell r="F1288" t="str">
            <v>O_DKH_A11_PBO57_7</v>
          </cell>
        </row>
        <row r="1289">
          <cell r="F1289" t="str">
            <v>O_MAD_B03_PBO97_7</v>
          </cell>
        </row>
        <row r="1290">
          <cell r="F1290" t="str">
            <v>O_DKH_A21_PBO30_7</v>
          </cell>
        </row>
        <row r="1291">
          <cell r="F1291" t="str">
            <v>O_DKH_A21_PBO74_7</v>
          </cell>
        </row>
        <row r="1292">
          <cell r="F1292" t="str">
            <v>O_MAD_B04_PBO95_7</v>
          </cell>
        </row>
        <row r="1293">
          <cell r="F1293" t="str">
            <v>O_DKH_A10_PBO12_7</v>
          </cell>
        </row>
        <row r="1294">
          <cell r="F1294" t="str">
            <v>O_DKH_A21_PBO21_7</v>
          </cell>
        </row>
        <row r="1295">
          <cell r="F1295" t="e">
            <v>#N/A</v>
          </cell>
        </row>
        <row r="1296">
          <cell r="F1296" t="str">
            <v>O_SGK_V08_PBO106_7</v>
          </cell>
        </row>
        <row r="1297">
          <cell r="F1297" t="str">
            <v>O_MBO_A05_MEB06-A8_7</v>
          </cell>
        </row>
        <row r="1298">
          <cell r="F1298" t="e">
            <v>#N/A</v>
          </cell>
        </row>
        <row r="1299">
          <cell r="F1299" t="str">
            <v>O_SGK_V01_PBO85_7</v>
          </cell>
        </row>
        <row r="1300">
          <cell r="F1300" t="str">
            <v>O_SGK_V05_PBO24_7</v>
          </cell>
        </row>
        <row r="1301">
          <cell r="F1301" t="str">
            <v>O_SGK_V30_PBO86_7</v>
          </cell>
        </row>
        <row r="1302">
          <cell r="F1302" t="str">
            <v>O_SGK_V34_PBO95_7</v>
          </cell>
        </row>
        <row r="1303">
          <cell r="F1303" t="str">
            <v>O_SGK_V33_PBO105_7</v>
          </cell>
        </row>
        <row r="1304">
          <cell r="F1304" t="str">
            <v>O_SGK_V49_MEB06-A02_7</v>
          </cell>
        </row>
        <row r="1305">
          <cell r="F1305" t="str">
            <v>O_GMB_C04_MEB08-A17_7</v>
          </cell>
        </row>
        <row r="1306">
          <cell r="F1306" t="str">
            <v>O_GMB_B26_PBO88_7</v>
          </cell>
        </row>
        <row r="1307">
          <cell r="F1307" t="str">
            <v>O_GMB_B30_PBO15_7</v>
          </cell>
        </row>
        <row r="1308">
          <cell r="F1308" t="str">
            <v>O_MBR_A05_MEB09-A15_7</v>
          </cell>
        </row>
        <row r="1309">
          <cell r="F1309" t="str">
            <v>O_GDW_M42_PBO1_7</v>
          </cell>
        </row>
        <row r="1310">
          <cell r="F1310" t="str">
            <v>O_DKH_A02_PBO152_7</v>
          </cell>
        </row>
        <row r="1311">
          <cell r="F1311" t="str">
            <v>O_KOU_A00_MEB03-A19_7</v>
          </cell>
        </row>
        <row r="1312">
          <cell r="F1312" t="str">
            <v>O_LGA_A03_PBO51_7</v>
          </cell>
        </row>
        <row r="1313">
          <cell r="F1313" t="str">
            <v>O_GMB_B25_PBO4_7</v>
          </cell>
        </row>
        <row r="1314">
          <cell r="F1314" t="str">
            <v>O_RUF_G29_PBO19_7</v>
          </cell>
        </row>
        <row r="1315">
          <cell r="F1315" t="str">
            <v>O_NFO_H33_189-190_7</v>
          </cell>
        </row>
        <row r="1316">
          <cell r="F1316" t="str">
            <v>O_NFO_X25_187-188_7</v>
          </cell>
        </row>
        <row r="1317">
          <cell r="F1317" t="str">
            <v>O_GMB_B32_PBO96_7</v>
          </cell>
        </row>
        <row r="1318">
          <cell r="F1318" t="e">
            <v>#N/A</v>
          </cell>
        </row>
        <row r="1319">
          <cell r="F1319" t="str">
            <v>O_GMB_B21_PBO45_7</v>
          </cell>
        </row>
        <row r="1320">
          <cell r="F1320" t="str">
            <v>O_NFO_X21_202-203_7</v>
          </cell>
        </row>
        <row r="1321">
          <cell r="F1321" t="str">
            <v>O_TBA_A13_PBO62_7</v>
          </cell>
        </row>
        <row r="1322">
          <cell r="F1322" t="str">
            <v>O_TBA_A13_PBO46_7</v>
          </cell>
        </row>
        <row r="1323">
          <cell r="F1323" t="str">
            <v>O_TBA_A13_PBO34_7</v>
          </cell>
        </row>
        <row r="1324">
          <cell r="F1324" t="str">
            <v>O_LGA_A14_MEB06-A1_7</v>
          </cell>
        </row>
        <row r="1325">
          <cell r="F1325" t="str">
            <v>O_KMR_L43_PBO19_7</v>
          </cell>
        </row>
        <row r="1326">
          <cell r="F1326" t="str">
            <v>O_TBA_A13_PBO11_7</v>
          </cell>
        </row>
        <row r="1327">
          <cell r="F1327" t="str">
            <v>O_TBA_A13_PBO61_7</v>
          </cell>
        </row>
        <row r="1328">
          <cell r="F1328" t="str">
            <v>O_TBA_A13_PBO82_7</v>
          </cell>
        </row>
        <row r="1329">
          <cell r="F1329" t="str">
            <v>O_ACA_P06_311-317_7</v>
          </cell>
        </row>
        <row r="1330">
          <cell r="F1330" t="str">
            <v>O_CAM_H42_046-047_7</v>
          </cell>
        </row>
        <row r="1331">
          <cell r="F1331" t="str">
            <v>O_TBA_A00_PBO53_7</v>
          </cell>
        </row>
        <row r="1332">
          <cell r="F1332" t="str">
            <v>O_MDR_A00_MEB04-A15_7</v>
          </cell>
        </row>
        <row r="1333">
          <cell r="F1333" t="str">
            <v>O_TBA_A13_PBO67_7</v>
          </cell>
        </row>
        <row r="1334">
          <cell r="F1334" t="str">
            <v>O_MBW_R04_182-183_7</v>
          </cell>
        </row>
        <row r="1335">
          <cell r="F1335" t="str">
            <v>O_KMR_L31_135-136_7</v>
          </cell>
        </row>
        <row r="1336">
          <cell r="F1336" t="str">
            <v>O_DKH_A03_PBO42_7</v>
          </cell>
        </row>
        <row r="1337">
          <cell r="F1337" t="str">
            <v>O_SVD_C16_053-054_7</v>
          </cell>
        </row>
        <row r="1338">
          <cell r="F1338" t="str">
            <v>O_RUF_G28_PBO87_7</v>
          </cell>
        </row>
        <row r="1339">
          <cell r="F1339" t="str">
            <v>O_TBA_A07_PBO68_7</v>
          </cell>
        </row>
        <row r="1340">
          <cell r="F1340" t="str">
            <v>O_TBA_A01_PBO154_7</v>
          </cell>
        </row>
        <row r="1341">
          <cell r="F1341" t="e">
            <v>#N/A</v>
          </cell>
        </row>
        <row r="1342">
          <cell r="F1342" t="str">
            <v>O_MED_B31_389-390_7</v>
          </cell>
        </row>
        <row r="1343">
          <cell r="F1343" t="str">
            <v>O_MBW_R28_244-245_7</v>
          </cell>
        </row>
        <row r="1344">
          <cell r="F1344" t="str">
            <v>O_SEB_N12_PBO8_7</v>
          </cell>
        </row>
        <row r="1345">
          <cell r="F1345" t="str">
            <v>O_MED_B51_219-220_7</v>
          </cell>
        </row>
        <row r="1346">
          <cell r="F1346" t="str">
            <v>O_GDW_M19_PBO168_7</v>
          </cell>
        </row>
        <row r="1347">
          <cell r="F1347" t="str">
            <v>O_GDW_M13_PBO77_7</v>
          </cell>
        </row>
        <row r="1348">
          <cell r="F1348" t="str">
            <v>O_GDW_M23_PBO45_7</v>
          </cell>
        </row>
        <row r="1349">
          <cell r="F1349" t="str">
            <v>O_KMR_L85_PBO100_7</v>
          </cell>
        </row>
        <row r="1350">
          <cell r="F1350" t="str">
            <v>O_KMR_L03_419-420_7</v>
          </cell>
        </row>
        <row r="1351">
          <cell r="F1351" t="str">
            <v>O_PRK_A00_PBO66_7</v>
          </cell>
        </row>
        <row r="1352">
          <cell r="F1352" t="str">
            <v>O_KMR_L90_PBO43_7</v>
          </cell>
        </row>
        <row r="1353">
          <cell r="F1353" t="str">
            <v>O_KMR_L61_PBO67_7</v>
          </cell>
        </row>
        <row r="1354">
          <cell r="F1354" t="str">
            <v>O_MBW_R44_PBO105_7</v>
          </cell>
        </row>
        <row r="1355">
          <cell r="F1355" t="str">
            <v>O_MBW_R26_084-085_7</v>
          </cell>
        </row>
        <row r="1356">
          <cell r="F1356" t="str">
            <v>O_SGK_V02_PBO74_7</v>
          </cell>
        </row>
        <row r="1357">
          <cell r="F1357" t="str">
            <v>O_RUF_G19_PBO96_7</v>
          </cell>
        </row>
        <row r="1358">
          <cell r="F1358" t="str">
            <v>O_TIV_A01_PBO114_7</v>
          </cell>
        </row>
        <row r="1359">
          <cell r="F1359" t="str">
            <v>O_KMR_L54_PBO6_7</v>
          </cell>
        </row>
        <row r="1360">
          <cell r="F1360" t="str">
            <v>O_KMR_L60_PBO19_7</v>
          </cell>
        </row>
        <row r="1361">
          <cell r="F1361" t="str">
            <v>O_RUF_G02_103-104_7</v>
          </cell>
        </row>
        <row r="1362">
          <cell r="F1362" t="str">
            <v>O_SGK_V06_PBO131_7</v>
          </cell>
        </row>
        <row r="1363">
          <cell r="F1363" t="str">
            <v>O_MBW_R55_PBO185_7</v>
          </cell>
        </row>
        <row r="1364">
          <cell r="F1364" t="str">
            <v>O_RUF_G20_PBO13_7</v>
          </cell>
        </row>
        <row r="1365">
          <cell r="F1365" t="str">
            <v>O_KMR_L58_PBO47_7</v>
          </cell>
        </row>
        <row r="1366">
          <cell r="F1366" t="str">
            <v>O_MBW_R25_180-182_7</v>
          </cell>
        </row>
        <row r="1367">
          <cell r="F1367" t="str">
            <v>O_TIA_I03_PBO106_7</v>
          </cell>
        </row>
        <row r="1368">
          <cell r="F1368" t="str">
            <v>O_CAM_H10_089-090_7</v>
          </cell>
        </row>
        <row r="1369">
          <cell r="F1369" t="str">
            <v>O_KMR_L34_166-167_7</v>
          </cell>
        </row>
        <row r="1370">
          <cell r="F1370" t="str">
            <v>O_MBW_R26_336-337_7</v>
          </cell>
        </row>
        <row r="1371">
          <cell r="F1371" t="str">
            <v>O_MBW_R14_301-302_7</v>
          </cell>
        </row>
        <row r="1372">
          <cell r="F1372" t="str">
            <v>O_KMR_L05_PBO39_7</v>
          </cell>
        </row>
        <row r="1373">
          <cell r="F1373" t="str">
            <v>O_MBW_R31_PBO122_7</v>
          </cell>
        </row>
        <row r="1374">
          <cell r="F1374" t="str">
            <v>O_CAM_H13_070-072_7</v>
          </cell>
        </row>
        <row r="1375">
          <cell r="F1375" t="str">
            <v>O_GDW_M13_PBO120_7</v>
          </cell>
        </row>
        <row r="1376">
          <cell r="F1376" t="str">
            <v>O_MED_B44_036-037_7</v>
          </cell>
        </row>
        <row r="1377">
          <cell r="F1377" t="str">
            <v>O_CAM_H13_096-097_7</v>
          </cell>
        </row>
        <row r="1378">
          <cell r="F1378" t="str">
            <v>O_DKH_A03_PBO158_7</v>
          </cell>
        </row>
        <row r="1379">
          <cell r="F1379" t="str">
            <v>O_CAM_H56_PBO14_7</v>
          </cell>
        </row>
        <row r="1380">
          <cell r="F1380" t="str">
            <v>O_CAM_H27_PBO51_7</v>
          </cell>
        </row>
        <row r="1381">
          <cell r="F1381" t="str">
            <v>O_ACA_W28_201-202_7</v>
          </cell>
        </row>
        <row r="1382">
          <cell r="F1382" t="str">
            <v>O_NFO_H03_251-252_7</v>
          </cell>
        </row>
        <row r="1383">
          <cell r="F1383" t="str">
            <v>O_CAM_H16_PBO139_7</v>
          </cell>
        </row>
        <row r="1384">
          <cell r="F1384" t="str">
            <v>O_CAM_H04_144-145_7</v>
          </cell>
        </row>
        <row r="1385">
          <cell r="F1385" t="str">
            <v>O_TIA_I02_PBO86_7</v>
          </cell>
        </row>
        <row r="1386">
          <cell r="F1386" t="str">
            <v>O_CAM_H37_PBO85_7</v>
          </cell>
        </row>
        <row r="1387">
          <cell r="F1387" t="str">
            <v>O_CAM_H38_PBO42_7</v>
          </cell>
        </row>
        <row r="1388">
          <cell r="F1388" t="str">
            <v>O_CAM_H57_PBO13_7</v>
          </cell>
        </row>
        <row r="1389">
          <cell r="F1389" t="str">
            <v>O_CAM_H26_370-378_7</v>
          </cell>
        </row>
        <row r="1390">
          <cell r="F1390" t="str">
            <v>O_CAM_H11_PBO69_7</v>
          </cell>
        </row>
        <row r="1391">
          <cell r="F1391" t="str">
            <v>O_CAM_H04_213-214_7</v>
          </cell>
        </row>
        <row r="1392">
          <cell r="F1392" t="str">
            <v>O_CAM_H34_PBO70_7</v>
          </cell>
        </row>
        <row r="1393">
          <cell r="F1393" t="e">
            <v>#N/A</v>
          </cell>
        </row>
        <row r="1394">
          <cell r="F1394" t="e">
            <v>#N/A</v>
          </cell>
        </row>
        <row r="1395">
          <cell r="F1395" t="str">
            <v>O_DMD_N09_PBO13_7</v>
          </cell>
        </row>
        <row r="1396">
          <cell r="F1396" t="str">
            <v>O_DMD_N01_PBO162_7</v>
          </cell>
        </row>
        <row r="1397">
          <cell r="F1397" t="str">
            <v>O_BGY_T02_PBO263_7</v>
          </cell>
        </row>
        <row r="1398">
          <cell r="F1398" t="e">
            <v>#N/A</v>
          </cell>
        </row>
        <row r="1399">
          <cell r="F1399" t="str">
            <v>O_DKH_A01_PBO99_7</v>
          </cell>
        </row>
        <row r="1400">
          <cell r="F1400" t="str">
            <v>O_MAD_B19_PBO82_7</v>
          </cell>
        </row>
        <row r="1401">
          <cell r="F1401" t="str">
            <v>O_MBW_R21_PBO139_7</v>
          </cell>
        </row>
        <row r="1402">
          <cell r="F1402" t="str">
            <v>O_NFO_X19_278-279_7</v>
          </cell>
        </row>
        <row r="1403">
          <cell r="F1403" t="str">
            <v>O_SVD_P08_b_417-418_7</v>
          </cell>
        </row>
        <row r="1404">
          <cell r="F1404" t="e">
            <v>#N/A</v>
          </cell>
        </row>
        <row r="1405">
          <cell r="F1405" t="e">
            <v>#N/A</v>
          </cell>
        </row>
        <row r="1406">
          <cell r="F1406" t="e">
            <v>#N/A</v>
          </cell>
        </row>
        <row r="1407">
          <cell r="F1407" t="e">
            <v>#N/A</v>
          </cell>
        </row>
        <row r="1408">
          <cell r="F1408" t="str">
            <v>O_REP_A02_294-295_7</v>
          </cell>
        </row>
        <row r="1409">
          <cell r="F1409" t="e">
            <v>#N/A</v>
          </cell>
        </row>
        <row r="1410">
          <cell r="F1410" t="e">
            <v>#N/A</v>
          </cell>
        </row>
        <row r="1411">
          <cell r="F1411" t="str">
            <v>O_SMN_A06_MEB1-A22_7</v>
          </cell>
        </row>
        <row r="1412">
          <cell r="F1412" t="str">
            <v>O_SMN_A02_MEB1A23_7</v>
          </cell>
        </row>
        <row r="1413">
          <cell r="F1413" t="str">
            <v>O_GMB_B33_PBO92_7</v>
          </cell>
        </row>
        <row r="1414">
          <cell r="F1414" t="e">
            <v>#N/A</v>
          </cell>
        </row>
        <row r="1415">
          <cell r="F1415" t="e">
            <v>#N/A</v>
          </cell>
        </row>
        <row r="1416">
          <cell r="F1416" t="e">
            <v>#N/A</v>
          </cell>
        </row>
        <row r="1417">
          <cell r="F1417" t="e">
            <v>#N/A</v>
          </cell>
        </row>
        <row r="1418">
          <cell r="F1418" t="str">
            <v>O_NGA_C02_MEB8-A3_7</v>
          </cell>
        </row>
        <row r="1419">
          <cell r="F1419" t="str">
            <v>O_TIV_A13_PBO65_7</v>
          </cell>
        </row>
        <row r="1420">
          <cell r="F1420" t="str">
            <v>O_TIV_A12_PBO28_7</v>
          </cell>
        </row>
        <row r="1421">
          <cell r="F1421" t="e">
            <v>#N/A</v>
          </cell>
        </row>
        <row r="1422">
          <cell r="F1422" t="str">
            <v>O_TIV_A04_PBO42_7</v>
          </cell>
        </row>
        <row r="1423">
          <cell r="F1423" t="str">
            <v>O_ZIG_A07_PBO97_7</v>
          </cell>
        </row>
        <row r="1424">
          <cell r="F1424" t="str">
            <v>O_SEB_N03_PBO120_7</v>
          </cell>
        </row>
        <row r="1425">
          <cell r="F1425" t="str">
            <v>O_GMB_B30_PBO3_7</v>
          </cell>
        </row>
        <row r="1426">
          <cell r="F1426" t="e">
            <v>#N/A</v>
          </cell>
        </row>
        <row r="1427">
          <cell r="F1427" t="str">
            <v>O_THS_A08_MEB7-A05_7</v>
          </cell>
        </row>
        <row r="1428">
          <cell r="F1428" t="e">
            <v>#N/A</v>
          </cell>
        </row>
        <row r="1429">
          <cell r="F1429" t="str">
            <v>O_MBW_R53_PBO14_7</v>
          </cell>
        </row>
        <row r="1430">
          <cell r="F1430" t="str">
            <v>O_TBM_D18_PBO115_7</v>
          </cell>
        </row>
        <row r="1431">
          <cell r="F1431" t="str">
            <v>O_DKH_A11_PBO23_7</v>
          </cell>
        </row>
        <row r="1432">
          <cell r="F1432" t="str">
            <v>O_ALM_J02_025-027_7</v>
          </cell>
        </row>
        <row r="1433">
          <cell r="F1433" t="str">
            <v>O_RTL_A03_PBO9_7</v>
          </cell>
        </row>
        <row r="1434">
          <cell r="F1434" t="str">
            <v>O_TIA_E00_PBO37_7</v>
          </cell>
        </row>
        <row r="1435">
          <cell r="F1435" t="str">
            <v>O_ALM_J09_138-139_7</v>
          </cell>
        </row>
        <row r="1436">
          <cell r="F1436" t="str">
            <v>O_TIA_E19_200-202_7</v>
          </cell>
        </row>
        <row r="1437">
          <cell r="F1437" t="str">
            <v>O_GDW_M36_PBO1_7</v>
          </cell>
        </row>
        <row r="1438">
          <cell r="F1438" t="str">
            <v>O_TIA_E14_191-192_7</v>
          </cell>
        </row>
        <row r="1439">
          <cell r="F1439" t="str">
            <v>O_TBM_D02_MEB4-A20_7</v>
          </cell>
        </row>
        <row r="1440">
          <cell r="F1440" t="str">
            <v>O_THS_A11_PBO219_7</v>
          </cell>
        </row>
        <row r="1441">
          <cell r="F1441" t="str">
            <v>O_GMB_B20_PBO22_7</v>
          </cell>
        </row>
        <row r="1442">
          <cell r="F1442" t="str">
            <v>O_THS_A00_MEB6-A10_7</v>
          </cell>
        </row>
        <row r="1443">
          <cell r="F1443" t="str">
            <v>O_THS_A02_PBO1_7</v>
          </cell>
        </row>
        <row r="1444">
          <cell r="F1444" t="str">
            <v>O_MBR_A07_PBO63_7</v>
          </cell>
        </row>
        <row r="1445">
          <cell r="F1445" t="str">
            <v>O_THS_A17_MEB12-A18_7</v>
          </cell>
        </row>
        <row r="1446">
          <cell r="F1446" t="str">
            <v>O_CAM_H26_390-391_7</v>
          </cell>
        </row>
        <row r="1447">
          <cell r="F1447" t="str">
            <v>O_TIA_E34_PBO38_7</v>
          </cell>
        </row>
        <row r="1448">
          <cell r="F1448" t="str">
            <v>O_SVD_P08_b_414-415_7</v>
          </cell>
        </row>
        <row r="1449">
          <cell r="F1449" t="str">
            <v>O_MBW_R16_074-075_7</v>
          </cell>
        </row>
        <row r="1450">
          <cell r="F1450" t="e">
            <v>#N/A</v>
          </cell>
        </row>
        <row r="1451">
          <cell r="F1451" t="str">
            <v>O_MBW_R40_PBO101_7</v>
          </cell>
        </row>
        <row r="1452">
          <cell r="F1452" t="e">
            <v>#N/A</v>
          </cell>
        </row>
        <row r="1453">
          <cell r="F1453" t="str">
            <v>O_SVD_W09_370-372_7</v>
          </cell>
        </row>
        <row r="1454">
          <cell r="F1454" t="str">
            <v>O_MED_B34_085-086_7</v>
          </cell>
        </row>
        <row r="1455">
          <cell r="F1455" t="str">
            <v>O_TIA_E50_108-110_7</v>
          </cell>
        </row>
        <row r="1456">
          <cell r="F1456" t="str">
            <v>O_KDG_A01_PBO67_7</v>
          </cell>
        </row>
        <row r="1457">
          <cell r="F1457" t="e">
            <v>#N/A</v>
          </cell>
        </row>
        <row r="1458">
          <cell r="F1458" t="str">
            <v>O_NFO_X07_344-345_7</v>
          </cell>
        </row>
        <row r="1459">
          <cell r="F1459" t="e">
            <v>#N/A</v>
          </cell>
        </row>
        <row r="1460">
          <cell r="F1460" t="str">
            <v>O_FAT_A00_PBO31_7</v>
          </cell>
        </row>
        <row r="1461">
          <cell r="F1461" t="str">
            <v>O_FAT_A00_PBO19_7</v>
          </cell>
        </row>
        <row r="1462">
          <cell r="F1462" t="str">
            <v>O_TBA_A13_PBO52_7</v>
          </cell>
        </row>
        <row r="1463">
          <cell r="F1463" t="str">
            <v>O_TBA_A13_PBO32_7</v>
          </cell>
        </row>
        <row r="1464">
          <cell r="F1464" t="str">
            <v>O_TBA_A13_PBO86_7</v>
          </cell>
        </row>
        <row r="1465">
          <cell r="F1465" t="str">
            <v>O_STL_A00_PBO87_7</v>
          </cell>
        </row>
        <row r="1466">
          <cell r="F1466" t="str">
            <v>O_KMR_L59_PBO14_7</v>
          </cell>
        </row>
        <row r="1467">
          <cell r="F1467" t="str">
            <v>O_MAD_B10_PBO3_7</v>
          </cell>
        </row>
        <row r="1468">
          <cell r="F1468" t="str">
            <v>O_MAD_B17_PBO68_7</v>
          </cell>
        </row>
        <row r="1469">
          <cell r="F1469" t="str">
            <v>O_YOF_F04_830-831_7</v>
          </cell>
        </row>
        <row r="1470">
          <cell r="F1470" t="str">
            <v>O_MAD_B10_PBO81_7</v>
          </cell>
        </row>
        <row r="1471">
          <cell r="F1471" t="str">
            <v>O_MAD_B10_PBO101_7</v>
          </cell>
        </row>
        <row r="1472">
          <cell r="F1472" t="str">
            <v>O_NDA_C00_PBO24_7</v>
          </cell>
        </row>
        <row r="1473">
          <cell r="F1473" t="str">
            <v>O_NDA_C10_PBO9_7</v>
          </cell>
        </row>
        <row r="1474">
          <cell r="F1474" t="str">
            <v>O_DKH_A03_PBO20_7</v>
          </cell>
        </row>
        <row r="1475">
          <cell r="F1475" t="str">
            <v>O_ALM_J19_153-154_7</v>
          </cell>
        </row>
        <row r="1476">
          <cell r="F1476" t="str">
            <v>O_ACA_P06_474-478_7</v>
          </cell>
        </row>
        <row r="1477">
          <cell r="F1477" t="str">
            <v>O_ALM_J20_203-204_7</v>
          </cell>
        </row>
        <row r="1478">
          <cell r="F1478" t="str">
            <v>O_BIG_A06_MEB03-A01_7</v>
          </cell>
        </row>
        <row r="1479">
          <cell r="F1479" t="str">
            <v>O_NFO_X03_248-249_7</v>
          </cell>
        </row>
        <row r="1480">
          <cell r="F1480" t="str">
            <v>O_KMR_L37_210-211_7</v>
          </cell>
        </row>
        <row r="1481">
          <cell r="F1481" t="str">
            <v>O_KOL_A09_PBO41_7</v>
          </cell>
        </row>
        <row r="1482">
          <cell r="F1482" t="str">
            <v>O_DMD_N10_PBO71_7</v>
          </cell>
        </row>
        <row r="1483">
          <cell r="F1483" t="str">
            <v>O_TIA_E61_PBO54_7</v>
          </cell>
        </row>
        <row r="1484">
          <cell r="F1484" t="str">
            <v>O_MDR_A00_MEB03-A17_7</v>
          </cell>
        </row>
        <row r="1485">
          <cell r="F1485" t="str">
            <v>O_RUF_G19_PBO39_7</v>
          </cell>
        </row>
        <row r="1486">
          <cell r="F1486" t="str">
            <v>O_SGK_V27_PBO230_7</v>
          </cell>
        </row>
        <row r="1487">
          <cell r="F1487" t="str">
            <v>O_MAT_A01_PBO54_7</v>
          </cell>
        </row>
        <row r="1488">
          <cell r="F1488" t="str">
            <v>O_SVD_P08_b_061-062_7</v>
          </cell>
        </row>
        <row r="1489">
          <cell r="F1489" t="str">
            <v>O_NFO_X24_294-295_7</v>
          </cell>
        </row>
        <row r="1490">
          <cell r="F1490" t="str">
            <v>O_YOF_F05_467-468_7</v>
          </cell>
        </row>
        <row r="1491">
          <cell r="F1491" t="str">
            <v>O_BIG_A06_MEB07-A12_7</v>
          </cell>
        </row>
        <row r="1492">
          <cell r="F1492" t="str">
            <v>O_SVD_C40_305-313_7</v>
          </cell>
        </row>
        <row r="1493">
          <cell r="F1493" t="str">
            <v>O_SVD_C04_319-320_7</v>
          </cell>
        </row>
        <row r="1494">
          <cell r="F1494" t="str">
            <v>O_ACA_W06_199-201_7</v>
          </cell>
        </row>
        <row r="1495">
          <cell r="F1495" t="str">
            <v>O_NFO_X07_330-331_7</v>
          </cell>
        </row>
        <row r="1496">
          <cell r="F1496" t="str">
            <v>O_DAH_A01_MEB04-A11_7</v>
          </cell>
        </row>
        <row r="1497">
          <cell r="F1497" t="str">
            <v>O_ZIG_A09_PBO67_7</v>
          </cell>
        </row>
        <row r="1498">
          <cell r="F1498" t="str">
            <v>O_DAH_A01_MEB02-A5_7</v>
          </cell>
        </row>
        <row r="1499">
          <cell r="F1499" t="str">
            <v>O_MAD_B10_PBO20_7</v>
          </cell>
        </row>
        <row r="1500">
          <cell r="F1500" t="str">
            <v>O_DKH_A10_PBO108_7</v>
          </cell>
        </row>
        <row r="1501">
          <cell r="F1501" t="str">
            <v>O_DKH_A03_PBO148_7</v>
          </cell>
        </row>
        <row r="1502">
          <cell r="F1502" t="str">
            <v>O_DKH_A01_PBO123_7</v>
          </cell>
        </row>
        <row r="1503">
          <cell r="F1503" t="str">
            <v>O_DKH_A03_PBO24_7</v>
          </cell>
        </row>
        <row r="1504">
          <cell r="F1504" t="str">
            <v>O_DKH_A16_PBO19_7</v>
          </cell>
        </row>
        <row r="1505">
          <cell r="F1505" t="str">
            <v>O_MBO_A04_MEB05-A17_7</v>
          </cell>
        </row>
        <row r="1506">
          <cell r="F1506" t="str">
            <v>O_DKH_A02_PBO206_7</v>
          </cell>
        </row>
        <row r="1507">
          <cell r="F1507" t="str">
            <v>O_GMB_C04_MEB05-A15_7</v>
          </cell>
        </row>
        <row r="1508">
          <cell r="F1508" t="str">
            <v>O_SGK_V05_PBO46_7</v>
          </cell>
        </row>
        <row r="1509">
          <cell r="F1509" t="str">
            <v>O_SGK_V36_PBO7_7</v>
          </cell>
        </row>
        <row r="1510">
          <cell r="F1510" t="str">
            <v>O_HAN_D03_212-213_7</v>
          </cell>
        </row>
        <row r="1511">
          <cell r="F1511" t="str">
            <v>O_HAN_D23_182-183_7</v>
          </cell>
        </row>
        <row r="1512">
          <cell r="F1512" t="str">
            <v>O_HAN_D04_089-090_7</v>
          </cell>
        </row>
        <row r="1513">
          <cell r="F1513" t="str">
            <v>O_HAN_D24_106-107_7</v>
          </cell>
        </row>
        <row r="1514">
          <cell r="F1514" t="str">
            <v>O_HAN_D21_204-205_7</v>
          </cell>
        </row>
        <row r="1515">
          <cell r="F1515" t="str">
            <v>O_KMR_L37_218-219_7</v>
          </cell>
        </row>
        <row r="1516">
          <cell r="F1516" t="str">
            <v>O_DKH_A02_PBO10_7</v>
          </cell>
        </row>
        <row r="1517">
          <cell r="F1517" t="str">
            <v>O_KLK_A24_PBO115_7</v>
          </cell>
        </row>
        <row r="1518">
          <cell r="F1518" t="str">
            <v>O_KLK_A22_PBO67_7</v>
          </cell>
        </row>
        <row r="1519">
          <cell r="F1519" t="str">
            <v>O_LGA_A20_PBO33_7</v>
          </cell>
        </row>
        <row r="1520">
          <cell r="F1520" t="str">
            <v>O_LGA_A15_PBO82_7</v>
          </cell>
        </row>
        <row r="1521">
          <cell r="F1521" t="str">
            <v>O_TIA_E05_204-205_7</v>
          </cell>
        </row>
        <row r="1522">
          <cell r="F1522" t="str">
            <v>O_GMB_B32_PBO25_7</v>
          </cell>
        </row>
        <row r="1523">
          <cell r="F1523" t="str">
            <v>O_SVD_P08_b_426-427_7</v>
          </cell>
        </row>
        <row r="1524">
          <cell r="F1524" t="str">
            <v>O_NFO_X29_224-225_7</v>
          </cell>
        </row>
        <row r="1525">
          <cell r="F1525" t="str">
            <v>O_CAM_H08_056-057_7</v>
          </cell>
        </row>
        <row r="1526">
          <cell r="F1526" t="str">
            <v>O_SDF_K20_088-089_7</v>
          </cell>
        </row>
        <row r="1527">
          <cell r="F1527" t="str">
            <v>O_CAM_H26_387-388</v>
          </cell>
        </row>
        <row r="1528">
          <cell r="F1528" t="str">
            <v>O_TBA_A06_PBO104_7</v>
          </cell>
        </row>
        <row r="1529">
          <cell r="F1529" t="str">
            <v>O_NFO_X22_024-025_7</v>
          </cell>
        </row>
        <row r="1530">
          <cell r="F1530" t="str">
            <v>O_NFO_X22_007-008_7</v>
          </cell>
        </row>
        <row r="1531">
          <cell r="F1531" t="str">
            <v>O_TBA_A13_PBO9_7</v>
          </cell>
        </row>
        <row r="1532">
          <cell r="F1532" t="str">
            <v>O_REP_B15_022-030_7</v>
          </cell>
        </row>
        <row r="1533">
          <cell r="F1533" t="str">
            <v>O_ACA_W16_196-197_7</v>
          </cell>
        </row>
        <row r="1534">
          <cell r="F1534" t="str">
            <v>O_ACA_W11_377-378_7</v>
          </cell>
        </row>
        <row r="1535">
          <cell r="F1535" t="str">
            <v>O_SDF_K01_153-155_7</v>
          </cell>
        </row>
        <row r="1536">
          <cell r="F1536" t="str">
            <v>O_BKL_A01_PBO74_7</v>
          </cell>
        </row>
        <row r="1537">
          <cell r="F1537" t="str">
            <v>O_TBA_A03_PBO67_7</v>
          </cell>
        </row>
        <row r="1538">
          <cell r="F1538" t="str">
            <v>O_TBA_A13_PBO65_7</v>
          </cell>
        </row>
        <row r="1539">
          <cell r="F1539" t="e">
            <v>#N/A</v>
          </cell>
        </row>
        <row r="1540">
          <cell r="F1540" t="str">
            <v>O_DKH_A13_PBO45_7</v>
          </cell>
        </row>
        <row r="1541">
          <cell r="F1541" t="str">
            <v>O_MED_B32_178-179_7</v>
          </cell>
        </row>
        <row r="1542">
          <cell r="F1542" t="str">
            <v>O_MEB_B24_60-61_7</v>
          </cell>
        </row>
        <row r="1543">
          <cell r="F1543" t="str">
            <v>O_MED_B42_148-149_7</v>
          </cell>
        </row>
        <row r="1544">
          <cell r="F1544" t="str">
            <v>O_MED_B21_124-126_7</v>
          </cell>
        </row>
        <row r="1545">
          <cell r="F1545" t="str">
            <v>O_TIV_A09_PBO122_7</v>
          </cell>
        </row>
        <row r="1546">
          <cell r="F1546" t="str">
            <v>O_MED_B29_057-058_7</v>
          </cell>
        </row>
        <row r="1547">
          <cell r="F1547" t="str">
            <v>O_MED_B46_067-071_7</v>
          </cell>
        </row>
        <row r="1548">
          <cell r="F1548" t="str">
            <v>O_MED_A14_081-088_7</v>
          </cell>
        </row>
        <row r="1549">
          <cell r="F1549" t="str">
            <v>O_MED_B36_217-218_7</v>
          </cell>
        </row>
        <row r="1550">
          <cell r="F1550" t="str">
            <v>O_MED_B10_211-212_7</v>
          </cell>
        </row>
        <row r="1551">
          <cell r="F1551" t="str">
            <v>O_MED_B06_279-280_7</v>
          </cell>
        </row>
        <row r="1552">
          <cell r="F1552" t="str">
            <v>O_GDW_M13_PBO48_7</v>
          </cell>
        </row>
        <row r="1553">
          <cell r="F1553" t="str">
            <v>O_GDW_M26_PBO97_7</v>
          </cell>
        </row>
        <row r="1554">
          <cell r="F1554" t="str">
            <v>O_GDW_M28_081-082_7</v>
          </cell>
        </row>
        <row r="1555">
          <cell r="F1555" t="str">
            <v>O_GDW_M26_PBO172_7</v>
          </cell>
        </row>
        <row r="1556">
          <cell r="F1556" t="str">
            <v>O_RUF_G19_PBO124_7</v>
          </cell>
        </row>
        <row r="1557">
          <cell r="F1557" t="str">
            <v>O_MBW_R49_PBO2_7</v>
          </cell>
        </row>
        <row r="1558">
          <cell r="F1558" t="str">
            <v>O_KMR_L02_071-072_7</v>
          </cell>
        </row>
        <row r="1559">
          <cell r="F1559" t="str">
            <v>O_KMR_L05_PBO27_7</v>
          </cell>
        </row>
        <row r="1560">
          <cell r="F1560" t="str">
            <v>O_KMR_L08_PBO11_7</v>
          </cell>
        </row>
        <row r="1561">
          <cell r="F1561" t="str">
            <v>O_KMR_L47_PBO72_7</v>
          </cell>
        </row>
        <row r="1562">
          <cell r="F1562" t="str">
            <v>O_MBW_R16_155-156_7</v>
          </cell>
        </row>
        <row r="1563">
          <cell r="F1563" t="str">
            <v>O_SGK_V06_PBO108_7</v>
          </cell>
        </row>
        <row r="1564">
          <cell r="F1564" t="str">
            <v>O_SGK_V49_MEB01-A18_7</v>
          </cell>
        </row>
        <row r="1565">
          <cell r="F1565" t="str">
            <v>O_KMR_L47_PBO42_7</v>
          </cell>
        </row>
        <row r="1566">
          <cell r="F1566" t="str">
            <v>O_MBW_R06_291-292_7</v>
          </cell>
        </row>
        <row r="1567">
          <cell r="F1567" t="str">
            <v>O_MBW_R09_PBO95_7</v>
          </cell>
        </row>
        <row r="1568">
          <cell r="F1568" t="str">
            <v>O_MBW_R51_PBO71_7</v>
          </cell>
        </row>
        <row r="1569">
          <cell r="F1569" t="str">
            <v>O_MBW_R08_PBO6_7</v>
          </cell>
        </row>
        <row r="1570">
          <cell r="F1570" t="str">
            <v>O_MBW_R28_289-290_7</v>
          </cell>
        </row>
        <row r="1571">
          <cell r="F1571" t="str">
            <v>O_MBW_R31_PBO55_7</v>
          </cell>
        </row>
        <row r="1572">
          <cell r="F1572" t="str">
            <v>O_RUF_G26_PBO59_7</v>
          </cell>
        </row>
        <row r="1573">
          <cell r="F1573" t="str">
            <v>O_GDW_M09_PBO24_7</v>
          </cell>
        </row>
        <row r="1574">
          <cell r="F1574" t="str">
            <v>O_GDW_M23_PBO15_7</v>
          </cell>
        </row>
        <row r="1575">
          <cell r="F1575" t="str">
            <v>O_CAM_H22_99-100H02</v>
          </cell>
        </row>
        <row r="1576">
          <cell r="F1576" t="str">
            <v>O_CAM_H56_PBO44_7</v>
          </cell>
        </row>
        <row r="1577">
          <cell r="F1577" t="str">
            <v>O_NFO_X01_285-286_7</v>
          </cell>
        </row>
        <row r="1578">
          <cell r="F1578" t="str">
            <v>O_CAM_H14_208-209_7</v>
          </cell>
        </row>
        <row r="1579">
          <cell r="F1579" t="e">
            <v>#N/A</v>
          </cell>
        </row>
        <row r="1580">
          <cell r="F1580" t="e">
            <v>#N/A</v>
          </cell>
        </row>
        <row r="1581">
          <cell r="F1581" t="e">
            <v>#N/A</v>
          </cell>
        </row>
        <row r="1582">
          <cell r="F1582" t="str">
            <v>O_DKH_A05_PBO68_7</v>
          </cell>
        </row>
        <row r="1583">
          <cell r="F1583" t="str">
            <v>O_SEB_N00_PBO167_7</v>
          </cell>
        </row>
        <row r="1584">
          <cell r="F1584" t="str">
            <v>O_DMD_N01_PBO34_7</v>
          </cell>
        </row>
        <row r="1585">
          <cell r="F1585" t="str">
            <v>O_BGY_T00_PBO4_7</v>
          </cell>
        </row>
        <row r="1586">
          <cell r="F1586" t="str">
            <v>O_THS_A42_PBO231_7</v>
          </cell>
        </row>
        <row r="1587">
          <cell r="F1587" t="e">
            <v>#N/A</v>
          </cell>
        </row>
        <row r="1588">
          <cell r="F1588" t="str">
            <v>O_GOM_A01_MEB02-A1_7</v>
          </cell>
        </row>
        <row r="1589">
          <cell r="F1589" t="str">
            <v>O_HAN_D37_PBO52_7</v>
          </cell>
        </row>
        <row r="1590">
          <cell r="F1590" t="e">
            <v>#N/A</v>
          </cell>
        </row>
        <row r="1591">
          <cell r="F1591" t="e">
            <v>#N/A</v>
          </cell>
        </row>
        <row r="1592">
          <cell r="F1592" t="str">
            <v>O_ALM_J03_314-318_7</v>
          </cell>
        </row>
        <row r="1593">
          <cell r="F1593" t="e">
            <v>#N/A</v>
          </cell>
        </row>
        <row r="1594">
          <cell r="F1594" t="e">
            <v>#N/A</v>
          </cell>
        </row>
        <row r="1595">
          <cell r="F1595" t="e">
            <v>#N/A</v>
          </cell>
        </row>
        <row r="1596">
          <cell r="F1596" t="e">
            <v>#N/A</v>
          </cell>
        </row>
        <row r="1597">
          <cell r="F1597" t="e">
            <v>#N/A</v>
          </cell>
        </row>
        <row r="1598">
          <cell r="F1598" t="e">
            <v>#N/A</v>
          </cell>
        </row>
        <row r="1599">
          <cell r="F1599" t="e">
            <v>#N/A</v>
          </cell>
        </row>
        <row r="1600">
          <cell r="F1600" t="e">
            <v>#N/A</v>
          </cell>
        </row>
        <row r="1601">
          <cell r="F1601" t="e">
            <v>#N/A</v>
          </cell>
        </row>
        <row r="1602">
          <cell r="F1602" t="e">
            <v>#N/A</v>
          </cell>
        </row>
        <row r="1603">
          <cell r="F1603" t="e">
            <v>#N/A</v>
          </cell>
        </row>
        <row r="1604">
          <cell r="F1604" t="str">
            <v>O_KOL_A08_PBO21_7</v>
          </cell>
        </row>
        <row r="1605">
          <cell r="F1605" t="str">
            <v>O_GMB_B28_PBO6_7</v>
          </cell>
        </row>
        <row r="1606">
          <cell r="F1606" t="str">
            <v>O_GMB_B32_PBO92_7</v>
          </cell>
        </row>
        <row r="1607">
          <cell r="F1607" t="str">
            <v>O_SMN_A01_MEB07-A11_7</v>
          </cell>
        </row>
        <row r="1608">
          <cell r="F1608" t="str">
            <v>O_GMB_C04_MEB05-A18_7</v>
          </cell>
        </row>
        <row r="1609">
          <cell r="F1609" t="str">
            <v>O_SMN_A01_MEB1-A18_7</v>
          </cell>
        </row>
        <row r="1610">
          <cell r="F1610" t="str">
            <v>O_GMB_B34_PBO69_7</v>
          </cell>
        </row>
        <row r="1611">
          <cell r="F1611" t="str">
            <v>O_SMN_A04_MEB06-A6_7</v>
          </cell>
        </row>
        <row r="1612">
          <cell r="F1612" t="str">
            <v>O_GMB_B30_PBO72_7</v>
          </cell>
        </row>
        <row r="1613">
          <cell r="F1613" t="e">
            <v>#N/A</v>
          </cell>
        </row>
        <row r="1614">
          <cell r="F1614" t="e">
            <v>#N/A</v>
          </cell>
        </row>
        <row r="1615">
          <cell r="F1615" t="e">
            <v>#N/A</v>
          </cell>
        </row>
        <row r="1616">
          <cell r="F1616" t="e">
            <v>#N/A</v>
          </cell>
        </row>
        <row r="1617">
          <cell r="F1617" t="str">
            <v>O_STL_A11_PBO82_7</v>
          </cell>
        </row>
        <row r="1618">
          <cell r="F1618" t="e">
            <v>#N/A</v>
          </cell>
        </row>
        <row r="1619">
          <cell r="F1619" t="str">
            <v>O_MAD_B21_PBO95_7</v>
          </cell>
        </row>
        <row r="1620">
          <cell r="F1620" t="str">
            <v>O_SGK_V41_PBO187_7</v>
          </cell>
        </row>
        <row r="1621">
          <cell r="F1621" t="str">
            <v>O_TIV_A06_PBO19_7</v>
          </cell>
        </row>
        <row r="1622">
          <cell r="F1622" t="str">
            <v>O_TIV_A10_PBO31_7</v>
          </cell>
        </row>
        <row r="1623">
          <cell r="F1623" t="str">
            <v>O_LGA_A00_PBO166_7</v>
          </cell>
        </row>
        <row r="1624">
          <cell r="F1624" t="str">
            <v>O_DMD_N01_PBO105_7</v>
          </cell>
        </row>
        <row r="1625">
          <cell r="F1625" t="e">
            <v>#N/A</v>
          </cell>
        </row>
        <row r="1626">
          <cell r="F1626" t="str">
            <v>O_SGK_V27_PBO231_7</v>
          </cell>
        </row>
        <row r="1627">
          <cell r="F1627" t="str">
            <v>O_SGK_V05_PBO18_7</v>
          </cell>
        </row>
        <row r="1628">
          <cell r="F1628" t="str">
            <v>O_SGK_V39_PBO66_7</v>
          </cell>
        </row>
        <row r="1629">
          <cell r="F1629" t="e">
            <v>#N/A</v>
          </cell>
        </row>
        <row r="1630">
          <cell r="F1630" t="str">
            <v>O_THS_A21_PBO193_7</v>
          </cell>
        </row>
        <row r="1631">
          <cell r="F1631" t="str">
            <v>O_SGK_V31_PBO31_7</v>
          </cell>
        </row>
        <row r="1632">
          <cell r="F1632" t="str">
            <v>O_TIA_E69_PBO42_7</v>
          </cell>
        </row>
        <row r="1633">
          <cell r="F1633" t="str">
            <v>O_GOM_A02_MEB08-A14_7</v>
          </cell>
        </row>
        <row r="1634">
          <cell r="F1634" t="str">
            <v>O_ALM_P09_425-426_7</v>
          </cell>
        </row>
        <row r="1635">
          <cell r="F1635" t="str">
            <v>O_ALM_J17_224-225_7</v>
          </cell>
        </row>
        <row r="1636">
          <cell r="F1636" t="str">
            <v>O_ALM_J05_058-059_7</v>
          </cell>
        </row>
        <row r="1637">
          <cell r="F1637" t="str">
            <v>O_THS_A43_PBO122_7</v>
          </cell>
        </row>
        <row r="1638">
          <cell r="F1638" t="str">
            <v>O_MBW_R25_202-203_7</v>
          </cell>
        </row>
        <row r="1639">
          <cell r="F1639" t="str">
            <v>O_TIA_E57_PBO36_7</v>
          </cell>
        </row>
        <row r="1640">
          <cell r="F1640" t="str">
            <v>O_THS_A39_PBO6_7</v>
          </cell>
        </row>
        <row r="1641">
          <cell r="F1641" t="str">
            <v>O_THS_A10_MEB09-A4_7</v>
          </cell>
        </row>
        <row r="1642">
          <cell r="F1642" t="str">
            <v>O_NFO_X25_208-209_7</v>
          </cell>
        </row>
        <row r="1643">
          <cell r="F1643" t="str">
            <v>O_DKH_A10_PBO117_7</v>
          </cell>
        </row>
        <row r="1644">
          <cell r="F1644" t="str">
            <v>O_MBW_R19_PBO21_7</v>
          </cell>
        </row>
        <row r="1645">
          <cell r="F1645" t="str">
            <v>O_KMR_L47_PBO32_7</v>
          </cell>
        </row>
        <row r="1646">
          <cell r="F1646" t="e">
            <v>#N/A</v>
          </cell>
        </row>
        <row r="1647">
          <cell r="F1647" t="str">
            <v>O_TIA_E53_PBO11_7</v>
          </cell>
        </row>
        <row r="1648">
          <cell r="F1648" t="e">
            <v>#N/A</v>
          </cell>
        </row>
        <row r="1649">
          <cell r="F1649" t="str">
            <v>O_THS_A39_PBO171_7</v>
          </cell>
        </row>
        <row r="1650">
          <cell r="F1650" t="str">
            <v>O_THS_A36_PBO13_7</v>
          </cell>
        </row>
        <row r="1651">
          <cell r="F1651" t="str">
            <v>O_CAM_H54_PBO97_7</v>
          </cell>
        </row>
        <row r="1652">
          <cell r="F1652" t="str">
            <v>O_DKH_A10_PBO118_7</v>
          </cell>
        </row>
        <row r="1653">
          <cell r="F1653" t="str">
            <v>O_RUF_G00N_124-125_7</v>
          </cell>
        </row>
        <row r="1654">
          <cell r="F1654" t="str">
            <v>O_GDW_M19_PBO47_7</v>
          </cell>
        </row>
        <row r="1655">
          <cell r="F1655" t="e">
            <v>#N/A</v>
          </cell>
        </row>
        <row r="1656">
          <cell r="F1656" t="str">
            <v>O_KEB_A00_PBO56_7</v>
          </cell>
        </row>
        <row r="1657">
          <cell r="F1657" t="e">
            <v>#N/A</v>
          </cell>
        </row>
        <row r="1658">
          <cell r="F1658" t="e">
            <v>#N/A</v>
          </cell>
        </row>
        <row r="1659">
          <cell r="F1659" t="str">
            <v>O_MAD_B03_PBO114_7</v>
          </cell>
        </row>
        <row r="1660">
          <cell r="F1660" t="str">
            <v>O_NDA_C00_PBO19_7</v>
          </cell>
        </row>
        <row r="1661">
          <cell r="F1661" t="str">
            <v>O_MAD_B03_PBO69_7</v>
          </cell>
        </row>
        <row r="1662">
          <cell r="F1662" t="e">
            <v>#N/A</v>
          </cell>
        </row>
        <row r="1663">
          <cell r="F1663" t="str">
            <v>O_MAD_B10_PBO55_7</v>
          </cell>
        </row>
        <row r="1664">
          <cell r="F1664" t="str">
            <v>O_TBM_D20_PBO24_7</v>
          </cell>
        </row>
        <row r="1665">
          <cell r="F1665" t="str">
            <v>O_NDA_C01_PBO156_7</v>
          </cell>
        </row>
        <row r="1666">
          <cell r="F1666" t="str">
            <v>O_MAD_B00_PBO259_7</v>
          </cell>
        </row>
        <row r="1667">
          <cell r="F1667" t="e">
            <v>#N/A</v>
          </cell>
        </row>
        <row r="1668">
          <cell r="F1668" t="str">
            <v>O_ALM_J14_197-198_7</v>
          </cell>
        </row>
        <row r="1669">
          <cell r="F1669" t="str">
            <v>O_BIG_A05_MEB06-A4_7</v>
          </cell>
        </row>
        <row r="1670">
          <cell r="F1670" t="str">
            <v>O_KOL_A08_PBO78_7</v>
          </cell>
        </row>
        <row r="1671">
          <cell r="F1671" t="str">
            <v>O_KOL_A00_PBO41_7</v>
          </cell>
        </row>
        <row r="1672">
          <cell r="F1672" t="str">
            <v>O_NFO_X05_318-319_7</v>
          </cell>
        </row>
        <row r="1673">
          <cell r="F1673" t="str">
            <v>O_MED_B49_051-052_7</v>
          </cell>
        </row>
        <row r="1674">
          <cell r="F1674" t="str">
            <v>O_BGY_T02_PBO271_7</v>
          </cell>
        </row>
        <row r="1675">
          <cell r="F1675" t="str">
            <v>O_RUF_G15_PBO70_7</v>
          </cell>
        </row>
        <row r="1676">
          <cell r="F1676" t="str">
            <v>O_DWR_A00_MEB7-A15_7</v>
          </cell>
        </row>
        <row r="1677">
          <cell r="F1677" t="str">
            <v>O_MBW_R15_276-277_7</v>
          </cell>
        </row>
        <row r="1678">
          <cell r="F1678" t="str">
            <v>O_SVD_P10_164-165_7</v>
          </cell>
        </row>
        <row r="1679">
          <cell r="F1679" t="e">
            <v>#N/A</v>
          </cell>
        </row>
        <row r="1680">
          <cell r="F1680" t="str">
            <v>O_TBA_A13_PBO16_7</v>
          </cell>
        </row>
        <row r="1681">
          <cell r="F1681" t="str">
            <v>O_NFO_X17_238-239_7</v>
          </cell>
        </row>
        <row r="1682">
          <cell r="F1682" t="str">
            <v>O_YOF_F04_849-850_7</v>
          </cell>
        </row>
        <row r="1683">
          <cell r="F1683" t="str">
            <v>O_NFO_X24_200-201_7</v>
          </cell>
        </row>
        <row r="1684">
          <cell r="F1684" t="str">
            <v>O_SVD_P14_301-302_7</v>
          </cell>
        </row>
        <row r="1685">
          <cell r="F1685" t="str">
            <v>O_SVD_C10_049-051_7</v>
          </cell>
        </row>
        <row r="1686">
          <cell r="F1686" t="str">
            <v>O_TIA_E27_PBO63_7</v>
          </cell>
        </row>
        <row r="1687">
          <cell r="F1687" t="str">
            <v>O_SVD_P08_b_428-429_7</v>
          </cell>
        </row>
        <row r="1688">
          <cell r="F1688" t="str">
            <v>O_SDF_K03_210-211_7</v>
          </cell>
        </row>
        <row r="1689">
          <cell r="F1689" t="str">
            <v>O_NFO_H30_258-259_7</v>
          </cell>
        </row>
        <row r="1690">
          <cell r="F1690" t="str">
            <v>O_KOL_A01_PBO66_7</v>
          </cell>
        </row>
        <row r="1691">
          <cell r="F1691" t="str">
            <v>O_NDA_C16_PBO34_7</v>
          </cell>
        </row>
        <row r="1692">
          <cell r="F1692" t="str">
            <v>O_LIN_A00_MEB05-A6_7</v>
          </cell>
        </row>
        <row r="1693">
          <cell r="F1693" t="str">
            <v>O_DKH_A02_PBO172_7</v>
          </cell>
        </row>
        <row r="1694">
          <cell r="F1694" t="str">
            <v>O_SGK_V27_PBO205_7</v>
          </cell>
        </row>
        <row r="1695">
          <cell r="F1695" t="str">
            <v>O_DKH_A21_PBO45_7</v>
          </cell>
        </row>
        <row r="1696">
          <cell r="F1696" t="str">
            <v>O_MAD_B03_PBO185_7</v>
          </cell>
        </row>
        <row r="1697">
          <cell r="F1697" t="str">
            <v>O_SGK_V32_PBO96_7</v>
          </cell>
        </row>
        <row r="1698">
          <cell r="F1698" t="str">
            <v>O_MBO_A05_MEB01-A20_7</v>
          </cell>
        </row>
        <row r="1699">
          <cell r="F1699" t="str">
            <v>O_SGK_V47_MEB05-A11_7</v>
          </cell>
        </row>
        <row r="1700">
          <cell r="F1700" t="str">
            <v>O_NGA_C01_MEB7-A16_7</v>
          </cell>
        </row>
        <row r="1701">
          <cell r="F1701" t="str">
            <v>O_GMB_C08_MEB4-A08_7</v>
          </cell>
        </row>
        <row r="1702">
          <cell r="F1702" t="str">
            <v>O_SGK_V50_MEB04-A09_7</v>
          </cell>
        </row>
        <row r="1703">
          <cell r="F1703" t="str">
            <v>O_DKH_A02_PBO18_7</v>
          </cell>
        </row>
        <row r="1704">
          <cell r="F1704" t="str">
            <v>O_HAN_D21_028-030_7</v>
          </cell>
        </row>
        <row r="1705">
          <cell r="F1705" t="str">
            <v>O_HAN_D30_117-118_7</v>
          </cell>
        </row>
        <row r="1706">
          <cell r="F1706" t="str">
            <v>O_SOK_A00_MEB06-A11_7</v>
          </cell>
        </row>
        <row r="1707">
          <cell r="F1707" t="str">
            <v>O_GMB_B15_MEB3-A04_7</v>
          </cell>
        </row>
        <row r="1708">
          <cell r="F1708" t="str">
            <v>O_GMB_B30_PBO7_7</v>
          </cell>
        </row>
        <row r="1709">
          <cell r="F1709" t="str">
            <v>O_MBR_A02_PBO152_7</v>
          </cell>
        </row>
        <row r="1710">
          <cell r="F1710" t="str">
            <v>O_MBR_A07_PBO118_7</v>
          </cell>
        </row>
        <row r="1711">
          <cell r="F1711" t="str">
            <v>O_HAN_D36_343-344_7</v>
          </cell>
        </row>
        <row r="1712">
          <cell r="F1712" t="str">
            <v>O_KMR_L05_PBO16_7</v>
          </cell>
        </row>
        <row r="1713">
          <cell r="F1713" t="str">
            <v>O_KLK_A08_PBO108_7</v>
          </cell>
        </row>
        <row r="1714">
          <cell r="F1714" t="str">
            <v>O_LGA_A00_PBO25_7</v>
          </cell>
        </row>
        <row r="1715">
          <cell r="F1715" t="str">
            <v>O_KOU_A00_MEB04-A7_7</v>
          </cell>
        </row>
        <row r="1716">
          <cell r="F1716" t="str">
            <v>O_GMB_B37_MEB01-A3_7</v>
          </cell>
        </row>
        <row r="1717">
          <cell r="F1717" t="str">
            <v>O_TIA_E19_256-257_7</v>
          </cell>
        </row>
        <row r="1718">
          <cell r="F1718" t="str">
            <v>O_SDF_K45_421-422_7</v>
          </cell>
        </row>
        <row r="1719">
          <cell r="F1719" t="str">
            <v>O_NFO_X25_191-192_7</v>
          </cell>
        </row>
        <row r="1720">
          <cell r="F1720" t="e">
            <v>#N/A</v>
          </cell>
        </row>
        <row r="1721">
          <cell r="F1721" t="str">
            <v>O_GMB_C09_MEB01-A24_7</v>
          </cell>
        </row>
        <row r="1722">
          <cell r="F1722" t="str">
            <v>O_GMB_B14_MEB2-A01_7</v>
          </cell>
        </row>
        <row r="1723">
          <cell r="F1723" t="str">
            <v>O_NDA_C00_PBO137_7</v>
          </cell>
        </row>
        <row r="1724">
          <cell r="F1724" t="str">
            <v>O_SDF_K41_173-175_7</v>
          </cell>
        </row>
        <row r="1725">
          <cell r="F1725" t="str">
            <v>O_SVD_P12_056-057_7</v>
          </cell>
        </row>
        <row r="1726">
          <cell r="F1726" t="str">
            <v>O_TBA_A06_PBO104_7</v>
          </cell>
        </row>
        <row r="1727">
          <cell r="F1727" t="str">
            <v>O_ACA_W01_109_7</v>
          </cell>
        </row>
        <row r="1728">
          <cell r="F1728" t="str">
            <v>O_TBA_A13_PBO7_7</v>
          </cell>
        </row>
        <row r="1729">
          <cell r="F1729" t="str">
            <v>O_TBA_A13_PBO9_7</v>
          </cell>
        </row>
        <row r="1730">
          <cell r="F1730" t="str">
            <v>O_ACA_W12_313-314_7</v>
          </cell>
        </row>
        <row r="1731">
          <cell r="F1731" t="str">
            <v>O_BKL_A02_PBO53_7</v>
          </cell>
        </row>
        <row r="1732">
          <cell r="F1732" t="str">
            <v>O_GDW_M23_PBO42_7</v>
          </cell>
        </row>
        <row r="1733">
          <cell r="F1733" t="str">
            <v>O_TBA_A13_PBO47_7</v>
          </cell>
        </row>
        <row r="1734">
          <cell r="F1734" t="str">
            <v>O_TBA_A13_PBO3_7</v>
          </cell>
        </row>
        <row r="1735">
          <cell r="F1735" t="str">
            <v>O_TBA_A13_PBO89_7</v>
          </cell>
        </row>
        <row r="1736">
          <cell r="F1736" t="str">
            <v>O_SVD_W09_443-444_7</v>
          </cell>
        </row>
        <row r="1737">
          <cell r="F1737" t="str">
            <v>NOK_NOK</v>
          </cell>
        </row>
        <row r="1738">
          <cell r="F1738" t="str">
            <v>O_NGL_A03_MEB05-A11_7</v>
          </cell>
        </row>
        <row r="1739">
          <cell r="F1739" t="str">
            <v>O_MED_B26_169-170_7</v>
          </cell>
        </row>
        <row r="1740">
          <cell r="F1740" t="str">
            <v>O_TIA_E42_PBO47_7</v>
          </cell>
        </row>
        <row r="1741">
          <cell r="F1741" t="str">
            <v>O_TIA_E42_PBO19_7</v>
          </cell>
        </row>
        <row r="1742">
          <cell r="F1742" t="str">
            <v>O_KMR_L55_PBO1_7</v>
          </cell>
        </row>
        <row r="1743">
          <cell r="F1743" t="str">
            <v>O_BGY_T04_PBO97_7</v>
          </cell>
        </row>
        <row r="1744">
          <cell r="F1744" t="str">
            <v>O_MBW_R49_PBO24_7</v>
          </cell>
        </row>
        <row r="1745">
          <cell r="F1745" t="str">
            <v>O_KMR_L90_PBO88_7</v>
          </cell>
        </row>
        <row r="1746">
          <cell r="F1746" t="str">
            <v>O_GDW_M31_PBO48_7</v>
          </cell>
        </row>
        <row r="1747">
          <cell r="F1747" t="str">
            <v>O_MBW_R45_PBO115_7</v>
          </cell>
        </row>
        <row r="1748">
          <cell r="F1748" t="str">
            <v>O_RUF_G23_PBO46_7</v>
          </cell>
        </row>
        <row r="1749">
          <cell r="F1749" t="str">
            <v>O_RUF_G00S_436-437_7</v>
          </cell>
        </row>
        <row r="1750">
          <cell r="F1750" t="str">
            <v>O_CAM_H43_443-444_7</v>
          </cell>
        </row>
        <row r="1751">
          <cell r="F1751" t="str">
            <v>O_KMR_L45_PBO42_7</v>
          </cell>
        </row>
        <row r="1752">
          <cell r="F1752" t="str">
            <v>O_KMR_L46_PBO40_7</v>
          </cell>
        </row>
        <row r="1753">
          <cell r="F1753" t="str">
            <v>O_BGY_T03_PBO75_7</v>
          </cell>
        </row>
        <row r="1754">
          <cell r="F1754" t="str">
            <v>O_MBW_R06_293-294_7</v>
          </cell>
        </row>
        <row r="1755">
          <cell r="F1755" t="str">
            <v>O_MBW_R17_060-061_7</v>
          </cell>
        </row>
        <row r="1756">
          <cell r="F1756" t="str">
            <v>O_KMR_L29_078-079_7</v>
          </cell>
        </row>
        <row r="1757">
          <cell r="F1757" t="str">
            <v>O_RUF_G20_PBO96_7</v>
          </cell>
        </row>
        <row r="1758">
          <cell r="F1758" t="str">
            <v>O_MBW_R51_PBO59_7</v>
          </cell>
        </row>
        <row r="1759">
          <cell r="F1759" t="str">
            <v>O_MBW_R15_225-226_7</v>
          </cell>
        </row>
        <row r="1760">
          <cell r="F1760" t="str">
            <v>O_MBW_R48_PBO68_7</v>
          </cell>
        </row>
        <row r="1761">
          <cell r="F1761" t="str">
            <v>O_MBW_R06_171-172_7</v>
          </cell>
        </row>
        <row r="1762">
          <cell r="F1762" t="str">
            <v>O_MBW_R10_098-099_7</v>
          </cell>
        </row>
        <row r="1763">
          <cell r="F1763" t="str">
            <v>O_KMR_L12_PBO111_7</v>
          </cell>
        </row>
        <row r="1764">
          <cell r="F1764" t="str">
            <v>O_MBW_R21_PBO60_7</v>
          </cell>
        </row>
        <row r="1765">
          <cell r="F1765" t="str">
            <v>O_MBW_R39_PBO53_7</v>
          </cell>
        </row>
        <row r="1766">
          <cell r="F1766" t="str">
            <v>O_MBW_R44_PBO118_7</v>
          </cell>
        </row>
        <row r="1767">
          <cell r="F1767" t="str">
            <v>O_GDW_M23_PBO88_7</v>
          </cell>
        </row>
        <row r="1768">
          <cell r="F1768" t="str">
            <v>O_CAM_H19_PBO92_7</v>
          </cell>
        </row>
        <row r="1769">
          <cell r="F1769" t="str">
            <v>O_CAM_H00_PBO55_7</v>
          </cell>
        </row>
        <row r="1770">
          <cell r="F1770" t="str">
            <v>O_POP_A00_PBO50_7</v>
          </cell>
        </row>
        <row r="1771">
          <cell r="F1771" t="str">
            <v>O_MBW_R29_PBO18_7</v>
          </cell>
        </row>
        <row r="1772">
          <cell r="F1772" t="str">
            <v>O_GDW_M04_109-110_7</v>
          </cell>
        </row>
        <row r="1773">
          <cell r="F1773" t="str">
            <v>O_GDW_E70_PBO41_7</v>
          </cell>
        </row>
        <row r="1774">
          <cell r="F1774" t="str">
            <v>O_CAM_H55_PBO55_7</v>
          </cell>
        </row>
        <row r="1775">
          <cell r="F1775" t="str">
            <v>O_GDW_M11_PBO61_7</v>
          </cell>
        </row>
        <row r="1776">
          <cell r="F1776" t="str">
            <v>O_CAM_H12_244-245_7</v>
          </cell>
        </row>
        <row r="1777">
          <cell r="F1777" t="str">
            <v>O_CAM_H51_PBO56_7</v>
          </cell>
        </row>
        <row r="1778">
          <cell r="F1778" t="str">
            <v>O_NFO_H31_115-116_7</v>
          </cell>
        </row>
        <row r="1779">
          <cell r="F1779" t="str">
            <v>O_CAM_H28_225-226_7</v>
          </cell>
        </row>
        <row r="1780">
          <cell r="F1780" t="str">
            <v>O_CAM_H04_300-301_7</v>
          </cell>
        </row>
        <row r="1781">
          <cell r="F1781" t="str">
            <v>O_CAM_H02_054-055_7</v>
          </cell>
        </row>
        <row r="1782">
          <cell r="F1782" t="str">
            <v>O_CAM_H08_335-336_7</v>
          </cell>
        </row>
        <row r="1783">
          <cell r="F1783" t="e">
            <v>#N/A</v>
          </cell>
        </row>
        <row r="1784">
          <cell r="F1784" t="str">
            <v>O_CAM_H26_353-354_7</v>
          </cell>
        </row>
        <row r="1785">
          <cell r="F1785" t="str">
            <v>O_SL1_B02_PBO32_7</v>
          </cell>
        </row>
        <row r="1786">
          <cell r="F1786" t="str">
            <v>O_NGA_C02_MEB2-A05_7</v>
          </cell>
        </row>
        <row r="1787">
          <cell r="F1787" t="e">
            <v>#N/A</v>
          </cell>
        </row>
        <row r="1788">
          <cell r="F1788" t="str">
            <v>O_STL_A10_PBO73_7</v>
          </cell>
        </row>
        <row r="1789">
          <cell r="F1789" t="str">
            <v>O_MAD_B16_PBO56_7</v>
          </cell>
        </row>
        <row r="1790">
          <cell r="F1790" t="str">
            <v>O_RUF_G19_PBO25_7</v>
          </cell>
        </row>
        <row r="1791">
          <cell r="F1791" t="str">
            <v>O_NFO_X05_309-310_7</v>
          </cell>
        </row>
        <row r="1792">
          <cell r="F1792" t="str">
            <v>O_MBW_R48_PBO122_7</v>
          </cell>
        </row>
        <row r="1793">
          <cell r="F1793" t="e">
            <v>#N/A</v>
          </cell>
        </row>
        <row r="1794">
          <cell r="F1794" t="str">
            <v>O_MED_B07_291-295_7</v>
          </cell>
        </row>
        <row r="1795">
          <cell r="F1795" t="e">
            <v>#N/A</v>
          </cell>
        </row>
        <row r="1796">
          <cell r="F1796" t="e">
            <v>#N/A</v>
          </cell>
        </row>
        <row r="1797">
          <cell r="F1797" t="e">
            <v>#N/A</v>
          </cell>
        </row>
        <row r="1798">
          <cell r="F1798" t="e">
            <v>#N/A</v>
          </cell>
        </row>
        <row r="1799">
          <cell r="F1799" t="e">
            <v>#N/A</v>
          </cell>
        </row>
        <row r="1800">
          <cell r="F1800" t="e">
            <v>#N/A</v>
          </cell>
        </row>
        <row r="1801">
          <cell r="F1801" t="str">
            <v>O_GOM_A02_MEB07-A2_7</v>
          </cell>
        </row>
        <row r="1802">
          <cell r="F1802" t="str">
            <v>O_THS_A21_PBO208_7</v>
          </cell>
        </row>
        <row r="1803">
          <cell r="F1803" t="str">
            <v>O_GMB_B18_PBO63_7</v>
          </cell>
        </row>
        <row r="1804">
          <cell r="F1804" t="str">
            <v>O_THS_A26_PBO69_7</v>
          </cell>
        </row>
        <row r="1805">
          <cell r="F1805" t="e">
            <v>#N/A</v>
          </cell>
        </row>
        <row r="1806">
          <cell r="F1806" t="e">
            <v>#N/A</v>
          </cell>
        </row>
        <row r="1807">
          <cell r="F1807" t="e">
            <v>#N/A</v>
          </cell>
        </row>
        <row r="1808">
          <cell r="F1808" t="e">
            <v>#N/A</v>
          </cell>
        </row>
        <row r="1809">
          <cell r="F1809" t="str">
            <v>O_TIV_A09_PBO42_7</v>
          </cell>
        </row>
        <row r="1810">
          <cell r="F1810" t="str">
            <v>O_TIV_A06_PBO19_7</v>
          </cell>
        </row>
        <row r="1811">
          <cell r="F1811" t="str">
            <v>O_DRM_A01_PBO95_7</v>
          </cell>
        </row>
        <row r="1812">
          <cell r="F1812" t="e">
            <v>#N/A</v>
          </cell>
        </row>
        <row r="1813">
          <cell r="F1813" t="e">
            <v>#N/A</v>
          </cell>
        </row>
        <row r="1814">
          <cell r="F1814" t="str">
            <v>O_NDA_C17_PBO87_7</v>
          </cell>
        </row>
        <row r="1815">
          <cell r="F1815" t="str">
            <v>O_GOM_A02_MEB08-A13_7</v>
          </cell>
        </row>
        <row r="1816">
          <cell r="F1816" t="str">
            <v>O_THS_A21_PBO35_7</v>
          </cell>
        </row>
        <row r="1817">
          <cell r="F1817" t="str">
            <v>O_TIA_E55_PBO64_7</v>
          </cell>
        </row>
        <row r="1818">
          <cell r="F1818" t="str">
            <v>O_NDA_C13_MEB05-A21_7</v>
          </cell>
        </row>
        <row r="1819">
          <cell r="F1819" t="str">
            <v>O_THS_A25_PBO13_7</v>
          </cell>
        </row>
        <row r="1820">
          <cell r="F1820" t="str">
            <v>O_THS_A44_PBO276_7</v>
          </cell>
        </row>
        <row r="1821">
          <cell r="F1821" t="str">
            <v>O_ALM_J03_090-092_7</v>
          </cell>
        </row>
        <row r="1822">
          <cell r="F1822" t="e">
            <v>#N/A</v>
          </cell>
        </row>
        <row r="1823">
          <cell r="F1823" t="str">
            <v>O_ALM_J22_105-106_7</v>
          </cell>
        </row>
        <row r="1824">
          <cell r="F1824" t="str">
            <v>O_ALM_J21_253-254_7</v>
          </cell>
        </row>
        <row r="1825">
          <cell r="F1825" t="str">
            <v>O_ALM_J20_191-192_7</v>
          </cell>
        </row>
        <row r="1826">
          <cell r="F1826" t="str">
            <v>O_MAD_B03_PBO188_7</v>
          </cell>
        </row>
        <row r="1827">
          <cell r="F1827" t="e">
            <v>#N/A</v>
          </cell>
        </row>
        <row r="1828">
          <cell r="F1828" t="str">
            <v>O_SGK_V30_PBO137_7</v>
          </cell>
        </row>
        <row r="1829">
          <cell r="F1829" t="str">
            <v>O_TIA_E02_046-048_7</v>
          </cell>
        </row>
        <row r="1830">
          <cell r="F1830" t="str">
            <v>O_GDW_E68_PBO68_7</v>
          </cell>
        </row>
        <row r="1831">
          <cell r="F1831" t="str">
            <v>O_TIA_E15_011-012_7</v>
          </cell>
        </row>
        <row r="1832">
          <cell r="F1832" t="e">
            <v>#N/A</v>
          </cell>
        </row>
        <row r="1833">
          <cell r="F1833" t="str">
            <v>O_TIA_E15_111-112_7</v>
          </cell>
        </row>
        <row r="1834">
          <cell r="F1834" t="str">
            <v>O_TIA_E51_120-121_7</v>
          </cell>
        </row>
        <row r="1835">
          <cell r="F1835" t="str">
            <v>O_CAM_H36_147-148_7</v>
          </cell>
        </row>
        <row r="1836">
          <cell r="F1836" t="str">
            <v>O_MED_B02BIS_301-302_7</v>
          </cell>
        </row>
        <row r="1837">
          <cell r="F1837" t="str">
            <v>O_TIA_I04_PBO111_7</v>
          </cell>
        </row>
        <row r="1838">
          <cell r="F1838" t="e">
            <v>#N/A</v>
          </cell>
        </row>
        <row r="1839">
          <cell r="F1839" t="str">
            <v>O_SGK_V27_PBO230_7</v>
          </cell>
        </row>
        <row r="1840">
          <cell r="F1840" t="str">
            <v>O_GMR_A07_PBO108_7</v>
          </cell>
        </row>
        <row r="1841">
          <cell r="F1841" t="str">
            <v>O_DKH_A16_PBO61_7</v>
          </cell>
        </row>
        <row r="1842">
          <cell r="F1842" t="e">
            <v>#N/A</v>
          </cell>
        </row>
        <row r="1843">
          <cell r="F1843" t="str">
            <v>O_TBA_A13_PBO17_7</v>
          </cell>
        </row>
        <row r="1844">
          <cell r="F1844" t="str">
            <v>O_KMR_L84_PBO114_7</v>
          </cell>
        </row>
        <row r="1845">
          <cell r="F1845" t="str">
            <v>O_GOM_A02_MEB08-A4_7</v>
          </cell>
        </row>
        <row r="1846">
          <cell r="F1846" t="str">
            <v>O_DKH_A10_PBO137_7</v>
          </cell>
        </row>
        <row r="1847">
          <cell r="F1847" t="str">
            <v>O_ZIG_A03_PBO57_7</v>
          </cell>
        </row>
        <row r="1848">
          <cell r="F1848" t="str">
            <v>O_MBW_R50_PBO23_7</v>
          </cell>
        </row>
        <row r="1849">
          <cell r="F1849" t="str">
            <v>O_STL_A00_PBO177_7</v>
          </cell>
        </row>
        <row r="1850">
          <cell r="F1850" t="str">
            <v>O_SGK_V27_PBO230_7</v>
          </cell>
        </row>
        <row r="1851">
          <cell r="F1851" t="str">
            <v>O_GDW_M16_PBO24_7</v>
          </cell>
        </row>
        <row r="1852">
          <cell r="F1852" t="str">
            <v>O_NGA_C01_MEB7-A18_7</v>
          </cell>
        </row>
        <row r="1853">
          <cell r="F1853" t="str">
            <v>O_DKH_A10_PBO120_7</v>
          </cell>
        </row>
        <row r="1854">
          <cell r="F1854" t="str">
            <v>O_NDA_C01_PBO89_7</v>
          </cell>
        </row>
        <row r="1855">
          <cell r="F1855" t="str">
            <v>O_DBL_A09_PBO19_7</v>
          </cell>
        </row>
        <row r="1856">
          <cell r="F1856" t="str">
            <v>O_MAD_B03_PBO181_7</v>
          </cell>
        </row>
        <row r="1857">
          <cell r="F1857" t="str">
            <v>O_NFO_X05_444-445_7</v>
          </cell>
        </row>
        <row r="1858">
          <cell r="F1858" t="str">
            <v>O_ALM_J21_594-595_7</v>
          </cell>
        </row>
        <row r="1859">
          <cell r="F1859" t="str">
            <v>O_ALM_J16_096-097_7</v>
          </cell>
        </row>
        <row r="1860">
          <cell r="F1860" t="str">
            <v>O_NFO_X24_280-281_7</v>
          </cell>
        </row>
        <row r="1861">
          <cell r="F1861" t="str">
            <v>O_MED_B02BIS_105-111_7</v>
          </cell>
        </row>
        <row r="1862">
          <cell r="F1862" t="str">
            <v>O_RUF_G00N_124-125_7</v>
          </cell>
        </row>
        <row r="1863">
          <cell r="F1863" t="str">
            <v>O_GMB_B32_PBO11_7</v>
          </cell>
        </row>
        <row r="1864">
          <cell r="F1864" t="str">
            <v>O_MED_A13_105-112_7</v>
          </cell>
        </row>
        <row r="1865">
          <cell r="F1865" t="str">
            <v>O_MBW_R03_PBO36_7</v>
          </cell>
        </row>
        <row r="1866">
          <cell r="F1866" t="str">
            <v>O_BKL_A00_PBO2_7</v>
          </cell>
        </row>
        <row r="1867">
          <cell r="F1867" t="str">
            <v>O_OUR_B00_PBO9_7</v>
          </cell>
        </row>
        <row r="1868">
          <cell r="F1868" t="str">
            <v>O_SGK_V27_PBO250_7</v>
          </cell>
        </row>
        <row r="1869">
          <cell r="F1869" t="str">
            <v>O_ACA_W15_335-336_7</v>
          </cell>
        </row>
        <row r="1870">
          <cell r="F1870" t="str">
            <v>O_NFO_X17_151-152_7</v>
          </cell>
        </row>
        <row r="1871">
          <cell r="F1871" t="str">
            <v>O_NFO_X18_164-165_7</v>
          </cell>
        </row>
        <row r="1872">
          <cell r="F1872" t="str">
            <v>O_SVD_P08_324-325_7</v>
          </cell>
        </row>
        <row r="1873">
          <cell r="F1873" t="str">
            <v>O_YOF_F05_648-649_7</v>
          </cell>
        </row>
        <row r="1874">
          <cell r="F1874" t="str">
            <v>O_SVD_P12_209-210_7</v>
          </cell>
        </row>
        <row r="1875">
          <cell r="F1875" t="str">
            <v>O_THS_A07_PBO144_7</v>
          </cell>
        </row>
        <row r="1876">
          <cell r="F1876" t="str">
            <v>O_ZIG_A19_PBO76_7</v>
          </cell>
        </row>
        <row r="1877">
          <cell r="F1877" t="str">
            <v>O_ZIG_A22_PBO110_7</v>
          </cell>
        </row>
        <row r="1878">
          <cell r="F1878" t="str">
            <v>O_ACA_W07_416-420_7</v>
          </cell>
        </row>
        <row r="1879">
          <cell r="F1879" t="str">
            <v>O_TBM_D21_PBO31_7</v>
          </cell>
        </row>
        <row r="1880">
          <cell r="F1880" t="str">
            <v>O_DKH_A02_PBO174_7</v>
          </cell>
        </row>
        <row r="1881">
          <cell r="F1881" t="str">
            <v>O_MAD_B03_PBO98_7</v>
          </cell>
        </row>
        <row r="1882">
          <cell r="F1882" t="e">
            <v>#N/A</v>
          </cell>
        </row>
        <row r="1883">
          <cell r="F1883" t="str">
            <v>O_DKH_A10_PBO109_7</v>
          </cell>
        </row>
        <row r="1884">
          <cell r="F1884" t="str">
            <v>O_NDA_C00_PBO13_7</v>
          </cell>
        </row>
        <row r="1885">
          <cell r="F1885" t="e">
            <v>#N/A</v>
          </cell>
        </row>
        <row r="1886">
          <cell r="F1886" t="str">
            <v>O_THS_A22_PBO82_7</v>
          </cell>
        </row>
        <row r="1887">
          <cell r="F1887" t="str">
            <v>O_MBW_R28_001-002_7</v>
          </cell>
        </row>
        <row r="1888">
          <cell r="F1888" t="str">
            <v>O_DKH_A10_PBO81_7</v>
          </cell>
        </row>
        <row r="1889">
          <cell r="F1889" t="str">
            <v>O_SGK_V19_PBO50_7</v>
          </cell>
        </row>
        <row r="1890">
          <cell r="F1890" t="str">
            <v>O_SGK_V30_PBO128_7</v>
          </cell>
        </row>
        <row r="1891">
          <cell r="F1891" t="str">
            <v>O_DKH_A01_PBO73_7</v>
          </cell>
        </row>
        <row r="1892">
          <cell r="F1892" t="str">
            <v>O_SGK_V41_PBO192V41</v>
          </cell>
        </row>
        <row r="1893">
          <cell r="F1893" t="e">
            <v>#N/A</v>
          </cell>
        </row>
        <row r="1894">
          <cell r="F1894" t="str">
            <v>O_DKH_A02_PBO157_7</v>
          </cell>
        </row>
        <row r="1895">
          <cell r="F1895" t="str">
            <v>O_SGK_V30_PBO42_7</v>
          </cell>
        </row>
        <row r="1896">
          <cell r="F1896" t="str">
            <v>O_GMB_B30_PBO18_7</v>
          </cell>
        </row>
        <row r="1897">
          <cell r="F1897" t="str">
            <v>O_KMR_L52_PBO62_7</v>
          </cell>
        </row>
        <row r="1898">
          <cell r="F1898" t="str">
            <v>O_KLK_A23_PBO81_7</v>
          </cell>
        </row>
        <row r="1899">
          <cell r="F1899" t="str">
            <v>O_KLK_A16_PBO146_7</v>
          </cell>
        </row>
        <row r="1900">
          <cell r="F1900" t="str">
            <v>O_KLK_A21_PBO63_7</v>
          </cell>
        </row>
        <row r="1901">
          <cell r="F1901" t="str">
            <v>O_DKH_A10_PBO95_7</v>
          </cell>
        </row>
        <row r="1902">
          <cell r="F1902" t="str">
            <v>O_BIG_A04_PBO73_7</v>
          </cell>
        </row>
        <row r="1903">
          <cell r="F1903" t="str">
            <v>O_MAD_B10_PBO61_7</v>
          </cell>
        </row>
        <row r="1904">
          <cell r="F1904" t="str">
            <v>O_LGA_A11_MEB2-A13_7</v>
          </cell>
        </row>
        <row r="1905">
          <cell r="F1905" t="str">
            <v>O_GMB_B30_PBO64_7</v>
          </cell>
        </row>
        <row r="1906">
          <cell r="F1906" t="str">
            <v>O_NFO_X01_094-095_7</v>
          </cell>
        </row>
        <row r="1907">
          <cell r="F1907" t="str">
            <v>O_GMB_C10_MEB4-A03_7</v>
          </cell>
        </row>
        <row r="1908">
          <cell r="F1908" t="str">
            <v>O_GMB_B19_PBO15_7</v>
          </cell>
        </row>
        <row r="1909">
          <cell r="F1909" t="str">
            <v>O_SDF_K22_056-057_7</v>
          </cell>
        </row>
        <row r="1910">
          <cell r="F1910" t="e">
            <v>#N/A</v>
          </cell>
        </row>
        <row r="1911">
          <cell r="F1911" t="str">
            <v>O_GMB_C03_MEB04-A24_7</v>
          </cell>
        </row>
        <row r="1912">
          <cell r="F1912" t="str">
            <v>O_MAD_B00_PBO301_7</v>
          </cell>
        </row>
        <row r="1913">
          <cell r="F1913" t="str">
            <v>O_GMB_B25_PBO5_7</v>
          </cell>
        </row>
        <row r="1914">
          <cell r="F1914" t="str">
            <v>O_DKH_A10_PBO63_7</v>
          </cell>
        </row>
        <row r="1915">
          <cell r="F1915" t="str">
            <v>O_NFO_X01_295-296_7</v>
          </cell>
        </row>
        <row r="1916">
          <cell r="F1916" t="str">
            <v>O_DWR_A00_MEB01-A18_7</v>
          </cell>
        </row>
        <row r="1917">
          <cell r="F1917" t="str">
            <v>O_TBA_A13_PBO21_7</v>
          </cell>
        </row>
        <row r="1918">
          <cell r="F1918" t="str">
            <v>O_NFO_X24_198-199_7</v>
          </cell>
        </row>
        <row r="1919">
          <cell r="F1919" t="str">
            <v>O_ALM_J21_305-306_7</v>
          </cell>
        </row>
        <row r="1920">
          <cell r="F1920" t="str">
            <v>O_TBA_A05_PBO95_7</v>
          </cell>
        </row>
        <row r="1921">
          <cell r="F1921" t="str">
            <v>O_REP_B16_082-084_7</v>
          </cell>
        </row>
        <row r="1922">
          <cell r="F1922" t="str">
            <v>O_ALM_J26_348-349_7</v>
          </cell>
        </row>
        <row r="1923">
          <cell r="F1923" t="str">
            <v>O_REP_B18_215-223_7</v>
          </cell>
        </row>
        <row r="1924">
          <cell r="F1924" t="str">
            <v>O_TBA_A13_PBO76_7</v>
          </cell>
        </row>
        <row r="1925">
          <cell r="F1925" t="str">
            <v>O_ACA_W29_272-273_7</v>
          </cell>
        </row>
        <row r="1926">
          <cell r="F1926" t="str">
            <v>O_TBA_A13_PBO81_7</v>
          </cell>
        </row>
        <row r="1927">
          <cell r="F1927" t="str">
            <v>O_TBA_A13_PBO83_7</v>
          </cell>
        </row>
        <row r="1928">
          <cell r="F1928" t="str">
            <v>O_NFO_X28_124-125_7</v>
          </cell>
        </row>
        <row r="1929">
          <cell r="F1929" t="str">
            <v>O_ACA_W24_303-304_7</v>
          </cell>
        </row>
        <row r="1930">
          <cell r="F1930" t="str">
            <v>O_ACA_W02_655-666_7</v>
          </cell>
        </row>
        <row r="1931">
          <cell r="F1931" t="str">
            <v>O_TBA_A13_PBO29_7</v>
          </cell>
        </row>
        <row r="1932">
          <cell r="F1932" t="str">
            <v>O_TBA_A06_PBO10_7</v>
          </cell>
        </row>
        <row r="1933">
          <cell r="F1933" t="str">
            <v>O_CAM_H28_234-235_7</v>
          </cell>
        </row>
        <row r="1934">
          <cell r="F1934" t="str">
            <v>O_GDW_M26_PBO75_7</v>
          </cell>
        </row>
        <row r="1935">
          <cell r="F1935" t="str">
            <v>O_MED_B10_133-134_7</v>
          </cell>
        </row>
        <row r="1936">
          <cell r="F1936" t="str">
            <v>O_MED_B45_118-119_7</v>
          </cell>
        </row>
        <row r="1937">
          <cell r="F1937" t="str">
            <v>O_MED_B49_064-065_7</v>
          </cell>
        </row>
        <row r="1938">
          <cell r="F1938" t="str">
            <v>O_KMR_L43_PBO81_7</v>
          </cell>
        </row>
        <row r="1939">
          <cell r="F1939" t="str">
            <v>O_CAM_H13_248-249_7</v>
          </cell>
        </row>
        <row r="1940">
          <cell r="F1940" t="str">
            <v>O_GDW_M19_PBO152_7</v>
          </cell>
        </row>
        <row r="1941">
          <cell r="F1941" t="str">
            <v>O_SGK_V25_PBO53_7</v>
          </cell>
        </row>
        <row r="1942">
          <cell r="F1942" t="str">
            <v>O_MBW_R14_011-012_7</v>
          </cell>
        </row>
        <row r="1943">
          <cell r="F1943" t="str">
            <v>O_KMR_L31_105-106_7</v>
          </cell>
        </row>
        <row r="1944">
          <cell r="F1944" t="str">
            <v>O_KMR_L03_623-624_7</v>
          </cell>
        </row>
        <row r="1945">
          <cell r="F1945" t="str">
            <v>O_KMR_L07_PBO73_7</v>
          </cell>
        </row>
        <row r="1946">
          <cell r="F1946" t="str">
            <v>O_SGK_V13_PBO17_7</v>
          </cell>
        </row>
        <row r="1947">
          <cell r="F1947" t="str">
            <v>O_KMR_L85_PBO18_7</v>
          </cell>
        </row>
        <row r="1948">
          <cell r="F1948" t="str">
            <v>O_RUF_G19_PBO32_7</v>
          </cell>
        </row>
        <row r="1949">
          <cell r="F1949" t="str">
            <v>O_KMR_L37_218-219_7</v>
          </cell>
        </row>
        <row r="1950">
          <cell r="F1950" t="str">
            <v>O_KMR_L63_PBO120_7</v>
          </cell>
        </row>
        <row r="1951">
          <cell r="F1951" t="str">
            <v>O_BGY_T04_PBO66_7</v>
          </cell>
        </row>
        <row r="1952">
          <cell r="F1952" t="str">
            <v>O_MBW_R03_PBO77_7</v>
          </cell>
        </row>
        <row r="1953">
          <cell r="F1953" t="str">
            <v>O_RUF_G29_PBO15_7</v>
          </cell>
        </row>
        <row r="1954">
          <cell r="F1954" t="str">
            <v>O_RUF_G09_022-023_7</v>
          </cell>
        </row>
        <row r="1955">
          <cell r="F1955" t="str">
            <v>O_KMR_L07_PBO31_7</v>
          </cell>
        </row>
        <row r="1956">
          <cell r="F1956" t="str">
            <v>O_MBW_R42_PBO81_7</v>
          </cell>
        </row>
        <row r="1957">
          <cell r="F1957" t="str">
            <v>O_MBW_R32_PBO88_7</v>
          </cell>
        </row>
        <row r="1958">
          <cell r="F1958" t="str">
            <v>O_MBW_R09_PBO27_7</v>
          </cell>
        </row>
        <row r="1959">
          <cell r="F1959" t="str">
            <v>O_MBW_R03_PBO41_7</v>
          </cell>
        </row>
        <row r="1960">
          <cell r="F1960" t="str">
            <v>O_GDW_M19_PBO156_7</v>
          </cell>
        </row>
        <row r="1961">
          <cell r="F1961" t="str">
            <v>O_GDW_M31_PBO17_7</v>
          </cell>
        </row>
        <row r="1962">
          <cell r="F1962" t="str">
            <v>O_POP_A01_PBO177_7</v>
          </cell>
        </row>
        <row r="1963">
          <cell r="F1963" t="str">
            <v>O_CAM_H21_PBO7_7</v>
          </cell>
        </row>
        <row r="1964">
          <cell r="F1964" t="str">
            <v>O_CAM_H38_PBO112_7</v>
          </cell>
        </row>
        <row r="1965">
          <cell r="F1965" t="str">
            <v>O_CAM_H09_168-169_7</v>
          </cell>
        </row>
        <row r="1966">
          <cell r="F1966" t="str">
            <v>O_NFO_X11_214-215_7</v>
          </cell>
        </row>
        <row r="1967">
          <cell r="F1967" t="str">
            <v>O_SGK_V06_PBO79_7</v>
          </cell>
        </row>
        <row r="1968">
          <cell r="F1968" t="str">
            <v>O_CAM_H04_193-194_7</v>
          </cell>
        </row>
        <row r="1969">
          <cell r="F1969" t="str">
            <v>O_ALM_J23_035-036_7</v>
          </cell>
        </row>
        <row r="1970">
          <cell r="F1970" t="str">
            <v>O_MBW_R26_279-280_7</v>
          </cell>
        </row>
        <row r="1971">
          <cell r="F1971" t="e">
            <v>#N/A</v>
          </cell>
        </row>
        <row r="1972">
          <cell r="F1972" t="str">
            <v>O_NFO_X25_199-200_7</v>
          </cell>
        </row>
        <row r="1973">
          <cell r="F1973" t="str">
            <v>O_STL_A11_PBO103_7</v>
          </cell>
        </row>
        <row r="1974">
          <cell r="F1974" t="str">
            <v>O_STL_A00_PBO142_7</v>
          </cell>
        </row>
        <row r="1975">
          <cell r="F1975" t="e">
            <v>#N/A</v>
          </cell>
        </row>
        <row r="1976">
          <cell r="F1976" t="str">
            <v>O_GOM_A01_MEB02-A7_7</v>
          </cell>
        </row>
        <row r="1977">
          <cell r="F1977" t="e">
            <v>#N/A</v>
          </cell>
        </row>
        <row r="1978">
          <cell r="F1978" t="e">
            <v>#N/A</v>
          </cell>
        </row>
        <row r="1979">
          <cell r="F1979" t="e">
            <v>#N/A</v>
          </cell>
        </row>
        <row r="1980">
          <cell r="F1980" t="e">
            <v>#N/A</v>
          </cell>
        </row>
        <row r="1981">
          <cell r="F1981" t="str">
            <v>O_REP_B18_056-058_7</v>
          </cell>
        </row>
        <row r="1982">
          <cell r="F1982" t="e">
            <v>#N/A</v>
          </cell>
        </row>
        <row r="1983">
          <cell r="F1983" t="str">
            <v>O_SMN_A04_MEB06-A8_7</v>
          </cell>
        </row>
        <row r="1984">
          <cell r="F1984" t="str">
            <v>NOK_NOK</v>
          </cell>
        </row>
        <row r="1985">
          <cell r="F1985" t="str">
            <v>O_THS_A42_PBO231_7</v>
          </cell>
        </row>
        <row r="1986">
          <cell r="F1986" t="e">
            <v>#N/A</v>
          </cell>
        </row>
        <row r="1987">
          <cell r="F1987" t="e">
            <v>#N/A</v>
          </cell>
        </row>
        <row r="1988">
          <cell r="F1988" t="e">
            <v>#N/A</v>
          </cell>
        </row>
        <row r="1989">
          <cell r="F1989" t="e">
            <v>#N/A</v>
          </cell>
        </row>
        <row r="1990">
          <cell r="F1990" t="str">
            <v>O_MAD_B16_PBO103_7</v>
          </cell>
        </row>
        <row r="1991">
          <cell r="F1991" t="str">
            <v>O_MAD_B04_PBO122_7</v>
          </cell>
        </row>
        <row r="1992">
          <cell r="F1992" t="str">
            <v>O_TIV_A03_PBO202_7</v>
          </cell>
        </row>
        <row r="1993">
          <cell r="F1993" t="e">
            <v>#N/A</v>
          </cell>
        </row>
        <row r="1994">
          <cell r="F1994" t="e">
            <v>#N/A</v>
          </cell>
        </row>
        <row r="1995">
          <cell r="F1995" t="str">
            <v>O_GMB_B36_MEB01-A11_7</v>
          </cell>
        </row>
        <row r="1996">
          <cell r="F1996" t="str">
            <v>O_THS_A17_MEB10-A4_7</v>
          </cell>
        </row>
        <row r="1997">
          <cell r="F1997" t="str">
            <v>O_NDA_C00_PBO105_7</v>
          </cell>
        </row>
        <row r="1998">
          <cell r="F1998" t="str">
            <v>O_DKH_A10_PBO84_7</v>
          </cell>
        </row>
        <row r="1999">
          <cell r="F1999" t="str">
            <v>O_TIA_E05_215-216_7</v>
          </cell>
        </row>
        <row r="2000">
          <cell r="F2000" t="str">
            <v>O_THS_A38_PBO9_7</v>
          </cell>
        </row>
        <row r="2001">
          <cell r="F2001" t="e">
            <v>#N/A</v>
          </cell>
        </row>
        <row r="2002">
          <cell r="F2002" t="str">
            <v>O_NDA_C01_PBO57_7</v>
          </cell>
        </row>
        <row r="2003">
          <cell r="F2003" t="str">
            <v>O_DBL_A09_PBO120_7</v>
          </cell>
        </row>
        <row r="2004">
          <cell r="F2004" t="str">
            <v>O_THS_A10_MEB10-A20_7</v>
          </cell>
        </row>
        <row r="2005">
          <cell r="F2005" t="str">
            <v>O_YOF_F07_507-508_7</v>
          </cell>
        </row>
        <row r="2006">
          <cell r="F2006" t="str">
            <v>O_ALM_J17_136-138_7</v>
          </cell>
        </row>
        <row r="2007">
          <cell r="F2007" t="e">
            <v>#N/A</v>
          </cell>
        </row>
        <row r="2008">
          <cell r="F2008" t="str">
            <v>O_THS_A15_PBO105_7</v>
          </cell>
        </row>
        <row r="2009">
          <cell r="F2009" t="str">
            <v>O_ALM_J22_281-286_7</v>
          </cell>
        </row>
        <row r="2010">
          <cell r="F2010" t="str">
            <v>O_SDF_K39_013-015_7</v>
          </cell>
        </row>
        <row r="2011">
          <cell r="F2011" t="str">
            <v>O_SVD_P14_082-083_7</v>
          </cell>
        </row>
        <row r="2012">
          <cell r="F2012" t="str">
            <v>O_THS_A07_PBO141_7</v>
          </cell>
        </row>
        <row r="2013">
          <cell r="F2013" t="str">
            <v>O_THS_A15_PBO160_7</v>
          </cell>
        </row>
        <row r="2014">
          <cell r="F2014" t="str">
            <v>O_THS_A11_PBO173_7</v>
          </cell>
        </row>
        <row r="2015">
          <cell r="F2015" t="str">
            <v>O_THS_A17_MEB12-A9_7</v>
          </cell>
        </row>
        <row r="2016">
          <cell r="F2016" t="str">
            <v>O_THS_A01_PBO442_7</v>
          </cell>
        </row>
        <row r="2017">
          <cell r="F2017" t="str">
            <v>O_THS_A36_PBO25_7</v>
          </cell>
        </row>
        <row r="2018">
          <cell r="F2018" t="str">
            <v>O_DKH_A03_PBO11_7</v>
          </cell>
        </row>
        <row r="2019">
          <cell r="F2019" t="str">
            <v>O_CAM_H23_185-186_7</v>
          </cell>
        </row>
        <row r="2020">
          <cell r="F2020" t="str">
            <v>O_TIA_E39_PBO36_7</v>
          </cell>
        </row>
        <row r="2021">
          <cell r="F2021" t="str">
            <v>O_NFO_X16_059-060_7</v>
          </cell>
        </row>
        <row r="2022">
          <cell r="F2022" t="str">
            <v>O_MBW_R16_074-075_7</v>
          </cell>
        </row>
        <row r="2023">
          <cell r="F2023" t="str">
            <v>O_KDG_A00_PBO193_7</v>
          </cell>
        </row>
        <row r="2024">
          <cell r="F2024" t="str">
            <v>O_REP_A04_018-019_7</v>
          </cell>
        </row>
        <row r="2025">
          <cell r="F2025" t="str">
            <v>O_TBA_A01_PBO7_7</v>
          </cell>
        </row>
        <row r="2026">
          <cell r="F2026" t="str">
            <v>O_TIA_E20_253-254_7</v>
          </cell>
        </row>
        <row r="2027">
          <cell r="F2027" t="str">
            <v>O_TIA_E23_218-219_7</v>
          </cell>
        </row>
        <row r="2028">
          <cell r="F2028" t="str">
            <v>O_CAM_H09_180-181_7</v>
          </cell>
        </row>
        <row r="2029">
          <cell r="F2029" t="str">
            <v>O_CAM_H48_138-139H48</v>
          </cell>
        </row>
        <row r="2030">
          <cell r="F2030" t="str">
            <v>O_GMB_B34_PBO38_7</v>
          </cell>
        </row>
        <row r="2031">
          <cell r="F2031" t="str">
            <v>O_TBA_A13_PBO16_7</v>
          </cell>
        </row>
        <row r="2032">
          <cell r="F2032" t="str">
            <v>O_ACA_W14_306-307_7</v>
          </cell>
        </row>
        <row r="2033">
          <cell r="F2033" t="str">
            <v>O_STL_A11_PBO110_7</v>
          </cell>
        </row>
        <row r="2034">
          <cell r="F2034" t="str">
            <v>NOK_NOK</v>
          </cell>
        </row>
        <row r="2035">
          <cell r="F2035" t="str">
            <v>O_HAN_D07_020-021_7</v>
          </cell>
        </row>
        <row r="2036">
          <cell r="F2036" t="str">
            <v>O_DKH_A02_PBO15_7</v>
          </cell>
        </row>
        <row r="2037">
          <cell r="F2037" t="str">
            <v>O_MAD_B20_PBO50_7</v>
          </cell>
        </row>
        <row r="2038">
          <cell r="F2038" t="str">
            <v>O_NDA_C14_PBO15_7</v>
          </cell>
        </row>
        <row r="2039">
          <cell r="F2039" t="str">
            <v>O_DKH_A05_PBO76_7</v>
          </cell>
        </row>
        <row r="2040">
          <cell r="F2040" t="str">
            <v>O_MAD_B03_PBO1_7</v>
          </cell>
        </row>
        <row r="2041">
          <cell r="F2041" t="str">
            <v>O_NDA_C00_PBO66_7</v>
          </cell>
        </row>
        <row r="2042">
          <cell r="F2042" t="str">
            <v>O_DBL_A11_PBO92_7</v>
          </cell>
        </row>
        <row r="2043">
          <cell r="F2043" t="str">
            <v>O_DKH_A10_PBO50_7</v>
          </cell>
        </row>
        <row r="2044">
          <cell r="F2044" t="str">
            <v>O_DKH_A02_PBO17_7</v>
          </cell>
        </row>
        <row r="2045">
          <cell r="F2045" t="str">
            <v>O_MAD_B10_PBO57_7</v>
          </cell>
        </row>
        <row r="2046">
          <cell r="F2046" t="str">
            <v>O_THS_A46_PBO90_7</v>
          </cell>
        </row>
        <row r="2047">
          <cell r="F2047" t="str">
            <v>O_YOF_F07_004-005_7</v>
          </cell>
        </row>
        <row r="2048">
          <cell r="F2048" t="str">
            <v>O_GMB_B34_PBO300_7</v>
          </cell>
        </row>
        <row r="2049">
          <cell r="F2049" t="str">
            <v>O_GMB_B35_PBO16_7</v>
          </cell>
        </row>
        <row r="2050">
          <cell r="F2050" t="e">
            <v>#N/A</v>
          </cell>
        </row>
        <row r="2051">
          <cell r="F2051" t="str">
            <v>O_NFO_X21_027-032_7</v>
          </cell>
        </row>
        <row r="2052">
          <cell r="F2052" t="str">
            <v>O_BGY_T03_PBO140_7</v>
          </cell>
        </row>
        <row r="2053">
          <cell r="F2053" t="str">
            <v>O_MEG_A01_PBO2_7</v>
          </cell>
        </row>
        <row r="2054">
          <cell r="F2054" t="str">
            <v>O_RUF_G24_PBO22_7</v>
          </cell>
        </row>
        <row r="2055">
          <cell r="F2055" t="str">
            <v>O_TBA_A13_PBO61_7</v>
          </cell>
        </row>
        <row r="2056">
          <cell r="F2056" t="str">
            <v>O_SVD_P08_b_419-420_7</v>
          </cell>
        </row>
        <row r="2057">
          <cell r="F2057" t="str">
            <v>O_NFO_X03_268-269_7</v>
          </cell>
        </row>
        <row r="2058">
          <cell r="F2058" t="str">
            <v>O_ACA_W15_225-232_7</v>
          </cell>
        </row>
        <row r="2059">
          <cell r="F2059" t="str">
            <v>O_SVD_K25_105-107_7</v>
          </cell>
        </row>
        <row r="2060">
          <cell r="F2060" t="str">
            <v>O_SDF_K51_139-140_7</v>
          </cell>
        </row>
        <row r="2061">
          <cell r="F2061" t="str">
            <v>O_ZIG_A22_PBO57_7</v>
          </cell>
        </row>
        <row r="2062">
          <cell r="F2062" t="str">
            <v>O_VEL_A00_PBO35_7</v>
          </cell>
        </row>
        <row r="2063">
          <cell r="F2063" t="str">
            <v>O_SDF_K06_246-247_7</v>
          </cell>
        </row>
        <row r="2064">
          <cell r="F2064" t="str">
            <v>O_SVD_P08_b_210-211_7</v>
          </cell>
        </row>
        <row r="2065">
          <cell r="F2065" t="str">
            <v>O_SVD_C35_277-278_7</v>
          </cell>
        </row>
        <row r="2066">
          <cell r="F2066" t="str">
            <v>O_SVD_C40_305-313_7</v>
          </cell>
        </row>
        <row r="2067">
          <cell r="F2067" t="str">
            <v>O_ALM_J25_111-112_7</v>
          </cell>
        </row>
        <row r="2068">
          <cell r="F2068" t="str">
            <v>O_SDF_K05_144-145_7</v>
          </cell>
        </row>
        <row r="2069">
          <cell r="F2069" t="str">
            <v>O_SDF_K47_221-222_7</v>
          </cell>
        </row>
        <row r="2070">
          <cell r="F2070" t="str">
            <v>O_SDF_K06_206-207_7</v>
          </cell>
        </row>
        <row r="2071">
          <cell r="F2071" t="str">
            <v>O_SVD_K10_029-030_7</v>
          </cell>
        </row>
        <row r="2072">
          <cell r="F2072" t="str">
            <v>O_ZIG_A11_MEB05-A10_7</v>
          </cell>
        </row>
        <row r="2073">
          <cell r="F2073" t="str">
            <v>O_SVD_P10_013-014_7</v>
          </cell>
        </row>
        <row r="2074">
          <cell r="F2074" t="str">
            <v>O_SDF_K56_042-043_7</v>
          </cell>
        </row>
        <row r="2075">
          <cell r="F2075" t="str">
            <v>O_SDF_K20_186-187_7</v>
          </cell>
        </row>
        <row r="2076">
          <cell r="F2076" t="e">
            <v>#N/A</v>
          </cell>
        </row>
        <row r="2077">
          <cell r="F2077" t="str">
            <v>O_CAM_H35_207-208_7</v>
          </cell>
        </row>
        <row r="2078">
          <cell r="F2078" t="str">
            <v>O_SDF_K55_131-133_7</v>
          </cell>
        </row>
        <row r="2079">
          <cell r="F2079" t="str">
            <v>O_ZIG_A16_MEB1-A14_7</v>
          </cell>
        </row>
        <row r="2080">
          <cell r="F2080" t="str">
            <v>O_SDF_K58_121-123_7</v>
          </cell>
        </row>
        <row r="2081">
          <cell r="F2081" t="str">
            <v>O_NDA_C00_PBO55_7</v>
          </cell>
        </row>
        <row r="2082">
          <cell r="F2082" t="str">
            <v>O_DKH_A02_PBO7_7</v>
          </cell>
        </row>
        <row r="2083">
          <cell r="F2083" t="str">
            <v>O_DKH_A10_PBO24_7</v>
          </cell>
        </row>
        <row r="2084">
          <cell r="F2084" t="str">
            <v>O_DKH_A21_PBO45_7</v>
          </cell>
        </row>
        <row r="2085">
          <cell r="F2085" t="str">
            <v>O_SGK_V27_PBO230_7</v>
          </cell>
        </row>
        <row r="2086">
          <cell r="F2086" t="str">
            <v>O_DKH_A21_PBO45_7</v>
          </cell>
        </row>
        <row r="2087">
          <cell r="F2087" t="str">
            <v>O_GDW_M38_PBO12_7</v>
          </cell>
        </row>
        <row r="2088">
          <cell r="F2088" t="str">
            <v>O_DKH_A11_PBO113_7</v>
          </cell>
        </row>
        <row r="2089">
          <cell r="F2089" t="str">
            <v>O_SGK_V23_PBO154_7</v>
          </cell>
        </row>
        <row r="2090">
          <cell r="F2090" t="str">
            <v>O_DKH_A02_PBO138_7</v>
          </cell>
        </row>
        <row r="2091">
          <cell r="F2091" t="str">
            <v>O_TBM_D10_PBO119_7</v>
          </cell>
        </row>
        <row r="2092">
          <cell r="F2092" t="str">
            <v>O_MAD_B03_PBO75_7</v>
          </cell>
        </row>
        <row r="2093">
          <cell r="F2093" t="str">
            <v>O_MAD_B22_PBO95_7</v>
          </cell>
        </row>
        <row r="2094">
          <cell r="F2094" t="str">
            <v>O_SGK_V37_PBO119_7</v>
          </cell>
        </row>
        <row r="2095">
          <cell r="F2095" t="str">
            <v>O_HAN_D36_289-290_7</v>
          </cell>
        </row>
        <row r="2096">
          <cell r="F2096" t="str">
            <v>O_SGK_V43_MEB01-A3_7</v>
          </cell>
        </row>
        <row r="2097">
          <cell r="F2097" t="str">
            <v>O_SGK_V41_PBO171_7</v>
          </cell>
        </row>
        <row r="2098">
          <cell r="F2098" t="str">
            <v>O_GMB_B21_PBO11_7</v>
          </cell>
        </row>
        <row r="2099">
          <cell r="F2099" t="str">
            <v>O_HAN_D28_139-140B_7</v>
          </cell>
        </row>
        <row r="2100">
          <cell r="F2100" t="str">
            <v>O_HAN_D17_164-165_7</v>
          </cell>
        </row>
        <row r="2101">
          <cell r="F2101" t="str">
            <v>O_SMN_A03_MEB1-A19_7</v>
          </cell>
        </row>
        <row r="2102">
          <cell r="F2102" t="str">
            <v>O_GMB_B25_PBO64_7</v>
          </cell>
        </row>
        <row r="2103">
          <cell r="F2103" t="str">
            <v>O_GMB_B13_MEB1-A12_7</v>
          </cell>
        </row>
        <row r="2104">
          <cell r="F2104" t="str">
            <v>O_YOF_F04_812-813_7</v>
          </cell>
        </row>
        <row r="2105">
          <cell r="F2105" t="str">
            <v>O_KMR_L37_239-240_7</v>
          </cell>
        </row>
        <row r="2106">
          <cell r="F2106" t="str">
            <v>O_KLK_A23_PBO13_7</v>
          </cell>
        </row>
        <row r="2107">
          <cell r="F2107" t="str">
            <v>O_KLK_A01_PBO103_7</v>
          </cell>
        </row>
        <row r="2108">
          <cell r="F2108" t="str">
            <v>O_KLK_A07_PBO234_7</v>
          </cell>
        </row>
        <row r="2109">
          <cell r="F2109" t="str">
            <v>O_KLK_A00_PBO365_7</v>
          </cell>
        </row>
        <row r="2110">
          <cell r="F2110" t="str">
            <v>O_THS_A36_PBO30_7</v>
          </cell>
        </row>
        <row r="2111">
          <cell r="F2111" t="str">
            <v>O_GDW_M26_PBO84_7</v>
          </cell>
        </row>
        <row r="2112">
          <cell r="F2112" t="str">
            <v>O_SGK_V25_PBO121_7</v>
          </cell>
        </row>
        <row r="2113">
          <cell r="F2113" t="str">
            <v>O_TIA_E53_PBO9_7</v>
          </cell>
        </row>
        <row r="2114">
          <cell r="F2114" t="str">
            <v>O_GMB_B01_MEB1-A19_7</v>
          </cell>
        </row>
        <row r="2115">
          <cell r="F2115" t="str">
            <v>O_GMB_B32_PBO23_7</v>
          </cell>
        </row>
        <row r="2116">
          <cell r="F2116" t="str">
            <v>O_CAM_H47_PBO15_7</v>
          </cell>
        </row>
        <row r="2117">
          <cell r="F2117" t="str">
            <v>O_MBW_R48_PBO149_7</v>
          </cell>
        </row>
        <row r="2118">
          <cell r="F2118" t="str">
            <v>O_SVD_P08_b_416-417_7</v>
          </cell>
        </row>
        <row r="2119">
          <cell r="F2119" t="str">
            <v>O_ACA_W11_208-209_7</v>
          </cell>
        </row>
        <row r="2120">
          <cell r="F2120" t="str">
            <v>O_SDF_K54_064-065_7</v>
          </cell>
        </row>
        <row r="2121">
          <cell r="F2121" t="str">
            <v>O_SVD_P13_022-023_7</v>
          </cell>
        </row>
        <row r="2122">
          <cell r="F2122" t="str">
            <v>O_MED_B45_127-128_7</v>
          </cell>
        </row>
        <row r="2123">
          <cell r="F2123" t="str">
            <v>O_TBA_A13_PBO64_7</v>
          </cell>
        </row>
        <row r="2124">
          <cell r="F2124" t="str">
            <v>O_TBA_A13_PBO60_7</v>
          </cell>
        </row>
        <row r="2125">
          <cell r="F2125" t="str">
            <v>O_DKH_A11_PBO22_7</v>
          </cell>
        </row>
        <row r="2126">
          <cell r="F2126" t="str">
            <v>O_GDW_M07_376-377_7</v>
          </cell>
        </row>
        <row r="2127">
          <cell r="F2127" t="str">
            <v>O_TBA_A04_PBO76_7</v>
          </cell>
        </row>
        <row r="2128">
          <cell r="F2128" t="e">
            <v>#N/A</v>
          </cell>
        </row>
        <row r="2129">
          <cell r="F2129" t="str">
            <v>O_TBA_A13_PBO78_7</v>
          </cell>
        </row>
        <row r="2130">
          <cell r="F2130" t="str">
            <v>O_TBA_A13_PBO52_7</v>
          </cell>
        </row>
        <row r="2131">
          <cell r="F2131" t="e">
            <v>#N/A</v>
          </cell>
        </row>
        <row r="2132">
          <cell r="F2132" t="str">
            <v>O_TBA_A13_PBO47_7</v>
          </cell>
        </row>
        <row r="2133">
          <cell r="F2133" t="str">
            <v>O_TBA_A13_PBO88_7</v>
          </cell>
        </row>
        <row r="2134">
          <cell r="F2134" t="e">
            <v>#N/A</v>
          </cell>
        </row>
        <row r="2135">
          <cell r="F2135" t="str">
            <v>O_MDR_A00_MEB03-A14_7</v>
          </cell>
        </row>
        <row r="2136">
          <cell r="F2136" t="str">
            <v>O_DWR_A01_MEB05-A18_7</v>
          </cell>
        </row>
        <row r="2137">
          <cell r="F2137" t="str">
            <v>O_KMR_L60_PBO39_7</v>
          </cell>
        </row>
        <row r="2138">
          <cell r="F2138" t="str">
            <v>O_MED_B32_177-184_7</v>
          </cell>
        </row>
        <row r="2139">
          <cell r="F2139" t="str">
            <v>O_MED_B22_173-174_7</v>
          </cell>
        </row>
        <row r="2140">
          <cell r="F2140" t="str">
            <v>O_MED_B22_213-214_7</v>
          </cell>
        </row>
        <row r="2141">
          <cell r="F2141" t="str">
            <v>O_MED_B26_159-161_7</v>
          </cell>
        </row>
        <row r="2142">
          <cell r="F2142" t="str">
            <v>O_MED_B49_120-121_7</v>
          </cell>
        </row>
        <row r="2143">
          <cell r="F2143" t="str">
            <v>O_MED_B27_383-394_7</v>
          </cell>
        </row>
        <row r="2144">
          <cell r="F2144" t="str">
            <v>O_DKH_A11_PBO66_7</v>
          </cell>
        </row>
        <row r="2145">
          <cell r="F2145" t="str">
            <v>O_GDW_E68_PBO40_7</v>
          </cell>
        </row>
        <row r="2146">
          <cell r="F2146" t="str">
            <v>O_TIA_E17_PBO136_7</v>
          </cell>
        </row>
        <row r="2147">
          <cell r="F2147" t="str">
            <v>O_BGY_T00_PBO117_7</v>
          </cell>
        </row>
        <row r="2148">
          <cell r="F2148" t="str">
            <v>O_RUF_G06_242-243_7</v>
          </cell>
        </row>
        <row r="2149">
          <cell r="F2149" t="str">
            <v>O_KMR_L17_PBO126_7</v>
          </cell>
        </row>
        <row r="2150">
          <cell r="F2150" t="str">
            <v>O_KMR_L47_PBO6_7</v>
          </cell>
        </row>
        <row r="2151">
          <cell r="F2151" t="str">
            <v>O_MBW_R47_PBO110_7</v>
          </cell>
        </row>
        <row r="2152">
          <cell r="F2152" t="str">
            <v>O_MBW_R46_PBO33_7</v>
          </cell>
        </row>
        <row r="2153">
          <cell r="F2153" t="str">
            <v>O_KMR_L57_PBO64_7</v>
          </cell>
        </row>
        <row r="2154">
          <cell r="F2154" t="str">
            <v>O_BGY_T04_PBO64_7</v>
          </cell>
        </row>
        <row r="2155">
          <cell r="F2155" t="str">
            <v>O_TIA_E27_PBO9_7</v>
          </cell>
        </row>
        <row r="2156">
          <cell r="F2156" t="str">
            <v>O_SGK_V23_PBO39_7</v>
          </cell>
        </row>
        <row r="2157">
          <cell r="F2157" t="str">
            <v>O_KMR_L52_PBO118_7</v>
          </cell>
        </row>
        <row r="2158">
          <cell r="F2158" t="str">
            <v>O_KMR_L61_PBO94_7</v>
          </cell>
        </row>
        <row r="2159">
          <cell r="F2159" t="str">
            <v>O_MBW_R27_153-154_7</v>
          </cell>
        </row>
        <row r="2160">
          <cell r="F2160" t="str">
            <v>O_LIN_A00_MEB06-A3_7</v>
          </cell>
        </row>
        <row r="2161">
          <cell r="F2161" t="str">
            <v>O_STL_A01_MEB07-A4_7</v>
          </cell>
        </row>
        <row r="2162">
          <cell r="F2162" t="str">
            <v>O_MBW_R04_106-107_7</v>
          </cell>
        </row>
        <row r="2163">
          <cell r="F2163" t="str">
            <v>O_MBW_R47_PBO37_7</v>
          </cell>
        </row>
        <row r="2164">
          <cell r="F2164" t="str">
            <v>O_MBW_R36_PBO54_7</v>
          </cell>
        </row>
        <row r="2165">
          <cell r="F2165" t="str">
            <v>O_SGK_V35_PBO36_7</v>
          </cell>
        </row>
        <row r="2166">
          <cell r="F2166" t="str">
            <v>O_KMR_L04_PBO156_7</v>
          </cell>
        </row>
        <row r="2167">
          <cell r="F2167" t="str">
            <v>O_MBW_R14_112-113_7</v>
          </cell>
        </row>
        <row r="2168">
          <cell r="F2168" t="str">
            <v>O_MBW_R26_339-340_7</v>
          </cell>
        </row>
        <row r="2169">
          <cell r="F2169" t="str">
            <v>O_MBW_R16_123-124_7</v>
          </cell>
        </row>
        <row r="2170">
          <cell r="F2170" t="str">
            <v>O_GDW_M39_PBO129_7</v>
          </cell>
        </row>
        <row r="2171">
          <cell r="F2171" t="str">
            <v>O_MED_B33_130-131_7</v>
          </cell>
        </row>
        <row r="2172">
          <cell r="F2172" t="str">
            <v>O_CAM_H20_301-302_7</v>
          </cell>
        </row>
        <row r="2173">
          <cell r="F2173" t="str">
            <v>O_CAM_H56_PBO14_7</v>
          </cell>
        </row>
        <row r="2174">
          <cell r="F2174" t="str">
            <v>O_CAM_H53_PBO50_7</v>
          </cell>
        </row>
        <row r="2175">
          <cell r="F2175" t="str">
            <v>O_CAM_H23_185-186_7</v>
          </cell>
        </row>
        <row r="2176">
          <cell r="F2176" t="str">
            <v>O_GMB_B32_PBO80_7</v>
          </cell>
        </row>
        <row r="2177">
          <cell r="F2177" t="str">
            <v>O_CAM_H11_PBO107_7</v>
          </cell>
        </row>
        <row r="2178">
          <cell r="F2178" t="str">
            <v>O_DKH_A03_PBO79_7</v>
          </cell>
        </row>
        <row r="2179">
          <cell r="F2179" t="str">
            <v>O_CAM_H48_131-132_7</v>
          </cell>
        </row>
        <row r="2180">
          <cell r="F2180" t="str">
            <v>O_CAM_H60_PBO38_7</v>
          </cell>
        </row>
        <row r="2181">
          <cell r="F2181" t="str">
            <v>O_CAM_H35_187-188_7</v>
          </cell>
        </row>
        <row r="2182">
          <cell r="F2182" t="str">
            <v>O_CAM_H38_PBO87_7</v>
          </cell>
        </row>
        <row r="2183">
          <cell r="F2183" t="e">
            <v>#N/A</v>
          </cell>
        </row>
        <row r="2184">
          <cell r="F2184" t="e">
            <v>#N/A</v>
          </cell>
        </row>
        <row r="2185">
          <cell r="F2185" t="e">
            <v>#N/A</v>
          </cell>
        </row>
        <row r="2186">
          <cell r="F2186" t="e">
            <v>#N/A</v>
          </cell>
        </row>
        <row r="2187">
          <cell r="F2187" t="str">
            <v>O_NGA_C01_MEB6-A11_7</v>
          </cell>
        </row>
        <row r="2188">
          <cell r="F2188" t="e">
            <v>#N/A</v>
          </cell>
        </row>
        <row r="2189">
          <cell r="F2189" t="e">
            <v>#N/A</v>
          </cell>
        </row>
        <row r="2190">
          <cell r="F2190" t="str">
            <v>O_DMD_N01_PBO162_7</v>
          </cell>
        </row>
        <row r="2191">
          <cell r="F2191" t="str">
            <v>O_THS_A23_MEB5-A7_7</v>
          </cell>
        </row>
        <row r="2192">
          <cell r="F2192" t="str">
            <v>O_THS_A10_MEB12-A14_7</v>
          </cell>
        </row>
        <row r="2193">
          <cell r="F2193" t="e">
            <v>#N/A</v>
          </cell>
        </row>
        <row r="2194">
          <cell r="F2194" t="str">
            <v>O_MAD_B15_MEB03-A10_7</v>
          </cell>
        </row>
        <row r="2195">
          <cell r="F2195" t="e">
            <v>#N/A</v>
          </cell>
        </row>
        <row r="2196">
          <cell r="F2196" t="e">
            <v>#N/A</v>
          </cell>
        </row>
        <row r="2197">
          <cell r="F2197" t="str">
            <v>O_MBW_R27_120-121_7</v>
          </cell>
        </row>
        <row r="2198">
          <cell r="F2198" t="e">
            <v>#N/A</v>
          </cell>
        </row>
        <row r="2199">
          <cell r="F2199" t="e">
            <v>#N/A</v>
          </cell>
        </row>
        <row r="2200">
          <cell r="F2200" t="e">
            <v>#N/A</v>
          </cell>
        </row>
        <row r="2201">
          <cell r="F2201" t="e">
            <v>#N/A</v>
          </cell>
        </row>
        <row r="2202">
          <cell r="F2202" t="e">
            <v>#N/A</v>
          </cell>
        </row>
        <row r="2203">
          <cell r="F2203" t="e">
            <v>#N/A</v>
          </cell>
        </row>
        <row r="2204">
          <cell r="F2204" t="e">
            <v>#N/A</v>
          </cell>
        </row>
        <row r="2205">
          <cell r="F2205" t="e">
            <v>#N/A</v>
          </cell>
        </row>
        <row r="2206">
          <cell r="F2206" t="e">
            <v>#N/A</v>
          </cell>
        </row>
        <row r="2207">
          <cell r="F2207" t="str">
            <v>O_TIA_E65_PBO52_7</v>
          </cell>
        </row>
        <row r="2208">
          <cell r="F2208" t="str">
            <v>O_SVD_P12_354-355_7</v>
          </cell>
        </row>
        <row r="2209">
          <cell r="F2209" t="e">
            <v>#N/A</v>
          </cell>
        </row>
        <row r="2210">
          <cell r="F2210" t="str">
            <v>O_MBW_R02_120-121_7</v>
          </cell>
        </row>
        <row r="2211">
          <cell r="F2211" t="e">
            <v>#N/A</v>
          </cell>
        </row>
        <row r="2212">
          <cell r="F2212" t="str">
            <v>O_GMB_C09_MEB3-A13_7</v>
          </cell>
        </row>
        <row r="2213">
          <cell r="F2213" t="str">
            <v>O_SMN_A04_MEB09-A21_7</v>
          </cell>
        </row>
        <row r="2214">
          <cell r="F2214" t="e">
            <v>#N/A</v>
          </cell>
        </row>
        <row r="2215">
          <cell r="F2215" t="str">
            <v>O_TIV_A10_PBO6_7</v>
          </cell>
        </row>
        <row r="2216">
          <cell r="F2216" t="str">
            <v>O_TIV_A03_PBO197_7</v>
          </cell>
        </row>
        <row r="2217">
          <cell r="F2217" t="str">
            <v>O_TIV_A06_PBO19_7</v>
          </cell>
        </row>
        <row r="2218">
          <cell r="F2218" t="str">
            <v>O_TIV_A06_PBO18_7</v>
          </cell>
        </row>
        <row r="2219">
          <cell r="F2219" t="str">
            <v>O_TIV_A01_PBO138_7</v>
          </cell>
        </row>
        <row r="2220">
          <cell r="F2220" t="str">
            <v>O_GMB_B34_PBO142_7</v>
          </cell>
        </row>
        <row r="2221">
          <cell r="F2221" t="e">
            <v>#N/A</v>
          </cell>
        </row>
        <row r="2222">
          <cell r="F2222" t="str">
            <v>O_GOM_A02_MEB01-A9_7</v>
          </cell>
        </row>
        <row r="2223">
          <cell r="F2223" t="str">
            <v>O_DKH_A03_PBO71_7</v>
          </cell>
        </row>
        <row r="2224">
          <cell r="F2224" t="str">
            <v>O_DKH_A02_PBO17_7</v>
          </cell>
        </row>
        <row r="2225">
          <cell r="F2225" t="str">
            <v>O_DKH_A13_PBO158_7</v>
          </cell>
        </row>
        <row r="2226">
          <cell r="F2226" t="str">
            <v>O_GOM_A02_MEB08-A3_7</v>
          </cell>
        </row>
        <row r="2227">
          <cell r="F2227" t="str">
            <v>O_MAD_B11_MEB3-A06_7</v>
          </cell>
        </row>
        <row r="2228">
          <cell r="F2228" t="str">
            <v>O_THS_A42_PBO70_7</v>
          </cell>
        </row>
        <row r="2229">
          <cell r="F2229" t="str">
            <v>O_THS_A22_PBO159_7</v>
          </cell>
        </row>
        <row r="2230">
          <cell r="F2230" t="str">
            <v>O_THS_A10_MEB10-A4_7</v>
          </cell>
        </row>
        <row r="2231">
          <cell r="F2231" t="str">
            <v>O_ALM_J16_099-100_7</v>
          </cell>
        </row>
        <row r="2232">
          <cell r="F2232" t="str">
            <v>O_TIA_E57_PBO77_7</v>
          </cell>
        </row>
        <row r="2233">
          <cell r="F2233" t="str">
            <v>O_THS_A10_MEB08-A9_7</v>
          </cell>
        </row>
        <row r="2234">
          <cell r="F2234" t="str">
            <v>O_SVD_P12_263-264_7</v>
          </cell>
        </row>
        <row r="2235">
          <cell r="F2235" t="str">
            <v>O_THS_A42_PBO196_7</v>
          </cell>
        </row>
        <row r="2236">
          <cell r="F2236" t="str">
            <v>O_SVD_P08_253-254_7</v>
          </cell>
        </row>
        <row r="2237">
          <cell r="F2237" t="str">
            <v>O_THS_A22_PBO123_7</v>
          </cell>
        </row>
        <row r="2238">
          <cell r="F2238" t="str">
            <v>O_TIA_E69_PBO84_7</v>
          </cell>
        </row>
        <row r="2239">
          <cell r="F2239" t="str">
            <v>O_KAF_A00_PBO57_7</v>
          </cell>
        </row>
        <row r="2240">
          <cell r="F2240" t="str">
            <v>O_MBW_R50_PBO84_7</v>
          </cell>
        </row>
        <row r="2241">
          <cell r="F2241" t="str">
            <v>O_CAM_H17_PBO42_7</v>
          </cell>
        </row>
        <row r="2242">
          <cell r="F2242" t="str">
            <v>O_TIA_E38_PBO85_7</v>
          </cell>
        </row>
        <row r="2243">
          <cell r="F2243" t="str">
            <v>O_SVD_C17_058-059_7</v>
          </cell>
        </row>
        <row r="2244">
          <cell r="F2244" t="str">
            <v>O_TIA_E02_046-048_7</v>
          </cell>
        </row>
        <row r="2245">
          <cell r="F2245" t="str">
            <v>O_TIA_E18_PBO89_7</v>
          </cell>
        </row>
        <row r="2246">
          <cell r="F2246" t="e">
            <v>#N/A</v>
          </cell>
        </row>
        <row r="2247">
          <cell r="F2247" t="e">
            <v>#N/A</v>
          </cell>
        </row>
        <row r="2248">
          <cell r="F2248" t="str">
            <v>O_THS_A00_MEB4-A21_7</v>
          </cell>
        </row>
        <row r="2249">
          <cell r="F2249" t="str">
            <v>O_SDF_K32_014-015_7</v>
          </cell>
        </row>
        <row r="2250">
          <cell r="F2250" t="str">
            <v>O_RUF_G00N_124-125_7</v>
          </cell>
        </row>
        <row r="2251">
          <cell r="F2251" t="str">
            <v>O_RUF_G00N_180-181_7</v>
          </cell>
        </row>
        <row r="2252">
          <cell r="F2252" t="e">
            <v>#N/A</v>
          </cell>
        </row>
        <row r="2253">
          <cell r="F2253" t="str">
            <v>O_SVD_C04_305-306_7</v>
          </cell>
        </row>
        <row r="2254">
          <cell r="F2254" t="str">
            <v>O_SGK_V39_PBO52_7</v>
          </cell>
        </row>
        <row r="2255">
          <cell r="F2255" t="str">
            <v>O_MBW_R14_587-588_7</v>
          </cell>
        </row>
        <row r="2256">
          <cell r="F2256" t="str">
            <v>O_KLK_A02_MEB4-A02_7</v>
          </cell>
        </row>
        <row r="2257">
          <cell r="F2257" t="str">
            <v>O_CAM_H59_PBO62_7</v>
          </cell>
        </row>
        <row r="2258">
          <cell r="F2258" t="str">
            <v>O_SVD_P13_315-316_7</v>
          </cell>
        </row>
        <row r="2259">
          <cell r="F2259" t="str">
            <v>O_DBL_A00_PBO22_7</v>
          </cell>
        </row>
        <row r="2260">
          <cell r="F2260" t="str">
            <v>O_DKH_A11_PBO38_7</v>
          </cell>
        </row>
        <row r="2261">
          <cell r="F2261" t="str">
            <v>O_NDA_C14_PBO137_7</v>
          </cell>
        </row>
        <row r="2262">
          <cell r="F2262" t="str">
            <v>O_ALM_J21_002-003_7</v>
          </cell>
        </row>
        <row r="2263">
          <cell r="F2263" t="e">
            <v>#N/A</v>
          </cell>
        </row>
        <row r="2264">
          <cell r="F2264" t="str">
            <v>O_OUR_B01_PBO12_7</v>
          </cell>
        </row>
        <row r="2265">
          <cell r="F2265" t="str">
            <v>O_SGK_V33_PBO107_7</v>
          </cell>
        </row>
        <row r="2266">
          <cell r="F2266" t="str">
            <v>O_KOL_A11_MEB02-A14_7</v>
          </cell>
        </row>
        <row r="2267">
          <cell r="F2267" t="str">
            <v>O_GMB_B20_PBO107_7</v>
          </cell>
        </row>
        <row r="2268">
          <cell r="F2268" t="str">
            <v>O_NFO_X21_027-032_7</v>
          </cell>
        </row>
        <row r="2269">
          <cell r="F2269" t="str">
            <v>O_SGK_V27_PBO230_7</v>
          </cell>
        </row>
        <row r="2270">
          <cell r="F2270" t="str">
            <v>O_RUF_G00N_124-125_7</v>
          </cell>
        </row>
        <row r="2271">
          <cell r="F2271" t="str">
            <v>O_RUF_G00N_180-181_7</v>
          </cell>
        </row>
        <row r="2272">
          <cell r="F2272" t="str">
            <v>O_MED_B02BIS_112-117_7</v>
          </cell>
        </row>
        <row r="2273">
          <cell r="F2273" t="str">
            <v>O_GDW_M28_150-151_7</v>
          </cell>
        </row>
        <row r="2274">
          <cell r="F2274" t="str">
            <v>O_SVD_C09_255-256_7</v>
          </cell>
        </row>
        <row r="2275">
          <cell r="F2275" t="str">
            <v>O_NFO_X04_023-024_7</v>
          </cell>
        </row>
        <row r="2276">
          <cell r="F2276" t="str">
            <v>O_YOF_F04_781-782_7</v>
          </cell>
        </row>
        <row r="2277">
          <cell r="F2277" t="str">
            <v>O_ALM_J15_193-195_7</v>
          </cell>
        </row>
        <row r="2278">
          <cell r="F2278" t="str">
            <v>O_YOF_F07_137-139_7</v>
          </cell>
        </row>
        <row r="2279">
          <cell r="F2279" t="str">
            <v>O_YOF_F04_824-825_7</v>
          </cell>
        </row>
        <row r="2280">
          <cell r="F2280" t="str">
            <v>O_NFO_X03_203-204_7</v>
          </cell>
        </row>
        <row r="2281">
          <cell r="F2281" t="str">
            <v>O_SDF_K55_152-153_7</v>
          </cell>
        </row>
        <row r="2282">
          <cell r="F2282" t="str">
            <v>O_SDF_K01_142-143_7</v>
          </cell>
        </row>
        <row r="2283">
          <cell r="F2283" t="str">
            <v>O_SDF_K18_150-152_7</v>
          </cell>
        </row>
        <row r="2284">
          <cell r="F2284" t="str">
            <v>O_SVD_K10_069-070_7</v>
          </cell>
        </row>
        <row r="2285">
          <cell r="F2285" t="str">
            <v>O_ZIG_A19_PBO1_7</v>
          </cell>
        </row>
        <row r="2286">
          <cell r="F2286" t="str">
            <v>O_ZIG_A24_PBO17_7</v>
          </cell>
        </row>
        <row r="2287">
          <cell r="F2287" t="str">
            <v>O_SVD_C35_239-240_7</v>
          </cell>
        </row>
        <row r="2288">
          <cell r="F2288" t="str">
            <v>O_NFO_X29_170-171_7</v>
          </cell>
        </row>
        <row r="2289">
          <cell r="F2289" t="str">
            <v>O_SDF_K18_273-274_7</v>
          </cell>
        </row>
        <row r="2290">
          <cell r="F2290" t="str">
            <v>O_SVD_C36_169-170_7</v>
          </cell>
        </row>
        <row r="2291">
          <cell r="F2291" t="str">
            <v>O_SDF_K22_330-331_7</v>
          </cell>
        </row>
        <row r="2292">
          <cell r="F2292" t="str">
            <v>O_DKH_A02_PBO19_7</v>
          </cell>
        </row>
        <row r="2293">
          <cell r="F2293" t="str">
            <v>O_DKH_A02_PBO14_7</v>
          </cell>
        </row>
        <row r="2294">
          <cell r="F2294" t="str">
            <v>O_MAD_B10_PBO80_7</v>
          </cell>
        </row>
        <row r="2295">
          <cell r="F2295" t="str">
            <v>NOK_NOK</v>
          </cell>
        </row>
        <row r="2296">
          <cell r="F2296" t="str">
            <v>O_DKH_A02_PBO2_7</v>
          </cell>
        </row>
        <row r="2297">
          <cell r="F2297" t="str">
            <v>O_MBO_A07_MEB02-A13_7</v>
          </cell>
        </row>
        <row r="2298">
          <cell r="F2298" t="e">
            <v>#N/A</v>
          </cell>
        </row>
        <row r="2299">
          <cell r="F2299" t="str">
            <v>O_SGK_V16_PBO80_7</v>
          </cell>
        </row>
        <row r="2300">
          <cell r="F2300" t="str">
            <v>O_DKH_A10_PBO87_7</v>
          </cell>
        </row>
        <row r="2301">
          <cell r="F2301" t="e">
            <v>#N/A</v>
          </cell>
        </row>
        <row r="2302">
          <cell r="F2302" t="str">
            <v>O_SGK_V16_PBO29_7</v>
          </cell>
        </row>
        <row r="2303">
          <cell r="F2303" t="str">
            <v>O_SGK_V43_MEB01-A6_7</v>
          </cell>
        </row>
        <row r="2304">
          <cell r="F2304" t="str">
            <v>O_DKH_A11_PBO52_7</v>
          </cell>
        </row>
        <row r="2305">
          <cell r="F2305" t="str">
            <v>O_DKH_A02_PBO172_7</v>
          </cell>
        </row>
        <row r="2306">
          <cell r="F2306" t="str">
            <v>O_SGK_V23_PBO167_7</v>
          </cell>
        </row>
        <row r="2307">
          <cell r="F2307" t="str">
            <v>O_SGK_V20_PBO55_7</v>
          </cell>
        </row>
        <row r="2308">
          <cell r="F2308" t="str">
            <v>O_SGK_V00_PBO79_7</v>
          </cell>
        </row>
        <row r="2309">
          <cell r="F2309" t="str">
            <v>O_SGK_V32_PBO102_7</v>
          </cell>
        </row>
        <row r="2310">
          <cell r="F2310" t="str">
            <v>O_HAN_D21_249-250_7</v>
          </cell>
        </row>
        <row r="2311">
          <cell r="F2311" t="str">
            <v>O_HAN_D25_084-086_7</v>
          </cell>
        </row>
        <row r="2312">
          <cell r="F2312" t="str">
            <v>O_HAN_D08_185-186_7</v>
          </cell>
        </row>
        <row r="2313">
          <cell r="F2313" t="str">
            <v>O_HAN_D34_170-171_7</v>
          </cell>
        </row>
        <row r="2314">
          <cell r="F2314" t="str">
            <v>O_NFO_X05_323-324_7</v>
          </cell>
        </row>
        <row r="2315">
          <cell r="F2315" t="str">
            <v>O_HAN_D28_139-140B_7</v>
          </cell>
        </row>
        <row r="2316">
          <cell r="F2316" t="str">
            <v>O_MBR_A00_MEB09-A10_7</v>
          </cell>
        </row>
        <row r="2317">
          <cell r="F2317" t="str">
            <v>O_GMB_B20_PBO107_7</v>
          </cell>
        </row>
        <row r="2318">
          <cell r="F2318" t="str">
            <v>O_KLK_A13_PBO28_7</v>
          </cell>
        </row>
        <row r="2319">
          <cell r="F2319" t="str">
            <v>O_NDA_C13_MEB1-A24_7</v>
          </cell>
        </row>
        <row r="2320">
          <cell r="F2320" t="str">
            <v>O_DKH_A11_PBO44_7</v>
          </cell>
        </row>
        <row r="2321">
          <cell r="F2321" t="str">
            <v>O_KOU_A00_MEB02-A10_7</v>
          </cell>
        </row>
        <row r="2322">
          <cell r="F2322" t="str">
            <v>O_LGA_A21_PBO96_7</v>
          </cell>
        </row>
        <row r="2323">
          <cell r="F2323" t="str">
            <v>O_LGA_A04_MEB07-A6_7</v>
          </cell>
        </row>
        <row r="2324">
          <cell r="F2324" t="str">
            <v>O_LGA_A16_PBO78_7</v>
          </cell>
        </row>
        <row r="2325">
          <cell r="F2325" t="str">
            <v>O_LGA_A00_PBO77_7</v>
          </cell>
        </row>
        <row r="2326">
          <cell r="F2326" t="str">
            <v>O_TIA_E00_PBO47_7</v>
          </cell>
        </row>
        <row r="2327">
          <cell r="F2327" t="str">
            <v>O_GMB_B21_PBO10_7</v>
          </cell>
        </row>
        <row r="2328">
          <cell r="F2328" t="str">
            <v>O_TIA_E64_PBO66_7</v>
          </cell>
        </row>
        <row r="2329">
          <cell r="F2329" t="str">
            <v>O_GMB_C08_MEB05-A14_7</v>
          </cell>
        </row>
        <row r="2330">
          <cell r="F2330" t="str">
            <v>O_GMB_B03_MEB2-A12_7</v>
          </cell>
        </row>
        <row r="2331">
          <cell r="F2331" t="str">
            <v>O_ACA_W12_329-330_7</v>
          </cell>
        </row>
        <row r="2332">
          <cell r="F2332" t="str">
            <v>O_CAM_H52_PBO48_7</v>
          </cell>
        </row>
        <row r="2333">
          <cell r="F2333" t="str">
            <v>O_MAD_B03_PBO39_7</v>
          </cell>
        </row>
        <row r="2334">
          <cell r="F2334" t="str">
            <v>O_ACA_W03_175-176_7</v>
          </cell>
        </row>
        <row r="2335">
          <cell r="F2335" t="str">
            <v>O_ACA_W29_281-282_7</v>
          </cell>
        </row>
        <row r="2336">
          <cell r="F2336" t="str">
            <v>O_TBA_A13_PBO87_7</v>
          </cell>
        </row>
        <row r="2337">
          <cell r="F2337" t="str">
            <v>O_TBA_A13_PBO89_7</v>
          </cell>
        </row>
        <row r="2338">
          <cell r="F2338" t="str">
            <v>O_GDW_M37_PBO43_7</v>
          </cell>
        </row>
        <row r="2339">
          <cell r="F2339" t="str">
            <v>O_MAD_B04_PBO16_7</v>
          </cell>
        </row>
        <row r="2340">
          <cell r="F2340" t="str">
            <v>O_ACA_W16_403-404_7</v>
          </cell>
        </row>
        <row r="2341">
          <cell r="F2341" t="str">
            <v>O_TBA_A13_PBO26_7</v>
          </cell>
        </row>
        <row r="2342">
          <cell r="F2342" t="str">
            <v>O_SDF_K20_007-008_7</v>
          </cell>
        </row>
        <row r="2343">
          <cell r="F2343" t="str">
            <v>O_MBW_R55_PBO11_7</v>
          </cell>
        </row>
        <row r="2344">
          <cell r="F2344" t="str">
            <v>O_SVD_K24_062-063_7</v>
          </cell>
        </row>
        <row r="2345">
          <cell r="F2345" t="str">
            <v>O_TBA_A13_PBO87_7</v>
          </cell>
        </row>
        <row r="2346">
          <cell r="F2346" t="str">
            <v>O_TBA_A13_PBO89_7</v>
          </cell>
        </row>
        <row r="2347">
          <cell r="F2347" t="str">
            <v>O_SDF_K02_069-071_7</v>
          </cell>
        </row>
        <row r="2348">
          <cell r="F2348" t="str">
            <v>O_SDF_K59_091-092_7</v>
          </cell>
        </row>
        <row r="2349">
          <cell r="F2349" t="str">
            <v>O_KMR_L30_010-011_7</v>
          </cell>
        </row>
        <row r="2350">
          <cell r="F2350" t="str">
            <v>O_BKL_A00_PBO64_7</v>
          </cell>
        </row>
        <row r="2351">
          <cell r="F2351" t="str">
            <v>O_BKL_A00_PBO29_7</v>
          </cell>
        </row>
        <row r="2352">
          <cell r="F2352" t="str">
            <v>O_SEB_N05_PBO186_7</v>
          </cell>
        </row>
        <row r="2353">
          <cell r="F2353" t="str">
            <v>O_MED_B49_266-267_7</v>
          </cell>
        </row>
        <row r="2354">
          <cell r="F2354" t="str">
            <v>O_MED_B12_036_7</v>
          </cell>
        </row>
        <row r="2355">
          <cell r="F2355" t="str">
            <v>O_MED_B22_128-129_7</v>
          </cell>
        </row>
        <row r="2356">
          <cell r="F2356" t="str">
            <v>O_MED_B48_151-159_7</v>
          </cell>
        </row>
        <row r="2357">
          <cell r="F2357" t="str">
            <v>O_MED_B39_052-053_7</v>
          </cell>
        </row>
        <row r="2358">
          <cell r="F2358" t="str">
            <v>O_MED_B00_148-149_7</v>
          </cell>
        </row>
        <row r="2359">
          <cell r="F2359" t="str">
            <v>O_REP_A02_283-284_7</v>
          </cell>
        </row>
        <row r="2360">
          <cell r="F2360" t="str">
            <v>O_MED_B10_014-015_7</v>
          </cell>
        </row>
        <row r="2361">
          <cell r="F2361" t="str">
            <v>O_MED_B11_385-386_7</v>
          </cell>
        </row>
        <row r="2362">
          <cell r="F2362" t="str">
            <v>O_HAN_D38_PBO74_7</v>
          </cell>
        </row>
        <row r="2363">
          <cell r="F2363" t="str">
            <v>O_MED_B40_151-158_7</v>
          </cell>
        </row>
        <row r="2364">
          <cell r="F2364" t="str">
            <v>O_MBW_R51_PBO163_7</v>
          </cell>
        </row>
        <row r="2365">
          <cell r="F2365" t="str">
            <v>O_GDW_M04_353-354_7</v>
          </cell>
        </row>
        <row r="2366">
          <cell r="F2366" t="str">
            <v>O_DKH_A02_PBO206_7</v>
          </cell>
        </row>
        <row r="2367">
          <cell r="F2367" t="str">
            <v>O_PRK_A00_PBO1_7</v>
          </cell>
        </row>
        <row r="2368">
          <cell r="F2368" t="str">
            <v>O_MBW_R05_PBO75_7</v>
          </cell>
        </row>
        <row r="2369">
          <cell r="F2369" t="e">
            <v>#N/A</v>
          </cell>
        </row>
        <row r="2370">
          <cell r="F2370" t="str">
            <v>O_KMR_L83_PBO73_7</v>
          </cell>
        </row>
        <row r="2371">
          <cell r="F2371" t="str">
            <v>O_RUF_G00N_154-155_7</v>
          </cell>
        </row>
        <row r="2372">
          <cell r="F2372" t="str">
            <v>O_SDF_K60_282-283_7</v>
          </cell>
        </row>
        <row r="2373">
          <cell r="F2373" t="str">
            <v>O_RUF_G33_PBO8_7</v>
          </cell>
        </row>
        <row r="2374">
          <cell r="F2374" t="str">
            <v>O_MBW_R17_223-224_7</v>
          </cell>
        </row>
        <row r="2375">
          <cell r="F2375" t="str">
            <v>O_TIA_E00_PBO47_7</v>
          </cell>
        </row>
        <row r="2376">
          <cell r="F2376" t="str">
            <v>O_MBW_R31_PBO132_7</v>
          </cell>
        </row>
        <row r="2377">
          <cell r="F2377" t="str">
            <v>O_MBW_R35_PBO66_7</v>
          </cell>
        </row>
        <row r="2378">
          <cell r="F2378" t="str">
            <v>O_KMR_L48_PBO96_7</v>
          </cell>
        </row>
        <row r="2379">
          <cell r="F2379" t="str">
            <v>O_MBW_R14_214-215_7</v>
          </cell>
        </row>
        <row r="2380">
          <cell r="F2380" t="str">
            <v>O_MBW_R26_077-078_7</v>
          </cell>
        </row>
        <row r="2381">
          <cell r="F2381" t="str">
            <v>O_TIA_E07_PBO34_7</v>
          </cell>
        </row>
        <row r="2382">
          <cell r="F2382" t="str">
            <v>O_MBW_R23_155-156_7</v>
          </cell>
        </row>
        <row r="2383">
          <cell r="F2383" t="str">
            <v>O_MBW_R35_PBO66_7</v>
          </cell>
        </row>
        <row r="2384">
          <cell r="F2384" t="str">
            <v>O_KMR_L51_PBO117_7</v>
          </cell>
        </row>
        <row r="2385">
          <cell r="F2385" t="str">
            <v>O_KMR_L12_PBO143_7</v>
          </cell>
        </row>
        <row r="2386">
          <cell r="F2386" t="str">
            <v>O_SEB_N11_PBO52_7</v>
          </cell>
        </row>
        <row r="2387">
          <cell r="F2387" t="str">
            <v>O_MBW_R08_PBO100_7</v>
          </cell>
        </row>
        <row r="2388">
          <cell r="F2388" t="str">
            <v>O_TIA_E19_230-232_7</v>
          </cell>
        </row>
        <row r="2389">
          <cell r="F2389" t="str">
            <v>O_GDW_M07_272-273_7</v>
          </cell>
        </row>
        <row r="2390">
          <cell r="F2390" t="str">
            <v>O_SMN_A01_MEB06-A23_7</v>
          </cell>
        </row>
        <row r="2391">
          <cell r="F2391" t="str">
            <v>O_KMR_L34_177-178_7</v>
          </cell>
        </row>
        <row r="2392">
          <cell r="F2392" t="str">
            <v>O_NFO_X30_103-104_7</v>
          </cell>
        </row>
        <row r="2393">
          <cell r="F2393" t="str">
            <v>O_TIA_E34_PBO126_7</v>
          </cell>
        </row>
        <row r="2394">
          <cell r="F2394" t="str">
            <v>O_CAM_H09_172-173_7</v>
          </cell>
        </row>
        <row r="2395">
          <cell r="F2395" t="str">
            <v>O_KMR_L05_PBO27_7</v>
          </cell>
        </row>
        <row r="2396">
          <cell r="F2396" t="str">
            <v>O_CAM_H59_PBO14_7</v>
          </cell>
        </row>
        <row r="2397">
          <cell r="F2397" t="str">
            <v>O_CAM_H42_173-174_7</v>
          </cell>
        </row>
        <row r="2398">
          <cell r="F2398" t="str">
            <v>O_CAM_H60_PBO35_7</v>
          </cell>
        </row>
        <row r="2399">
          <cell r="F2399" t="str">
            <v>O_CAM_H09_186-187_7</v>
          </cell>
        </row>
        <row r="2400">
          <cell r="F2400" t="str">
            <v>O_DWR_A01_MEB02-A2_7</v>
          </cell>
        </row>
        <row r="2401">
          <cell r="F2401" t="e">
            <v>#N/A</v>
          </cell>
        </row>
        <row r="2402">
          <cell r="F2402" t="e">
            <v>#N/A</v>
          </cell>
        </row>
        <row r="2403">
          <cell r="F2403" t="str">
            <v>O_STL_A00_PBO155_7</v>
          </cell>
        </row>
        <row r="2404">
          <cell r="F2404" t="str">
            <v>O_MAD_B23_PBO34_7</v>
          </cell>
        </row>
        <row r="2405">
          <cell r="F2405" t="str">
            <v>O_MAD_B20_PBO108_7</v>
          </cell>
        </row>
        <row r="2406">
          <cell r="F2406" t="e">
            <v>#N/A</v>
          </cell>
        </row>
        <row r="2407">
          <cell r="F2407" t="e">
            <v>#N/A</v>
          </cell>
        </row>
        <row r="2408">
          <cell r="F2408" t="e">
            <v>#N/A</v>
          </cell>
        </row>
        <row r="2409">
          <cell r="F2409" t="e">
            <v>#N/A</v>
          </cell>
        </row>
        <row r="2410">
          <cell r="F2410" t="e">
            <v>#N/A</v>
          </cell>
        </row>
        <row r="2411">
          <cell r="F2411" t="e">
            <v>#N/A</v>
          </cell>
        </row>
        <row r="2412">
          <cell r="F2412" t="e">
            <v>#N/A</v>
          </cell>
        </row>
        <row r="2413">
          <cell r="F2413" t="str">
            <v>O_SVD_P14_088-089_7</v>
          </cell>
        </row>
        <row r="2414">
          <cell r="F2414" t="str">
            <v>O_MED_B06_059-060_7</v>
          </cell>
        </row>
        <row r="2415">
          <cell r="F2415" t="e">
            <v>#N/A</v>
          </cell>
        </row>
        <row r="2416">
          <cell r="F2416" t="e">
            <v>#N/A</v>
          </cell>
        </row>
        <row r="2417">
          <cell r="F2417" t="e">
            <v>#N/A</v>
          </cell>
        </row>
        <row r="2418">
          <cell r="F2418" t="e">
            <v>#N/A</v>
          </cell>
        </row>
        <row r="2419">
          <cell r="F2419" t="e">
            <v>#N/A</v>
          </cell>
        </row>
        <row r="2420">
          <cell r="F2420" t="e">
            <v>#N/A</v>
          </cell>
        </row>
        <row r="2421">
          <cell r="F2421" t="str">
            <v>O_ALM_J01_317-318_7</v>
          </cell>
        </row>
        <row r="2422">
          <cell r="F2422" t="e">
            <v>#N/A</v>
          </cell>
        </row>
        <row r="2423">
          <cell r="F2423" t="e">
            <v>#N/A</v>
          </cell>
        </row>
        <row r="2424">
          <cell r="F2424" t="str">
            <v>O_GMB_B19_PBO12_7</v>
          </cell>
        </row>
        <row r="2425">
          <cell r="F2425" t="str">
            <v>O_SMN_A02_MEB05-A22_7</v>
          </cell>
        </row>
        <row r="2426">
          <cell r="F2426" t="str">
            <v>O_GMB_C04_MEB15-A03_7</v>
          </cell>
        </row>
        <row r="2427">
          <cell r="F2427" t="str">
            <v>O_GMB_C04_MEB13-A04_7</v>
          </cell>
        </row>
        <row r="2428">
          <cell r="F2428" t="str">
            <v>O_NGA_C02_MEB10-A19_7</v>
          </cell>
        </row>
        <row r="2429">
          <cell r="F2429" t="str">
            <v>O_TIV_A07_MEB1-A01_7</v>
          </cell>
        </row>
        <row r="2430">
          <cell r="F2430" t="e">
            <v>#N/A</v>
          </cell>
        </row>
        <row r="2431">
          <cell r="F2431" t="str">
            <v>O_ZIG_A09_PBO66_7</v>
          </cell>
        </row>
        <row r="2432">
          <cell r="F2432" t="e">
            <v>#N/A</v>
          </cell>
        </row>
        <row r="2433">
          <cell r="F2433" t="str">
            <v>O_DMD_N04_MEB05-A1_7</v>
          </cell>
        </row>
        <row r="2434">
          <cell r="F2434" t="str">
            <v>O_MED_A13_105-112_7</v>
          </cell>
        </row>
        <row r="2435">
          <cell r="F2435" t="str">
            <v>O_GOM_A02_MEB08-A9_7</v>
          </cell>
        </row>
        <row r="2436">
          <cell r="F2436" t="e">
            <v>#N/A</v>
          </cell>
        </row>
        <row r="2437">
          <cell r="F2437" t="str">
            <v>O_DKH_A14_PBO187_7</v>
          </cell>
        </row>
        <row r="2438">
          <cell r="F2438" t="str">
            <v>O_DKH_A11_PBO28_7</v>
          </cell>
        </row>
        <row r="2439">
          <cell r="F2439" t="str">
            <v>O_GOM_A02_MEB05-A9_7</v>
          </cell>
        </row>
        <row r="2440">
          <cell r="F2440" t="str">
            <v>O_DKH_A13_PBO82_7</v>
          </cell>
        </row>
        <row r="2441">
          <cell r="F2441" t="str">
            <v>O_DBL_A00_PBO64_7</v>
          </cell>
        </row>
        <row r="2442">
          <cell r="F2442" t="str">
            <v>O_THS_A26_PBO55_7</v>
          </cell>
        </row>
        <row r="2443">
          <cell r="F2443" t="str">
            <v>O_THS_A19_MEB2-A18_7</v>
          </cell>
        </row>
        <row r="2444">
          <cell r="F2444" t="str">
            <v>O_DKH_A02_PBO11_7</v>
          </cell>
        </row>
        <row r="2445">
          <cell r="F2445" t="str">
            <v>O_ALM_J22_244-245_7</v>
          </cell>
        </row>
        <row r="2446">
          <cell r="F2446" t="str">
            <v>O_ALM_P09_435-439_7</v>
          </cell>
        </row>
        <row r="2447">
          <cell r="F2447" t="str">
            <v>O_THS_A08_MEB8-A16_7</v>
          </cell>
        </row>
        <row r="2448">
          <cell r="F2448" t="e">
            <v>#N/A</v>
          </cell>
        </row>
        <row r="2449">
          <cell r="F2449" t="str">
            <v>O_ALM_J04_002-003_7</v>
          </cell>
        </row>
        <row r="2450">
          <cell r="F2450" t="str">
            <v>O_ALM_J16_031-032_7</v>
          </cell>
        </row>
        <row r="2451">
          <cell r="F2451" t="str">
            <v>O_SGK_V41_PBO184_7</v>
          </cell>
        </row>
        <row r="2452">
          <cell r="F2452" t="str">
            <v>O_KMR_L03_443-444_7</v>
          </cell>
        </row>
        <row r="2453">
          <cell r="F2453" t="str">
            <v>O_SVD_C10_635-645_7</v>
          </cell>
        </row>
        <row r="2454">
          <cell r="F2454" t="str">
            <v>O_CAP_A00_PBO86_7</v>
          </cell>
        </row>
        <row r="2455">
          <cell r="F2455" t="str">
            <v>O_THS_A27_MEB07-A12_7</v>
          </cell>
        </row>
        <row r="2456">
          <cell r="F2456" t="str">
            <v>O_THS_A07_PBO160_7</v>
          </cell>
        </row>
        <row r="2457">
          <cell r="F2457" t="str">
            <v>O_THS_A16_PBO87_7</v>
          </cell>
        </row>
        <row r="2458">
          <cell r="F2458" t="str">
            <v>O_THS_A21_PBO156_7</v>
          </cell>
        </row>
        <row r="2459">
          <cell r="F2459" t="str">
            <v>O_THS_A22_PBO227_7</v>
          </cell>
        </row>
        <row r="2460">
          <cell r="F2460" t="str">
            <v>O_KMR_L43_PBO74_7</v>
          </cell>
        </row>
        <row r="2461">
          <cell r="F2461" t="str">
            <v>O_CAM_H03_207-208_7</v>
          </cell>
        </row>
        <row r="2462">
          <cell r="F2462" t="str">
            <v>O_CAM_H00_PBO83_7</v>
          </cell>
        </row>
        <row r="2463">
          <cell r="F2463" t="str">
            <v>O_NFO_H03_185-186_7</v>
          </cell>
        </row>
        <row r="2464">
          <cell r="F2464" t="str">
            <v>O_TIA_E20_260-261_7</v>
          </cell>
        </row>
        <row r="2465">
          <cell r="F2465" t="str">
            <v>O_TIA_E64_PBO47_7</v>
          </cell>
        </row>
        <row r="2466">
          <cell r="F2466" t="e">
            <v>#N/A</v>
          </cell>
        </row>
        <row r="2467">
          <cell r="F2467" t="str">
            <v>O_TIA_I03_PBO67_7</v>
          </cell>
        </row>
        <row r="2468">
          <cell r="F2468" t="str">
            <v>O_SGK_V18_PBO54_7</v>
          </cell>
        </row>
        <row r="2469">
          <cell r="F2469" t="str">
            <v>O_TIA_E16_PBO159_7</v>
          </cell>
        </row>
        <row r="2470">
          <cell r="F2470" t="str">
            <v>O_SGK_V27_PBO230_7</v>
          </cell>
        </row>
        <row r="2471">
          <cell r="F2471" t="str">
            <v>O_TIA_E64_PBO113_7</v>
          </cell>
        </row>
        <row r="2472">
          <cell r="F2472" t="e">
            <v>#N/A</v>
          </cell>
        </row>
        <row r="2473">
          <cell r="F2473" t="str">
            <v>O_NFO_H03_185-186_7</v>
          </cell>
        </row>
        <row r="2474">
          <cell r="F2474" t="str">
            <v>O_NFO_H30_025-026_7</v>
          </cell>
        </row>
        <row r="2475">
          <cell r="F2475" t="str">
            <v>O_FAT_A00_PBO4_7</v>
          </cell>
        </row>
        <row r="2476">
          <cell r="F2476" t="str">
            <v>O_MBW_R14_587-588_7</v>
          </cell>
        </row>
        <row r="2477">
          <cell r="F2477" t="str">
            <v>O_GMB_C04_MEB15-A10_7</v>
          </cell>
        </row>
        <row r="2478">
          <cell r="F2478" t="str">
            <v>O_TBA_A00_PBO79_7</v>
          </cell>
        </row>
        <row r="2479">
          <cell r="F2479" t="e">
            <v>#N/A</v>
          </cell>
        </row>
        <row r="2480">
          <cell r="F2480" t="str">
            <v>O_KLK_A13_PBO103_7</v>
          </cell>
        </row>
        <row r="2481">
          <cell r="F2481" t="str">
            <v>O_SGK_V27_PBO230_7</v>
          </cell>
        </row>
        <row r="2482">
          <cell r="F2482" t="str">
            <v>O_MAD_B03_PBO7_7</v>
          </cell>
        </row>
        <row r="2483">
          <cell r="F2483" t="str">
            <v>O_NGA_C03_MEB3-A11_7</v>
          </cell>
        </row>
        <row r="2484">
          <cell r="F2484" t="str">
            <v>O_DKH_A00_PBO56_7</v>
          </cell>
        </row>
        <row r="2485">
          <cell r="F2485" t="str">
            <v>O_NDA_C17_PBO133_7</v>
          </cell>
        </row>
        <row r="2486">
          <cell r="F2486" t="str">
            <v>O_NDA_C00_PBO60_7</v>
          </cell>
        </row>
        <row r="2487">
          <cell r="F2487" t="str">
            <v>O_MAD_B19_PBO61_7</v>
          </cell>
        </row>
        <row r="2488">
          <cell r="F2488" t="str">
            <v>O_TIA_E17_PBO60_7</v>
          </cell>
        </row>
        <row r="2489">
          <cell r="F2489" t="str">
            <v>O_DKH_A02_PBO132_7</v>
          </cell>
        </row>
        <row r="2490">
          <cell r="F2490" t="str">
            <v>O_ALM_J21_311-312_7</v>
          </cell>
        </row>
        <row r="2491">
          <cell r="F2491" t="str">
            <v>O_THS_A22_PBO250_7</v>
          </cell>
        </row>
        <row r="2492">
          <cell r="F2492" t="str">
            <v>O_OUR_B02_PBO13_7</v>
          </cell>
        </row>
        <row r="2493">
          <cell r="F2493" t="str">
            <v>O_SED_A00_PBO27_7</v>
          </cell>
        </row>
        <row r="2494">
          <cell r="F2494" t="str">
            <v>O_SED_A00_PBO91_7</v>
          </cell>
        </row>
        <row r="2495">
          <cell r="F2495" t="str">
            <v>O_KOL_A08_PBO5_7</v>
          </cell>
        </row>
        <row r="2496">
          <cell r="F2496" t="str">
            <v>O_KOL_A03_PBO95_7</v>
          </cell>
        </row>
        <row r="2497">
          <cell r="F2497" t="str">
            <v>O_MED_B11_289-290_7</v>
          </cell>
        </row>
        <row r="2498">
          <cell r="F2498" t="e">
            <v>#N/A</v>
          </cell>
        </row>
        <row r="2499">
          <cell r="F2499" t="str">
            <v>O_MED_A03_345-346_7</v>
          </cell>
        </row>
        <row r="2500">
          <cell r="F2500" t="e">
            <v>#N/A</v>
          </cell>
        </row>
        <row r="2501">
          <cell r="F2501" t="str">
            <v>O_TIA_E42_PBO85_7</v>
          </cell>
        </row>
        <row r="2502">
          <cell r="F2502" t="str">
            <v>O_RUF_G00N_124-125_7</v>
          </cell>
        </row>
        <row r="2503">
          <cell r="F2503" t="str">
            <v>O_MBW_R26_026-027_7</v>
          </cell>
        </row>
        <row r="2504">
          <cell r="F2504" t="str">
            <v>O_NFO_X27_065-066_7</v>
          </cell>
        </row>
        <row r="2505">
          <cell r="F2505" t="str">
            <v>O_NFO_X26_249-250_7</v>
          </cell>
        </row>
        <row r="2506">
          <cell r="F2506" t="str">
            <v>O_YOF_F05_572-573_7</v>
          </cell>
        </row>
        <row r="2507">
          <cell r="F2507" t="str">
            <v>O_YOF_F03_185-186_7</v>
          </cell>
        </row>
        <row r="2508">
          <cell r="F2508" t="str">
            <v>O_SVD_P08_226-227_7</v>
          </cell>
        </row>
        <row r="2509">
          <cell r="F2509" t="str">
            <v>O_SVD_P08_b_347-348_7</v>
          </cell>
        </row>
        <row r="2510">
          <cell r="F2510" t="str">
            <v>O_THS_A15_PBO23_7</v>
          </cell>
        </row>
        <row r="2511">
          <cell r="F2511" t="str">
            <v>O_SDF_K29_103-105_7</v>
          </cell>
        </row>
        <row r="2512">
          <cell r="F2512" t="str">
            <v>O_SDF_K01_033-035_7</v>
          </cell>
        </row>
        <row r="2513">
          <cell r="F2513" t="str">
            <v>O_ZIG_A21_PBO61_7</v>
          </cell>
        </row>
        <row r="2514">
          <cell r="F2514" t="str">
            <v>O_NFO_X32_259-260_7</v>
          </cell>
        </row>
        <row r="2515">
          <cell r="F2515" t="str">
            <v>O_SVD_C01_056-057_7</v>
          </cell>
        </row>
        <row r="2516">
          <cell r="F2516" t="str">
            <v>O_TBM_D22_PBO31_7</v>
          </cell>
        </row>
        <row r="2517">
          <cell r="F2517" t="str">
            <v>O_DKH_A02_PBO181_7</v>
          </cell>
        </row>
        <row r="2518">
          <cell r="F2518" t="str">
            <v>O_DKH_A02_PBO5_7</v>
          </cell>
        </row>
        <row r="2519">
          <cell r="F2519" t="str">
            <v>O_MAD_B21_PBO21_7</v>
          </cell>
        </row>
        <row r="2520">
          <cell r="F2520" t="str">
            <v>O_DKH_A05_PBO1_7</v>
          </cell>
        </row>
        <row r="2521">
          <cell r="F2521" t="str">
            <v>O_TBM_D18_PBO48_7</v>
          </cell>
        </row>
        <row r="2522">
          <cell r="F2522" t="str">
            <v>O_NDA_C17_PBO23_7</v>
          </cell>
        </row>
        <row r="2523">
          <cell r="F2523" t="str">
            <v>O_DKH_A10_PBO29_7</v>
          </cell>
        </row>
        <row r="2524">
          <cell r="F2524" t="str">
            <v>O_MBO_A07_MEB01-A14_7</v>
          </cell>
        </row>
        <row r="2525">
          <cell r="F2525" t="str">
            <v>O_DKH_A11_PBO50_7</v>
          </cell>
        </row>
        <row r="2526">
          <cell r="F2526" t="str">
            <v>O_SGK_V30_PBO150_7</v>
          </cell>
        </row>
        <row r="2527">
          <cell r="F2527" t="str">
            <v>O_SGK_V30_PBO140_7</v>
          </cell>
        </row>
        <row r="2528">
          <cell r="F2528" t="str">
            <v>O_TBM_D10_PBO58_7</v>
          </cell>
        </row>
        <row r="2529">
          <cell r="F2529" t="str">
            <v>O_SGK_V27_PBO228_7</v>
          </cell>
        </row>
        <row r="2530">
          <cell r="F2530" t="str">
            <v>O_RUF_G15_PBO43_7</v>
          </cell>
        </row>
        <row r="2531">
          <cell r="F2531" t="str">
            <v>O_DKH_A11_PBO128_7</v>
          </cell>
        </row>
        <row r="2532">
          <cell r="F2532" t="str">
            <v>O_MAD_B04_PBO42_7</v>
          </cell>
        </row>
        <row r="2533">
          <cell r="F2533" t="str">
            <v>O_HAN_D30_258-259_7</v>
          </cell>
        </row>
        <row r="2534">
          <cell r="F2534" t="str">
            <v>O_SGK_V08_PBO103_7</v>
          </cell>
        </row>
        <row r="2535">
          <cell r="F2535" t="str">
            <v>O_GMB_C04_MEB12-A14_7</v>
          </cell>
        </row>
        <row r="2536">
          <cell r="F2536" t="str">
            <v>O_GMB_B23_PBO33_7</v>
          </cell>
        </row>
        <row r="2537">
          <cell r="F2537" t="str">
            <v>O_HAN_D28_053-054_7</v>
          </cell>
        </row>
        <row r="2538">
          <cell r="F2538" t="str">
            <v>O_GMB_B20_PBO81_7</v>
          </cell>
        </row>
        <row r="2539">
          <cell r="F2539" t="str">
            <v>O_KLK_A14_PBO102_7</v>
          </cell>
        </row>
        <row r="2540">
          <cell r="F2540" t="str">
            <v>O_MBW_R45_PBO28_7</v>
          </cell>
        </row>
        <row r="2541">
          <cell r="F2541" t="str">
            <v>O_KLK_A10_PBO50_7</v>
          </cell>
        </row>
        <row r="2542">
          <cell r="F2542" t="str">
            <v>O_THS_A39_PBO171_7</v>
          </cell>
        </row>
        <row r="2543">
          <cell r="F2543" t="str">
            <v>O_LGA_A00_PBO203_7</v>
          </cell>
        </row>
        <row r="2544">
          <cell r="F2544" t="str">
            <v>O_KOU_A00_MEB07-A7_7</v>
          </cell>
        </row>
        <row r="2545">
          <cell r="F2545" t="str">
            <v>O_LGA_A11_MEB4-A11_7</v>
          </cell>
        </row>
        <row r="2546">
          <cell r="F2546" t="str">
            <v>O_MBW_R36_PBO53_7</v>
          </cell>
        </row>
        <row r="2547">
          <cell r="F2547" t="str">
            <v>O_DKH_A10_PBO76_7</v>
          </cell>
        </row>
        <row r="2548">
          <cell r="F2548" t="str">
            <v>O_MAD_B03_PBO35_7</v>
          </cell>
        </row>
        <row r="2549">
          <cell r="F2549" t="str">
            <v>O_TIA_E47_PBO116_7</v>
          </cell>
        </row>
        <row r="2550">
          <cell r="F2550" t="str">
            <v>O_TIA_E60_PBO105_7</v>
          </cell>
        </row>
        <row r="2551">
          <cell r="F2551" t="str">
            <v>O_NFO_X13_037-045_7</v>
          </cell>
        </row>
        <row r="2552">
          <cell r="F2552" t="str">
            <v>O_GMB_B32_PBO77_7</v>
          </cell>
        </row>
        <row r="2553">
          <cell r="F2553" t="str">
            <v>O_TIA_E44_139-140_7</v>
          </cell>
        </row>
        <row r="2554">
          <cell r="F2554" t="str">
            <v>O_GMB_B34_PBO38_7</v>
          </cell>
        </row>
        <row r="2555">
          <cell r="F2555" t="str">
            <v>O_TIA_E44_081-082_7</v>
          </cell>
        </row>
        <row r="2556">
          <cell r="F2556" t="str">
            <v>O_TIA_E45_PBO36_7</v>
          </cell>
        </row>
        <row r="2557">
          <cell r="F2557" t="str">
            <v>O_GMB_B26_PBO85_7</v>
          </cell>
        </row>
        <row r="2558">
          <cell r="F2558" t="str">
            <v>O_MAD_B00_PBO70_7</v>
          </cell>
        </row>
        <row r="2559">
          <cell r="F2559" t="str">
            <v>O_NFO_X26_216-217_7</v>
          </cell>
        </row>
        <row r="2560">
          <cell r="F2560" t="str">
            <v>O_ALM_J24_028-029_7</v>
          </cell>
        </row>
        <row r="2561">
          <cell r="F2561" t="str">
            <v>O_NFO_X26_295-296_7</v>
          </cell>
        </row>
        <row r="2562">
          <cell r="F2562" t="str">
            <v>O_NFO_X21_218-219_7</v>
          </cell>
        </row>
        <row r="2563">
          <cell r="F2563" t="str">
            <v>O_NFO_X24_304-305_7</v>
          </cell>
        </row>
        <row r="2564">
          <cell r="F2564" t="str">
            <v>O_MBW_R01_012-013_7</v>
          </cell>
        </row>
        <row r="2565">
          <cell r="F2565" t="str">
            <v>O_TBA_A13_PBO60_7</v>
          </cell>
        </row>
        <row r="2566">
          <cell r="F2566" t="str">
            <v>O_TBA_A13_PBO82_7</v>
          </cell>
        </row>
        <row r="2567">
          <cell r="F2567" t="str">
            <v>O_SVD_P08_b_324-325_7</v>
          </cell>
        </row>
        <row r="2568">
          <cell r="F2568" t="str">
            <v>O_TBA_A13_PBO64_7</v>
          </cell>
        </row>
        <row r="2569">
          <cell r="F2569" t="str">
            <v>O_TBA_A13_PBO83_7</v>
          </cell>
        </row>
        <row r="2570">
          <cell r="F2570" t="str">
            <v>O_SDF_K20_045-046_7</v>
          </cell>
        </row>
        <row r="2571">
          <cell r="F2571" t="str">
            <v>O_TBA_A13_PBO74_7</v>
          </cell>
        </row>
        <row r="2572">
          <cell r="F2572" t="str">
            <v>O_RUF_G00N_210-211_7</v>
          </cell>
        </row>
        <row r="2573">
          <cell r="F2573" t="str">
            <v>O_TBM_D14_PBO26_7</v>
          </cell>
        </row>
        <row r="2574">
          <cell r="F2574" t="str">
            <v>O_MED_B20_052-053_7</v>
          </cell>
        </row>
        <row r="2575">
          <cell r="F2575" t="str">
            <v>O_MED_B48_151-159_7</v>
          </cell>
        </row>
        <row r="2576">
          <cell r="F2576" t="str">
            <v>O_REP_B16_106-108_7</v>
          </cell>
        </row>
        <row r="2577">
          <cell r="F2577" t="str">
            <v>O_MED_B22_031-032_7</v>
          </cell>
        </row>
        <row r="2578">
          <cell r="F2578" t="str">
            <v>O_MED_B44_123-124_7</v>
          </cell>
        </row>
        <row r="2579">
          <cell r="F2579" t="str">
            <v>O_MED_B00_136-137_7</v>
          </cell>
        </row>
        <row r="2580">
          <cell r="F2580" t="str">
            <v>O_MED_B39_081-082_7</v>
          </cell>
        </row>
        <row r="2581">
          <cell r="F2581" t="str">
            <v>O_TIA_E42_PBO25_7</v>
          </cell>
        </row>
        <row r="2582">
          <cell r="F2582" t="str">
            <v>O_GDW_M06_203-204_7</v>
          </cell>
        </row>
        <row r="2583">
          <cell r="F2583" t="str">
            <v>O_GDW_M03_PBO61_7</v>
          </cell>
        </row>
        <row r="2584">
          <cell r="F2584" t="str">
            <v>O_KMR_L80_PBO6_7</v>
          </cell>
        </row>
        <row r="2585">
          <cell r="F2585" t="str">
            <v>O_KMR_L16_061-062_7</v>
          </cell>
        </row>
        <row r="2586">
          <cell r="F2586" t="str">
            <v>O_MBW_R56_PBO13_7</v>
          </cell>
        </row>
        <row r="2587">
          <cell r="F2587" t="str">
            <v>O_SEB_N05_PBO59_7</v>
          </cell>
        </row>
        <row r="2588">
          <cell r="F2588" t="str">
            <v>O_MBW_R26_339-340_7</v>
          </cell>
        </row>
        <row r="2589">
          <cell r="F2589" t="str">
            <v>O_MBW_R02_335-336_7</v>
          </cell>
        </row>
        <row r="2590">
          <cell r="F2590" t="str">
            <v>O_KMR_L71_PBO117_7</v>
          </cell>
        </row>
        <row r="2591">
          <cell r="F2591" t="str">
            <v>O_RUF_G05_053-054_7</v>
          </cell>
        </row>
        <row r="2592">
          <cell r="F2592" t="str">
            <v>O_SEB_N11_PBO30_7</v>
          </cell>
        </row>
        <row r="2593">
          <cell r="F2593" t="str">
            <v>O_MBW_R23_164-165_7</v>
          </cell>
        </row>
        <row r="2594">
          <cell r="F2594" t="str">
            <v>O_MBW_R24_312-313_7</v>
          </cell>
        </row>
        <row r="2595">
          <cell r="F2595" t="str">
            <v>O_TIA_E27_PBO10_7</v>
          </cell>
        </row>
        <row r="2596">
          <cell r="F2596" t="str">
            <v>O_MBW_R45_PBO89_7</v>
          </cell>
        </row>
        <row r="2597">
          <cell r="F2597" t="e">
            <v>#N/A</v>
          </cell>
        </row>
        <row r="2598">
          <cell r="F2598" t="str">
            <v>O_KMR_L36_040-041_7</v>
          </cell>
        </row>
        <row r="2599">
          <cell r="F2599" t="str">
            <v>O_MBW_R48_PBO6_7</v>
          </cell>
        </row>
        <row r="2600">
          <cell r="F2600" t="str">
            <v>O_MBW_R23_024-025_7</v>
          </cell>
        </row>
        <row r="2601">
          <cell r="F2601" t="str">
            <v>O_TIA_E42_PBO41_7</v>
          </cell>
        </row>
        <row r="2602">
          <cell r="F2602" t="str">
            <v>O_GDW_M14_105-106_7</v>
          </cell>
        </row>
        <row r="2603">
          <cell r="F2603" t="str">
            <v>O_GDW_E68_PBO73_7</v>
          </cell>
        </row>
        <row r="2604">
          <cell r="F2604" t="str">
            <v>O_GDW_M32_534-535_7</v>
          </cell>
        </row>
        <row r="2605">
          <cell r="F2605" t="str">
            <v>O_CAM_H10_311-312_7</v>
          </cell>
        </row>
        <row r="2606">
          <cell r="F2606" t="str">
            <v>O_POP_A01_PBO170_7</v>
          </cell>
        </row>
        <row r="2607">
          <cell r="F2607" t="str">
            <v>O_GDW_M18_024-025_7</v>
          </cell>
        </row>
        <row r="2608">
          <cell r="F2608" t="str">
            <v>O_RUF_G26_PBO79_7</v>
          </cell>
        </row>
        <row r="2609">
          <cell r="F2609" t="str">
            <v>O_CAM_H10_334-335_7</v>
          </cell>
        </row>
        <row r="2610">
          <cell r="F2610" t="str">
            <v>O_CAM_H28_249-250_7</v>
          </cell>
        </row>
        <row r="2611">
          <cell r="F2611" t="str">
            <v>O_CAM_H48_131-132_7</v>
          </cell>
        </row>
        <row r="2612">
          <cell r="F2612" t="str">
            <v>O_CAM_H54_PBO44_7</v>
          </cell>
        </row>
        <row r="2613">
          <cell r="F2613" t="str">
            <v>O_CAM_H34_PBO23_7</v>
          </cell>
        </row>
        <row r="2614">
          <cell r="F2614" t="str">
            <v>O_GMB_B21_PBO45_7</v>
          </cell>
        </row>
        <row r="2615">
          <cell r="F2615" t="str">
            <v>O_CAM_H53_PBO9_7</v>
          </cell>
        </row>
        <row r="2616">
          <cell r="F2616" t="str">
            <v>O_CAM_H24_178-179_7</v>
          </cell>
        </row>
        <row r="2617">
          <cell r="F2617" t="str">
            <v>O_NFO_X30_143-144_7</v>
          </cell>
        </row>
        <row r="2618">
          <cell r="F2618" t="e">
            <v>#N/A</v>
          </cell>
        </row>
        <row r="2619">
          <cell r="F2619" t="e">
            <v>#N/A</v>
          </cell>
        </row>
        <row r="2620">
          <cell r="F2620" t="str">
            <v>O_DMD_N01_PBO34_7</v>
          </cell>
        </row>
        <row r="2621">
          <cell r="F2621" t="str">
            <v>O_BGY_T02_PBO258_7</v>
          </cell>
        </row>
        <row r="2622">
          <cell r="F2622" t="e">
            <v>#N/A</v>
          </cell>
        </row>
        <row r="2623">
          <cell r="F2623" t="str">
            <v>O_MAD_B00_PBO35_7</v>
          </cell>
        </row>
        <row r="2624">
          <cell r="F2624" t="e">
            <v>#N/A</v>
          </cell>
        </row>
        <row r="2625">
          <cell r="F2625" t="str">
            <v>O_TIV_A05_MEB4-A11_7</v>
          </cell>
        </row>
        <row r="2626">
          <cell r="F2626" t="e">
            <v>#N/A</v>
          </cell>
        </row>
        <row r="2627">
          <cell r="F2627" t="e">
            <v>#N/A</v>
          </cell>
        </row>
        <row r="2628">
          <cell r="F2628" t="e">
            <v>#N/A</v>
          </cell>
        </row>
        <row r="2629">
          <cell r="F2629" t="e">
            <v>#N/A</v>
          </cell>
        </row>
        <row r="2630">
          <cell r="F2630" t="e">
            <v>#N/A</v>
          </cell>
        </row>
        <row r="2631">
          <cell r="F2631" t="e">
            <v>#N/A</v>
          </cell>
        </row>
        <row r="2632">
          <cell r="F2632" t="e">
            <v>#N/A</v>
          </cell>
        </row>
        <row r="2633">
          <cell r="F2633" t="str">
            <v>O_YOF_F03_181-182_7</v>
          </cell>
        </row>
        <row r="2634">
          <cell r="F2634" t="str">
            <v>O_MED_A23_108-109_7</v>
          </cell>
        </row>
        <row r="2635">
          <cell r="F2635" t="str">
            <v>O_MED_A03_161-163_7</v>
          </cell>
        </row>
        <row r="2636">
          <cell r="F2636" t="str">
            <v>O_ALM_J06_050-056_7</v>
          </cell>
        </row>
        <row r="2637">
          <cell r="F2637" t="e">
            <v>#N/A</v>
          </cell>
        </row>
        <row r="2638">
          <cell r="F2638" t="e">
            <v>#N/A</v>
          </cell>
        </row>
        <row r="2639">
          <cell r="F2639" t="str">
            <v>O_MBW_R16_074-075_7</v>
          </cell>
        </row>
        <row r="2640">
          <cell r="F2640" t="e">
            <v>#N/A</v>
          </cell>
        </row>
        <row r="2641">
          <cell r="F2641" t="str">
            <v>O_GMB_B26_PBO6_7</v>
          </cell>
        </row>
        <row r="2642">
          <cell r="F2642" t="str">
            <v>O_SMN_A04_MEB3-A10_7</v>
          </cell>
        </row>
        <row r="2643">
          <cell r="F2643" t="str">
            <v>O_GMB_C04_MEB11-A16_7</v>
          </cell>
        </row>
        <row r="2644">
          <cell r="F2644" t="e">
            <v>#N/A</v>
          </cell>
        </row>
        <row r="2645">
          <cell r="F2645" t="e">
            <v>#N/A</v>
          </cell>
        </row>
        <row r="2646">
          <cell r="F2646" t="str">
            <v>O_NGA_C02_MEB8-A3_7</v>
          </cell>
        </row>
        <row r="2647">
          <cell r="F2647" t="str">
            <v>O_TIV_A03_PBO182_7</v>
          </cell>
        </row>
        <row r="2648">
          <cell r="F2648" t="str">
            <v>O_TIV_A13_PBO67_7</v>
          </cell>
        </row>
        <row r="2649">
          <cell r="F2649" t="str">
            <v>O_THS_A18_MEB4-A09_7</v>
          </cell>
        </row>
        <row r="2650">
          <cell r="F2650" t="str">
            <v>O_TIV_A03_PBO147_7</v>
          </cell>
        </row>
        <row r="2651">
          <cell r="F2651" t="str">
            <v>O_TIV_A12_PBO103_7</v>
          </cell>
        </row>
        <row r="2652">
          <cell r="F2652" t="str">
            <v>O_NDA_C00_PBO19_7</v>
          </cell>
        </row>
        <row r="2653">
          <cell r="F2653" t="str">
            <v>O_LGA_A01_PBO101_7</v>
          </cell>
        </row>
        <row r="2654">
          <cell r="F2654" t="e">
            <v>#N/A</v>
          </cell>
        </row>
        <row r="2655">
          <cell r="F2655" t="e">
            <v>#N/A</v>
          </cell>
        </row>
        <row r="2656">
          <cell r="F2656" t="str">
            <v>O_NDA_C15_PBO65_7</v>
          </cell>
        </row>
        <row r="2657">
          <cell r="F2657" t="e">
            <v>#N/A</v>
          </cell>
        </row>
        <row r="2658">
          <cell r="F2658" t="str">
            <v>O_GMB_B20_PBO47_7</v>
          </cell>
        </row>
        <row r="2659">
          <cell r="F2659" t="str">
            <v>O_KMR_L48_PBO54_7</v>
          </cell>
        </row>
        <row r="2660">
          <cell r="F2660" t="e">
            <v>#N/A</v>
          </cell>
        </row>
        <row r="2661">
          <cell r="F2661" t="str">
            <v>O_NDA_C13_MEB1-A22_7</v>
          </cell>
        </row>
        <row r="2662">
          <cell r="F2662" t="str">
            <v>O_THS_A47_PBO71_7</v>
          </cell>
        </row>
        <row r="2663">
          <cell r="F2663" t="str">
            <v>O_DKH_A02_PBO7_7</v>
          </cell>
        </row>
        <row r="2664">
          <cell r="F2664" t="e">
            <v>#N/A</v>
          </cell>
        </row>
        <row r="2665">
          <cell r="F2665" t="str">
            <v>O_THS_A22_PBO68_7</v>
          </cell>
        </row>
        <row r="2666">
          <cell r="F2666" t="str">
            <v>O_RTL_A00_PBO5_7</v>
          </cell>
        </row>
        <row r="2667">
          <cell r="F2667" t="str">
            <v>O_RTL_A00_PBO17_7</v>
          </cell>
        </row>
        <row r="2668">
          <cell r="F2668" t="str">
            <v>O_RTL_A00_PBO68_7</v>
          </cell>
        </row>
        <row r="2669">
          <cell r="F2669" t="str">
            <v>O_ALM_J03_137-139_7</v>
          </cell>
        </row>
        <row r="2670">
          <cell r="F2670" t="str">
            <v>O_GDW_M09_PBO27_7</v>
          </cell>
        </row>
        <row r="2671">
          <cell r="F2671" t="str">
            <v>O_SVD_P08_253-254_7</v>
          </cell>
        </row>
        <row r="2672">
          <cell r="F2672" t="str">
            <v>O_MBW_R16_074-075_7</v>
          </cell>
        </row>
        <row r="2673">
          <cell r="F2673" t="str">
            <v>O_THS_A22_PBO49_7</v>
          </cell>
        </row>
        <row r="2674">
          <cell r="F2674" t="str">
            <v>O_KAF_A04_PBO87_7</v>
          </cell>
        </row>
        <row r="2675">
          <cell r="F2675" t="str">
            <v>O_MBW_R29_PBO36_7</v>
          </cell>
        </row>
        <row r="2676">
          <cell r="F2676" t="str">
            <v>O_MBW_R18_027-028_7</v>
          </cell>
        </row>
        <row r="2677">
          <cell r="F2677" t="str">
            <v>O_SVD_C16_346-347_7</v>
          </cell>
        </row>
        <row r="2678">
          <cell r="F2678" t="str">
            <v>O_HAN_D36_299-300_7</v>
          </cell>
        </row>
        <row r="2679">
          <cell r="F2679" t="str">
            <v>O_TIA_E16_PBO111_7</v>
          </cell>
        </row>
        <row r="2680">
          <cell r="F2680" t="str">
            <v>O_TIA_E51_028-029_7</v>
          </cell>
        </row>
        <row r="2681">
          <cell r="F2681" t="str">
            <v>O_TIA_E08_PBO128_7</v>
          </cell>
        </row>
        <row r="2682">
          <cell r="F2682" t="str">
            <v>O_KDG_A01_PBO46_7</v>
          </cell>
        </row>
        <row r="2683">
          <cell r="F2683" t="str">
            <v>O_KDG_A00_PBO12_7</v>
          </cell>
        </row>
        <row r="2684">
          <cell r="F2684" t="e">
            <v>#N/A</v>
          </cell>
        </row>
        <row r="2685">
          <cell r="F2685" t="str">
            <v>O_GDW_M25_PBO26_7</v>
          </cell>
        </row>
        <row r="2686">
          <cell r="F2686" t="str">
            <v>O_BGY_T03_PBO111_7</v>
          </cell>
        </row>
        <row r="2687">
          <cell r="F2687" t="e">
            <v>#N/A</v>
          </cell>
        </row>
        <row r="2688">
          <cell r="F2688" t="str">
            <v>O_GDW_M31_PBO3_7</v>
          </cell>
        </row>
        <row r="2689">
          <cell r="F2689" t="str">
            <v>O_MEG_A01_PBO99_7</v>
          </cell>
        </row>
        <row r="2690">
          <cell r="F2690" t="str">
            <v>O_STL_A07_PBO58_7</v>
          </cell>
        </row>
        <row r="2691">
          <cell r="F2691" t="str">
            <v>O_STL_A01_MEB03-A12_7</v>
          </cell>
        </row>
        <row r="2692">
          <cell r="F2692" t="str">
            <v>O_DKH_A21_PBO45_7</v>
          </cell>
        </row>
        <row r="2693">
          <cell r="F2693" t="str">
            <v>O_CAM_H09_073-074_7</v>
          </cell>
        </row>
        <row r="2694">
          <cell r="F2694" t="str">
            <v>O_NDA_C14_PBO64_7</v>
          </cell>
        </row>
        <row r="2695">
          <cell r="F2695" t="str">
            <v>O_ALM_J12_155-156_7</v>
          </cell>
        </row>
        <row r="2696">
          <cell r="F2696" t="str">
            <v>O_ALM_J20_186-187_7</v>
          </cell>
        </row>
        <row r="2697">
          <cell r="F2697" t="str">
            <v>O_YOF_F04_303-304_7</v>
          </cell>
        </row>
        <row r="2698">
          <cell r="F2698" t="str">
            <v>O_NFO_X17_248-249_7</v>
          </cell>
        </row>
        <row r="2699">
          <cell r="F2699" t="str">
            <v>O_SED_A01_PBO107_7</v>
          </cell>
        </row>
        <row r="2700">
          <cell r="F2700" t="str">
            <v>O_KOL_A12_PBO3_7</v>
          </cell>
        </row>
        <row r="2701">
          <cell r="F2701" t="str">
            <v>O_KOL_A01_PBO15_7</v>
          </cell>
        </row>
        <row r="2702">
          <cell r="F2702" t="str">
            <v>O_GMB_B33_PBO24_7</v>
          </cell>
        </row>
        <row r="2703">
          <cell r="F2703" t="str">
            <v>O_MBW_R38_PBO7_7</v>
          </cell>
        </row>
        <row r="2704">
          <cell r="F2704" t="str">
            <v>O_RUF_G00N_124-125_7</v>
          </cell>
        </row>
        <row r="2705">
          <cell r="F2705" t="str">
            <v>O_KMR_L01_PBO18_7</v>
          </cell>
        </row>
        <row r="2706">
          <cell r="F2706" t="str">
            <v>O_SDF_K12_251-252_7</v>
          </cell>
        </row>
        <row r="2707">
          <cell r="F2707" t="str">
            <v>O_YOF_F04_835-836_7</v>
          </cell>
        </row>
        <row r="2708">
          <cell r="F2708" t="str">
            <v>O_ALM_J20_142-143_7</v>
          </cell>
        </row>
        <row r="2709">
          <cell r="F2709" t="str">
            <v>O_SVD_P14_428-429_7</v>
          </cell>
        </row>
        <row r="2710">
          <cell r="F2710" t="str">
            <v>O_KLK_A02_MEB05-A23_7</v>
          </cell>
        </row>
        <row r="2711">
          <cell r="F2711" t="str">
            <v>O_SDF_K18_574-575_7</v>
          </cell>
        </row>
        <row r="2712">
          <cell r="F2712" t="str">
            <v>O_SDF_K46_385-386_7</v>
          </cell>
        </row>
        <row r="2713">
          <cell r="F2713" t="str">
            <v>O_NFO_X07_242-243_7</v>
          </cell>
        </row>
        <row r="2714">
          <cell r="F2714" t="str">
            <v>O_ZIG_A23_PBO92_7</v>
          </cell>
        </row>
        <row r="2715">
          <cell r="F2715" t="str">
            <v>O_ZIG_A05_MEB5-A13_7</v>
          </cell>
        </row>
        <row r="2716">
          <cell r="F2716" t="str">
            <v>O_ZIG_A07_PBO53_7</v>
          </cell>
        </row>
        <row r="2717">
          <cell r="F2717" t="str">
            <v>O_SVD_P13_040-041_7</v>
          </cell>
        </row>
        <row r="2718">
          <cell r="F2718" t="str">
            <v>O_TIA_E61_PBO24_7</v>
          </cell>
        </row>
        <row r="2719">
          <cell r="F2719" t="str">
            <v>O_SDF_K07_026-027_7</v>
          </cell>
        </row>
        <row r="2720">
          <cell r="F2720" t="str">
            <v>O_SDF_K47_078-079_7</v>
          </cell>
        </row>
        <row r="2721">
          <cell r="F2721" t="str">
            <v>O_SDF_K32_044-046_7</v>
          </cell>
        </row>
        <row r="2722">
          <cell r="F2722" t="str">
            <v>O_ZIG_A16_MEB05-A4_7</v>
          </cell>
        </row>
        <row r="2723">
          <cell r="F2723" t="str">
            <v>O_DKH_A13_PBO49_7</v>
          </cell>
        </row>
        <row r="2724">
          <cell r="F2724" t="str">
            <v>O_MAD_B03_PBO50_7</v>
          </cell>
        </row>
        <row r="2725">
          <cell r="F2725" t="str">
            <v>O_DKH_A11_PBO121_7</v>
          </cell>
        </row>
        <row r="2726">
          <cell r="F2726" t="str">
            <v>O_MAD_B03_PBO190_7</v>
          </cell>
        </row>
        <row r="2727">
          <cell r="F2727" t="str">
            <v>O_TBM_D14_PBO11_7</v>
          </cell>
        </row>
        <row r="2728">
          <cell r="F2728" t="str">
            <v>O_SGK_V32_PBO74_7</v>
          </cell>
        </row>
        <row r="2729">
          <cell r="F2729" t="str">
            <v>O_SGK_V17_PBO118_7</v>
          </cell>
        </row>
        <row r="2730">
          <cell r="F2730" t="str">
            <v>O_DKH_A10_PBO43_7</v>
          </cell>
        </row>
        <row r="2731">
          <cell r="F2731" t="str">
            <v>O_MBW_R25_264-265_7</v>
          </cell>
        </row>
        <row r="2732">
          <cell r="F2732" t="str">
            <v>O_SGK_V09_PBO11_7</v>
          </cell>
        </row>
        <row r="2733">
          <cell r="F2733" t="str">
            <v>O_DKH_A10_PBO150_7</v>
          </cell>
        </row>
        <row r="2734">
          <cell r="F2734" t="str">
            <v>O_DKH_A10_PBO58_7</v>
          </cell>
        </row>
        <row r="2735">
          <cell r="F2735" t="str">
            <v>O_MBO_A04_MEB05-A6_7</v>
          </cell>
        </row>
        <row r="2736">
          <cell r="F2736" t="str">
            <v>O_LGA_A12_MEB2-A01_7</v>
          </cell>
        </row>
        <row r="2737">
          <cell r="F2737" t="str">
            <v>O_SGK_V20_PBO67_7</v>
          </cell>
        </row>
        <row r="2738">
          <cell r="F2738" t="str">
            <v>O_SGK_V32_PBO36_7</v>
          </cell>
        </row>
        <row r="2739">
          <cell r="F2739" t="str">
            <v>O_SGK_V31_PBO11_7</v>
          </cell>
        </row>
        <row r="2740">
          <cell r="F2740" t="str">
            <v>O_MBO_A03_MEB08-A06_7</v>
          </cell>
        </row>
        <row r="2741">
          <cell r="F2741" t="str">
            <v>O_MBR_A00_MEB3-A10_7</v>
          </cell>
        </row>
        <row r="2742">
          <cell r="F2742" t="str">
            <v>O_HAN_D11_128-130_7</v>
          </cell>
        </row>
        <row r="2743">
          <cell r="F2743" t="str">
            <v>O_GMB_B29_PBO48_7</v>
          </cell>
        </row>
        <row r="2744">
          <cell r="F2744" t="str">
            <v>O_GMB_B22_PBO45_7</v>
          </cell>
        </row>
        <row r="2745">
          <cell r="F2745" t="str">
            <v>O_GMB_B27_PBO59_7</v>
          </cell>
        </row>
        <row r="2746">
          <cell r="F2746" t="str">
            <v>O_GMB_B04_PBO57_7</v>
          </cell>
        </row>
        <row r="2747">
          <cell r="F2747" t="str">
            <v>O_GMB_B34_PBO274_7</v>
          </cell>
        </row>
        <row r="2748">
          <cell r="F2748" t="str">
            <v>O_KLK_A01_PBO268_7</v>
          </cell>
        </row>
        <row r="2749">
          <cell r="F2749" t="str">
            <v>O_KLK_A01_PBO117_7</v>
          </cell>
        </row>
        <row r="2750">
          <cell r="F2750" t="str">
            <v>O_DKH_A21_PBO50_7</v>
          </cell>
        </row>
        <row r="2751">
          <cell r="F2751" t="str">
            <v>O_KLK_A00_PBO49_7</v>
          </cell>
        </row>
        <row r="2752">
          <cell r="F2752" t="str">
            <v>O_KLK_A01_PBO30_7</v>
          </cell>
        </row>
        <row r="2753">
          <cell r="F2753" t="str">
            <v>O_KLK_A01_PBO30_7</v>
          </cell>
        </row>
        <row r="2754">
          <cell r="F2754" t="str">
            <v>O_THS_A26_PBO107_7</v>
          </cell>
        </row>
        <row r="2755">
          <cell r="F2755" t="str">
            <v>O_KLK_A18_PBO10_7</v>
          </cell>
        </row>
        <row r="2756">
          <cell r="F2756" t="str">
            <v>O_MAD_B20_PBO46_7</v>
          </cell>
        </row>
        <row r="2757">
          <cell r="F2757" t="str">
            <v>O_LGA_A04_MEB07-A5_7</v>
          </cell>
        </row>
        <row r="2758">
          <cell r="F2758" t="str">
            <v>O_LGA_A04_MEB06-A2_7</v>
          </cell>
        </row>
        <row r="2759">
          <cell r="F2759" t="str">
            <v>O_LGA_A15_PBO130_7</v>
          </cell>
        </row>
        <row r="2760">
          <cell r="F2760" t="str">
            <v>O_GMB_B20_PBO93_7</v>
          </cell>
        </row>
        <row r="2761">
          <cell r="F2761" t="str">
            <v>O_KMR_L29_149-150_7</v>
          </cell>
        </row>
        <row r="2762">
          <cell r="F2762" t="str">
            <v>O_NFO_X17_201-202_7</v>
          </cell>
        </row>
        <row r="2763">
          <cell r="F2763" t="str">
            <v>O_TIA_E00_PBO47_7</v>
          </cell>
        </row>
        <row r="2764">
          <cell r="F2764" t="e">
            <v>#N/A</v>
          </cell>
        </row>
        <row r="2765">
          <cell r="F2765" t="str">
            <v>O_GMB_B03_MEB1-A15_7</v>
          </cell>
        </row>
        <row r="2766">
          <cell r="F2766" t="str">
            <v>O_GMB_B01_MEB03-A21_7</v>
          </cell>
        </row>
        <row r="2767">
          <cell r="F2767" t="str">
            <v>O_GMB_B37_MEB07-A1_7</v>
          </cell>
        </row>
        <row r="2768">
          <cell r="F2768" t="str">
            <v>O_GMB_B30_PBO64_7</v>
          </cell>
        </row>
        <row r="2769">
          <cell r="F2769" t="str">
            <v>O_MBW_R00_PBO11_7</v>
          </cell>
        </row>
        <row r="2770">
          <cell r="F2770" t="str">
            <v>O_SMN_A02_MEB09-A18_7</v>
          </cell>
        </row>
        <row r="2771">
          <cell r="F2771" t="str">
            <v>O_NFO_H33_180-181_7</v>
          </cell>
        </row>
        <row r="2772">
          <cell r="F2772" t="str">
            <v>O_NFO_X26_005-006_7</v>
          </cell>
        </row>
        <row r="2773">
          <cell r="F2773" t="str">
            <v>O_GMB_B34_PBO143_7</v>
          </cell>
        </row>
        <row r="2774">
          <cell r="F2774" t="str">
            <v>O_NFO_X21_131-132_7</v>
          </cell>
        </row>
        <row r="2775">
          <cell r="F2775" t="str">
            <v>O_ACA_W29_143-144_7</v>
          </cell>
        </row>
        <row r="2776">
          <cell r="F2776" t="str">
            <v>O_SDF_K48_469-470_7</v>
          </cell>
        </row>
        <row r="2777">
          <cell r="F2777" t="str">
            <v>O_REP_A05_066-068_7</v>
          </cell>
        </row>
        <row r="2778">
          <cell r="F2778" t="str">
            <v>O_SDF_K56_055-056_7</v>
          </cell>
        </row>
        <row r="2779">
          <cell r="F2779" t="str">
            <v>O_TBA_A13_PBO7_7</v>
          </cell>
        </row>
        <row r="2780">
          <cell r="F2780" t="str">
            <v>O_BIG_A04_PBO118_7</v>
          </cell>
        </row>
        <row r="2781">
          <cell r="F2781" t="str">
            <v>O_ACA_W27_141-142_7</v>
          </cell>
        </row>
        <row r="2782">
          <cell r="F2782" t="str">
            <v>O_SDF_K09_033-034_7</v>
          </cell>
        </row>
        <row r="2783">
          <cell r="F2783" t="str">
            <v>O_TBA_A13_PBO72_7</v>
          </cell>
        </row>
        <row r="2784">
          <cell r="F2784" t="str">
            <v>O_TBA_A13_PBO69_7</v>
          </cell>
        </row>
        <row r="2785">
          <cell r="F2785" t="str">
            <v>O_TBA_A13_PBO12_7</v>
          </cell>
        </row>
        <row r="2786">
          <cell r="F2786" t="str">
            <v>O_TBA_A13_PBO47_7</v>
          </cell>
        </row>
        <row r="2787">
          <cell r="F2787" t="str">
            <v>O_YOF_F13_194-195_7</v>
          </cell>
        </row>
        <row r="2788">
          <cell r="F2788" t="str">
            <v>O_DWR_A00_MEB06-A10_7</v>
          </cell>
        </row>
        <row r="2789">
          <cell r="F2789" t="str">
            <v>O_THS_A02_PBO245_7</v>
          </cell>
        </row>
        <row r="2790">
          <cell r="F2790" t="str">
            <v>O_KMR_L00_230-231_7</v>
          </cell>
        </row>
        <row r="2791">
          <cell r="F2791" t="str">
            <v>O_RUF_G00N_200-201_7</v>
          </cell>
        </row>
        <row r="2792">
          <cell r="F2792" t="str">
            <v>O_TBA_A13_PBO68_7</v>
          </cell>
        </row>
        <row r="2793">
          <cell r="F2793" t="str">
            <v>O_ACA_W12_402-403_7</v>
          </cell>
        </row>
        <row r="2794">
          <cell r="F2794" t="str">
            <v>O_TBA_A13_PBO17_7</v>
          </cell>
        </row>
        <row r="2795">
          <cell r="F2795" t="str">
            <v>O_ACA_C03_223-224_7</v>
          </cell>
        </row>
        <row r="2796">
          <cell r="F2796" t="str">
            <v>O_TBA_A03_PBO22_7</v>
          </cell>
        </row>
        <row r="2797">
          <cell r="F2797" t="str">
            <v>O_MED_B50_031-032_7</v>
          </cell>
        </row>
        <row r="2798">
          <cell r="F2798" t="str">
            <v>O_REP_B17_164-172_7</v>
          </cell>
        </row>
        <row r="2799">
          <cell r="F2799" t="str">
            <v>O_ACA_W10_193-194_7</v>
          </cell>
        </row>
        <row r="2800">
          <cell r="F2800" t="str">
            <v>O_MED_B11_469-476_7</v>
          </cell>
        </row>
        <row r="2801">
          <cell r="F2801" t="str">
            <v>O_MED_B22_183-184_7</v>
          </cell>
        </row>
        <row r="2802">
          <cell r="F2802" t="str">
            <v>O_NFO_X29_179-180_7</v>
          </cell>
        </row>
        <row r="2803">
          <cell r="F2803" t="str">
            <v>O_MBO_A03_MEB07-A11_7</v>
          </cell>
        </row>
        <row r="2804">
          <cell r="F2804" t="str">
            <v>O_GDW_M21_PBO181_7</v>
          </cell>
        </row>
        <row r="2805">
          <cell r="F2805" t="e">
            <v>#N/A</v>
          </cell>
        </row>
        <row r="2806">
          <cell r="F2806" t="str">
            <v>O_SEB_N00_PBO167_7</v>
          </cell>
        </row>
        <row r="2807">
          <cell r="F2807" t="str">
            <v>O_TIA_E42_PBO48_7</v>
          </cell>
        </row>
        <row r="2808">
          <cell r="F2808" t="str">
            <v>O_GDW_M16_PBO64_7</v>
          </cell>
        </row>
        <row r="2809">
          <cell r="F2809" t="str">
            <v>O_MBW_R31_PBO40_7</v>
          </cell>
        </row>
        <row r="2810">
          <cell r="F2810" t="str">
            <v>O_KMR_L59_PBO96_7</v>
          </cell>
        </row>
        <row r="2811">
          <cell r="F2811" t="str">
            <v>O_SGK_V27_PBO276_7</v>
          </cell>
        </row>
        <row r="2812">
          <cell r="F2812" t="str">
            <v>O_GMB_B25_PBO41_7</v>
          </cell>
        </row>
        <row r="2813">
          <cell r="F2813" t="str">
            <v>O_KMR_L07_PBO56_7</v>
          </cell>
        </row>
        <row r="2814">
          <cell r="F2814" t="str">
            <v>O_KMR_L03_289-290_7</v>
          </cell>
        </row>
        <row r="2815">
          <cell r="F2815" t="str">
            <v>O_MBW_R23_043-044_7</v>
          </cell>
        </row>
        <row r="2816">
          <cell r="F2816" t="str">
            <v>O_MBW_R11_237-238_7</v>
          </cell>
        </row>
        <row r="2817">
          <cell r="F2817" t="str">
            <v>O_SGK_V31_PBO26_7</v>
          </cell>
        </row>
        <row r="2818">
          <cell r="F2818" t="str">
            <v>O_RUF_G06_161-162_7</v>
          </cell>
        </row>
        <row r="2819">
          <cell r="F2819" t="str">
            <v>O_CAM_H14_224-225_7</v>
          </cell>
        </row>
        <row r="2820">
          <cell r="F2820" t="str">
            <v>O_KMR_L13_PBO29_7</v>
          </cell>
        </row>
        <row r="2821">
          <cell r="F2821" t="str">
            <v>O_BGY_T04_PBO194_7</v>
          </cell>
        </row>
        <row r="2822">
          <cell r="F2822" t="str">
            <v>O_MBW_R23_225-226_7</v>
          </cell>
        </row>
        <row r="2823">
          <cell r="F2823" t="str">
            <v>O_MBW_R46_PBO118_7</v>
          </cell>
        </row>
        <row r="2824">
          <cell r="F2824" t="str">
            <v>O_KMR_L31_090-091_7</v>
          </cell>
        </row>
        <row r="2825">
          <cell r="F2825" t="str">
            <v>O_KMR_L60_PBO31_7</v>
          </cell>
        </row>
        <row r="2826">
          <cell r="F2826" t="str">
            <v>O_MBW_R22_163-164_7</v>
          </cell>
        </row>
        <row r="2827">
          <cell r="F2827" t="str">
            <v>O_KMR_L01_PBO61_7</v>
          </cell>
        </row>
        <row r="2828">
          <cell r="F2828" t="str">
            <v>O_SDF_K18_557-558_7</v>
          </cell>
        </row>
        <row r="2829">
          <cell r="F2829" t="str">
            <v>O_MBW_R17_240-241_7</v>
          </cell>
        </row>
        <row r="2830">
          <cell r="F2830" t="str">
            <v>O_GDW_M04_394-395_7</v>
          </cell>
        </row>
        <row r="2831">
          <cell r="F2831" t="str">
            <v>O_KMR_L54_PBO86_7</v>
          </cell>
        </row>
        <row r="2832">
          <cell r="F2832" t="str">
            <v>O_TIA_E64_PBO38_7</v>
          </cell>
        </row>
        <row r="2833">
          <cell r="F2833" t="str">
            <v>O_TIA_E08_PBO185_7</v>
          </cell>
        </row>
        <row r="2834">
          <cell r="F2834" t="str">
            <v>O_NDA_C13_MEB3-A09_7</v>
          </cell>
        </row>
        <row r="2835">
          <cell r="F2835" t="str">
            <v>O_NFO_X30_002-003_7</v>
          </cell>
        </row>
        <row r="2836">
          <cell r="F2836" t="str">
            <v>O_CAM_H04_285-286_7</v>
          </cell>
        </row>
        <row r="2837">
          <cell r="F2837" t="str">
            <v>O_CAM_H53_PBO10_7</v>
          </cell>
        </row>
        <row r="2838">
          <cell r="F2838" t="str">
            <v>O_CAM_H50_061-063_7</v>
          </cell>
        </row>
        <row r="2839">
          <cell r="F2839" t="str">
            <v>O_CAM_H52_PBO54_7</v>
          </cell>
        </row>
        <row r="2840">
          <cell r="F2840" t="str">
            <v>O_CAM_H26_370-378_7</v>
          </cell>
        </row>
        <row r="2841">
          <cell r="F2841" t="str">
            <v>O_CAM_H01_PBO18_7</v>
          </cell>
        </row>
        <row r="2842">
          <cell r="F2842" t="e">
            <v>#N/A</v>
          </cell>
        </row>
        <row r="2843">
          <cell r="F2843" t="str">
            <v>O_STL_A00_PBO2_7</v>
          </cell>
        </row>
        <row r="2844">
          <cell r="F2844" t="str">
            <v>O_SL1_B03_PBO26_7</v>
          </cell>
        </row>
        <row r="2845">
          <cell r="F2845" t="e">
            <v>#N/A</v>
          </cell>
        </row>
        <row r="2846">
          <cell r="F2846" t="str">
            <v>O_TIV_A00_PBO32_7</v>
          </cell>
        </row>
        <row r="2847">
          <cell r="F2847" t="str">
            <v>O_DMD_N08_PBO46_7</v>
          </cell>
        </row>
        <row r="2848">
          <cell r="F2848" t="str">
            <v>O_DMD_N14_PBO21_7</v>
          </cell>
        </row>
        <row r="2849">
          <cell r="F2849" t="str">
            <v>O_DMD_N04_MEB4-A13_16_7</v>
          </cell>
        </row>
        <row r="2850">
          <cell r="F2850" t="e">
            <v>#N/A</v>
          </cell>
        </row>
        <row r="2851">
          <cell r="F2851" t="str">
            <v>O_THS_A27_MEB07-A10_7</v>
          </cell>
        </row>
        <row r="2852">
          <cell r="F2852" t="e">
            <v>#N/A</v>
          </cell>
        </row>
        <row r="2853">
          <cell r="F2853" t="e">
            <v>#N/A</v>
          </cell>
        </row>
        <row r="2854">
          <cell r="F2854" t="e">
            <v>#N/A</v>
          </cell>
        </row>
        <row r="2855">
          <cell r="F2855" t="str">
            <v>O_SDF_K60_341-342_7</v>
          </cell>
        </row>
        <row r="2856">
          <cell r="F2856" t="e">
            <v>#N/A</v>
          </cell>
        </row>
        <row r="2857">
          <cell r="F2857" t="e">
            <v>#N/A</v>
          </cell>
        </row>
        <row r="2858">
          <cell r="F2858" t="e">
            <v>#N/A</v>
          </cell>
        </row>
        <row r="2859">
          <cell r="F2859" t="e">
            <v>#N/A</v>
          </cell>
        </row>
        <row r="2860">
          <cell r="F2860" t="e">
            <v>#N/A</v>
          </cell>
        </row>
        <row r="2861">
          <cell r="F2861" t="str">
            <v>O_HAN_D03_068-069_7</v>
          </cell>
        </row>
        <row r="2862">
          <cell r="F2862" t="str">
            <v>O_NFO_X32_007-008_7</v>
          </cell>
        </row>
        <row r="2863">
          <cell r="F2863" t="e">
            <v>#N/A</v>
          </cell>
        </row>
        <row r="2864">
          <cell r="F2864" t="e">
            <v>#N/A</v>
          </cell>
        </row>
        <row r="2865">
          <cell r="F2865" t="e">
            <v>#N/A</v>
          </cell>
        </row>
        <row r="2866">
          <cell r="F2866" t="str">
            <v>O_GMB_C04_MEB13-A07_7</v>
          </cell>
        </row>
        <row r="2867">
          <cell r="F2867" t="str">
            <v>O_GMB_B28_PBO26_7</v>
          </cell>
        </row>
        <row r="2868">
          <cell r="F2868" t="str">
            <v>O_MBW_R26_284-285_7</v>
          </cell>
        </row>
        <row r="2869">
          <cell r="F2869" t="str">
            <v>O_TIV_A04_PBO9_7</v>
          </cell>
        </row>
        <row r="2870">
          <cell r="F2870" t="str">
            <v>O_TIV_A06_PBO19_7</v>
          </cell>
        </row>
        <row r="2871">
          <cell r="F2871" t="str">
            <v>O_MAD_B11_MEB3-A09_7</v>
          </cell>
        </row>
        <row r="2872">
          <cell r="F2872" t="e">
            <v>#N/A</v>
          </cell>
        </row>
        <row r="2873">
          <cell r="F2873" t="str">
            <v>O_KMR_L37_236-237_7</v>
          </cell>
        </row>
        <row r="2874">
          <cell r="F2874" t="str">
            <v>O_GMB_A02_PBO80_7</v>
          </cell>
        </row>
        <row r="2875">
          <cell r="F2875" t="e">
            <v>#N/A</v>
          </cell>
        </row>
        <row r="2876">
          <cell r="F2876" t="str">
            <v>O_MBR_A01_MEB4-A09_7</v>
          </cell>
        </row>
        <row r="2877">
          <cell r="F2877" t="str">
            <v>O_GOM_A01_MEB04-A9_7</v>
          </cell>
        </row>
        <row r="2878">
          <cell r="F2878" t="str">
            <v>O_MAD_B18_PBO27_7</v>
          </cell>
        </row>
        <row r="2879">
          <cell r="F2879" t="str">
            <v>O_TBM_D20_PBO53_7</v>
          </cell>
        </row>
        <row r="2880">
          <cell r="F2880" t="str">
            <v>O_SGK_V02_PBO66</v>
          </cell>
        </row>
        <row r="2881">
          <cell r="F2881" t="str">
            <v>O_DKH_A02_PBO13_7</v>
          </cell>
        </row>
        <row r="2882">
          <cell r="F2882" t="str">
            <v>O_SGK_V27_PBO230_7</v>
          </cell>
        </row>
        <row r="2883">
          <cell r="F2883" t="str">
            <v>O_THS_A46_PBO117_7</v>
          </cell>
        </row>
        <row r="2884">
          <cell r="F2884" t="str">
            <v>O_ALM_J21_047-048_7</v>
          </cell>
        </row>
        <row r="2885">
          <cell r="F2885" t="str">
            <v>O_ALM_J03_307-311_7</v>
          </cell>
        </row>
        <row r="2886">
          <cell r="F2886" t="str">
            <v>O_ACA_W15_288-289_7</v>
          </cell>
        </row>
        <row r="2887">
          <cell r="F2887" t="str">
            <v>O_SVD_P01_037-038_7</v>
          </cell>
        </row>
        <row r="2888">
          <cell r="F2888" t="str">
            <v>O_THS_A17_MEB11-A16_7</v>
          </cell>
        </row>
        <row r="2889">
          <cell r="F2889" t="str">
            <v>O_MBW_R31_PBO130_7</v>
          </cell>
        </row>
        <row r="2890">
          <cell r="F2890" t="str">
            <v>O_GOM_A02_MEB08-A7_7</v>
          </cell>
        </row>
        <row r="2891">
          <cell r="F2891" t="str">
            <v>O_THS_A42_PBO228_7</v>
          </cell>
        </row>
        <row r="2892">
          <cell r="F2892" t="str">
            <v>O_THS_A09_MEB2-A14_7</v>
          </cell>
        </row>
        <row r="2893">
          <cell r="F2893" t="e">
            <v>#N/A</v>
          </cell>
        </row>
        <row r="2894">
          <cell r="F2894" t="str">
            <v>O_THS_A07_PBO30_7</v>
          </cell>
        </row>
        <row r="2895">
          <cell r="F2895" t="str">
            <v>O_THS_A02_PBO109_7</v>
          </cell>
        </row>
        <row r="2896">
          <cell r="F2896" t="str">
            <v>O_THS_A03_MEB1-A19_7</v>
          </cell>
        </row>
        <row r="2897">
          <cell r="F2897" t="str">
            <v>O_TIA_E02_070-071_7</v>
          </cell>
        </row>
        <row r="2898">
          <cell r="F2898" t="str">
            <v>O_TIA_E57_PBO77_7</v>
          </cell>
        </row>
        <row r="2899">
          <cell r="F2899" t="str">
            <v>O_THS_A07_PBO35_7</v>
          </cell>
        </row>
        <row r="2900">
          <cell r="F2900" t="str">
            <v>O_MBW_R29_PBO82_7</v>
          </cell>
        </row>
        <row r="2901">
          <cell r="F2901" t="str">
            <v>O_GDW_E68_PBO87_7</v>
          </cell>
        </row>
        <row r="2902">
          <cell r="F2902" t="str">
            <v>O_TIA_E67_PBO152_7</v>
          </cell>
        </row>
        <row r="2903">
          <cell r="F2903" t="str">
            <v>O_KDG_A01_PBO150_7</v>
          </cell>
        </row>
        <row r="2904">
          <cell r="F2904" t="str">
            <v>O_KDG_A00_PBO189_7</v>
          </cell>
        </row>
        <row r="2905">
          <cell r="F2905" t="str">
            <v>O_THS_A01_PBO232_7</v>
          </cell>
        </row>
        <row r="2906">
          <cell r="F2906" t="str">
            <v>O_BGY_T00_PBO77_7</v>
          </cell>
        </row>
        <row r="2907">
          <cell r="F2907" t="str">
            <v>O_TIA_E60_PBO169_7</v>
          </cell>
        </row>
        <row r="2908">
          <cell r="F2908" t="str">
            <v>O_MBW_R29_PBO10_7</v>
          </cell>
        </row>
        <row r="2909">
          <cell r="F2909" t="str">
            <v>O_KMR_L30_171-172_7</v>
          </cell>
        </row>
        <row r="2910">
          <cell r="F2910" t="str">
            <v>O_RUF_G00N_180-181_7</v>
          </cell>
        </row>
        <row r="2911">
          <cell r="F2911" t="str">
            <v>O_GMB_B30_PBO74_7</v>
          </cell>
        </row>
        <row r="2912">
          <cell r="F2912" t="str">
            <v>O_SVD_P08_b_382-383_7</v>
          </cell>
        </row>
        <row r="2913">
          <cell r="F2913" t="e">
            <v>#N/A</v>
          </cell>
        </row>
        <row r="2914">
          <cell r="F2914" t="str">
            <v>O_MED_A13_105-112_7</v>
          </cell>
        </row>
        <row r="2915">
          <cell r="F2915" t="str">
            <v>O_NGA_C00_MEB14-A22_7</v>
          </cell>
        </row>
        <row r="2916">
          <cell r="F2916" t="str">
            <v>O_SGK_V27_PBO230_7</v>
          </cell>
        </row>
        <row r="2917">
          <cell r="F2917" t="str">
            <v>O_MAD_B10_PBO61_7</v>
          </cell>
        </row>
        <row r="2918">
          <cell r="F2918" t="str">
            <v>O_DKH_A03_PBO139_7</v>
          </cell>
        </row>
        <row r="2919">
          <cell r="F2919" t="e">
            <v>#N/A</v>
          </cell>
        </row>
        <row r="2920">
          <cell r="F2920" t="str">
            <v>O_NDA_C00_PBO103_7</v>
          </cell>
        </row>
        <row r="2921">
          <cell r="F2921" t="str">
            <v>O_DBL_A00_PBO8_7</v>
          </cell>
        </row>
        <row r="2922">
          <cell r="F2922" t="e">
            <v>#N/A</v>
          </cell>
        </row>
        <row r="2923">
          <cell r="F2923" t="str">
            <v>O_ACA_W27_098-099_7</v>
          </cell>
        </row>
        <row r="2924">
          <cell r="F2924" t="str">
            <v>O_ALM_J06_050-056_7</v>
          </cell>
        </row>
        <row r="2925">
          <cell r="F2925" t="str">
            <v>O_ALM_J29_069-070_7</v>
          </cell>
        </row>
        <row r="2926">
          <cell r="F2926" t="e">
            <v>#N/A</v>
          </cell>
        </row>
        <row r="2927">
          <cell r="F2927" t="str">
            <v>O_GMB_B38_MEB01-A13_7</v>
          </cell>
        </row>
        <row r="2928">
          <cell r="F2928" t="str">
            <v>O_ALM_J21_656-657_7</v>
          </cell>
        </row>
        <row r="2929">
          <cell r="F2929" t="str">
            <v>O_MEG_A00_PBO4_7</v>
          </cell>
        </row>
        <row r="2930">
          <cell r="F2930" t="str">
            <v>O_BIG_A04_PBO100_7</v>
          </cell>
        </row>
        <row r="2931">
          <cell r="F2931" t="str">
            <v>O_KOL_A00_PBO58_7</v>
          </cell>
        </row>
        <row r="2932">
          <cell r="F2932" t="str">
            <v>O_GDW_M11_PBO50_7</v>
          </cell>
        </row>
        <row r="2933">
          <cell r="F2933" t="str">
            <v>O_RUF_G00N_180-181_7</v>
          </cell>
        </row>
        <row r="2934">
          <cell r="F2934" t="e">
            <v>#N/A</v>
          </cell>
        </row>
        <row r="2935">
          <cell r="F2935" t="str">
            <v>O_RUF_G20_PBO95_7</v>
          </cell>
        </row>
        <row r="2936">
          <cell r="F2936" t="str">
            <v>O_RUF_G00N_200-201_7</v>
          </cell>
        </row>
        <row r="2937">
          <cell r="F2937" t="str">
            <v>O_SGK_V27_PBO205_7</v>
          </cell>
        </row>
        <row r="2938">
          <cell r="F2938" t="str">
            <v>O_MBW_R14_471-472_7</v>
          </cell>
        </row>
        <row r="2939">
          <cell r="F2939" t="str">
            <v>O_ACA_W01_070-071_7</v>
          </cell>
        </row>
        <row r="2940">
          <cell r="F2940" t="str">
            <v>O_NFO_X05_435-436_7</v>
          </cell>
        </row>
        <row r="2941">
          <cell r="F2941" t="str">
            <v>O_SVD_P08_b_364-365_7</v>
          </cell>
        </row>
        <row r="2942">
          <cell r="F2942" t="str">
            <v>O_YOF_F00_086-087_7</v>
          </cell>
        </row>
        <row r="2943">
          <cell r="F2943" t="str">
            <v>O_NFO_X03_254-255_7</v>
          </cell>
        </row>
        <row r="2944">
          <cell r="F2944" t="str">
            <v>O_YOF_F10_204-205_7</v>
          </cell>
        </row>
        <row r="2945">
          <cell r="F2945" t="str">
            <v>O_NFO_X26_281-282_7</v>
          </cell>
        </row>
        <row r="2946">
          <cell r="F2946" t="str">
            <v>O_SGK_V31_PBO46_7</v>
          </cell>
        </row>
        <row r="2947">
          <cell r="F2947" t="str">
            <v>O_YOF_F04_765-766_7</v>
          </cell>
        </row>
        <row r="2948">
          <cell r="F2948" t="str">
            <v>O_SDF_K57_121-122_7</v>
          </cell>
        </row>
        <row r="2949">
          <cell r="F2949" t="str">
            <v>O_DMD_N08_PBO117_7</v>
          </cell>
        </row>
        <row r="2950">
          <cell r="F2950" t="str">
            <v>O_SDF_K45_165-166_7</v>
          </cell>
        </row>
        <row r="2951">
          <cell r="F2951" t="str">
            <v>O_ZIG_A03_PBO119_7</v>
          </cell>
        </row>
        <row r="2952">
          <cell r="F2952" t="str">
            <v>O_SDF_K45_376-377_7</v>
          </cell>
        </row>
        <row r="2953">
          <cell r="F2953" t="str">
            <v>O_SDF_K14_201-202_7</v>
          </cell>
        </row>
        <row r="2954">
          <cell r="F2954" t="str">
            <v>O_SVD_P08_402-413_7</v>
          </cell>
        </row>
        <row r="2955">
          <cell r="F2955" t="str">
            <v>O_MAD_B10_PBO27_7</v>
          </cell>
        </row>
        <row r="2956">
          <cell r="F2956" t="str">
            <v>O_DKH_A10_PBO153_7</v>
          </cell>
        </row>
        <row r="2957">
          <cell r="F2957" t="e">
            <v>#N/A</v>
          </cell>
        </row>
        <row r="2958">
          <cell r="F2958" t="str">
            <v>O_DKH_A02_PBO155_7</v>
          </cell>
        </row>
        <row r="2959">
          <cell r="F2959" t="str">
            <v>O_SGK_V27_PBO230_7</v>
          </cell>
        </row>
        <row r="2960">
          <cell r="F2960" t="str">
            <v>O_SGK_V06_PBO160_7</v>
          </cell>
        </row>
        <row r="2961">
          <cell r="F2961" t="str">
            <v>O_SGK_V44_MEB08-A16_7</v>
          </cell>
        </row>
        <row r="2962">
          <cell r="F2962" t="str">
            <v>O_MAD_B03_PBO10_7</v>
          </cell>
        </row>
        <row r="2963">
          <cell r="F2963" t="str">
            <v>O_SGK_V15_PBO26_7</v>
          </cell>
        </row>
        <row r="2964">
          <cell r="F2964" t="str">
            <v>O_SGK_V01_PBO116_7</v>
          </cell>
        </row>
        <row r="2965">
          <cell r="F2965" t="str">
            <v>O_SGK_V45_MEB02-A7_7</v>
          </cell>
        </row>
        <row r="2966">
          <cell r="F2966" t="str">
            <v>O_KMR_L37_096-097_7</v>
          </cell>
        </row>
        <row r="2967">
          <cell r="F2967" t="str">
            <v>O_SEB_N11_PBO124_7</v>
          </cell>
        </row>
        <row r="2968">
          <cell r="F2968" t="str">
            <v>O_SGK_V34_PBO34_7</v>
          </cell>
        </row>
        <row r="2969">
          <cell r="F2969" t="str">
            <v>O_SGK_V26_PBO142_7</v>
          </cell>
        </row>
        <row r="2970">
          <cell r="F2970" t="str">
            <v>O_SGK_V06_PBO114_7</v>
          </cell>
        </row>
        <row r="2971">
          <cell r="F2971" t="str">
            <v>O_MBO_A04_MEB02-A2_7</v>
          </cell>
        </row>
        <row r="2972">
          <cell r="F2972" t="str">
            <v>O_HAN_D29_135-136_7</v>
          </cell>
        </row>
        <row r="2973">
          <cell r="F2973" t="str">
            <v>O_HAN_D38_091-092_7</v>
          </cell>
        </row>
        <row r="2974">
          <cell r="F2974" t="str">
            <v>O_SMN_A04_MEB06-A10_7</v>
          </cell>
        </row>
        <row r="2975">
          <cell r="F2975" t="str">
            <v>O_GMB_B18_PBO2_7</v>
          </cell>
        </row>
        <row r="2976">
          <cell r="F2976" t="str">
            <v>O_GMB_B25_PBO79_7</v>
          </cell>
        </row>
        <row r="2977">
          <cell r="F2977" t="str">
            <v>O_GMB_B14_MEB03-A16_7</v>
          </cell>
        </row>
        <row r="2978">
          <cell r="F2978" t="str">
            <v>O_MBR_A00_MEB09-A16_7</v>
          </cell>
        </row>
        <row r="2979">
          <cell r="F2979" t="str">
            <v>O_HAN_D38_PBO84_7</v>
          </cell>
        </row>
        <row r="2980">
          <cell r="F2980" t="str">
            <v>O_GMB_B25_PBO13_7</v>
          </cell>
        </row>
        <row r="2981">
          <cell r="F2981" t="str">
            <v>O_MAD_B03_PBO98_7</v>
          </cell>
        </row>
        <row r="2982">
          <cell r="F2982" t="str">
            <v>O_KLK_A00_PBO173_7</v>
          </cell>
        </row>
        <row r="2983">
          <cell r="F2983" t="str">
            <v>O_KLK_A18_PBO115_7</v>
          </cell>
        </row>
        <row r="2984">
          <cell r="F2984" t="str">
            <v>O_SED_A00_PBO23_7</v>
          </cell>
        </row>
        <row r="2985">
          <cell r="F2985" t="str">
            <v>O_LGA_A04_MEB4-A14_7</v>
          </cell>
        </row>
        <row r="2986">
          <cell r="F2986" t="str">
            <v>O_GMB_B36_MEB03-A15_7</v>
          </cell>
        </row>
        <row r="2987">
          <cell r="F2987" t="str">
            <v>O_GMB_B12_MEB05-A3_7</v>
          </cell>
        </row>
        <row r="2988">
          <cell r="F2988" t="str">
            <v>O_GMB_B28_PBO33_7</v>
          </cell>
        </row>
        <row r="2989">
          <cell r="F2989" t="str">
            <v>O_YOF_F05_649-650_7</v>
          </cell>
        </row>
        <row r="2990">
          <cell r="F2990" t="str">
            <v>O_TIA_E66_PBO133_7</v>
          </cell>
        </row>
        <row r="2991">
          <cell r="F2991" t="str">
            <v>O_NFO_X16_258-259_7</v>
          </cell>
        </row>
        <row r="2992">
          <cell r="F2992" t="str">
            <v>O_SVD_C35_189-190_7</v>
          </cell>
        </row>
        <row r="2993">
          <cell r="F2993" t="str">
            <v>O_GMB_B14_MEB4-A16_7</v>
          </cell>
        </row>
        <row r="2994">
          <cell r="F2994" t="str">
            <v>O_GMB_B11_MEB01-A19_7</v>
          </cell>
        </row>
        <row r="2995">
          <cell r="F2995" t="str">
            <v>O_SVD_P08_b_423-424_7</v>
          </cell>
        </row>
        <row r="2996">
          <cell r="F2996" t="str">
            <v>O_ACA_W15_335-336_7</v>
          </cell>
        </row>
        <row r="2997">
          <cell r="F2997" t="str">
            <v>O_NFO_X29_196-197_7</v>
          </cell>
        </row>
        <row r="2998">
          <cell r="F2998" t="str">
            <v>O_NFO_X29_142-143_7</v>
          </cell>
        </row>
        <row r="2999">
          <cell r="F2999" t="str">
            <v>O_ACA_W02_150-151_7</v>
          </cell>
        </row>
        <row r="3000">
          <cell r="F3000" t="str">
            <v>O_ACA_W14_205-207_7</v>
          </cell>
        </row>
        <row r="3001">
          <cell r="F3001" t="str">
            <v>O_SVD_C10_636-637_7</v>
          </cell>
        </row>
        <row r="3002">
          <cell r="F3002" t="str">
            <v>O_TBA_A13_PBO22_7</v>
          </cell>
        </row>
        <row r="3003">
          <cell r="F3003" t="str">
            <v>O_TBA_A13_PBO58_7</v>
          </cell>
        </row>
        <row r="3004">
          <cell r="F3004" t="str">
            <v>O_KMR_L32_249-250_7</v>
          </cell>
        </row>
        <row r="3005">
          <cell r="F3005" t="str">
            <v>O_MED_B12_046-048_7</v>
          </cell>
        </row>
        <row r="3006">
          <cell r="F3006" t="str">
            <v>O_TBA_A13_PBO79_7</v>
          </cell>
        </row>
        <row r="3007">
          <cell r="F3007" t="str">
            <v>O_SVD_W09_140-142_7</v>
          </cell>
        </row>
        <row r="3008">
          <cell r="F3008" t="str">
            <v>O_ACA_W19_016-017_7</v>
          </cell>
        </row>
        <row r="3009">
          <cell r="F3009" t="str">
            <v>O_ACA_C03_251-252_7</v>
          </cell>
        </row>
        <row r="3010">
          <cell r="F3010" t="str">
            <v>O_TIA_I01_064-066_7</v>
          </cell>
        </row>
        <row r="3011">
          <cell r="F3011" t="str">
            <v>O_TBA_A13_PBO89_7</v>
          </cell>
        </row>
        <row r="3012">
          <cell r="F3012" t="str">
            <v>O_ACA_W11_430-431_7</v>
          </cell>
        </row>
        <row r="3013">
          <cell r="F3013" t="str">
            <v>O_ACA_C03_224-225_7</v>
          </cell>
        </row>
        <row r="3014">
          <cell r="F3014" t="str">
            <v>O_TBA_A13_PBO16_7</v>
          </cell>
        </row>
        <row r="3015">
          <cell r="F3015" t="str">
            <v>O_TBA_A13_PBO17_7</v>
          </cell>
        </row>
        <row r="3016">
          <cell r="F3016" t="str">
            <v>O_CAM_H60_PBO76_7</v>
          </cell>
        </row>
        <row r="3017">
          <cell r="F3017" t="str">
            <v>O_TBA_A13_PBO2_7</v>
          </cell>
        </row>
        <row r="3018">
          <cell r="F3018" t="str">
            <v>O_CAM_H34_PBO70_7</v>
          </cell>
        </row>
        <row r="3019">
          <cell r="F3019" t="str">
            <v>O_TBA_A06_PBO106_7</v>
          </cell>
        </row>
        <row r="3020">
          <cell r="F3020" t="str">
            <v>O_SDF_K18_570-571_7</v>
          </cell>
        </row>
        <row r="3021">
          <cell r="F3021" t="str">
            <v>O_MED_B27_013-014_7</v>
          </cell>
        </row>
        <row r="3022">
          <cell r="F3022" t="e">
            <v>#N/A</v>
          </cell>
        </row>
        <row r="3023">
          <cell r="F3023" t="str">
            <v>O_MED_B20_054-055_7</v>
          </cell>
        </row>
        <row r="3024">
          <cell r="F3024" t="str">
            <v>O_MED_B11_469-476_7</v>
          </cell>
        </row>
        <row r="3025">
          <cell r="F3025" t="str">
            <v>O_MED_B44_198-199_7</v>
          </cell>
        </row>
        <row r="3026">
          <cell r="F3026" t="e">
            <v>#N/A</v>
          </cell>
        </row>
        <row r="3027">
          <cell r="F3027" t="str">
            <v>O_MED_B40_135-140_7</v>
          </cell>
        </row>
        <row r="3028">
          <cell r="F3028" t="str">
            <v>O_MED_B41_212-213_7</v>
          </cell>
        </row>
        <row r="3029">
          <cell r="F3029" t="str">
            <v>O_GDW_M12_PBO133_7</v>
          </cell>
        </row>
        <row r="3030">
          <cell r="F3030" t="str">
            <v>O_GDW_M20_093-094_7</v>
          </cell>
        </row>
        <row r="3031">
          <cell r="F3031" t="str">
            <v>O_GDW_M32_274-275_7</v>
          </cell>
        </row>
        <row r="3032">
          <cell r="F3032" t="str">
            <v>O_BGY_T03_PBO166_7</v>
          </cell>
        </row>
        <row r="3033">
          <cell r="F3033" t="str">
            <v>O_KMR_L52_PBO151_7</v>
          </cell>
        </row>
        <row r="3034">
          <cell r="F3034" t="str">
            <v>O_MBW_R05_PBO69_7</v>
          </cell>
        </row>
        <row r="3035">
          <cell r="F3035" t="str">
            <v>O_SDF_K04_087-088_7</v>
          </cell>
        </row>
        <row r="3036">
          <cell r="F3036" t="str">
            <v>O_KMR_L51_PBO21_7</v>
          </cell>
        </row>
        <row r="3037">
          <cell r="F3037" t="str">
            <v>O_SVD_C16_052-053_7</v>
          </cell>
        </row>
        <row r="3038">
          <cell r="F3038" t="str">
            <v>O_KMR_L92_PBO109_7</v>
          </cell>
        </row>
        <row r="3039">
          <cell r="F3039" t="str">
            <v>O_KMR_L76_PBO56_7</v>
          </cell>
        </row>
        <row r="3040">
          <cell r="F3040" t="str">
            <v>O_KMR_L43_PBO30_7</v>
          </cell>
        </row>
        <row r="3041">
          <cell r="F3041" t="str">
            <v>O_SGK_V27_PBO259_7</v>
          </cell>
        </row>
        <row r="3042">
          <cell r="F3042" t="str">
            <v>O_RUF_G07_269-270_7</v>
          </cell>
        </row>
        <row r="3043">
          <cell r="F3043" t="str">
            <v>O_MBW_R19_PBO29_7</v>
          </cell>
        </row>
        <row r="3044">
          <cell r="F3044" t="str">
            <v>O_RUF_G32_PBO91_7</v>
          </cell>
        </row>
        <row r="3045">
          <cell r="F3045" t="str">
            <v>O_KMR_L03_629-630_7</v>
          </cell>
        </row>
        <row r="3046">
          <cell r="F3046" t="str">
            <v>O_CAM_H46_026-027_7</v>
          </cell>
        </row>
        <row r="3047">
          <cell r="F3047" t="str">
            <v>O_NFO_X05_458-459_7</v>
          </cell>
        </row>
        <row r="3048">
          <cell r="F3048" t="str">
            <v>O_MBW_R31_PBO122_7</v>
          </cell>
        </row>
        <row r="3049">
          <cell r="F3049" t="str">
            <v>O_MBW_R26_339-340_7</v>
          </cell>
        </row>
        <row r="3050">
          <cell r="F3050" t="str">
            <v>O_MBW_R27_402-403_7</v>
          </cell>
        </row>
        <row r="3051">
          <cell r="F3051" t="str">
            <v>O_KMR_L40_191-192_7</v>
          </cell>
        </row>
        <row r="3052">
          <cell r="F3052" t="str">
            <v>O_MBW_R31_PBO100_7</v>
          </cell>
        </row>
        <row r="3053">
          <cell r="F3053" t="str">
            <v>O_MBW_R09_PBO68_7</v>
          </cell>
        </row>
        <row r="3054">
          <cell r="F3054" t="str">
            <v>O_GDW_M20_196-197_7</v>
          </cell>
        </row>
        <row r="3055">
          <cell r="F3055" t="str">
            <v>O_GDW_M01_PBO10_7</v>
          </cell>
        </row>
        <row r="3056">
          <cell r="F3056" t="str">
            <v>O_GDW_M23_PBO97_7</v>
          </cell>
        </row>
        <row r="3057">
          <cell r="F3057" t="str">
            <v>O_MBR_A00_MEB10-A8_7</v>
          </cell>
        </row>
        <row r="3058">
          <cell r="F3058" t="str">
            <v>O_SDF_K31_169-170_7</v>
          </cell>
        </row>
        <row r="3059">
          <cell r="F3059" t="str">
            <v>O_TIA_E00_PBO47_7</v>
          </cell>
        </row>
        <row r="3060">
          <cell r="F3060" t="str">
            <v>O_CAM_H27_PBO43_7</v>
          </cell>
        </row>
        <row r="3061">
          <cell r="F3061" t="str">
            <v>O_CAM_H37_PBO11_7</v>
          </cell>
        </row>
        <row r="3062">
          <cell r="F3062" t="str">
            <v>O_CAM_H40_148-149_7</v>
          </cell>
        </row>
        <row r="3063">
          <cell r="F3063" t="str">
            <v>O_CAM_H37_PBO67_7</v>
          </cell>
        </row>
        <row r="3064">
          <cell r="F3064" t="str">
            <v>O_NFO_X32_238-239_7</v>
          </cell>
        </row>
        <row r="3065">
          <cell r="F3065" t="str">
            <v>O_CAM_H48_138-139H48</v>
          </cell>
        </row>
        <row r="3066">
          <cell r="F3066" t="str">
            <v>O_NFO_H31_166-167_7</v>
          </cell>
        </row>
        <row r="3067">
          <cell r="F3067" t="str">
            <v>O_CAM_H13_093-094_7</v>
          </cell>
        </row>
        <row r="3068">
          <cell r="F3068" t="str">
            <v>O_CAM_H02_219-220_7</v>
          </cell>
        </row>
        <row r="3069">
          <cell r="F3069" t="e">
            <v>#N/A</v>
          </cell>
        </row>
        <row r="3070">
          <cell r="F3070" t="e">
            <v>#N/A</v>
          </cell>
        </row>
        <row r="3071">
          <cell r="F3071" t="str">
            <v>O_MBO_A03_MEB06-A16_7</v>
          </cell>
        </row>
        <row r="3072">
          <cell r="F3072" t="str">
            <v>O_THS_A17_MEB10-A21_7</v>
          </cell>
        </row>
        <row r="3073">
          <cell r="F3073" t="str">
            <v>O_MAD_B11_MEB1-A19_7</v>
          </cell>
        </row>
        <row r="3074">
          <cell r="F3074" t="e">
            <v>#N/A</v>
          </cell>
        </row>
        <row r="3075">
          <cell r="F3075" t="e">
            <v>#N/A</v>
          </cell>
        </row>
        <row r="3076">
          <cell r="F3076" t="str">
            <v>O_MBW_R22_058-059_7</v>
          </cell>
        </row>
        <row r="3077">
          <cell r="F3077" t="e">
            <v>#N/A</v>
          </cell>
        </row>
        <row r="3078">
          <cell r="F3078" t="e">
            <v>#N/A</v>
          </cell>
        </row>
        <row r="3079">
          <cell r="F3079" t="e">
            <v>#N/A</v>
          </cell>
        </row>
        <row r="3080">
          <cell r="F3080" t="str">
            <v>O_ALM_J26_577-581_7</v>
          </cell>
        </row>
        <row r="3081">
          <cell r="F3081" t="e">
            <v>#N/A</v>
          </cell>
        </row>
        <row r="3082">
          <cell r="F3082" t="str">
            <v>O_GMB_B34_PBO243_7</v>
          </cell>
        </row>
        <row r="3083">
          <cell r="F3083" t="str">
            <v>O_GMB_B15_MEB05-A4_7</v>
          </cell>
        </row>
        <row r="3084">
          <cell r="F3084" t="str">
            <v>O_SGK_V22_PBO18_7</v>
          </cell>
        </row>
        <row r="3085">
          <cell r="F3085" t="e">
            <v>#N/A</v>
          </cell>
        </row>
        <row r="3086">
          <cell r="F3086" t="str">
            <v>O_THS_A42_PBO248_7</v>
          </cell>
        </row>
        <row r="3087">
          <cell r="F3087" t="e">
            <v>#N/A</v>
          </cell>
        </row>
        <row r="3088">
          <cell r="F3088" t="str">
            <v>O_TIV_A04_PBO19_7</v>
          </cell>
        </row>
        <row r="3089">
          <cell r="F3089" t="str">
            <v>O_LGA_A04_MEB04-A18_7</v>
          </cell>
        </row>
        <row r="3090">
          <cell r="F3090" t="e">
            <v>#N/A</v>
          </cell>
        </row>
        <row r="3091">
          <cell r="F3091" t="e">
            <v>#N/A</v>
          </cell>
        </row>
        <row r="3092">
          <cell r="F3092" t="str">
            <v>O_SVD_P08_b_067-068_7</v>
          </cell>
        </row>
        <row r="3093">
          <cell r="F3093" t="e">
            <v>#N/A</v>
          </cell>
        </row>
        <row r="3094">
          <cell r="F3094" t="e">
            <v>#N/A</v>
          </cell>
        </row>
        <row r="3095">
          <cell r="F3095" t="e">
            <v>#N/A</v>
          </cell>
        </row>
        <row r="3096">
          <cell r="F3096" t="str">
            <v>O_KMR_L78_PBO83_7</v>
          </cell>
        </row>
        <row r="3097">
          <cell r="F3097" t="e">
            <v>#N/A</v>
          </cell>
        </row>
        <row r="3098">
          <cell r="F3098" t="str">
            <v>O_MAD_B23_PBO132_7</v>
          </cell>
        </row>
        <row r="3099">
          <cell r="F3099" t="str">
            <v>O_SVD_P12_189-190_7</v>
          </cell>
        </row>
        <row r="3100">
          <cell r="F3100" t="str">
            <v>O_SVD_P13_191-192_7</v>
          </cell>
        </row>
        <row r="3101">
          <cell r="F3101" t="str">
            <v>O_ALM_J16_093-094_7</v>
          </cell>
        </row>
        <row r="3102">
          <cell r="F3102" t="str">
            <v>O_ALM_J02_037-038_7</v>
          </cell>
        </row>
        <row r="3103">
          <cell r="F3103" t="e">
            <v>#N/A</v>
          </cell>
        </row>
        <row r="3104">
          <cell r="F3104" t="str">
            <v>O_ALM_J25_204-205_7</v>
          </cell>
        </row>
        <row r="3105">
          <cell r="F3105" t="str">
            <v>O_GDW_M19_PBO75_7</v>
          </cell>
        </row>
        <row r="3106">
          <cell r="F3106" t="str">
            <v>O_HAN_D32_217-218_7</v>
          </cell>
        </row>
        <row r="3107">
          <cell r="F3107" t="str">
            <v>O_ALM_J22_322-323_7</v>
          </cell>
        </row>
        <row r="3108">
          <cell r="F3108" t="str">
            <v>O_SDF_K07_522-523_7</v>
          </cell>
        </row>
        <row r="3109">
          <cell r="F3109" t="str">
            <v>O_CAP_A02_PBO65_7</v>
          </cell>
        </row>
        <row r="3110">
          <cell r="F3110" t="str">
            <v>O_TIV_A12_PBO52_7</v>
          </cell>
        </row>
        <row r="3111">
          <cell r="F3111" t="str">
            <v>O_TIA_E22_PBO41_7</v>
          </cell>
        </row>
        <row r="3112">
          <cell r="F3112" t="str">
            <v>O_THS_A01_PBO117_7</v>
          </cell>
        </row>
        <row r="3113">
          <cell r="F3113" t="str">
            <v>O_TIA_E64_PBO105_7</v>
          </cell>
        </row>
        <row r="3114">
          <cell r="F3114" t="str">
            <v>O_TIA_E20_301-302_7</v>
          </cell>
        </row>
        <row r="3115">
          <cell r="F3115" t="e">
            <v>#N/A</v>
          </cell>
        </row>
        <row r="3116">
          <cell r="F3116" t="str">
            <v>O_NFO_X32_189-190_7</v>
          </cell>
        </row>
        <row r="3117">
          <cell r="F3117" t="e">
            <v>#N/A</v>
          </cell>
        </row>
        <row r="3118">
          <cell r="F3118" t="str">
            <v>O_TIA_E48_091-092_7</v>
          </cell>
        </row>
        <row r="3119">
          <cell r="F3119" t="str">
            <v>O_TIA_E57_PBO116_7</v>
          </cell>
        </row>
        <row r="3120">
          <cell r="F3120" t="str">
            <v>O_MBW_R26_021-022_7</v>
          </cell>
        </row>
        <row r="3121">
          <cell r="F3121" t="str">
            <v>O_KMR_L52_PBO172_7</v>
          </cell>
        </row>
        <row r="3122">
          <cell r="F3122" t="str">
            <v>O_DAH_A01_MEB01-A17_7</v>
          </cell>
        </row>
        <row r="3123">
          <cell r="F3123" t="str">
            <v>O_KMR_L51_PBO54_7</v>
          </cell>
        </row>
        <row r="3124">
          <cell r="F3124" t="e">
            <v>#N/A</v>
          </cell>
        </row>
        <row r="3125">
          <cell r="F3125" t="str">
            <v>O_MED_B02_336-337_7</v>
          </cell>
        </row>
        <row r="3126">
          <cell r="F3126" t="str">
            <v>O_KMR_L46_PBO81_7</v>
          </cell>
        </row>
        <row r="3127">
          <cell r="F3127" t="str">
            <v>O_STL_A13_PBO119_7</v>
          </cell>
        </row>
        <row r="3128">
          <cell r="F3128" t="str">
            <v>O_NDA_C15_PBO65_7</v>
          </cell>
        </row>
        <row r="3129">
          <cell r="F3129" t="str">
            <v>O_NDA_C14_PBO28_7</v>
          </cell>
        </row>
        <row r="3130">
          <cell r="F3130" t="str">
            <v>O_MAD_B16_PBO35_7</v>
          </cell>
        </row>
        <row r="3131">
          <cell r="F3131" t="str">
            <v>O_MAD_B17_PBO59_7</v>
          </cell>
        </row>
        <row r="3132">
          <cell r="F3132" t="str">
            <v>O_CAM_H57_PBO18_7</v>
          </cell>
        </row>
        <row r="3133">
          <cell r="F3133" t="str">
            <v>O_NDA_C10_PBO40_7</v>
          </cell>
        </row>
        <row r="3134">
          <cell r="F3134" t="str">
            <v>O_MAD_B10_PBO30_7</v>
          </cell>
        </row>
        <row r="3135">
          <cell r="F3135" t="str">
            <v>O_ALM_J01_024-025_7</v>
          </cell>
        </row>
        <row r="3136">
          <cell r="F3136" t="str">
            <v>O_ALM_J21_413-414_7</v>
          </cell>
        </row>
        <row r="3137">
          <cell r="F3137" t="str">
            <v>O_ALM_P00_375-376_7</v>
          </cell>
        </row>
        <row r="3138">
          <cell r="F3138" t="str">
            <v>O_ALM_J03_296-297_7</v>
          </cell>
        </row>
        <row r="3139">
          <cell r="F3139" t="str">
            <v>O_ALM_P09_435-439_7</v>
          </cell>
        </row>
        <row r="3140">
          <cell r="F3140" t="str">
            <v>O_ALM_J06_283-287_7</v>
          </cell>
        </row>
        <row r="3141">
          <cell r="F3141" t="str">
            <v>O_TBA_A13_PBO13_7</v>
          </cell>
        </row>
        <row r="3142">
          <cell r="F3142" t="str">
            <v>O_BIG_A01_PBO10_7</v>
          </cell>
        </row>
        <row r="3143">
          <cell r="F3143" t="str">
            <v>O_BIG_A02_MEB06-A7_7</v>
          </cell>
        </row>
        <row r="3144">
          <cell r="F3144" t="str">
            <v>O_BIG_A02_MEB02-A6_7</v>
          </cell>
        </row>
        <row r="3145">
          <cell r="F3145" t="str">
            <v>O_NFO_X05_417-418_7</v>
          </cell>
        </row>
        <row r="3146">
          <cell r="F3146" t="str">
            <v>O_KOL_A09_PBO28_7</v>
          </cell>
        </row>
        <row r="3147">
          <cell r="F3147" t="str">
            <v>O_KOL_A03_PBO79_7</v>
          </cell>
        </row>
        <row r="3148">
          <cell r="F3148" t="str">
            <v>O_KOL_A01_PBO58_7</v>
          </cell>
        </row>
        <row r="3149">
          <cell r="F3149" t="str">
            <v>O_KOL_A01_PBO78_7</v>
          </cell>
        </row>
        <row r="3150">
          <cell r="F3150" t="str">
            <v>O_MED_B35_031-032_7</v>
          </cell>
        </row>
        <row r="3151">
          <cell r="F3151" t="str">
            <v>O_GMB_B22_PBO65_7</v>
          </cell>
        </row>
        <row r="3152">
          <cell r="F3152" t="str">
            <v>O_CAM_H15_035-036_7</v>
          </cell>
        </row>
        <row r="3153">
          <cell r="F3153" t="str">
            <v>O_SVD_C04_258-259_7</v>
          </cell>
        </row>
        <row r="3154">
          <cell r="F3154" t="str">
            <v>O_SVD_C16_332-333_7</v>
          </cell>
        </row>
        <row r="3155">
          <cell r="F3155" t="str">
            <v>O_NFO_X16_273-274_7</v>
          </cell>
        </row>
        <row r="3156">
          <cell r="F3156" t="str">
            <v>O_MBW_R14_482-483_7</v>
          </cell>
        </row>
        <row r="3157">
          <cell r="F3157" t="str">
            <v>O_RUF_G26_PBO79_7</v>
          </cell>
        </row>
        <row r="3158">
          <cell r="F3158" t="str">
            <v>O_RUF_G11_PBO36_7</v>
          </cell>
        </row>
        <row r="3159">
          <cell r="F3159" t="str">
            <v>O_SDF_K03_114-115_7</v>
          </cell>
        </row>
        <row r="3160">
          <cell r="F3160" t="str">
            <v>O_ALM_P00_380-381_7</v>
          </cell>
        </row>
        <row r="3161">
          <cell r="F3161" t="str">
            <v>O_GMB_B32_PBO33_7</v>
          </cell>
        </row>
        <row r="3162">
          <cell r="F3162" t="str">
            <v>O_MBW_R06_282-283_7</v>
          </cell>
        </row>
        <row r="3163">
          <cell r="F3163" t="str">
            <v>O_SDF_K06_052-053_7</v>
          </cell>
        </row>
        <row r="3164">
          <cell r="F3164" t="str">
            <v>O_ACA_W23_354-355_7</v>
          </cell>
        </row>
        <row r="3165">
          <cell r="F3165" t="str">
            <v>O_SDF_K00_144-145_7</v>
          </cell>
        </row>
        <row r="3166">
          <cell r="F3166" t="str">
            <v>O_CAP_A00_PBO10_7</v>
          </cell>
        </row>
        <row r="3167">
          <cell r="F3167" t="str">
            <v>O_SDF_K30_056-058_7</v>
          </cell>
        </row>
        <row r="3168">
          <cell r="F3168" t="str">
            <v>O_MBW_R05_PBO101_7</v>
          </cell>
        </row>
        <row r="3169">
          <cell r="F3169" t="str">
            <v>O_SVD_P08_b_171-173_7</v>
          </cell>
        </row>
        <row r="3170">
          <cell r="F3170" t="str">
            <v>O_SDF_K27_027-028_7</v>
          </cell>
        </row>
        <row r="3171">
          <cell r="F3171" t="str">
            <v>O_DKH_A05_PBO25_7</v>
          </cell>
        </row>
        <row r="3172">
          <cell r="F3172" t="str">
            <v>O_LIN_A00_MEB03-A1_7</v>
          </cell>
        </row>
        <row r="3173">
          <cell r="F3173" t="str">
            <v>O_DKH_A21_PBO88_7</v>
          </cell>
        </row>
        <row r="3174">
          <cell r="F3174" t="str">
            <v>O_DKH_A10_PBO42_7</v>
          </cell>
        </row>
        <row r="3175">
          <cell r="F3175" t="str">
            <v>O_DKH_A03_PBO215_7</v>
          </cell>
        </row>
        <row r="3176">
          <cell r="F3176" t="str">
            <v>O_DKH_A10_PBO16_7</v>
          </cell>
        </row>
        <row r="3177">
          <cell r="F3177" t="str">
            <v>O_DKH_A13_PBO41_7</v>
          </cell>
        </row>
        <row r="3178">
          <cell r="F3178" t="str">
            <v>O_DMD_N14_PBO74_7</v>
          </cell>
        </row>
        <row r="3179">
          <cell r="F3179" t="str">
            <v>O_SGK_V39_PBO17_7</v>
          </cell>
        </row>
        <row r="3180">
          <cell r="F3180" t="str">
            <v>O_SGK_V21_PBO16_7</v>
          </cell>
        </row>
        <row r="3181">
          <cell r="F3181" t="str">
            <v>O_SVD_P08_b_414-415_7</v>
          </cell>
        </row>
        <row r="3182">
          <cell r="F3182" t="str">
            <v>O_SGK_V32_PBO109_7</v>
          </cell>
        </row>
        <row r="3183">
          <cell r="F3183" t="str">
            <v>O_SGK_V17_PBO249_7</v>
          </cell>
        </row>
        <row r="3184">
          <cell r="F3184" t="str">
            <v>O_SGK_V20_PBO71_7</v>
          </cell>
        </row>
        <row r="3185">
          <cell r="F3185" t="str">
            <v>O_SGK_V41_PBO192V41</v>
          </cell>
        </row>
        <row r="3186">
          <cell r="F3186" t="str">
            <v>O_SMN_A05_MEB6-A17_7</v>
          </cell>
        </row>
        <row r="3187">
          <cell r="F3187" t="str">
            <v>O_SVD_P08_b_422-423_7</v>
          </cell>
        </row>
        <row r="3188">
          <cell r="F3188" t="str">
            <v>O_GMB_B29_PBO56_7</v>
          </cell>
        </row>
        <row r="3189">
          <cell r="F3189" t="str">
            <v>O_MBR_A00_MEB12-A13_7</v>
          </cell>
        </row>
        <row r="3190">
          <cell r="F3190" t="e">
            <v>#N/A</v>
          </cell>
        </row>
        <row r="3191">
          <cell r="F3191" t="str">
            <v>O_KLK_A13_PBO24_7</v>
          </cell>
        </row>
        <row r="3192">
          <cell r="F3192" t="str">
            <v>O_KLK_A07_PBO107_7</v>
          </cell>
        </row>
        <row r="3193">
          <cell r="F3193" t="str">
            <v>O_DKH_A10_PBO102_7</v>
          </cell>
        </row>
        <row r="3194">
          <cell r="F3194" t="str">
            <v>O_KLK_A03_PBO67_7</v>
          </cell>
        </row>
        <row r="3195">
          <cell r="F3195" t="str">
            <v>O_KLK_A22_PBO2_7</v>
          </cell>
        </row>
        <row r="3196">
          <cell r="F3196" t="str">
            <v>O_DKH_A10_PBO71_7</v>
          </cell>
        </row>
        <row r="3197">
          <cell r="F3197" t="str">
            <v>O_LGA_A13_MEB06-A23_7</v>
          </cell>
        </row>
        <row r="3198">
          <cell r="F3198" t="e">
            <v>#N/A</v>
          </cell>
        </row>
        <row r="3199">
          <cell r="F3199" t="str">
            <v>O_LGA_A03_PBO83_7</v>
          </cell>
        </row>
        <row r="3200">
          <cell r="F3200" t="str">
            <v>O_GMB_B29_PBO154_7</v>
          </cell>
        </row>
        <row r="3201">
          <cell r="F3201" t="str">
            <v>O_TIA_E58_PBO149_7</v>
          </cell>
        </row>
        <row r="3202">
          <cell r="F3202" t="str">
            <v>O_TIA_E57_PBO58_7</v>
          </cell>
        </row>
        <row r="3203">
          <cell r="F3203" t="str">
            <v>O_TIA_E00_PBO47_7</v>
          </cell>
        </row>
        <row r="3204">
          <cell r="F3204" t="str">
            <v>O_TIA_E05_215-216_7</v>
          </cell>
        </row>
        <row r="3205">
          <cell r="F3205" t="str">
            <v>O_GMB_C01_MEB04-A3_7</v>
          </cell>
        </row>
        <row r="3206">
          <cell r="F3206" t="str">
            <v>O_GMB_B34_PBO283_7</v>
          </cell>
        </row>
        <row r="3207">
          <cell r="F3207" t="str">
            <v>O_GMB_C10_MEB2-A06_7</v>
          </cell>
        </row>
        <row r="3208">
          <cell r="F3208" t="str">
            <v>O_GMB_C03_MEB4-A01_7</v>
          </cell>
        </row>
        <row r="3209">
          <cell r="F3209" t="str">
            <v>O_GMB_B34_PBO7_7</v>
          </cell>
        </row>
        <row r="3210">
          <cell r="F3210" t="str">
            <v>O_GMB_B29_PBO65_7</v>
          </cell>
        </row>
        <row r="3211">
          <cell r="F3211" t="str">
            <v>O_GMB_B37_MEB06-A1_7</v>
          </cell>
        </row>
        <row r="3212">
          <cell r="F3212" t="str">
            <v>O_SGK_V41_PBO142_7</v>
          </cell>
        </row>
        <row r="3213">
          <cell r="F3213" t="str">
            <v>O_SVD_C25_066-067_7</v>
          </cell>
        </row>
        <row r="3214">
          <cell r="F3214" t="str">
            <v>O_MED_B21_302-303_7</v>
          </cell>
        </row>
        <row r="3215">
          <cell r="F3215" t="str">
            <v>O_NFO_X29_203-204_7</v>
          </cell>
        </row>
        <row r="3216">
          <cell r="F3216" t="str">
            <v>O_NFO_X02_271-272_7</v>
          </cell>
        </row>
        <row r="3217">
          <cell r="F3217" t="str">
            <v>O_NFO_X15_084-085_7</v>
          </cell>
        </row>
        <row r="3218">
          <cell r="F3218" t="str">
            <v>O_MBW_R15_205-206_7</v>
          </cell>
        </row>
        <row r="3219">
          <cell r="F3219" t="str">
            <v>O_DKH_A11_PBO118_7</v>
          </cell>
        </row>
        <row r="3220">
          <cell r="F3220" t="str">
            <v>O_NFO_X26_270-271_7</v>
          </cell>
        </row>
        <row r="3221">
          <cell r="F3221" t="e">
            <v>#N/A</v>
          </cell>
        </row>
        <row r="3222">
          <cell r="F3222" t="str">
            <v>O_ACA_W01_109_7</v>
          </cell>
        </row>
        <row r="3223">
          <cell r="F3223" t="str">
            <v>O_MED_A14_220-222_7</v>
          </cell>
        </row>
        <row r="3224">
          <cell r="F3224" t="str">
            <v>O_TBA_A06_PBO104_7</v>
          </cell>
        </row>
        <row r="3225">
          <cell r="F3225" t="str">
            <v>O_ACA_W12_435-436_7</v>
          </cell>
        </row>
        <row r="3226">
          <cell r="F3226" t="str">
            <v>O_TBA_A13_PBO84_7</v>
          </cell>
        </row>
        <row r="3227">
          <cell r="F3227" t="str">
            <v>O_TBA_A13_PBO61_7</v>
          </cell>
        </row>
        <row r="3228">
          <cell r="F3228" t="str">
            <v>O_TBA_A13_PBO82_7</v>
          </cell>
        </row>
        <row r="3229">
          <cell r="F3229" t="str">
            <v>O_ACA_P06_231-233_7</v>
          </cell>
        </row>
        <row r="3230">
          <cell r="F3230" t="str">
            <v>O_TBA_A13_PBO66_7</v>
          </cell>
        </row>
        <row r="3231">
          <cell r="F3231" t="str">
            <v>O_MED_B02BIS_226-227_7</v>
          </cell>
        </row>
        <row r="3232">
          <cell r="F3232" t="str">
            <v>O_TBA_A01_PBO135_7</v>
          </cell>
        </row>
        <row r="3233">
          <cell r="F3233" t="str">
            <v>O_DWR_A00_MEB06-A15_7</v>
          </cell>
        </row>
        <row r="3234">
          <cell r="F3234" t="str">
            <v>O_MBW_R09_PBO101_7</v>
          </cell>
        </row>
        <row r="3235">
          <cell r="F3235" t="str">
            <v>O_GDW_M28_268-269_7</v>
          </cell>
        </row>
        <row r="3236">
          <cell r="F3236" t="str">
            <v>O_GDW_M31_PBO27_7</v>
          </cell>
        </row>
        <row r="3237">
          <cell r="F3237" t="str">
            <v>O_GDW_M36_PBO69_7</v>
          </cell>
        </row>
        <row r="3238">
          <cell r="F3238" t="str">
            <v>O_BGY_T00_PBO38_7</v>
          </cell>
        </row>
        <row r="3239">
          <cell r="F3239" t="str">
            <v>O_MBW_R11_283-284_7</v>
          </cell>
        </row>
        <row r="3240">
          <cell r="F3240" t="str">
            <v>O_KMR_L70_PBO23_7</v>
          </cell>
        </row>
        <row r="3241">
          <cell r="F3241" t="str">
            <v>O_MBW_R14_517-518_7</v>
          </cell>
        </row>
        <row r="3242">
          <cell r="F3242" t="str">
            <v>O_KMR_L34_017-018_7</v>
          </cell>
        </row>
        <row r="3243">
          <cell r="F3243" t="str">
            <v>O_KMR_L58_PBO28_7</v>
          </cell>
        </row>
        <row r="3244">
          <cell r="F3244" t="str">
            <v>O_KMR_L84_PBO113_7</v>
          </cell>
        </row>
        <row r="3245">
          <cell r="F3245" t="str">
            <v>O_KMR_L46_PBO2_7</v>
          </cell>
        </row>
        <row r="3246">
          <cell r="F3246" t="str">
            <v>O_SGK_V08_PBO103_7</v>
          </cell>
        </row>
        <row r="3247">
          <cell r="F3247" t="str">
            <v>O_MBW_R27_008-009_7</v>
          </cell>
        </row>
        <row r="3248">
          <cell r="F3248" t="str">
            <v>O_KMR_L71_PBO72_7</v>
          </cell>
        </row>
        <row r="3249">
          <cell r="F3249" t="str">
            <v>O_KMR_L02_145-146_7</v>
          </cell>
        </row>
        <row r="3250">
          <cell r="F3250" t="str">
            <v>O_RUF_G10_130-131_7</v>
          </cell>
        </row>
        <row r="3251">
          <cell r="F3251" t="str">
            <v>O_MBW_R28_244-245_7</v>
          </cell>
        </row>
        <row r="3252">
          <cell r="F3252" t="str">
            <v>O_TIA_E07_PBO85_7</v>
          </cell>
        </row>
        <row r="3253">
          <cell r="F3253" t="str">
            <v>O_TIA_E69_PBO55_7</v>
          </cell>
        </row>
        <row r="3254">
          <cell r="F3254" t="str">
            <v>O_MBW_R49_PBO48_7</v>
          </cell>
        </row>
        <row r="3255">
          <cell r="F3255" t="str">
            <v>O_MBW_R15_200-201_7</v>
          </cell>
        </row>
        <row r="3256">
          <cell r="F3256" t="str">
            <v>O_DKH_A11_PBO64_7</v>
          </cell>
        </row>
        <row r="3257">
          <cell r="F3257" t="str">
            <v>O_RUF_G14_126-127_7</v>
          </cell>
        </row>
        <row r="3258">
          <cell r="F3258" t="str">
            <v>O_MBW_R27_067-068_7</v>
          </cell>
        </row>
        <row r="3259">
          <cell r="F3259" t="str">
            <v>O_KMR_L31_142-143_7</v>
          </cell>
        </row>
        <row r="3260">
          <cell r="F3260" t="str">
            <v>O_HAN_D07_231-232_7</v>
          </cell>
        </row>
        <row r="3261">
          <cell r="F3261" t="str">
            <v>O_HAN_D34_173-174_7</v>
          </cell>
        </row>
        <row r="3262">
          <cell r="F3262" t="str">
            <v>O_GDW_M41_PBO31_7</v>
          </cell>
        </row>
        <row r="3263">
          <cell r="F3263" t="str">
            <v>O_CAM_H13_256-257_7</v>
          </cell>
        </row>
        <row r="3264">
          <cell r="F3264" t="str">
            <v>O_POP_A00_PBO61_7</v>
          </cell>
        </row>
        <row r="3265">
          <cell r="F3265" t="str">
            <v>O_ALM_J20_118-119_7</v>
          </cell>
        </row>
        <row r="3266">
          <cell r="F3266" t="str">
            <v>O_CAM_H48_134-135_7</v>
          </cell>
        </row>
        <row r="3267">
          <cell r="F3267" t="str">
            <v>O_CAM_H48_134-135_7</v>
          </cell>
        </row>
        <row r="3268">
          <cell r="F3268" t="str">
            <v>O_CAM_H16_PBO63_7</v>
          </cell>
        </row>
        <row r="3269">
          <cell r="F3269" t="str">
            <v>O_KMR_L09_257-258_7</v>
          </cell>
        </row>
        <row r="3270">
          <cell r="F3270" t="str">
            <v>O_CAM_H20_295-296_7</v>
          </cell>
        </row>
        <row r="3271">
          <cell r="F3271" t="str">
            <v>O_CAM_H48_138-139H48</v>
          </cell>
        </row>
        <row r="3272">
          <cell r="F3272" t="str">
            <v>O_STL_A07_PBO92_7</v>
          </cell>
        </row>
        <row r="3273">
          <cell r="F3273" t="str">
            <v>O_NFO_H03_213-214_7</v>
          </cell>
        </row>
        <row r="3274">
          <cell r="F3274" t="e">
            <v>#N/A</v>
          </cell>
        </row>
        <row r="3275">
          <cell r="F3275" t="str">
            <v>O_STL_A04_PBO248_7</v>
          </cell>
        </row>
        <row r="3276">
          <cell r="F3276" t="str">
            <v>O_STL_A05_MEB07-A10_7</v>
          </cell>
        </row>
        <row r="3277">
          <cell r="F3277" t="e">
            <v>#N/A</v>
          </cell>
        </row>
        <row r="3278">
          <cell r="F3278" t="str">
            <v>O_THS_A05_PBO146_7</v>
          </cell>
        </row>
        <row r="3279">
          <cell r="F3279" t="e">
            <v>#N/A</v>
          </cell>
        </row>
        <row r="3280">
          <cell r="F3280" t="e">
            <v>#N/A</v>
          </cell>
        </row>
        <row r="3281">
          <cell r="F3281" t="str">
            <v>O_NFO_X08_150-151_7</v>
          </cell>
        </row>
        <row r="3282">
          <cell r="F3282" t="str">
            <v>O_ACA_W15_303-304_7</v>
          </cell>
        </row>
        <row r="3283">
          <cell r="F3283" t="str">
            <v>O_TIA_E60_PBO56_7</v>
          </cell>
        </row>
        <row r="3284">
          <cell r="F3284" t="e">
            <v>#N/A</v>
          </cell>
        </row>
        <row r="3285">
          <cell r="F3285" t="e">
            <v>#N/A</v>
          </cell>
        </row>
        <row r="3286">
          <cell r="F3286" t="e">
            <v>#N/A</v>
          </cell>
        </row>
        <row r="3287">
          <cell r="F3287" t="e">
            <v>#N/A</v>
          </cell>
        </row>
        <row r="3288">
          <cell r="F3288" t="e">
            <v>#N/A</v>
          </cell>
        </row>
        <row r="3289">
          <cell r="F3289" t="e">
            <v>#N/A</v>
          </cell>
        </row>
        <row r="3290">
          <cell r="F3290" t="e">
            <v>#N/A</v>
          </cell>
        </row>
        <row r="3291">
          <cell r="F3291" t="str">
            <v>O_THS_A25_PBO20_7</v>
          </cell>
        </row>
        <row r="3292">
          <cell r="F3292" t="str">
            <v>O_THS_A46_PBO117_7</v>
          </cell>
        </row>
        <row r="3293">
          <cell r="F3293" t="str">
            <v>O_TIV_A10_PBO98_7</v>
          </cell>
        </row>
        <row r="3294">
          <cell r="F3294" t="str">
            <v>O_TIV_A12_PBO119_7</v>
          </cell>
        </row>
        <row r="3295">
          <cell r="F3295" t="str">
            <v>O_MBO_A05_MEB06-A5_7</v>
          </cell>
        </row>
        <row r="3296">
          <cell r="F3296" t="str">
            <v>O_TIV_A00_PBO91_7</v>
          </cell>
        </row>
        <row r="3297">
          <cell r="F3297" t="str">
            <v>O_TIV_A06_PBO15_7</v>
          </cell>
        </row>
        <row r="3298">
          <cell r="F3298" t="str">
            <v>O_THS_A39_PBO129_7</v>
          </cell>
        </row>
        <row r="3299">
          <cell r="F3299" t="str">
            <v>O_THS_A39_PBO147_7</v>
          </cell>
        </row>
        <row r="3300">
          <cell r="F3300" t="str">
            <v>O_TIV_A11_PBO3_7</v>
          </cell>
        </row>
        <row r="3301">
          <cell r="F3301" t="str">
            <v>O_SVD_C04_230-231_7</v>
          </cell>
        </row>
        <row r="3302">
          <cell r="F3302" t="str">
            <v>O_THS_A25_PBO117_7</v>
          </cell>
        </row>
        <row r="3303">
          <cell r="F3303" t="str">
            <v>O_THS_A07_PBO107_7</v>
          </cell>
        </row>
        <row r="3304">
          <cell r="F3304" t="e">
            <v>#N/A</v>
          </cell>
        </row>
        <row r="3305">
          <cell r="F3305" t="e">
            <v>#N/A</v>
          </cell>
        </row>
        <row r="3306">
          <cell r="F3306" t="e">
            <v>#N/A</v>
          </cell>
        </row>
        <row r="3307">
          <cell r="F3307" t="str">
            <v>O_DKH_A11_PBO82_7</v>
          </cell>
        </row>
        <row r="3308">
          <cell r="F3308" t="str">
            <v>O_ALM_J06_283-287_7</v>
          </cell>
        </row>
        <row r="3309">
          <cell r="F3309" t="str">
            <v>O_ALM_J22_099-100_7</v>
          </cell>
        </row>
        <row r="3310">
          <cell r="F3310" t="str">
            <v>O_THS_A24_MEB03-A16_7</v>
          </cell>
        </row>
        <row r="3311">
          <cell r="F3311" t="str">
            <v>O_ALM_J21_387-388_7</v>
          </cell>
        </row>
        <row r="3312">
          <cell r="F3312" t="str">
            <v>O_TIA_E66_PBO10_7</v>
          </cell>
        </row>
        <row r="3313">
          <cell r="F3313" t="str">
            <v>O_SVD_C04_258-259_7</v>
          </cell>
        </row>
        <row r="3314">
          <cell r="F3314" t="str">
            <v>O_SVD_C04_265-266_7</v>
          </cell>
        </row>
        <row r="3315">
          <cell r="F3315" t="str">
            <v>O_THS_A21_PBO102_7</v>
          </cell>
        </row>
        <row r="3316">
          <cell r="F3316" t="str">
            <v>O_THS_A43_PBO147_7</v>
          </cell>
        </row>
        <row r="3317">
          <cell r="F3317" t="e">
            <v>#N/A</v>
          </cell>
        </row>
        <row r="3318">
          <cell r="F3318" t="str">
            <v>O_THS_A46_PBO118_7</v>
          </cell>
        </row>
        <row r="3319">
          <cell r="F3319" t="str">
            <v>O_THS_A19_MEB6-A17_7</v>
          </cell>
        </row>
        <row r="3320">
          <cell r="F3320" t="str">
            <v>O_MBW_R14_029-030_7</v>
          </cell>
        </row>
        <row r="3321">
          <cell r="F3321" t="str">
            <v>O_MAD_B12_PBO42_7</v>
          </cell>
        </row>
        <row r="3322">
          <cell r="F3322" t="str">
            <v>O_TIA_E64_PBO84_7</v>
          </cell>
        </row>
        <row r="3323">
          <cell r="F3323" t="str">
            <v>O_GDW_M13_PBO117_7</v>
          </cell>
        </row>
        <row r="3324">
          <cell r="F3324" t="str">
            <v>O_NDA_C16_PBO16_7</v>
          </cell>
        </row>
        <row r="3325">
          <cell r="F3325" t="str">
            <v>O_KMR_L57_PBO134_7</v>
          </cell>
        </row>
        <row r="3326">
          <cell r="F3326" t="e">
            <v>#N/A</v>
          </cell>
        </row>
        <row r="3327">
          <cell r="F3327" t="str">
            <v>O_KMR_L70_PBO132_7</v>
          </cell>
        </row>
        <row r="3328">
          <cell r="F3328" t="str">
            <v>O_KDG_A00_PBO103_7</v>
          </cell>
        </row>
        <row r="3329">
          <cell r="F3329" t="str">
            <v>O_KMR_L34_177-178_7</v>
          </cell>
        </row>
        <row r="3330">
          <cell r="F3330" t="str">
            <v>O_KLK_A00_PBO180_7</v>
          </cell>
        </row>
        <row r="3331">
          <cell r="F3331" t="e">
            <v>#N/A</v>
          </cell>
        </row>
        <row r="3332">
          <cell r="F3332" t="str">
            <v>O_CAM_H10_305-306_7</v>
          </cell>
        </row>
        <row r="3333">
          <cell r="F3333" t="str">
            <v>O_RUF_G00N_180-181_7</v>
          </cell>
        </row>
        <row r="3334">
          <cell r="F3334" t="e">
            <v>#N/A</v>
          </cell>
        </row>
        <row r="3335">
          <cell r="F3335" t="str">
            <v>O_SDF_K50_092-093_7</v>
          </cell>
        </row>
        <row r="3336">
          <cell r="F3336" t="str">
            <v>O_TBA_A13_PBO19_7</v>
          </cell>
        </row>
        <row r="3337">
          <cell r="F3337" t="str">
            <v>O_KID_A01_PBO39_7</v>
          </cell>
        </row>
        <row r="3338">
          <cell r="F3338" t="e">
            <v>#N/A</v>
          </cell>
        </row>
        <row r="3339">
          <cell r="F3339" t="str">
            <v>O_MAD_B03_PBO187_7</v>
          </cell>
        </row>
        <row r="3340">
          <cell r="F3340" t="e">
            <v>#N/A</v>
          </cell>
        </row>
        <row r="3341">
          <cell r="F3341" t="str">
            <v>O_DKH_A21_PBO53_7</v>
          </cell>
        </row>
        <row r="3342">
          <cell r="F3342" t="str">
            <v>O_DKH_A11_PBO2_7</v>
          </cell>
        </row>
        <row r="3343">
          <cell r="F3343" t="str">
            <v>O_MAD_B22_PBO57_7</v>
          </cell>
        </row>
        <row r="3344">
          <cell r="F3344" t="str">
            <v>O_MAD_B11_MEB2-A02_7</v>
          </cell>
        </row>
        <row r="3345">
          <cell r="F3345" t="str">
            <v>O_MAD_B03_PBO192_7</v>
          </cell>
        </row>
        <row r="3346">
          <cell r="F3346" t="str">
            <v>O_DKH_A03_PBO185_7</v>
          </cell>
        </row>
        <row r="3347">
          <cell r="F3347" t="e">
            <v>#N/A</v>
          </cell>
        </row>
        <row r="3348">
          <cell r="F3348" t="str">
            <v>O_SED_A00_PBO15_7</v>
          </cell>
        </row>
        <row r="3349">
          <cell r="F3349" t="str">
            <v>O_BIG_A01_PBO76_7</v>
          </cell>
        </row>
        <row r="3350">
          <cell r="F3350" t="str">
            <v>O_BIG_A04_PBO28_7</v>
          </cell>
        </row>
        <row r="3351">
          <cell r="F3351" t="str">
            <v>O_KOL_A00_PBO86_7</v>
          </cell>
        </row>
        <row r="3352">
          <cell r="F3352" t="str">
            <v>O_KOL_A10_PBO26_7</v>
          </cell>
        </row>
        <row r="3353">
          <cell r="F3353" t="str">
            <v>O_KOL_A11_MEB06-A19_7</v>
          </cell>
        </row>
        <row r="3354">
          <cell r="F3354" t="e">
            <v>#N/A</v>
          </cell>
        </row>
        <row r="3355">
          <cell r="F3355" t="str">
            <v>O_SVD_C37_166-172_7</v>
          </cell>
        </row>
        <row r="3356">
          <cell r="F3356" t="str">
            <v>O_TIA_E02_010-011_7</v>
          </cell>
        </row>
        <row r="3357">
          <cell r="F3357" t="str">
            <v>O_RUF_G00N_124-125_7</v>
          </cell>
        </row>
        <row r="3358">
          <cell r="F3358" t="str">
            <v>O_RUF_G30_PBO26_7</v>
          </cell>
        </row>
        <row r="3359">
          <cell r="F3359" t="str">
            <v>O_RUF_G18_PBO50_7</v>
          </cell>
        </row>
        <row r="3360">
          <cell r="F3360" t="str">
            <v>O_RUF_G00N_210-211_7</v>
          </cell>
        </row>
        <row r="3361">
          <cell r="F3361" t="str">
            <v>O_YOF_F04_535-536_7</v>
          </cell>
        </row>
        <row r="3362">
          <cell r="F3362" t="str">
            <v>O_YOF_F05_653-654_7</v>
          </cell>
        </row>
        <row r="3363">
          <cell r="F3363" t="str">
            <v>O_ALM_P02_205-206_7</v>
          </cell>
        </row>
        <row r="3364">
          <cell r="F3364" t="str">
            <v>O_ALM_J26_497-498_7</v>
          </cell>
        </row>
        <row r="3365">
          <cell r="F3365" t="str">
            <v>O_ALM_J02_032-033_7</v>
          </cell>
        </row>
        <row r="3366">
          <cell r="F3366" t="str">
            <v>O_YOF_F05_514-515_7</v>
          </cell>
        </row>
        <row r="3367">
          <cell r="F3367" t="str">
            <v>O_TIA_E22_PBO106_7</v>
          </cell>
        </row>
        <row r="3368">
          <cell r="F3368" t="str">
            <v>O_SGK_V04_PBO39_7</v>
          </cell>
        </row>
        <row r="3369">
          <cell r="F3369" t="str">
            <v>O_SDF_K48_371-372_7</v>
          </cell>
        </row>
        <row r="3370">
          <cell r="F3370" t="str">
            <v>O_SVD_P08_b_290-291_7</v>
          </cell>
        </row>
        <row r="3371">
          <cell r="F3371" t="e">
            <v>#N/A</v>
          </cell>
        </row>
        <row r="3372">
          <cell r="F3372" t="str">
            <v>O_SDF_K50_056-057_7</v>
          </cell>
        </row>
        <row r="3373">
          <cell r="F3373" t="str">
            <v>O_SVD_C01_050-051_7</v>
          </cell>
        </row>
        <row r="3374">
          <cell r="F3374" t="str">
            <v>O_SDF_K18_576-577_7</v>
          </cell>
        </row>
        <row r="3375">
          <cell r="F3375" t="str">
            <v>O_SVD_P01_020-021_7</v>
          </cell>
        </row>
        <row r="3376">
          <cell r="F3376" t="str">
            <v>O_ALM_J28_025-026_7</v>
          </cell>
        </row>
        <row r="3377">
          <cell r="F3377" t="str">
            <v>O_SDF_K51_132-133_7</v>
          </cell>
        </row>
        <row r="3378">
          <cell r="F3378" t="str">
            <v>O_ZIG_A21_PBO58_7</v>
          </cell>
        </row>
        <row r="3379">
          <cell r="F3379" t="str">
            <v>O_SDF_K12_340-341_7</v>
          </cell>
        </row>
        <row r="3380">
          <cell r="F3380" t="str">
            <v>O_DAH_A01_MEB05-A20_7</v>
          </cell>
        </row>
        <row r="3381">
          <cell r="F3381" t="str">
            <v>O_ZIG_A23_PBO68_7</v>
          </cell>
        </row>
        <row r="3382">
          <cell r="F3382" t="str">
            <v>O_NFO_X22_030-031_7</v>
          </cell>
        </row>
        <row r="3383">
          <cell r="F3383" t="str">
            <v>O_SDF_K04_004-005_7</v>
          </cell>
        </row>
        <row r="3384">
          <cell r="F3384" t="str">
            <v>O_SDF_K02_016-018_7</v>
          </cell>
        </row>
        <row r="3385">
          <cell r="F3385" t="str">
            <v>O_BIG_A06_MEB03-A13_7</v>
          </cell>
        </row>
        <row r="3386">
          <cell r="F3386" t="str">
            <v>O_DKH_A17_PBO59_7</v>
          </cell>
        </row>
        <row r="3387">
          <cell r="F3387" t="e">
            <v>#N/A</v>
          </cell>
        </row>
        <row r="3388">
          <cell r="F3388" t="str">
            <v>O_DKH_A21_PBO45_7</v>
          </cell>
        </row>
        <row r="3389">
          <cell r="F3389" t="str">
            <v>O_TBM_D21_PBO6_7</v>
          </cell>
        </row>
        <row r="3390">
          <cell r="F3390" t="str">
            <v>O_DKH_A10_PBO139_7</v>
          </cell>
        </row>
        <row r="3391">
          <cell r="F3391" t="str">
            <v>O_DKH_A14_PBO35_7</v>
          </cell>
        </row>
        <row r="3392">
          <cell r="F3392" t="str">
            <v>O_DKH_A02_PBO145_7</v>
          </cell>
        </row>
        <row r="3393">
          <cell r="F3393" t="str">
            <v>O_SGK_V01_PBO142_7</v>
          </cell>
        </row>
        <row r="3394">
          <cell r="F3394" t="str">
            <v>O_SGK_V32_PBO88_7</v>
          </cell>
        </row>
        <row r="3395">
          <cell r="F3395" t="str">
            <v>O_MBO_A03_MEB05-A18_7</v>
          </cell>
        </row>
        <row r="3396">
          <cell r="F3396" t="str">
            <v>O_DKH_A10_PBO76_7</v>
          </cell>
        </row>
        <row r="3397">
          <cell r="F3397" t="str">
            <v>O_DKH_A03_PBO94_7</v>
          </cell>
        </row>
        <row r="3398">
          <cell r="F3398" t="str">
            <v>O_SGK_V17_PBO120_7</v>
          </cell>
        </row>
        <row r="3399">
          <cell r="F3399" t="str">
            <v>O_DKH_A11_PBO31_7</v>
          </cell>
        </row>
        <row r="3400">
          <cell r="F3400" t="str">
            <v>O_HAN_D38_PBO66_7</v>
          </cell>
        </row>
        <row r="3401">
          <cell r="F3401" t="str">
            <v>O_TIA_E53_PBO27_7</v>
          </cell>
        </row>
        <row r="3402">
          <cell r="F3402" t="str">
            <v>O_GMB_B21_PBO15_7</v>
          </cell>
        </row>
        <row r="3403">
          <cell r="F3403" t="str">
            <v>O_GMB_B01_MEB05-A10_7</v>
          </cell>
        </row>
        <row r="3404">
          <cell r="F3404" t="str">
            <v>O_GMB_B26_PBO69_7</v>
          </cell>
        </row>
        <row r="3405">
          <cell r="F3405" t="str">
            <v>O_GMB_B13_MEB05-A7_7</v>
          </cell>
        </row>
        <row r="3406">
          <cell r="F3406" t="str">
            <v>O_KLK_A26_PBO44_7</v>
          </cell>
        </row>
        <row r="3407">
          <cell r="F3407" t="str">
            <v>O_KLK_A20_PBO43_7</v>
          </cell>
        </row>
        <row r="3408">
          <cell r="F3408" t="str">
            <v>O_LGA_A11_MEB6-A16_7</v>
          </cell>
        </row>
        <row r="3409">
          <cell r="F3409" t="str">
            <v>O_NFO_X24_324-325_7</v>
          </cell>
        </row>
        <row r="3410">
          <cell r="F3410" t="str">
            <v>O_TIA_E19_223-224_7</v>
          </cell>
        </row>
        <row r="3411">
          <cell r="F3411" t="str">
            <v>O_GMB_B37_MEB05-A9_7</v>
          </cell>
        </row>
        <row r="3412">
          <cell r="F3412" t="str">
            <v>O_GMB_B14_MEB1-A15_7</v>
          </cell>
        </row>
        <row r="3413">
          <cell r="F3413" t="str">
            <v>O_ACA_W15_325-326_7</v>
          </cell>
        </row>
        <row r="3414">
          <cell r="F3414" t="str">
            <v>O_MBW_R54_PBO111_7</v>
          </cell>
        </row>
        <row r="3415">
          <cell r="F3415" t="str">
            <v>O_SDF_K40_048-050_7</v>
          </cell>
        </row>
        <row r="3416">
          <cell r="F3416" t="str">
            <v>O_SDF_K02_207-208_7</v>
          </cell>
        </row>
        <row r="3417">
          <cell r="F3417" t="e">
            <v>#N/A</v>
          </cell>
        </row>
        <row r="3418">
          <cell r="F3418" t="str">
            <v>O_ALM_P00_257-258_7</v>
          </cell>
        </row>
        <row r="3419">
          <cell r="F3419" t="str">
            <v>O_SDF_K58_079-080_7</v>
          </cell>
        </row>
        <row r="3420">
          <cell r="F3420" t="str">
            <v>O_SVD_C35_262-263_7</v>
          </cell>
        </row>
        <row r="3421">
          <cell r="F3421" t="str">
            <v>O_NFO_X17_197-198_7</v>
          </cell>
        </row>
        <row r="3422">
          <cell r="F3422" t="str">
            <v>O_TBA_A13_PBO9_7</v>
          </cell>
        </row>
        <row r="3423">
          <cell r="F3423" t="str">
            <v>O_ACA_W02_318-319_7</v>
          </cell>
        </row>
        <row r="3424">
          <cell r="F3424" t="str">
            <v>O_TBA_A13_PBO13_7</v>
          </cell>
        </row>
        <row r="3425">
          <cell r="F3425" t="str">
            <v>O_DWR_A00_MEB04-A19_7</v>
          </cell>
        </row>
        <row r="3426">
          <cell r="F3426" t="str">
            <v>O_KMR_L08_PBO51_7</v>
          </cell>
        </row>
        <row r="3427">
          <cell r="F3427" t="str">
            <v>O_TBA_A13_PBO84_7</v>
          </cell>
        </row>
        <row r="3428">
          <cell r="F3428" t="str">
            <v>O_ACA_W12_076-077_7</v>
          </cell>
        </row>
        <row r="3429">
          <cell r="F3429" t="str">
            <v>O_ACA_W07_464-471_7</v>
          </cell>
        </row>
        <row r="3430">
          <cell r="F3430" t="str">
            <v>O_SVD_C04_272-273_7</v>
          </cell>
        </row>
        <row r="3431">
          <cell r="F3431" t="str">
            <v>O_MBW_R53_PBO119_7</v>
          </cell>
        </row>
        <row r="3432">
          <cell r="F3432" t="str">
            <v>O_MED_B11_469-476_7</v>
          </cell>
        </row>
        <row r="3433">
          <cell r="F3433" t="str">
            <v>O_MED_B39_112-113_7</v>
          </cell>
        </row>
        <row r="3434">
          <cell r="F3434" t="str">
            <v>O_HAN_D07_166-167_7</v>
          </cell>
        </row>
        <row r="3435">
          <cell r="F3435" t="str">
            <v>O_MED_B30_109-110_7</v>
          </cell>
        </row>
        <row r="3436">
          <cell r="F3436" t="str">
            <v>O_NDF_H03_329-330_7</v>
          </cell>
        </row>
        <row r="3437">
          <cell r="F3437" t="str">
            <v>O_DKH_A11_PBO61_7</v>
          </cell>
        </row>
        <row r="3438">
          <cell r="F3438" t="str">
            <v>O_GDW_M04_304-305_7</v>
          </cell>
        </row>
        <row r="3439">
          <cell r="F3439" t="str">
            <v>O_SGK_V26_PBO58_7</v>
          </cell>
        </row>
        <row r="3440">
          <cell r="F3440" t="str">
            <v>O_SGK_V27_PBO288_7</v>
          </cell>
        </row>
        <row r="3441">
          <cell r="F3441" t="str">
            <v>O_KMR_L03_461-462_7</v>
          </cell>
        </row>
        <row r="3442">
          <cell r="F3442" t="str">
            <v>O_MBW_R49_PBO65_7</v>
          </cell>
        </row>
        <row r="3443">
          <cell r="F3443" t="str">
            <v>O_KMR_L69_PBO111_7</v>
          </cell>
        </row>
        <row r="3444">
          <cell r="F3444" t="str">
            <v>O_MBW_R44_PBO41_7</v>
          </cell>
        </row>
        <row r="3445">
          <cell r="F3445" t="str">
            <v>O_KMR_L30_180-181_7</v>
          </cell>
        </row>
        <row r="3446">
          <cell r="F3446" t="str">
            <v>O_KMR_L23_120-121_7</v>
          </cell>
        </row>
        <row r="3447">
          <cell r="F3447" t="str">
            <v>O_KMR_L38_289-290_7</v>
          </cell>
        </row>
        <row r="3448">
          <cell r="F3448" t="str">
            <v>O_KMR_L61_PBO105_7</v>
          </cell>
        </row>
        <row r="3449">
          <cell r="F3449" t="str">
            <v>O_KMR_L92_PBO100_7</v>
          </cell>
        </row>
        <row r="3450">
          <cell r="F3450" t="str">
            <v>O_KMR_L05_PBO19_7</v>
          </cell>
        </row>
        <row r="3451">
          <cell r="F3451" t="str">
            <v>O_GDW_M21_PBO65_7</v>
          </cell>
        </row>
        <row r="3452">
          <cell r="F3452" t="str">
            <v>O_KMR_L40_288-289_7</v>
          </cell>
        </row>
        <row r="3453">
          <cell r="F3453" t="str">
            <v>O_MBW_R50_PBO74_7</v>
          </cell>
        </row>
        <row r="3454">
          <cell r="F3454" t="str">
            <v>O_KMR_L50_PBO69_7</v>
          </cell>
        </row>
        <row r="3455">
          <cell r="F3455" t="str">
            <v>O_MBW_R51_PBO159_7</v>
          </cell>
        </row>
        <row r="3456">
          <cell r="F3456" t="str">
            <v>O_SGK_V01_PBO137_7</v>
          </cell>
        </row>
        <row r="3457">
          <cell r="F3457" t="str">
            <v>O_CAM_H00_PBO8_7</v>
          </cell>
        </row>
        <row r="3458">
          <cell r="F3458" t="str">
            <v>O_GDW_M19_PBO4_7</v>
          </cell>
        </row>
        <row r="3459">
          <cell r="F3459" t="str">
            <v>O_NFO_X32_070-071_7</v>
          </cell>
        </row>
        <row r="3460">
          <cell r="F3460" t="str">
            <v>O_CAM_H60_PBO14_7</v>
          </cell>
        </row>
        <row r="3461">
          <cell r="F3461" t="str">
            <v>O_CAM_H49_033-034_7</v>
          </cell>
        </row>
        <row r="3462">
          <cell r="F3462" t="str">
            <v>O_CAM_H38_PBO32_7</v>
          </cell>
        </row>
        <row r="3463">
          <cell r="F3463" t="str">
            <v>O_CAM_H28_242-243_7</v>
          </cell>
        </row>
        <row r="3464">
          <cell r="F3464" t="str">
            <v>O_NFO_X09_157-158_7</v>
          </cell>
        </row>
        <row r="3465">
          <cell r="F3465" t="str">
            <v>O_NFO_X01_196-197_7</v>
          </cell>
        </row>
        <row r="3466">
          <cell r="F3466" t="str">
            <v>O_CAM_H21_PBO17_7</v>
          </cell>
        </row>
        <row r="3467">
          <cell r="F3467" t="str">
            <v>O_POP_A01_PBO122_7</v>
          </cell>
        </row>
        <row r="3468">
          <cell r="F3468" t="e">
            <v>#N/A</v>
          </cell>
        </row>
        <row r="3469">
          <cell r="F3469" t="e">
            <v>#N/A</v>
          </cell>
        </row>
        <row r="3470">
          <cell r="F3470" t="e">
            <v>#N/A</v>
          </cell>
        </row>
        <row r="3471">
          <cell r="F3471" t="str">
            <v>O_STL_A10_PBO110_7</v>
          </cell>
        </row>
        <row r="3472">
          <cell r="F3472" t="str">
            <v>O_THS_A10_MEB5-A09_7</v>
          </cell>
        </row>
        <row r="3473">
          <cell r="F3473" t="e">
            <v>#N/A</v>
          </cell>
        </row>
        <row r="3474">
          <cell r="F3474" t="str">
            <v>O_THS_A25_PBO6_7</v>
          </cell>
        </row>
        <row r="3475">
          <cell r="F3475" t="e">
            <v>#N/A</v>
          </cell>
        </row>
        <row r="3476">
          <cell r="F3476" t="e">
            <v>#N/A</v>
          </cell>
        </row>
        <row r="3477">
          <cell r="F3477" t="str">
            <v>O_NFO_X07_235-236_7</v>
          </cell>
        </row>
        <row r="3478">
          <cell r="F3478" t="e">
            <v>#N/A</v>
          </cell>
        </row>
        <row r="3479">
          <cell r="F3479" t="str">
            <v>O_NFO_H03_287-288_7</v>
          </cell>
        </row>
        <row r="3480">
          <cell r="F3480" t="e">
            <v>#N/A</v>
          </cell>
        </row>
        <row r="3481">
          <cell r="F3481" t="str">
            <v>O_MED_A01_166-168_7</v>
          </cell>
        </row>
        <row r="3482">
          <cell r="F3482" t="e">
            <v>#N/A</v>
          </cell>
        </row>
        <row r="3483">
          <cell r="F3483" t="e">
            <v>#N/A</v>
          </cell>
        </row>
        <row r="3484">
          <cell r="F3484" t="e">
            <v>#N/A</v>
          </cell>
        </row>
        <row r="3485">
          <cell r="F3485" t="e">
            <v>#N/A</v>
          </cell>
        </row>
        <row r="3486">
          <cell r="F3486" t="str">
            <v>O_MBW_R23_310-311_7</v>
          </cell>
        </row>
        <row r="3487">
          <cell r="F3487" t="e">
            <v>#N/A</v>
          </cell>
        </row>
        <row r="3488">
          <cell r="F3488" t="e">
            <v>#N/A</v>
          </cell>
        </row>
        <row r="3489">
          <cell r="F3489" t="str">
            <v>O_SMN_A01_MEB07-A21_7</v>
          </cell>
        </row>
        <row r="3490">
          <cell r="F3490" t="e">
            <v>#N/A</v>
          </cell>
        </row>
        <row r="3491">
          <cell r="F3491" t="str">
            <v>O_TIV_A01_PBO9_7</v>
          </cell>
        </row>
        <row r="3492">
          <cell r="F3492" t="str">
            <v>O_TIV_A10_PBO48_7</v>
          </cell>
        </row>
        <row r="3493">
          <cell r="F3493" t="str">
            <v>O_TIV_A15_PBO55_7</v>
          </cell>
        </row>
        <row r="3494">
          <cell r="F3494" t="e">
            <v>#N/A</v>
          </cell>
        </row>
        <row r="3495">
          <cell r="F3495" t="str">
            <v>O_ZIG_A06_PBO133_7</v>
          </cell>
        </row>
        <row r="3496">
          <cell r="F3496" t="e">
            <v>#N/A</v>
          </cell>
        </row>
        <row r="3497">
          <cell r="F3497" t="str">
            <v>O_MED_B30_124-126_7</v>
          </cell>
        </row>
        <row r="3498">
          <cell r="F3498" t="e">
            <v>#N/A</v>
          </cell>
        </row>
        <row r="3499">
          <cell r="F3499" t="str">
            <v>O_DKH_A03_PBO6_7</v>
          </cell>
        </row>
        <row r="3500">
          <cell r="F3500" t="str">
            <v>O_NDA_C01_PBO10_7</v>
          </cell>
        </row>
        <row r="3501">
          <cell r="F3501" t="str">
            <v>O_DBL_A12_PBO106_7</v>
          </cell>
        </row>
        <row r="3502">
          <cell r="F3502" t="str">
            <v>O_MAD_B21_PBO85_7</v>
          </cell>
        </row>
        <row r="3503">
          <cell r="F3503" t="e">
            <v>#N/A</v>
          </cell>
        </row>
        <row r="3504">
          <cell r="F3504" t="str">
            <v>O_DKH_A02_PBO9_7</v>
          </cell>
        </row>
        <row r="3505">
          <cell r="F3505" t="str">
            <v>O_ALM_J20_231-232_7</v>
          </cell>
        </row>
        <row r="3506">
          <cell r="F3506" t="str">
            <v>O_SVD_C09_179-180_7</v>
          </cell>
        </row>
        <row r="3507">
          <cell r="F3507" t="str">
            <v>O_GDW_M05_115-116_7</v>
          </cell>
        </row>
        <row r="3508">
          <cell r="F3508" t="str">
            <v>O_ALM_P09_392-393_7</v>
          </cell>
        </row>
        <row r="3509">
          <cell r="F3509" t="str">
            <v>O_CAP_A01_PBO52_7</v>
          </cell>
        </row>
        <row r="3510">
          <cell r="F3510" t="str">
            <v>O_REP_A05_221-222_7</v>
          </cell>
        </row>
        <row r="3511">
          <cell r="F3511" t="str">
            <v>O_THS_A46_PBO117_7</v>
          </cell>
        </row>
        <row r="3512">
          <cell r="F3512" t="str">
            <v>O_THS_A09_MEB05-A15_7</v>
          </cell>
        </row>
        <row r="3513">
          <cell r="F3513" t="str">
            <v>O_THS_A42_PBO247_7</v>
          </cell>
        </row>
        <row r="3514">
          <cell r="F3514" t="str">
            <v>O_TIA_E60_PBO25_7</v>
          </cell>
        </row>
        <row r="3515">
          <cell r="F3515" t="str">
            <v>O_DKH_A10_PBO100_7</v>
          </cell>
        </row>
        <row r="3516">
          <cell r="F3516" t="str">
            <v>O_DKH_A10_PBO152_7</v>
          </cell>
        </row>
        <row r="3517">
          <cell r="F3517" t="str">
            <v>O_TIA_E27_PBO50_7</v>
          </cell>
        </row>
        <row r="3518">
          <cell r="F3518" t="e">
            <v>#N/A</v>
          </cell>
        </row>
        <row r="3519">
          <cell r="F3519" t="str">
            <v>O_NFO_X30_099-100_7</v>
          </cell>
        </row>
        <row r="3520">
          <cell r="F3520" t="str">
            <v>O_CAM_H27_PBO35_7</v>
          </cell>
        </row>
        <row r="3521">
          <cell r="F3521" t="str">
            <v>O_TIA_E54_PBO21_7</v>
          </cell>
        </row>
        <row r="3522">
          <cell r="F3522" t="str">
            <v>O_TIA_E69_PBO79_7</v>
          </cell>
        </row>
        <row r="3523">
          <cell r="F3523" t="str">
            <v>O_KMR_L63_PBO5_7</v>
          </cell>
        </row>
        <row r="3524">
          <cell r="F3524" t="str">
            <v>O_NFO_X25_086-087_7</v>
          </cell>
        </row>
        <row r="3525">
          <cell r="F3525" t="str">
            <v>O_KDG_A01_PBO100_7</v>
          </cell>
        </row>
        <row r="3526">
          <cell r="F3526" t="str">
            <v>O_KDG_A02_PBO83_7</v>
          </cell>
        </row>
        <row r="3527">
          <cell r="F3527" t="str">
            <v>O_BIG_A04_PBO92_7</v>
          </cell>
        </row>
        <row r="3528">
          <cell r="F3528" t="str">
            <v>O_DKH_A10_PBO72_7</v>
          </cell>
        </row>
        <row r="3529">
          <cell r="F3529" t="str">
            <v>O_FAT_A00_PBO80_7</v>
          </cell>
        </row>
        <row r="3530">
          <cell r="F3530" t="str">
            <v>O_DKH_A10_PBO73_7</v>
          </cell>
        </row>
        <row r="3531">
          <cell r="F3531" t="str">
            <v>O_NDA_C14_PBO47_7</v>
          </cell>
        </row>
        <row r="3532">
          <cell r="F3532" t="str">
            <v>O_ACA_W25_327-328_7</v>
          </cell>
        </row>
        <row r="3533">
          <cell r="F3533" t="str">
            <v>O_VEL_A01_PBO76_7</v>
          </cell>
        </row>
        <row r="3534">
          <cell r="F3534" t="str">
            <v>O_TBA_A13_PBO15_7</v>
          </cell>
        </row>
        <row r="3535">
          <cell r="F3535" t="str">
            <v>O_TBA_A07_PBO76_7</v>
          </cell>
        </row>
        <row r="3536">
          <cell r="F3536" t="str">
            <v>O_MEG_A01_PBO58_7</v>
          </cell>
        </row>
        <row r="3537">
          <cell r="F3537" t="str">
            <v>O_MBW_R54_PBO124_7</v>
          </cell>
        </row>
        <row r="3538">
          <cell r="F3538" t="str">
            <v>O_MAD_B22_PBO112_7</v>
          </cell>
        </row>
        <row r="3539">
          <cell r="F3539" t="str">
            <v>O_MAD_B03_PBO183_7</v>
          </cell>
        </row>
        <row r="3540">
          <cell r="F3540" t="e">
            <v>#N/A</v>
          </cell>
        </row>
        <row r="3541">
          <cell r="F3541" t="str">
            <v>O_DKH_A02_PBO15_7</v>
          </cell>
        </row>
        <row r="3542">
          <cell r="F3542" t="str">
            <v>O_MAD_B03_PBO73_7</v>
          </cell>
        </row>
        <row r="3543">
          <cell r="F3543" t="str">
            <v>O_THS_A23_MEB7-A9_7</v>
          </cell>
        </row>
        <row r="3544">
          <cell r="F3544" t="str">
            <v>O_THS_A11_PBO49_7</v>
          </cell>
        </row>
        <row r="3545">
          <cell r="F3545" t="str">
            <v>O_SVD_C10_399-402_7</v>
          </cell>
        </row>
        <row r="3546">
          <cell r="F3546" t="str">
            <v>O_SVD_P10_183-184_7</v>
          </cell>
        </row>
        <row r="3547">
          <cell r="F3547" t="str">
            <v>O_YOF_F07_345-346_7</v>
          </cell>
        </row>
        <row r="3548">
          <cell r="F3548" t="str">
            <v>O_KOL_A03_PBO79_7</v>
          </cell>
        </row>
        <row r="3549">
          <cell r="F3549" t="str">
            <v>O_KOL_A08_PBO9_7</v>
          </cell>
        </row>
        <row r="3550">
          <cell r="F3550" t="str">
            <v>O_KOL_A03_PBO48_7</v>
          </cell>
        </row>
        <row r="3551">
          <cell r="F3551" t="str">
            <v>O_NFO_X29_199-200_7</v>
          </cell>
        </row>
        <row r="3552">
          <cell r="F3552" t="e">
            <v>#N/A</v>
          </cell>
        </row>
        <row r="3553">
          <cell r="F3553" t="str">
            <v>O_SVD_C25_311-312_7</v>
          </cell>
        </row>
        <row r="3554">
          <cell r="F3554" t="str">
            <v>O_KLK_A07_PBO17_7</v>
          </cell>
        </row>
        <row r="3555">
          <cell r="F3555" t="str">
            <v>O_NFO_X25_208-209_7</v>
          </cell>
        </row>
        <row r="3556">
          <cell r="F3556" t="str">
            <v>O_MAT_A01_PBO59_7</v>
          </cell>
        </row>
        <row r="3557">
          <cell r="F3557" t="str">
            <v>O_RUF_G15_PBO155_7</v>
          </cell>
        </row>
        <row r="3558">
          <cell r="F3558" t="str">
            <v>O_KMR_L17_PBO128_7</v>
          </cell>
        </row>
        <row r="3559">
          <cell r="F3559" t="str">
            <v>O_ACA_W06_186-189_7</v>
          </cell>
        </row>
        <row r="3560">
          <cell r="F3560" t="str">
            <v>O_KMR_L59_PBO139_7</v>
          </cell>
        </row>
        <row r="3561">
          <cell r="F3561" t="str">
            <v>O_TIA_E63_PBO30_7</v>
          </cell>
        </row>
        <row r="3562">
          <cell r="F3562" t="str">
            <v>O_ACA_W01_203-204_7</v>
          </cell>
        </row>
        <row r="3563">
          <cell r="F3563" t="str">
            <v>O_YOF_F04_817-818_7</v>
          </cell>
        </row>
        <row r="3564">
          <cell r="F3564" t="str">
            <v>O_TIV_A01_PBO22_7</v>
          </cell>
        </row>
        <row r="3565">
          <cell r="F3565" t="str">
            <v>O_YOF_F07_367-372_7</v>
          </cell>
        </row>
        <row r="3566">
          <cell r="F3566" t="str">
            <v>O_YOF_F05_130-131_7</v>
          </cell>
        </row>
        <row r="3567">
          <cell r="F3567" t="str">
            <v>O_YOF_F05_572-573_7</v>
          </cell>
        </row>
        <row r="3568">
          <cell r="F3568" t="str">
            <v>O_ZIG_A00_MEB07-A2_7</v>
          </cell>
        </row>
        <row r="3569">
          <cell r="F3569" t="str">
            <v>O_SDF_K46_370-371_7</v>
          </cell>
        </row>
        <row r="3570">
          <cell r="F3570" t="str">
            <v>O_ALM_J28_184-185_7</v>
          </cell>
        </row>
        <row r="3571">
          <cell r="F3571" t="str">
            <v>O_MBW_R02_101-102_7</v>
          </cell>
        </row>
        <row r="3572">
          <cell r="F3572" t="str">
            <v>O_SDF_K42_106-108_7</v>
          </cell>
        </row>
        <row r="3573">
          <cell r="F3573" t="str">
            <v>O_SVD_P10_148-149_7</v>
          </cell>
        </row>
        <row r="3574">
          <cell r="F3574" t="str">
            <v>O_SVD_C15_193-194_7</v>
          </cell>
        </row>
        <row r="3575">
          <cell r="F3575" t="str">
            <v>O_SVD_K10_004-005_7</v>
          </cell>
        </row>
        <row r="3576">
          <cell r="F3576" t="str">
            <v>O_SDF_K46_312-313_7</v>
          </cell>
        </row>
        <row r="3577">
          <cell r="F3577" t="str">
            <v>O_ZIG_A06_PBO110_7</v>
          </cell>
        </row>
        <row r="3578">
          <cell r="F3578" t="e">
            <v>#N/A</v>
          </cell>
        </row>
        <row r="3579">
          <cell r="F3579" t="str">
            <v>O_SDF_K39_121-123_7</v>
          </cell>
        </row>
        <row r="3580">
          <cell r="F3580" t="str">
            <v>O_SDF_K13_051-052_7</v>
          </cell>
        </row>
        <row r="3581">
          <cell r="F3581" t="str">
            <v>O_SGK_V27_PBO204_7</v>
          </cell>
        </row>
        <row r="3582">
          <cell r="F3582" t="str">
            <v>O_DKH_A02_PBO73_7</v>
          </cell>
        </row>
        <row r="3583">
          <cell r="F3583" t="str">
            <v>O_DKH_A02_PBO213_7</v>
          </cell>
        </row>
        <row r="3584">
          <cell r="F3584" t="str">
            <v>O_DKH_A02_PBO185_7</v>
          </cell>
        </row>
        <row r="3585">
          <cell r="F3585" t="str">
            <v>O_DKH_A02_PBO3_7</v>
          </cell>
        </row>
        <row r="3586">
          <cell r="F3586" t="str">
            <v>O_SMN_A03_MEB09-A21_7</v>
          </cell>
        </row>
        <row r="3587">
          <cell r="F3587" t="str">
            <v>O_GMB_B01_MEB03-A24_7</v>
          </cell>
        </row>
        <row r="3588">
          <cell r="F3588" t="str">
            <v>O_CAM_H10_348-349_7</v>
          </cell>
        </row>
        <row r="3589">
          <cell r="F3589" t="str">
            <v>O_SGK_V27_PBO231_7</v>
          </cell>
        </row>
        <row r="3590">
          <cell r="F3590" t="str">
            <v>O_SGK_V19_PBO19_7</v>
          </cell>
        </row>
        <row r="3591">
          <cell r="F3591" t="str">
            <v>O_RUF_G10_001-002_7</v>
          </cell>
        </row>
        <row r="3592">
          <cell r="F3592" t="str">
            <v>O_DKH_A10_PBO112_7</v>
          </cell>
        </row>
        <row r="3593">
          <cell r="F3593" t="str">
            <v>O_DKH_A02_PBO173_7</v>
          </cell>
        </row>
        <row r="3594">
          <cell r="F3594" t="str">
            <v>O_DKH_A10_PBO68_7</v>
          </cell>
        </row>
        <row r="3595">
          <cell r="F3595" t="str">
            <v>O_MAD_B04_PBO125_7</v>
          </cell>
        </row>
        <row r="3596">
          <cell r="F3596" t="str">
            <v>O_HAN_D30_083-084_7</v>
          </cell>
        </row>
        <row r="3597">
          <cell r="F3597" t="str">
            <v>O_SEB_N03_PBO101_7</v>
          </cell>
        </row>
        <row r="3598">
          <cell r="F3598" t="str">
            <v>O_GOM_A02_MEB02-A7_7</v>
          </cell>
        </row>
        <row r="3599">
          <cell r="F3599" t="str">
            <v>O_SGK_V44_MEB01-A10_7</v>
          </cell>
        </row>
        <row r="3600">
          <cell r="F3600" t="str">
            <v>O_CAM_H38_PBO109_7</v>
          </cell>
        </row>
        <row r="3601">
          <cell r="F3601" t="str">
            <v>O_HAN_D09_200-201_7</v>
          </cell>
        </row>
        <row r="3602">
          <cell r="F3602" t="str">
            <v>O_HAN_D38_PBO29_7</v>
          </cell>
        </row>
        <row r="3603">
          <cell r="F3603" t="str">
            <v>O_HAN_D34_240-241_7</v>
          </cell>
        </row>
        <row r="3604">
          <cell r="F3604" t="str">
            <v>O_MED_B06_140-141_7</v>
          </cell>
        </row>
        <row r="3605">
          <cell r="F3605" t="str">
            <v>O_CAM_H35_190-191_7</v>
          </cell>
        </row>
        <row r="3606">
          <cell r="F3606" t="str">
            <v>O_GMB_B26_PBO33_7</v>
          </cell>
        </row>
        <row r="3607">
          <cell r="F3607" t="str">
            <v>O_GMB_B38_MEB07-A03_7</v>
          </cell>
        </row>
        <row r="3608">
          <cell r="F3608" t="str">
            <v>O_GMB_B37_MEB04-A10_7</v>
          </cell>
        </row>
        <row r="3609">
          <cell r="F3609" t="str">
            <v>O_GMB_B15_MEB2-A10_7</v>
          </cell>
        </row>
        <row r="3610">
          <cell r="F3610" t="str">
            <v>O_GMB_B09_MEB02-A24_7</v>
          </cell>
        </row>
        <row r="3611">
          <cell r="F3611" t="str">
            <v>O_NFO_X11_097-099_7</v>
          </cell>
        </row>
        <row r="3612">
          <cell r="F3612" t="str">
            <v>O_KLK_A07_PBO136_7</v>
          </cell>
        </row>
        <row r="3613">
          <cell r="F3613" t="str">
            <v>O_KLK_A22_PBO54_7</v>
          </cell>
        </row>
        <row r="3614">
          <cell r="F3614" t="str">
            <v>O_DWR_A01_MEB05-A2_7</v>
          </cell>
        </row>
        <row r="3615">
          <cell r="F3615" t="str">
            <v>O_THS_A20_MEB03-A6_7</v>
          </cell>
        </row>
        <row r="3616">
          <cell r="F3616" t="str">
            <v>O_DKH_A02_PBO8_7</v>
          </cell>
        </row>
        <row r="3617">
          <cell r="F3617" t="str">
            <v>O_LGA_A04_MEB08-A4_7</v>
          </cell>
        </row>
        <row r="3618">
          <cell r="F3618" t="str">
            <v>O_LGA_A21_PBO31_7</v>
          </cell>
        </row>
        <row r="3619">
          <cell r="F3619" t="str">
            <v>O_GMB_B02_MEB6-A12_7</v>
          </cell>
        </row>
        <row r="3620">
          <cell r="F3620" t="str">
            <v>O_NFO_X32_089-090_7</v>
          </cell>
        </row>
        <row r="3621">
          <cell r="F3621" t="str">
            <v>O_NFO_X06_289-290_7</v>
          </cell>
        </row>
        <row r="3622">
          <cell r="F3622" t="str">
            <v>O_NFO_X25_202-203_7</v>
          </cell>
        </row>
        <row r="3623">
          <cell r="F3623" t="e">
            <v>#N/A</v>
          </cell>
        </row>
        <row r="3624">
          <cell r="F3624" t="str">
            <v>O_GMB_B33_PBO89_7</v>
          </cell>
        </row>
        <row r="3625">
          <cell r="F3625" t="str">
            <v>O_TIA_E39_PBO96_7</v>
          </cell>
        </row>
        <row r="3626">
          <cell r="F3626" t="str">
            <v>O_GMB_B21_PBO35_7</v>
          </cell>
        </row>
        <row r="3627">
          <cell r="F3627" t="str">
            <v>O_YOF_F04_813-814_7</v>
          </cell>
        </row>
        <row r="3628">
          <cell r="F3628" t="str">
            <v>O_GMB_B02_MEB07-A14_7</v>
          </cell>
        </row>
        <row r="3629">
          <cell r="F3629" t="str">
            <v>O_NFO_X07_304-305_7</v>
          </cell>
        </row>
        <row r="3630">
          <cell r="F3630" t="str">
            <v>O_NFO_X02_331-332_7</v>
          </cell>
        </row>
        <row r="3631">
          <cell r="F3631" t="str">
            <v>O_CAM_H52_PBO58_7</v>
          </cell>
        </row>
        <row r="3632">
          <cell r="F3632" t="str">
            <v>O_DKH_A02_PBO203_7</v>
          </cell>
        </row>
        <row r="3633">
          <cell r="F3633" t="str">
            <v>O_NFO_X02_320-221_7</v>
          </cell>
        </row>
        <row r="3634">
          <cell r="F3634" t="str">
            <v>O_ACA_P07_269-280_7</v>
          </cell>
        </row>
        <row r="3635">
          <cell r="F3635" t="str">
            <v>O_TBA_A13_PBO77_7</v>
          </cell>
        </row>
        <row r="3636">
          <cell r="F3636" t="str">
            <v>O_TBA_A13_PBO26_7</v>
          </cell>
        </row>
        <row r="3637">
          <cell r="F3637" t="str">
            <v>O_TBA_A13_PBO68_7</v>
          </cell>
        </row>
        <row r="3638">
          <cell r="F3638" t="str">
            <v>O_GDW_E70_PBO27_7</v>
          </cell>
        </row>
        <row r="3639">
          <cell r="F3639" t="str">
            <v>O_TBA_A06_PBO57_7</v>
          </cell>
        </row>
        <row r="3640">
          <cell r="F3640" t="str">
            <v>O_ACA_W20_178-179_7</v>
          </cell>
        </row>
        <row r="3641">
          <cell r="F3641" t="str">
            <v>O_ACA_W03_117-118_7</v>
          </cell>
        </row>
        <row r="3642">
          <cell r="F3642" t="str">
            <v>O_TBA_A13_PBO11_7</v>
          </cell>
        </row>
        <row r="3643">
          <cell r="F3643" t="str">
            <v>O_NFO_X02_046-047_7</v>
          </cell>
        </row>
        <row r="3644">
          <cell r="F3644" t="str">
            <v>O_DWR_A01_MEB01-A7_7</v>
          </cell>
        </row>
        <row r="3645">
          <cell r="F3645" t="str">
            <v>O_SEB_N06_PBO134_7</v>
          </cell>
        </row>
        <row r="3646">
          <cell r="F3646" t="str">
            <v>O_TBA_A03_PBO25_7</v>
          </cell>
        </row>
        <row r="3647">
          <cell r="F3647" t="str">
            <v>O_DWR_A01_MEB01-A17_7</v>
          </cell>
        </row>
        <row r="3648">
          <cell r="F3648" t="str">
            <v>O_DKH_A11_PBO156_7</v>
          </cell>
        </row>
        <row r="3649">
          <cell r="F3649" t="str">
            <v>O_HAN_D00_341-342_7</v>
          </cell>
        </row>
        <row r="3650">
          <cell r="F3650" t="str">
            <v>O_SDF_K02_045-047_7</v>
          </cell>
        </row>
        <row r="3651">
          <cell r="F3651" t="str">
            <v>O_SDF_K60_065-066_7</v>
          </cell>
        </row>
        <row r="3652">
          <cell r="F3652" t="str">
            <v>O_SVD_P12_283-284_7</v>
          </cell>
        </row>
        <row r="3653">
          <cell r="F3653" t="str">
            <v>O_GDW_M11_PBO175_7</v>
          </cell>
        </row>
        <row r="3654">
          <cell r="F3654" t="str">
            <v>O_GDW_M13_PBO143_7</v>
          </cell>
        </row>
        <row r="3655">
          <cell r="F3655" t="str">
            <v>O_GDW_M19_PBO72_7</v>
          </cell>
        </row>
        <row r="3656">
          <cell r="F3656" t="e">
            <v>#N/A</v>
          </cell>
        </row>
        <row r="3657">
          <cell r="F3657" t="str">
            <v>O_TIA_E60_PBO59_7</v>
          </cell>
        </row>
        <row r="3658">
          <cell r="F3658" t="str">
            <v>O_MBW_R49_PBO44_7</v>
          </cell>
        </row>
        <row r="3659">
          <cell r="F3659" t="str">
            <v>O_MBW_R14_541-542_7</v>
          </cell>
        </row>
        <row r="3660">
          <cell r="F3660" t="str">
            <v>O_BGY_T03_PBO31_7</v>
          </cell>
        </row>
        <row r="3661">
          <cell r="F3661" t="str">
            <v>O_KMR_L49_PBO44_7</v>
          </cell>
        </row>
        <row r="3662">
          <cell r="F3662" t="str">
            <v>O_MBW_R29_PBO98_7</v>
          </cell>
        </row>
        <row r="3663">
          <cell r="F3663" t="str">
            <v>O_MBW_R26_252-253_7</v>
          </cell>
        </row>
        <row r="3664">
          <cell r="F3664" t="str">
            <v>O_SEB_N00_PBO167_7</v>
          </cell>
        </row>
        <row r="3665">
          <cell r="F3665" t="str">
            <v>O_SGK_V27_PBO290_7</v>
          </cell>
        </row>
        <row r="3666">
          <cell r="F3666" t="str">
            <v>O_KMR_L37_075-076_7</v>
          </cell>
        </row>
        <row r="3667">
          <cell r="F3667" t="str">
            <v>O_KMR_L27_296-297_7</v>
          </cell>
        </row>
        <row r="3668">
          <cell r="F3668" t="str">
            <v>O_CAM_H34_PBO48_7</v>
          </cell>
        </row>
        <row r="3669">
          <cell r="F3669" t="str">
            <v>O_SGK_V46_MEB02-A6_7</v>
          </cell>
        </row>
        <row r="3670">
          <cell r="F3670" t="str">
            <v>O_MBW_R28_195-196_7</v>
          </cell>
        </row>
        <row r="3671">
          <cell r="F3671" t="str">
            <v>O_RUF_G22_213-214_7</v>
          </cell>
        </row>
        <row r="3672">
          <cell r="F3672" t="str">
            <v>O_RUF_G19_PBO95_7</v>
          </cell>
        </row>
        <row r="3673">
          <cell r="F3673" t="str">
            <v>O_MBW_R32_PBO5_7</v>
          </cell>
        </row>
        <row r="3674">
          <cell r="F3674" t="str">
            <v>O_KMR_L62_PBO60_7</v>
          </cell>
        </row>
        <row r="3675">
          <cell r="F3675" t="str">
            <v>O_MBW_R18_059-060_7</v>
          </cell>
        </row>
        <row r="3676">
          <cell r="F3676" t="str">
            <v>O_MBW_R02_318-319_7</v>
          </cell>
        </row>
        <row r="3677">
          <cell r="F3677" t="str">
            <v>O_MBW_R05_PBO120_7</v>
          </cell>
        </row>
        <row r="3678">
          <cell r="F3678" t="str">
            <v>O_MBW_R17_295-296_7</v>
          </cell>
        </row>
        <row r="3679">
          <cell r="F3679" t="str">
            <v>O_GDW_M05_127-128_7</v>
          </cell>
        </row>
        <row r="3680">
          <cell r="F3680" t="str">
            <v>O_CAM_H10_314-315_7</v>
          </cell>
        </row>
        <row r="3681">
          <cell r="F3681" t="e">
            <v>#N/A</v>
          </cell>
        </row>
        <row r="3682">
          <cell r="F3682" t="str">
            <v>O_CAM_H13_294-295_7</v>
          </cell>
        </row>
        <row r="3683">
          <cell r="F3683" t="str">
            <v>O_KMR_L49_PBO106_7</v>
          </cell>
        </row>
        <row r="3684">
          <cell r="F3684" t="str">
            <v>O_CAM_H51_PBO97_7</v>
          </cell>
        </row>
        <row r="3685">
          <cell r="F3685" t="str">
            <v>O_CAM_H00_PBO9_7</v>
          </cell>
        </row>
        <row r="3686">
          <cell r="F3686" t="str">
            <v>O_NFO_H30_099-100_7</v>
          </cell>
        </row>
        <row r="3687">
          <cell r="F3687" t="e">
            <v>#N/A</v>
          </cell>
        </row>
        <row r="3688">
          <cell r="F3688" t="str">
            <v>O_CAM_H34_PBO76_7</v>
          </cell>
        </row>
        <row r="3689">
          <cell r="F3689" t="str">
            <v>O_NFO_X11_022-023_7</v>
          </cell>
        </row>
        <row r="3690">
          <cell r="F3690" t="str">
            <v>O_NDM_A00_MEB06-A08_7</v>
          </cell>
        </row>
        <row r="3691">
          <cell r="F3691" t="str">
            <v>O_CAM_H12_244-245_7</v>
          </cell>
        </row>
        <row r="3692">
          <cell r="F3692" t="str">
            <v>O_CAM_H46_117-118_7</v>
          </cell>
        </row>
        <row r="3693">
          <cell r="F3693" t="str">
            <v>O_TIA_E38_PBO42_7</v>
          </cell>
        </row>
        <row r="3694">
          <cell r="F3694" t="str">
            <v>NOK_NOK</v>
          </cell>
        </row>
        <row r="3695">
          <cell r="F3695" t="str">
            <v>O_CAM_H43_433-434_7</v>
          </cell>
        </row>
        <row r="3696">
          <cell r="F3696" t="str">
            <v>O_CAM_H53_PBO47_7</v>
          </cell>
        </row>
        <row r="3697">
          <cell r="F3697" t="str">
            <v>O_STL_A05_MEB02-A03_7</v>
          </cell>
        </row>
        <row r="3698">
          <cell r="F3698" t="str">
            <v>O_NFO_H03_185-186_7</v>
          </cell>
        </row>
        <row r="3699">
          <cell r="F3699" t="e">
            <v>#N/A</v>
          </cell>
        </row>
        <row r="3700">
          <cell r="F3700" t="str">
            <v>O_STL_A07_PBO124_7</v>
          </cell>
        </row>
        <row r="3701">
          <cell r="F3701" t="str">
            <v>O_SL1_B00_PBO45_7</v>
          </cell>
        </row>
        <row r="3702">
          <cell r="F3702" t="str">
            <v>O_NGA_C02_MEB2-A13_7</v>
          </cell>
        </row>
        <row r="3703">
          <cell r="F3703" t="str">
            <v>O_DKH_A10_PBO60_7</v>
          </cell>
        </row>
        <row r="3704">
          <cell r="F3704" t="str">
            <v>O_DMD_N09_PBO42_7</v>
          </cell>
        </row>
        <row r="3705">
          <cell r="F3705" t="str">
            <v>O_DMD_N08_PBO53_7</v>
          </cell>
        </row>
        <row r="3706">
          <cell r="F3706" t="e">
            <v>#N/A</v>
          </cell>
        </row>
        <row r="3707">
          <cell r="F3707" t="e">
            <v>#N/A</v>
          </cell>
        </row>
        <row r="3708">
          <cell r="F3708" t="e">
            <v>#N/A</v>
          </cell>
        </row>
        <row r="3709">
          <cell r="F3709" t="e">
            <v>#N/A</v>
          </cell>
        </row>
        <row r="3710">
          <cell r="F3710" t="str">
            <v>O_ACA_W26_027-028_7</v>
          </cell>
        </row>
        <row r="3711">
          <cell r="F3711" t="e">
            <v>#N/A</v>
          </cell>
        </row>
        <row r="3712">
          <cell r="F3712" t="str">
            <v>O_MED_B14_120-122_7</v>
          </cell>
        </row>
        <row r="3713">
          <cell r="F3713" t="e">
            <v>#N/A</v>
          </cell>
        </row>
        <row r="3714">
          <cell r="F3714" t="e">
            <v>#N/A</v>
          </cell>
        </row>
        <row r="3715">
          <cell r="F3715" t="e">
            <v>#N/A</v>
          </cell>
        </row>
        <row r="3716">
          <cell r="F3716" t="str">
            <v>O_GDW_M17_105-106_7</v>
          </cell>
        </row>
        <row r="3717">
          <cell r="F3717" t="e">
            <v>#N/A</v>
          </cell>
        </row>
        <row r="3718">
          <cell r="F3718" t="str">
            <v>O_THS_A22_PBO217_7</v>
          </cell>
        </row>
        <row r="3719">
          <cell r="F3719" t="e">
            <v>#N/A</v>
          </cell>
        </row>
        <row r="3720">
          <cell r="F3720" t="str">
            <v>O_THS_A03_MEB07-A10_7</v>
          </cell>
        </row>
        <row r="3721">
          <cell r="F3721" t="str">
            <v>O_SGK_V37_PBO26_7</v>
          </cell>
        </row>
        <row r="3722">
          <cell r="F3722" t="e">
            <v>#N/A</v>
          </cell>
        </row>
        <row r="3723">
          <cell r="F3723" t="str">
            <v>O_TIV_A04_PBO10_7</v>
          </cell>
        </row>
        <row r="3724">
          <cell r="F3724" t="str">
            <v>O_TIV_A06_PBO52_7</v>
          </cell>
        </row>
        <row r="3725">
          <cell r="F3725" t="str">
            <v>O_TIV_A06_PBO52_7</v>
          </cell>
        </row>
        <row r="3726">
          <cell r="F3726" t="str">
            <v>O_THS_A22_PBO48_7</v>
          </cell>
        </row>
        <row r="3727">
          <cell r="F3727" t="str">
            <v>O_THS_A10_MEB12-A14_7</v>
          </cell>
        </row>
        <row r="3728">
          <cell r="F3728" t="str">
            <v>O_TIV_A05_MEB07-A4_7</v>
          </cell>
        </row>
        <row r="3729">
          <cell r="F3729" t="str">
            <v>O_KMR_L31_171-172_7</v>
          </cell>
        </row>
        <row r="3730">
          <cell r="F3730" t="e">
            <v>#N/A</v>
          </cell>
        </row>
        <row r="3731">
          <cell r="F3731" t="str">
            <v>O_DMD_N10_PBO106_7</v>
          </cell>
        </row>
        <row r="3732">
          <cell r="F3732" t="str">
            <v>O_KMR_L02_275-276_7</v>
          </cell>
        </row>
        <row r="3733">
          <cell r="F3733" t="str">
            <v>O_DKH_A21_PBO8_7</v>
          </cell>
        </row>
        <row r="3734">
          <cell r="F3734" t="str">
            <v>O_DKH_A10_PBO152_7</v>
          </cell>
        </row>
        <row r="3735">
          <cell r="F3735" t="e">
            <v>#N/A</v>
          </cell>
        </row>
        <row r="3736">
          <cell r="F3736" t="str">
            <v>O_SGK_V30_PBO125_7</v>
          </cell>
        </row>
        <row r="3737">
          <cell r="F3737" t="str">
            <v>O_GOM_A02_MEB01-A9_7</v>
          </cell>
        </row>
        <row r="3738">
          <cell r="F3738" t="str">
            <v>O_GOM_A02_MEB04-A1_7</v>
          </cell>
        </row>
        <row r="3739">
          <cell r="F3739" t="str">
            <v>O_MBW_R02_319-320_7</v>
          </cell>
        </row>
        <row r="3740">
          <cell r="F3740" t="str">
            <v>O_ALM_J21_150-152_7</v>
          </cell>
        </row>
        <row r="3741">
          <cell r="F3741" t="str">
            <v>O_ALM_J21_029-030_7</v>
          </cell>
        </row>
        <row r="3742">
          <cell r="F3742" t="str">
            <v>O_SVD_P12_085-086_7</v>
          </cell>
        </row>
        <row r="3743">
          <cell r="F3743" t="str">
            <v>O_SVD_P10_180-181_7</v>
          </cell>
        </row>
        <row r="3744">
          <cell r="F3744" t="str">
            <v>O_ALM_P02_140-141_7</v>
          </cell>
        </row>
        <row r="3745">
          <cell r="F3745" t="str">
            <v>O_TIA_E18_PBO116_7</v>
          </cell>
        </row>
        <row r="3746">
          <cell r="F3746" t="str">
            <v>O_TIA_E01_168-169_7</v>
          </cell>
        </row>
        <row r="3747">
          <cell r="F3747" t="str">
            <v>O_TIA_I01_041-042_7</v>
          </cell>
        </row>
        <row r="3748">
          <cell r="F3748" t="str">
            <v>O_THS_A42_PBO253_7</v>
          </cell>
        </row>
        <row r="3749">
          <cell r="F3749" t="str">
            <v>O_SGK_V31_PBO126_7</v>
          </cell>
        </row>
        <row r="3750">
          <cell r="F3750" t="str">
            <v>O_THS_A22_PBO233_7</v>
          </cell>
        </row>
        <row r="3751">
          <cell r="F3751" t="str">
            <v>O_THS_A11_PBO159_7</v>
          </cell>
        </row>
        <row r="3752">
          <cell r="F3752" t="str">
            <v>O_THS_A24_MEB3-A10_7</v>
          </cell>
        </row>
        <row r="3753">
          <cell r="F3753" t="str">
            <v>O_THS_A23_MEB6-A12_7</v>
          </cell>
        </row>
        <row r="3754">
          <cell r="F3754" t="str">
            <v>O_TIA_E43_PBO43_7</v>
          </cell>
        </row>
        <row r="3755">
          <cell r="F3755" t="str">
            <v>O_TIA_E58_PBO28_7</v>
          </cell>
        </row>
        <row r="3756">
          <cell r="F3756" t="str">
            <v>O_TIA_E34_PBO178_7</v>
          </cell>
        </row>
        <row r="3757">
          <cell r="F3757" t="str">
            <v>O_SGK_V27_PBO230_7</v>
          </cell>
        </row>
        <row r="3758">
          <cell r="F3758" t="e">
            <v>#N/A</v>
          </cell>
        </row>
        <row r="3759">
          <cell r="F3759" t="e">
            <v>#N/A</v>
          </cell>
        </row>
        <row r="3760">
          <cell r="F3760" t="str">
            <v>O_TIA_E51_021-022_7</v>
          </cell>
        </row>
        <row r="3761">
          <cell r="F3761" t="str">
            <v>O_TIA_E60_PBO139_7</v>
          </cell>
        </row>
        <row r="3762">
          <cell r="F3762" t="str">
            <v>O_CAM_H36_173-174_7</v>
          </cell>
        </row>
        <row r="3763">
          <cell r="F3763" t="str">
            <v>O_KDG_A00_PBO192_7</v>
          </cell>
        </row>
        <row r="3764">
          <cell r="F3764" t="str">
            <v>O_TBA_A13_PBO47_7</v>
          </cell>
        </row>
        <row r="3765">
          <cell r="F3765" t="str">
            <v>O_KMR_L79_PBO32_7</v>
          </cell>
        </row>
        <row r="3766">
          <cell r="F3766" t="str">
            <v>NOK_NOK</v>
          </cell>
        </row>
        <row r="3767">
          <cell r="F3767" t="str">
            <v>O_NFO_H33_087-088_7</v>
          </cell>
        </row>
        <row r="3768">
          <cell r="F3768" t="str">
            <v>O_KMR_L57_PBO153_7</v>
          </cell>
        </row>
        <row r="3769">
          <cell r="F3769" t="str">
            <v>O_GMB_B02_MEB2-A05_7</v>
          </cell>
        </row>
        <row r="3770">
          <cell r="F3770" t="str">
            <v>O_REP_B18_047-048_7</v>
          </cell>
        </row>
        <row r="3771">
          <cell r="F3771" t="str">
            <v>O_ACA_W27_064-065_7</v>
          </cell>
        </row>
        <row r="3772">
          <cell r="F3772" t="e">
            <v>#N/A</v>
          </cell>
        </row>
        <row r="3773">
          <cell r="F3773" t="str">
            <v>O_KLK_A04_PBO36_7</v>
          </cell>
        </row>
        <row r="3774">
          <cell r="F3774" t="str">
            <v>O_TIA_I01_064-066_7</v>
          </cell>
        </row>
        <row r="3775">
          <cell r="F3775" t="str">
            <v>O_KMR_L37_237-238_7</v>
          </cell>
        </row>
        <row r="3776">
          <cell r="F3776" t="str">
            <v>O_DKH_A10_PBO70_7</v>
          </cell>
        </row>
        <row r="3777">
          <cell r="F3777" t="str">
            <v>O_MAD_B20_PBO97_7</v>
          </cell>
        </row>
        <row r="3778">
          <cell r="F3778" t="str">
            <v>O_DKH_A14_PBO125_7</v>
          </cell>
        </row>
        <row r="3779">
          <cell r="F3779" t="str">
            <v>O_DKH_A11_PBO7_7</v>
          </cell>
        </row>
        <row r="3780">
          <cell r="F3780" t="str">
            <v>O_DKH_A05_656-657_7</v>
          </cell>
        </row>
        <row r="3781">
          <cell r="F3781" t="str">
            <v>O_MAD_B22_PBO11_7</v>
          </cell>
        </row>
        <row r="3782">
          <cell r="F3782" t="str">
            <v>O_DBL_A12_PBO99_7</v>
          </cell>
        </row>
        <row r="3783">
          <cell r="F3783" t="str">
            <v>O_MAD_B23_PBO119_7</v>
          </cell>
        </row>
        <row r="3784">
          <cell r="F3784" t="str">
            <v>O_SVD_P14_373-374_7</v>
          </cell>
        </row>
        <row r="3785">
          <cell r="F3785" t="str">
            <v>O_THS_A10_MEB08-A9_7</v>
          </cell>
        </row>
        <row r="3786">
          <cell r="F3786" t="str">
            <v>O_KOL_A00_PBO25_7</v>
          </cell>
        </row>
        <row r="3787">
          <cell r="F3787" t="str">
            <v>O_SVD_P14_052-053_7</v>
          </cell>
        </row>
        <row r="3788">
          <cell r="F3788" t="str">
            <v>O_SEB_N00_PBO81_7</v>
          </cell>
        </row>
        <row r="3789">
          <cell r="F3789" t="str">
            <v>O_MAT_A00_PBO13_7</v>
          </cell>
        </row>
        <row r="3790">
          <cell r="F3790" t="str">
            <v>O_MAT_A00_PBO23_7</v>
          </cell>
        </row>
        <row r="3791">
          <cell r="F3791" t="str">
            <v>O_MBW_R23_357-358_7</v>
          </cell>
        </row>
        <row r="3792">
          <cell r="F3792" t="str">
            <v>O_YOF_F04_813-814_7</v>
          </cell>
        </row>
        <row r="3793">
          <cell r="F3793" t="str">
            <v>O_YOF_F05_530-531_7</v>
          </cell>
        </row>
        <row r="3794">
          <cell r="F3794" t="str">
            <v>O_NFO_X23_310-311_7</v>
          </cell>
        </row>
        <row r="3795">
          <cell r="F3795" t="str">
            <v>O_ACA_W23_277-278_7</v>
          </cell>
        </row>
        <row r="3796">
          <cell r="F3796" t="str">
            <v>O_YOF_F04_817-818_7</v>
          </cell>
        </row>
        <row r="3797">
          <cell r="F3797" t="str">
            <v>O_SDF_K04_002-003_7</v>
          </cell>
        </row>
        <row r="3798">
          <cell r="F3798" t="str">
            <v>O_SVD_C40_305-313_7</v>
          </cell>
        </row>
        <row r="3799">
          <cell r="F3799" t="str">
            <v>O_SVD_C10_091-092_7</v>
          </cell>
        </row>
        <row r="3800">
          <cell r="F3800" t="str">
            <v>O_SDF_K30_056-058_7</v>
          </cell>
        </row>
        <row r="3801">
          <cell r="F3801" t="str">
            <v>O_SVD_P08_b_403-404_7</v>
          </cell>
        </row>
        <row r="3802">
          <cell r="F3802" t="str">
            <v>O_ACA_W25_151-152_7</v>
          </cell>
        </row>
        <row r="3803">
          <cell r="F3803" t="str">
            <v>O_ACA_W23_359-360_7</v>
          </cell>
        </row>
        <row r="3804">
          <cell r="F3804" t="str">
            <v>O_SDF_K19_319-320_7</v>
          </cell>
        </row>
        <row r="3805">
          <cell r="F3805" t="str">
            <v>O_ZIG_A06_PBO111_7</v>
          </cell>
        </row>
        <row r="3806">
          <cell r="F3806" t="str">
            <v>O_TBA_A06_PBO102_7</v>
          </cell>
        </row>
        <row r="3807">
          <cell r="F3807" t="str">
            <v>O_SVD_P08_b_385-386_7</v>
          </cell>
        </row>
        <row r="3808">
          <cell r="F3808" t="str">
            <v>O_SDF_K14_201-202_7</v>
          </cell>
        </row>
        <row r="3809">
          <cell r="F3809" t="str">
            <v>O_MBW_R17_002-003_7</v>
          </cell>
        </row>
        <row r="3810">
          <cell r="F3810" t="str">
            <v>O_HAN_D09_120-122_7</v>
          </cell>
        </row>
        <row r="3811">
          <cell r="F3811" t="str">
            <v>O_ZIG_A03_PBO66_7</v>
          </cell>
        </row>
        <row r="3812">
          <cell r="F3812" t="str">
            <v>O_ACA_P06_195-197_7</v>
          </cell>
        </row>
        <row r="3813">
          <cell r="F3813" t="str">
            <v>O_ZIG_A03_PBO63_7</v>
          </cell>
        </row>
        <row r="3814">
          <cell r="F3814" t="str">
            <v>O_SDF_K30_165-166_7</v>
          </cell>
        </row>
        <row r="3815">
          <cell r="F3815" t="str">
            <v>O_NFO_X06_088-089_7</v>
          </cell>
        </row>
        <row r="3816">
          <cell r="F3816" t="str">
            <v>O_SDF_K00_453-454_7</v>
          </cell>
        </row>
        <row r="3817">
          <cell r="F3817" t="e">
            <v>#N/A</v>
          </cell>
        </row>
        <row r="3818">
          <cell r="F3818" t="str">
            <v>O_LIN_A00_MEB01-A8_7</v>
          </cell>
        </row>
        <row r="3819">
          <cell r="F3819" t="str">
            <v>O_DBL_A01_PBO4_7</v>
          </cell>
        </row>
        <row r="3820">
          <cell r="F3820" t="str">
            <v>O_DKH_A02_PBO19_7</v>
          </cell>
        </row>
        <row r="3821">
          <cell r="F3821" t="str">
            <v>O_DKH_A02_PBO10_7</v>
          </cell>
        </row>
        <row r="3822">
          <cell r="F3822" t="e">
            <v>#N/A</v>
          </cell>
        </row>
        <row r="3823">
          <cell r="F3823" t="str">
            <v>O_MAD_B03_PBO11_7</v>
          </cell>
        </row>
        <row r="3824">
          <cell r="F3824" t="str">
            <v>O_DKH_A10_PBO48_7</v>
          </cell>
        </row>
        <row r="3825">
          <cell r="F3825" t="str">
            <v>O_DKH_A10_PBO70_7</v>
          </cell>
        </row>
        <row r="3826">
          <cell r="F3826" t="str">
            <v>O_MAD_B10_PBO2_7</v>
          </cell>
        </row>
        <row r="3827">
          <cell r="F3827" t="str">
            <v>O_KMR_L05_PBO61_7</v>
          </cell>
        </row>
        <row r="3828">
          <cell r="F3828" t="str">
            <v>O_MAD_B03_PBO10_7</v>
          </cell>
        </row>
        <row r="3829">
          <cell r="F3829" t="str">
            <v>O_SGK_V10_PBO76_7</v>
          </cell>
        </row>
        <row r="3830">
          <cell r="F3830" t="str">
            <v>O_SGK_V10_PBO97_7</v>
          </cell>
        </row>
        <row r="3831">
          <cell r="F3831" t="str">
            <v>O_SGK_V33_PBO53_7</v>
          </cell>
        </row>
        <row r="3832">
          <cell r="F3832" t="str">
            <v>O_DKH_A10_PBO120_7</v>
          </cell>
        </row>
        <row r="3833">
          <cell r="F3833" t="str">
            <v>O_TBM_D19_PBO80_7</v>
          </cell>
        </row>
        <row r="3834">
          <cell r="F3834" t="str">
            <v>O_SGK_V23_PBO200</v>
          </cell>
        </row>
        <row r="3835">
          <cell r="F3835" t="str">
            <v>O_MAD_B10_PBO66_7</v>
          </cell>
        </row>
        <row r="3836">
          <cell r="F3836" t="str">
            <v>O_SGK_V08_PBO105_7</v>
          </cell>
        </row>
        <row r="3837">
          <cell r="F3837" t="str">
            <v>O_SGK_V07_PBO66_7</v>
          </cell>
        </row>
        <row r="3838">
          <cell r="F3838" t="str">
            <v>O_SGK_V44_MEB03-A04_7</v>
          </cell>
        </row>
        <row r="3839">
          <cell r="F3839" t="str">
            <v>O_MAD_B03_PBO54_7</v>
          </cell>
        </row>
        <row r="3840">
          <cell r="F3840" t="str">
            <v>O_SGK_V34_PBO48_7</v>
          </cell>
        </row>
        <row r="3841">
          <cell r="F3841" t="str">
            <v>O_MBW_R45_PBO18_7</v>
          </cell>
        </row>
        <row r="3842">
          <cell r="F3842" t="str">
            <v>O_HAN_D00_160-161_7</v>
          </cell>
        </row>
        <row r="3843">
          <cell r="F3843" t="str">
            <v>O_MBW_R02_329-330_7</v>
          </cell>
        </row>
        <row r="3844">
          <cell r="F3844" t="str">
            <v>O_ALM_J26_041-042_7</v>
          </cell>
        </row>
        <row r="3845">
          <cell r="F3845" t="str">
            <v>O_HAN_D21_196-197_7</v>
          </cell>
        </row>
        <row r="3846">
          <cell r="F3846" t="str">
            <v>O_HAN_D36_248-249_7</v>
          </cell>
        </row>
        <row r="3847">
          <cell r="F3847" t="str">
            <v>O_MBR_A00_MEB10-A9_7</v>
          </cell>
        </row>
        <row r="3848">
          <cell r="F3848" t="str">
            <v>O_KMR_L55_PBO108_7</v>
          </cell>
        </row>
        <row r="3849">
          <cell r="F3849" t="str">
            <v>O_KMR_L03_615-616_7</v>
          </cell>
        </row>
        <row r="3850">
          <cell r="F3850" t="str">
            <v>O_KMR_L11_163-164_7</v>
          </cell>
        </row>
        <row r="3851">
          <cell r="F3851" t="str">
            <v>O_HAN_D37_PBO14_7</v>
          </cell>
        </row>
        <row r="3852">
          <cell r="F3852" t="str">
            <v>O_HAN_D24_149-150_7</v>
          </cell>
        </row>
        <row r="3853">
          <cell r="F3853" t="str">
            <v>O_KLK_A02_MEB07-A23_7</v>
          </cell>
        </row>
        <row r="3854">
          <cell r="F3854" t="str">
            <v>O_KLK_A02_MEB1-A07_7</v>
          </cell>
        </row>
        <row r="3855">
          <cell r="F3855" t="str">
            <v>O_KOL_A06_MEB02-A06_7</v>
          </cell>
        </row>
        <row r="3856">
          <cell r="F3856" t="str">
            <v>O_KLK_A15_PBO98_7</v>
          </cell>
        </row>
        <row r="3857">
          <cell r="F3857" t="str">
            <v>O_KLK_A00_PBO311_7</v>
          </cell>
        </row>
        <row r="3858">
          <cell r="F3858" t="str">
            <v>O_THS_A09_MEB05-A15_7</v>
          </cell>
        </row>
        <row r="3859">
          <cell r="F3859" t="str">
            <v>O_KLK_A25_PBO47_7</v>
          </cell>
        </row>
        <row r="3860">
          <cell r="F3860" t="str">
            <v>O_LGA_A03_PBO117_7</v>
          </cell>
        </row>
        <row r="3861">
          <cell r="F3861" t="str">
            <v>O_LGA_A03_PBO117_7</v>
          </cell>
        </row>
        <row r="3862">
          <cell r="F3862" t="str">
            <v>O_TIA_E00_PBO18_7</v>
          </cell>
        </row>
        <row r="3863">
          <cell r="F3863" t="str">
            <v>NOK_NOK</v>
          </cell>
        </row>
        <row r="3864">
          <cell r="F3864" t="str">
            <v>O_NFO_X25_187-188_7</v>
          </cell>
        </row>
        <row r="3865">
          <cell r="F3865" t="str">
            <v>O_KMR_L34_178-179_7</v>
          </cell>
        </row>
        <row r="3866">
          <cell r="F3866" t="str">
            <v>O_GMB_B15_MEB2-A02_7</v>
          </cell>
        </row>
        <row r="3867">
          <cell r="F3867" t="str">
            <v>O_GMB_B32_PBO29_7</v>
          </cell>
        </row>
        <row r="3868">
          <cell r="F3868" t="str">
            <v>O_CAM_H04_306-307_7</v>
          </cell>
        </row>
        <row r="3869">
          <cell r="F3869" t="str">
            <v>O_NFO_X31_045-047_7</v>
          </cell>
        </row>
        <row r="3870">
          <cell r="F3870" t="str">
            <v>O_NFO_X08_084-085_7</v>
          </cell>
        </row>
        <row r="3871">
          <cell r="F3871" t="str">
            <v>O_ACA_W02_036-040_7</v>
          </cell>
        </row>
        <row r="3872">
          <cell r="F3872" t="e">
            <v>#N/A</v>
          </cell>
        </row>
        <row r="3873">
          <cell r="F3873" t="str">
            <v>O_TBA_A06_PBO104_7</v>
          </cell>
        </row>
        <row r="3874">
          <cell r="F3874" t="str">
            <v>O_TBA_A06_PBO106_7</v>
          </cell>
        </row>
        <row r="3875">
          <cell r="F3875" t="str">
            <v>O_TBA_A13_PBO7_7</v>
          </cell>
        </row>
        <row r="3876">
          <cell r="F3876" t="str">
            <v>O_TBA_A13_PBO17_7</v>
          </cell>
        </row>
        <row r="3877">
          <cell r="F3877" t="str">
            <v>O_TBA_A13_PBO26_7</v>
          </cell>
        </row>
        <row r="3878">
          <cell r="F3878" t="str">
            <v>O_TBA_A13_PBO40_7</v>
          </cell>
        </row>
        <row r="3879">
          <cell r="F3879" t="str">
            <v>O_KMR_L51_PBO72_7</v>
          </cell>
        </row>
        <row r="3880">
          <cell r="F3880" t="str">
            <v>O_ACA_C03_088-090_7</v>
          </cell>
        </row>
        <row r="3881">
          <cell r="F3881" t="str">
            <v>O_CAM_H59_PBO62_7</v>
          </cell>
        </row>
        <row r="3882">
          <cell r="F3882" t="str">
            <v>O_SVD_C15_202-203_7</v>
          </cell>
        </row>
        <row r="3883">
          <cell r="F3883" t="str">
            <v>O_ACA_W02_619-630_7</v>
          </cell>
        </row>
        <row r="3884">
          <cell r="F3884" t="str">
            <v>O_TBA_A13_PBO79_7</v>
          </cell>
        </row>
        <row r="3885">
          <cell r="F3885" t="str">
            <v>O_TBA_A13_PBO46_7</v>
          </cell>
        </row>
        <row r="3886">
          <cell r="F3886" t="str">
            <v>O_TBA_A10_PBO84_7</v>
          </cell>
        </row>
        <row r="3887">
          <cell r="F3887" t="str">
            <v>O_DWR_A01_MEB02-A18_7</v>
          </cell>
        </row>
        <row r="3888">
          <cell r="F3888" t="str">
            <v>O_SVD_C11_082-083_7</v>
          </cell>
        </row>
        <row r="3889">
          <cell r="F3889" t="str">
            <v>O_ACA_W25_378-379_7</v>
          </cell>
        </row>
        <row r="3890">
          <cell r="F3890" t="str">
            <v>O_SVD_W09_152-154_7</v>
          </cell>
        </row>
        <row r="3891">
          <cell r="F3891" t="str">
            <v>O_ACA_W12_345-346_7</v>
          </cell>
        </row>
        <row r="3892">
          <cell r="F3892" t="str">
            <v>O_SVD_C33_065-066_7</v>
          </cell>
        </row>
        <row r="3893">
          <cell r="F3893" t="str">
            <v>O_SVD_P08_b_419-420_7</v>
          </cell>
        </row>
        <row r="3894">
          <cell r="F3894" t="str">
            <v>O_MED_B41_255-266_7</v>
          </cell>
        </row>
        <row r="3895">
          <cell r="F3895" t="str">
            <v>O_SGK_V26_PBO80_7</v>
          </cell>
        </row>
        <row r="3896">
          <cell r="F3896" t="str">
            <v>O_MED_B45_041-042_7</v>
          </cell>
        </row>
        <row r="3897">
          <cell r="F3897" t="str">
            <v>O_MED_B41_026-028_7</v>
          </cell>
        </row>
        <row r="3898">
          <cell r="F3898" t="str">
            <v>O_GDW_M31_PBO14_7</v>
          </cell>
        </row>
        <row r="3899">
          <cell r="F3899" t="str">
            <v>O_SGK_V25_PBO114_7</v>
          </cell>
        </row>
        <row r="3900">
          <cell r="F3900" t="str">
            <v>O_KMR_L58_PBO74_7</v>
          </cell>
        </row>
        <row r="3901">
          <cell r="F3901" t="str">
            <v>O_MBW_R31_PBO129_7</v>
          </cell>
        </row>
        <row r="3902">
          <cell r="F3902" t="str">
            <v>O_KMR_L90_PBO9_7</v>
          </cell>
        </row>
        <row r="3903">
          <cell r="F3903" t="str">
            <v>O_MBW_R54_PBO73_7</v>
          </cell>
        </row>
        <row r="3904">
          <cell r="F3904" t="str">
            <v>O_BGY_T04_PBO31_7</v>
          </cell>
        </row>
        <row r="3905">
          <cell r="F3905" t="str">
            <v>O_KMR_L03_345-346_7</v>
          </cell>
        </row>
        <row r="3906">
          <cell r="F3906" t="str">
            <v>O_FAT_A02_MEB04-A01_7</v>
          </cell>
        </row>
        <row r="3907">
          <cell r="F3907" t="str">
            <v>O_KMR_L76_PBO78_7</v>
          </cell>
        </row>
        <row r="3908">
          <cell r="F3908" t="str">
            <v>O_RUF_G22_038-039_7</v>
          </cell>
        </row>
        <row r="3909">
          <cell r="F3909" t="str">
            <v>O_MBW_R25_061-062_7</v>
          </cell>
        </row>
        <row r="3910">
          <cell r="F3910" t="str">
            <v>O_MBW_R44_PBO145_7</v>
          </cell>
        </row>
        <row r="3911">
          <cell r="F3911" t="str">
            <v>O_MBW_R42_PBO97_7</v>
          </cell>
        </row>
        <row r="3912">
          <cell r="F3912" t="str">
            <v>O_KMR_L82_PBO43_7</v>
          </cell>
        </row>
        <row r="3913">
          <cell r="F3913" t="str">
            <v>O_ACA_W10_011-012_7</v>
          </cell>
        </row>
        <row r="3914">
          <cell r="F3914" t="str">
            <v>O_TIA_E64_PBO105_7</v>
          </cell>
        </row>
        <row r="3915">
          <cell r="F3915" t="str">
            <v>O_SGK_V27_PBO164_7</v>
          </cell>
        </row>
        <row r="3916">
          <cell r="F3916" t="str">
            <v>O_KMR_L71_PBO22_7</v>
          </cell>
        </row>
        <row r="3917">
          <cell r="F3917" t="str">
            <v>O_GDW_M26_PBO91_7</v>
          </cell>
        </row>
        <row r="3918">
          <cell r="F3918" t="str">
            <v>O_CAM_H10_380-381_7</v>
          </cell>
        </row>
        <row r="3919">
          <cell r="F3919" t="str">
            <v>O_GDW_M00_PBO9_7</v>
          </cell>
        </row>
        <row r="3920">
          <cell r="F3920" t="str">
            <v>O_GDW_E71_PBO87_7</v>
          </cell>
        </row>
        <row r="3921">
          <cell r="F3921" t="str">
            <v>O_GDW_M13_PBO48_7</v>
          </cell>
        </row>
        <row r="3922">
          <cell r="F3922" t="str">
            <v>O_MBW_R50_PBO68_7</v>
          </cell>
        </row>
        <row r="3923">
          <cell r="F3923" t="str">
            <v>O_CAM_H01_PBO40_7</v>
          </cell>
        </row>
        <row r="3924">
          <cell r="F3924" t="str">
            <v>O_CAM_H48_140-141H48</v>
          </cell>
        </row>
        <row r="3925">
          <cell r="F3925" t="str">
            <v>O_CAM_H28_296-297_7</v>
          </cell>
        </row>
        <row r="3926">
          <cell r="F3926" t="str">
            <v>O_NFO_H33_178-179_7</v>
          </cell>
        </row>
        <row r="3927">
          <cell r="F3927" t="str">
            <v>O_SDF_K52_196-197_7</v>
          </cell>
        </row>
        <row r="3928">
          <cell r="F3928" t="str">
            <v>O_CAM_H14_224-225_7</v>
          </cell>
        </row>
        <row r="3929">
          <cell r="F3929" t="str">
            <v>O_SGK_V08_PBO101_7</v>
          </cell>
        </row>
        <row r="3930">
          <cell r="F3930" t="str">
            <v>O_CAM_H02_161-162_7</v>
          </cell>
        </row>
        <row r="3931">
          <cell r="F3931" t="str">
            <v>O_CAM_H17_PBO83_7</v>
          </cell>
        </row>
        <row r="3932">
          <cell r="F3932" t="str">
            <v>O_CAM_H07_132-133_7</v>
          </cell>
        </row>
        <row r="3933">
          <cell r="F3933" t="str">
            <v>O_CAM_H35_035-036_7</v>
          </cell>
        </row>
        <row r="3934">
          <cell r="F3934" t="str">
            <v>O_NFO_X12_001-002_7</v>
          </cell>
        </row>
        <row r="3935">
          <cell r="F3935" t="str">
            <v>O_YOF_F05_435-436_7</v>
          </cell>
        </row>
        <row r="3936">
          <cell r="F3936" t="str">
            <v>O_DKH_A14_PBO47_7</v>
          </cell>
        </row>
        <row r="3937">
          <cell r="F3937" t="e">
            <v>#N/A</v>
          </cell>
        </row>
        <row r="3938">
          <cell r="F3938" t="str">
            <v>O_SL1_B01_PBO62_7</v>
          </cell>
        </row>
        <row r="3939">
          <cell r="F3939" t="str">
            <v>O_GOM_A01_MEB02-A15_7</v>
          </cell>
        </row>
        <row r="3940">
          <cell r="F3940" t="str">
            <v>O_DKH_A02_PBO117_7</v>
          </cell>
        </row>
        <row r="3941">
          <cell r="F3941" t="e">
            <v>#N/A</v>
          </cell>
        </row>
        <row r="3942">
          <cell r="F3942" t="e">
            <v>#N/A</v>
          </cell>
        </row>
        <row r="3943">
          <cell r="F3943" t="e">
            <v>#N/A</v>
          </cell>
        </row>
        <row r="3944">
          <cell r="F3944" t="e">
            <v>#N/A</v>
          </cell>
        </row>
        <row r="3945">
          <cell r="F3945" t="str">
            <v>O_MED_A14_166-168_7</v>
          </cell>
        </row>
        <row r="3946">
          <cell r="F3946" t="str">
            <v>O_MED_A13_082-083_7</v>
          </cell>
        </row>
        <row r="3947">
          <cell r="F3947" t="e">
            <v>#N/A</v>
          </cell>
        </row>
        <row r="3948">
          <cell r="F3948" t="str">
            <v>O_ALM_P09_435-439_7</v>
          </cell>
        </row>
        <row r="3949">
          <cell r="F3949" t="str">
            <v>O_MBW_R19_PBO38_7</v>
          </cell>
        </row>
        <row r="3950">
          <cell r="F3950" t="str">
            <v>O_NIO_A01_MEB02-A14_7</v>
          </cell>
        </row>
        <row r="3951">
          <cell r="F3951" t="e">
            <v>#N/A</v>
          </cell>
        </row>
        <row r="3952">
          <cell r="F3952" t="str">
            <v>O_SMN_A02_MEB4-A21_7</v>
          </cell>
        </row>
        <row r="3953">
          <cell r="F3953" t="str">
            <v>O_SMN_A04_MEB05-A23_7</v>
          </cell>
        </row>
        <row r="3954">
          <cell r="F3954" t="e">
            <v>#N/A</v>
          </cell>
        </row>
        <row r="3955">
          <cell r="F3955" t="str">
            <v>O_TIV_A09_PBO96_7</v>
          </cell>
        </row>
        <row r="3956">
          <cell r="F3956" t="str">
            <v>O_THS_A17_MEB10-A5_7</v>
          </cell>
        </row>
        <row r="3957">
          <cell r="F3957" t="e">
            <v>#N/A</v>
          </cell>
        </row>
        <row r="3958">
          <cell r="F3958" t="e">
            <v>#N/A</v>
          </cell>
        </row>
        <row r="3959">
          <cell r="F3959" t="str">
            <v>O_ZIG_A17_MEB06-A2_7</v>
          </cell>
        </row>
        <row r="3960">
          <cell r="F3960" t="e">
            <v>#N/A</v>
          </cell>
        </row>
        <row r="3961">
          <cell r="F3961" t="str">
            <v>O_ALM_J01_266-267_7</v>
          </cell>
        </row>
        <row r="3962">
          <cell r="F3962" t="str">
            <v>O_GOM_A02_MEB08-A6_7</v>
          </cell>
        </row>
        <row r="3963">
          <cell r="F3963" t="str">
            <v>O_THS_A42_PBO206_7</v>
          </cell>
        </row>
        <row r="3964">
          <cell r="F3964" t="str">
            <v>O_ALM_J27_53-54_7</v>
          </cell>
        </row>
        <row r="3965">
          <cell r="F3965" t="str">
            <v>O_SVD_P14_043-044_7</v>
          </cell>
        </row>
        <row r="3966">
          <cell r="F3966" t="str">
            <v>O_THS_A23_MEB6-A8_7</v>
          </cell>
        </row>
        <row r="3967">
          <cell r="F3967" t="str">
            <v>O_SDF_K32_137-138_7</v>
          </cell>
        </row>
        <row r="3968">
          <cell r="F3968" t="str">
            <v>O_CAM_H03_197-198_7</v>
          </cell>
        </row>
        <row r="3969">
          <cell r="F3969" t="str">
            <v>O_SVD_C10_985-987_7</v>
          </cell>
        </row>
        <row r="3970">
          <cell r="F3970" t="str">
            <v>O_THS_A07_PBO111_7</v>
          </cell>
        </row>
        <row r="3971">
          <cell r="F3971" t="str">
            <v>O_THS_A21_PBO224_7</v>
          </cell>
        </row>
        <row r="3972">
          <cell r="F3972" t="str">
            <v>O_TIA_E02_015-016_7</v>
          </cell>
        </row>
        <row r="3973">
          <cell r="F3973" t="str">
            <v>O_MAD_B03_PBO182_7</v>
          </cell>
        </row>
        <row r="3974">
          <cell r="F3974" t="str">
            <v>O_DMD_N10_PBO74_7</v>
          </cell>
        </row>
        <row r="3975">
          <cell r="F3975" t="str">
            <v>O_TIA_E23_100-101_7</v>
          </cell>
        </row>
        <row r="3976">
          <cell r="F3976" t="str">
            <v>O_RUF_G00N_053-054_7</v>
          </cell>
        </row>
        <row r="3977">
          <cell r="F3977" t="e">
            <v>#N/A</v>
          </cell>
        </row>
        <row r="3978">
          <cell r="F3978" t="str">
            <v>O_KDG_A01_PBO66_7</v>
          </cell>
        </row>
        <row r="3979">
          <cell r="F3979" t="str">
            <v>O_RUF_G00N_124-125_7</v>
          </cell>
        </row>
        <row r="3980">
          <cell r="F3980" t="str">
            <v>O_TBA_A13_PBO72_7</v>
          </cell>
        </row>
        <row r="3981">
          <cell r="F3981" t="e">
            <v>#N/A</v>
          </cell>
        </row>
        <row r="3982">
          <cell r="F3982" t="str">
            <v>O_KMR_L42_PBO22_7</v>
          </cell>
        </row>
        <row r="3983">
          <cell r="F3983" t="str">
            <v>O_KLK_A01_PBO42_7</v>
          </cell>
        </row>
        <row r="3984">
          <cell r="F3984" t="str">
            <v>O_NGA_C01_MEB6-A05_7</v>
          </cell>
        </row>
        <row r="3985">
          <cell r="F3985" t="str">
            <v>O_CAM_H59_PBO24_7</v>
          </cell>
        </row>
        <row r="3986">
          <cell r="F3986" t="str">
            <v>O_DBL_A09_PBO38_7</v>
          </cell>
        </row>
        <row r="3987">
          <cell r="F3987" t="str">
            <v>O_DKH_A02_PBO197_7</v>
          </cell>
        </row>
        <row r="3988">
          <cell r="F3988" t="str">
            <v>O_NDA_C13_MEB3-A03_7</v>
          </cell>
        </row>
        <row r="3989">
          <cell r="F3989" t="str">
            <v>O_THS_A43_PBO136_7</v>
          </cell>
        </row>
        <row r="3990">
          <cell r="F3990" t="str">
            <v>O_DKH_A10_PBO56_7</v>
          </cell>
        </row>
        <row r="3991">
          <cell r="F3991" t="str">
            <v>O_DKH_A03_PBO28_7</v>
          </cell>
        </row>
        <row r="3992">
          <cell r="F3992" t="str">
            <v>O_DKH_A05_PBO25_7</v>
          </cell>
        </row>
        <row r="3993">
          <cell r="F3993" t="str">
            <v>O_MAD_B10_PBO74_7</v>
          </cell>
        </row>
        <row r="3994">
          <cell r="F3994" t="str">
            <v>O_MAD_B03_PBO174_7</v>
          </cell>
        </row>
        <row r="3995">
          <cell r="F3995" t="str">
            <v>O_GMB_B20_PBO29_7</v>
          </cell>
        </row>
        <row r="3996">
          <cell r="F3996" t="str">
            <v>O_DBL_A10_PBO15_7</v>
          </cell>
        </row>
        <row r="3997">
          <cell r="F3997" t="str">
            <v>O_THS_A00_MEB8-A07_7</v>
          </cell>
        </row>
        <row r="3998">
          <cell r="F3998" t="str">
            <v>O_NFO_X02_314-315_7</v>
          </cell>
        </row>
        <row r="3999">
          <cell r="F3999" t="str">
            <v>O_KOL_A01_PBO29_7</v>
          </cell>
        </row>
        <row r="4000">
          <cell r="F4000" t="str">
            <v>O_BGY_T00_PBO117_7</v>
          </cell>
        </row>
        <row r="4001">
          <cell r="F4001" t="str">
            <v>O_RUF_G18_PBO64_7</v>
          </cell>
        </row>
        <row r="4002">
          <cell r="F4002" t="str">
            <v>O_SEB_N00_PBO141_7</v>
          </cell>
        </row>
        <row r="4003">
          <cell r="F4003" t="str">
            <v>O_RUF_G28_PBO72_7</v>
          </cell>
        </row>
        <row r="4004">
          <cell r="F4004" t="str">
            <v>O_BGY_T04_PBO72_7</v>
          </cell>
        </row>
        <row r="4005">
          <cell r="F4005" t="str">
            <v>O_RUF_G19_PBO24_7</v>
          </cell>
        </row>
        <row r="4006">
          <cell r="F4006" t="str">
            <v>O_DWR_A00_MEB06-A3_7</v>
          </cell>
        </row>
        <row r="4007">
          <cell r="F4007" t="str">
            <v>O_MBW_R23_061-062_7</v>
          </cell>
        </row>
        <row r="4008">
          <cell r="F4008" t="str">
            <v>O_RUF_G15_PBO155_7</v>
          </cell>
        </row>
        <row r="4009">
          <cell r="F4009" t="str">
            <v>O_MDR_A00_MEB02-A12_7</v>
          </cell>
        </row>
        <row r="4010">
          <cell r="F4010" t="str">
            <v>O_RUF_G20_PBO52_7</v>
          </cell>
        </row>
        <row r="4011">
          <cell r="F4011" t="str">
            <v>O_MAT_A00_PBO61_7</v>
          </cell>
        </row>
        <row r="4012">
          <cell r="F4012" t="str">
            <v>O_SDF_K29_177-179_7</v>
          </cell>
        </row>
        <row r="4013">
          <cell r="F4013" t="str">
            <v>O_SDF_K55_067-069_7</v>
          </cell>
        </row>
        <row r="4014">
          <cell r="F4014" t="str">
            <v>O_MBW_R35_PBO11_7</v>
          </cell>
        </row>
        <row r="4015">
          <cell r="F4015" t="str">
            <v>O_NFO_X25_210-211_7</v>
          </cell>
        </row>
        <row r="4016">
          <cell r="F4016" t="str">
            <v>O_MED_B31_269-270_7</v>
          </cell>
        </row>
        <row r="4017">
          <cell r="F4017" t="str">
            <v>O_SVD_P08_b_419-420_7</v>
          </cell>
        </row>
        <row r="4018">
          <cell r="F4018" t="str">
            <v>O_SDF_K00_455-456_7</v>
          </cell>
        </row>
        <row r="4019">
          <cell r="F4019" t="str">
            <v>O_SVD_C05_290-291_7</v>
          </cell>
        </row>
        <row r="4020">
          <cell r="F4020" t="str">
            <v>O_MED_B32_177-184_7</v>
          </cell>
        </row>
        <row r="4021">
          <cell r="F4021" t="str">
            <v>O_SVD_C10_4-5_7</v>
          </cell>
        </row>
        <row r="4022">
          <cell r="F4022" t="str">
            <v>O_SVD_C04_270-271_7</v>
          </cell>
        </row>
        <row r="4023">
          <cell r="F4023" t="str">
            <v>O_SDF_K00_455-456_7</v>
          </cell>
        </row>
        <row r="4024">
          <cell r="F4024" t="str">
            <v>O_SVD_C04_183-184_7</v>
          </cell>
        </row>
        <row r="4025">
          <cell r="F4025" t="str">
            <v>O_SVD_C11_089-090_7</v>
          </cell>
        </row>
        <row r="4026">
          <cell r="F4026" t="str">
            <v>O_KMR_L11_099-100_7</v>
          </cell>
        </row>
        <row r="4027">
          <cell r="F4027" t="str">
            <v>O_SDF_K50_116-117_7</v>
          </cell>
        </row>
        <row r="4028">
          <cell r="F4028" t="str">
            <v>O_DMD_N09_PBO49_7</v>
          </cell>
        </row>
        <row r="4029">
          <cell r="F4029" t="str">
            <v>O_ZIG_A00_MEB3-A23_7</v>
          </cell>
        </row>
        <row r="4030">
          <cell r="F4030" t="str">
            <v>O_CAM_H17_PBO23_7</v>
          </cell>
        </row>
        <row r="4031">
          <cell r="F4031" t="str">
            <v>O_SDF_K29_226-227_7</v>
          </cell>
        </row>
        <row r="4032">
          <cell r="F4032" t="str">
            <v>O_ZIG_A24_PBO5_7</v>
          </cell>
        </row>
        <row r="4033">
          <cell r="F4033" t="str">
            <v>O_SDF_K34_216-217_7</v>
          </cell>
        </row>
        <row r="4034">
          <cell r="F4034" t="str">
            <v>O_SDF_K09_044-045_7</v>
          </cell>
        </row>
        <row r="4035">
          <cell r="F4035" t="str">
            <v>O_TBA_A13_PBO87_7</v>
          </cell>
        </row>
        <row r="4036">
          <cell r="F4036" t="str">
            <v>O_NFO_X22_055-056_7</v>
          </cell>
        </row>
        <row r="4037">
          <cell r="F4037" t="str">
            <v>O_ZIG_A21_PBO58_7</v>
          </cell>
        </row>
        <row r="4038">
          <cell r="F4038" t="str">
            <v>O_DKH_A17_PBO31_7</v>
          </cell>
        </row>
        <row r="4039">
          <cell r="F4039" t="str">
            <v>O_DKH_A21_PBO79_7</v>
          </cell>
        </row>
        <row r="4040">
          <cell r="F4040" t="str">
            <v>O_DKH_A02_PBO16_7</v>
          </cell>
        </row>
        <row r="4041">
          <cell r="F4041" t="str">
            <v>O_SGK_V47_MEB04-A07_7</v>
          </cell>
        </row>
        <row r="4042">
          <cell r="F4042" t="str">
            <v>O_LIN_A00_MEB01-A9_7</v>
          </cell>
        </row>
        <row r="4043">
          <cell r="F4043" t="str">
            <v>O_MAD_B03_PBO102_7</v>
          </cell>
        </row>
        <row r="4044">
          <cell r="F4044" t="str">
            <v>O_MAD_B03_PBO144_7</v>
          </cell>
        </row>
        <row r="4045">
          <cell r="F4045" t="str">
            <v>O_DKH_A11_PBO58_7</v>
          </cell>
        </row>
        <row r="4046">
          <cell r="F4046" t="e">
            <v>#N/A</v>
          </cell>
        </row>
        <row r="4047">
          <cell r="F4047" t="str">
            <v>O_DKH_A02_PBO28_7</v>
          </cell>
        </row>
        <row r="4048">
          <cell r="F4048" t="str">
            <v>O_DKH_A03_PBO51_7</v>
          </cell>
        </row>
        <row r="4049">
          <cell r="F4049" t="str">
            <v>O_SGK_V50_MEB01-A05_7</v>
          </cell>
        </row>
        <row r="4050">
          <cell r="F4050" t="str">
            <v>O_MBW_R23_518-519_7</v>
          </cell>
        </row>
        <row r="4051">
          <cell r="F4051" t="str">
            <v>O_SGK_V14_PBO13_7</v>
          </cell>
        </row>
        <row r="4052">
          <cell r="F4052" t="str">
            <v>O_SGK_V37_PBO114_7</v>
          </cell>
        </row>
        <row r="4053">
          <cell r="F4053" t="str">
            <v>O_SGK_V23_PBO74_7</v>
          </cell>
        </row>
        <row r="4054">
          <cell r="F4054" t="str">
            <v>O_DKH_A10_PBO57_7</v>
          </cell>
        </row>
        <row r="4055">
          <cell r="F4055" t="str">
            <v>O_DKH_A14_PBO170_7</v>
          </cell>
        </row>
        <row r="4056">
          <cell r="F4056" t="str">
            <v>O_MAD_B03_PBO74_7</v>
          </cell>
        </row>
        <row r="4057">
          <cell r="F4057" t="str">
            <v>O_HAN_D25_019-020_7</v>
          </cell>
        </row>
        <row r="4058">
          <cell r="F4058" t="str">
            <v>O_HAN_D36_234-235_7</v>
          </cell>
        </row>
        <row r="4059">
          <cell r="F4059" t="str">
            <v>O_HAN_D08_024-026_7</v>
          </cell>
        </row>
        <row r="4060">
          <cell r="F4060" t="str">
            <v>O_SGK_V44_MEB03-A07_7</v>
          </cell>
        </row>
        <row r="4061">
          <cell r="F4061" t="str">
            <v>O_KLK_A22_PBO21_7</v>
          </cell>
        </row>
        <row r="4062">
          <cell r="F4062" t="str">
            <v>O_KLK_A02_MEB06-A10_7</v>
          </cell>
        </row>
        <row r="4063">
          <cell r="F4063" t="str">
            <v>O_DKH_A10_PBO100_7</v>
          </cell>
        </row>
        <row r="4064">
          <cell r="F4064" t="str">
            <v>O_KLK_A31_PBO63_7</v>
          </cell>
        </row>
        <row r="4065">
          <cell r="F4065" t="str">
            <v>O_LGA_A14_MEB07-A7_7</v>
          </cell>
        </row>
        <row r="4066">
          <cell r="F4066" t="str">
            <v>O_GMB_B36_PBO9_7</v>
          </cell>
        </row>
        <row r="4067">
          <cell r="F4067" t="str">
            <v>O_GMB_B23_PBO25_7</v>
          </cell>
        </row>
        <row r="4068">
          <cell r="F4068" t="str">
            <v>O_KMR_L83_PBO121_7</v>
          </cell>
        </row>
        <row r="4069">
          <cell r="F4069" t="str">
            <v>O_TIA_E26_182-183_7</v>
          </cell>
        </row>
        <row r="4070">
          <cell r="F4070" t="str">
            <v>O_GMB_B15_MEB2-A03_7</v>
          </cell>
        </row>
        <row r="4071">
          <cell r="F4071" t="str">
            <v>O_GMB_B14_MEB05-A22_7</v>
          </cell>
        </row>
        <row r="4072">
          <cell r="F4072" t="str">
            <v>O_GMB_B14_MEB3-A06_7</v>
          </cell>
        </row>
        <row r="4073">
          <cell r="F4073" t="str">
            <v>O_GMB_B28_PBO18_7</v>
          </cell>
        </row>
        <row r="4074">
          <cell r="F4074" t="str">
            <v>O_GMB_B35_PBO7_7</v>
          </cell>
        </row>
        <row r="4075">
          <cell r="F4075" t="str">
            <v>O_NFO_X24_099-100_7</v>
          </cell>
        </row>
        <row r="4076">
          <cell r="F4076" t="str">
            <v>O_SDF_K20_105-108_7</v>
          </cell>
        </row>
        <row r="4077">
          <cell r="F4077" t="str">
            <v>O_KAF_A04_PBO72_7</v>
          </cell>
        </row>
        <row r="4078">
          <cell r="F4078" t="str">
            <v>O_NFO_X29_191-192_7</v>
          </cell>
        </row>
        <row r="4079">
          <cell r="F4079" t="str">
            <v>O_SDF_K18_576-577_7</v>
          </cell>
        </row>
        <row r="4080">
          <cell r="F4080" t="str">
            <v>O_ACA_W06_166-167_7</v>
          </cell>
        </row>
        <row r="4081">
          <cell r="F4081" t="str">
            <v>O_TBA_A13_PBO69_7</v>
          </cell>
        </row>
        <row r="4082">
          <cell r="F4082" t="str">
            <v>O_TBA_A13_PBO88_7</v>
          </cell>
        </row>
        <row r="4083">
          <cell r="F4083" t="e">
            <v>#N/A</v>
          </cell>
        </row>
        <row r="4084">
          <cell r="F4084" t="str">
            <v>O_ACA_W16_432-433_7</v>
          </cell>
        </row>
        <row r="4085">
          <cell r="F4085" t="str">
            <v>O_DMD_N01_PBO53_7</v>
          </cell>
        </row>
        <row r="4086">
          <cell r="F4086" t="str">
            <v>O_ACA_W29_281-282_7</v>
          </cell>
        </row>
        <row r="4087">
          <cell r="F4087" t="str">
            <v>O_TBA_A13_PBO32_7</v>
          </cell>
        </row>
        <row r="4088">
          <cell r="F4088" t="str">
            <v>O_TBA_A04_PBO2_7</v>
          </cell>
        </row>
        <row r="4089">
          <cell r="F4089" t="str">
            <v>O_TBA_A13_PBO84_7</v>
          </cell>
        </row>
        <row r="4090">
          <cell r="F4090" t="str">
            <v>O_TBA_A13_PBO72_7</v>
          </cell>
        </row>
        <row r="4091">
          <cell r="F4091" t="str">
            <v>O_ACA_W07_549-550_7</v>
          </cell>
        </row>
        <row r="4092">
          <cell r="F4092" t="str">
            <v>O_ALM_J22_316-317_7</v>
          </cell>
        </row>
        <row r="4093">
          <cell r="F4093" t="str">
            <v>O_ALM_J20_185-186_7</v>
          </cell>
        </row>
        <row r="4094">
          <cell r="F4094" t="str">
            <v>O_SDF_K60_300-301_7</v>
          </cell>
        </row>
        <row r="4095">
          <cell r="F4095" t="str">
            <v>O_KMR_L08_PBO85_7</v>
          </cell>
        </row>
        <row r="4096">
          <cell r="F4096" t="str">
            <v>O_TBA_A13_PBO53_7</v>
          </cell>
        </row>
        <row r="4097">
          <cell r="F4097" t="str">
            <v>O_ALM_P00_308-309_7</v>
          </cell>
        </row>
        <row r="4098">
          <cell r="F4098" t="str">
            <v>O_SDF_K56_039-040_7</v>
          </cell>
        </row>
        <row r="4099">
          <cell r="F4099" t="str">
            <v>O_SVD_P08_b_416-417_7</v>
          </cell>
        </row>
        <row r="4100">
          <cell r="F4100" t="str">
            <v>O_DWR_A00_MEB03-A8_7</v>
          </cell>
        </row>
        <row r="4101">
          <cell r="F4101" t="str">
            <v>O_ACA_W25_266-267_7</v>
          </cell>
        </row>
        <row r="4102">
          <cell r="F4102" t="str">
            <v>O_GDW_M11_PBO108_7</v>
          </cell>
        </row>
        <row r="4103">
          <cell r="F4103" t="str">
            <v>O_MED_B48_151-159_7</v>
          </cell>
        </row>
        <row r="4104">
          <cell r="F4104" t="str">
            <v>O_GDW_M19_PBO93_7</v>
          </cell>
        </row>
        <row r="4105">
          <cell r="F4105" t="str">
            <v>O_TIA_E17_PBO157_7</v>
          </cell>
        </row>
        <row r="4106">
          <cell r="F4106" t="str">
            <v>O_MBW_R31_PBO104_7</v>
          </cell>
        </row>
        <row r="4107">
          <cell r="F4107" t="str">
            <v>O_KMR_L58_PBO82_7</v>
          </cell>
        </row>
        <row r="4108">
          <cell r="F4108" t="str">
            <v>O_KMR_L05_PBO77_7</v>
          </cell>
        </row>
        <row r="4109">
          <cell r="F4109" t="str">
            <v>O_MBW_R26_350-351_7</v>
          </cell>
        </row>
        <row r="4110">
          <cell r="F4110" t="str">
            <v>O_MBW_R02_321-322_7</v>
          </cell>
        </row>
        <row r="4111">
          <cell r="F4111" t="str">
            <v>O_MBW_R26_024-025_7</v>
          </cell>
        </row>
        <row r="4112">
          <cell r="F4112" t="str">
            <v>O_KMR_L71_PBO6_7</v>
          </cell>
        </row>
        <row r="4113">
          <cell r="F4113" t="str">
            <v>O_SGK_V38_PBO40_7</v>
          </cell>
        </row>
        <row r="4114">
          <cell r="F4114" t="str">
            <v>O_KMR_L78_PBO63_7</v>
          </cell>
        </row>
        <row r="4115">
          <cell r="F4115" t="str">
            <v>O_MBW_R43_PBO158_7</v>
          </cell>
        </row>
        <row r="4116">
          <cell r="F4116" t="str">
            <v>O_KMR_L67_PBO145_7</v>
          </cell>
        </row>
        <row r="4117">
          <cell r="F4117" t="str">
            <v>O_RUF_G00N_059-060_7</v>
          </cell>
        </row>
        <row r="4118">
          <cell r="F4118" t="str">
            <v>O_KMR_L15_134-135_7</v>
          </cell>
        </row>
        <row r="4119">
          <cell r="F4119" t="str">
            <v>O_RUF_G22_207-208_7</v>
          </cell>
        </row>
        <row r="4120">
          <cell r="F4120" t="str">
            <v>O_SGK_V41_PBO37_7</v>
          </cell>
        </row>
        <row r="4121">
          <cell r="F4121" t="str">
            <v>O_MBW_R16_143-144_7</v>
          </cell>
        </row>
        <row r="4122">
          <cell r="F4122" t="str">
            <v>O_MBW_R30_PBO46_7</v>
          </cell>
        </row>
        <row r="4123">
          <cell r="F4123" t="str">
            <v>O_MBW_R16_092-093_7</v>
          </cell>
        </row>
        <row r="4124">
          <cell r="F4124" t="str">
            <v>O_SGK_V37_PBO200_7</v>
          </cell>
        </row>
        <row r="4125">
          <cell r="F4125" t="str">
            <v>O_KMR_L51_PBO59_7</v>
          </cell>
        </row>
        <row r="4126">
          <cell r="F4126" t="str">
            <v>O_KMR_L54_PBO42_7</v>
          </cell>
        </row>
        <row r="4127">
          <cell r="F4127" t="str">
            <v>O_NFO_H03_268-269_7</v>
          </cell>
        </row>
        <row r="4128">
          <cell r="F4128" t="str">
            <v>O_GDW_M31_PBO2_7</v>
          </cell>
        </row>
        <row r="4129">
          <cell r="F4129" t="str">
            <v>O_YOF_F05_656-657_7</v>
          </cell>
        </row>
        <row r="4130">
          <cell r="F4130" t="str">
            <v>O_CAM_H13_298-299_7</v>
          </cell>
        </row>
        <row r="4131">
          <cell r="F4131" t="str">
            <v>O_SDF_K27_027-028_7</v>
          </cell>
        </row>
        <row r="4132">
          <cell r="F4132" t="str">
            <v>O_NFO_H03_164-165_7</v>
          </cell>
        </row>
        <row r="4133">
          <cell r="F4133" t="str">
            <v>O_NFO_X13_125-127_7</v>
          </cell>
        </row>
        <row r="4134">
          <cell r="F4134" t="str">
            <v>O_NFO_X13_112-113_7</v>
          </cell>
        </row>
        <row r="4135">
          <cell r="F4135" t="str">
            <v>O_CAM_H36_372-374_7</v>
          </cell>
        </row>
        <row r="4136">
          <cell r="F4136" t="str">
            <v>O_NFO_H33_200-201_7</v>
          </cell>
        </row>
        <row r="4137">
          <cell r="F4137" t="str">
            <v>O_CAM_H55_PBO108_7</v>
          </cell>
        </row>
        <row r="4138">
          <cell r="F4138" t="str">
            <v>O_CAM_H35_190-191_7</v>
          </cell>
        </row>
        <row r="4139">
          <cell r="F4139" t="str">
            <v>O_CAM_H26_132-133_7</v>
          </cell>
        </row>
        <row r="4140">
          <cell r="F4140" t="str">
            <v>O_BKL_A00_PBO74_7</v>
          </cell>
        </row>
        <row r="4141">
          <cell r="F4141" t="e">
            <v>#N/A</v>
          </cell>
        </row>
        <row r="4142">
          <cell r="F4142" t="e">
            <v>#N/A</v>
          </cell>
        </row>
        <row r="4143">
          <cell r="F4143" t="str">
            <v>O_STL_A03_MEB03-A03_7</v>
          </cell>
        </row>
        <row r="4144">
          <cell r="F4144" t="str">
            <v>O_THS_A42_PBO236_7</v>
          </cell>
        </row>
        <row r="4145">
          <cell r="F4145" t="str">
            <v>O_DMD_N09_PBO50_7</v>
          </cell>
        </row>
        <row r="4146">
          <cell r="F4146" t="str">
            <v>O_SVD_C10_610-612_7</v>
          </cell>
        </row>
        <row r="4147">
          <cell r="F4147" t="str">
            <v>O_DKH_A13_PBO106_7</v>
          </cell>
        </row>
        <row r="4148">
          <cell r="F4148" t="e">
            <v>#N/A</v>
          </cell>
        </row>
        <row r="4149">
          <cell r="F4149" t="e">
            <v>#N/A</v>
          </cell>
        </row>
        <row r="4150">
          <cell r="F4150" t="str">
            <v>O_THS_A26_PBO34_7</v>
          </cell>
        </row>
        <row r="4151">
          <cell r="F4151" t="e">
            <v>#N/A</v>
          </cell>
        </row>
        <row r="4152">
          <cell r="F4152" t="e">
            <v>#N/A</v>
          </cell>
        </row>
        <row r="4153">
          <cell r="F4153" t="e">
            <v>#N/A</v>
          </cell>
        </row>
        <row r="4154">
          <cell r="F4154" t="str">
            <v>O_SVD_C10_36-37_7</v>
          </cell>
        </row>
        <row r="4155">
          <cell r="F4155" t="e">
            <v>#N/A</v>
          </cell>
        </row>
        <row r="4156">
          <cell r="F4156" t="str">
            <v>O_GOM_A02_MEB05-A2_7</v>
          </cell>
        </row>
        <row r="4157">
          <cell r="F4157" t="e">
            <v>#N/A</v>
          </cell>
        </row>
        <row r="4158">
          <cell r="F4158" t="str">
            <v>O_RUF_G00_121-122_7</v>
          </cell>
        </row>
        <row r="4159">
          <cell r="F4159" t="str">
            <v>O_STL_A03_MEB06-A04_7</v>
          </cell>
        </row>
        <row r="4160">
          <cell r="F4160" t="e">
            <v>#N/A</v>
          </cell>
        </row>
        <row r="4161">
          <cell r="F4161" t="str">
            <v>O_TIV_A04_PBO10_7</v>
          </cell>
        </row>
        <row r="4162">
          <cell r="F4162" t="str">
            <v>O_TIV_A09_PBO20_7</v>
          </cell>
        </row>
        <row r="4163">
          <cell r="F4163" t="str">
            <v>O_TIV_A01_PBO137_7</v>
          </cell>
        </row>
        <row r="4164">
          <cell r="F4164" t="str">
            <v>O_TIV_A12_PBO78_7</v>
          </cell>
        </row>
        <row r="4165">
          <cell r="F4165" t="str">
            <v>O_MAD_B03_PBO98_7</v>
          </cell>
        </row>
        <row r="4166">
          <cell r="F4166" t="str">
            <v>O_SGK_V27_PBO230_7</v>
          </cell>
        </row>
        <row r="4167">
          <cell r="F4167" t="str">
            <v>O_THS_A00_MEB8-A20_7</v>
          </cell>
        </row>
        <row r="4168">
          <cell r="F4168" t="str">
            <v>O_THS_A09_MEB4-A15_7</v>
          </cell>
        </row>
        <row r="4169">
          <cell r="F4169" t="e">
            <v>#N/A</v>
          </cell>
        </row>
        <row r="4170">
          <cell r="F4170" t="str">
            <v>O_SGK_V17_PBO222_7</v>
          </cell>
        </row>
        <row r="4171">
          <cell r="F4171" t="str">
            <v>O_GMB_B34_PBO114_7</v>
          </cell>
        </row>
        <row r="4172">
          <cell r="F4172" t="str">
            <v>O_GOM_A02_MEB08-A19_7</v>
          </cell>
        </row>
        <row r="4173">
          <cell r="F4173" t="str">
            <v>O_GOM_A02_MEB02-A4_7</v>
          </cell>
        </row>
        <row r="4174">
          <cell r="F4174" t="str">
            <v>O_NGA_C03_MEB17-A8_7</v>
          </cell>
        </row>
        <row r="4175">
          <cell r="F4175" t="str">
            <v>O_DKH_A02_PBO106_7</v>
          </cell>
        </row>
        <row r="4176">
          <cell r="F4176" t="str">
            <v>O_DKH_A11_PBO4_7</v>
          </cell>
        </row>
        <row r="4177">
          <cell r="F4177" t="str">
            <v>O_ALM_J02_137-138_7</v>
          </cell>
        </row>
        <row r="4178">
          <cell r="F4178" t="str">
            <v>O_YOF_F12_045-046_7</v>
          </cell>
        </row>
        <row r="4179">
          <cell r="F4179" t="str">
            <v>O_ALM_J17_148-150_7</v>
          </cell>
        </row>
        <row r="4180">
          <cell r="F4180" t="str">
            <v>O_YOF_F11_172-173_7</v>
          </cell>
        </row>
        <row r="4181">
          <cell r="F4181" t="str">
            <v>O_CAM_H38_PBO107_7</v>
          </cell>
        </row>
        <row r="4182">
          <cell r="F4182" t="str">
            <v>O_TIA_E69_PBO42_7</v>
          </cell>
        </row>
        <row r="4183">
          <cell r="F4183" t="str">
            <v>O_ALM_J03_259-261_7</v>
          </cell>
        </row>
        <row r="4184">
          <cell r="F4184" t="str">
            <v>O_THS_A18_MEB7-A07_7</v>
          </cell>
        </row>
        <row r="4185">
          <cell r="F4185" t="e">
            <v>#N/A</v>
          </cell>
        </row>
        <row r="4186">
          <cell r="F4186" t="str">
            <v>O_THS_A43_PBO85_7</v>
          </cell>
        </row>
        <row r="4187">
          <cell r="F4187" t="str">
            <v>O_THS_A43_PBO158_7</v>
          </cell>
        </row>
        <row r="4188">
          <cell r="F4188" t="str">
            <v>O_THS_A11_PBO134_7</v>
          </cell>
        </row>
        <row r="4189">
          <cell r="F4189" t="str">
            <v>O_THS_A03_MEB3-A01_7</v>
          </cell>
        </row>
        <row r="4190">
          <cell r="F4190" t="str">
            <v>O_MAD_B04_PBO123_7</v>
          </cell>
        </row>
        <row r="4191">
          <cell r="F4191" t="str">
            <v>O_TIA_E07_PBO24_7</v>
          </cell>
        </row>
        <row r="4192">
          <cell r="F4192" t="str">
            <v>O_DKH_A02_PBO16_7</v>
          </cell>
        </row>
        <row r="4193">
          <cell r="F4193" t="str">
            <v>O_MAD_B03_PBO144_7</v>
          </cell>
        </row>
        <row r="4194">
          <cell r="F4194" t="e">
            <v>#N/A</v>
          </cell>
        </row>
        <row r="4195">
          <cell r="F4195" t="str">
            <v>O_ALM_J01_036-037_7</v>
          </cell>
        </row>
        <row r="4196">
          <cell r="F4196" t="str">
            <v>O_HAN_D29_237_238_7</v>
          </cell>
        </row>
        <row r="4197">
          <cell r="F4197" t="str">
            <v>O_MED_B32_011-012_7</v>
          </cell>
        </row>
        <row r="4198">
          <cell r="F4198" t="str">
            <v>O_TIA_E60_PBO157_7</v>
          </cell>
        </row>
        <row r="4199">
          <cell r="F4199" t="e">
            <v>#N/A</v>
          </cell>
        </row>
        <row r="4200">
          <cell r="F4200" t="str">
            <v>O_REP_B19_123-124_7</v>
          </cell>
        </row>
        <row r="4201">
          <cell r="F4201" t="str">
            <v>O_KDG_A02_PBO46_7</v>
          </cell>
        </row>
        <row r="4202">
          <cell r="F4202" t="str">
            <v>O_ACA_W16_187-188_7</v>
          </cell>
        </row>
        <row r="4203">
          <cell r="F4203" t="str">
            <v>O_KMR_L07_PBO7_7</v>
          </cell>
        </row>
        <row r="4204">
          <cell r="F4204" t="str">
            <v>O_GOM_A02_MEB01-A3_7</v>
          </cell>
        </row>
        <row r="4205">
          <cell r="F4205" t="str">
            <v>O_FAT_A03_PBO41_7</v>
          </cell>
        </row>
        <row r="4206">
          <cell r="F4206" t="str">
            <v>O_BIG_A01_PBO66_7</v>
          </cell>
        </row>
        <row r="4207">
          <cell r="F4207" t="str">
            <v>O_GMB_B38_MEB05-A05_7</v>
          </cell>
        </row>
        <row r="4208">
          <cell r="F4208" t="str">
            <v>O_THS_A01_PBO93_7</v>
          </cell>
        </row>
        <row r="4209">
          <cell r="F4209" t="str">
            <v>NOK_NOK</v>
          </cell>
        </row>
        <row r="4210">
          <cell r="F4210" t="e">
            <v>#N/A</v>
          </cell>
        </row>
        <row r="4211">
          <cell r="F4211" t="e">
            <v>#N/A</v>
          </cell>
        </row>
        <row r="4212">
          <cell r="F4212" t="str">
            <v>O_DKH_A11_PBO66_7</v>
          </cell>
        </row>
        <row r="4213">
          <cell r="F4213" t="str">
            <v>O_MAD_B04_PBO68_7</v>
          </cell>
        </row>
        <row r="4214">
          <cell r="F4214" t="str">
            <v>O_DKH_A02_PBO54_7</v>
          </cell>
        </row>
        <row r="4215">
          <cell r="F4215" t="str">
            <v>O_CAM_H28_091-092_7</v>
          </cell>
        </row>
        <row r="4216">
          <cell r="F4216" t="str">
            <v>O_THS_A10_MEB08-A9_7</v>
          </cell>
        </row>
        <row r="4217">
          <cell r="F4217" t="str">
            <v>O_ALM_J26_508-509_7</v>
          </cell>
        </row>
        <row r="4218">
          <cell r="F4218" t="str">
            <v>O_SVD_P14_284-285_7</v>
          </cell>
        </row>
        <row r="4219">
          <cell r="F4219" t="str">
            <v>O_GMB_B34_PBO38_7</v>
          </cell>
        </row>
        <row r="4220">
          <cell r="F4220" t="str">
            <v>O_SED_A00_PBO7_7</v>
          </cell>
        </row>
        <row r="4221">
          <cell r="F4221" t="str">
            <v>O_ACA_W12_210-214_7</v>
          </cell>
        </row>
        <row r="4222">
          <cell r="F4222" t="str">
            <v>O_DMD_N10_PBO57_7</v>
          </cell>
        </row>
        <row r="4223">
          <cell r="F4223" t="e">
            <v>#N/A</v>
          </cell>
        </row>
        <row r="4224">
          <cell r="F4224" t="str">
            <v>O_MBW_R56_PBO32_7</v>
          </cell>
        </row>
        <row r="4225">
          <cell r="F4225" t="str">
            <v>O_YOF_F04_812-813_7</v>
          </cell>
        </row>
        <row r="4226">
          <cell r="F4226" t="str">
            <v>O_YOF_F05_544-555_7</v>
          </cell>
        </row>
        <row r="4227">
          <cell r="F4227" t="str">
            <v>O_HAN_D11_023-025_7</v>
          </cell>
        </row>
        <row r="4228">
          <cell r="F4228" t="str">
            <v>O_SEB_N11_PBO33_7</v>
          </cell>
        </row>
        <row r="4229">
          <cell r="F4229" t="str">
            <v>O_SVD_C40_305-313_7</v>
          </cell>
        </row>
        <row r="4230">
          <cell r="F4230" t="str">
            <v>O_SDF_K29_106-108_7</v>
          </cell>
        </row>
        <row r="4231">
          <cell r="F4231" t="str">
            <v>O_SDF_K49_235-236_7</v>
          </cell>
        </row>
        <row r="4232">
          <cell r="F4232" t="str">
            <v>O_SVD_K23_068-069_7</v>
          </cell>
        </row>
        <row r="4233">
          <cell r="F4233" t="e">
            <v>#N/A</v>
          </cell>
        </row>
        <row r="4234">
          <cell r="F4234" t="str">
            <v>O_SDF_K16_333-334_7</v>
          </cell>
        </row>
        <row r="4235">
          <cell r="F4235" t="str">
            <v>O_ACA_W13_244-245_7</v>
          </cell>
        </row>
        <row r="4236">
          <cell r="F4236" t="str">
            <v>O_MBW_R11_166-167_7</v>
          </cell>
        </row>
        <row r="4237">
          <cell r="F4237" t="str">
            <v>O_SVD_C10_056-058_7</v>
          </cell>
        </row>
        <row r="4238">
          <cell r="F4238" t="str">
            <v>O_SDF_K08_110-111_7</v>
          </cell>
        </row>
        <row r="4239">
          <cell r="F4239" t="str">
            <v>O_ZIG_A03_PBO18_7</v>
          </cell>
        </row>
        <row r="4240">
          <cell r="F4240" t="str">
            <v>NOK_NOK</v>
          </cell>
        </row>
        <row r="4241">
          <cell r="F4241" t="str">
            <v>O_SDF_K34_135-136_7</v>
          </cell>
        </row>
        <row r="4242">
          <cell r="F4242" t="str">
            <v>O_HAN_D10_101-102_7</v>
          </cell>
        </row>
        <row r="4243">
          <cell r="F4243" t="str">
            <v>O_VEL_A01_PBO62_7</v>
          </cell>
        </row>
        <row r="4244">
          <cell r="F4244" t="str">
            <v>O_SGK_V28_PBO8_7</v>
          </cell>
        </row>
        <row r="4245">
          <cell r="F4245" t="str">
            <v>O_SDF_K48_097-098_7</v>
          </cell>
        </row>
        <row r="4246">
          <cell r="F4246" t="str">
            <v>O_SDF_K01_021-023_7</v>
          </cell>
        </row>
        <row r="4247">
          <cell r="F4247" t="str">
            <v>O_ZIG_A20_PBO126_7</v>
          </cell>
        </row>
        <row r="4248">
          <cell r="F4248" t="str">
            <v>O_NFO_X04_306-307_7</v>
          </cell>
        </row>
        <row r="4249">
          <cell r="F4249" t="str">
            <v>O_SGK_V27_PBO121_7</v>
          </cell>
        </row>
        <row r="4250">
          <cell r="F4250" t="str">
            <v>O_DKH_A02_PBO5_7</v>
          </cell>
        </row>
        <row r="4251">
          <cell r="F4251" t="str">
            <v>NOK_NOK</v>
          </cell>
        </row>
        <row r="4252">
          <cell r="F4252" t="str">
            <v>O_DKH_A02_PBO31_7</v>
          </cell>
        </row>
        <row r="4253">
          <cell r="F4253" t="str">
            <v>O_DKH_A02_PBO19_7</v>
          </cell>
        </row>
        <row r="4254">
          <cell r="F4254" t="str">
            <v>O_DKH_A02_PBO71_7</v>
          </cell>
        </row>
        <row r="4255">
          <cell r="F4255" t="str">
            <v>O_DKH_A02_PBO68_7</v>
          </cell>
        </row>
        <row r="4256">
          <cell r="F4256" t="str">
            <v>O_GMB_C02_MEB4-A15_7</v>
          </cell>
        </row>
        <row r="4257">
          <cell r="F4257" t="str">
            <v>O_SGK_V50_MEB01-A12_7</v>
          </cell>
        </row>
        <row r="4258">
          <cell r="F4258" t="str">
            <v>O_SGK_V08_PBO44_7</v>
          </cell>
        </row>
        <row r="4259">
          <cell r="F4259" t="str">
            <v>O_DKH_A10_PBO112_7</v>
          </cell>
        </row>
        <row r="4260">
          <cell r="F4260" t="str">
            <v>O_SGK_V23_PBO35_7</v>
          </cell>
        </row>
        <row r="4261">
          <cell r="F4261" t="str">
            <v>O_DKH_A10_PBO13_7</v>
          </cell>
        </row>
        <row r="4262">
          <cell r="F4262" t="str">
            <v>O_SGK_V02_PBO65</v>
          </cell>
        </row>
        <row r="4263">
          <cell r="F4263" t="str">
            <v>O_CAM_H10_339-340_7</v>
          </cell>
        </row>
        <row r="4264">
          <cell r="F4264" t="str">
            <v>O_SEB_N03_PBO135_7</v>
          </cell>
        </row>
        <row r="4265">
          <cell r="F4265" t="e">
            <v>#N/A</v>
          </cell>
        </row>
        <row r="4266">
          <cell r="F4266" t="e">
            <v>#N/A</v>
          </cell>
        </row>
        <row r="4267">
          <cell r="F4267" t="str">
            <v>O_GMB_B20_PBO7_7</v>
          </cell>
        </row>
        <row r="4268">
          <cell r="F4268" t="str">
            <v>O_KMR_L16_012-013_7</v>
          </cell>
        </row>
        <row r="4269">
          <cell r="F4269" t="str">
            <v>O_GMB_B39_MEB03-A13_7</v>
          </cell>
        </row>
        <row r="4270">
          <cell r="F4270" t="e">
            <v>#N/A</v>
          </cell>
        </row>
        <row r="4271">
          <cell r="F4271" t="str">
            <v>O_GMB_B10_MEB1-A11_7</v>
          </cell>
        </row>
        <row r="4272">
          <cell r="F4272" t="str">
            <v>O_GMB_B36_MEB06-A06_7</v>
          </cell>
        </row>
        <row r="4273">
          <cell r="F4273" t="str">
            <v>O_GMB_B20_PBO12_7</v>
          </cell>
        </row>
        <row r="4274">
          <cell r="F4274" t="str">
            <v>O_GMB_B29_PBO142_7</v>
          </cell>
        </row>
        <row r="4275">
          <cell r="F4275" t="str">
            <v>O_KLK_A13_PBO66_7</v>
          </cell>
        </row>
        <row r="4276">
          <cell r="F4276" t="str">
            <v>O_KLK_A12_PBO12_7</v>
          </cell>
        </row>
        <row r="4277">
          <cell r="F4277" t="str">
            <v>O_KLK_A11_PBO36_7</v>
          </cell>
        </row>
        <row r="4278">
          <cell r="F4278" t="str">
            <v>O_KLK_A07_PBO68_7</v>
          </cell>
        </row>
        <row r="4279">
          <cell r="F4279" t="str">
            <v>O_KLK_A16_PBO145_7</v>
          </cell>
        </row>
        <row r="4280">
          <cell r="F4280" t="str">
            <v>O_KLK_A00_PBO145_7</v>
          </cell>
        </row>
        <row r="4281">
          <cell r="F4281" t="str">
            <v>O_THS_A17_MEB11-A20_7</v>
          </cell>
        </row>
        <row r="4282">
          <cell r="F4282" t="str">
            <v>O_KLK_A08_PBO81_7</v>
          </cell>
        </row>
        <row r="4283">
          <cell r="F4283" t="str">
            <v>O_DKH_A02_PBO153_7</v>
          </cell>
        </row>
        <row r="4284">
          <cell r="F4284" t="str">
            <v>O_KLK_A02_MEB07-A21_7</v>
          </cell>
        </row>
        <row r="4285">
          <cell r="F4285" t="str">
            <v>O_LGA_A01_PBO76_7</v>
          </cell>
        </row>
        <row r="4286">
          <cell r="F4286" t="str">
            <v>O_LGA_A04_MEB06-A15_7</v>
          </cell>
        </row>
        <row r="4287">
          <cell r="F4287" t="str">
            <v>O_LGA_A03_PBO14_7</v>
          </cell>
        </row>
        <row r="4288">
          <cell r="F4288" t="str">
            <v>O_GMB_B28_PBO71_7</v>
          </cell>
        </row>
        <row r="4289">
          <cell r="F4289" t="str">
            <v>O_GMB_B21_PBO62_7</v>
          </cell>
        </row>
        <row r="4290">
          <cell r="F4290" t="str">
            <v>O_GDW_E70_PBO35_7</v>
          </cell>
        </row>
        <row r="4291">
          <cell r="F4291" t="str">
            <v>O_GMB_B11_MEB4-A05_7</v>
          </cell>
        </row>
        <row r="4292">
          <cell r="F4292" t="str">
            <v>O_TIA_I02_PBO126_7</v>
          </cell>
        </row>
        <row r="4293">
          <cell r="F4293" t="str">
            <v>O_TIA_E09_180-181_7</v>
          </cell>
        </row>
        <row r="4294">
          <cell r="F4294" t="str">
            <v>O_TIA_E55_PBO46_7</v>
          </cell>
        </row>
        <row r="4295">
          <cell r="F4295" t="str">
            <v>O_MED_B31_175-176_7</v>
          </cell>
        </row>
        <row r="4296">
          <cell r="F4296" t="str">
            <v>O_NFO_X27_118-119_7</v>
          </cell>
        </row>
        <row r="4297">
          <cell r="F4297" t="str">
            <v>O_TIA_E48_102-103_7</v>
          </cell>
        </row>
        <row r="4298">
          <cell r="F4298" t="str">
            <v>O_TIA_E05_215-216_7</v>
          </cell>
        </row>
        <row r="4299">
          <cell r="F4299" t="str">
            <v>O_NFO_X25_191-192_7</v>
          </cell>
        </row>
        <row r="4300">
          <cell r="F4300" t="str">
            <v>O_GMB_B34_PBO38_7</v>
          </cell>
        </row>
        <row r="4301">
          <cell r="F4301" t="str">
            <v>O_GMB_B17_PBO94_7</v>
          </cell>
        </row>
        <row r="4302">
          <cell r="F4302" t="str">
            <v>O_NFO_X06_279-280_7</v>
          </cell>
        </row>
        <row r="4303">
          <cell r="F4303" t="str">
            <v>O_GMB_B25_PBO2_7</v>
          </cell>
        </row>
        <row r="4304">
          <cell r="F4304" t="str">
            <v>O_MAD_B16_PBO13_7</v>
          </cell>
        </row>
        <row r="4305">
          <cell r="F4305" t="str">
            <v>O_MAD_B12_PBO58_7</v>
          </cell>
        </row>
        <row r="4306">
          <cell r="F4306" t="str">
            <v>O_SVD_P08_b_347-348_7</v>
          </cell>
        </row>
        <row r="4307">
          <cell r="F4307" t="str">
            <v>O_TBA_A13_PBO61_7</v>
          </cell>
        </row>
        <row r="4308">
          <cell r="F4308" t="str">
            <v>O_TBA_A13_PBO88_7</v>
          </cell>
        </row>
        <row r="4309">
          <cell r="F4309" t="str">
            <v>O_TBA_A13_PBO66_7</v>
          </cell>
        </row>
        <row r="4310">
          <cell r="F4310" t="str">
            <v>O_CAM_H04_248-249_7</v>
          </cell>
        </row>
        <row r="4311">
          <cell r="F4311" t="str">
            <v>O_TBA_A13_PBO13_7</v>
          </cell>
        </row>
        <row r="4312">
          <cell r="F4312" t="str">
            <v>O_TBA_A13_PBO30_7</v>
          </cell>
        </row>
        <row r="4313">
          <cell r="F4313" t="str">
            <v>O_TBA_A13_PBO12_7</v>
          </cell>
        </row>
        <row r="4314">
          <cell r="F4314" t="str">
            <v>O_SVD_C25_416-417_7</v>
          </cell>
        </row>
        <row r="4315">
          <cell r="F4315" t="str">
            <v>O_TBA_A13_PBO83_7</v>
          </cell>
        </row>
        <row r="4316">
          <cell r="F4316" t="str">
            <v>O_TBA_A13_PBO16_7</v>
          </cell>
        </row>
        <row r="4317">
          <cell r="F4317" t="str">
            <v>O_ACA_W07_227-229_7</v>
          </cell>
        </row>
        <row r="4318">
          <cell r="F4318" t="str">
            <v>O_TBA_A13_PBO62_7</v>
          </cell>
        </row>
        <row r="4319">
          <cell r="F4319" t="str">
            <v>O_TBA_A13_PBO85_7</v>
          </cell>
        </row>
        <row r="4320">
          <cell r="F4320" t="str">
            <v>NOK_NOK</v>
          </cell>
        </row>
        <row r="4321">
          <cell r="F4321" t="str">
            <v>O_YOF_F08_255-256_7</v>
          </cell>
        </row>
        <row r="4322">
          <cell r="F4322" t="str">
            <v>O_TBA_A13_PBO40_7</v>
          </cell>
        </row>
        <row r="4323">
          <cell r="F4323" t="str">
            <v>O_TBA_A12_PBO43_7</v>
          </cell>
        </row>
        <row r="4324">
          <cell r="F4324" t="str">
            <v>O_REP_A09_323-324_7</v>
          </cell>
        </row>
        <row r="4325">
          <cell r="F4325" t="str">
            <v>O_MED_B25_249-250_7</v>
          </cell>
        </row>
        <row r="4326">
          <cell r="F4326" t="str">
            <v>O_MED_B10_055-056_7</v>
          </cell>
        </row>
        <row r="4327">
          <cell r="F4327" t="str">
            <v>O_GMB_C04_MEB13-A09_7</v>
          </cell>
        </row>
        <row r="4328">
          <cell r="F4328" t="str">
            <v>O_MED_B24_437-438_7</v>
          </cell>
        </row>
        <row r="4329">
          <cell r="F4329" t="str">
            <v>O_REP_B02_323-324_7</v>
          </cell>
        </row>
        <row r="4330">
          <cell r="F4330" t="str">
            <v>O_CAM_H10_330-331_7</v>
          </cell>
        </row>
        <row r="4331">
          <cell r="F4331" t="str">
            <v>NOK_NOK</v>
          </cell>
        </row>
        <row r="4332">
          <cell r="F4332" t="str">
            <v>O_GDW_M25_PBO99_7</v>
          </cell>
        </row>
        <row r="4333">
          <cell r="F4333" t="str">
            <v>O_CAM_H43_081-083_7</v>
          </cell>
        </row>
        <row r="4334">
          <cell r="F4334" t="str">
            <v>O_KMR_L03_284-285_7</v>
          </cell>
        </row>
        <row r="4335">
          <cell r="F4335" t="str">
            <v>O_MBW_R10_131-132_7</v>
          </cell>
        </row>
        <row r="4336">
          <cell r="F4336" t="str">
            <v>O_KMR_L92_PBO49_7</v>
          </cell>
        </row>
        <row r="4337">
          <cell r="F4337" t="str">
            <v>O_KMR_L25_PBO176_7</v>
          </cell>
        </row>
        <row r="4338">
          <cell r="F4338" t="str">
            <v>O_KMR_L29_067-068_7</v>
          </cell>
        </row>
        <row r="4339">
          <cell r="F4339" t="str">
            <v>O_MED_B31_404-405_7</v>
          </cell>
        </row>
        <row r="4340">
          <cell r="F4340" t="str">
            <v>O_DMD_N10_PBO52_7</v>
          </cell>
        </row>
        <row r="4341">
          <cell r="F4341" t="str">
            <v>O_KMR_L76_PBO2_7</v>
          </cell>
        </row>
        <row r="4342">
          <cell r="F4342" t="str">
            <v>O_MBW_R07_PBO64_7</v>
          </cell>
        </row>
        <row r="4343">
          <cell r="F4343" t="str">
            <v>O_MBW_R02_314-315_7</v>
          </cell>
        </row>
        <row r="4344">
          <cell r="F4344" t="str">
            <v>O_KMR_L35_141-142_7</v>
          </cell>
        </row>
        <row r="4345">
          <cell r="F4345" t="str">
            <v>O_KMR_L38_295-296_7</v>
          </cell>
        </row>
        <row r="4346">
          <cell r="F4346" t="str">
            <v>O_TBM_D02_MEB5-A11_7</v>
          </cell>
        </row>
        <row r="4347">
          <cell r="F4347" t="str">
            <v>O_GDW_M04_334-335_7</v>
          </cell>
        </row>
        <row r="4348">
          <cell r="F4348" t="str">
            <v>O_SGK_V37_PBO132_7</v>
          </cell>
        </row>
        <row r="4349">
          <cell r="F4349" t="str">
            <v>O_GDW_M09_PBO118_7</v>
          </cell>
        </row>
        <row r="4350">
          <cell r="F4350" t="str">
            <v>O_CAM_H14_125-127_7</v>
          </cell>
        </row>
        <row r="4351">
          <cell r="F4351" t="str">
            <v>O_CAM_H14_214-215_7</v>
          </cell>
        </row>
        <row r="4352">
          <cell r="F4352" t="str">
            <v>O_NFO_X13_160-161_7</v>
          </cell>
        </row>
        <row r="4353">
          <cell r="F4353" t="str">
            <v>O_CAM_H11_PBO8_7</v>
          </cell>
        </row>
        <row r="4354">
          <cell r="F4354" t="str">
            <v>O_CAM_H48_054-055_7</v>
          </cell>
        </row>
        <row r="4355">
          <cell r="F4355" t="str">
            <v>O_CAM_H09_251-252_7</v>
          </cell>
        </row>
        <row r="4356">
          <cell r="F4356" t="str">
            <v>O_CAM_H56_PBO54_7</v>
          </cell>
        </row>
        <row r="4357">
          <cell r="F4357" t="str">
            <v>O_CAM_H38_PBO9_7</v>
          </cell>
        </row>
        <row r="4358">
          <cell r="F4358" t="str">
            <v>O_TIA_E38_PBO44_7</v>
          </cell>
        </row>
        <row r="4359">
          <cell r="F4359" t="str">
            <v>O_CAM_H01_PBO49_7</v>
          </cell>
        </row>
        <row r="4360">
          <cell r="F4360" t="str">
            <v>O_STL_A03_MEB07-A12_7</v>
          </cell>
        </row>
        <row r="4361">
          <cell r="F4361" t="str">
            <v>O_STL_A04_PBO5_7</v>
          </cell>
        </row>
        <row r="4362">
          <cell r="F4362" t="e">
            <v>#N/A</v>
          </cell>
        </row>
        <row r="4363">
          <cell r="F4363" t="str">
            <v>O_STL_A00_PBO178_7</v>
          </cell>
        </row>
        <row r="4364">
          <cell r="F4364" t="str">
            <v>O_DMD_N10_PBO72_7</v>
          </cell>
        </row>
        <row r="4365">
          <cell r="F4365" t="str">
            <v>O_DMD_N14_PBO26_7</v>
          </cell>
        </row>
        <row r="4366">
          <cell r="F4366" t="str">
            <v>O_THS_A09_MEB3-A10_7</v>
          </cell>
        </row>
        <row r="4367">
          <cell r="F4367" t="str">
            <v>O_LGA_A04_MEB5-A01_7</v>
          </cell>
        </row>
        <row r="4368">
          <cell r="F4368" t="e">
            <v>#N/A</v>
          </cell>
        </row>
        <row r="4369">
          <cell r="F4369" t="e">
            <v>#N/A</v>
          </cell>
        </row>
        <row r="4370">
          <cell r="F4370" t="e">
            <v>#N/A</v>
          </cell>
        </row>
        <row r="4371">
          <cell r="F4371" t="str">
            <v>O_NFO_X25_193-194_7</v>
          </cell>
        </row>
        <row r="4372">
          <cell r="F4372" t="str">
            <v>O_SVD_C16_330-331_7</v>
          </cell>
        </row>
        <row r="4373">
          <cell r="F4373" t="e">
            <v>#N/A</v>
          </cell>
        </row>
        <row r="4374">
          <cell r="F4374" t="e">
            <v>#N/A</v>
          </cell>
        </row>
        <row r="4375">
          <cell r="F4375" t="e">
            <v>#N/A</v>
          </cell>
        </row>
        <row r="4376">
          <cell r="F4376" t="e">
            <v>#N/A</v>
          </cell>
        </row>
        <row r="4377">
          <cell r="F4377" t="e">
            <v>#N/A</v>
          </cell>
        </row>
        <row r="4378">
          <cell r="F4378" t="str">
            <v>O_MED_B32_195-196_7</v>
          </cell>
        </row>
        <row r="4379">
          <cell r="F4379" t="e">
            <v>#N/A</v>
          </cell>
        </row>
        <row r="4380">
          <cell r="F4380" t="str">
            <v>O_REP_B16_184-186_7</v>
          </cell>
        </row>
        <row r="4381">
          <cell r="F4381" t="str">
            <v>O_GDW_M11_PBO61_7</v>
          </cell>
        </row>
        <row r="4382">
          <cell r="F4382" t="e">
            <v>#N/A</v>
          </cell>
        </row>
        <row r="4383">
          <cell r="F4383" t="str">
            <v>O_GMB_C04_MEB15-A05_7</v>
          </cell>
        </row>
        <row r="4384">
          <cell r="F4384" t="str">
            <v>O_SMN_A06_MEB02-A15_7</v>
          </cell>
        </row>
        <row r="4385">
          <cell r="F4385" t="str">
            <v>O_SEB_N02_PBO65_7</v>
          </cell>
        </row>
        <row r="4386">
          <cell r="F4386" t="str">
            <v>O_GMB_B32_PBO13_7</v>
          </cell>
        </row>
        <row r="4387">
          <cell r="F4387" t="e">
            <v>#N/A</v>
          </cell>
        </row>
        <row r="4388">
          <cell r="F4388" t="str">
            <v>O_NGA_C03_MEB17-A2_7</v>
          </cell>
        </row>
        <row r="4389">
          <cell r="F4389" t="str">
            <v>O_TIV_A06_PBO30_7</v>
          </cell>
        </row>
        <row r="4390">
          <cell r="F4390" t="str">
            <v>O_TIV_A04_PBO50_7</v>
          </cell>
        </row>
        <row r="4391">
          <cell r="F4391" t="str">
            <v>O_TIV_A09_PBO14_7</v>
          </cell>
        </row>
        <row r="4392">
          <cell r="F4392" t="str">
            <v>O_LGA_A00_PBO17_7</v>
          </cell>
        </row>
        <row r="4393">
          <cell r="F4393" t="e">
            <v>#N/A</v>
          </cell>
        </row>
        <row r="4394">
          <cell r="F4394" t="e">
            <v>#N/A</v>
          </cell>
        </row>
        <row r="4395">
          <cell r="F4395" t="e">
            <v>#N/A</v>
          </cell>
        </row>
        <row r="4396">
          <cell r="F4396" t="e">
            <v>#N/A</v>
          </cell>
        </row>
        <row r="4397">
          <cell r="F4397" t="str">
            <v>NOK_NOK</v>
          </cell>
        </row>
        <row r="4398">
          <cell r="F4398" t="str">
            <v>O_TBM_D10_PBO157_7</v>
          </cell>
        </row>
        <row r="4399">
          <cell r="F4399" t="e">
            <v>#N/A</v>
          </cell>
        </row>
        <row r="4400">
          <cell r="F4400" t="str">
            <v>O_TIA_E62_PBO9_7</v>
          </cell>
        </row>
        <row r="4401">
          <cell r="F4401" t="str">
            <v>O_DKH_A14_PBO205_7</v>
          </cell>
        </row>
        <row r="4402">
          <cell r="F4402" t="str">
            <v>O_TBM_D02_MEB6-A5_7</v>
          </cell>
        </row>
        <row r="4403">
          <cell r="F4403" t="str">
            <v>O_DKH_A21_PBO22_7</v>
          </cell>
        </row>
        <row r="4404">
          <cell r="F4404" t="str">
            <v>O_KMR_L27_317-318_7</v>
          </cell>
        </row>
        <row r="4405">
          <cell r="F4405" t="str">
            <v>O_ALM_J02_023-024_7</v>
          </cell>
        </row>
        <row r="4406">
          <cell r="F4406" t="str">
            <v>O_TIA_I05_PBO7_7</v>
          </cell>
        </row>
        <row r="4407">
          <cell r="F4407" t="str">
            <v>O_SDF_K07_170-172_7</v>
          </cell>
        </row>
        <row r="4408">
          <cell r="F4408" t="str">
            <v>O_SGK_V06_PBO90_7</v>
          </cell>
        </row>
        <row r="4409">
          <cell r="F4409" t="str">
            <v>O_THS_A43_PBO153_7</v>
          </cell>
        </row>
        <row r="4410">
          <cell r="F4410" t="str">
            <v>O_THS_A22_PBO253_7</v>
          </cell>
        </row>
        <row r="4411">
          <cell r="F4411" t="str">
            <v>O_GMB_B00_MEB05-A1_7</v>
          </cell>
        </row>
        <row r="4412">
          <cell r="F4412" t="str">
            <v>O_THS_A21_PBO211_7</v>
          </cell>
        </row>
        <row r="4413">
          <cell r="F4413" t="str">
            <v>O_TIA_E60_PBO102_7</v>
          </cell>
        </row>
        <row r="4414">
          <cell r="F4414" t="str">
            <v>O_HAN_D08_175-176_7</v>
          </cell>
        </row>
        <row r="4415">
          <cell r="F4415" t="str">
            <v>O_TIA_E64_PBO61_7</v>
          </cell>
        </row>
        <row r="4416">
          <cell r="F4416" t="str">
            <v>O_SDF_K22_057-058_7</v>
          </cell>
        </row>
        <row r="4417">
          <cell r="F4417" t="str">
            <v>O_CAM_H40_203-204_7</v>
          </cell>
        </row>
        <row r="4418">
          <cell r="F4418" t="e">
            <v>#N/A</v>
          </cell>
        </row>
        <row r="4419">
          <cell r="F4419" t="str">
            <v>O_SGK_V17_PBO239_7</v>
          </cell>
        </row>
        <row r="4420">
          <cell r="F4420" t="str">
            <v>O_CAM_H36_091-092_7</v>
          </cell>
        </row>
        <row r="4421">
          <cell r="F4421" t="str">
            <v>O_KDG_A01_PBO38_7</v>
          </cell>
        </row>
        <row r="4422">
          <cell r="F4422" t="str">
            <v>O_KDG_A02_PBO122_7</v>
          </cell>
        </row>
        <row r="4423">
          <cell r="F4423" t="str">
            <v>O_KMR_L32_241-242_7</v>
          </cell>
        </row>
        <row r="4424">
          <cell r="F4424" t="str">
            <v>O_TIV_A01_PBO12_7</v>
          </cell>
        </row>
        <row r="4425">
          <cell r="F4425" t="str">
            <v>O_SGK_V48_MEB01-A16_7</v>
          </cell>
        </row>
        <row r="4426">
          <cell r="F4426" t="str">
            <v>O_RUF_G00N_124-125_7</v>
          </cell>
        </row>
        <row r="4427">
          <cell r="F4427" t="str">
            <v>O_SGK_V05_PBO86_7</v>
          </cell>
        </row>
        <row r="4428">
          <cell r="F4428" t="str">
            <v>O_ACA_W25_046-049_7</v>
          </cell>
        </row>
        <row r="4429">
          <cell r="F4429" t="str">
            <v>O_SDF_K08_144-145_7</v>
          </cell>
        </row>
        <row r="4430">
          <cell r="F4430" t="str">
            <v>O_ACA_W23_358-359_7</v>
          </cell>
        </row>
        <row r="4431">
          <cell r="F4431" t="str">
            <v>O_TBA_A13_PBO78_7</v>
          </cell>
        </row>
        <row r="4432">
          <cell r="F4432" t="str">
            <v>O_HAN_D04_072-073_7</v>
          </cell>
        </row>
        <row r="4433">
          <cell r="F4433" t="str">
            <v>O_GDW_M32_218-219_7</v>
          </cell>
        </row>
        <row r="4434">
          <cell r="F4434" t="str">
            <v>O_HAN_D34_212-213_7</v>
          </cell>
        </row>
        <row r="4435">
          <cell r="F4435" t="str">
            <v>O_STL_A06_PBO18_7</v>
          </cell>
        </row>
        <row r="4436">
          <cell r="F4436" t="str">
            <v>O_KMR_L30_178-179_7</v>
          </cell>
        </row>
        <row r="4437">
          <cell r="F4437" t="str">
            <v>O_KMR_L58_PBO91_7</v>
          </cell>
        </row>
        <row r="4438">
          <cell r="F4438" t="str">
            <v>O_MAD_B10_PBO53_7</v>
          </cell>
        </row>
        <row r="4439">
          <cell r="F4439" t="str">
            <v>O_DKH_A10_PBO1_7</v>
          </cell>
        </row>
        <row r="4440">
          <cell r="F4440" t="str">
            <v>O_CAM_H14_196-197_7</v>
          </cell>
        </row>
        <row r="4441">
          <cell r="F4441" t="str">
            <v>O_NDA_C00_PBO130_7</v>
          </cell>
        </row>
        <row r="4442">
          <cell r="F4442" t="str">
            <v>O_MAD_B10_PBO5_7</v>
          </cell>
        </row>
        <row r="4443">
          <cell r="F4443" t="str">
            <v>O_MAD_B17_PBO58_7</v>
          </cell>
        </row>
        <row r="4444">
          <cell r="F4444" t="str">
            <v>O_MAD_B15_MEB3-A06_7</v>
          </cell>
        </row>
        <row r="4445">
          <cell r="F4445" t="str">
            <v>O_KMR_L22_PBO39_7</v>
          </cell>
        </row>
        <row r="4446">
          <cell r="F4446" t="str">
            <v>O_ALM_P09_296-297_7</v>
          </cell>
        </row>
        <row r="4447">
          <cell r="F4447" t="str">
            <v>O_BIG_A01_PBO55_7</v>
          </cell>
        </row>
        <row r="4448">
          <cell r="F4448" t="str">
            <v>O_KOL_A03_PBO34_7</v>
          </cell>
        </row>
        <row r="4449">
          <cell r="F4449" t="str">
            <v>O_ACA_W15_225-232_7</v>
          </cell>
        </row>
        <row r="4450">
          <cell r="F4450" t="str">
            <v>O_MED_B34_141-142_7</v>
          </cell>
        </row>
        <row r="4451">
          <cell r="F4451" t="str">
            <v>O_SVD_P08_b_422-423_7</v>
          </cell>
        </row>
        <row r="4452">
          <cell r="F4452" t="str">
            <v>O_SVD_P08_b_446-447_7</v>
          </cell>
        </row>
        <row r="4453">
          <cell r="F4453" t="str">
            <v>O_RUF_G00N_180-181_7</v>
          </cell>
        </row>
        <row r="4454">
          <cell r="F4454" t="str">
            <v>O_RUF_G33_PBO64_7</v>
          </cell>
        </row>
        <row r="4455">
          <cell r="F4455" t="str">
            <v>O_BKL_A01_PBO74_7</v>
          </cell>
        </row>
        <row r="4456">
          <cell r="F4456" t="str">
            <v>O_DWR_A01_MEB03-A16_7</v>
          </cell>
        </row>
        <row r="4457">
          <cell r="F4457" t="str">
            <v>O_RUF_G00S_408-409_7</v>
          </cell>
        </row>
        <row r="4458">
          <cell r="F4458" t="str">
            <v>O_MAT_A01_PBO32_7</v>
          </cell>
        </row>
        <row r="4459">
          <cell r="F4459" t="str">
            <v>O_MBW_R04_138-139_7</v>
          </cell>
        </row>
        <row r="4460">
          <cell r="F4460" t="str">
            <v>O_BGY_T02_PBO105_7</v>
          </cell>
        </row>
        <row r="4461">
          <cell r="F4461" t="str">
            <v>O_YOF_F04_695-696_7</v>
          </cell>
        </row>
        <row r="4462">
          <cell r="F4462" t="str">
            <v>O_YOF_F05_656-657_7</v>
          </cell>
        </row>
        <row r="4463">
          <cell r="F4463" t="str">
            <v>O_YOF_F04_833-834_7</v>
          </cell>
        </row>
        <row r="4464">
          <cell r="F4464" t="str">
            <v>O_NFO_X03_090-091_7</v>
          </cell>
        </row>
        <row r="4465">
          <cell r="F4465" t="str">
            <v>O_KOL_A08_PBO16_7</v>
          </cell>
        </row>
        <row r="4466">
          <cell r="F4466" t="str">
            <v>O_SVD_C15_085-086_7</v>
          </cell>
        </row>
        <row r="4467">
          <cell r="F4467" t="str">
            <v>O_YOFF_F05_627-628_7</v>
          </cell>
        </row>
        <row r="4468">
          <cell r="F4468" t="str">
            <v>O_SVD_P12_147-148_7</v>
          </cell>
        </row>
        <row r="4469">
          <cell r="F4469" t="str">
            <v>O_ACA_W29_280-281_7</v>
          </cell>
        </row>
        <row r="4470">
          <cell r="F4470" t="str">
            <v>O_SDF_K00_455-456_7</v>
          </cell>
        </row>
        <row r="4471">
          <cell r="F4471" t="str">
            <v>O_ZIG_A21_PBO61_7</v>
          </cell>
        </row>
        <row r="4472">
          <cell r="F4472" t="str">
            <v>O_SDF_K47_253-254_7</v>
          </cell>
        </row>
        <row r="4473">
          <cell r="F4473" t="str">
            <v>O_MBW_R04_143-144_7</v>
          </cell>
        </row>
        <row r="4474">
          <cell r="F4474" t="str">
            <v>O_DAH_A01_MEB04-A18_7</v>
          </cell>
        </row>
        <row r="4475">
          <cell r="F4475" t="str">
            <v>O_SDF_K39_079-081_7</v>
          </cell>
        </row>
        <row r="4476">
          <cell r="F4476" t="str">
            <v>O_DAH_A01_MEB05-A15_7</v>
          </cell>
        </row>
        <row r="4477">
          <cell r="F4477" t="str">
            <v>O_DAH_A01_MEB03-A4_7</v>
          </cell>
        </row>
        <row r="4478">
          <cell r="F4478" t="e">
            <v>#N/A</v>
          </cell>
        </row>
        <row r="4479">
          <cell r="F4479" t="str">
            <v>O_MAD_B10_PBO98_7</v>
          </cell>
        </row>
        <row r="4480">
          <cell r="F4480" t="str">
            <v>O_DKH_A21_PBO84_7</v>
          </cell>
        </row>
        <row r="4481">
          <cell r="F4481" t="str">
            <v>O_MBO_A04_MEB03-A6_7</v>
          </cell>
        </row>
        <row r="4482">
          <cell r="F4482" t="str">
            <v>O_THS_A10_MEB10-A4_7</v>
          </cell>
        </row>
        <row r="4483">
          <cell r="F4483" t="str">
            <v>O_DKH_A21_PBO19_7</v>
          </cell>
        </row>
        <row r="4484">
          <cell r="F4484" t="str">
            <v>O_ACA_W25_054-055_7</v>
          </cell>
        </row>
        <row r="4485">
          <cell r="F4485" t="str">
            <v>O_SGK_V09_PBO18_7</v>
          </cell>
        </row>
        <row r="4486">
          <cell r="F4486" t="str">
            <v>O_SGK_V17_PBO227_7</v>
          </cell>
        </row>
        <row r="4487">
          <cell r="F4487" t="str">
            <v>O_DKH_A10_PBO90_7</v>
          </cell>
        </row>
        <row r="4488">
          <cell r="F4488" t="str">
            <v>O_SGK_V38_PBO82_7</v>
          </cell>
        </row>
        <row r="4489">
          <cell r="F4489" t="str">
            <v>O_SGK_V31_PBO87_7</v>
          </cell>
        </row>
        <row r="4490">
          <cell r="F4490" t="str">
            <v>O_MBW_R25_002-003_7</v>
          </cell>
        </row>
        <row r="4491">
          <cell r="F4491" t="str">
            <v>O_SGK_V08_PBO79_7</v>
          </cell>
        </row>
        <row r="4492">
          <cell r="F4492" t="str">
            <v>O_GMB_B01_MEB06-A9_7</v>
          </cell>
        </row>
        <row r="4493">
          <cell r="F4493" t="str">
            <v>O_ALM_J21_420-421_7</v>
          </cell>
        </row>
        <row r="4494">
          <cell r="F4494" t="str">
            <v>O_TIA_E50_028-029_7</v>
          </cell>
        </row>
        <row r="4495">
          <cell r="F4495" t="str">
            <v>O_GMB_B02_MEB04-14_7</v>
          </cell>
        </row>
        <row r="4496">
          <cell r="F4496" t="str">
            <v>O_GMB_B36_MEB05-A07_7</v>
          </cell>
        </row>
        <row r="4497">
          <cell r="F4497" t="str">
            <v>O_GMB_B28_PBO32_7</v>
          </cell>
        </row>
        <row r="4498">
          <cell r="F4498" t="str">
            <v>O_GMB_B13_MEB1-A18_7</v>
          </cell>
        </row>
        <row r="4499">
          <cell r="F4499" t="str">
            <v>O_GMB_B02_MEB12-A23_7</v>
          </cell>
        </row>
        <row r="4500">
          <cell r="F4500" t="str">
            <v>O_KLK_A14_PBO90_7</v>
          </cell>
        </row>
        <row r="4501">
          <cell r="F4501" t="str">
            <v>O_CAM_H35_190-191_7</v>
          </cell>
        </row>
        <row r="4502">
          <cell r="F4502" t="str">
            <v>O_KLK_A15_PBO135_7</v>
          </cell>
        </row>
        <row r="4503">
          <cell r="F4503" t="str">
            <v>O_KLK_A14_PBO13_7</v>
          </cell>
        </row>
        <row r="4504">
          <cell r="F4504" t="str">
            <v>O_DKH_A14_PBO59_7</v>
          </cell>
        </row>
        <row r="4505">
          <cell r="F4505" t="str">
            <v>O_LGA_A00_PBO57_7</v>
          </cell>
        </row>
        <row r="4506">
          <cell r="F4506" t="e">
            <v>#N/A</v>
          </cell>
        </row>
        <row r="4507">
          <cell r="F4507" t="str">
            <v>O_GMB_B12_MEB2-A06_7</v>
          </cell>
        </row>
        <row r="4508">
          <cell r="F4508" t="str">
            <v>O_TIA_E00_PBO18_7</v>
          </cell>
        </row>
        <row r="4509">
          <cell r="F4509" t="str">
            <v>O_TIA_E26_147-148_7</v>
          </cell>
        </row>
        <row r="4510">
          <cell r="F4510" t="str">
            <v>O_SGK_V05_PBO78_7</v>
          </cell>
        </row>
        <row r="4511">
          <cell r="F4511" t="str">
            <v>O_REP_A09_347-355_7</v>
          </cell>
        </row>
        <row r="4512">
          <cell r="F4512" t="str">
            <v>O_GMB_C04_MEB14-A01_7</v>
          </cell>
        </row>
        <row r="4513">
          <cell r="F4513" t="str">
            <v>O_SGK_V37_PBO52_7</v>
          </cell>
        </row>
        <row r="4514">
          <cell r="F4514" t="str">
            <v>O_NFO_X25_121-122_7</v>
          </cell>
        </row>
        <row r="4515">
          <cell r="F4515" t="str">
            <v>O_DKH_A14_PBO148_7</v>
          </cell>
        </row>
        <row r="4516">
          <cell r="F4516" t="str">
            <v>O_GDW_M36_PBO78_7</v>
          </cell>
        </row>
        <row r="4517">
          <cell r="F4517" t="str">
            <v>O_TBA_A13_PBO11_7</v>
          </cell>
        </row>
        <row r="4518">
          <cell r="F4518" t="str">
            <v>O_TBA_A13_PBO19_7</v>
          </cell>
        </row>
        <row r="4519">
          <cell r="F4519" t="str">
            <v>O_VEL_A01_PBO66_7</v>
          </cell>
        </row>
        <row r="4520">
          <cell r="F4520" t="str">
            <v>O_DKH_A21_PBO51_7</v>
          </cell>
        </row>
        <row r="4521">
          <cell r="F4521" t="e">
            <v>#N/A</v>
          </cell>
        </row>
        <row r="4522">
          <cell r="F4522" t="str">
            <v>O_TBA_A13_PBO22_7</v>
          </cell>
        </row>
        <row r="4523">
          <cell r="F4523" t="str">
            <v>O_TBA_A13_PBO84_7</v>
          </cell>
        </row>
        <row r="4524">
          <cell r="F4524" t="str">
            <v>O_SDF_K60_408-409_7</v>
          </cell>
        </row>
        <row r="4525">
          <cell r="F4525" t="str">
            <v>O_TBA_A13_PBO15_7</v>
          </cell>
        </row>
        <row r="4526">
          <cell r="F4526" t="str">
            <v>O_DWR_A00_MEB06-A1_7</v>
          </cell>
        </row>
        <row r="4527">
          <cell r="F4527" t="str">
            <v>O_TBA_A13_PBO26_7</v>
          </cell>
        </row>
        <row r="4528">
          <cell r="F4528" t="str">
            <v>O_TBA_A13_PBO69_7</v>
          </cell>
        </row>
        <row r="4529">
          <cell r="F4529" t="str">
            <v>O_TBA_A13_PBO32_7</v>
          </cell>
        </row>
        <row r="4530">
          <cell r="F4530" t="str">
            <v>O_SDF_K56_061-062_7</v>
          </cell>
        </row>
        <row r="4531">
          <cell r="F4531" t="str">
            <v>O_TBA_A06_PBO64_7</v>
          </cell>
        </row>
        <row r="4532">
          <cell r="F4532" t="str">
            <v>O_TBA_A09_PBO47_7</v>
          </cell>
        </row>
        <row r="4533">
          <cell r="F4533" t="str">
            <v>NOK_NOK</v>
          </cell>
        </row>
        <row r="4534">
          <cell r="F4534" t="str">
            <v>O_MED_B30_205-206_7</v>
          </cell>
        </row>
        <row r="4535">
          <cell r="F4535" t="str">
            <v>O_MED_B26_172-173_7</v>
          </cell>
        </row>
        <row r="4536">
          <cell r="F4536" t="str">
            <v>O_MED_B41_255-266_7</v>
          </cell>
        </row>
        <row r="4537">
          <cell r="F4537" t="str">
            <v>O_MED_A23_108-109_7</v>
          </cell>
        </row>
        <row r="4538">
          <cell r="F4538" t="str">
            <v>O_HAN_D33_201-202_7</v>
          </cell>
        </row>
        <row r="4539">
          <cell r="F4539" t="str">
            <v>O_GDW_M07_345-346_7</v>
          </cell>
        </row>
        <row r="4540">
          <cell r="F4540" t="str">
            <v>O_CAM_H10_140-141_7</v>
          </cell>
        </row>
        <row r="4541">
          <cell r="F4541" t="str">
            <v>O_KMR_L81_PBO59_7</v>
          </cell>
        </row>
        <row r="4542">
          <cell r="F4542" t="str">
            <v>O_KMR_L00_253-254_7</v>
          </cell>
        </row>
        <row r="4543">
          <cell r="F4543" t="str">
            <v>O_KMR_L55_PBO36_7</v>
          </cell>
        </row>
        <row r="4544">
          <cell r="F4544" t="str">
            <v>O_KMR_L50_PBO65_7</v>
          </cell>
        </row>
        <row r="4545">
          <cell r="F4545" t="str">
            <v>O_GDW_E68_PBO94_7</v>
          </cell>
        </row>
        <row r="4546">
          <cell r="F4546" t="str">
            <v>O_MBW_R21_PBO171_7</v>
          </cell>
        </row>
        <row r="4547">
          <cell r="F4547" t="str">
            <v>O_MBW_R13_184-185_7</v>
          </cell>
        </row>
        <row r="4548">
          <cell r="F4548" t="str">
            <v>O_SEB_N06_PBO51_7</v>
          </cell>
        </row>
        <row r="4549">
          <cell r="F4549" t="str">
            <v>O_KMR_L56_PBO4_7</v>
          </cell>
        </row>
        <row r="4550">
          <cell r="F4550" t="str">
            <v>O_MAD_B21_PBO115_7</v>
          </cell>
        </row>
        <row r="4551">
          <cell r="F4551" t="str">
            <v>O_TIA_E27_PBO33_7</v>
          </cell>
        </row>
        <row r="4552">
          <cell r="F4552" t="str">
            <v>O_KMR_L34_171-172_7</v>
          </cell>
        </row>
        <row r="4553">
          <cell r="F4553" t="str">
            <v>O_MBW_R51_PBO74_7</v>
          </cell>
        </row>
        <row r="4554">
          <cell r="F4554" t="str">
            <v>O_KMR_L08_PBO39_7</v>
          </cell>
        </row>
        <row r="4555">
          <cell r="F4555" t="str">
            <v>O_SGK_V27_PBO295_7</v>
          </cell>
        </row>
        <row r="4556">
          <cell r="F4556" t="str">
            <v>O_KMR_L52_PBO51_7</v>
          </cell>
        </row>
        <row r="4557">
          <cell r="F4557" t="str">
            <v>O_TIA_E72_PBO97_7</v>
          </cell>
        </row>
        <row r="4558">
          <cell r="F4558" t="str">
            <v>O_GDW_E68_PBO1_7</v>
          </cell>
        </row>
        <row r="4559">
          <cell r="F4559" t="str">
            <v>O_GDW_M16_PBO79_7</v>
          </cell>
        </row>
        <row r="4560">
          <cell r="F4560" t="str">
            <v>O_KMR_L88_PBO99_7</v>
          </cell>
        </row>
        <row r="4561">
          <cell r="F4561" t="str">
            <v>O_CAM_H43_150-151_7</v>
          </cell>
        </row>
        <row r="4562">
          <cell r="F4562" t="str">
            <v>O_CAM_H04_290-291_7</v>
          </cell>
        </row>
        <row r="4563">
          <cell r="F4563" t="str">
            <v>O_CAM_H14_232-233_7</v>
          </cell>
        </row>
        <row r="4564">
          <cell r="F4564" t="str">
            <v>O_MBW_R06_278-279_7</v>
          </cell>
        </row>
        <row r="4565">
          <cell r="F4565" t="str">
            <v>O_CAM_H00_PBO84_7</v>
          </cell>
        </row>
        <row r="4566">
          <cell r="F4566" t="str">
            <v>O_CAM_H15_087-088_7</v>
          </cell>
        </row>
        <row r="4567">
          <cell r="F4567" t="str">
            <v>O_CAM_H47_PBO65_7</v>
          </cell>
        </row>
        <row r="4568">
          <cell r="F4568" t="str">
            <v>O_CAM_H34_PBO6_7</v>
          </cell>
        </row>
        <row r="4569">
          <cell r="F4569" t="str">
            <v>O_CAM_H18_PBO86_7</v>
          </cell>
        </row>
        <row r="4570">
          <cell r="F4570" t="str">
            <v>O_CAM_H02_216-217_7</v>
          </cell>
        </row>
        <row r="4571">
          <cell r="F4571" t="str">
            <v>O_CAM_H19_PBO97_7</v>
          </cell>
        </row>
        <row r="4572">
          <cell r="F4572" t="str">
            <v>O_CAM_H48_138-139H48</v>
          </cell>
        </row>
        <row r="4573">
          <cell r="F4573" t="str">
            <v>O_NGA_C01_MEB3-A07_7</v>
          </cell>
        </row>
        <row r="4574">
          <cell r="F4574" t="str">
            <v>O_SEB_N03_PBO77_7</v>
          </cell>
        </row>
        <row r="4575">
          <cell r="F4575" t="str">
            <v>O_DMD_N01_PBO101_7</v>
          </cell>
        </row>
        <row r="4576">
          <cell r="F4576" t="str">
            <v>O_DMD_N10_PBO113_7</v>
          </cell>
        </row>
        <row r="4577">
          <cell r="F4577" t="str">
            <v>O_DMD_N01_PBO131_7</v>
          </cell>
        </row>
        <row r="4578">
          <cell r="F4578" t="e">
            <v>#N/A</v>
          </cell>
        </row>
        <row r="4579">
          <cell r="F4579" t="str">
            <v>O_STL_A13_PBO162_7</v>
          </cell>
        </row>
        <row r="4580">
          <cell r="F4580" t="e">
            <v>#N/A</v>
          </cell>
        </row>
        <row r="4581">
          <cell r="F4581" t="str">
            <v>O_GOM_A01_MEB03-A2_7</v>
          </cell>
        </row>
        <row r="4582">
          <cell r="F4582" t="str">
            <v>O_MAD_B00_PBO266_7</v>
          </cell>
        </row>
        <row r="4583">
          <cell r="F4583" t="e">
            <v>#N/A</v>
          </cell>
        </row>
        <row r="4584">
          <cell r="F4584" t="str">
            <v>O_REP_B15_040-041_7</v>
          </cell>
        </row>
        <row r="4585">
          <cell r="F4585" t="e">
            <v>#N/A</v>
          </cell>
        </row>
        <row r="4586">
          <cell r="F4586" t="str">
            <v>O_NFO_X15_139-141_7</v>
          </cell>
        </row>
        <row r="4587">
          <cell r="F4587" t="e">
            <v>#N/A</v>
          </cell>
        </row>
        <row r="4588">
          <cell r="F4588" t="e">
            <v>#N/A</v>
          </cell>
        </row>
        <row r="4589">
          <cell r="F4589" t="e">
            <v>#N/A</v>
          </cell>
        </row>
        <row r="4590">
          <cell r="F4590" t="e">
            <v>#N/A</v>
          </cell>
        </row>
        <row r="4591">
          <cell r="F4591" t="str">
            <v>O_CAM_H02_201-202_7</v>
          </cell>
        </row>
        <row r="4592">
          <cell r="F4592" t="e">
            <v>#N/A</v>
          </cell>
        </row>
        <row r="4593">
          <cell r="F4593" t="str">
            <v>O_KMR_L84_PBO23_7</v>
          </cell>
        </row>
        <row r="4594">
          <cell r="F4594" t="str">
            <v>O_TIA_E21_033-034_7</v>
          </cell>
        </row>
        <row r="4595">
          <cell r="F4595" t="str">
            <v>O_MED_A23_113-114_7</v>
          </cell>
        </row>
        <row r="4596">
          <cell r="F4596" t="e">
            <v>#N/A</v>
          </cell>
        </row>
        <row r="4597">
          <cell r="F4597" t="e">
            <v>#N/A</v>
          </cell>
        </row>
        <row r="4598">
          <cell r="F4598" t="e">
            <v>#N/A</v>
          </cell>
        </row>
        <row r="4599">
          <cell r="F4599" t="e">
            <v>#N/A</v>
          </cell>
        </row>
        <row r="4600">
          <cell r="F4600" t="str">
            <v>O_GDW_M20_129-130_7</v>
          </cell>
        </row>
        <row r="4601">
          <cell r="F4601" t="str">
            <v>O_STL_A07_PBO98_7</v>
          </cell>
        </row>
        <row r="4602">
          <cell r="F4602" t="str">
            <v>O_TIV_A05_MEB05-A2_7</v>
          </cell>
        </row>
        <row r="4603">
          <cell r="F4603" t="str">
            <v>O_LGA_A03_PBO82_7</v>
          </cell>
        </row>
        <row r="4604">
          <cell r="F4604" t="str">
            <v>O_TIA_E21_028-029_7</v>
          </cell>
        </row>
        <row r="4605">
          <cell r="F4605" t="str">
            <v>O_THS_A15_PBO154_7</v>
          </cell>
        </row>
        <row r="4606">
          <cell r="F4606" t="str">
            <v>O_THS_A40_PBO35_7</v>
          </cell>
        </row>
        <row r="4607">
          <cell r="F4607" t="e">
            <v>#N/A</v>
          </cell>
        </row>
        <row r="4608">
          <cell r="F4608" t="e">
            <v>#N/A</v>
          </cell>
        </row>
        <row r="4609">
          <cell r="F4609" t="str">
            <v>O_THS_A22_PBO69_7</v>
          </cell>
        </row>
        <row r="4610">
          <cell r="F4610" t="str">
            <v>O_ALM_P09_087-088_7</v>
          </cell>
        </row>
        <row r="4611">
          <cell r="F4611" t="str">
            <v>O_ALM_J11_017-018_7</v>
          </cell>
        </row>
        <row r="4612">
          <cell r="F4612" t="str">
            <v>O_THS_A47_PBO32_7</v>
          </cell>
        </row>
        <row r="4613">
          <cell r="F4613" t="str">
            <v>O_HAN_D09_188-189_7</v>
          </cell>
        </row>
        <row r="4614">
          <cell r="F4614" t="str">
            <v>NOK_NOK</v>
          </cell>
        </row>
        <row r="4615">
          <cell r="F4615" t="str">
            <v>O_ACA_W06_123-126_7</v>
          </cell>
        </row>
        <row r="4616">
          <cell r="F4616" t="str">
            <v>O_ALM_J10_092-094_7</v>
          </cell>
        </row>
        <row r="4617">
          <cell r="F4617" t="str">
            <v>O_ALM_J02_025-027_7</v>
          </cell>
        </row>
        <row r="4618">
          <cell r="F4618" t="str">
            <v>O_ALM_J20_157-158_7</v>
          </cell>
        </row>
        <row r="4619">
          <cell r="F4619" t="str">
            <v>O_ALM_J14_119-120_7</v>
          </cell>
        </row>
        <row r="4620">
          <cell r="F4620" t="str">
            <v>O_TIA_E07_PBO98_7</v>
          </cell>
        </row>
        <row r="4621">
          <cell r="F4621" t="str">
            <v>O_TIA_E64_PBO99_7</v>
          </cell>
        </row>
        <row r="4622">
          <cell r="F4622" t="e">
            <v>#N/A</v>
          </cell>
        </row>
        <row r="4623">
          <cell r="F4623" t="e">
            <v>#N/A</v>
          </cell>
        </row>
        <row r="4624">
          <cell r="F4624" t="str">
            <v>O_NFO_H03_185-186_7</v>
          </cell>
        </row>
        <row r="4625">
          <cell r="F4625" t="str">
            <v>O_THS_A24_MEB07-A2_7</v>
          </cell>
        </row>
        <row r="4626">
          <cell r="F4626" t="str">
            <v>O_TIA_E48_099-100_7</v>
          </cell>
        </row>
        <row r="4627">
          <cell r="F4627" t="str">
            <v>O_TIA_E64_PBO65_7</v>
          </cell>
        </row>
        <row r="4628">
          <cell r="F4628" t="str">
            <v>O_TIA_E17_PBO9_7</v>
          </cell>
        </row>
        <row r="4629">
          <cell r="F4629" t="e">
            <v>#N/A</v>
          </cell>
        </row>
        <row r="4630">
          <cell r="F4630" t="str">
            <v>O_TIA_E00_PBO7_7</v>
          </cell>
        </row>
        <row r="4631">
          <cell r="F4631" t="str">
            <v>O_MBW_R16_074-075_7</v>
          </cell>
        </row>
        <row r="4632">
          <cell r="F4632" t="e">
            <v>#N/A</v>
          </cell>
        </row>
        <row r="4633">
          <cell r="F4633" t="e">
            <v>#N/A</v>
          </cell>
        </row>
        <row r="4634">
          <cell r="F4634" t="str">
            <v>O_TIA_E60_PBO2_7</v>
          </cell>
        </row>
        <row r="4635">
          <cell r="F4635" t="str">
            <v>O_YOF_F05_646-647_7</v>
          </cell>
        </row>
        <row r="4636">
          <cell r="F4636" t="e">
            <v>#N/A</v>
          </cell>
        </row>
        <row r="4637">
          <cell r="F4637" t="str">
            <v>O_MBW_R21_PBO79_7</v>
          </cell>
        </row>
        <row r="4638">
          <cell r="F4638" t="str">
            <v>O_FAT_A00_PBO32_7</v>
          </cell>
        </row>
        <row r="4639">
          <cell r="F4639" t="e">
            <v>#N/A</v>
          </cell>
        </row>
        <row r="4640">
          <cell r="F4640" t="str">
            <v>O_RUF_G00N_180-181_7</v>
          </cell>
        </row>
        <row r="4641">
          <cell r="F4641" t="str">
            <v>O_CAM_H16_PBO8_7</v>
          </cell>
        </row>
        <row r="4642">
          <cell r="F4642" t="e">
            <v>#N/A</v>
          </cell>
        </row>
        <row r="4643">
          <cell r="F4643" t="str">
            <v>O_HAN_D00_239-240_7</v>
          </cell>
        </row>
        <row r="4644">
          <cell r="F4644" t="str">
            <v>O_NFO_X25_210-211_7</v>
          </cell>
        </row>
        <row r="4645">
          <cell r="F4645" t="str">
            <v>O_TBA_A13_PBO38_7</v>
          </cell>
        </row>
        <row r="4646">
          <cell r="F4646" t="str">
            <v>O_TBA_A13_PBO69_7</v>
          </cell>
        </row>
        <row r="4647">
          <cell r="F4647" t="str">
            <v>O_TIA_E54_PBO61_7</v>
          </cell>
        </row>
        <row r="4648">
          <cell r="F4648" t="str">
            <v>O_DKH_A03_PBO138_7</v>
          </cell>
        </row>
        <row r="4649">
          <cell r="F4649" t="str">
            <v>O_GDW_M32_577-578_7</v>
          </cell>
        </row>
        <row r="4650">
          <cell r="F4650" t="e">
            <v>#N/A</v>
          </cell>
        </row>
        <row r="4651">
          <cell r="F4651" t="str">
            <v>O_NGA_C03_MEB14-A8_7</v>
          </cell>
        </row>
        <row r="4652">
          <cell r="F4652" t="str">
            <v>O_MAD_B20_PBO98_7</v>
          </cell>
        </row>
        <row r="4653">
          <cell r="F4653" t="str">
            <v>O_DKH_A01_PBO95_7</v>
          </cell>
        </row>
        <row r="4654">
          <cell r="F4654" t="str">
            <v>O_MAD_B03_PBO145_7</v>
          </cell>
        </row>
        <row r="4655">
          <cell r="F4655" t="str">
            <v>O_DKH_A13_PBO45_7</v>
          </cell>
        </row>
        <row r="4656">
          <cell r="F4656" t="str">
            <v>O_NDA_C00_PBO81_7</v>
          </cell>
        </row>
        <row r="4657">
          <cell r="F4657" t="str">
            <v>O_DKH_A14_PBO36_7</v>
          </cell>
        </row>
        <row r="4658">
          <cell r="F4658" t="str">
            <v>O_SDF_K29_002-003_7</v>
          </cell>
        </row>
        <row r="4659">
          <cell r="F4659" t="str">
            <v>O_TIA_E17_PBO41_7</v>
          </cell>
        </row>
        <row r="4660">
          <cell r="F4660" t="e">
            <v>#N/A</v>
          </cell>
        </row>
        <row r="4661">
          <cell r="F4661" t="str">
            <v>O_MAD_B10_PBO79_7</v>
          </cell>
        </row>
        <row r="4662">
          <cell r="F4662" t="str">
            <v>O_OUR_B00_PBO47_7</v>
          </cell>
        </row>
        <row r="4663">
          <cell r="F4663" t="str">
            <v>O_GMB_B34_PBO38_7</v>
          </cell>
        </row>
        <row r="4664">
          <cell r="F4664" t="e">
            <v>#N/A</v>
          </cell>
        </row>
        <row r="4665">
          <cell r="F4665" t="str">
            <v>O_NFO_X10_203-204_7</v>
          </cell>
        </row>
        <row r="4666">
          <cell r="F4666" t="str">
            <v>O_NFO_H30_294-295_7</v>
          </cell>
        </row>
        <row r="4667">
          <cell r="F4667" t="str">
            <v>O_CAM_H36_026-027_7</v>
          </cell>
        </row>
        <row r="4668">
          <cell r="F4668" t="str">
            <v>O_NFO_X29_188-189_7</v>
          </cell>
        </row>
        <row r="4669">
          <cell r="F4669" t="str">
            <v>O_ACA_W24_238-239_7</v>
          </cell>
        </row>
        <row r="4670">
          <cell r="F4670" t="str">
            <v>O_YOF_F04_839-840_7</v>
          </cell>
        </row>
        <row r="4671">
          <cell r="F4671" t="str">
            <v>O_YOF_F05_609-610_7</v>
          </cell>
        </row>
        <row r="4672">
          <cell r="F4672" t="str">
            <v>O_YOF_F04_594-595_7</v>
          </cell>
        </row>
        <row r="4673">
          <cell r="F4673" t="str">
            <v>O_ACA_W06_050-051_7</v>
          </cell>
        </row>
        <row r="4674">
          <cell r="F4674" t="str">
            <v>O_NFO_X26_109-110_7</v>
          </cell>
        </row>
        <row r="4675">
          <cell r="F4675" t="str">
            <v>O_NFO_H03_185-186_7</v>
          </cell>
        </row>
        <row r="4676">
          <cell r="F4676" t="str">
            <v>O_BIG_A05_MEB04-A10_7</v>
          </cell>
        </row>
        <row r="4677">
          <cell r="F4677" t="str">
            <v>O_NFO_X29_140-141_7</v>
          </cell>
        </row>
        <row r="4678">
          <cell r="F4678" t="str">
            <v>O_ZIG_A08_PBO70_7</v>
          </cell>
        </row>
        <row r="4679">
          <cell r="F4679" t="str">
            <v>O_SVD_C33_052-053_7</v>
          </cell>
        </row>
        <row r="4680">
          <cell r="F4680" t="str">
            <v>O_ZIG_A09_PBO68_7</v>
          </cell>
        </row>
        <row r="4681">
          <cell r="F4681" t="e">
            <v>#N/A</v>
          </cell>
        </row>
        <row r="4682">
          <cell r="F4682" t="str">
            <v>O_ZIG_A17_MEB07-A5_7</v>
          </cell>
        </row>
        <row r="4683">
          <cell r="F4683" t="str">
            <v>O_ZIG_A09_PBO67_7</v>
          </cell>
        </row>
        <row r="4684">
          <cell r="F4684" t="str">
            <v>O_ZIG_A08_PBO77_7</v>
          </cell>
        </row>
        <row r="4685">
          <cell r="F4685" t="str">
            <v>O_SVD_P08_b_359-360_7</v>
          </cell>
        </row>
        <row r="4686">
          <cell r="F4686" t="str">
            <v>O_ZIG_A16_MEB07-A2_7</v>
          </cell>
        </row>
        <row r="4687">
          <cell r="F4687" t="str">
            <v>O_SDF_K50_189-190_7</v>
          </cell>
        </row>
        <row r="4688">
          <cell r="F4688" t="str">
            <v>O_SVD_C36_212-213_7</v>
          </cell>
        </row>
        <row r="4689">
          <cell r="F4689" t="str">
            <v>O_SDF_K50_116-117_7</v>
          </cell>
        </row>
        <row r="4690">
          <cell r="F4690" t="str">
            <v>O_SVD_C01_123-124_7</v>
          </cell>
        </row>
        <row r="4691">
          <cell r="F4691" t="str">
            <v>O_SVD_C31_085-086_7</v>
          </cell>
        </row>
        <row r="4692">
          <cell r="F4692" t="str">
            <v>O_ZIG_A16_MEB01-A21_7</v>
          </cell>
        </row>
        <row r="4693">
          <cell r="F4693" t="str">
            <v>O_SGK_V24_PBO76_7</v>
          </cell>
        </row>
        <row r="4694">
          <cell r="F4694" t="str">
            <v>O_MAD_B10_PBO83_7</v>
          </cell>
        </row>
        <row r="4695">
          <cell r="F4695" t="e">
            <v>#N/A</v>
          </cell>
        </row>
        <row r="4696">
          <cell r="F4696" t="str">
            <v>O_DKH_A02_PBO48_7</v>
          </cell>
        </row>
        <row r="4697">
          <cell r="F4697" t="str">
            <v>O_DKH_A03_PBO112_7</v>
          </cell>
        </row>
        <row r="4698">
          <cell r="F4698" t="str">
            <v>O_DKH_A10_PBO150_7</v>
          </cell>
        </row>
        <row r="4699">
          <cell r="F4699" t="str">
            <v>O_SGK_V17_PBO57_7</v>
          </cell>
        </row>
        <row r="4700">
          <cell r="F4700" t="str">
            <v>O_SGK_V25_PBO23_7</v>
          </cell>
        </row>
        <row r="4701">
          <cell r="F4701" t="str">
            <v>O_DKH_A10_PBO95_7</v>
          </cell>
        </row>
        <row r="4702">
          <cell r="F4702" t="e">
            <v>#N/A</v>
          </cell>
        </row>
        <row r="4703">
          <cell r="F4703" t="str">
            <v>O_SGK_V37_PBO165_7</v>
          </cell>
        </row>
        <row r="4704">
          <cell r="F4704" t="str">
            <v>O_SGK_V23_PBO140_7</v>
          </cell>
        </row>
        <row r="4705">
          <cell r="F4705" t="str">
            <v>O_SGK_V37_PBO220_7</v>
          </cell>
        </row>
        <row r="4706">
          <cell r="F4706" t="str">
            <v>O_DKH_A03_PBO14_7</v>
          </cell>
        </row>
        <row r="4707">
          <cell r="F4707" t="str">
            <v>O_SGK_V12_PBO40_7</v>
          </cell>
        </row>
        <row r="4708">
          <cell r="F4708" t="str">
            <v>O_KMR_L37_024-026_7</v>
          </cell>
        </row>
        <row r="4709">
          <cell r="F4709" t="str">
            <v>O_MBR_A02_PBO6_7</v>
          </cell>
        </row>
        <row r="4710">
          <cell r="F4710" t="str">
            <v>O_HAN_D31_204-205_7</v>
          </cell>
        </row>
        <row r="4711">
          <cell r="F4711" t="str">
            <v>O_MAD_B16_PBO06_7</v>
          </cell>
        </row>
        <row r="4712">
          <cell r="F4712" t="str">
            <v>O_SOK_A00_MEB07-A18_7</v>
          </cell>
        </row>
        <row r="4713">
          <cell r="F4713" t="str">
            <v>O_MBR_A02_PBO91_7</v>
          </cell>
        </row>
        <row r="4714">
          <cell r="F4714" t="str">
            <v>O_GMB_B04_PBO15_7</v>
          </cell>
        </row>
        <row r="4715">
          <cell r="F4715" t="str">
            <v>O_MBR_A07_PBO43_7</v>
          </cell>
        </row>
        <row r="4716">
          <cell r="F4716" t="str">
            <v>O_KLK_A02_MEB07-A11_7</v>
          </cell>
        </row>
        <row r="4717">
          <cell r="F4717" t="str">
            <v>O_KLK_A13_PBO52_7</v>
          </cell>
        </row>
        <row r="4718">
          <cell r="F4718" t="str">
            <v>O_KLK_A16_PBO21_7</v>
          </cell>
        </row>
        <row r="4719">
          <cell r="F4719" t="str">
            <v>O_KLK_A21_PBO9_7</v>
          </cell>
        </row>
        <row r="4720">
          <cell r="F4720" t="str">
            <v>O_KLK_A14_PBO153_7</v>
          </cell>
        </row>
        <row r="4721">
          <cell r="F4721" t="str">
            <v>O_KLK_A23_PBO6_7</v>
          </cell>
        </row>
        <row r="4722">
          <cell r="F4722" t="str">
            <v>O_KLK_A25_PBO47_7</v>
          </cell>
        </row>
        <row r="4723">
          <cell r="F4723" t="str">
            <v>O_THS_A42_PBO81_7</v>
          </cell>
        </row>
        <row r="4724">
          <cell r="F4724" t="str">
            <v>O_THS_A01_PBO417_7</v>
          </cell>
        </row>
        <row r="4725">
          <cell r="F4725" t="str">
            <v>O_LGA_A04_MEB06-A6_7</v>
          </cell>
        </row>
        <row r="4726">
          <cell r="F4726" t="str">
            <v>O_LGA_A03_PBO90_7</v>
          </cell>
        </row>
        <row r="4727">
          <cell r="F4727" t="str">
            <v>O_LGA_A04_MEB08-A2_7</v>
          </cell>
        </row>
        <row r="4728">
          <cell r="F4728" t="str">
            <v>O_GMB_B32_PBO73_7</v>
          </cell>
        </row>
        <row r="4729">
          <cell r="F4729" t="str">
            <v>O_GMB_B28_PBO23_7</v>
          </cell>
        </row>
        <row r="4730">
          <cell r="F4730" t="str">
            <v>O_NFO_X17_143-144_7</v>
          </cell>
        </row>
        <row r="4731">
          <cell r="F4731" t="str">
            <v>O_GMB_B35_PBO16_7</v>
          </cell>
        </row>
        <row r="4732">
          <cell r="F4732" t="str">
            <v>O_CAM_H42_327-328_7</v>
          </cell>
        </row>
        <row r="4733">
          <cell r="F4733" t="str">
            <v>O_GMB_B17_PBO2_7</v>
          </cell>
        </row>
        <row r="4734">
          <cell r="F4734" t="str">
            <v>O_ACA_W23_361-362_7</v>
          </cell>
        </row>
        <row r="4735">
          <cell r="F4735" t="str">
            <v>O_SDF_K42_041-043_7</v>
          </cell>
        </row>
        <row r="4736">
          <cell r="F4736" t="str">
            <v>O_NFO_X31_005-006_7</v>
          </cell>
        </row>
        <row r="4737">
          <cell r="F4737" t="str">
            <v>O_NFO_X24_252-253_7</v>
          </cell>
        </row>
        <row r="4738">
          <cell r="F4738" t="str">
            <v>O_NFO_X05_392-393_7</v>
          </cell>
        </row>
        <row r="4739">
          <cell r="F4739" t="str">
            <v>O_NFO_X07_356-357_7</v>
          </cell>
        </row>
        <row r="4740">
          <cell r="F4740" t="str">
            <v>O_NFO_X19_173-174_7</v>
          </cell>
        </row>
        <row r="4741">
          <cell r="F4741" t="str">
            <v>O_NFO_H32_190-191_7</v>
          </cell>
        </row>
        <row r="4742">
          <cell r="F4742" t="str">
            <v>O_ALM_J18_120-121_7</v>
          </cell>
        </row>
        <row r="4743">
          <cell r="F4743" t="e">
            <v>#N/A</v>
          </cell>
        </row>
        <row r="4744">
          <cell r="F4744" t="str">
            <v>O_TBA_A13_PBO19_7</v>
          </cell>
        </row>
        <row r="4745">
          <cell r="F4745" t="str">
            <v>O_TBA_A13_PBO82_7</v>
          </cell>
        </row>
        <row r="4746">
          <cell r="F4746" t="str">
            <v>O_DWR_A01_MEB03-A12_7</v>
          </cell>
        </row>
        <row r="4747">
          <cell r="F4747" t="str">
            <v>O_SVD_C35_080-081_7</v>
          </cell>
        </row>
        <row r="4748">
          <cell r="F4748" t="str">
            <v>O_MBO_A03_MEB04-A10_7</v>
          </cell>
        </row>
        <row r="4749">
          <cell r="F4749" t="str">
            <v>O_TBA_A13_PBO87_7</v>
          </cell>
        </row>
        <row r="4750">
          <cell r="F4750" t="str">
            <v>O_ALM_J06_041-042_7</v>
          </cell>
        </row>
        <row r="4751">
          <cell r="F4751" t="str">
            <v>O_ACA_W26_201-202_7</v>
          </cell>
        </row>
        <row r="4752">
          <cell r="F4752" t="str">
            <v>O_TBA_A13_PBO18_7</v>
          </cell>
        </row>
        <row r="4753">
          <cell r="F4753" t="str">
            <v>O_ACA_W26_095-097_7</v>
          </cell>
        </row>
        <row r="4754">
          <cell r="F4754" t="str">
            <v>O_ACA_C03_266-267_7</v>
          </cell>
        </row>
        <row r="4755">
          <cell r="F4755" t="str">
            <v>O_ACA_C12_256-257_7</v>
          </cell>
        </row>
        <row r="4756">
          <cell r="F4756" t="str">
            <v>O_TBA_A07_PBO86_7</v>
          </cell>
        </row>
        <row r="4757">
          <cell r="F4757" t="str">
            <v>O_TBA_A03_PBO56_7</v>
          </cell>
        </row>
        <row r="4758">
          <cell r="F4758" t="str">
            <v>O_TBA_A13_PBO33_7</v>
          </cell>
        </row>
        <row r="4759">
          <cell r="F4759" t="str">
            <v>O_MAD_B10_PBO76_7</v>
          </cell>
        </row>
        <row r="4760">
          <cell r="F4760" t="str">
            <v>O_MED_B32_065-066_7</v>
          </cell>
        </row>
        <row r="4761">
          <cell r="F4761" t="str">
            <v>O_MED_A03_342-343_7</v>
          </cell>
        </row>
        <row r="4762">
          <cell r="F4762" t="str">
            <v>O_MED_B29_213-214_7</v>
          </cell>
        </row>
        <row r="4763">
          <cell r="F4763" t="str">
            <v>O_GDW_M38_PBO163_7</v>
          </cell>
        </row>
        <row r="4764">
          <cell r="F4764" t="str">
            <v>O_CAM_H44_083-084_7</v>
          </cell>
        </row>
        <row r="4765">
          <cell r="F4765" t="str">
            <v>O_GDW_M04_205-206_7</v>
          </cell>
        </row>
        <row r="4766">
          <cell r="F4766" t="str">
            <v>O_GDW_M15_078-079_7</v>
          </cell>
        </row>
        <row r="4767">
          <cell r="F4767" t="str">
            <v>O_KMR_L05_PBO43_7</v>
          </cell>
        </row>
        <row r="4768">
          <cell r="F4768" t="str">
            <v>O_SGK_V27_PBO290_7</v>
          </cell>
        </row>
        <row r="4769">
          <cell r="F4769" t="str">
            <v>O_MBW_R44_PBO132_7</v>
          </cell>
        </row>
        <row r="4770">
          <cell r="F4770" t="str">
            <v>O_SGK_V30_PBO10_7</v>
          </cell>
        </row>
        <row r="4771">
          <cell r="F4771" t="str">
            <v>O_KMR_L50_PBO63_7</v>
          </cell>
        </row>
        <row r="4772">
          <cell r="F4772" t="str">
            <v>O_SGK_V31_PBO6_7</v>
          </cell>
        </row>
        <row r="4773">
          <cell r="F4773" t="str">
            <v>O_MBW_R03_PBO63_7</v>
          </cell>
        </row>
        <row r="4774">
          <cell r="F4774" t="str">
            <v>O_RUF_G23_PBO34_7</v>
          </cell>
        </row>
        <row r="4775">
          <cell r="F4775" t="str">
            <v>O_KMR_L17_PBO63_7</v>
          </cell>
        </row>
        <row r="4776">
          <cell r="F4776" t="str">
            <v>O_RUF_G10_193-194_7</v>
          </cell>
        </row>
        <row r="4777">
          <cell r="F4777" t="str">
            <v>O_RUF_G12_PBO96_7</v>
          </cell>
        </row>
        <row r="4778">
          <cell r="F4778" t="str">
            <v>O_BGY_T02_PBO206_7</v>
          </cell>
        </row>
        <row r="4779">
          <cell r="F4779" t="str">
            <v>O_YOF_F05_648-649_7</v>
          </cell>
        </row>
        <row r="4780">
          <cell r="F4780" t="str">
            <v>O_RUF_G29_PBO15_7</v>
          </cell>
        </row>
        <row r="4781">
          <cell r="F4781" t="str">
            <v>O_NFO_X17_207-208_7</v>
          </cell>
        </row>
        <row r="4782">
          <cell r="F4782" t="str">
            <v>O_KMR_L00_253-254_7</v>
          </cell>
        </row>
        <row r="4783">
          <cell r="F4783" t="str">
            <v>O_MBW_R19_PBO1_7</v>
          </cell>
        </row>
        <row r="4784">
          <cell r="F4784" t="str">
            <v>O_KLK_A01_PBO215_7</v>
          </cell>
        </row>
        <row r="4785">
          <cell r="F4785" t="str">
            <v>O_MBW_R30_PBO60_7</v>
          </cell>
        </row>
        <row r="4786">
          <cell r="F4786" t="str">
            <v>O_MBW_R02_058-059_7</v>
          </cell>
        </row>
        <row r="4787">
          <cell r="F4787" t="str">
            <v>O_KMR_L08_PBO81_7</v>
          </cell>
        </row>
        <row r="4788">
          <cell r="F4788" t="str">
            <v>O_TIA_E61_PBO100_7</v>
          </cell>
        </row>
        <row r="4789">
          <cell r="F4789" t="str">
            <v>O_KMR_L00_253-254_7</v>
          </cell>
        </row>
        <row r="4790">
          <cell r="F4790" t="str">
            <v>O_MBW_R32_PBO54_7</v>
          </cell>
        </row>
        <row r="4791">
          <cell r="F4791" t="str">
            <v>O_SGK_V41_PBO172_7</v>
          </cell>
        </row>
        <row r="4792">
          <cell r="F4792" t="str">
            <v>O_TIA_E64_PBO119_7</v>
          </cell>
        </row>
        <row r="4793">
          <cell r="F4793" t="str">
            <v>O_POP_A00_PBO41_7</v>
          </cell>
        </row>
        <row r="4794">
          <cell r="F4794" t="str">
            <v>O_GDW_M29_092-093_7</v>
          </cell>
        </row>
        <row r="4795">
          <cell r="F4795" t="str">
            <v>O_GDW_M20_186-187_7</v>
          </cell>
        </row>
        <row r="4796">
          <cell r="F4796" t="str">
            <v>O_CAM_H26_387-388</v>
          </cell>
        </row>
        <row r="4797">
          <cell r="F4797" t="str">
            <v>O_SVD_C10_553-558_7</v>
          </cell>
        </row>
        <row r="4798">
          <cell r="F4798" t="str">
            <v>O_NFO_X11_206-207_7</v>
          </cell>
        </row>
        <row r="4799">
          <cell r="F4799" t="str">
            <v>O_CAM_H11_PBO106_7</v>
          </cell>
        </row>
        <row r="4800">
          <cell r="F4800" t="str">
            <v>O_TIA_E46_PBO228_7</v>
          </cell>
        </row>
        <row r="4801">
          <cell r="F4801" t="str">
            <v>O_CAM_H34_PBO70_7</v>
          </cell>
        </row>
        <row r="4802">
          <cell r="F4802" t="str">
            <v>O_CAM_H07_262-263_7</v>
          </cell>
        </row>
        <row r="4803">
          <cell r="F4803" t="str">
            <v>O_CAM_H38_PBO69_7</v>
          </cell>
        </row>
        <row r="4804">
          <cell r="F4804" t="str">
            <v>O_STL_A00_PBO151_7</v>
          </cell>
        </row>
        <row r="4805">
          <cell r="F4805" t="str">
            <v>O_NGA_C00_MEB14-A7_7</v>
          </cell>
        </row>
        <row r="4806">
          <cell r="F4806" t="e">
            <v>#N/A</v>
          </cell>
        </row>
        <row r="4807">
          <cell r="F4807" t="e">
            <v>#N/A</v>
          </cell>
        </row>
        <row r="4808">
          <cell r="F4808" t="str">
            <v>O_BGY_T04_PBO234_7</v>
          </cell>
        </row>
        <row r="4809">
          <cell r="F4809" t="e">
            <v>#N/A</v>
          </cell>
        </row>
        <row r="4810">
          <cell r="F4810" t="e">
            <v>#N/A</v>
          </cell>
        </row>
        <row r="4811">
          <cell r="F4811" t="e">
            <v>#N/A</v>
          </cell>
        </row>
        <row r="4812">
          <cell r="F4812" t="e">
            <v>#N/A</v>
          </cell>
        </row>
        <row r="4813">
          <cell r="F4813" t="e">
            <v>#N/A</v>
          </cell>
        </row>
        <row r="4814">
          <cell r="F4814" t="e">
            <v>#N/A</v>
          </cell>
        </row>
        <row r="4815">
          <cell r="F4815" t="str">
            <v>O_SVD_C10_160-161_7</v>
          </cell>
        </row>
        <row r="4816">
          <cell r="F4816" t="str">
            <v>O_ALM_J00_220-221_7</v>
          </cell>
        </row>
        <row r="4817">
          <cell r="F4817" t="e">
            <v>#N/A</v>
          </cell>
        </row>
        <row r="4818">
          <cell r="F4818" t="e">
            <v>#N/A</v>
          </cell>
        </row>
        <row r="4819">
          <cell r="F4819" t="e">
            <v>#N/A</v>
          </cell>
        </row>
        <row r="4820">
          <cell r="F4820" t="str">
            <v>O_MED_A01_386-387_7</v>
          </cell>
        </row>
        <row r="4821">
          <cell r="F4821" t="str">
            <v>O_MED_A14_089-093_7</v>
          </cell>
        </row>
        <row r="4822">
          <cell r="F4822" t="str">
            <v>O_SVD_P14_420-421_7</v>
          </cell>
        </row>
        <row r="4823">
          <cell r="F4823" t="e">
            <v>#N/A</v>
          </cell>
        </row>
        <row r="4824">
          <cell r="F4824" t="str">
            <v>O_GMB_C08_MEB3-A16_7</v>
          </cell>
        </row>
        <row r="4825">
          <cell r="F4825" t="e">
            <v>#N/A</v>
          </cell>
        </row>
        <row r="4826">
          <cell r="F4826" t="str">
            <v>O_GMB_B30_PBO69_7</v>
          </cell>
        </row>
        <row r="4827">
          <cell r="F4827" t="str">
            <v>O_GMB_C11_PBO65_7</v>
          </cell>
        </row>
        <row r="4828">
          <cell r="F4828" t="e">
            <v>#N/A</v>
          </cell>
        </row>
        <row r="4829">
          <cell r="F4829" t="str">
            <v>O_SVD_P08_b_403-404_7</v>
          </cell>
        </row>
        <row r="4830">
          <cell r="F4830" t="str">
            <v>O_THS_A02_PBO243_7</v>
          </cell>
        </row>
        <row r="4831">
          <cell r="F4831" t="e">
            <v>#N/A</v>
          </cell>
        </row>
        <row r="4832">
          <cell r="F4832" t="e">
            <v>#N/A</v>
          </cell>
        </row>
        <row r="4833">
          <cell r="F4833" t="str">
            <v>O_TBM_D19_PBO16_7</v>
          </cell>
        </row>
        <row r="4834">
          <cell r="F4834" t="e">
            <v>#N/A</v>
          </cell>
        </row>
        <row r="4835">
          <cell r="F4835" t="str">
            <v>O_DKH_A01_PBO68_7</v>
          </cell>
        </row>
        <row r="4836">
          <cell r="F4836" t="str">
            <v>O_DKH_A05_PBO69_7</v>
          </cell>
        </row>
        <row r="4837">
          <cell r="F4837" t="str">
            <v>O_DKH_A02_PBO20_7</v>
          </cell>
        </row>
        <row r="4838">
          <cell r="F4838" t="str">
            <v>O_MAD_B18_PBO55_7</v>
          </cell>
        </row>
        <row r="4839">
          <cell r="F4839" t="str">
            <v>O_DBL_A08_PBO56_7</v>
          </cell>
        </row>
        <row r="4840">
          <cell r="F4840" t="str">
            <v>O_SVD_P14_310-311_7</v>
          </cell>
        </row>
        <row r="4841">
          <cell r="F4841" t="e">
            <v>#N/A</v>
          </cell>
        </row>
        <row r="4842">
          <cell r="F4842" t="str">
            <v>O_THS_A17_MEB10-A9_7</v>
          </cell>
        </row>
        <row r="4843">
          <cell r="F4843" t="str">
            <v>O_ALM_J29_015-016_7</v>
          </cell>
        </row>
        <row r="4844">
          <cell r="F4844" t="str">
            <v>O_MAD_B14_MEB3-A05_7</v>
          </cell>
        </row>
        <row r="4845">
          <cell r="F4845" t="str">
            <v>O_ALM_J04_037-038_7</v>
          </cell>
        </row>
        <row r="4846">
          <cell r="F4846" t="str">
            <v>O_SVD_P01_264-265_7</v>
          </cell>
        </row>
        <row r="4847">
          <cell r="F4847" t="str">
            <v>O_TIA_E57_PBO17_7</v>
          </cell>
        </row>
        <row r="4848">
          <cell r="F4848" t="str">
            <v>O_THS_A09_MEB1-A02_7</v>
          </cell>
        </row>
        <row r="4849">
          <cell r="F4849" t="e">
            <v>#N/A</v>
          </cell>
        </row>
        <row r="4850">
          <cell r="F4850" t="str">
            <v>O_THS_A05_PBO146_7</v>
          </cell>
        </row>
        <row r="4851">
          <cell r="F4851" t="str">
            <v>O_THS_A31_MEB05-A9_7</v>
          </cell>
        </row>
        <row r="4852">
          <cell r="F4852" t="str">
            <v>O_KMR_L12_PBO33_7</v>
          </cell>
        </row>
        <row r="4853">
          <cell r="F4853" t="str">
            <v>O_TIA_E00_PBO18_7</v>
          </cell>
        </row>
        <row r="4854">
          <cell r="F4854" t="str">
            <v>O_GDW_M20_085-086_7</v>
          </cell>
        </row>
        <row r="4855">
          <cell r="F4855" t="str">
            <v>O_TIA_E73_PBO53_7</v>
          </cell>
        </row>
        <row r="4856">
          <cell r="F4856" t="str">
            <v>O_YOF_F04_422-423_7</v>
          </cell>
        </row>
        <row r="4857">
          <cell r="F4857" t="str">
            <v>O_MBW_R16_78-79_7</v>
          </cell>
        </row>
        <row r="4858">
          <cell r="F4858" t="str">
            <v>O_GDW_M04_268-269_7</v>
          </cell>
        </row>
        <row r="4859">
          <cell r="F4859" t="e">
            <v>#N/A</v>
          </cell>
        </row>
        <row r="4860">
          <cell r="F4860" t="str">
            <v>O_NFO_X03_036-037_7</v>
          </cell>
        </row>
        <row r="4861">
          <cell r="F4861" t="str">
            <v>O_KDG_A00_PBO140_7</v>
          </cell>
        </row>
        <row r="4862">
          <cell r="F4862" t="str">
            <v>O_KDG_A01_PBO108_7</v>
          </cell>
        </row>
        <row r="4863">
          <cell r="F4863" t="str">
            <v>O_THS_A17_MEB10-A21_7</v>
          </cell>
        </row>
        <row r="4864">
          <cell r="F4864" t="str">
            <v>O_ACA_W17_077-078_7</v>
          </cell>
        </row>
        <row r="4865">
          <cell r="F4865" t="str">
            <v>O_RUF_G27_PBO20_7</v>
          </cell>
        </row>
        <row r="4866">
          <cell r="F4866" t="str">
            <v>O_ACA_C12_171-172_7</v>
          </cell>
        </row>
        <row r="4867">
          <cell r="F4867" t="str">
            <v>O_CAM_H28_270-271_7</v>
          </cell>
        </row>
        <row r="4868">
          <cell r="F4868" t="str">
            <v>O_CAM_H42_061-062_7</v>
          </cell>
        </row>
        <row r="4869">
          <cell r="F4869" t="str">
            <v>O_MBW_R21_PBO53_7</v>
          </cell>
        </row>
        <row r="4870">
          <cell r="F4870" t="str">
            <v>O_THS_A11_PBO67_7</v>
          </cell>
        </row>
        <row r="4871">
          <cell r="F4871" t="str">
            <v>O_KEB_A01_PBO58_7</v>
          </cell>
        </row>
        <row r="4872">
          <cell r="F4872" t="str">
            <v>O_KEB_A01_PBO23_7</v>
          </cell>
        </row>
        <row r="4873">
          <cell r="F4873" t="str">
            <v>O_TBA_A13_PBO87_7</v>
          </cell>
        </row>
        <row r="4874">
          <cell r="F4874" t="str">
            <v>O_STL_A00_PBO176_7</v>
          </cell>
        </row>
        <row r="4875">
          <cell r="F4875" t="str">
            <v>O_MAD_B19_PBO37_7</v>
          </cell>
        </row>
        <row r="4876">
          <cell r="F4876" t="str">
            <v>O_ALM_J17_063-065_7</v>
          </cell>
        </row>
        <row r="4877">
          <cell r="F4877" t="str">
            <v>O_MAD_B21_PBO125_7</v>
          </cell>
        </row>
        <row r="4878">
          <cell r="F4878" t="str">
            <v>O_CAM_H27_PBO10_7</v>
          </cell>
        </row>
        <row r="4879">
          <cell r="F4879" t="str">
            <v>O_NDA_C14_PBO75_7</v>
          </cell>
        </row>
        <row r="4880">
          <cell r="F4880" t="e">
            <v>#N/A</v>
          </cell>
        </row>
        <row r="4881">
          <cell r="F4881" t="e">
            <v>#N/A</v>
          </cell>
        </row>
        <row r="4882">
          <cell r="F4882" t="str">
            <v>O_DKH_A02_PBO85_7</v>
          </cell>
        </row>
        <row r="4883">
          <cell r="F4883" t="str">
            <v>O_DKH_A11_PBO21_7</v>
          </cell>
        </row>
        <row r="4884">
          <cell r="F4884" t="str">
            <v>O_MAD_B03_PBO194_7</v>
          </cell>
        </row>
        <row r="4885">
          <cell r="F4885" t="str">
            <v>O_NDA_C14_PBO6_7</v>
          </cell>
        </row>
        <row r="4886">
          <cell r="F4886" t="str">
            <v>O_NFO_X28_105-106_7</v>
          </cell>
        </row>
        <row r="4887">
          <cell r="F4887" t="str">
            <v>O_THS_A42_PBO204_7</v>
          </cell>
        </row>
        <row r="4888">
          <cell r="F4888" t="str">
            <v>O_SED_A01_PBO92_7</v>
          </cell>
        </row>
        <row r="4889">
          <cell r="F4889" t="str">
            <v>O_ALM_P09_435-439_7</v>
          </cell>
        </row>
        <row r="4890">
          <cell r="F4890" t="str">
            <v>O_VEL_A01_PBO63_7</v>
          </cell>
        </row>
        <row r="4891">
          <cell r="F4891" t="str">
            <v>O_SVD_C04_303-304_7</v>
          </cell>
        </row>
        <row r="4892">
          <cell r="F4892" t="str">
            <v>O_SVD_P08_b_419-420_7</v>
          </cell>
        </row>
        <row r="4893">
          <cell r="F4893" t="e">
            <v>#N/A</v>
          </cell>
        </row>
        <row r="4894">
          <cell r="F4894" t="str">
            <v>O_RUF_G00N_200-201_7</v>
          </cell>
        </row>
        <row r="4895">
          <cell r="F4895" t="str">
            <v>O_MAT_A00_PBO73_7</v>
          </cell>
        </row>
        <row r="4896">
          <cell r="F4896" t="str">
            <v>O_MBW_R50_PBO107_7</v>
          </cell>
        </row>
        <row r="4897">
          <cell r="F4897" t="str">
            <v>O_ACA_W01_080-083_7</v>
          </cell>
        </row>
        <row r="4898">
          <cell r="F4898" t="str">
            <v>O_ACA_W15_225-232_7</v>
          </cell>
        </row>
        <row r="4899">
          <cell r="F4899" t="str">
            <v>O_OUR_B00_PBO19_7</v>
          </cell>
        </row>
        <row r="4900">
          <cell r="F4900" t="str">
            <v>O_RUF_G29_PBO49_7</v>
          </cell>
        </row>
        <row r="4901">
          <cell r="F4901" t="str">
            <v>O_SDF_K54_136-137_7</v>
          </cell>
        </row>
        <row r="4902">
          <cell r="F4902" t="str">
            <v>O_REP_A07_020-021_7</v>
          </cell>
        </row>
        <row r="4903">
          <cell r="F4903" t="str">
            <v>O_NFO_X17_248-249_7</v>
          </cell>
        </row>
        <row r="4904">
          <cell r="F4904" t="str">
            <v>O_RUF_G09_053-054_7</v>
          </cell>
        </row>
        <row r="4905">
          <cell r="F4905" t="str">
            <v>O_ZIG_A10_PBO82_7</v>
          </cell>
        </row>
        <row r="4906">
          <cell r="F4906" t="str">
            <v>O_SDF_K41_188-189_7</v>
          </cell>
        </row>
        <row r="4907">
          <cell r="F4907" t="str">
            <v>O_HAN_D36_248-249_7</v>
          </cell>
        </row>
        <row r="4908">
          <cell r="F4908" t="str">
            <v>O_ZIG_A04_PBO85_7</v>
          </cell>
        </row>
        <row r="4909">
          <cell r="F4909" t="str">
            <v>O_ACA_P07_145-146_7</v>
          </cell>
        </row>
        <row r="4910">
          <cell r="F4910" t="str">
            <v>O_ACA_W26_009-010_7</v>
          </cell>
        </row>
        <row r="4911">
          <cell r="F4911" t="str">
            <v>O_ACA_W07_329-330_7</v>
          </cell>
        </row>
        <row r="4912">
          <cell r="F4912" t="e">
            <v>#N/A</v>
          </cell>
        </row>
        <row r="4913">
          <cell r="F4913" t="str">
            <v>O_SDF_K19_208-209_7</v>
          </cell>
        </row>
        <row r="4914">
          <cell r="F4914" t="str">
            <v>O_SVD_P08_b_405-406_7</v>
          </cell>
        </row>
        <row r="4915">
          <cell r="F4915" t="str">
            <v>O_NFO_H03_149-150_7</v>
          </cell>
        </row>
        <row r="4916">
          <cell r="F4916" t="str">
            <v>O_SDF_K15_305-306_7</v>
          </cell>
        </row>
        <row r="4917">
          <cell r="F4917" t="str">
            <v>O_MAD_B18_PBO98_7</v>
          </cell>
        </row>
        <row r="4918">
          <cell r="F4918" t="str">
            <v>O_SGK_V31_PBO10_7</v>
          </cell>
        </row>
        <row r="4919">
          <cell r="F4919" t="str">
            <v>O_GDW_M10_134-135_7</v>
          </cell>
        </row>
        <row r="4920">
          <cell r="F4920" t="str">
            <v>O_MBO_A07_MEB01-A15_7</v>
          </cell>
        </row>
        <row r="4921">
          <cell r="F4921" t="str">
            <v>O_SGK_V08_PBO109_7</v>
          </cell>
        </row>
        <row r="4922">
          <cell r="F4922" t="str">
            <v>O_SGK_V25_PBO84_7</v>
          </cell>
        </row>
        <row r="4923">
          <cell r="F4923" t="str">
            <v>O_SGK_V08_PBO13_7</v>
          </cell>
        </row>
        <row r="4924">
          <cell r="F4924" t="str">
            <v>O_SGK_V24_PBO75_7</v>
          </cell>
        </row>
        <row r="4925">
          <cell r="F4925" t="str">
            <v>O_SGK_V27_PBO164_7</v>
          </cell>
        </row>
        <row r="4926">
          <cell r="F4926" t="str">
            <v>O_SGK_V09_PBO8_7</v>
          </cell>
        </row>
        <row r="4927">
          <cell r="F4927" t="str">
            <v>O_SGK_V39_PBO55_7</v>
          </cell>
        </row>
        <row r="4928">
          <cell r="F4928" t="str">
            <v>O_SGK_V35_PBO111_7</v>
          </cell>
        </row>
        <row r="4929">
          <cell r="F4929" t="str">
            <v>O_GOM_A02_MEB04-A2_7</v>
          </cell>
        </row>
        <row r="4930">
          <cell r="F4930" t="str">
            <v>O_TIA_I02_PBO98_7</v>
          </cell>
        </row>
        <row r="4931">
          <cell r="F4931" t="str">
            <v>O_TIA_I02_PBO123_7</v>
          </cell>
        </row>
        <row r="4932">
          <cell r="F4932" t="str">
            <v>O_MBW_R05_PBO41_7</v>
          </cell>
        </row>
        <row r="4933">
          <cell r="F4933" t="str">
            <v>O_KMR_L35_146-147_7</v>
          </cell>
        </row>
        <row r="4934">
          <cell r="F4934" t="str">
            <v>O_SOK_A00_MEB01-A3_7</v>
          </cell>
        </row>
        <row r="4935">
          <cell r="F4935" t="str">
            <v>O_BGY_T04_PBO39_7</v>
          </cell>
        </row>
        <row r="4936">
          <cell r="F4936" t="str">
            <v>O_GMB_B30_PBO55_7</v>
          </cell>
        </row>
        <row r="4937">
          <cell r="F4937" t="str">
            <v>O_GMB_B29_PBO35_7</v>
          </cell>
        </row>
        <row r="4938">
          <cell r="F4938" t="str">
            <v>O_GMB_C04_MEB4-A21_7</v>
          </cell>
        </row>
        <row r="4939">
          <cell r="F4939" t="str">
            <v>O_GMB_B12_MEB2-A20_7</v>
          </cell>
        </row>
        <row r="4940">
          <cell r="F4940" t="str">
            <v>O_HAN_D21_195-196_7</v>
          </cell>
        </row>
        <row r="4941">
          <cell r="F4941" t="str">
            <v>O_KLK_A22_PBO3_7</v>
          </cell>
        </row>
        <row r="4942">
          <cell r="F4942" t="str">
            <v>O_KLK_A16_PBO13_7</v>
          </cell>
        </row>
        <row r="4943">
          <cell r="F4943" t="str">
            <v>O_KLK_A27_PBO32_7</v>
          </cell>
        </row>
        <row r="4944">
          <cell r="F4944" t="str">
            <v>O_KLK_A03_PBO88_7</v>
          </cell>
        </row>
        <row r="4945">
          <cell r="F4945" t="str">
            <v>O_THS_A25_PBO28_7</v>
          </cell>
        </row>
        <row r="4946">
          <cell r="F4946" t="str">
            <v>O_KLK_A05_PBO52_7</v>
          </cell>
        </row>
        <row r="4947">
          <cell r="F4947" t="str">
            <v>O_THS_A44_PBO276_7</v>
          </cell>
        </row>
        <row r="4948">
          <cell r="F4948" t="str">
            <v>O_LGA_A15_PBO12_7</v>
          </cell>
        </row>
        <row r="4949">
          <cell r="F4949" t="str">
            <v>O_LGA_A15_PBO92_7</v>
          </cell>
        </row>
        <row r="4950">
          <cell r="F4950" t="str">
            <v>O_GMB_B00_MEB08-A6_7</v>
          </cell>
        </row>
        <row r="4951">
          <cell r="F4951" t="str">
            <v>O_TIA_E47_PBO120_7</v>
          </cell>
        </row>
        <row r="4952">
          <cell r="F4952" t="str">
            <v>O_TIA_E53_PBO24_7</v>
          </cell>
        </row>
        <row r="4953">
          <cell r="F4953" t="str">
            <v>O_NFO_X02_317-318_7</v>
          </cell>
        </row>
        <row r="4954">
          <cell r="F4954" t="str">
            <v>O_KMR_L40_202-203_7</v>
          </cell>
        </row>
        <row r="4955">
          <cell r="F4955" t="str">
            <v>O_GMB_B20_PBO96_7</v>
          </cell>
        </row>
        <row r="4956">
          <cell r="F4956" t="str">
            <v>O_SVD_C10_184-186_7</v>
          </cell>
        </row>
        <row r="4957">
          <cell r="F4957" t="str">
            <v>O_ALM_J23_141-142_7</v>
          </cell>
        </row>
        <row r="4958">
          <cell r="F4958" t="str">
            <v>O_NFO_X02_325-326_7</v>
          </cell>
        </row>
        <row r="4959">
          <cell r="F4959" t="str">
            <v>O_NFO_X26_169-170_7</v>
          </cell>
        </row>
        <row r="4960">
          <cell r="F4960" t="str">
            <v>O_NFO_X21_122-123_7</v>
          </cell>
        </row>
        <row r="4961">
          <cell r="F4961" t="str">
            <v>O_MED_B07_160-162_7</v>
          </cell>
        </row>
        <row r="4962">
          <cell r="F4962" t="str">
            <v>O_DMN_N07_PBO12_7</v>
          </cell>
        </row>
        <row r="4963">
          <cell r="F4963" t="str">
            <v>O_ACA_C12_244-245_7</v>
          </cell>
        </row>
        <row r="4964">
          <cell r="F4964" t="str">
            <v>O_BGY_T04_PBO234_7</v>
          </cell>
        </row>
        <row r="4965">
          <cell r="F4965" t="str">
            <v>O_SVD_P14_095-096_7</v>
          </cell>
        </row>
        <row r="4966">
          <cell r="F4966" t="str">
            <v>O_TBA_A13_PBO74_7</v>
          </cell>
        </row>
        <row r="4967">
          <cell r="F4967" t="str">
            <v>O_TBA_A13_PBO89_7</v>
          </cell>
        </row>
        <row r="4968">
          <cell r="F4968" t="str">
            <v>O_TBA_A13_PBO25_7</v>
          </cell>
        </row>
        <row r="4969">
          <cell r="F4969" t="str">
            <v>O_ACA_P07_300-311_7</v>
          </cell>
        </row>
        <row r="4970">
          <cell r="F4970" t="str">
            <v>O_TBA_A13_PBO20_7</v>
          </cell>
        </row>
        <row r="4971">
          <cell r="F4971" t="str">
            <v>O_SGK_V06_PBO57_7</v>
          </cell>
        </row>
        <row r="4972">
          <cell r="F4972" t="str">
            <v>O_ALM_J10_052-054_7</v>
          </cell>
        </row>
        <row r="4973">
          <cell r="F4973" t="str">
            <v>O_MED_B42_131-133_7</v>
          </cell>
        </row>
        <row r="4974">
          <cell r="F4974" t="str">
            <v>O_TBA_A13_PBO85_7</v>
          </cell>
        </row>
        <row r="4975">
          <cell r="F4975" t="str">
            <v>O_ALM_J01_317-321_7</v>
          </cell>
        </row>
        <row r="4976">
          <cell r="F4976" t="str">
            <v>O_TBA_A11_PBO52_7</v>
          </cell>
        </row>
        <row r="4977">
          <cell r="F4977" t="e">
            <v>#N/A</v>
          </cell>
        </row>
        <row r="4978">
          <cell r="F4978" t="str">
            <v>O_TBA_A13_PBO19_7</v>
          </cell>
        </row>
        <row r="4979">
          <cell r="F4979" t="str">
            <v>O_TBA_A01_PBO110_7</v>
          </cell>
        </row>
        <row r="4980">
          <cell r="F4980" t="str">
            <v>O_SDF_K53_123-124_7</v>
          </cell>
        </row>
        <row r="4981">
          <cell r="F4981" t="str">
            <v>O_SVD_P08_b_426-427_7</v>
          </cell>
        </row>
        <row r="4982">
          <cell r="F4982" t="str">
            <v>O_CAM_H50_041-043_7</v>
          </cell>
        </row>
        <row r="4983">
          <cell r="F4983" t="str">
            <v>O_YOF_F04_619-620_7</v>
          </cell>
        </row>
        <row r="4984">
          <cell r="F4984" t="str">
            <v>O_NFO_X26_215-216_7</v>
          </cell>
        </row>
        <row r="4985">
          <cell r="F4985" t="str">
            <v>O_HAN_D32_216-217_7</v>
          </cell>
        </row>
        <row r="4986">
          <cell r="F4986" t="str">
            <v>O_MED_B45_057-058_7</v>
          </cell>
        </row>
        <row r="4987">
          <cell r="F4987" t="str">
            <v>O_MBW_R30_PBO69_7</v>
          </cell>
        </row>
        <row r="4988">
          <cell r="F4988" t="str">
            <v>O_GDW_M05_004-005_7</v>
          </cell>
        </row>
        <row r="4989">
          <cell r="F4989" t="str">
            <v>O_KMR_L46_PBO63_7</v>
          </cell>
        </row>
        <row r="4990">
          <cell r="F4990" t="str">
            <v>O_KMR_L50_PBO33_7</v>
          </cell>
        </row>
        <row r="4991">
          <cell r="F4991" t="str">
            <v>O_KMR_L34_143-144_7</v>
          </cell>
        </row>
        <row r="4992">
          <cell r="F4992" t="str">
            <v>O_MBW_R27_374-375_7</v>
          </cell>
        </row>
        <row r="4993">
          <cell r="F4993" t="str">
            <v>O_GOM_A02_MEB07-A2_7</v>
          </cell>
        </row>
        <row r="4994">
          <cell r="F4994" t="str">
            <v>O_KMR_L22_PBO121_7</v>
          </cell>
        </row>
        <row r="4995">
          <cell r="F4995" t="str">
            <v>O_KMR_L72_PBO187_7</v>
          </cell>
        </row>
        <row r="4996">
          <cell r="F4996" t="str">
            <v>O_MBW_R55_PBO109_7</v>
          </cell>
        </row>
        <row r="4997">
          <cell r="F4997" t="str">
            <v>O_YOF_F11_106-107_7</v>
          </cell>
        </row>
        <row r="4998">
          <cell r="F4998" t="str">
            <v>O_NFO_X30_166-167_7</v>
          </cell>
        </row>
        <row r="4999">
          <cell r="F4999" t="str">
            <v>O_KMR_L37_226-227_7</v>
          </cell>
        </row>
        <row r="5000">
          <cell r="F5000" t="str">
            <v>O_SGK_V01_PBO142_7</v>
          </cell>
        </row>
        <row r="5001">
          <cell r="F5001" t="str">
            <v>O_SGK_V31_PBO159_7</v>
          </cell>
        </row>
        <row r="5002">
          <cell r="F5002" t="str">
            <v>O_KMR_L90_PBO32_7</v>
          </cell>
        </row>
        <row r="5003">
          <cell r="F5003" t="str">
            <v>O_MBW_R31_PBO129_7</v>
          </cell>
        </row>
        <row r="5004">
          <cell r="F5004" t="str">
            <v>O_MBW_R01_065-066_7</v>
          </cell>
        </row>
        <row r="5005">
          <cell r="F5005" t="str">
            <v>O_MBW_R29_PBO105_7</v>
          </cell>
        </row>
        <row r="5006">
          <cell r="F5006" t="str">
            <v>O_KMR_L03_196-197_7</v>
          </cell>
        </row>
        <row r="5007">
          <cell r="F5007" t="str">
            <v>O_MBW_R28_166-167_7</v>
          </cell>
        </row>
        <row r="5008">
          <cell r="F5008" t="str">
            <v>O_MBW_R14_231-232_7</v>
          </cell>
        </row>
        <row r="5009">
          <cell r="F5009" t="str">
            <v>O_MBW_R08_PBO28_7</v>
          </cell>
        </row>
        <row r="5010">
          <cell r="F5010" t="str">
            <v>O_RUF_G30_PBO43_7</v>
          </cell>
        </row>
        <row r="5011">
          <cell r="F5011" t="str">
            <v>O_MBW_R47_PBO115_7</v>
          </cell>
        </row>
        <row r="5012">
          <cell r="F5012" t="str">
            <v>O_DKH_A10_PBO27_7</v>
          </cell>
        </row>
        <row r="5013">
          <cell r="F5013" t="str">
            <v>O_RUF_G00S_467-468_7</v>
          </cell>
        </row>
        <row r="5014">
          <cell r="F5014" t="str">
            <v>O_GDW_M16_PBO5_7</v>
          </cell>
        </row>
        <row r="5015">
          <cell r="F5015" t="str">
            <v>O_CAM_H56_PBO42_7</v>
          </cell>
        </row>
        <row r="5016">
          <cell r="F5016" t="str">
            <v>O_CAM_H52_PBO3_7</v>
          </cell>
        </row>
        <row r="5017">
          <cell r="F5017" t="str">
            <v>O_CAM_H27_PBO46_7</v>
          </cell>
        </row>
        <row r="5018">
          <cell r="F5018" t="str">
            <v>O_NFO_X17_223-224_7</v>
          </cell>
        </row>
        <row r="5019">
          <cell r="F5019" t="str">
            <v>O_CAM_H23_255-256_7</v>
          </cell>
        </row>
        <row r="5020">
          <cell r="F5020" t="str">
            <v>O_CAM_H26_051-052_7</v>
          </cell>
        </row>
        <row r="5021">
          <cell r="F5021" t="str">
            <v>O_CAM_H18_PBO33_7</v>
          </cell>
        </row>
        <row r="5022">
          <cell r="F5022" t="str">
            <v>O_CAM_H09_130-131_7</v>
          </cell>
        </row>
        <row r="5023">
          <cell r="F5023" t="str">
            <v>O_CAM_H53_PBO91_7</v>
          </cell>
        </row>
        <row r="5024">
          <cell r="F5024" t="str">
            <v>O_CAM_H38_PBO115_7</v>
          </cell>
        </row>
        <row r="5025">
          <cell r="F5025" t="str">
            <v>O_CAM_H45_294-295_7</v>
          </cell>
        </row>
        <row r="5026">
          <cell r="F5026" t="str">
            <v>O_NFO_X30_141-142_7</v>
          </cell>
        </row>
        <row r="5027">
          <cell r="F5027" t="str">
            <v>O_CAM_H22_055-058_7</v>
          </cell>
        </row>
        <row r="5028">
          <cell r="F5028" t="e">
            <v>#N/A</v>
          </cell>
        </row>
        <row r="5029">
          <cell r="F5029" t="e">
            <v>#N/A</v>
          </cell>
        </row>
        <row r="5030">
          <cell r="F5030" t="e">
            <v>#N/A</v>
          </cell>
        </row>
        <row r="5031">
          <cell r="F5031" t="str">
            <v>O_SEB_N11_PBO31_7</v>
          </cell>
        </row>
        <row r="5032">
          <cell r="F5032" t="str">
            <v>O_DMD_N09_PBO59_7</v>
          </cell>
        </row>
        <row r="5033">
          <cell r="F5033" t="str">
            <v>O_THS_A42_PBO201_7</v>
          </cell>
        </row>
        <row r="5034">
          <cell r="F5034" t="str">
            <v>O_NFO_X25_153-154_7</v>
          </cell>
        </row>
        <row r="5035">
          <cell r="F5035" t="e">
            <v>#N/A</v>
          </cell>
        </row>
        <row r="5036">
          <cell r="F5036" t="str">
            <v>O_REP_A09_096-098_7</v>
          </cell>
        </row>
        <row r="5037">
          <cell r="F5037" t="e">
            <v>#N/A</v>
          </cell>
        </row>
        <row r="5038">
          <cell r="F5038" t="str">
            <v>O_REP_A07_204-205_7</v>
          </cell>
        </row>
        <row r="5039">
          <cell r="F5039" t="str">
            <v>O_REP_B15_057-059_7</v>
          </cell>
        </row>
        <row r="5040">
          <cell r="F5040" t="e">
            <v>#N/A</v>
          </cell>
        </row>
        <row r="5041">
          <cell r="F5041" t="str">
            <v>O_SMN_A00_MEB3-A18_7</v>
          </cell>
        </row>
        <row r="5042">
          <cell r="F5042" t="str">
            <v>O_KMR_L30_099-100_7</v>
          </cell>
        </row>
        <row r="5043">
          <cell r="F5043" t="str">
            <v>O_TIV_A06_PBO43_7</v>
          </cell>
        </row>
        <row r="5044">
          <cell r="F5044" t="str">
            <v>O_TIV_A09_PBO98_7</v>
          </cell>
        </row>
        <row r="5045">
          <cell r="F5045" t="str">
            <v>O_TIV_A05_MEB2-A06_7</v>
          </cell>
        </row>
        <row r="5046">
          <cell r="F5046" t="str">
            <v>O_TIV_A10_PBO13_7</v>
          </cell>
        </row>
        <row r="5047">
          <cell r="F5047" t="str">
            <v>O_DKH_A02_PBO179_7</v>
          </cell>
        </row>
        <row r="5048">
          <cell r="F5048" t="e">
            <v>#N/A</v>
          </cell>
        </row>
        <row r="5049">
          <cell r="F5049" t="str">
            <v>O_MBD_A00_PBO50_7</v>
          </cell>
        </row>
        <row r="5050">
          <cell r="F5050" t="str">
            <v>O_THS_A46_PBO117_7</v>
          </cell>
        </row>
        <row r="5051">
          <cell r="F5051" t="str">
            <v>O_DKH_A10_PBO87_7</v>
          </cell>
        </row>
        <row r="5052">
          <cell r="F5052" t="str">
            <v>O_DKH_A00_PBO33_7</v>
          </cell>
        </row>
        <row r="5053">
          <cell r="F5053" t="str">
            <v>O_MAD_B00_PBO37_7</v>
          </cell>
        </row>
        <row r="5054">
          <cell r="F5054" t="str">
            <v>O_DKH_A03_PBO149_7</v>
          </cell>
        </row>
        <row r="5055">
          <cell r="F5055" t="str">
            <v>O_ALM_J00_455-456_7</v>
          </cell>
        </row>
        <row r="5056">
          <cell r="F5056" t="str">
            <v>O_SDF_K05_166-167_7</v>
          </cell>
        </row>
        <row r="5057">
          <cell r="F5057" t="str">
            <v>O_ALM_J21_147-148_7</v>
          </cell>
        </row>
        <row r="5058">
          <cell r="F5058" t="str">
            <v>O_ALM_J03_246-247_7</v>
          </cell>
        </row>
        <row r="5059">
          <cell r="F5059" t="str">
            <v>O_ALM_J04_119-120_7</v>
          </cell>
        </row>
        <row r="5060">
          <cell r="F5060" t="str">
            <v>O_ALM_J18_131-133_7</v>
          </cell>
        </row>
        <row r="5061">
          <cell r="F5061" t="str">
            <v>O_ALM_J17_101-103_7</v>
          </cell>
        </row>
        <row r="5062">
          <cell r="F5062" t="str">
            <v>O_YOF_F11_153-154_7</v>
          </cell>
        </row>
        <row r="5063">
          <cell r="F5063" t="str">
            <v>O_SVD_P14_095-096_7</v>
          </cell>
        </row>
        <row r="5064">
          <cell r="F5064" t="str">
            <v>O_ALM_J18_122-123_7</v>
          </cell>
        </row>
        <row r="5065">
          <cell r="F5065" t="str">
            <v>O_TIA_E18_PBO118_7</v>
          </cell>
        </row>
        <row r="5066">
          <cell r="F5066" t="str">
            <v>O_TIA_E20_092-094_7</v>
          </cell>
        </row>
        <row r="5067">
          <cell r="F5067" t="str">
            <v>O_ALM_P09_391-392_7</v>
          </cell>
        </row>
        <row r="5068">
          <cell r="F5068" t="str">
            <v>O_THS_A26_PBO114_7</v>
          </cell>
        </row>
        <row r="5069">
          <cell r="F5069" t="str">
            <v>O_THS_A39_PBO15_7</v>
          </cell>
        </row>
        <row r="5070">
          <cell r="F5070" t="str">
            <v>O_TIA_E27_PBO30_7</v>
          </cell>
        </row>
        <row r="5071">
          <cell r="F5071" t="str">
            <v>O_KMR_L76_PBO44_7</v>
          </cell>
        </row>
        <row r="5072">
          <cell r="F5072" t="str">
            <v>O_SGK_V31_PBO125_7</v>
          </cell>
        </row>
        <row r="5073">
          <cell r="F5073" t="str">
            <v>O_KLK_A01_PBO268_7</v>
          </cell>
        </row>
        <row r="5074">
          <cell r="F5074" t="e">
            <v>#N/A</v>
          </cell>
        </row>
        <row r="5075">
          <cell r="F5075" t="e">
            <v>#N/A</v>
          </cell>
        </row>
        <row r="5076">
          <cell r="F5076" t="e">
            <v>#N/A</v>
          </cell>
        </row>
        <row r="5077">
          <cell r="F5077" t="str">
            <v>O_TIA_E65_PBO129_7</v>
          </cell>
        </row>
        <row r="5078">
          <cell r="F5078" t="str">
            <v>O_KDG_A02_PBO34_7</v>
          </cell>
        </row>
        <row r="5079">
          <cell r="F5079" t="str">
            <v>O_TBA_A13_PBO84_7</v>
          </cell>
        </row>
        <row r="5080">
          <cell r="F5080" t="str">
            <v>O_NFO_X25_287-288_7</v>
          </cell>
        </row>
        <row r="5081">
          <cell r="F5081" t="e">
            <v>#N/A</v>
          </cell>
        </row>
        <row r="5082">
          <cell r="F5082" t="str">
            <v>O_GDW_M29_004-005_7</v>
          </cell>
        </row>
        <row r="5083">
          <cell r="F5083" t="str">
            <v>O_BIG_A04_PBO93_7</v>
          </cell>
        </row>
        <row r="5084">
          <cell r="F5084" t="e">
            <v>#N/A</v>
          </cell>
        </row>
        <row r="5085">
          <cell r="F5085" t="str">
            <v>O_SDF_K60_403-404_7</v>
          </cell>
        </row>
        <row r="5086">
          <cell r="F5086" t="str">
            <v>O_KMR_L78_PBO41_7</v>
          </cell>
        </row>
        <row r="5087">
          <cell r="F5087" t="str">
            <v>O_KMR_L37_024-026_7</v>
          </cell>
        </row>
        <row r="5088">
          <cell r="F5088" t="str">
            <v>O_NGA_C03_MEB08-A20_7</v>
          </cell>
        </row>
        <row r="5089">
          <cell r="F5089" t="str">
            <v>O_MAD_B03_PBO37_7</v>
          </cell>
        </row>
        <row r="5090">
          <cell r="F5090" t="str">
            <v>O_MAD_B00_PBO214_7</v>
          </cell>
        </row>
        <row r="5091">
          <cell r="F5091" t="e">
            <v>#N/A</v>
          </cell>
        </row>
        <row r="5092">
          <cell r="F5092" t="str">
            <v>O_MAD_B00_PBO107_7</v>
          </cell>
        </row>
        <row r="5093">
          <cell r="F5093" t="str">
            <v>O_DKH_A02_PBO108_7</v>
          </cell>
        </row>
        <row r="5094">
          <cell r="F5094" t="str">
            <v>O_TBM_D10_PBO147_7</v>
          </cell>
        </row>
        <row r="5095">
          <cell r="F5095" t="str">
            <v>O_MAD_B03_PBO70_7</v>
          </cell>
        </row>
        <row r="5096">
          <cell r="F5096" t="str">
            <v>O_SVD_P14_428-429_7</v>
          </cell>
        </row>
        <row r="5097">
          <cell r="F5097" t="str">
            <v>O_ALM_J21_368-369_7</v>
          </cell>
        </row>
        <row r="5098">
          <cell r="F5098" t="str">
            <v>O_ALM_J27_131-132_7</v>
          </cell>
        </row>
        <row r="5099">
          <cell r="F5099" t="str">
            <v>O_THS_A08_MEB3-A04_7</v>
          </cell>
        </row>
        <row r="5100">
          <cell r="F5100" t="str">
            <v>O_BIG_A04_PBO92_7</v>
          </cell>
        </row>
        <row r="5101">
          <cell r="F5101" t="str">
            <v>O_MED_B41_255-266_7</v>
          </cell>
        </row>
        <row r="5102">
          <cell r="F5102" t="str">
            <v>O_MED_B44_097-098_7</v>
          </cell>
        </row>
        <row r="5103">
          <cell r="F5103" t="str">
            <v>O_SVD_P08_b_409-410_7</v>
          </cell>
        </row>
        <row r="5104">
          <cell r="F5104" t="str">
            <v>O_MBW_R35_PBO8_7</v>
          </cell>
        </row>
        <row r="5105">
          <cell r="F5105" t="str">
            <v>O_TIA_E14_135-136_7</v>
          </cell>
        </row>
        <row r="5106">
          <cell r="F5106" t="str">
            <v>O_RUF_G32_PBO92_7</v>
          </cell>
        </row>
        <row r="5107">
          <cell r="F5107" t="str">
            <v>O_MBW_R27_419-420_7</v>
          </cell>
        </row>
        <row r="5108">
          <cell r="F5108" t="str">
            <v>O_DMD_N14_PBO80_7</v>
          </cell>
        </row>
        <row r="5109">
          <cell r="F5109" t="str">
            <v>O_ALM_J23_180-181_7</v>
          </cell>
        </row>
        <row r="5110">
          <cell r="F5110" t="str">
            <v>O_NFO_X25_193-194_7</v>
          </cell>
        </row>
        <row r="5111">
          <cell r="F5111" t="str">
            <v>O_SDF_K00_128-129_7</v>
          </cell>
        </row>
        <row r="5112">
          <cell r="F5112" t="str">
            <v>O_ACA_W23_366-367_7</v>
          </cell>
        </row>
        <row r="5113">
          <cell r="F5113" t="str">
            <v>O_ACA_W15_225-232_7</v>
          </cell>
        </row>
        <row r="5114">
          <cell r="F5114" t="str">
            <v>O_RUF_G33_PBO75_7</v>
          </cell>
        </row>
        <row r="5115">
          <cell r="F5115" t="str">
            <v>O_NFO_X26_203-204_7</v>
          </cell>
        </row>
        <row r="5116">
          <cell r="F5116" t="str">
            <v>O_VEL_A00_PBO71_7</v>
          </cell>
        </row>
        <row r="5117">
          <cell r="F5117" t="str">
            <v>O_ZIG_A22_PBO61_7</v>
          </cell>
        </row>
        <row r="5118">
          <cell r="F5118" t="str">
            <v>O_SVD_C17_150-153_7</v>
          </cell>
        </row>
        <row r="5119">
          <cell r="F5119" t="str">
            <v>O_MBW_R14_118-119_7</v>
          </cell>
        </row>
        <row r="5120">
          <cell r="F5120" t="str">
            <v>O_SDF_K48_198-199_7</v>
          </cell>
        </row>
        <row r="5121">
          <cell r="F5121" t="str">
            <v>O_SVD_P08_b_402-403_7</v>
          </cell>
        </row>
        <row r="5122">
          <cell r="F5122" t="str">
            <v>O_ZIG_A20_PBO165_7</v>
          </cell>
        </row>
        <row r="5123">
          <cell r="F5123" t="str">
            <v>O_DAH_A01_MEB05-A5_7</v>
          </cell>
        </row>
        <row r="5124">
          <cell r="F5124" t="str">
            <v>O_ZIG_A22_PBO29_7</v>
          </cell>
        </row>
        <row r="5125">
          <cell r="F5125" t="str">
            <v>O_ZIG_A00_MEB07-A11_7</v>
          </cell>
        </row>
        <row r="5126">
          <cell r="F5126" t="str">
            <v>O_NFO_X22_061-062_7</v>
          </cell>
        </row>
        <row r="5127">
          <cell r="F5127" t="str">
            <v>O_NFO_X02_233-234_7</v>
          </cell>
        </row>
        <row r="5128">
          <cell r="F5128" t="str">
            <v>O_SDF_K18_576-577_7</v>
          </cell>
        </row>
        <row r="5129">
          <cell r="F5129" t="str">
            <v>O_RUF_G32_PBO90_7</v>
          </cell>
        </row>
        <row r="5130">
          <cell r="F5130" t="str">
            <v>O_NFO_X24_311-312_7</v>
          </cell>
        </row>
        <row r="5131">
          <cell r="F5131" t="str">
            <v>O_DAH_A01_MEB05-A7_7</v>
          </cell>
        </row>
        <row r="5132">
          <cell r="F5132" t="str">
            <v>O_DKH_A21_PBO62_7</v>
          </cell>
        </row>
        <row r="5133">
          <cell r="F5133" t="str">
            <v>O_MAD_B03_PBO82_7</v>
          </cell>
        </row>
        <row r="5134">
          <cell r="F5134" t="str">
            <v>O_DKH_A02_PBO8_7</v>
          </cell>
        </row>
        <row r="5135">
          <cell r="F5135" t="str">
            <v>O_MAD_B00_PBO148_7</v>
          </cell>
        </row>
        <row r="5136">
          <cell r="F5136" t="str">
            <v>O_DKH_A21_PBO42_7</v>
          </cell>
        </row>
        <row r="5137">
          <cell r="F5137" t="str">
            <v>O_SGK_V12_PBO38_7</v>
          </cell>
        </row>
        <row r="5138">
          <cell r="F5138" t="str">
            <v>O_DKH_A10_PBO137_7</v>
          </cell>
        </row>
        <row r="5139">
          <cell r="F5139" t="str">
            <v>O_RUF_G15_PBO155_7</v>
          </cell>
        </row>
        <row r="5140">
          <cell r="F5140" t="str">
            <v>O_DKH_A03_PBO11_7</v>
          </cell>
        </row>
        <row r="5141">
          <cell r="F5141" t="str">
            <v>O_SGK_V26_PBO65_7</v>
          </cell>
        </row>
        <row r="5142">
          <cell r="F5142" t="str">
            <v>O_SGK_V00_PBO91_7</v>
          </cell>
        </row>
        <row r="5143">
          <cell r="F5143" t="str">
            <v>O_KMR_L72_PBO12_7</v>
          </cell>
        </row>
        <row r="5144">
          <cell r="F5144" t="str">
            <v>O_HAN_D33_269-270_7</v>
          </cell>
        </row>
        <row r="5145">
          <cell r="F5145" t="str">
            <v>O_THS_A09_MEB4-A15_7</v>
          </cell>
        </row>
        <row r="5146">
          <cell r="F5146" t="str">
            <v>O_GMB_B28_PBO69_7</v>
          </cell>
        </row>
        <row r="5147">
          <cell r="F5147" t="str">
            <v>O_GMB_B30_PBO55_7</v>
          </cell>
        </row>
        <row r="5148">
          <cell r="F5148" t="str">
            <v>O_KLK_A19_MEB2-A05_7</v>
          </cell>
        </row>
        <row r="5149">
          <cell r="F5149" t="str">
            <v>O_KLK_A10_PBO66_7</v>
          </cell>
        </row>
        <row r="5150">
          <cell r="F5150" t="str">
            <v>O_KLK_A19_MEB05-A2_7</v>
          </cell>
        </row>
        <row r="5151">
          <cell r="F5151" t="str">
            <v>O_KLK_A27_PBO23_7</v>
          </cell>
        </row>
        <row r="5152">
          <cell r="F5152" t="str">
            <v>O_LGA_A01_PBO84_7</v>
          </cell>
        </row>
        <row r="5153">
          <cell r="F5153" t="str">
            <v>O_LGA_A03_PBO82_7</v>
          </cell>
        </row>
        <row r="5154">
          <cell r="F5154" t="str">
            <v>O_NDA_C15_PBO33_7</v>
          </cell>
        </row>
        <row r="5155">
          <cell r="F5155" t="e">
            <v>#N/A</v>
          </cell>
        </row>
        <row r="5156">
          <cell r="F5156" t="str">
            <v>O_TIA_E64_PBO17_7</v>
          </cell>
        </row>
        <row r="5157">
          <cell r="F5157" t="str">
            <v>O_NFO_X28_072-073_7</v>
          </cell>
        </row>
        <row r="5158">
          <cell r="F5158" t="str">
            <v>O_TIA_E49_039-040_7</v>
          </cell>
        </row>
        <row r="5159">
          <cell r="F5159" t="str">
            <v>O_NFO_X04_324-325_7</v>
          </cell>
        </row>
        <row r="5160">
          <cell r="F5160" t="str">
            <v>O_TIA_E49_198-199_7</v>
          </cell>
        </row>
        <row r="5161">
          <cell r="F5161" t="str">
            <v>O_TIA_E05_205-206_7</v>
          </cell>
        </row>
        <row r="5162">
          <cell r="F5162" t="str">
            <v>O_KMR_L80_PBO3_7</v>
          </cell>
        </row>
        <row r="5163">
          <cell r="F5163" t="str">
            <v>O_GMB_B15_MEB2-A14_7</v>
          </cell>
        </row>
        <row r="5164">
          <cell r="F5164" t="str">
            <v>O_SMN_A05_MEB2-A02_7</v>
          </cell>
        </row>
        <row r="5165">
          <cell r="F5165" t="str">
            <v>O_ACA_W23_333-334_7</v>
          </cell>
        </row>
        <row r="5166">
          <cell r="F5166" t="str">
            <v>O_YOF_F04_699-700_7</v>
          </cell>
        </row>
        <row r="5167">
          <cell r="F5167" t="str">
            <v>O_CAM_H23_235-236_7</v>
          </cell>
        </row>
        <row r="5168">
          <cell r="F5168" t="str">
            <v>O_KMR_L42_PBO41_7</v>
          </cell>
        </row>
        <row r="5169">
          <cell r="F5169" t="str">
            <v>O_ACA_W27_153-154_7</v>
          </cell>
        </row>
        <row r="5170">
          <cell r="F5170" t="str">
            <v>O_TBA_A06_PBO61_7</v>
          </cell>
        </row>
        <row r="5171">
          <cell r="F5171" t="str">
            <v>O_ACA_W06_118-122_7</v>
          </cell>
        </row>
        <row r="5172">
          <cell r="F5172" t="str">
            <v>O_MED_A01_366-367_7</v>
          </cell>
        </row>
        <row r="5173">
          <cell r="F5173" t="e">
            <v>#N/A</v>
          </cell>
        </row>
        <row r="5174">
          <cell r="F5174" t="str">
            <v>O_DKH_A21_PBO51_7</v>
          </cell>
        </row>
        <row r="5175">
          <cell r="F5175" t="str">
            <v>O_TBA_A13_PBO69_7</v>
          </cell>
        </row>
        <row r="5176">
          <cell r="F5176" t="str">
            <v>O_TBA_A13_PBO13_7</v>
          </cell>
        </row>
        <row r="5177">
          <cell r="F5177" t="str">
            <v>O_TBA_A13_PBO60_7</v>
          </cell>
        </row>
        <row r="5178">
          <cell r="F5178" t="str">
            <v>O_TBA_A13_PBO59_7</v>
          </cell>
        </row>
        <row r="5179">
          <cell r="F5179" t="e">
            <v>#N/A</v>
          </cell>
        </row>
        <row r="5180">
          <cell r="F5180" t="str">
            <v>O_ACA_W11_297-312_7</v>
          </cell>
        </row>
        <row r="5181">
          <cell r="F5181" t="str">
            <v>O_TBA_A13_PBO61_7</v>
          </cell>
        </row>
        <row r="5182">
          <cell r="F5182" t="str">
            <v>O_TBA_A13_PBO78_7</v>
          </cell>
        </row>
        <row r="5183">
          <cell r="F5183" t="e">
            <v>#N/A</v>
          </cell>
        </row>
        <row r="5184">
          <cell r="F5184" t="str">
            <v>O_ACA_W01_109_7</v>
          </cell>
        </row>
        <row r="5185">
          <cell r="F5185" t="str">
            <v>O_TBA_A11_PBO48_7</v>
          </cell>
        </row>
        <row r="5186">
          <cell r="F5186" t="str">
            <v>O_TBA_A11_PBO122_7</v>
          </cell>
        </row>
        <row r="5187">
          <cell r="F5187" t="str">
            <v>O_DKH_A02_PBO92_7</v>
          </cell>
        </row>
        <row r="5188">
          <cell r="F5188" t="str">
            <v>O_MED_B02BIS_189-195_7</v>
          </cell>
        </row>
        <row r="5189">
          <cell r="F5189" t="str">
            <v>O_SDF_K09_154-155_7</v>
          </cell>
        </row>
        <row r="5190">
          <cell r="F5190" t="str">
            <v>O_MED_B24_314-315_7</v>
          </cell>
        </row>
        <row r="5191">
          <cell r="F5191" t="str">
            <v>NOK_NOK</v>
          </cell>
        </row>
        <row r="5192">
          <cell r="F5192" t="str">
            <v>O_NGL_A03_MEB03-A01_7</v>
          </cell>
        </row>
        <row r="5193">
          <cell r="F5193" t="str">
            <v>O_CAM_H13_269-270_7</v>
          </cell>
        </row>
        <row r="5194">
          <cell r="F5194" t="str">
            <v>O_CAM_H43_453-454_7</v>
          </cell>
        </row>
        <row r="5195">
          <cell r="F5195" t="str">
            <v>O_GDW_M04_269-270_7</v>
          </cell>
        </row>
        <row r="5196">
          <cell r="F5196" t="str">
            <v>O_KMR_L52_PBO204_7</v>
          </cell>
        </row>
        <row r="5197">
          <cell r="F5197" t="str">
            <v>O_KMR_L78_PBO6_7</v>
          </cell>
        </row>
        <row r="5198">
          <cell r="F5198" t="str">
            <v>O_KMR_L70_PBO87_7</v>
          </cell>
        </row>
        <row r="5199">
          <cell r="F5199" t="str">
            <v>O_KMR_L34_090-091_7</v>
          </cell>
        </row>
        <row r="5200">
          <cell r="F5200" t="str">
            <v>O_KMR_L80_PBO37_7</v>
          </cell>
        </row>
        <row r="5201">
          <cell r="F5201" t="str">
            <v>O_MBW_R51_PBO26_7</v>
          </cell>
        </row>
        <row r="5202">
          <cell r="F5202" t="str">
            <v>O_MBW_R02_321-322_7</v>
          </cell>
        </row>
        <row r="5203">
          <cell r="F5203" t="str">
            <v>O_MBW_R28_271-272_7</v>
          </cell>
        </row>
        <row r="5204">
          <cell r="F5204" t="str">
            <v>O_SGK_V42_MEB05-A1_7</v>
          </cell>
        </row>
        <row r="5205">
          <cell r="F5205" t="str">
            <v>O_MBW_R44_PBO107_7</v>
          </cell>
        </row>
        <row r="5206">
          <cell r="F5206" t="str">
            <v>O_MBW_R14_377-378_7</v>
          </cell>
        </row>
        <row r="5207">
          <cell r="F5207" t="str">
            <v>O_KMR_L37_181-182_7</v>
          </cell>
        </row>
        <row r="5208">
          <cell r="F5208" t="str">
            <v>O_KMR_L50_PBO81_7</v>
          </cell>
        </row>
        <row r="5209">
          <cell r="F5209" t="str">
            <v>O_GDW_M37_PBO37_7</v>
          </cell>
        </row>
        <row r="5210">
          <cell r="F5210" t="str">
            <v>O_GDW_M20_035-036_7</v>
          </cell>
        </row>
        <row r="5211">
          <cell r="F5211" t="str">
            <v>O_CAM_H51_PBO16_7</v>
          </cell>
        </row>
        <row r="5212">
          <cell r="F5212" t="str">
            <v>O_CAM_H12_244-245_7</v>
          </cell>
        </row>
        <row r="5213">
          <cell r="F5213" t="str">
            <v>O_CAM_H02_209-210_7</v>
          </cell>
        </row>
        <row r="5214">
          <cell r="F5214" t="e">
            <v>#N/A</v>
          </cell>
        </row>
        <row r="5215">
          <cell r="F5215" t="str">
            <v>O_CAM_H59_PBO1_7</v>
          </cell>
        </row>
        <row r="5216">
          <cell r="F5216" t="str">
            <v>O_CAM_H53_PBO13_7</v>
          </cell>
        </row>
        <row r="5217">
          <cell r="F5217" t="str">
            <v>O_CAM_H11_PBO7_7</v>
          </cell>
        </row>
        <row r="5218">
          <cell r="F5218" t="str">
            <v>O_TIA_E20_302-303_7</v>
          </cell>
        </row>
        <row r="5219">
          <cell r="F5219" t="str">
            <v>O_CAM_H12_171-172_7</v>
          </cell>
        </row>
        <row r="5220">
          <cell r="F5220" t="str">
            <v>O_CAM_H38_PBO112_7</v>
          </cell>
        </row>
        <row r="5221">
          <cell r="F5221" t="str">
            <v>O_CAM_H55_PBO111_7</v>
          </cell>
        </row>
        <row r="5222">
          <cell r="F5222" t="str">
            <v>O_CAM_H34_PBO50_7</v>
          </cell>
        </row>
        <row r="5223">
          <cell r="F5223" t="str">
            <v>O_CAM_H55_PBO16_7</v>
          </cell>
        </row>
        <row r="5224">
          <cell r="F5224" t="str">
            <v>O_CAM_H13_306-307_7</v>
          </cell>
        </row>
        <row r="5225">
          <cell r="F5225" t="str">
            <v>O_SL1_B03_PBO62_7</v>
          </cell>
        </row>
        <row r="5226">
          <cell r="F5226" t="str">
            <v>O_STL_A05_MEB03-A04_7</v>
          </cell>
        </row>
        <row r="5227">
          <cell r="F5227" t="str">
            <v>O_BGY_T02_PBO324_7</v>
          </cell>
        </row>
        <row r="5228">
          <cell r="F5228" t="str">
            <v>O_DMD_N10_PBO47_7</v>
          </cell>
        </row>
        <row r="5229">
          <cell r="F5229" t="e">
            <v>#N/A</v>
          </cell>
        </row>
        <row r="5230">
          <cell r="F5230" t="e">
            <v>#N/A</v>
          </cell>
        </row>
        <row r="5231">
          <cell r="F5231" t="str">
            <v>O_STL_A06_PBO98_7</v>
          </cell>
        </row>
        <row r="5232">
          <cell r="F5232" t="e">
            <v>#N/A</v>
          </cell>
        </row>
        <row r="5233">
          <cell r="F5233" t="e">
            <v>#N/A</v>
          </cell>
        </row>
        <row r="5234">
          <cell r="F5234" t="e">
            <v>#N/A</v>
          </cell>
        </row>
        <row r="5235">
          <cell r="F5235" t="e">
            <v>#N/A</v>
          </cell>
        </row>
        <row r="5236">
          <cell r="F5236" t="e">
            <v>#N/A</v>
          </cell>
        </row>
        <row r="5237">
          <cell r="F5237" t="str">
            <v>O_REP_A06_013-019_7</v>
          </cell>
        </row>
        <row r="5238">
          <cell r="F5238" t="e">
            <v>#N/A</v>
          </cell>
        </row>
        <row r="5239">
          <cell r="F5239" t="str">
            <v>O_MED_A03_099-100_7</v>
          </cell>
        </row>
        <row r="5240">
          <cell r="F5240" t="str">
            <v>O_SDF_K30_044-046_7</v>
          </cell>
        </row>
        <row r="5241">
          <cell r="F5241" t="e">
            <v>#N/A</v>
          </cell>
        </row>
        <row r="5242">
          <cell r="F5242" t="e">
            <v>#N/A</v>
          </cell>
        </row>
        <row r="5243">
          <cell r="F5243" t="e">
            <v>#N/A</v>
          </cell>
        </row>
        <row r="5244">
          <cell r="F5244" t="str">
            <v>O_GMB_C04_MEB11-A15_7</v>
          </cell>
        </row>
        <row r="5245">
          <cell r="F5245" t="str">
            <v>O_SMN_A04_MEB8-A04_7</v>
          </cell>
        </row>
        <row r="5246">
          <cell r="F5246" t="str">
            <v>O_TIV_A03_PBO171_7</v>
          </cell>
        </row>
        <row r="5247">
          <cell r="F5247" t="str">
            <v>O_TIV_A05_MEB05-A11_7</v>
          </cell>
        </row>
        <row r="5248">
          <cell r="F5248" t="str">
            <v>O_KLK_A01_PBO250_7</v>
          </cell>
        </row>
        <row r="5249">
          <cell r="F5249" t="str">
            <v>O_TIV_A06_PBO16_7</v>
          </cell>
        </row>
        <row r="5250">
          <cell r="F5250" t="str">
            <v>O_ZIG_A09_PBO55_7</v>
          </cell>
        </row>
        <row r="5251">
          <cell r="F5251" t="str">
            <v>O_MBW_R54_PBO34_7</v>
          </cell>
        </row>
        <row r="5252">
          <cell r="F5252" t="str">
            <v>O_SEB_N00_PBO162_7</v>
          </cell>
        </row>
        <row r="5253">
          <cell r="F5253" t="e">
            <v>#N/A</v>
          </cell>
        </row>
        <row r="5254">
          <cell r="F5254" t="str">
            <v>O_DKH_A10_PBO17_7</v>
          </cell>
        </row>
        <row r="5255">
          <cell r="F5255" t="str">
            <v>O_MAD_B14_MEB2-A16_7</v>
          </cell>
        </row>
        <row r="5256">
          <cell r="F5256" t="str">
            <v>O_SGK_V27_PBO230_7</v>
          </cell>
        </row>
        <row r="5257">
          <cell r="F5257" t="str">
            <v>O_THS_A25_PBO87_7</v>
          </cell>
        </row>
        <row r="5258">
          <cell r="F5258" t="str">
            <v>O_TIA_E17_PBO73_7</v>
          </cell>
        </row>
        <row r="5259">
          <cell r="F5259" t="str">
            <v>O_TIA_E21_249-250_7</v>
          </cell>
        </row>
        <row r="5260">
          <cell r="F5260" t="str">
            <v>O_TIA_I00_PBO4_7</v>
          </cell>
        </row>
        <row r="5261">
          <cell r="F5261" t="str">
            <v>O_SGK_V01_PBO138_7</v>
          </cell>
        </row>
        <row r="5262">
          <cell r="F5262" t="str">
            <v>O_TIA_I05_PBO88_7</v>
          </cell>
        </row>
        <row r="5263">
          <cell r="F5263" t="str">
            <v>O_MBW_R02_314-315_7</v>
          </cell>
        </row>
        <row r="5264">
          <cell r="F5264" t="e">
            <v>#N/A</v>
          </cell>
        </row>
        <row r="5265">
          <cell r="F5265" t="e">
            <v>#N/A</v>
          </cell>
        </row>
        <row r="5266">
          <cell r="F5266" t="str">
            <v>O_THS_A09_MEB05-A15_7</v>
          </cell>
        </row>
        <row r="5267">
          <cell r="F5267" t="str">
            <v>O_SVD_P13_221-222_7</v>
          </cell>
        </row>
        <row r="5268">
          <cell r="F5268" t="str">
            <v>O_TIA_E65_PBO151_7</v>
          </cell>
        </row>
        <row r="5269">
          <cell r="F5269" t="str">
            <v>O_THS_A08_MEB9-A21_7</v>
          </cell>
        </row>
        <row r="5270">
          <cell r="F5270" t="e">
            <v>#N/A</v>
          </cell>
        </row>
        <row r="5271">
          <cell r="F5271" t="str">
            <v>O_THS_A01_PBO461_7</v>
          </cell>
        </row>
        <row r="5272">
          <cell r="F5272" t="str">
            <v>O_NDA_C00_PBO71_7</v>
          </cell>
        </row>
        <row r="5273">
          <cell r="F5273" t="str">
            <v>O_NFO_H03_181_182_7</v>
          </cell>
        </row>
        <row r="5274">
          <cell r="F5274" t="str">
            <v>O_KMR_L88_PBO15_7</v>
          </cell>
        </row>
        <row r="5275">
          <cell r="F5275" t="str">
            <v>O_GDW_M01_PBO12_7</v>
          </cell>
        </row>
        <row r="5276">
          <cell r="F5276" t="e">
            <v>#N/A</v>
          </cell>
        </row>
        <row r="5277">
          <cell r="F5277" t="str">
            <v>O_TIA_E39_PBO16_7</v>
          </cell>
        </row>
        <row r="5278">
          <cell r="F5278" t="str">
            <v>O_REP_A08_330-331_7</v>
          </cell>
        </row>
        <row r="5279">
          <cell r="F5279" t="str">
            <v>O_MED_B12_040-042_7</v>
          </cell>
        </row>
        <row r="5280">
          <cell r="F5280" t="str">
            <v>O_ALM_J24_019-020_7</v>
          </cell>
        </row>
        <row r="5281">
          <cell r="F5281" t="str">
            <v>O_NFO_X23_244-245_7</v>
          </cell>
        </row>
        <row r="5282">
          <cell r="F5282" t="str">
            <v>O_ACA_W26_030-031_7</v>
          </cell>
        </row>
        <row r="5283">
          <cell r="F5283" t="str">
            <v>O_FAT_A03_PBO50_7</v>
          </cell>
        </row>
        <row r="5284">
          <cell r="F5284" t="str">
            <v>O_DMD_N09_PBO7_7</v>
          </cell>
        </row>
        <row r="5285">
          <cell r="F5285" t="str">
            <v>O_CAM_H13_279-280_7</v>
          </cell>
        </row>
        <row r="5286">
          <cell r="F5286" t="str">
            <v>O_NFO_X25_198-199_7</v>
          </cell>
        </row>
        <row r="5287">
          <cell r="F5287" t="str">
            <v>O_KMR_L09_162-163_7</v>
          </cell>
        </row>
        <row r="5288">
          <cell r="F5288" t="e">
            <v>#N/A</v>
          </cell>
        </row>
        <row r="5289">
          <cell r="F5289" t="str">
            <v>O_KMR_L45_PBO50_7</v>
          </cell>
        </row>
        <row r="5290">
          <cell r="F5290" t="str">
            <v>O_KMR_L11_163-164_7</v>
          </cell>
        </row>
        <row r="5291">
          <cell r="F5291" t="str">
            <v>O_HAN_D09_166-168_7</v>
          </cell>
        </row>
        <row r="5292">
          <cell r="F5292" t="str">
            <v>O_MAD_B20_PBO53_7</v>
          </cell>
        </row>
        <row r="5293">
          <cell r="F5293" t="str">
            <v>O_NDA_C13_MEB04-A19_7</v>
          </cell>
        </row>
        <row r="5294">
          <cell r="F5294" t="str">
            <v>O_NDA_C10_PBO43_7</v>
          </cell>
        </row>
        <row r="5295">
          <cell r="F5295" t="str">
            <v>O_DKH_A11_PBO62_7</v>
          </cell>
        </row>
        <row r="5296">
          <cell r="F5296" t="str">
            <v>O_DKH_A10_PBO129_7</v>
          </cell>
        </row>
        <row r="5297">
          <cell r="F5297" t="str">
            <v>O_DKH_A14_PBO95_7</v>
          </cell>
        </row>
        <row r="5298">
          <cell r="F5298" t="str">
            <v>O_NDA_C00_PBO58_7</v>
          </cell>
        </row>
        <row r="5299">
          <cell r="F5299" t="str">
            <v>O_MAD_B10_PBO76_7</v>
          </cell>
        </row>
        <row r="5300">
          <cell r="F5300" t="str">
            <v>O_MAD_B04_PBO106_7</v>
          </cell>
        </row>
        <row r="5301">
          <cell r="F5301" t="str">
            <v>O_ALM_J20_019-020_7</v>
          </cell>
        </row>
        <row r="5302">
          <cell r="F5302" t="str">
            <v>O_GMB_B34_MEB7-A19_7</v>
          </cell>
        </row>
        <row r="5303">
          <cell r="F5303" t="e">
            <v>#N/A</v>
          </cell>
        </row>
        <row r="5304">
          <cell r="F5304" t="e">
            <v>#N/A</v>
          </cell>
        </row>
        <row r="5305">
          <cell r="F5305" t="str">
            <v>O_NFO_X07_235-236_7</v>
          </cell>
        </row>
        <row r="5306">
          <cell r="F5306" t="str">
            <v>O_ACA_W10_056-057_7</v>
          </cell>
        </row>
        <row r="5307">
          <cell r="F5307" t="str">
            <v>O_KOL_A03_PBO60_7</v>
          </cell>
        </row>
        <row r="5308">
          <cell r="F5308" t="str">
            <v>O_MED_B22_105-106_7</v>
          </cell>
        </row>
        <row r="5309">
          <cell r="F5309" t="e">
            <v>#N/A</v>
          </cell>
        </row>
        <row r="5310">
          <cell r="F5310" t="str">
            <v>O_ACA_W08_277-284_7</v>
          </cell>
        </row>
        <row r="5311">
          <cell r="F5311" t="str">
            <v>O_SVD_C04_258-259_7</v>
          </cell>
        </row>
        <row r="5312">
          <cell r="F5312" t="str">
            <v>O_MBW_R22_004-005_7</v>
          </cell>
        </row>
        <row r="5313">
          <cell r="F5313" t="str">
            <v>O_BGY_T00_PBO81_7</v>
          </cell>
        </row>
        <row r="5314">
          <cell r="F5314" t="str">
            <v>O_YOF_F04_530-531_7</v>
          </cell>
        </row>
        <row r="5315">
          <cell r="F5315" t="str">
            <v>O_YOF_F00_026-027_7</v>
          </cell>
        </row>
        <row r="5316">
          <cell r="F5316" t="str">
            <v>O_YOF_F03_001-003_7</v>
          </cell>
        </row>
        <row r="5317">
          <cell r="F5317" t="e">
            <v>#N/A</v>
          </cell>
        </row>
        <row r="5318">
          <cell r="F5318" t="str">
            <v>O_SVD_P08_b_269-270_7</v>
          </cell>
        </row>
        <row r="5319">
          <cell r="F5319" t="str">
            <v>O_SVD_P08_b_048-050_7</v>
          </cell>
        </row>
        <row r="5320">
          <cell r="F5320" t="str">
            <v>O_SVD_C35_229-230_7</v>
          </cell>
        </row>
        <row r="5321">
          <cell r="F5321" t="str">
            <v>O_SDF_K42_112-114_7</v>
          </cell>
        </row>
        <row r="5322">
          <cell r="F5322" t="str">
            <v>O_SDF_K47_330-331_7</v>
          </cell>
        </row>
        <row r="5323">
          <cell r="F5323" t="str">
            <v>O_SDF_K52_192-193_7</v>
          </cell>
        </row>
        <row r="5324">
          <cell r="F5324" t="str">
            <v>O_SDF_K00_453-454_7</v>
          </cell>
        </row>
        <row r="5325">
          <cell r="F5325" t="str">
            <v>O_SDF_K18_111-112_7</v>
          </cell>
        </row>
        <row r="5326">
          <cell r="F5326" t="str">
            <v>O_SDF_K21_183-184_7</v>
          </cell>
        </row>
        <row r="5327">
          <cell r="F5327" t="str">
            <v>O_DAH_A01_MEB05-A20_7</v>
          </cell>
        </row>
        <row r="5328">
          <cell r="F5328" t="str">
            <v>O_DAH_A01_MEB05-A16_7</v>
          </cell>
        </row>
        <row r="5329">
          <cell r="F5329" t="str">
            <v>O_LIN_A00_MEB04-A10_7</v>
          </cell>
        </row>
        <row r="5330">
          <cell r="F5330" t="str">
            <v>O_DKH_A03_PBO77_7</v>
          </cell>
        </row>
        <row r="5331">
          <cell r="F5331" t="str">
            <v>O_DKH_A02_PBO9_7</v>
          </cell>
        </row>
        <row r="5332">
          <cell r="F5332" t="str">
            <v>O_DKH_A11_PBO7_7</v>
          </cell>
        </row>
        <row r="5333">
          <cell r="F5333" t="e">
            <v>#N/A</v>
          </cell>
        </row>
        <row r="5334">
          <cell r="F5334" t="str">
            <v>O_SGK_V08_PBO100_7</v>
          </cell>
        </row>
        <row r="5335">
          <cell r="F5335" t="str">
            <v>O_SGK_V07_PBO66_7</v>
          </cell>
        </row>
        <row r="5336">
          <cell r="F5336" t="str">
            <v>O_SGK_V37_PBO34_7</v>
          </cell>
        </row>
        <row r="5337">
          <cell r="F5337" t="str">
            <v>O_SGK_V28_PBO48_7</v>
          </cell>
        </row>
        <row r="5338">
          <cell r="F5338" t="str">
            <v>O_KMR_L03_613-614_7</v>
          </cell>
        </row>
        <row r="5339">
          <cell r="F5339" t="str">
            <v>O_SGK_V05_PBO35_7</v>
          </cell>
        </row>
        <row r="5340">
          <cell r="F5340" t="str">
            <v>O_KMR_L76_PBO16_7</v>
          </cell>
        </row>
        <row r="5341">
          <cell r="F5341" t="str">
            <v>O_SGK_V02_PBO76_7</v>
          </cell>
        </row>
        <row r="5342">
          <cell r="F5342" t="str">
            <v>O_MAD_B03_PBO58_7</v>
          </cell>
        </row>
        <row r="5343">
          <cell r="F5343" t="str">
            <v>O_DKH_A10_PBO71_7</v>
          </cell>
        </row>
        <row r="5344">
          <cell r="F5344" t="str">
            <v>O_HAN_D28_138-139_7</v>
          </cell>
        </row>
        <row r="5345">
          <cell r="F5345" t="str">
            <v>O_HAN_D34_245-246_7</v>
          </cell>
        </row>
        <row r="5346">
          <cell r="F5346" t="str">
            <v>O_GMB_B32_PBO43_7</v>
          </cell>
        </row>
        <row r="5347">
          <cell r="F5347" t="str">
            <v>O_SOK_A00_MEB04-A4_7</v>
          </cell>
        </row>
        <row r="5348">
          <cell r="F5348" t="str">
            <v>O_MBR_A02_PBO151_7</v>
          </cell>
        </row>
        <row r="5349">
          <cell r="F5349" t="str">
            <v>O_MBR_A06_PBO82_7</v>
          </cell>
        </row>
        <row r="5350">
          <cell r="F5350" t="str">
            <v>O_MBR_A00_MEB08-A11_7</v>
          </cell>
        </row>
        <row r="5351">
          <cell r="F5351" t="str">
            <v>O_KLK_A07_PBO17_7</v>
          </cell>
        </row>
        <row r="5352">
          <cell r="F5352" t="str">
            <v>O_KLK_A07_PBO112_7</v>
          </cell>
        </row>
        <row r="5353">
          <cell r="F5353" t="str">
            <v>O_KLK_A02_MEB07-A5_7</v>
          </cell>
        </row>
        <row r="5354">
          <cell r="F5354" t="str">
            <v>O_KLK_A21_PBO56_7</v>
          </cell>
        </row>
        <row r="5355">
          <cell r="F5355" t="str">
            <v>O_KLK_A07_PBO70_7</v>
          </cell>
        </row>
        <row r="5356">
          <cell r="F5356" t="str">
            <v>O_KLK_A32_PBO23_7</v>
          </cell>
        </row>
        <row r="5357">
          <cell r="F5357" t="str">
            <v>O_KLK_A22_PBO75_7</v>
          </cell>
        </row>
        <row r="5358">
          <cell r="F5358" t="str">
            <v>O_KLK_A00_PBO100_7</v>
          </cell>
        </row>
        <row r="5359">
          <cell r="F5359" t="str">
            <v>O_DKH_A01_PBO72_7</v>
          </cell>
        </row>
        <row r="5360">
          <cell r="F5360" t="str">
            <v>O_LGA_A15_PBO128_7</v>
          </cell>
        </row>
        <row r="5361">
          <cell r="F5361" t="str">
            <v>O_DKH_A10_PBO31_7</v>
          </cell>
        </row>
        <row r="5362">
          <cell r="F5362" t="str">
            <v>O_LGA_A00_PBO197_7</v>
          </cell>
        </row>
        <row r="5363">
          <cell r="F5363" t="str">
            <v>O_LGA_A02_PBO13_7</v>
          </cell>
        </row>
        <row r="5364">
          <cell r="F5364" t="str">
            <v>O_LGA_A04_MEB09-A4_7</v>
          </cell>
        </row>
        <row r="5365">
          <cell r="F5365" t="str">
            <v>O_LGA_A03_PBO28_7</v>
          </cell>
        </row>
        <row r="5366">
          <cell r="F5366" t="str">
            <v>O_NFO_X23_005-006_7</v>
          </cell>
        </row>
        <row r="5367">
          <cell r="F5367" t="str">
            <v>O_GMB_B04_PBO31_7</v>
          </cell>
        </row>
        <row r="5368">
          <cell r="F5368" t="str">
            <v>O_NFO_X07_117-118_7</v>
          </cell>
        </row>
        <row r="5369">
          <cell r="F5369" t="str">
            <v>O_GMB_B19_PBO36_7</v>
          </cell>
        </row>
        <row r="5370">
          <cell r="F5370" t="str">
            <v>NOK_NOK</v>
          </cell>
        </row>
        <row r="5371">
          <cell r="F5371" t="str">
            <v>O_NFO_X27_85-86_7</v>
          </cell>
        </row>
        <row r="5372">
          <cell r="F5372" t="str">
            <v>O_MBR_A06_PBO41_7</v>
          </cell>
        </row>
        <row r="5373">
          <cell r="F5373" t="str">
            <v>O_GMB_B20_PBO16_7</v>
          </cell>
        </row>
        <row r="5374">
          <cell r="F5374" t="str">
            <v>O_GMB_B16_PBO40_7</v>
          </cell>
        </row>
        <row r="5375">
          <cell r="F5375" t="str">
            <v>O_MED_B24_315-316_7</v>
          </cell>
        </row>
        <row r="5376">
          <cell r="F5376" t="str">
            <v>O_NFO_X14_267-268_7</v>
          </cell>
        </row>
        <row r="5377">
          <cell r="F5377" t="str">
            <v>O_SVD_P08_402-413_7</v>
          </cell>
        </row>
        <row r="5378">
          <cell r="F5378" t="str">
            <v>O_KMR_L49_PBO49_7</v>
          </cell>
        </row>
        <row r="5379">
          <cell r="F5379" t="str">
            <v>O_TBA_A05_PBO72_7</v>
          </cell>
        </row>
        <row r="5380">
          <cell r="F5380" t="str">
            <v>O_TIA_E05_246-247_7</v>
          </cell>
        </row>
        <row r="5381">
          <cell r="F5381" t="str">
            <v>O_TBA_A13_PBO18_7</v>
          </cell>
        </row>
        <row r="5382">
          <cell r="F5382" t="e">
            <v>#N/A</v>
          </cell>
        </row>
        <row r="5383">
          <cell r="F5383" t="str">
            <v>O_TBA_A13_PBO66_7</v>
          </cell>
        </row>
        <row r="5384">
          <cell r="F5384" t="str">
            <v>O_ACA_W14_096-097_7</v>
          </cell>
        </row>
        <row r="5385">
          <cell r="F5385" t="str">
            <v>O_ACA_W15_329-330_7</v>
          </cell>
        </row>
        <row r="5386">
          <cell r="F5386" t="str">
            <v>O_KMR_L85_PBO70_7</v>
          </cell>
        </row>
        <row r="5387">
          <cell r="F5387" t="str">
            <v>O_DWR_A00_MEB06-A8_7</v>
          </cell>
        </row>
        <row r="5388">
          <cell r="F5388" t="str">
            <v>O_TBA_A13_PBO46_7</v>
          </cell>
        </row>
        <row r="5389">
          <cell r="F5389" t="str">
            <v>O_MAD_B00_PBO115_7</v>
          </cell>
        </row>
        <row r="5390">
          <cell r="F5390" t="str">
            <v>O_TBA_A13_PBO26_7</v>
          </cell>
        </row>
        <row r="5391">
          <cell r="F5391" t="str">
            <v>O_ALM_J07_200-207_7</v>
          </cell>
        </row>
        <row r="5392">
          <cell r="F5392" t="str">
            <v>O_TBA_A03_PBO42_7</v>
          </cell>
        </row>
        <row r="5393">
          <cell r="F5393" t="str">
            <v>O_TBA_A09_PBO2_7</v>
          </cell>
        </row>
        <row r="5394">
          <cell r="F5394" t="str">
            <v>O_MED_B27_328-329_7</v>
          </cell>
        </row>
        <row r="5395">
          <cell r="F5395" t="str">
            <v>O_MED_B11_429-430_7</v>
          </cell>
        </row>
        <row r="5396">
          <cell r="F5396" t="str">
            <v>O_MED_A03_161-163_7</v>
          </cell>
        </row>
        <row r="5397">
          <cell r="F5397" t="str">
            <v>O_MED_B32_174-175_7</v>
          </cell>
        </row>
        <row r="5398">
          <cell r="F5398" t="str">
            <v>O_MED_B37_154-155_7</v>
          </cell>
        </row>
        <row r="5399">
          <cell r="F5399" t="str">
            <v>O_MED_B21_416-417_7</v>
          </cell>
        </row>
        <row r="5400">
          <cell r="F5400" t="str">
            <v>O_SGK_V35_PBO131_7</v>
          </cell>
        </row>
        <row r="5401">
          <cell r="F5401" t="str">
            <v>O_CAM_H13_296-297_7</v>
          </cell>
        </row>
        <row r="5402">
          <cell r="F5402" t="str">
            <v>O_CAM_H14_235-236_7</v>
          </cell>
        </row>
        <row r="5403">
          <cell r="F5403" t="str">
            <v>O_KMR_L72_PBO209_7</v>
          </cell>
        </row>
        <row r="5404">
          <cell r="F5404" t="str">
            <v>O_RUF_G30_PBO86_7</v>
          </cell>
        </row>
        <row r="5405">
          <cell r="F5405" t="str">
            <v>O_SGK_V36_PBO157_7</v>
          </cell>
        </row>
        <row r="5406">
          <cell r="F5406" t="str">
            <v>O_RUF_G11_PBO20_7</v>
          </cell>
        </row>
        <row r="5407">
          <cell r="F5407" t="str">
            <v>O_RUF_G00N_145-146_7</v>
          </cell>
        </row>
        <row r="5408">
          <cell r="F5408" t="str">
            <v>O_SGK_V35_PBO90_7</v>
          </cell>
        </row>
        <row r="5409">
          <cell r="F5409" t="str">
            <v>O_KMR_L61_PBO19_7</v>
          </cell>
        </row>
        <row r="5410">
          <cell r="F5410" t="str">
            <v>O_RUF_G15_PBO156_7</v>
          </cell>
        </row>
        <row r="5411">
          <cell r="F5411" t="str">
            <v>O_MBW_R23_081-082_7</v>
          </cell>
        </row>
        <row r="5412">
          <cell r="F5412" t="str">
            <v>O_MBW_R03_PBO16_7</v>
          </cell>
        </row>
        <row r="5413">
          <cell r="F5413" t="str">
            <v>O_RUF_G28_PBO64_7</v>
          </cell>
        </row>
        <row r="5414">
          <cell r="F5414" t="str">
            <v>O_DMD_N10_PBO70_7</v>
          </cell>
        </row>
        <row r="5415">
          <cell r="F5415" t="str">
            <v>O_KMR_L55_PBO158_7</v>
          </cell>
        </row>
        <row r="5416">
          <cell r="F5416" t="str">
            <v>O_KLK_A22_PBO57_7</v>
          </cell>
        </row>
        <row r="5417">
          <cell r="F5417" t="str">
            <v>O_GDW_M32_131-132_7</v>
          </cell>
        </row>
        <row r="5418">
          <cell r="F5418" t="str">
            <v>O_MBW_R18_008-009_7</v>
          </cell>
        </row>
        <row r="5419">
          <cell r="F5419" t="str">
            <v>O_SGK_V22_PBO35_7</v>
          </cell>
        </row>
        <row r="5420">
          <cell r="F5420" t="str">
            <v>O_KMR_L07_PBO120_7</v>
          </cell>
        </row>
        <row r="5421">
          <cell r="F5421" t="str">
            <v>O_THS_A42_PBO218_7</v>
          </cell>
        </row>
        <row r="5422">
          <cell r="F5422" t="str">
            <v>O_CAM_H09_275-276_7</v>
          </cell>
        </row>
        <row r="5423">
          <cell r="F5423" t="str">
            <v>O_CAM_H38_PBO108_7</v>
          </cell>
        </row>
        <row r="5424">
          <cell r="F5424" t="str">
            <v>O_TIA_E61_PBO100_7</v>
          </cell>
        </row>
        <row r="5425">
          <cell r="F5425" t="str">
            <v>O_CAM_H13_306-307_7</v>
          </cell>
        </row>
        <row r="5426">
          <cell r="F5426" t="str">
            <v>O_CAM_H13_108-110_7</v>
          </cell>
        </row>
        <row r="5427">
          <cell r="F5427" t="str">
            <v>O_CAM_H34_PBO41_7</v>
          </cell>
        </row>
        <row r="5428">
          <cell r="F5428" t="str">
            <v>O_CAM_H04_293-294_7</v>
          </cell>
        </row>
        <row r="5429">
          <cell r="F5429" t="str">
            <v>O_CAM_H19_PBO92_7</v>
          </cell>
        </row>
        <row r="5430">
          <cell r="F5430" t="str">
            <v>O_CAM_H42_063-064_7</v>
          </cell>
        </row>
        <row r="5431">
          <cell r="F5431" t="str">
            <v>O_NFO_H03_331-332_7</v>
          </cell>
        </row>
        <row r="5432">
          <cell r="F5432" t="str">
            <v>O_CAM_H07_240-241_7</v>
          </cell>
        </row>
        <row r="5433">
          <cell r="F5433" t="str">
            <v>O_THS_A23_MEB05-A23_7</v>
          </cell>
        </row>
        <row r="5434">
          <cell r="F5434" t="str">
            <v>O_THS_A27_MEB06-A17_7</v>
          </cell>
        </row>
        <row r="5435">
          <cell r="F5435" t="str">
            <v>O_MBW_R14_587-588_7</v>
          </cell>
        </row>
        <row r="5436">
          <cell r="F5436" t="str">
            <v>O_STL_A00_PBO152_7</v>
          </cell>
        </row>
        <row r="5437">
          <cell r="F5437" t="str">
            <v>O_NFO_X15_058-059_7</v>
          </cell>
        </row>
        <row r="5438">
          <cell r="F5438" t="str">
            <v>O_ACA_W05_146-148_7</v>
          </cell>
        </row>
        <row r="5439">
          <cell r="F5439" t="e">
            <v>#N/A</v>
          </cell>
        </row>
        <row r="5440">
          <cell r="F5440" t="e">
            <v>#N/A</v>
          </cell>
        </row>
        <row r="5441">
          <cell r="F5441" t="e">
            <v>#N/A</v>
          </cell>
        </row>
        <row r="5442">
          <cell r="F5442" t="str">
            <v>O_ALM_J20_043-044_7</v>
          </cell>
        </row>
        <row r="5443">
          <cell r="F5443" t="e">
            <v>#N/A</v>
          </cell>
        </row>
        <row r="5444">
          <cell r="F5444" t="e">
            <v>#N/A</v>
          </cell>
        </row>
        <row r="5445">
          <cell r="F5445" t="e">
            <v>#N/A</v>
          </cell>
        </row>
        <row r="5446">
          <cell r="F5446" t="e">
            <v>#N/A</v>
          </cell>
        </row>
        <row r="5447">
          <cell r="F5447" t="str">
            <v>O_GMB_B25_PBO77_7</v>
          </cell>
        </row>
        <row r="5448">
          <cell r="F5448" t="e">
            <v>#N/A</v>
          </cell>
        </row>
        <row r="5449">
          <cell r="F5449" t="str">
            <v>O_THS_A31_MEB05-A6_7</v>
          </cell>
        </row>
        <row r="5450">
          <cell r="F5450" t="str">
            <v>O_TIV_A12_PBO80_7</v>
          </cell>
        </row>
        <row r="5451">
          <cell r="F5451" t="str">
            <v>O_GMB_B30_PBO79_7</v>
          </cell>
        </row>
        <row r="5452">
          <cell r="F5452" t="str">
            <v>O_LGA_A04_MEB06-A2_7</v>
          </cell>
        </row>
        <row r="5453">
          <cell r="F5453" t="e">
            <v>#N/A</v>
          </cell>
        </row>
        <row r="5454">
          <cell r="F5454" t="e">
            <v>#N/A</v>
          </cell>
        </row>
        <row r="5455">
          <cell r="F5455" t="str">
            <v>O_ZIG_A21_PBO61_7</v>
          </cell>
        </row>
        <row r="5456">
          <cell r="F5456" t="e">
            <v>#N/A</v>
          </cell>
        </row>
        <row r="5457">
          <cell r="F5457" t="str">
            <v>O_THS_A46_PBO117_7</v>
          </cell>
        </row>
        <row r="5458">
          <cell r="F5458" t="e">
            <v>#N/A</v>
          </cell>
        </row>
        <row r="5459">
          <cell r="F5459" t="str">
            <v>O_TIA_E09_106-108_7</v>
          </cell>
        </row>
        <row r="5460">
          <cell r="F5460" t="str">
            <v>O_TBM_D14_PBO15_7</v>
          </cell>
        </row>
        <row r="5461">
          <cell r="F5461" t="str">
            <v>O_MAD_B17_PBO134_7</v>
          </cell>
        </row>
        <row r="5462">
          <cell r="F5462" t="str">
            <v>O_GMB_B36_MEB06-A14_7</v>
          </cell>
        </row>
        <row r="5463">
          <cell r="F5463" t="str">
            <v>O_THS_A19_MEB2-A14_7</v>
          </cell>
        </row>
        <row r="5464">
          <cell r="F5464" t="str">
            <v>O_SVD_P12_087-088_7</v>
          </cell>
        </row>
        <row r="5465">
          <cell r="F5465" t="str">
            <v>O_RTL_A00_PBO60_7</v>
          </cell>
        </row>
        <row r="5466">
          <cell r="F5466" t="str">
            <v>O_RTL_A00_PBO22_7</v>
          </cell>
        </row>
        <row r="5467">
          <cell r="F5467" t="str">
            <v>O_DKH_A02_PBO20_7</v>
          </cell>
        </row>
        <row r="5468">
          <cell r="F5468" t="str">
            <v>O_ALM_J17_041-042_7</v>
          </cell>
        </row>
        <row r="5469">
          <cell r="F5469" t="str">
            <v>O_SVD_P14_153-154_7</v>
          </cell>
        </row>
        <row r="5470">
          <cell r="F5470" t="str">
            <v>O_ALM_J12_071-073_7</v>
          </cell>
        </row>
        <row r="5471">
          <cell r="F5471" t="e">
            <v>#N/A</v>
          </cell>
        </row>
        <row r="5472">
          <cell r="F5472" t="str">
            <v>O_CAM_H01_PBO96_7</v>
          </cell>
        </row>
        <row r="5473">
          <cell r="F5473" t="str">
            <v>O_KLK_A01_PBO230_7</v>
          </cell>
        </row>
        <row r="5474">
          <cell r="F5474" t="str">
            <v>O_THS_A03_MEB2-A16_7</v>
          </cell>
        </row>
        <row r="5475">
          <cell r="F5475" t="str">
            <v>O_THS_A36_PBO14_7</v>
          </cell>
        </row>
        <row r="5476">
          <cell r="F5476" t="str">
            <v>O_THS_A44 _PBO148_7</v>
          </cell>
        </row>
        <row r="5477">
          <cell r="F5477" t="str">
            <v>O_THS_A11_PBO41_7</v>
          </cell>
        </row>
        <row r="5478">
          <cell r="F5478" t="str">
            <v>O_KLK_A01_PBO270_7</v>
          </cell>
        </row>
        <row r="5479">
          <cell r="F5479" t="str">
            <v>O_TIA_E43_PBO35_7</v>
          </cell>
        </row>
        <row r="5480">
          <cell r="F5480" t="str">
            <v>O_TIA_E45_PBO96_7</v>
          </cell>
        </row>
        <row r="5481">
          <cell r="F5481" t="e">
            <v>#N/A</v>
          </cell>
        </row>
        <row r="5482">
          <cell r="F5482" t="str">
            <v>O_TIA_E64_PBO57_7</v>
          </cell>
        </row>
        <row r="5483">
          <cell r="F5483" t="e">
            <v>#N/A</v>
          </cell>
        </row>
        <row r="5484">
          <cell r="F5484" t="str">
            <v>O_SDF_K48_419-420_7</v>
          </cell>
        </row>
        <row r="5485">
          <cell r="F5485" t="str">
            <v>O_TIA_E47_PBO108_7</v>
          </cell>
        </row>
        <row r="5486">
          <cell r="F5486" t="e">
            <v>#N/A</v>
          </cell>
        </row>
        <row r="5487">
          <cell r="F5487" t="str">
            <v>O_KDG_A00_PBO192_7</v>
          </cell>
        </row>
        <row r="5488">
          <cell r="F5488" t="str">
            <v>O_SGK_V27_PBO287_7</v>
          </cell>
        </row>
        <row r="5489">
          <cell r="F5489" t="str">
            <v>O_CAM_H54_PBO92_7</v>
          </cell>
        </row>
        <row r="5490">
          <cell r="F5490" t="e">
            <v>#N/A</v>
          </cell>
        </row>
        <row r="5491">
          <cell r="F5491" t="str">
            <v>O_NFO_H03_205-206_7</v>
          </cell>
        </row>
        <row r="5492">
          <cell r="F5492" t="str">
            <v>O_FIM_A00_PBO57_7</v>
          </cell>
        </row>
        <row r="5493">
          <cell r="F5493" t="str">
            <v>O_CAM_H18_PBO86_7</v>
          </cell>
        </row>
        <row r="5494">
          <cell r="F5494" t="str">
            <v>O_THS_A22_PBO36_7</v>
          </cell>
        </row>
        <row r="5495">
          <cell r="F5495" t="str">
            <v>O_RUF_G29_PBO18_7</v>
          </cell>
        </row>
        <row r="5496">
          <cell r="F5496" t="str">
            <v>O_SGK_V06_PBO40_7</v>
          </cell>
        </row>
        <row r="5497">
          <cell r="F5497" t="str">
            <v>O_MED_B03_PBO6_7</v>
          </cell>
        </row>
        <row r="5498">
          <cell r="F5498" t="str">
            <v>O_ALM_J26_193-194_7</v>
          </cell>
        </row>
        <row r="5499">
          <cell r="F5499" t="str">
            <v>O_TBA_A13_PBO11_7</v>
          </cell>
        </row>
        <row r="5500">
          <cell r="F5500" t="e">
            <v>#N/A</v>
          </cell>
        </row>
        <row r="5501">
          <cell r="F5501" t="str">
            <v>O_MAD_B23_PBO21_7</v>
          </cell>
        </row>
        <row r="5502">
          <cell r="F5502" t="str">
            <v>O_DKH_A10_PBO45_7</v>
          </cell>
        </row>
        <row r="5503">
          <cell r="F5503" t="str">
            <v>O_NDA_C00_PBO59_7</v>
          </cell>
        </row>
        <row r="5504">
          <cell r="F5504" t="str">
            <v>O_DKH_A10_PBO67_7</v>
          </cell>
        </row>
        <row r="5505">
          <cell r="F5505" t="str">
            <v>O_MAD_B10_PBO3_7</v>
          </cell>
        </row>
        <row r="5506">
          <cell r="F5506" t="str">
            <v>O_ALM_J17_133-135_7</v>
          </cell>
        </row>
        <row r="5507">
          <cell r="F5507" t="str">
            <v>O_ALM_J22_184-185_7</v>
          </cell>
        </row>
        <row r="5508">
          <cell r="F5508" t="str">
            <v>O_KOL_A03_PBO16_7</v>
          </cell>
        </row>
        <row r="5509">
          <cell r="F5509" t="str">
            <v>O_GMB_B33_PBO15_7</v>
          </cell>
        </row>
        <row r="5510">
          <cell r="F5510" t="str">
            <v>O_GMB_B16_PBO19_7</v>
          </cell>
        </row>
        <row r="5511">
          <cell r="F5511" t="str">
            <v>O_MED_B32_005-006_7</v>
          </cell>
        </row>
        <row r="5512">
          <cell r="F5512" t="str">
            <v>O_CAM_H27_PBO12_7</v>
          </cell>
        </row>
        <row r="5513">
          <cell r="F5513" t="str">
            <v>O_BGY_T03_PBO137_7</v>
          </cell>
        </row>
        <row r="5514">
          <cell r="F5514" t="str">
            <v>O_CAM_H48_138-139H48</v>
          </cell>
        </row>
        <row r="5515">
          <cell r="F5515" t="str">
            <v>O_BGY_T03_PBO34_7</v>
          </cell>
        </row>
        <row r="5516">
          <cell r="F5516" t="str">
            <v>O_MDR_A00_MEB03-A16_7</v>
          </cell>
        </row>
        <row r="5517">
          <cell r="F5517" t="str">
            <v>O_SGK_V27_PBO275_7</v>
          </cell>
        </row>
        <row r="5518">
          <cell r="F5518" t="str">
            <v>O_MBW_R16_069-070_7</v>
          </cell>
        </row>
        <row r="5519">
          <cell r="F5519" t="str">
            <v>O_SDF_K46_370-371_7</v>
          </cell>
        </row>
        <row r="5520">
          <cell r="F5520" t="str">
            <v>O_SVD_P08_b_408-409_7</v>
          </cell>
        </row>
        <row r="5521">
          <cell r="F5521" t="str">
            <v>O_YOF_F05_645-646_7</v>
          </cell>
        </row>
        <row r="5522">
          <cell r="F5522" t="str">
            <v>O_NFO_X05_211-212_7</v>
          </cell>
        </row>
        <row r="5523">
          <cell r="F5523" t="str">
            <v>O_YOF_F05_422-423_7</v>
          </cell>
        </row>
        <row r="5524">
          <cell r="F5524" t="str">
            <v>O_NFO_X18_183-184_7</v>
          </cell>
        </row>
        <row r="5525">
          <cell r="F5525" t="str">
            <v>O_YOF_F09_001-002_7</v>
          </cell>
        </row>
        <row r="5526">
          <cell r="F5526" t="str">
            <v>O_NFO_X04_314-315_7</v>
          </cell>
        </row>
        <row r="5527">
          <cell r="F5527" t="str">
            <v>O_BIG_A02_MEB06-A16_7</v>
          </cell>
        </row>
        <row r="5528">
          <cell r="F5528" t="str">
            <v>O_ZIG_A08_PBO19_7</v>
          </cell>
        </row>
        <row r="5529">
          <cell r="F5529" t="str">
            <v>O_ZIG_A00_MEB3-A23_7</v>
          </cell>
        </row>
        <row r="5530">
          <cell r="F5530" t="str">
            <v>O_SVD_P08_b_406-407_7</v>
          </cell>
        </row>
        <row r="5531">
          <cell r="F5531" t="str">
            <v>O_SVD_P08_b_414-415_7</v>
          </cell>
        </row>
        <row r="5532">
          <cell r="F5532" t="str">
            <v>O_SVD_P08_b_419-420_7</v>
          </cell>
        </row>
        <row r="5533">
          <cell r="F5533" t="str">
            <v>O_SDF_K02_092-094_7</v>
          </cell>
        </row>
        <row r="5534">
          <cell r="F5534" t="str">
            <v>O_GDW_M32_501-502_7</v>
          </cell>
        </row>
        <row r="5535">
          <cell r="F5535" t="str">
            <v>O_SVD_C25_372-373_7</v>
          </cell>
        </row>
        <row r="5536">
          <cell r="F5536" t="str">
            <v>O_SVD_C25_391-392_7</v>
          </cell>
        </row>
        <row r="5537">
          <cell r="F5537" t="str">
            <v>O_SDF_K15_018-019_7</v>
          </cell>
        </row>
        <row r="5538">
          <cell r="F5538" t="str">
            <v>O_SDF_K22_027-028_7</v>
          </cell>
        </row>
        <row r="5539">
          <cell r="F5539" t="str">
            <v>O_SDF_K49_230-231_7</v>
          </cell>
        </row>
        <row r="5540">
          <cell r="F5540" t="str">
            <v>O_DKH_A02_PBO18_7</v>
          </cell>
        </row>
        <row r="5541">
          <cell r="F5541" t="str">
            <v>O_MAD_B03_PBO116_7</v>
          </cell>
        </row>
        <row r="5542">
          <cell r="F5542" t="str">
            <v>O_SGK_V41_PBO85_7</v>
          </cell>
        </row>
        <row r="5543">
          <cell r="F5543" t="str">
            <v>O_NDA_C00_PBO63_7</v>
          </cell>
        </row>
        <row r="5544">
          <cell r="F5544" t="str">
            <v>O_SGK_V31_PBO118_7</v>
          </cell>
        </row>
        <row r="5545">
          <cell r="F5545" t="str">
            <v>O_THS_A46_PBO117_7</v>
          </cell>
        </row>
        <row r="5546">
          <cell r="F5546" t="str">
            <v>O_SGK_V23_PBO200</v>
          </cell>
        </row>
        <row r="5547">
          <cell r="F5547" t="str">
            <v>O_MAD_B10_PBO17_7</v>
          </cell>
        </row>
        <row r="5548">
          <cell r="F5548" t="str">
            <v>O_SGK_V01_PBO69_7</v>
          </cell>
        </row>
        <row r="5549">
          <cell r="F5549" t="e">
            <v>#N/A</v>
          </cell>
        </row>
        <row r="5550">
          <cell r="F5550" t="str">
            <v>O_DKH_A02_PBO138_7</v>
          </cell>
        </row>
        <row r="5551">
          <cell r="F5551" t="str">
            <v>O_NDA_C00_PBO108_7</v>
          </cell>
        </row>
        <row r="5552">
          <cell r="F5552" t="str">
            <v>O_SGK_V47_MEB03-A05_7</v>
          </cell>
        </row>
        <row r="5553">
          <cell r="F5553" t="str">
            <v>O_SGK_V31_PBO113_7</v>
          </cell>
        </row>
        <row r="5554">
          <cell r="F5554" t="str">
            <v>O_THS_A21_PBO193_7</v>
          </cell>
        </row>
        <row r="5555">
          <cell r="F5555" t="str">
            <v>O_SGK_V30_PBO31_7</v>
          </cell>
        </row>
        <row r="5556">
          <cell r="F5556" t="str">
            <v>O_SGK_V06_PBO108_7</v>
          </cell>
        </row>
        <row r="5557">
          <cell r="F5557" t="str">
            <v>O_SGK_V34_PBO45_7</v>
          </cell>
        </row>
        <row r="5558">
          <cell r="F5558" t="str">
            <v>O_SGK_V00_PBO103_7</v>
          </cell>
        </row>
        <row r="5559">
          <cell r="F5559" t="str">
            <v>O_SGK_V05_PBO33_7</v>
          </cell>
        </row>
        <row r="5560">
          <cell r="F5560" t="str">
            <v>O_MAD_B03_PBO58_7</v>
          </cell>
        </row>
        <row r="5561">
          <cell r="F5561" t="str">
            <v>O_MAD_B10_PBO43_7</v>
          </cell>
        </row>
        <row r="5562">
          <cell r="F5562" t="str">
            <v>O_SGK_V09_PBO106_7</v>
          </cell>
        </row>
        <row r="5563">
          <cell r="F5563" t="str">
            <v>O_HAN_D21_098-099_7</v>
          </cell>
        </row>
        <row r="5564">
          <cell r="F5564" t="str">
            <v>O_TIA_I04_PBO88_7</v>
          </cell>
        </row>
        <row r="5565">
          <cell r="F5565" t="str">
            <v>O_MBW_R14_139-140_7</v>
          </cell>
        </row>
        <row r="5566">
          <cell r="F5566" t="str">
            <v>O_HAN_D00_225-226_7</v>
          </cell>
        </row>
        <row r="5567">
          <cell r="F5567" t="str">
            <v>O_MBR_A07_PBO142_7</v>
          </cell>
        </row>
        <row r="5568">
          <cell r="F5568" t="str">
            <v>O_KLK_A14_PBO21_7</v>
          </cell>
        </row>
        <row r="5569">
          <cell r="F5569" t="e">
            <v>#N/A</v>
          </cell>
        </row>
        <row r="5570">
          <cell r="F5570" t="str">
            <v>O_NFO_X02_290-291_7</v>
          </cell>
        </row>
        <row r="5571">
          <cell r="F5571" t="str">
            <v>O_KLK_A16_PBO96_7</v>
          </cell>
        </row>
        <row r="5572">
          <cell r="F5572" t="str">
            <v>O_LGA_A20_PBO20_7</v>
          </cell>
        </row>
        <row r="5573">
          <cell r="F5573" t="str">
            <v>O_LGA_A14_MEB4-A16_7</v>
          </cell>
        </row>
        <row r="5574">
          <cell r="F5574" t="str">
            <v>O_LGA_A04_MEB06-A3_7</v>
          </cell>
        </row>
        <row r="5575">
          <cell r="F5575" t="str">
            <v>O_TIA_E64_PBO66_7</v>
          </cell>
        </row>
        <row r="5576">
          <cell r="F5576" t="str">
            <v>O_GMB_B37_MEB06-A15_7</v>
          </cell>
        </row>
        <row r="5577">
          <cell r="F5577" t="str">
            <v>O_TIA_E07_PBO16_7</v>
          </cell>
        </row>
        <row r="5578">
          <cell r="F5578" t="str">
            <v>O_GMB_B02_MEB08-A8_7</v>
          </cell>
        </row>
        <row r="5579">
          <cell r="F5579" t="str">
            <v>O_NFO_H33_250-251_7</v>
          </cell>
        </row>
        <row r="5580">
          <cell r="F5580" t="str">
            <v>O_NFO_H30_107-108_7</v>
          </cell>
        </row>
        <row r="5581">
          <cell r="F5581" t="str">
            <v>O_NFO_H32_146-147_7</v>
          </cell>
        </row>
        <row r="5582">
          <cell r="F5582" t="str">
            <v>O_NFO_X01_187-188_7</v>
          </cell>
        </row>
        <row r="5583">
          <cell r="F5583" t="str">
            <v>O_NFO_X05_437-438_7</v>
          </cell>
        </row>
        <row r="5584">
          <cell r="F5584" t="str">
            <v>O_SVD_C35_217-218_7</v>
          </cell>
        </row>
        <row r="5585">
          <cell r="F5585" t="str">
            <v>O_ACA_W23_217-219_7</v>
          </cell>
        </row>
        <row r="5586">
          <cell r="F5586" t="str">
            <v>O_NFO_X15_201-202_7</v>
          </cell>
        </row>
        <row r="5587">
          <cell r="F5587" t="str">
            <v>O_TBA_A13_PBO84_7</v>
          </cell>
        </row>
        <row r="5588">
          <cell r="F5588" t="str">
            <v>O_ACA_W02_318-319_7</v>
          </cell>
        </row>
        <row r="5589">
          <cell r="F5589" t="str">
            <v>O_TBA_A13_PBO13_7</v>
          </cell>
        </row>
        <row r="5590">
          <cell r="F5590" t="str">
            <v>O_TBA_A13_PBO80_7</v>
          </cell>
        </row>
        <row r="5591">
          <cell r="F5591" t="str">
            <v>O_TBA_A13_PBO77_7</v>
          </cell>
        </row>
        <row r="5592">
          <cell r="F5592" t="str">
            <v>O_ACA_W27_120-121_7</v>
          </cell>
        </row>
        <row r="5593">
          <cell r="F5593" t="str">
            <v>O_MBW_R54_PBO41_7</v>
          </cell>
        </row>
        <row r="5594">
          <cell r="F5594" t="str">
            <v>O_TBA_A13_PBO57_7</v>
          </cell>
        </row>
        <row r="5595">
          <cell r="F5595" t="str">
            <v>O_ALM_J00_341-345_7</v>
          </cell>
        </row>
        <row r="5596">
          <cell r="F5596" t="str">
            <v>O_ACA_W04_014-015_7</v>
          </cell>
        </row>
        <row r="5597">
          <cell r="F5597" t="str">
            <v>O_MED_B20_043-044_7</v>
          </cell>
        </row>
        <row r="5598">
          <cell r="F5598" t="str">
            <v>O_SVD_C39_267-268_7</v>
          </cell>
        </row>
        <row r="5599">
          <cell r="F5599" t="str">
            <v>O_MED_B26_006-007_7</v>
          </cell>
        </row>
        <row r="5600">
          <cell r="F5600" t="str">
            <v>O_MED_B23_392-393_7</v>
          </cell>
        </row>
        <row r="5601">
          <cell r="F5601" t="str">
            <v>O_SVD_C16_127-128_7</v>
          </cell>
        </row>
        <row r="5602">
          <cell r="F5602" t="str">
            <v>O_TBA_A13_PBO18_7</v>
          </cell>
        </row>
        <row r="5603">
          <cell r="F5603" t="str">
            <v>O_TBA_A13_PBO12_7</v>
          </cell>
        </row>
        <row r="5604">
          <cell r="F5604" t="str">
            <v>O_TBA_A00_PBO23_7</v>
          </cell>
        </row>
        <row r="5605">
          <cell r="F5605" t="str">
            <v>O_TBA_A08_PBO43_7</v>
          </cell>
        </row>
        <row r="5606">
          <cell r="F5606" t="str">
            <v>O_SVD_C05_248-249_7</v>
          </cell>
        </row>
        <row r="5607">
          <cell r="F5607" t="str">
            <v>O_MED_B45_130-131_7</v>
          </cell>
        </row>
        <row r="5608">
          <cell r="F5608" t="str">
            <v>O_REP_B18_094-098_7</v>
          </cell>
        </row>
        <row r="5609">
          <cell r="F5609" t="str">
            <v>O_NFO_X14_267-268_7</v>
          </cell>
        </row>
        <row r="5610">
          <cell r="F5610" t="str">
            <v>O_ACA_W10_171-172_7</v>
          </cell>
        </row>
        <row r="5611">
          <cell r="F5611" t="str">
            <v>O_TIA_E16_PBO108_7</v>
          </cell>
        </row>
        <row r="5612">
          <cell r="F5612" t="str">
            <v>O_KMR_L83_PBO133_7</v>
          </cell>
        </row>
        <row r="5613">
          <cell r="F5613" t="str">
            <v>O_MED_B11_114-115_7</v>
          </cell>
        </row>
        <row r="5614">
          <cell r="F5614" t="str">
            <v>O_HAN_D28_138-139_7</v>
          </cell>
        </row>
        <row r="5615">
          <cell r="F5615" t="str">
            <v>O_SGK_V47_MEB07-A03_7</v>
          </cell>
        </row>
        <row r="5616">
          <cell r="F5616" t="str">
            <v>O_KMR_L29_111-112_7</v>
          </cell>
        </row>
        <row r="5617">
          <cell r="F5617" t="str">
            <v>O_RUF_G00N_210-211_7</v>
          </cell>
        </row>
        <row r="5618">
          <cell r="F5618" t="str">
            <v>O_KMR_L07_PBO119_7</v>
          </cell>
        </row>
        <row r="5619">
          <cell r="F5619" t="str">
            <v>O_KMR_L03_501-502_7</v>
          </cell>
        </row>
        <row r="5620">
          <cell r="F5620" t="str">
            <v>O_MBW_R03_PBO36_7</v>
          </cell>
        </row>
        <row r="5621">
          <cell r="F5621" t="str">
            <v>O_MBW_R10_098-099_7</v>
          </cell>
        </row>
        <row r="5622">
          <cell r="F5622" t="str">
            <v>O_KMR_L40_082-083_7</v>
          </cell>
        </row>
        <row r="5623">
          <cell r="F5623" t="str">
            <v>O_DMD_N08_PBO17_7</v>
          </cell>
        </row>
        <row r="5624">
          <cell r="F5624" t="str">
            <v>O_MBW_R05_PBO33_7</v>
          </cell>
        </row>
        <row r="5625">
          <cell r="F5625" t="str">
            <v>O_MBW_R14_179-180_7</v>
          </cell>
        </row>
        <row r="5626">
          <cell r="F5626" t="str">
            <v>O_MBW_R28_271-272_7</v>
          </cell>
        </row>
        <row r="5627">
          <cell r="F5627" t="str">
            <v>O_KMR_L00_253-254_7</v>
          </cell>
        </row>
        <row r="5628">
          <cell r="F5628" t="str">
            <v>O_KMR_L18_137-138_7</v>
          </cell>
        </row>
        <row r="5629">
          <cell r="F5629" t="str">
            <v>O_CAM_H13_253-254_7</v>
          </cell>
        </row>
        <row r="5630">
          <cell r="F5630" t="str">
            <v>O_CAM_H02_216-217_7</v>
          </cell>
        </row>
        <row r="5631">
          <cell r="F5631" t="str">
            <v>O_CAM_H08_149-150_7</v>
          </cell>
        </row>
        <row r="5632">
          <cell r="F5632" t="str">
            <v>O_CAM_H14_130-132_7</v>
          </cell>
        </row>
        <row r="5633">
          <cell r="F5633" t="str">
            <v>O_NFO_X10_205-207_7</v>
          </cell>
        </row>
        <row r="5634">
          <cell r="F5634" t="str">
            <v>O_NFO_H03_316-317_7</v>
          </cell>
        </row>
        <row r="5635">
          <cell r="F5635" t="str">
            <v>O_CAM_H01_PBO14_7</v>
          </cell>
        </row>
        <row r="5636">
          <cell r="F5636" t="str">
            <v>O_CAM_H16_PBO131_7</v>
          </cell>
        </row>
        <row r="5637">
          <cell r="F5637" t="str">
            <v>O_NFO_X27_140-141_7</v>
          </cell>
        </row>
        <row r="5638">
          <cell r="F5638" t="str">
            <v>O_STL_A04_PBO90_7</v>
          </cell>
        </row>
        <row r="5639">
          <cell r="F5639" t="str">
            <v>O_TIV_A03_PBO207_7</v>
          </cell>
        </row>
        <row r="5640">
          <cell r="F5640" t="str">
            <v>O_STL_A00_PBO176_7</v>
          </cell>
        </row>
        <row r="5641">
          <cell r="F5641" t="str">
            <v>O_DMD_N10_PBO113_7</v>
          </cell>
        </row>
        <row r="5642">
          <cell r="F5642" t="str">
            <v>O_THS_A17_MEB11-A6_7</v>
          </cell>
        </row>
        <row r="5643">
          <cell r="F5643" t="e">
            <v>#N/A</v>
          </cell>
        </row>
        <row r="5644">
          <cell r="F5644" t="e">
            <v>#N/A</v>
          </cell>
        </row>
        <row r="5645">
          <cell r="F5645" t="e">
            <v>#N/A</v>
          </cell>
        </row>
        <row r="5646">
          <cell r="F5646" t="str">
            <v>O_GDW_M09_PBO120_7</v>
          </cell>
        </row>
        <row r="5647">
          <cell r="F5647" t="e">
            <v>#N/A</v>
          </cell>
        </row>
        <row r="5648">
          <cell r="F5648" t="e">
            <v>#N/A</v>
          </cell>
        </row>
        <row r="5649">
          <cell r="F5649" t="str">
            <v>O_MED_B00_051-053_7</v>
          </cell>
        </row>
        <row r="5650">
          <cell r="F5650" t="str">
            <v>O_MED_B25_257-258_7</v>
          </cell>
        </row>
        <row r="5651">
          <cell r="F5651" t="e">
            <v>#N/A</v>
          </cell>
        </row>
        <row r="5652">
          <cell r="F5652" t="str">
            <v>O_SMN_A05_MEB01-A23_7</v>
          </cell>
        </row>
        <row r="5653">
          <cell r="F5653" t="str">
            <v>O_GMB_C10_MEB06-A18_7</v>
          </cell>
        </row>
        <row r="5654">
          <cell r="F5654" t="str">
            <v>O_DKH_A11_PBO126_7</v>
          </cell>
        </row>
        <row r="5655">
          <cell r="F5655" t="str">
            <v>O_THS_A19_MEB06-A13_7</v>
          </cell>
        </row>
        <row r="5656">
          <cell r="F5656" t="str">
            <v>O_THS_A43_PBO131_7</v>
          </cell>
        </row>
        <row r="5657">
          <cell r="F5657" t="str">
            <v>O_NDA_C00_PBO68_7</v>
          </cell>
        </row>
        <row r="5658">
          <cell r="F5658" t="str">
            <v>O_TIV_A03_PBO150_7</v>
          </cell>
        </row>
        <row r="5659">
          <cell r="F5659" t="str">
            <v>O_TIV_A05_MEB05-A7_7</v>
          </cell>
        </row>
        <row r="5660">
          <cell r="F5660" t="str">
            <v>O_CAM_H34_PBO70_7</v>
          </cell>
        </row>
        <row r="5661">
          <cell r="F5661" t="e">
            <v>#N/A</v>
          </cell>
        </row>
        <row r="5662">
          <cell r="F5662" t="str">
            <v>O_ZIG_A24_PBO36_7</v>
          </cell>
        </row>
        <row r="5663">
          <cell r="F5663" t="str">
            <v>O_ZIG_A03_PBO21_7</v>
          </cell>
        </row>
        <row r="5664">
          <cell r="F5664" t="str">
            <v>O_ZIG_A06_PBO74_7</v>
          </cell>
        </row>
        <row r="5665">
          <cell r="F5665" t="str">
            <v>O_SGK_V27_PBO205_7</v>
          </cell>
        </row>
        <row r="5666">
          <cell r="F5666" t="str">
            <v>O_THS_A22_PBO252_7</v>
          </cell>
        </row>
        <row r="5667">
          <cell r="F5667" t="str">
            <v>O_MAD_B19_PBO64_7</v>
          </cell>
        </row>
        <row r="5668">
          <cell r="F5668" t="str">
            <v>O_DKH_A02_PBO162_7</v>
          </cell>
        </row>
        <row r="5669">
          <cell r="F5669" t="str">
            <v>O_ALM_P00_360-361_7</v>
          </cell>
        </row>
        <row r="5670">
          <cell r="F5670" t="e">
            <v>#N/A</v>
          </cell>
        </row>
        <row r="5671">
          <cell r="F5671" t="e">
            <v>#N/A</v>
          </cell>
        </row>
        <row r="5672">
          <cell r="F5672" t="str">
            <v>O_ALM_J19_225-226_7</v>
          </cell>
        </row>
        <row r="5673">
          <cell r="F5673" t="e">
            <v>#N/A</v>
          </cell>
        </row>
        <row r="5674">
          <cell r="F5674" t="str">
            <v>O_KMR_L46_PBO24_7</v>
          </cell>
        </row>
        <row r="5675">
          <cell r="F5675" t="str">
            <v>O_KMR_L46_PBO17_7</v>
          </cell>
        </row>
        <row r="5676">
          <cell r="F5676" t="str">
            <v>O_SDF_K17_012-013_7</v>
          </cell>
        </row>
        <row r="5677">
          <cell r="F5677" t="e">
            <v>#N/A</v>
          </cell>
        </row>
        <row r="5678">
          <cell r="F5678" t="str">
            <v>O_THS_A45_PBO89_7</v>
          </cell>
        </row>
        <row r="5679">
          <cell r="F5679" t="str">
            <v>O_THS_A46_PBO118_7</v>
          </cell>
        </row>
        <row r="5680">
          <cell r="F5680" t="str">
            <v>O_THS_A22_PBO83_7</v>
          </cell>
        </row>
        <row r="5681">
          <cell r="F5681" t="str">
            <v>O_THS_A40_PBO63_7</v>
          </cell>
        </row>
        <row r="5682">
          <cell r="F5682" t="str">
            <v>O_THS_A11_PBO242_7</v>
          </cell>
        </row>
        <row r="5683">
          <cell r="F5683" t="str">
            <v>O_KAF_A01_PBO5_7</v>
          </cell>
        </row>
        <row r="5684">
          <cell r="F5684" t="str">
            <v>O_DKH_A10_PBO2_7</v>
          </cell>
        </row>
        <row r="5685">
          <cell r="F5685" t="str">
            <v>O_NFO_X30_181-182_7</v>
          </cell>
        </row>
        <row r="5686">
          <cell r="F5686" t="str">
            <v>O_SGK_V20_PBO84_7</v>
          </cell>
        </row>
        <row r="5687">
          <cell r="F5687" t="str">
            <v>O_DKH_A02_PBO93_7</v>
          </cell>
        </row>
        <row r="5688">
          <cell r="F5688" t="e">
            <v>#N/A</v>
          </cell>
        </row>
        <row r="5689">
          <cell r="F5689" t="str">
            <v>O_NFO_X32_189-190_7</v>
          </cell>
        </row>
        <row r="5690">
          <cell r="F5690" t="str">
            <v>O_TIA_E53_PBO21_7</v>
          </cell>
        </row>
        <row r="5691">
          <cell r="F5691" t="str">
            <v>O_TIA_E19_168-169_7</v>
          </cell>
        </row>
        <row r="5692">
          <cell r="F5692" t="str">
            <v>O_THS_A43_PBO8_7</v>
          </cell>
        </row>
        <row r="5693">
          <cell r="F5693" t="str">
            <v>O_TIA_E40_PBO33_7</v>
          </cell>
        </row>
        <row r="5694">
          <cell r="F5694" t="e">
            <v>#N/A</v>
          </cell>
        </row>
        <row r="5695">
          <cell r="F5695" t="str">
            <v>O_GDW_M05_115-116_7</v>
          </cell>
        </row>
        <row r="5696">
          <cell r="F5696" t="str">
            <v>O_FAT_A02_MEB07-A13_7</v>
          </cell>
        </row>
        <row r="5697">
          <cell r="F5697" t="str">
            <v>O_CAM_H01_PBO93_7</v>
          </cell>
        </row>
        <row r="5698">
          <cell r="F5698" t="str">
            <v>O_CAM_H38_PBO98_7</v>
          </cell>
        </row>
        <row r="5699">
          <cell r="F5699" t="str">
            <v>O_MBW_R16_078-079_7</v>
          </cell>
        </row>
        <row r="5700">
          <cell r="F5700" t="str">
            <v>O_SGK_V25_PBO121_7</v>
          </cell>
        </row>
        <row r="5701">
          <cell r="F5701" t="str">
            <v>O_KMR_L52_PBO199_7</v>
          </cell>
        </row>
        <row r="5702">
          <cell r="F5702" t="str">
            <v>O_DKH_A02_PBO5_7</v>
          </cell>
        </row>
        <row r="5703">
          <cell r="F5703" t="str">
            <v>O_DKH_A10_PBO45_7</v>
          </cell>
        </row>
        <row r="5704">
          <cell r="F5704" t="str">
            <v>O_MAD_B03_PBO75_7</v>
          </cell>
        </row>
        <row r="5705">
          <cell r="F5705" t="str">
            <v>O_DKH_A14_PBO52_7</v>
          </cell>
        </row>
        <row r="5706">
          <cell r="F5706" t="str">
            <v>O_MAD_B10_PBO30_7</v>
          </cell>
        </row>
        <row r="5707">
          <cell r="F5707" t="str">
            <v>O_DKH_A02_PBO214_7</v>
          </cell>
        </row>
        <row r="5708">
          <cell r="F5708" t="str">
            <v>O_GDW_M26_PBO6_7</v>
          </cell>
        </row>
        <row r="5709">
          <cell r="F5709" t="str">
            <v>O_SED_A01_PBO83_7</v>
          </cell>
        </row>
        <row r="5710">
          <cell r="F5710" t="str">
            <v>O_SGK_V27_PBO247_7</v>
          </cell>
        </row>
        <row r="5711">
          <cell r="F5711" t="str">
            <v>O_NFO_X07_362-363_7</v>
          </cell>
        </row>
        <row r="5712">
          <cell r="F5712" t="str">
            <v>O_BGY_T03_PBO38_7</v>
          </cell>
        </row>
        <row r="5713">
          <cell r="F5713" t="str">
            <v>O_MBW_R03_PBO95_7</v>
          </cell>
        </row>
        <row r="5714">
          <cell r="F5714" t="str">
            <v>O_DWR_A00_MEB04-A2_7</v>
          </cell>
        </row>
        <row r="5715">
          <cell r="F5715" t="e">
            <v>#N/A</v>
          </cell>
        </row>
        <row r="5716">
          <cell r="F5716" t="str">
            <v>O_SDF_K20_321-322_7</v>
          </cell>
        </row>
        <row r="5717">
          <cell r="F5717" t="str">
            <v>O_KMR_L31_171-172_7</v>
          </cell>
        </row>
        <row r="5718">
          <cell r="F5718" t="str">
            <v>O_YOF_F05_657-658_7</v>
          </cell>
        </row>
        <row r="5719">
          <cell r="F5719" t="str">
            <v>O_SVD_P08_b_414-415_7</v>
          </cell>
        </row>
        <row r="5720">
          <cell r="F5720" t="str">
            <v>O_SVD_P08_b_422-423_7</v>
          </cell>
        </row>
        <row r="5721">
          <cell r="F5721" t="str">
            <v>O_DKH_A10_PBO150_7</v>
          </cell>
        </row>
        <row r="5722">
          <cell r="F5722" t="str">
            <v>O_SVD_P08_b_411-412_7</v>
          </cell>
        </row>
        <row r="5723">
          <cell r="F5723" t="str">
            <v>O_ZIG_A19_PBO83_7</v>
          </cell>
        </row>
        <row r="5724">
          <cell r="F5724" t="str">
            <v>O_ZIG_A17_MEB3-A05_7</v>
          </cell>
        </row>
        <row r="5725">
          <cell r="F5725" t="str">
            <v>O_SVD_C25_127-128_7</v>
          </cell>
        </row>
        <row r="5726">
          <cell r="F5726" t="str">
            <v>O_SVD_C35_319-320_7</v>
          </cell>
        </row>
        <row r="5727">
          <cell r="F5727" t="str">
            <v>O_SVD_C37_013-015_7</v>
          </cell>
        </row>
        <row r="5728">
          <cell r="F5728" t="str">
            <v>O_SVD_C10_250-252_7</v>
          </cell>
        </row>
        <row r="5729">
          <cell r="F5729" t="str">
            <v>O_MED_B01_176-177_7</v>
          </cell>
        </row>
        <row r="5730">
          <cell r="F5730" t="str">
            <v>O_SVD_P14_373-374_7</v>
          </cell>
        </row>
        <row r="5731">
          <cell r="F5731" t="str">
            <v>O_ZIG_A06_PBO56_7</v>
          </cell>
        </row>
        <row r="5732">
          <cell r="F5732" t="str">
            <v>O_SDF_K20_390-391_7</v>
          </cell>
        </row>
        <row r="5733">
          <cell r="F5733" t="str">
            <v>O_YOF_F04_842-843_7</v>
          </cell>
        </row>
        <row r="5734">
          <cell r="F5734" t="str">
            <v>O_SDF_K39_174-175_7</v>
          </cell>
        </row>
        <row r="5735">
          <cell r="F5735" t="str">
            <v>O_ZIG_A10_PBO54_7</v>
          </cell>
        </row>
        <row r="5736">
          <cell r="F5736" t="str">
            <v>O_LIN_A00_MEB05-A2_7</v>
          </cell>
        </row>
        <row r="5737">
          <cell r="F5737" t="str">
            <v>O_LGA_A01_PBO23_7</v>
          </cell>
        </row>
        <row r="5738">
          <cell r="F5738" t="str">
            <v>O_MAD_B03_PBO92_7</v>
          </cell>
        </row>
        <row r="5739">
          <cell r="F5739" t="str">
            <v>O_DKH_A02_PBO18_7</v>
          </cell>
        </row>
        <row r="5740">
          <cell r="F5740" t="str">
            <v>O_DKH_A02_PBO1_7</v>
          </cell>
        </row>
        <row r="5741">
          <cell r="F5741" t="str">
            <v>O_DKH_A02_PBO197_7</v>
          </cell>
        </row>
        <row r="5742">
          <cell r="F5742" t="str">
            <v>O_DKH_A02_PBO15_7</v>
          </cell>
        </row>
        <row r="5743">
          <cell r="F5743" t="str">
            <v>O_MAD_B10_PBO4_7</v>
          </cell>
        </row>
        <row r="5744">
          <cell r="F5744" t="str">
            <v>O_DKH_A21_PBO5_7</v>
          </cell>
        </row>
        <row r="5745">
          <cell r="F5745" t="str">
            <v>O_SGK_V11_PBO16_7</v>
          </cell>
        </row>
        <row r="5746">
          <cell r="F5746" t="str">
            <v>O_TBM_D14_PBO5_7</v>
          </cell>
        </row>
        <row r="5747">
          <cell r="F5747" t="str">
            <v>O_SGK_V02_PBO39_7</v>
          </cell>
        </row>
        <row r="5748">
          <cell r="F5748" t="str">
            <v>O_SGK_V26_PBO142_7</v>
          </cell>
        </row>
        <row r="5749">
          <cell r="F5749" t="str">
            <v>O_SGK_V12_PBO64_7</v>
          </cell>
        </row>
        <row r="5750">
          <cell r="F5750" t="str">
            <v>O_SGK_V10_PBO167_7</v>
          </cell>
        </row>
        <row r="5751">
          <cell r="F5751" t="str">
            <v>O_SEB_N05_PBO65_7</v>
          </cell>
        </row>
        <row r="5752">
          <cell r="F5752" t="str">
            <v>O_KMR_L09_215-216_7</v>
          </cell>
        </row>
        <row r="5753">
          <cell r="F5753" t="str">
            <v>O_CAM_H45_202-203_7</v>
          </cell>
        </row>
        <row r="5754">
          <cell r="F5754" t="e">
            <v>#N/A</v>
          </cell>
        </row>
        <row r="5755">
          <cell r="F5755" t="str">
            <v>O_SOK_A00_MEB02-A10_7</v>
          </cell>
        </row>
        <row r="5756">
          <cell r="F5756" t="str">
            <v>O_SOK_A00_MEB03-A15_7</v>
          </cell>
        </row>
        <row r="5757">
          <cell r="F5757" t="str">
            <v>O_GMB_B14_MEB4-A19_7</v>
          </cell>
        </row>
        <row r="5758">
          <cell r="F5758" t="str">
            <v>O_GMB_B37_MEB06-A1_7</v>
          </cell>
        </row>
        <row r="5759">
          <cell r="F5759" t="str">
            <v>O_KLK_A16_PBO39_7</v>
          </cell>
        </row>
        <row r="5760">
          <cell r="F5760" t="str">
            <v>O_KLK_A11_PBO79_7</v>
          </cell>
        </row>
        <row r="5761">
          <cell r="F5761" t="str">
            <v>O_KLK_A25_PBO28_7</v>
          </cell>
        </row>
        <row r="5762">
          <cell r="F5762" t="str">
            <v>O_DKH_A01_PBO95_7</v>
          </cell>
        </row>
        <row r="5763">
          <cell r="F5763" t="str">
            <v>O_KLK_A00_PBO191_7</v>
          </cell>
        </row>
        <row r="5764">
          <cell r="F5764" t="str">
            <v>O_LGA_A16_PBO33_7</v>
          </cell>
        </row>
        <row r="5765">
          <cell r="F5765" t="str">
            <v>O_LGA_A18_PBO32_7</v>
          </cell>
        </row>
        <row r="5766">
          <cell r="F5766" t="str">
            <v>O_DKH_A10_PBO90_7</v>
          </cell>
        </row>
        <row r="5767">
          <cell r="F5767" t="str">
            <v>O_ALM_J25_194-195_7</v>
          </cell>
        </row>
        <row r="5768">
          <cell r="F5768" t="str">
            <v>O_SVD_P08_b_433-434_7</v>
          </cell>
        </row>
        <row r="5769">
          <cell r="F5769" t="str">
            <v>O_SEB_N00_PBO162_7</v>
          </cell>
        </row>
        <row r="5770">
          <cell r="F5770" t="str">
            <v>O_GMB_C01_MEB06-A8_7</v>
          </cell>
        </row>
        <row r="5771">
          <cell r="F5771" t="str">
            <v>O_GMB_C04_MEB15-A08_7</v>
          </cell>
        </row>
        <row r="5772">
          <cell r="F5772" t="str">
            <v>O_GMB_B32_PBO58_7</v>
          </cell>
        </row>
        <row r="5773">
          <cell r="F5773" t="e">
            <v>#N/A</v>
          </cell>
        </row>
        <row r="5774">
          <cell r="F5774" t="str">
            <v>O_HAN_D05_157-158_7</v>
          </cell>
        </row>
        <row r="5775">
          <cell r="F5775" t="str">
            <v>O_SVD_K10_136-137_7</v>
          </cell>
        </row>
        <row r="5776">
          <cell r="F5776" t="str">
            <v>O_TBA_A12_PBO52_7</v>
          </cell>
        </row>
        <row r="5777">
          <cell r="F5777" t="str">
            <v>O_TBA_A13_PBO66_7</v>
          </cell>
        </row>
        <row r="5778">
          <cell r="F5778" t="str">
            <v>O_TBA_A13_PBO46_7</v>
          </cell>
        </row>
        <row r="5779">
          <cell r="F5779" t="str">
            <v>O_TBA_A13_PBO14_7</v>
          </cell>
        </row>
        <row r="5780">
          <cell r="F5780" t="str">
            <v>O_TBA_A13_PBO22_7</v>
          </cell>
        </row>
        <row r="5781">
          <cell r="F5781" t="str">
            <v>O_TBA_A13_PBO11_7</v>
          </cell>
        </row>
        <row r="5782">
          <cell r="F5782" t="str">
            <v>O_SVD_C10_1-2_7</v>
          </cell>
        </row>
        <row r="5783">
          <cell r="F5783" t="str">
            <v>O_TBA_A13_PBO14_7</v>
          </cell>
        </row>
        <row r="5784">
          <cell r="F5784" t="str">
            <v>O_HAN_D09_200-201_7</v>
          </cell>
        </row>
        <row r="5785">
          <cell r="F5785" t="str">
            <v>O_ACA_W19_090-091_7</v>
          </cell>
        </row>
        <row r="5786">
          <cell r="F5786" t="str">
            <v>O_DKH_A14_PBO150_7</v>
          </cell>
        </row>
        <row r="5787">
          <cell r="F5787" t="str">
            <v>O_SVD_C35_277-278_7</v>
          </cell>
        </row>
        <row r="5788">
          <cell r="F5788" t="str">
            <v>O_KMR_L47_PBO47_7</v>
          </cell>
        </row>
        <row r="5789">
          <cell r="F5789" t="str">
            <v>O_TBA_A13_PBO77_7</v>
          </cell>
        </row>
        <row r="5790">
          <cell r="F5790" t="str">
            <v>O_KMR_L37_237-238_7</v>
          </cell>
        </row>
        <row r="5791">
          <cell r="F5791" t="str">
            <v>O_NFO_H30_297-298_7</v>
          </cell>
        </row>
        <row r="5792">
          <cell r="F5792" t="e">
            <v>#N/A</v>
          </cell>
        </row>
        <row r="5793">
          <cell r="F5793" t="str">
            <v>O_CAM_H23_210-211_7</v>
          </cell>
        </row>
        <row r="5794">
          <cell r="F5794" t="str">
            <v>O_MED_B00_256_7</v>
          </cell>
        </row>
        <row r="5795">
          <cell r="F5795" t="str">
            <v>O_MED_B34_060-061_7</v>
          </cell>
        </row>
        <row r="5796">
          <cell r="F5796" t="str">
            <v>O_MED_B07_001-007_7</v>
          </cell>
        </row>
        <row r="5797">
          <cell r="F5797" t="str">
            <v>O_MED_B24_315-316_7</v>
          </cell>
        </row>
        <row r="5798">
          <cell r="F5798" t="str">
            <v>O_MED_B21_029-030_7</v>
          </cell>
        </row>
        <row r="5799">
          <cell r="F5799" t="str">
            <v>O_MBW_R52_PBO130_7</v>
          </cell>
        </row>
        <row r="5800">
          <cell r="F5800" t="str">
            <v>O_MED_B48_151-159_7</v>
          </cell>
        </row>
        <row r="5801">
          <cell r="F5801" t="str">
            <v>O_GDW_M06_004-005_7</v>
          </cell>
        </row>
        <row r="5802">
          <cell r="F5802" t="str">
            <v>O_TIA_I02_PBO18_7</v>
          </cell>
        </row>
        <row r="5803">
          <cell r="F5803" t="str">
            <v>O_GDW_M31_PBO8_7</v>
          </cell>
        </row>
        <row r="5804">
          <cell r="F5804" t="str">
            <v>O_MBW_R48_PBO39_7</v>
          </cell>
        </row>
        <row r="5805">
          <cell r="F5805" t="str">
            <v>O_KMR_L76_PBO32_7</v>
          </cell>
        </row>
        <row r="5806">
          <cell r="F5806" t="str">
            <v>O_CAM_H27_PBO42_7</v>
          </cell>
        </row>
        <row r="5807">
          <cell r="F5807" t="str">
            <v>O_KMR_L02_208-209_7</v>
          </cell>
        </row>
        <row r="5808">
          <cell r="F5808" t="str">
            <v>O_MBW_R27_388-389_7</v>
          </cell>
        </row>
        <row r="5809">
          <cell r="F5809" t="str">
            <v>O_KMR_L30_183-184_7</v>
          </cell>
        </row>
        <row r="5810">
          <cell r="F5810" t="str">
            <v>O_MBW_R21_PBO82_7</v>
          </cell>
        </row>
        <row r="5811">
          <cell r="F5811" t="str">
            <v>O_GDW_M06_314-315_7</v>
          </cell>
        </row>
        <row r="5812">
          <cell r="F5812" t="str">
            <v>O_SGK_V31_PBO115_7</v>
          </cell>
        </row>
        <row r="5813">
          <cell r="F5813" t="str">
            <v>O_RUF_G30_PBO21_7</v>
          </cell>
        </row>
        <row r="5814">
          <cell r="F5814" t="str">
            <v>O_GDW_M24_PBO118_7</v>
          </cell>
        </row>
        <row r="5815">
          <cell r="F5815" t="str">
            <v>O_SGK_V22_PBO36_7</v>
          </cell>
        </row>
        <row r="5816">
          <cell r="F5816" t="str">
            <v>O_KMR_L34_177-178_7</v>
          </cell>
        </row>
        <row r="5817">
          <cell r="F5817" t="str">
            <v>O_MBW_R41_PBO116_7</v>
          </cell>
        </row>
        <row r="5818">
          <cell r="F5818" t="str">
            <v>O_KMR_L57_PBO109_7</v>
          </cell>
        </row>
        <row r="5819">
          <cell r="F5819" t="str">
            <v>O_MBW_R11_004-005_7</v>
          </cell>
        </row>
        <row r="5820">
          <cell r="F5820" t="str">
            <v>O_MED_B32_177-184_7</v>
          </cell>
        </row>
        <row r="5821">
          <cell r="F5821" t="e">
            <v>#N/A</v>
          </cell>
        </row>
        <row r="5822">
          <cell r="F5822" t="str">
            <v>O_GDW_M04_351-352_7</v>
          </cell>
        </row>
        <row r="5823">
          <cell r="F5823" t="str">
            <v>O_YOF_F04_534-535_7</v>
          </cell>
        </row>
        <row r="5824">
          <cell r="F5824" t="str">
            <v>O_KMR_L88_PBO56_7</v>
          </cell>
        </row>
        <row r="5825">
          <cell r="F5825" t="str">
            <v>O_ZIG_A21_PBO11_7</v>
          </cell>
        </row>
        <row r="5826">
          <cell r="F5826" t="str">
            <v>O_MED_B45_128-129_7</v>
          </cell>
        </row>
        <row r="5827">
          <cell r="F5827" t="str">
            <v>O_NFO_X30_186-187_7</v>
          </cell>
        </row>
        <row r="5828">
          <cell r="F5828" t="str">
            <v>O_CAM_H38_PBO62_7</v>
          </cell>
        </row>
        <row r="5829">
          <cell r="F5829" t="str">
            <v>O_CAM_H08_292-293_7</v>
          </cell>
        </row>
        <row r="5830">
          <cell r="F5830" t="str">
            <v>O_GMB_C10_MEB05-A3_7</v>
          </cell>
        </row>
        <row r="5831">
          <cell r="F5831" t="str">
            <v>O_CAM_H24_185-186_7</v>
          </cell>
        </row>
        <row r="5832">
          <cell r="F5832" t="str">
            <v>O_CAM_H15_004-005_7</v>
          </cell>
        </row>
        <row r="5833">
          <cell r="F5833" t="str">
            <v>O_NFO_H03_251-252_7</v>
          </cell>
        </row>
        <row r="5834">
          <cell r="F5834" t="e">
            <v>#N/A</v>
          </cell>
        </row>
        <row r="5835">
          <cell r="F5835" t="str">
            <v>O_CAM_H02_195-196_7</v>
          </cell>
        </row>
        <row r="5836">
          <cell r="F5836" t="str">
            <v>O_SGK_V08_PBO75_7</v>
          </cell>
        </row>
        <row r="5837">
          <cell r="F5837" t="e">
            <v>#N/A</v>
          </cell>
        </row>
        <row r="5838">
          <cell r="F5838" t="str">
            <v>O_STL_A04_PBO98_7</v>
          </cell>
        </row>
        <row r="5839">
          <cell r="F5839" t="str">
            <v>O_NGA_C02_MEB13-A4_7</v>
          </cell>
        </row>
        <row r="5840">
          <cell r="F5840" t="str">
            <v>O_SEB_N05_PBO186_7</v>
          </cell>
        </row>
        <row r="5841">
          <cell r="F5841" t="e">
            <v>#N/A</v>
          </cell>
        </row>
        <row r="5842">
          <cell r="F5842" t="e">
            <v>#N/A</v>
          </cell>
        </row>
        <row r="5843">
          <cell r="F5843" t="e">
            <v>#N/A</v>
          </cell>
        </row>
        <row r="5844">
          <cell r="F5844" t="e">
            <v>#N/A</v>
          </cell>
        </row>
        <row r="5845">
          <cell r="F5845" t="e">
            <v>#N/A</v>
          </cell>
        </row>
        <row r="5846">
          <cell r="F5846" t="e">
            <v>#N/A</v>
          </cell>
        </row>
        <row r="5847">
          <cell r="F5847" t="e">
            <v>#N/A</v>
          </cell>
        </row>
        <row r="5848">
          <cell r="F5848" t="str">
            <v>O_SVD_K23_109-111_7</v>
          </cell>
        </row>
        <row r="5849">
          <cell r="F5849" t="str">
            <v>O_LGA_A11_MEB6-A17_7</v>
          </cell>
        </row>
        <row r="5850">
          <cell r="F5850" t="e">
            <v>#N/A</v>
          </cell>
        </row>
        <row r="5851">
          <cell r="F5851" t="e">
            <v>#N/A</v>
          </cell>
        </row>
        <row r="5852">
          <cell r="F5852" t="e">
            <v>#N/A</v>
          </cell>
        </row>
        <row r="5853">
          <cell r="F5853" t="str">
            <v>O_SGK_V37_PBO39_7</v>
          </cell>
        </row>
        <row r="5854">
          <cell r="F5854" t="e">
            <v>#N/A</v>
          </cell>
        </row>
        <row r="5855">
          <cell r="F5855" t="e">
            <v>#N/A</v>
          </cell>
        </row>
        <row r="5856">
          <cell r="F5856" t="str">
            <v>O_THS_A46_PBO117_7</v>
          </cell>
        </row>
        <row r="5857">
          <cell r="F5857" t="e">
            <v>#N/A</v>
          </cell>
        </row>
        <row r="5858">
          <cell r="F5858" t="str">
            <v>O_TIV_A11_PBO22_7</v>
          </cell>
        </row>
        <row r="5859">
          <cell r="F5859" t="str">
            <v>O_TIV_A10_PBO20_7</v>
          </cell>
        </row>
        <row r="5860">
          <cell r="F5860" t="str">
            <v>O_KLK_A01_PBO248_7</v>
          </cell>
        </row>
        <row r="5861">
          <cell r="F5861" t="str">
            <v>O_TIV_A11_PBO19_7</v>
          </cell>
        </row>
        <row r="5862">
          <cell r="F5862" t="str">
            <v>O_TIV_A03_PBO129_7</v>
          </cell>
        </row>
        <row r="5863">
          <cell r="F5863" t="e">
            <v>#N/A</v>
          </cell>
        </row>
        <row r="5864">
          <cell r="F5864" t="e">
            <v>#N/A</v>
          </cell>
        </row>
        <row r="5865">
          <cell r="F5865" t="str">
            <v>O_DMD_N01_PBO139_7</v>
          </cell>
        </row>
        <row r="5866">
          <cell r="F5866" t="str">
            <v>O_DMD_N04_MEB4-A13_16_7</v>
          </cell>
        </row>
        <row r="5867">
          <cell r="F5867" t="e">
            <v>#N/A</v>
          </cell>
        </row>
        <row r="5868">
          <cell r="F5868" t="str">
            <v>O_KMR_L34_025-026_7</v>
          </cell>
        </row>
        <row r="5869">
          <cell r="F5869" t="e">
            <v>#N/A</v>
          </cell>
        </row>
        <row r="5870">
          <cell r="F5870" t="str">
            <v>O_THS_A05_PBO111_7</v>
          </cell>
        </row>
        <row r="5871">
          <cell r="F5871" t="str">
            <v>O_STL_A03_MEB07-A06_7</v>
          </cell>
        </row>
        <row r="5872">
          <cell r="F5872" t="str">
            <v>O_NDA_C00_MEB10-A5_7</v>
          </cell>
        </row>
        <row r="5873">
          <cell r="F5873" t="str">
            <v>O_DKH_A14_PBO16_7</v>
          </cell>
        </row>
        <row r="5874">
          <cell r="F5874" t="str">
            <v>O_THS_A46_PBO118_7</v>
          </cell>
        </row>
        <row r="5875">
          <cell r="F5875" t="str">
            <v>O_ALM_J20_032-033_7</v>
          </cell>
        </row>
        <row r="5876">
          <cell r="F5876" t="str">
            <v>O_HAN_D08_160-171_7</v>
          </cell>
        </row>
        <row r="5877">
          <cell r="F5877" t="str">
            <v>O_ALM_J00_220-221_7</v>
          </cell>
        </row>
        <row r="5878">
          <cell r="F5878" t="str">
            <v>O_ALM_J23_005-006_7</v>
          </cell>
        </row>
        <row r="5879">
          <cell r="F5879" t="str">
            <v>O_THS_A47_PBO18_7</v>
          </cell>
        </row>
        <row r="5880">
          <cell r="F5880" t="str">
            <v>O_SGK_V05_PBO11_7</v>
          </cell>
        </row>
        <row r="5881">
          <cell r="F5881" t="str">
            <v>O_NFO_H03_316-317_7</v>
          </cell>
        </row>
        <row r="5882">
          <cell r="F5882" t="str">
            <v>O_TIA_E19_030-032_7</v>
          </cell>
        </row>
        <row r="5883">
          <cell r="F5883" t="str">
            <v>O_HAN_D11_028-030_7</v>
          </cell>
        </row>
        <row r="5884">
          <cell r="F5884" t="str">
            <v>O_THS_A10_MEB10-A19_7</v>
          </cell>
        </row>
        <row r="5885">
          <cell r="F5885" t="str">
            <v>O_THS_A47_PBO53_7</v>
          </cell>
        </row>
        <row r="5886">
          <cell r="F5886" t="str">
            <v>O_THS_A22_PBO229_7</v>
          </cell>
        </row>
        <row r="5887">
          <cell r="F5887" t="str">
            <v>O_KLK_A18_PBO24_7</v>
          </cell>
        </row>
        <row r="5888">
          <cell r="F5888" t="str">
            <v>O_THS_A11_PBO259_7</v>
          </cell>
        </row>
        <row r="5889">
          <cell r="F5889" t="str">
            <v>O_CAM_H27_PBO51_7</v>
          </cell>
        </row>
        <row r="5890">
          <cell r="F5890" t="str">
            <v>O_ACA_W20_048-049_7</v>
          </cell>
        </row>
        <row r="5891">
          <cell r="F5891" t="e">
            <v>#N/A</v>
          </cell>
        </row>
        <row r="5892">
          <cell r="F5892" t="str">
            <v>O_NFO_X01_175-176_7</v>
          </cell>
        </row>
        <row r="5893">
          <cell r="F5893" t="str">
            <v>O_TIA_E42_PBO57_7</v>
          </cell>
        </row>
        <row r="5894">
          <cell r="F5894" t="str">
            <v>O_MBW_R44_PBO31_7</v>
          </cell>
        </row>
        <row r="5895">
          <cell r="F5895" t="str">
            <v>O_TIA_E64_PBO21_7</v>
          </cell>
        </row>
        <row r="5896">
          <cell r="F5896" t="str">
            <v>O_TIA_E21_079-080_7</v>
          </cell>
        </row>
        <row r="5897">
          <cell r="F5897" t="str">
            <v>O_NFO_X05_383-384_7</v>
          </cell>
        </row>
        <row r="5898">
          <cell r="F5898" t="str">
            <v>O_TIA_E65_PBO82_7</v>
          </cell>
        </row>
        <row r="5899">
          <cell r="F5899" t="str">
            <v>O_MED_B03_PBO1_7</v>
          </cell>
        </row>
        <row r="5900">
          <cell r="F5900" t="str">
            <v>O_KLK_A00_PBO166_7</v>
          </cell>
        </row>
        <row r="5901">
          <cell r="F5901" t="e">
            <v>#N/A</v>
          </cell>
        </row>
        <row r="5902">
          <cell r="F5902" t="str">
            <v>O_GDW_M06_191-192_7</v>
          </cell>
        </row>
        <row r="5903">
          <cell r="F5903" t="str">
            <v>O_SGK_V23_PBO89_7</v>
          </cell>
        </row>
        <row r="5904">
          <cell r="F5904" t="str">
            <v>O_KEB_A01_PBO98_7</v>
          </cell>
        </row>
        <row r="5905">
          <cell r="F5905" t="str">
            <v>O_SVD_C25_306-308_7</v>
          </cell>
        </row>
        <row r="5906">
          <cell r="F5906" t="str">
            <v>O_SVD_C09_340-341_7</v>
          </cell>
        </row>
        <row r="5907">
          <cell r="F5907" t="str">
            <v>O_TBA_A06_PBO106_7</v>
          </cell>
        </row>
        <row r="5908">
          <cell r="F5908" t="str">
            <v>O_MEG_A00_PBO83_7</v>
          </cell>
        </row>
        <row r="5909">
          <cell r="F5909" t="str">
            <v>O_STL_A04_PBO186_7</v>
          </cell>
        </row>
        <row r="5910">
          <cell r="F5910" t="str">
            <v>O_MAD_B20_PBO58_7</v>
          </cell>
        </row>
        <row r="5911">
          <cell r="F5911" t="e">
            <v>#N/A</v>
          </cell>
        </row>
        <row r="5912">
          <cell r="F5912" t="str">
            <v>O_MAD_B10_PBO76_7</v>
          </cell>
        </row>
        <row r="5913">
          <cell r="F5913" t="str">
            <v>O_DMD_N09_PBO37_7</v>
          </cell>
        </row>
        <row r="5914">
          <cell r="F5914" t="e">
            <v>#N/A</v>
          </cell>
        </row>
        <row r="5915">
          <cell r="F5915" t="str">
            <v>O_SEB_N06_PBO134_7</v>
          </cell>
        </row>
        <row r="5916">
          <cell r="F5916" t="str">
            <v>NOK_NOK</v>
          </cell>
        </row>
        <row r="5917">
          <cell r="F5917" t="str">
            <v>O_BIG_A01_PBO70_7</v>
          </cell>
        </row>
        <row r="5918">
          <cell r="F5918" t="str">
            <v>O_SVD_P08_b_414-415_7</v>
          </cell>
        </row>
        <row r="5919">
          <cell r="F5919" t="str">
            <v>O_GMB_B34_PBO277_7</v>
          </cell>
        </row>
        <row r="5920">
          <cell r="F5920" t="str">
            <v>O_DWR_A01_MEB01-A8_7</v>
          </cell>
        </row>
        <row r="5921">
          <cell r="F5921" t="str">
            <v>O_MEG_A01_PBO48_7</v>
          </cell>
        </row>
        <row r="5922">
          <cell r="F5922" t="str">
            <v>O_MBW_R26_305-306_7</v>
          </cell>
        </row>
        <row r="5923">
          <cell r="F5923" t="str">
            <v>O_HAN_D31_335-336_7</v>
          </cell>
        </row>
        <row r="5924">
          <cell r="F5924" t="str">
            <v>O_ACA_W15_225-232_7</v>
          </cell>
        </row>
        <row r="5925">
          <cell r="F5925" t="str">
            <v>O_ACA_W15_323-324_7</v>
          </cell>
        </row>
        <row r="5926">
          <cell r="F5926" t="str">
            <v>O_YOF_F04_554-555_7</v>
          </cell>
        </row>
        <row r="5927">
          <cell r="F5927" t="str">
            <v>O_HAN_D11_014-016_7</v>
          </cell>
        </row>
        <row r="5928">
          <cell r="F5928" t="str">
            <v>O_BIG_A05_MEB03-A5_7</v>
          </cell>
        </row>
        <row r="5929">
          <cell r="F5929" t="str">
            <v>O_ACA_W11_226-227_7</v>
          </cell>
        </row>
        <row r="5930">
          <cell r="F5930" t="str">
            <v>O_SVD_W09_485-493_7</v>
          </cell>
        </row>
        <row r="5931">
          <cell r="F5931" t="str">
            <v>O_MBR_A06_PBO85_7</v>
          </cell>
        </row>
        <row r="5932">
          <cell r="F5932" t="str">
            <v>O_BIG_A04_PBO118_7</v>
          </cell>
        </row>
        <row r="5933">
          <cell r="F5933" t="str">
            <v>O_SVD_P08_b_406-407_7</v>
          </cell>
        </row>
        <row r="5934">
          <cell r="F5934" t="str">
            <v>O_ZIG_A24_PBO26_7</v>
          </cell>
        </row>
        <row r="5935">
          <cell r="F5935" t="str">
            <v>O_ZIG_A23_PBO98_7</v>
          </cell>
        </row>
        <row r="5936">
          <cell r="F5936" t="str">
            <v>O_SDF_K00_195-196_7</v>
          </cell>
        </row>
        <row r="5937">
          <cell r="F5937" t="str">
            <v>O_NFO_X24_242-243_7</v>
          </cell>
        </row>
        <row r="5938">
          <cell r="F5938" t="str">
            <v>O_SDF_K34_063-064_7</v>
          </cell>
        </row>
        <row r="5939">
          <cell r="F5939" t="str">
            <v>O_SDF_K51_100-101_7</v>
          </cell>
        </row>
        <row r="5940">
          <cell r="F5940" t="str">
            <v>O_DAH_A01_MEB05-A12_7</v>
          </cell>
        </row>
        <row r="5941">
          <cell r="F5941" t="str">
            <v>O_SED_A00_PBO40_7</v>
          </cell>
        </row>
        <row r="5942">
          <cell r="F5942" t="str">
            <v>O_DKH_A11_PBO30_7</v>
          </cell>
        </row>
        <row r="5943">
          <cell r="F5943" t="str">
            <v>NOK_NOK</v>
          </cell>
        </row>
        <row r="5944">
          <cell r="F5944" t="str">
            <v>O_DAH_A01_MEB03-A12_7</v>
          </cell>
        </row>
        <row r="5945">
          <cell r="F5945" t="str">
            <v>O_DKH_A02_PBO17_7</v>
          </cell>
        </row>
        <row r="5946">
          <cell r="F5946" t="str">
            <v>O_MAD_B10_PBO3_7</v>
          </cell>
        </row>
        <row r="5947">
          <cell r="F5947" t="str">
            <v>O_DKH_A02_PBO1_7</v>
          </cell>
        </row>
        <row r="5948">
          <cell r="F5948" t="str">
            <v>O_DKH_A02_PBO157_7</v>
          </cell>
        </row>
        <row r="5949">
          <cell r="F5949" t="str">
            <v>O_MBW_R30_PBO11_7</v>
          </cell>
        </row>
        <row r="5950">
          <cell r="F5950" t="e">
            <v>#N/A</v>
          </cell>
        </row>
        <row r="5951">
          <cell r="F5951" t="str">
            <v>O_SGK_V08_PBO53_7</v>
          </cell>
        </row>
        <row r="5952">
          <cell r="F5952" t="str">
            <v>O_SGK_V00_PBO38_7</v>
          </cell>
        </row>
        <row r="5953">
          <cell r="F5953" t="str">
            <v>O_SGK_V38_PBO11_7</v>
          </cell>
        </row>
        <row r="5954">
          <cell r="F5954" t="str">
            <v>O_SGK_V25_PBO120_7</v>
          </cell>
        </row>
        <row r="5955">
          <cell r="F5955" t="str">
            <v>O_SGK_V01_PBO41_7</v>
          </cell>
        </row>
        <row r="5956">
          <cell r="F5956" t="str">
            <v>O_SGK_V19_PBO35_7</v>
          </cell>
        </row>
        <row r="5957">
          <cell r="F5957" t="str">
            <v>O_SGK_V26_PBO142_7</v>
          </cell>
        </row>
        <row r="5958">
          <cell r="F5958" t="str">
            <v>O_NDA_C10_PBO53_7</v>
          </cell>
        </row>
        <row r="5959">
          <cell r="F5959" t="str">
            <v>O_SGK_V18_PBO47_7</v>
          </cell>
        </row>
        <row r="5960">
          <cell r="F5960" t="str">
            <v>O_SGK_V03_PBO67_7</v>
          </cell>
        </row>
        <row r="5961">
          <cell r="F5961" t="str">
            <v>O_MAD_B03_PBO131_7</v>
          </cell>
        </row>
        <row r="5962">
          <cell r="F5962" t="str">
            <v>O_MBR_A00_MEB12-A12_7</v>
          </cell>
        </row>
        <row r="5963">
          <cell r="F5963" t="str">
            <v>O_MED_B24_089-090_7</v>
          </cell>
        </row>
        <row r="5964">
          <cell r="F5964" t="str">
            <v>O_HAN_D07_262-263_7</v>
          </cell>
        </row>
        <row r="5965">
          <cell r="F5965" t="str">
            <v>O_GMB_B30_PBO32_7</v>
          </cell>
        </row>
        <row r="5966">
          <cell r="F5966" t="str">
            <v>O_HAN_D35_069-070_7</v>
          </cell>
        </row>
        <row r="5967">
          <cell r="F5967" t="str">
            <v>O_GMB_B26_PBO36_7</v>
          </cell>
        </row>
        <row r="5968">
          <cell r="F5968" t="str">
            <v>O_GMB_B17_PBO27_7</v>
          </cell>
        </row>
        <row r="5969">
          <cell r="F5969" t="str">
            <v>O_GMB_B02_MEB11-A9_7</v>
          </cell>
        </row>
        <row r="5970">
          <cell r="F5970" t="str">
            <v>O_GMB_B14_MEB05-A22_7</v>
          </cell>
        </row>
        <row r="5971">
          <cell r="F5971" t="str">
            <v>O_GMB_B34_PBO117_7</v>
          </cell>
        </row>
        <row r="5972">
          <cell r="F5972" t="str">
            <v>O_KLK_A02_MEB07-A6_7</v>
          </cell>
        </row>
        <row r="5973">
          <cell r="F5973" t="str">
            <v>O_KLK_A10_PBO94_7</v>
          </cell>
        </row>
        <row r="5974">
          <cell r="F5974" t="str">
            <v>O_KLK_A28_PBO44_7</v>
          </cell>
        </row>
        <row r="5975">
          <cell r="F5975" t="str">
            <v>O_KLK_A10_PBO92_7</v>
          </cell>
        </row>
        <row r="5976">
          <cell r="F5976" t="str">
            <v>O_THS_A45_PBO37_7</v>
          </cell>
        </row>
        <row r="5977">
          <cell r="F5977" t="str">
            <v>O_LGA_A03_PBO94_7</v>
          </cell>
        </row>
        <row r="5978">
          <cell r="F5978" t="str">
            <v>O_GOM_A01_MEB03-A13_7</v>
          </cell>
        </row>
        <row r="5979">
          <cell r="F5979" t="str">
            <v>O_GMB_C02_MEB3-A18_7</v>
          </cell>
        </row>
        <row r="5980">
          <cell r="F5980" t="str">
            <v>O_MBR_A00_MEB12-A8_7</v>
          </cell>
        </row>
        <row r="5981">
          <cell r="F5981" t="str">
            <v>O_GMB_B39_MEB07-A04_7</v>
          </cell>
        </row>
        <row r="5982">
          <cell r="F5982" t="str">
            <v>O_KMR_L15_216-217_7</v>
          </cell>
        </row>
        <row r="5983">
          <cell r="F5983" t="str">
            <v>O_GMB_B34_PBO248_7</v>
          </cell>
        </row>
        <row r="5984">
          <cell r="F5984" t="str">
            <v>O_GMB_C08_MEB05-A14_7</v>
          </cell>
        </row>
        <row r="5985">
          <cell r="F5985" t="e">
            <v>#N/A</v>
          </cell>
        </row>
        <row r="5986">
          <cell r="F5986" t="str">
            <v>O_GMB_B28_PBO37_7</v>
          </cell>
        </row>
        <row r="5987">
          <cell r="F5987" t="str">
            <v>O_ACA_W05_207-217_7</v>
          </cell>
        </row>
        <row r="5988">
          <cell r="F5988" t="str">
            <v>O_NFO_X23_278-279_7</v>
          </cell>
        </row>
        <row r="5989">
          <cell r="F5989" t="str">
            <v>O_SVD_W09_022-023_7</v>
          </cell>
        </row>
        <row r="5990">
          <cell r="F5990" t="str">
            <v>O_SVD_C10_36-37_7</v>
          </cell>
        </row>
        <row r="5991">
          <cell r="F5991" t="str">
            <v>O_SVD_C01_109-110_7</v>
          </cell>
        </row>
        <row r="5992">
          <cell r="F5992" t="str">
            <v>O_TBA_A13_PBO68_7</v>
          </cell>
        </row>
        <row r="5993">
          <cell r="F5993" t="str">
            <v>O_SVD_C05_096-097_7</v>
          </cell>
        </row>
        <row r="5994">
          <cell r="F5994" t="str">
            <v>O_ALM_J10_137-139_7</v>
          </cell>
        </row>
        <row r="5995">
          <cell r="F5995" t="str">
            <v>O_ACA_C12_055-056_7</v>
          </cell>
        </row>
        <row r="5996">
          <cell r="F5996" t="str">
            <v>O_TBA_A13_PBO78_7</v>
          </cell>
        </row>
        <row r="5997">
          <cell r="F5997" t="str">
            <v>O_ACA_P07_156-161_7</v>
          </cell>
        </row>
        <row r="5998">
          <cell r="F5998" t="str">
            <v>O_TBA_A13_PBO47_7</v>
          </cell>
        </row>
        <row r="5999">
          <cell r="F5999" t="str">
            <v>O_TBA_A13_PBO81_7</v>
          </cell>
        </row>
        <row r="6000">
          <cell r="F6000" t="str">
            <v>O_TBA_A13_PBO76_7</v>
          </cell>
        </row>
        <row r="6001">
          <cell r="F6001" t="str">
            <v>O_ACA_W26_169-170_7</v>
          </cell>
        </row>
        <row r="6002">
          <cell r="F6002" t="str">
            <v>O_TIA_E18_PBO126_7</v>
          </cell>
        </row>
        <row r="6003">
          <cell r="F6003" t="str">
            <v>O_TBA_A13_PBO14_7</v>
          </cell>
        </row>
        <row r="6004">
          <cell r="F6004" t="str">
            <v>O_ALM_J28_158-159_7</v>
          </cell>
        </row>
        <row r="6005">
          <cell r="F6005" t="str">
            <v>O_TBA_A13_PBO35_7</v>
          </cell>
        </row>
        <row r="6006">
          <cell r="F6006" t="str">
            <v>O_TBA_A00_PBO91_7</v>
          </cell>
        </row>
        <row r="6007">
          <cell r="F6007" t="str">
            <v>O_MED_B25_057-058_7</v>
          </cell>
        </row>
        <row r="6008">
          <cell r="F6008" t="str">
            <v>O_MED_B24_324-325_7</v>
          </cell>
        </row>
        <row r="6009">
          <cell r="F6009" t="str">
            <v>O_REP_A05_222-223_7</v>
          </cell>
        </row>
        <row r="6010">
          <cell r="F6010" t="str">
            <v>O_MED_B32_177-184_7</v>
          </cell>
        </row>
        <row r="6011">
          <cell r="F6011" t="str">
            <v>O_MED_B49_291-292_7</v>
          </cell>
        </row>
        <row r="6012">
          <cell r="F6012" t="str">
            <v>O_THS_A24_MEB05-A20_7</v>
          </cell>
        </row>
        <row r="6013">
          <cell r="F6013" t="str">
            <v>O_SGK_V30_PBO20_7</v>
          </cell>
        </row>
        <row r="6014">
          <cell r="F6014" t="str">
            <v>O_TBM_D20_PBO78_7</v>
          </cell>
        </row>
        <row r="6015">
          <cell r="F6015" t="str">
            <v>O_GMB_C04_MEB11-A07_7</v>
          </cell>
        </row>
        <row r="6016">
          <cell r="F6016" t="str">
            <v>O_MBW_R01_232-233_7</v>
          </cell>
        </row>
        <row r="6017">
          <cell r="F6017" t="str">
            <v>O_KLK_A05_PBO33_7</v>
          </cell>
        </row>
        <row r="6018">
          <cell r="F6018" t="str">
            <v>O_DMD_N08_PBO17_7</v>
          </cell>
        </row>
        <row r="6019">
          <cell r="F6019" t="str">
            <v>O_KMR_L18_047-048_7</v>
          </cell>
        </row>
        <row r="6020">
          <cell r="F6020" t="str">
            <v>O_DMD_N08_PBO18_7</v>
          </cell>
        </row>
        <row r="6021">
          <cell r="F6021" t="str">
            <v>O_MBW_R50_PBO131_7</v>
          </cell>
        </row>
        <row r="6022">
          <cell r="F6022" t="str">
            <v>O_RUF_G30_PBO67_7</v>
          </cell>
        </row>
        <row r="6023">
          <cell r="F6023" t="str">
            <v>O_KMR_L15_157-158_7</v>
          </cell>
        </row>
        <row r="6024">
          <cell r="F6024" t="str">
            <v>O_SEB_N03_PBO116_7</v>
          </cell>
        </row>
        <row r="6025">
          <cell r="F6025" t="str">
            <v>O_CAM_H48_131-132_7</v>
          </cell>
        </row>
        <row r="6026">
          <cell r="F6026" t="str">
            <v>O_MBW_R26_079-080_7</v>
          </cell>
        </row>
        <row r="6027">
          <cell r="F6027" t="str">
            <v>O_MBW_R02_028-029_7</v>
          </cell>
        </row>
        <row r="6028">
          <cell r="F6028" t="str">
            <v>O_MBW_R49_PBO89_7</v>
          </cell>
        </row>
        <row r="6029">
          <cell r="F6029" t="str">
            <v>O_KLK_A01_PBO153_7</v>
          </cell>
        </row>
        <row r="6030">
          <cell r="F6030" t="str">
            <v>O_MBW_R09_PBO3_7</v>
          </cell>
        </row>
        <row r="6031">
          <cell r="F6031" t="str">
            <v>O_MBW_R47_PBO116_7</v>
          </cell>
        </row>
        <row r="6032">
          <cell r="F6032" t="str">
            <v>O_MBW_R11_314-315_7</v>
          </cell>
        </row>
        <row r="6033">
          <cell r="F6033" t="str">
            <v>O_MBW_R39_PBO60_7</v>
          </cell>
        </row>
        <row r="6034">
          <cell r="F6034" t="str">
            <v>O_CAM_H02_211-212_7</v>
          </cell>
        </row>
        <row r="6035">
          <cell r="F6035" t="str">
            <v>O_MBW_R04_118-119_7</v>
          </cell>
        </row>
        <row r="6036">
          <cell r="F6036" t="str">
            <v>O_MBW_R25_139-141_7</v>
          </cell>
        </row>
        <row r="6037">
          <cell r="F6037" t="str">
            <v>O_MBW_R38_PBO69_7</v>
          </cell>
        </row>
        <row r="6038">
          <cell r="F6038" t="str">
            <v>O_KMR_L41_136-137_7</v>
          </cell>
        </row>
        <row r="6039">
          <cell r="F6039" t="str">
            <v>O_KMR_L44_PBO26_7</v>
          </cell>
        </row>
        <row r="6040">
          <cell r="F6040" t="str">
            <v>O_KMR_L00_253-254_7</v>
          </cell>
        </row>
        <row r="6041">
          <cell r="F6041" t="str">
            <v>O_CAM_H59_PBO57_7</v>
          </cell>
        </row>
        <row r="6042">
          <cell r="F6042" t="str">
            <v>O_CAM_H01_PBO90_7</v>
          </cell>
        </row>
        <row r="6043">
          <cell r="F6043" t="str">
            <v>O_SDF_K29_094-096_7</v>
          </cell>
        </row>
        <row r="6044">
          <cell r="F6044" t="str">
            <v>O_NFO_H32_224-225_7</v>
          </cell>
        </row>
        <row r="6045">
          <cell r="F6045" t="str">
            <v>O_NFO_X10_081-083_7</v>
          </cell>
        </row>
        <row r="6046">
          <cell r="F6046" t="str">
            <v>O_CAM_H01_PBO22_7</v>
          </cell>
        </row>
        <row r="6047">
          <cell r="F6047" t="str">
            <v>O_CAM_H62_PBO73_7</v>
          </cell>
        </row>
        <row r="6048">
          <cell r="F6048" t="str">
            <v>O_CAM_H02_211-212_7</v>
          </cell>
        </row>
        <row r="6049">
          <cell r="F6049" t="str">
            <v>O_SL1_B02_PBO28_7</v>
          </cell>
        </row>
        <row r="6050">
          <cell r="F6050" t="str">
            <v>O_DMD_N09_PBO100_7</v>
          </cell>
        </row>
        <row r="6051">
          <cell r="F6051" t="e">
            <v>#N/A</v>
          </cell>
        </row>
        <row r="6052">
          <cell r="F6052" t="str">
            <v>O_HAN_D29_201-202_7</v>
          </cell>
        </row>
        <row r="6053">
          <cell r="F6053" t="e">
            <v>#N/A</v>
          </cell>
        </row>
        <row r="6054">
          <cell r="F6054" t="str">
            <v>O_SVD_C31_052-053_7</v>
          </cell>
        </row>
        <row r="6055">
          <cell r="F6055" t="e">
            <v>#N/A</v>
          </cell>
        </row>
        <row r="6056">
          <cell r="F6056" t="e">
            <v>#N/A</v>
          </cell>
        </row>
        <row r="6057">
          <cell r="F6057" t="str">
            <v>O_SGK_V27_PBO230_7</v>
          </cell>
        </row>
        <row r="6058">
          <cell r="F6058" t="e">
            <v>#N/A</v>
          </cell>
        </row>
        <row r="6059">
          <cell r="F6059" t="str">
            <v>O_TIV_A06_PBO19_7</v>
          </cell>
        </row>
        <row r="6060">
          <cell r="F6060" t="str">
            <v>O_NIO_A01_MEB04-A6_7</v>
          </cell>
        </row>
        <row r="6061">
          <cell r="F6061" t="e">
            <v>#N/A</v>
          </cell>
        </row>
        <row r="6062">
          <cell r="F6062" t="str">
            <v>O_NIO_A01_MEB07-A10_7</v>
          </cell>
        </row>
        <row r="6063">
          <cell r="F6063" t="str">
            <v>O_POP_A00_PBO69_7</v>
          </cell>
        </row>
        <row r="6064">
          <cell r="F6064" t="e">
            <v>#N/A</v>
          </cell>
        </row>
        <row r="6065">
          <cell r="F6065" t="str">
            <v>O_MAD_B18_PBO99_7</v>
          </cell>
        </row>
        <row r="6066">
          <cell r="F6066" t="str">
            <v>O_YOF_F12_085-087_7</v>
          </cell>
        </row>
        <row r="6067">
          <cell r="F6067" t="str">
            <v>O_MAD_B16_PBO132_7</v>
          </cell>
        </row>
        <row r="6068">
          <cell r="F6068" t="str">
            <v>O_TBM_D14_PBO50_7</v>
          </cell>
        </row>
        <row r="6069">
          <cell r="F6069" t="str">
            <v>O_TBM_D10_PBO31_7</v>
          </cell>
        </row>
        <row r="6070">
          <cell r="F6070" t="str">
            <v>O_ALM_J15_259-260_7</v>
          </cell>
        </row>
        <row r="6071">
          <cell r="F6071" t="e">
            <v>#N/A</v>
          </cell>
        </row>
        <row r="6072">
          <cell r="F6072" t="str">
            <v>O_ALM_J10_130-131_7</v>
          </cell>
        </row>
        <row r="6073">
          <cell r="F6073" t="str">
            <v>O_ALM_J06_075-076_7</v>
          </cell>
        </row>
        <row r="6074">
          <cell r="F6074" t="str">
            <v>O_THS_A45_PBO78_7</v>
          </cell>
        </row>
        <row r="6075">
          <cell r="F6075" t="str">
            <v>O_ALM_J01_097-099_7</v>
          </cell>
        </row>
        <row r="6076">
          <cell r="F6076" t="str">
            <v>O_TIA_I05_PBO85_7</v>
          </cell>
        </row>
        <row r="6077">
          <cell r="F6077" t="str">
            <v>O_THS_A17_MEB1-A03_7</v>
          </cell>
        </row>
        <row r="6078">
          <cell r="F6078" t="e">
            <v>#N/A</v>
          </cell>
        </row>
        <row r="6079">
          <cell r="F6079" t="str">
            <v>O_THS_A21_PBO7_7</v>
          </cell>
        </row>
        <row r="6080">
          <cell r="F6080" t="str">
            <v>O_MED_B24_314-315_7</v>
          </cell>
        </row>
        <row r="6081">
          <cell r="F6081" t="str">
            <v>O_THS_A16_PBO81_7</v>
          </cell>
        </row>
        <row r="6082">
          <cell r="F6082" t="str">
            <v>O_THS_A22_PBO253_7</v>
          </cell>
        </row>
        <row r="6083">
          <cell r="F6083" t="str">
            <v>O_TIA_E69_PBO18_7</v>
          </cell>
        </row>
        <row r="6084">
          <cell r="F6084" t="str">
            <v>O_CAM_H15_201-202_7</v>
          </cell>
        </row>
        <row r="6085">
          <cell r="F6085" t="e">
            <v>#N/A</v>
          </cell>
        </row>
        <row r="6086">
          <cell r="F6086" t="str">
            <v>O_TIA_E69_PBO114_7</v>
          </cell>
        </row>
        <row r="6087">
          <cell r="F6087" t="str">
            <v>O_MBW_R46_PBO57_7</v>
          </cell>
        </row>
        <row r="6088">
          <cell r="F6088" t="e">
            <v>#N/A</v>
          </cell>
        </row>
        <row r="6089">
          <cell r="F6089" t="str">
            <v>O_MBW_R26_219-220_7</v>
          </cell>
        </row>
        <row r="6090">
          <cell r="F6090" t="str">
            <v>O_ALM_J21_617-618_7</v>
          </cell>
        </row>
        <row r="6091">
          <cell r="F6091" t="str">
            <v>O_KDG_A02_PBO99_7</v>
          </cell>
        </row>
        <row r="6092">
          <cell r="F6092" t="str">
            <v>O_SDF_K00_108-109_7</v>
          </cell>
        </row>
        <row r="6093">
          <cell r="F6093" t="str">
            <v>O_SGK_V33_PBO50_7</v>
          </cell>
        </row>
        <row r="6094">
          <cell r="F6094" t="str">
            <v>O_SDF_K45_316-317_7</v>
          </cell>
        </row>
        <row r="6095">
          <cell r="F6095" t="str">
            <v>O_KMR_L72_PBO86_7</v>
          </cell>
        </row>
        <row r="6096">
          <cell r="F6096" t="str">
            <v>O_KMR_L71_PBO122_7</v>
          </cell>
        </row>
        <row r="6097">
          <cell r="F6097" t="str">
            <v>O_DKH_A00_PBO41_7</v>
          </cell>
        </row>
        <row r="6098">
          <cell r="F6098" t="str">
            <v>O_DKH_A02_PBO14_7</v>
          </cell>
        </row>
        <row r="6099">
          <cell r="F6099" t="str">
            <v>O_DBL_A08_PBO28_7</v>
          </cell>
        </row>
        <row r="6100">
          <cell r="F6100" t="str">
            <v>O_DKH_A10_PBO150_7</v>
          </cell>
        </row>
        <row r="6101">
          <cell r="F6101" t="str">
            <v>O_DKH_A02_PBO141_7</v>
          </cell>
        </row>
        <row r="6102">
          <cell r="F6102" t="str">
            <v>O_MAD_B03_PBO31_7</v>
          </cell>
        </row>
        <row r="6103">
          <cell r="F6103" t="str">
            <v>O_MAD_B10_PBO62_7</v>
          </cell>
        </row>
        <row r="6104">
          <cell r="F6104" t="str">
            <v>O_NDA_C16_PBO109_7</v>
          </cell>
        </row>
        <row r="6105">
          <cell r="F6105" t="str">
            <v>O_SVD_P08_b_058-059_7</v>
          </cell>
        </row>
        <row r="6106">
          <cell r="F6106" t="str">
            <v>O_SVD_P01_269-270_7</v>
          </cell>
        </row>
        <row r="6107">
          <cell r="F6107" t="e">
            <v>#N/A</v>
          </cell>
        </row>
        <row r="6108">
          <cell r="F6108" t="str">
            <v>O_SVD_P08_b_417-418_7</v>
          </cell>
        </row>
        <row r="6109">
          <cell r="F6109" t="str">
            <v>O_SVD_C10_092-093_7</v>
          </cell>
        </row>
        <row r="6110">
          <cell r="F6110" t="str">
            <v>O_SVD_C04_258-259_7</v>
          </cell>
        </row>
        <row r="6111">
          <cell r="F6111" t="str">
            <v>O_SVD_P08_b_414-415_7</v>
          </cell>
        </row>
        <row r="6112">
          <cell r="F6112" t="str">
            <v>O_TIA_E15_068-069_7</v>
          </cell>
        </row>
        <row r="6113">
          <cell r="F6113" t="str">
            <v>O_DMD_N01_PBO18_7</v>
          </cell>
        </row>
        <row r="6114">
          <cell r="F6114" t="str">
            <v>O_MDR_A00_MEB06-A7_7</v>
          </cell>
        </row>
        <row r="6115">
          <cell r="F6115" t="str">
            <v>O_RUF_G25_PBO68_7</v>
          </cell>
        </row>
        <row r="6116">
          <cell r="F6116" t="str">
            <v>O_DWR_A01_MEB02-A12_7</v>
          </cell>
        </row>
        <row r="6117">
          <cell r="F6117" t="str">
            <v>O_ACA_W15_225-232_7</v>
          </cell>
        </row>
        <row r="6118">
          <cell r="F6118" t="str">
            <v>O_SVD_P08_b_391-392_7</v>
          </cell>
        </row>
        <row r="6119">
          <cell r="F6119" t="str">
            <v>O_KLK_A01_PBO98_7</v>
          </cell>
        </row>
        <row r="6120">
          <cell r="F6120" t="str">
            <v>O_YOF_F05_656-657_7</v>
          </cell>
        </row>
        <row r="6121">
          <cell r="F6121" t="str">
            <v>O_ALM_J02_049-050_7</v>
          </cell>
        </row>
        <row r="6122">
          <cell r="F6122" t="str">
            <v>O_NFO_X29_087-088_7</v>
          </cell>
        </row>
        <row r="6123">
          <cell r="F6123" t="str">
            <v>O_SVD_C10_673-678_7</v>
          </cell>
        </row>
        <row r="6124">
          <cell r="F6124" t="str">
            <v>O_YOF_F05_319-320_7</v>
          </cell>
        </row>
        <row r="6125">
          <cell r="F6125" t="str">
            <v>O_NFO_X13_210-211_7</v>
          </cell>
        </row>
        <row r="6126">
          <cell r="F6126" t="str">
            <v>O_YOF_F04_802-803_7</v>
          </cell>
        </row>
        <row r="6127">
          <cell r="F6127" t="str">
            <v>O_HAN_D10_037-039_7</v>
          </cell>
        </row>
        <row r="6128">
          <cell r="F6128" t="str">
            <v>O_YOF_F11_016-017_7</v>
          </cell>
        </row>
        <row r="6129">
          <cell r="F6129" t="str">
            <v>O_SDF_K49_244-245_7</v>
          </cell>
        </row>
        <row r="6130">
          <cell r="F6130" t="str">
            <v>O_SVD_C40_288-289_7</v>
          </cell>
        </row>
        <row r="6131">
          <cell r="F6131" t="str">
            <v>O_ACA_W23_085-086_7</v>
          </cell>
        </row>
        <row r="6132">
          <cell r="F6132" t="str">
            <v>O_ACA_P07_057-059_7</v>
          </cell>
        </row>
        <row r="6133">
          <cell r="F6133" t="str">
            <v>O_SDF_K29_020-021_7</v>
          </cell>
        </row>
        <row r="6134">
          <cell r="F6134" t="str">
            <v>O_SGK_V46_MEB07-A6_7</v>
          </cell>
        </row>
        <row r="6135">
          <cell r="F6135" t="str">
            <v>O_SVD_P08_b_258-260_7</v>
          </cell>
        </row>
        <row r="6136">
          <cell r="F6136" t="str">
            <v>O_SDF_K48_509-510_7</v>
          </cell>
        </row>
        <row r="6137">
          <cell r="F6137" t="str">
            <v>O_ZIG_A05_MEB1-A15_7</v>
          </cell>
        </row>
        <row r="6138">
          <cell r="F6138" t="str">
            <v>O_SDF_K05_074-075_7</v>
          </cell>
        </row>
        <row r="6139">
          <cell r="F6139" t="str">
            <v>O_SDF_K16_097-099_7</v>
          </cell>
        </row>
        <row r="6140">
          <cell r="F6140" t="str">
            <v>O_YOF_F05_653-654_7</v>
          </cell>
        </row>
        <row r="6141">
          <cell r="F6141" t="str">
            <v>O_ZIG_A11_MEB4-A07_7</v>
          </cell>
        </row>
        <row r="6142">
          <cell r="F6142" t="str">
            <v>O_KOL_A10_PBO9_7</v>
          </cell>
        </row>
        <row r="6143">
          <cell r="F6143" t="str">
            <v>O_SDF_K12_161-162_7</v>
          </cell>
        </row>
        <row r="6144">
          <cell r="F6144" t="str">
            <v>O_ZIG_A24_PBO75_7</v>
          </cell>
        </row>
        <row r="6145">
          <cell r="F6145" t="str">
            <v>O_ZIG_A23_PBO34_7</v>
          </cell>
        </row>
        <row r="6146">
          <cell r="F6146" t="str">
            <v>O_SDF_K32_203-204_7</v>
          </cell>
        </row>
        <row r="6147">
          <cell r="F6147" t="str">
            <v>O_DAH_A01_MEB04-A11_7</v>
          </cell>
        </row>
        <row r="6148">
          <cell r="F6148" t="str">
            <v>O_SGK_V27_PBO230_7</v>
          </cell>
        </row>
        <row r="6149">
          <cell r="F6149" t="str">
            <v>O_MAD_B04_PBO110_7</v>
          </cell>
        </row>
        <row r="6150">
          <cell r="F6150" t="str">
            <v>O_DKH_A11_PBO37_7</v>
          </cell>
        </row>
        <row r="6151">
          <cell r="F6151" t="str">
            <v>O_MAD_B03_PBO61_7</v>
          </cell>
        </row>
        <row r="6152">
          <cell r="F6152" t="str">
            <v>O_DKH_A21_PBO83_7</v>
          </cell>
        </row>
        <row r="6153">
          <cell r="F6153" t="str">
            <v>O_DKH_A11_PBO1_7</v>
          </cell>
        </row>
        <row r="6154">
          <cell r="F6154" t="str">
            <v>O_SGK_V25_PBO6_7</v>
          </cell>
        </row>
        <row r="6155">
          <cell r="F6155" t="str">
            <v>O_SGK_V01_PBO144_7</v>
          </cell>
        </row>
        <row r="6156">
          <cell r="F6156" t="str">
            <v>O_DKH_A02_PBO65_7</v>
          </cell>
        </row>
        <row r="6157">
          <cell r="F6157" t="str">
            <v>O_SGK_V32_PBO148_7</v>
          </cell>
        </row>
        <row r="6158">
          <cell r="F6158" t="str">
            <v>O_SGK_V09_PBO117_7</v>
          </cell>
        </row>
        <row r="6159">
          <cell r="F6159" t="str">
            <v>O_DKH_A02_PBO73_7</v>
          </cell>
        </row>
        <row r="6160">
          <cell r="F6160" t="str">
            <v>O_DKH_A03_PBO188_7</v>
          </cell>
        </row>
        <row r="6161">
          <cell r="F6161" t="str">
            <v>O_KMR_L60_PBO108_7</v>
          </cell>
        </row>
        <row r="6162">
          <cell r="F6162" t="str">
            <v>O_SGK_V08_PBO29_7</v>
          </cell>
        </row>
        <row r="6163">
          <cell r="F6163" t="str">
            <v>O_SGK_V26_PBO34_7</v>
          </cell>
        </row>
        <row r="6164">
          <cell r="F6164" t="str">
            <v>O_SGK_V33_PBO75_7</v>
          </cell>
        </row>
        <row r="6165">
          <cell r="F6165" t="str">
            <v>O_HAN_D33_245-246_7</v>
          </cell>
        </row>
        <row r="6166">
          <cell r="F6166" t="str">
            <v>O_HAN_D37_PBO16_7</v>
          </cell>
        </row>
        <row r="6167">
          <cell r="F6167" t="str">
            <v>O_HAN_D08_183-184_7</v>
          </cell>
        </row>
        <row r="6168">
          <cell r="F6168" t="str">
            <v>O_HAN_D19_094-096_7</v>
          </cell>
        </row>
        <row r="6169">
          <cell r="F6169" t="str">
            <v>O_CAM_H02_033-034_7</v>
          </cell>
        </row>
        <row r="6170">
          <cell r="F6170" t="str">
            <v>O_SMN_A04_MEB06-A3_7</v>
          </cell>
        </row>
        <row r="6171">
          <cell r="F6171" t="str">
            <v>O_GMB_B24_PBO55_7</v>
          </cell>
        </row>
        <row r="6172">
          <cell r="F6172" t="str">
            <v>O_KLK_A13_PBO73_7</v>
          </cell>
        </row>
        <row r="6173">
          <cell r="F6173" t="str">
            <v>O_KLK_A08_PBO94_7</v>
          </cell>
        </row>
        <row r="6174">
          <cell r="F6174" t="str">
            <v>O_KLK_A10_PBO47_7</v>
          </cell>
        </row>
        <row r="6175">
          <cell r="F6175" t="str">
            <v>O_MAD_B03_PBO109_7</v>
          </cell>
        </row>
        <row r="6176">
          <cell r="F6176" t="str">
            <v>O_GMB_B36_MEB02-A08_7</v>
          </cell>
        </row>
        <row r="6177">
          <cell r="F6177" t="str">
            <v>O_THS_A20_MEB03-A23_7</v>
          </cell>
        </row>
        <row r="6178">
          <cell r="F6178" t="str">
            <v>O_LGA_A03_PBO58_7</v>
          </cell>
        </row>
        <row r="6179">
          <cell r="F6179" t="str">
            <v>O_LGA_A15_PBO37_7</v>
          </cell>
        </row>
        <row r="6180">
          <cell r="F6180" t="str">
            <v>O_LGA_A15_PBO140_7</v>
          </cell>
        </row>
        <row r="6181">
          <cell r="F6181" t="str">
            <v>O_LGA_A03_PBO94_7</v>
          </cell>
        </row>
        <row r="6182">
          <cell r="F6182" t="str">
            <v>O_DKH_A10_PBO87_7</v>
          </cell>
        </row>
        <row r="6183">
          <cell r="F6183" t="str">
            <v>O_GMB_C10_MEB2-A04_7</v>
          </cell>
        </row>
        <row r="6184">
          <cell r="F6184" t="str">
            <v>O_GMB_B32_PBO23_7</v>
          </cell>
        </row>
        <row r="6185">
          <cell r="F6185" t="str">
            <v>O_GMB_B01_MEB4-A14_7</v>
          </cell>
        </row>
        <row r="6186">
          <cell r="F6186" t="str">
            <v>O_GMB_B21_PBO40_7</v>
          </cell>
        </row>
        <row r="6187">
          <cell r="F6187" t="str">
            <v>O_TIA_E48_052-053_7</v>
          </cell>
        </row>
        <row r="6188">
          <cell r="F6188" t="str">
            <v>O_GDW_M36_PBO126_7</v>
          </cell>
        </row>
        <row r="6189">
          <cell r="F6189" t="str">
            <v>O_TIA_E54_PBO61_7</v>
          </cell>
        </row>
        <row r="6190">
          <cell r="F6190" t="str">
            <v>O_KMR_L52_PBO57_7</v>
          </cell>
        </row>
        <row r="6191">
          <cell r="F6191" t="str">
            <v>O_SMN_A04_MEB06-A17_7</v>
          </cell>
        </row>
        <row r="6192">
          <cell r="F6192" t="str">
            <v>O_SVD_C35_222-223_7</v>
          </cell>
        </row>
        <row r="6193">
          <cell r="F6193" t="str">
            <v>O_GMB_B20_PBO9_7</v>
          </cell>
        </row>
        <row r="6194">
          <cell r="F6194" t="str">
            <v>O_SVD_P08_b_414-415_7</v>
          </cell>
        </row>
        <row r="6195">
          <cell r="F6195" t="str">
            <v>O_ACA_W04_078-079_7</v>
          </cell>
        </row>
        <row r="6196">
          <cell r="F6196" t="str">
            <v>O_DKH_A10_PBO75_7</v>
          </cell>
        </row>
        <row r="6197">
          <cell r="F6197" t="str">
            <v>O_DKH_A14_PBO122_7</v>
          </cell>
        </row>
        <row r="6198">
          <cell r="F6198" t="str">
            <v>O_TBA_A13_PBO86_7</v>
          </cell>
        </row>
        <row r="6199">
          <cell r="F6199" t="str">
            <v>O_SDF_K12_191-192_7</v>
          </cell>
        </row>
        <row r="6200">
          <cell r="F6200" t="str">
            <v>O_TBA_A13_PBO84_7</v>
          </cell>
        </row>
        <row r="6201">
          <cell r="F6201" t="str">
            <v>O_SDF_K08_320-321_7</v>
          </cell>
        </row>
        <row r="6202">
          <cell r="F6202" t="str">
            <v>O_ALM_J10_118-119_7</v>
          </cell>
        </row>
        <row r="6203">
          <cell r="F6203" t="str">
            <v>O_THS_A02_PBO235_7</v>
          </cell>
        </row>
        <row r="6204">
          <cell r="F6204" t="str">
            <v>O_MED_B31_312-313_7</v>
          </cell>
        </row>
        <row r="6205">
          <cell r="F6205" t="str">
            <v>O_SDF_K22_075-076_7</v>
          </cell>
        </row>
        <row r="6206">
          <cell r="F6206" t="str">
            <v>O_SVD_P14_428-429_7</v>
          </cell>
        </row>
        <row r="6207">
          <cell r="F6207" t="str">
            <v>O_NFO_H32_226-227_7</v>
          </cell>
        </row>
        <row r="6208">
          <cell r="F6208" t="str">
            <v>O_TBA_A01_PBO116_7</v>
          </cell>
        </row>
        <row r="6209">
          <cell r="F6209" t="str">
            <v>O_DWR_A00_MEB01-A17_7</v>
          </cell>
        </row>
        <row r="6210">
          <cell r="F6210" t="str">
            <v>O_MED_B49_351-352_7</v>
          </cell>
        </row>
        <row r="6211">
          <cell r="F6211" t="str">
            <v>O_MED_B48_151-159_7</v>
          </cell>
        </row>
        <row r="6212">
          <cell r="F6212" t="str">
            <v>O_TIA_I05_PBO102_7</v>
          </cell>
        </row>
        <row r="6213">
          <cell r="F6213" t="str">
            <v>O_MED_B00_185-186_7</v>
          </cell>
        </row>
        <row r="6214">
          <cell r="F6214" t="str">
            <v>O_ACA_W27_052-053_7</v>
          </cell>
        </row>
        <row r="6215">
          <cell r="F6215" t="str">
            <v>O_MED_B41_255-266_7</v>
          </cell>
        </row>
        <row r="6216">
          <cell r="F6216" t="str">
            <v>O_SDF_K49_135-136_7</v>
          </cell>
        </row>
        <row r="6217">
          <cell r="F6217" t="str">
            <v>O_GDW_M04_196-197_7</v>
          </cell>
        </row>
        <row r="6218">
          <cell r="F6218" t="str">
            <v>O_CAM_H00_PBO53_7</v>
          </cell>
        </row>
        <row r="6219">
          <cell r="F6219" t="str">
            <v>O_KMR_L86_PBO78_7</v>
          </cell>
        </row>
        <row r="6220">
          <cell r="F6220" t="str">
            <v>O_MBW_R17_252-253_7</v>
          </cell>
        </row>
        <row r="6221">
          <cell r="F6221" t="str">
            <v>O_SGK_V31_PBO16_7</v>
          </cell>
        </row>
        <row r="6222">
          <cell r="F6222" t="str">
            <v>O_SGK_V31_PBO76_7</v>
          </cell>
        </row>
        <row r="6223">
          <cell r="F6223" t="str">
            <v>O_KMR_L37_028-029_7</v>
          </cell>
        </row>
        <row r="6224">
          <cell r="F6224" t="str">
            <v>O_CAM_H43_145-146_7</v>
          </cell>
        </row>
        <row r="6225">
          <cell r="F6225" t="str">
            <v>O_DMD_N08_PBO120_7</v>
          </cell>
        </row>
        <row r="6226">
          <cell r="F6226" t="str">
            <v>O_MBW_R17_013-014_7</v>
          </cell>
        </row>
        <row r="6227">
          <cell r="F6227" t="str">
            <v>O_MBW_R24_264-265_7</v>
          </cell>
        </row>
        <row r="6228">
          <cell r="F6228" t="str">
            <v>O_MBW_R29_PBO72_7</v>
          </cell>
        </row>
        <row r="6229">
          <cell r="F6229" t="str">
            <v>O_SGK_V27_PBO126_7</v>
          </cell>
        </row>
        <row r="6230">
          <cell r="F6230" t="str">
            <v>O_MBW_R31_PBO132_7</v>
          </cell>
        </row>
        <row r="6231">
          <cell r="F6231" t="str">
            <v>O_MBW_R18_086-087_7</v>
          </cell>
        </row>
        <row r="6232">
          <cell r="F6232" t="str">
            <v>O_MBW_R30_PBO75_7</v>
          </cell>
        </row>
        <row r="6233">
          <cell r="F6233" t="str">
            <v>O_MBW_R53_PBO26_7</v>
          </cell>
        </row>
        <row r="6234">
          <cell r="F6234" t="str">
            <v>O_KMR_L46_PBO52_7</v>
          </cell>
        </row>
        <row r="6235">
          <cell r="F6235" t="str">
            <v>O_DMD_N08_PBO41_7</v>
          </cell>
        </row>
        <row r="6236">
          <cell r="F6236" t="str">
            <v>O_MBW_R16_111-112_7</v>
          </cell>
        </row>
        <row r="6237">
          <cell r="F6237" t="str">
            <v>O_MBW_R32_PBO55_7</v>
          </cell>
        </row>
        <row r="6238">
          <cell r="F6238" t="str">
            <v>O_TIA_E61_PBO19_7</v>
          </cell>
        </row>
        <row r="6239">
          <cell r="F6239" t="str">
            <v>O_MBW_R10_035-036_7</v>
          </cell>
        </row>
        <row r="6240">
          <cell r="F6240" t="str">
            <v>O_MBW_R07_PBO62_7</v>
          </cell>
        </row>
        <row r="6241">
          <cell r="F6241" t="str">
            <v>O_MBW_R26_117-118_7</v>
          </cell>
        </row>
        <row r="6242">
          <cell r="F6242" t="str">
            <v>NOK_NOK</v>
          </cell>
        </row>
        <row r="6243">
          <cell r="F6243" t="str">
            <v>O_KMR_L43_PBO68_7</v>
          </cell>
        </row>
        <row r="6244">
          <cell r="F6244" t="e">
            <v>#N/A</v>
          </cell>
        </row>
        <row r="6245">
          <cell r="F6245" t="str">
            <v>O_KMR_L52_PBO204_7</v>
          </cell>
        </row>
        <row r="6246">
          <cell r="F6246" t="str">
            <v>O_KMR_L50_PBO27_7</v>
          </cell>
        </row>
        <row r="6247">
          <cell r="F6247" t="str">
            <v>O_CAM_H44_044-045_7</v>
          </cell>
        </row>
        <row r="6248">
          <cell r="F6248" t="str">
            <v>O_GDW_M16_PBO63_7</v>
          </cell>
        </row>
        <row r="6249">
          <cell r="F6249" t="str">
            <v>O_KMR_L51_PBO112_7</v>
          </cell>
        </row>
        <row r="6250">
          <cell r="F6250" t="str">
            <v>O_CAM_H11_PBO9_7</v>
          </cell>
        </row>
        <row r="6251">
          <cell r="F6251" t="str">
            <v>O_NFO_H30_297-298_7</v>
          </cell>
        </row>
        <row r="6252">
          <cell r="F6252" t="str">
            <v>O_CAM_H02_161-162_7</v>
          </cell>
        </row>
        <row r="6253">
          <cell r="F6253" t="str">
            <v>O_CAM_H42_019-020_7</v>
          </cell>
        </row>
        <row r="6254">
          <cell r="F6254" t="str">
            <v>O_CAM_H04_291-292_7</v>
          </cell>
        </row>
        <row r="6255">
          <cell r="F6255" t="str">
            <v>O_CAM_H42_250-251_7</v>
          </cell>
        </row>
        <row r="6256">
          <cell r="F6256" t="str">
            <v>O_CAM_H12_019-020_7</v>
          </cell>
        </row>
        <row r="6257">
          <cell r="F6257" t="str">
            <v>O_CAM_H35_190-191_7</v>
          </cell>
        </row>
        <row r="6258">
          <cell r="F6258" t="str">
            <v>O_CAM_H52_PBO54_7</v>
          </cell>
        </row>
        <row r="6259">
          <cell r="F6259" t="str">
            <v>O_CAM_H08_229-230_7</v>
          </cell>
        </row>
        <row r="6260">
          <cell r="F6260" t="e">
            <v>#N/A</v>
          </cell>
        </row>
        <row r="6261">
          <cell r="F6261" t="str">
            <v>O_STL_A10_PBO165_7</v>
          </cell>
        </row>
        <row r="6262">
          <cell r="F6262" t="str">
            <v>O_GMB_B37_MEB07-A10_7</v>
          </cell>
        </row>
        <row r="6263">
          <cell r="F6263" t="str">
            <v>O_GMB_B22_PBO26_7</v>
          </cell>
        </row>
        <row r="6264">
          <cell r="F6264" t="str">
            <v>O_DKH_A02_PBO205_7</v>
          </cell>
        </row>
        <row r="6265">
          <cell r="F6265" t="e">
            <v>#N/A</v>
          </cell>
        </row>
        <row r="6266">
          <cell r="F6266" t="str">
            <v>O_SVD_C40_216-217_7</v>
          </cell>
        </row>
        <row r="6267">
          <cell r="F6267" t="e">
            <v>#N/A</v>
          </cell>
        </row>
        <row r="6268">
          <cell r="F6268" t="e">
            <v>#N/A</v>
          </cell>
        </row>
        <row r="6269">
          <cell r="F6269" t="e">
            <v>#N/A</v>
          </cell>
        </row>
        <row r="6270">
          <cell r="F6270" t="str">
            <v>O_REP_A09_089-095_7</v>
          </cell>
        </row>
        <row r="6271">
          <cell r="F6271" t="str">
            <v>O_MED_B51_050-051_7</v>
          </cell>
        </row>
        <row r="6272">
          <cell r="F6272" t="str">
            <v>O_MED_B08_317-318_7</v>
          </cell>
        </row>
        <row r="6273">
          <cell r="F6273" t="str">
            <v>O_MED_A13_117-133_7</v>
          </cell>
        </row>
        <row r="6274">
          <cell r="F6274" t="str">
            <v>O_ALM_P09_306-307_7</v>
          </cell>
        </row>
        <row r="6275">
          <cell r="F6275" t="e">
            <v>#N/A</v>
          </cell>
        </row>
        <row r="6276">
          <cell r="F6276" t="str">
            <v>O_MBW_R42_PBO99_7</v>
          </cell>
        </row>
        <row r="6277">
          <cell r="F6277" t="str">
            <v>O_SMN_A02_MEB05-A8_7</v>
          </cell>
        </row>
        <row r="6278">
          <cell r="F6278" t="e">
            <v>#N/A</v>
          </cell>
        </row>
        <row r="6279">
          <cell r="F6279" t="e">
            <v>#N/A</v>
          </cell>
        </row>
        <row r="6280">
          <cell r="F6280" t="str">
            <v>O_NGA_C02_MEB13-A21_7</v>
          </cell>
        </row>
        <row r="6281">
          <cell r="F6281" t="e">
            <v>#N/A</v>
          </cell>
        </row>
        <row r="6282">
          <cell r="F6282" t="str">
            <v>O_TIV_A12_PBO87_7</v>
          </cell>
        </row>
        <row r="6283">
          <cell r="F6283" t="str">
            <v>O_TIV_A09_PBO117_7</v>
          </cell>
        </row>
        <row r="6284">
          <cell r="F6284" t="str">
            <v>O_TIV_A11_PBO42_7</v>
          </cell>
        </row>
        <row r="6285">
          <cell r="F6285" t="str">
            <v>O_MEK_A01_PBO80_7</v>
          </cell>
        </row>
        <row r="6286">
          <cell r="F6286" t="str">
            <v>O_TIV_A11_PBO37_7</v>
          </cell>
        </row>
        <row r="6287">
          <cell r="F6287" t="str">
            <v>O_GMB_B34_PBO261_7</v>
          </cell>
        </row>
        <row r="6288">
          <cell r="F6288" t="str">
            <v>O_TIV_A01_PBO49_7</v>
          </cell>
        </row>
        <row r="6289">
          <cell r="F6289" t="e">
            <v>#N/A</v>
          </cell>
        </row>
        <row r="6290">
          <cell r="F6290" t="e">
            <v>#N/A</v>
          </cell>
        </row>
        <row r="6291">
          <cell r="F6291" t="str">
            <v>O_DKH_A02_PBO3_7</v>
          </cell>
        </row>
        <row r="6292">
          <cell r="F6292" t="e">
            <v>#N/A</v>
          </cell>
        </row>
        <row r="6293">
          <cell r="F6293" t="str">
            <v>O_GMB_B14_MEB05-A12_7</v>
          </cell>
        </row>
        <row r="6294">
          <cell r="F6294" t="str">
            <v>O_SVD_P08_b_253-254_7</v>
          </cell>
        </row>
        <row r="6295">
          <cell r="F6295" t="str">
            <v>O_CAP_A01_PBO11_7</v>
          </cell>
        </row>
        <row r="6296">
          <cell r="F6296" t="str">
            <v>O_THS_A03_MEB09-A09_7</v>
          </cell>
        </row>
        <row r="6297">
          <cell r="F6297" t="str">
            <v>O_THS_A31_MEB05-A13_7</v>
          </cell>
        </row>
        <row r="6298">
          <cell r="F6298" t="str">
            <v>O_KMR_L43_PBO34_7</v>
          </cell>
        </row>
        <row r="6299">
          <cell r="F6299" t="str">
            <v>O_TIA_E50_264-265_7</v>
          </cell>
        </row>
        <row r="6300">
          <cell r="F6300" t="e">
            <v>#N/A</v>
          </cell>
        </row>
        <row r="6301">
          <cell r="F6301" t="str">
            <v>O_MAD_B04_PBO5_7</v>
          </cell>
        </row>
        <row r="6302">
          <cell r="F6302" t="str">
            <v>O_GDW_E68_PBO43_7</v>
          </cell>
        </row>
        <row r="6303">
          <cell r="F6303" t="str">
            <v>O_TIA_E58_PBO130_7</v>
          </cell>
        </row>
        <row r="6304">
          <cell r="F6304" t="str">
            <v>O_TIA_E39_PBO80_7</v>
          </cell>
        </row>
        <row r="6305">
          <cell r="F6305" t="str">
            <v>O_GDW_M32_381-382_7</v>
          </cell>
        </row>
        <row r="6306">
          <cell r="F6306" t="str">
            <v>O_KDG_A01_PBO155_7</v>
          </cell>
        </row>
        <row r="6307">
          <cell r="F6307" t="str">
            <v>O_TIA_E01_157-158_7</v>
          </cell>
        </row>
        <row r="6308">
          <cell r="F6308" t="str">
            <v>O_KDG_A00_PBO179_7</v>
          </cell>
        </row>
        <row r="6309">
          <cell r="F6309" t="str">
            <v>O_GDW_M26_PBO138_7</v>
          </cell>
        </row>
        <row r="6310">
          <cell r="F6310" t="str">
            <v>O_NFO_X03_296-297_7</v>
          </cell>
        </row>
        <row r="6311">
          <cell r="F6311" t="str">
            <v>O_TIA_E02_165-166_7</v>
          </cell>
        </row>
        <row r="6312">
          <cell r="F6312" t="str">
            <v>O_NFO_X30_099-100_7</v>
          </cell>
        </row>
        <row r="6313">
          <cell r="F6313" t="str">
            <v>O_BIG_A04_PBO92_7</v>
          </cell>
        </row>
        <row r="6314">
          <cell r="F6314" t="str">
            <v>O_FAT_A00_PBO63_7</v>
          </cell>
        </row>
        <row r="6315">
          <cell r="F6315" t="str">
            <v>O_RUF_G00N_053-054_7</v>
          </cell>
        </row>
        <row r="6316">
          <cell r="F6316" t="str">
            <v>O_RUF_G00N_135-136_7</v>
          </cell>
        </row>
        <row r="6317">
          <cell r="F6317" t="str">
            <v>O_MBO_A04_MEB04-A5_7</v>
          </cell>
        </row>
        <row r="6318">
          <cell r="F6318" t="str">
            <v>O_GDW_M07_204-205_7</v>
          </cell>
        </row>
        <row r="6319">
          <cell r="F6319" t="str">
            <v>O_THS_A01_PBO444_7</v>
          </cell>
        </row>
        <row r="6320">
          <cell r="F6320" t="e">
            <v>#N/A</v>
          </cell>
        </row>
        <row r="6321">
          <cell r="F6321" t="str">
            <v>O_SDF_K06_197-198_7</v>
          </cell>
        </row>
        <row r="6322">
          <cell r="F6322" t="str">
            <v>O_ALM_J06_037-038_7</v>
          </cell>
        </row>
        <row r="6323">
          <cell r="F6323" t="str">
            <v>O_SGK_V27_PBO205_7</v>
          </cell>
        </row>
        <row r="6324">
          <cell r="F6324" t="str">
            <v>O_MAD_B03_PBO70_7</v>
          </cell>
        </row>
        <row r="6325">
          <cell r="F6325" t="str">
            <v>O_DKH_A21_PBO71_7</v>
          </cell>
        </row>
        <row r="6326">
          <cell r="F6326" t="str">
            <v>O_NFO_H03_330-331_7</v>
          </cell>
        </row>
        <row r="6327">
          <cell r="F6327" t="str">
            <v>O_DKH_A03_PBO80_7</v>
          </cell>
        </row>
        <row r="6328">
          <cell r="F6328" t="str">
            <v>O_DKH_A11_PBO18_7</v>
          </cell>
        </row>
        <row r="6329">
          <cell r="F6329" t="str">
            <v>O_DBL_A00_PBO21_7</v>
          </cell>
        </row>
        <row r="6330">
          <cell r="F6330" t="str">
            <v>O_MAD_B00_PBO20_7</v>
          </cell>
        </row>
        <row r="6331">
          <cell r="F6331" t="str">
            <v>O_ALM_J21_419-420_7</v>
          </cell>
        </row>
        <row r="6332">
          <cell r="F6332" t="str">
            <v>O_BIG_A04_PBO96_7</v>
          </cell>
        </row>
        <row r="6333">
          <cell r="F6333" t="str">
            <v>O_KOL_A00_PBO15_7</v>
          </cell>
        </row>
        <row r="6334">
          <cell r="F6334" t="str">
            <v>O_MED_A03_289-295_7</v>
          </cell>
        </row>
        <row r="6335">
          <cell r="F6335" t="e">
            <v>#N/A</v>
          </cell>
        </row>
        <row r="6336">
          <cell r="F6336" t="str">
            <v>O_RUF_G00N_124-125_7</v>
          </cell>
        </row>
        <row r="6337">
          <cell r="F6337" t="str">
            <v>O_SVD_P08_b_405-406_7</v>
          </cell>
        </row>
        <row r="6338">
          <cell r="F6338" t="str">
            <v>O_NFO_X25_196-197_7</v>
          </cell>
        </row>
        <row r="6339">
          <cell r="F6339" t="str">
            <v>O_BGY_T03_PBO41_7</v>
          </cell>
        </row>
        <row r="6340">
          <cell r="F6340" t="str">
            <v>O_MBW_R14_125-126_7</v>
          </cell>
        </row>
        <row r="6341">
          <cell r="F6341" t="str">
            <v>O_RUF_G19_PBO124_7</v>
          </cell>
        </row>
        <row r="6342">
          <cell r="F6342" t="str">
            <v>O_SGK_V24_PBO95_7</v>
          </cell>
        </row>
        <row r="6343">
          <cell r="F6343" t="str">
            <v>O_MBW_R29_PBO48_7</v>
          </cell>
        </row>
        <row r="6344">
          <cell r="F6344" t="str">
            <v>O_MBW_R03_PBO47_7</v>
          </cell>
        </row>
        <row r="6345">
          <cell r="F6345" t="str">
            <v>O_RUF_G28_PBO1_7</v>
          </cell>
        </row>
        <row r="6346">
          <cell r="F6346" t="str">
            <v>O_YOF_F05_657-658_7</v>
          </cell>
        </row>
        <row r="6347">
          <cell r="F6347" t="str">
            <v>O_SGK_V24_PBO95_7</v>
          </cell>
        </row>
        <row r="6348">
          <cell r="F6348" t="str">
            <v>O_YOF_F07_269-270_7</v>
          </cell>
        </row>
        <row r="6349">
          <cell r="F6349" t="str">
            <v>O_ACA_W05_102-103_7</v>
          </cell>
        </row>
        <row r="6350">
          <cell r="F6350" t="str">
            <v>O_ACA_W15_225-232_7</v>
          </cell>
        </row>
        <row r="6351">
          <cell r="F6351" t="str">
            <v>O_NFO_X03_155-156_7</v>
          </cell>
        </row>
        <row r="6352">
          <cell r="F6352" t="str">
            <v>O_NFO_X27_82-83_7</v>
          </cell>
        </row>
        <row r="6353">
          <cell r="F6353" t="str">
            <v>O_SVD_P08_b_414-415_7</v>
          </cell>
        </row>
        <row r="6354">
          <cell r="F6354" t="str">
            <v>O_SVD_C09_322-323_7</v>
          </cell>
        </row>
        <row r="6355">
          <cell r="F6355" t="str">
            <v>O_SVD_P08_402-413_7</v>
          </cell>
        </row>
        <row r="6356">
          <cell r="F6356" t="str">
            <v>O_SDF_K00_455-456_7</v>
          </cell>
        </row>
        <row r="6357">
          <cell r="F6357" t="str">
            <v>O_SVD_C10_188-189_7</v>
          </cell>
        </row>
        <row r="6358">
          <cell r="F6358" t="str">
            <v>O_SVD_C04_038-039_7</v>
          </cell>
        </row>
        <row r="6359">
          <cell r="F6359" t="str">
            <v>O_ZIG_A23_PBO130_7</v>
          </cell>
        </row>
        <row r="6360">
          <cell r="F6360" t="str">
            <v>O_ZIG_A09_PBO67_7</v>
          </cell>
        </row>
        <row r="6361">
          <cell r="F6361" t="str">
            <v>O_MBW_R52_PBO9_7</v>
          </cell>
        </row>
        <row r="6362">
          <cell r="F6362" t="str">
            <v>O_SDF_K55_067-069_7</v>
          </cell>
        </row>
        <row r="6363">
          <cell r="F6363" t="str">
            <v>O_ZIG_A10_PBO114_7</v>
          </cell>
        </row>
        <row r="6364">
          <cell r="F6364" t="str">
            <v>O_KMR_L11_073-074_7</v>
          </cell>
        </row>
        <row r="6365">
          <cell r="F6365" t="str">
            <v>O_CAM_H23_083-084_7</v>
          </cell>
        </row>
        <row r="6366">
          <cell r="F6366" t="str">
            <v>O_KMR_L09_015-016_7</v>
          </cell>
        </row>
        <row r="6367">
          <cell r="F6367" t="str">
            <v>O_MBW_R15_221-222_7</v>
          </cell>
        </row>
        <row r="6368">
          <cell r="F6368" t="str">
            <v>O_DKH_A21_PBO72_7</v>
          </cell>
        </row>
        <row r="6369">
          <cell r="F6369" t="str">
            <v>O_MAD_B03_PBO105_7</v>
          </cell>
        </row>
        <row r="6370">
          <cell r="F6370" t="str">
            <v>O_DKH_A02_PBO8_7</v>
          </cell>
        </row>
        <row r="6371">
          <cell r="F6371" t="str">
            <v>O_DKH_A03_PBO121_7</v>
          </cell>
        </row>
        <row r="6372">
          <cell r="F6372" t="str">
            <v>O_DKH_A17_PBO49_7</v>
          </cell>
        </row>
        <row r="6373">
          <cell r="F6373" t="str">
            <v>O_DBL_A11_PBO64_7</v>
          </cell>
        </row>
        <row r="6374">
          <cell r="F6374" t="str">
            <v>O_DKH_A02_PBO6_7</v>
          </cell>
        </row>
        <row r="6375">
          <cell r="F6375" t="str">
            <v>O_MAD_B10_PBO79_7</v>
          </cell>
        </row>
        <row r="6376">
          <cell r="F6376" t="str">
            <v>O_SGK_V00_PBO25_7</v>
          </cell>
        </row>
        <row r="6377">
          <cell r="F6377" t="str">
            <v>O_MBO_A03_MEB06-A17_7</v>
          </cell>
        </row>
        <row r="6378">
          <cell r="F6378" t="str">
            <v>O_SGK_V08_PBO99_7</v>
          </cell>
        </row>
        <row r="6379">
          <cell r="F6379" t="str">
            <v>O_DKH_A10_PBO81_7</v>
          </cell>
        </row>
        <row r="6380">
          <cell r="F6380" t="str">
            <v>O_SGK_V47_MEB07-A17_7</v>
          </cell>
        </row>
        <row r="6381">
          <cell r="F6381" t="str">
            <v>O_GMB_C04_MEB11-A14_7</v>
          </cell>
        </row>
        <row r="6382">
          <cell r="F6382" t="str">
            <v>O_DKH_A02_PBO45_7</v>
          </cell>
        </row>
        <row r="6383">
          <cell r="F6383" t="str">
            <v>O_HAN_D01_PBO159_7</v>
          </cell>
        </row>
        <row r="6384">
          <cell r="F6384" t="str">
            <v>O_MBR_A07_PBO181_7</v>
          </cell>
        </row>
        <row r="6385">
          <cell r="F6385" t="str">
            <v>O_HAN_D07_244-245_7</v>
          </cell>
        </row>
        <row r="6386">
          <cell r="F6386" t="str">
            <v>O_DMD_N01_PBO173_7</v>
          </cell>
        </row>
        <row r="6387">
          <cell r="F6387" t="str">
            <v>O_GMB_B14_MEB05-A22_7</v>
          </cell>
        </row>
        <row r="6388">
          <cell r="F6388" t="str">
            <v>O_HAN_D29_343-344_7</v>
          </cell>
        </row>
        <row r="6389">
          <cell r="F6389" t="str">
            <v>O_SMN_A06_MEB1-A22_7</v>
          </cell>
        </row>
        <row r="6390">
          <cell r="F6390" t="str">
            <v>O_GMB_B09_MEB1-A10_7</v>
          </cell>
        </row>
        <row r="6391">
          <cell r="F6391" t="str">
            <v>O_CAM_H38_PBO112_7</v>
          </cell>
        </row>
        <row r="6392">
          <cell r="F6392" t="str">
            <v>O_KLK_A03_PBO8_7</v>
          </cell>
        </row>
        <row r="6393">
          <cell r="F6393" t="str">
            <v>O_KLK_A17_PBO15_7</v>
          </cell>
        </row>
        <row r="6394">
          <cell r="F6394" t="str">
            <v>O_KLK_A00_PBO145_7</v>
          </cell>
        </row>
        <row r="6395">
          <cell r="F6395" t="str">
            <v>O_KLK_A27_PBO5_7</v>
          </cell>
        </row>
        <row r="6396">
          <cell r="F6396" t="str">
            <v>O_THS_A09_MEB1-A21_7</v>
          </cell>
        </row>
        <row r="6397">
          <cell r="F6397" t="str">
            <v>O_KLK_A01_PBO148_7</v>
          </cell>
        </row>
        <row r="6398">
          <cell r="F6398" t="str">
            <v>O_KLK_A18_PBO102_7</v>
          </cell>
        </row>
        <row r="6399">
          <cell r="F6399" t="str">
            <v>O_KOU_A00_MEB07-A4_7</v>
          </cell>
        </row>
        <row r="6400">
          <cell r="F6400" t="str">
            <v>O_NFO_X01_273-274_7</v>
          </cell>
        </row>
        <row r="6401">
          <cell r="F6401" t="str">
            <v>O_MBW_R05_PBO79_7</v>
          </cell>
        </row>
        <row r="6402">
          <cell r="F6402" t="str">
            <v>O_TIA_E54_PBO61_7</v>
          </cell>
        </row>
        <row r="6403">
          <cell r="F6403" t="str">
            <v>O_TIA_E05_215-216_7</v>
          </cell>
        </row>
        <row r="6404">
          <cell r="F6404" t="str">
            <v>O_GMB_B29_PBO69_7</v>
          </cell>
        </row>
        <row r="6405">
          <cell r="F6405" t="str">
            <v>O_KMR_L37_236-237_7</v>
          </cell>
        </row>
        <row r="6406">
          <cell r="F6406" t="str">
            <v>O_SVD_C17_207_7</v>
          </cell>
        </row>
        <row r="6407">
          <cell r="F6407" t="str">
            <v>O_NFO_X21_194-195_7</v>
          </cell>
        </row>
        <row r="6408">
          <cell r="F6408" t="str">
            <v>O_YOF_F04_812-813_7</v>
          </cell>
        </row>
        <row r="6409">
          <cell r="F6409" t="str">
            <v>O_MED_B24_8-9_7</v>
          </cell>
        </row>
        <row r="6410">
          <cell r="F6410" t="str">
            <v>O_ACA_W29_281-282_7</v>
          </cell>
        </row>
        <row r="6411">
          <cell r="F6411" t="str">
            <v>O_TBA_A13_PBO78_7</v>
          </cell>
        </row>
        <row r="6412">
          <cell r="F6412" t="str">
            <v>O_ACA_W02_682-683_7</v>
          </cell>
        </row>
        <row r="6413">
          <cell r="F6413" t="str">
            <v>O_MBW_R08_PBO30_7</v>
          </cell>
        </row>
        <row r="6414">
          <cell r="F6414" t="str">
            <v>O_MAD_B16_PBO96_7</v>
          </cell>
        </row>
        <row r="6415">
          <cell r="F6415" t="str">
            <v>O_TBA_A13_PBO80_7</v>
          </cell>
        </row>
        <row r="6416">
          <cell r="F6416" t="str">
            <v>NOK_NOK</v>
          </cell>
        </row>
        <row r="6417">
          <cell r="F6417" t="str">
            <v>O_SDF_K56_128-129_7</v>
          </cell>
        </row>
        <row r="6418">
          <cell r="F6418" t="str">
            <v>O_TBA_A13_PBO18_7</v>
          </cell>
        </row>
        <row r="6419">
          <cell r="F6419" t="str">
            <v>O_TBA_A13_PBO14_7</v>
          </cell>
        </row>
        <row r="6420">
          <cell r="F6420" t="str">
            <v>O_ALM_P00_364-365_7</v>
          </cell>
        </row>
        <row r="6421">
          <cell r="F6421" t="str">
            <v>O_SDF_K34_072-073_7</v>
          </cell>
        </row>
        <row r="6422">
          <cell r="F6422" t="str">
            <v>O_ACA_W02_472-473_7</v>
          </cell>
        </row>
        <row r="6423">
          <cell r="F6423" t="str">
            <v>O_TBA_A13_PBO80_7</v>
          </cell>
        </row>
        <row r="6424">
          <cell r="F6424" t="str">
            <v>O_SDF_K50_044-045_7</v>
          </cell>
        </row>
        <row r="6425">
          <cell r="F6425" t="str">
            <v>O_MED_B31_407-408_7</v>
          </cell>
        </row>
        <row r="6426">
          <cell r="F6426" t="str">
            <v>O_NDA_C13_MEB2-A10_7</v>
          </cell>
        </row>
        <row r="6427">
          <cell r="F6427" t="e">
            <v>#N/A</v>
          </cell>
        </row>
        <row r="6428">
          <cell r="F6428" t="str">
            <v>O_DWR_A01_MEB02-A6_7</v>
          </cell>
        </row>
        <row r="6429">
          <cell r="F6429" t="str">
            <v>O_TBA_A10_PBO68_7</v>
          </cell>
        </row>
        <row r="6430">
          <cell r="F6430" t="str">
            <v>O_REP_B19_130-134_7</v>
          </cell>
        </row>
        <row r="6431">
          <cell r="F6431" t="str">
            <v>O_MED_B39_049-050_7</v>
          </cell>
        </row>
        <row r="6432">
          <cell r="F6432" t="str">
            <v>O_GDW_M19_PBO138_7</v>
          </cell>
        </row>
        <row r="6433">
          <cell r="F6433" t="str">
            <v>O_KMR_L70_PBO69_7</v>
          </cell>
        </row>
        <row r="6434">
          <cell r="F6434" t="str">
            <v>O_GDW_M00_PBO53_7</v>
          </cell>
        </row>
        <row r="6435">
          <cell r="F6435" t="str">
            <v>O_GDW_M14_032-033_7</v>
          </cell>
        </row>
        <row r="6436">
          <cell r="F6436" t="str">
            <v>O_CAM_H14_241-242_7</v>
          </cell>
        </row>
        <row r="6437">
          <cell r="F6437" t="str">
            <v>O_GDW_M36_PBO118_7</v>
          </cell>
        </row>
        <row r="6438">
          <cell r="F6438" t="str">
            <v>O_GDW_M26_PBO202_7</v>
          </cell>
        </row>
        <row r="6439">
          <cell r="F6439" t="str">
            <v>O_GDW_M04_407-408_7</v>
          </cell>
        </row>
        <row r="6440">
          <cell r="F6440" t="str">
            <v>O_SGK_V29_PBO60_7</v>
          </cell>
        </row>
        <row r="6441">
          <cell r="F6441" t="str">
            <v>O_KMR_L56_PBO16_7</v>
          </cell>
        </row>
        <row r="6442">
          <cell r="F6442" t="str">
            <v>O_MBW_R35_PBO68_7</v>
          </cell>
        </row>
        <row r="6443">
          <cell r="F6443" t="str">
            <v>O_KMR_L46_PBO4_7</v>
          </cell>
        </row>
        <row r="6444">
          <cell r="F6444" t="str">
            <v>O_KMR_L30_028-029_7</v>
          </cell>
        </row>
        <row r="6445">
          <cell r="F6445" t="str">
            <v>O_MBW_R26_290-291_7</v>
          </cell>
        </row>
        <row r="6446">
          <cell r="F6446" t="str">
            <v>O_MBW_R43_PBO65_7</v>
          </cell>
        </row>
        <row r="6447">
          <cell r="F6447" t="str">
            <v>O_CAM_H19_PBO27_7</v>
          </cell>
        </row>
        <row r="6448">
          <cell r="F6448" t="str">
            <v>O_RUF_G07_250-252_7</v>
          </cell>
        </row>
        <row r="6449">
          <cell r="F6449" t="str">
            <v>O_KMR_L41_112-113_7</v>
          </cell>
        </row>
        <row r="6450">
          <cell r="F6450" t="str">
            <v>O_KMR_L13_PBO47_7</v>
          </cell>
        </row>
        <row r="6451">
          <cell r="F6451" t="str">
            <v>O_KMR_L04_PBO32_7</v>
          </cell>
        </row>
        <row r="6452">
          <cell r="F6452" t="str">
            <v>O_RUF_G24_PBO46_7</v>
          </cell>
        </row>
        <row r="6453">
          <cell r="F6453" t="str">
            <v>O_MED_B42_071-072_7</v>
          </cell>
        </row>
        <row r="6454">
          <cell r="F6454" t="str">
            <v>O_BGY_T02_PBO153_7</v>
          </cell>
        </row>
        <row r="6455">
          <cell r="F6455" t="str">
            <v>O_RUF_G22_216-217_7</v>
          </cell>
        </row>
        <row r="6456">
          <cell r="F6456" t="str">
            <v>O_MBW_R14_587-588_7</v>
          </cell>
        </row>
        <row r="6457">
          <cell r="F6457" t="str">
            <v>O_MBW_R42_PBO97_7</v>
          </cell>
        </row>
        <row r="6458">
          <cell r="F6458" t="str">
            <v>O_MBW_R55_PBO83_7</v>
          </cell>
        </row>
        <row r="6459">
          <cell r="F6459" t="str">
            <v>O_SGK_V27_PBO168_7</v>
          </cell>
        </row>
        <row r="6460">
          <cell r="F6460" t="str">
            <v>O_ALM_J21_373-374_7</v>
          </cell>
        </row>
        <row r="6461">
          <cell r="F6461" t="str">
            <v>O_KMR_L78_PBO6_7</v>
          </cell>
        </row>
        <row r="6462">
          <cell r="F6462" t="str">
            <v>O_MBW_R46_PBO54_7</v>
          </cell>
        </row>
        <row r="6463">
          <cell r="F6463" t="str">
            <v>O_KMR_L30_082-083_7</v>
          </cell>
        </row>
        <row r="6464">
          <cell r="F6464" t="str">
            <v>O_SGK_V41_PBO63_7</v>
          </cell>
        </row>
        <row r="6465">
          <cell r="F6465" t="str">
            <v>O_SGK_V13_PBO37_7</v>
          </cell>
        </row>
        <row r="6466">
          <cell r="F6466" t="str">
            <v>O_MBW_R55_PBO184_7</v>
          </cell>
        </row>
        <row r="6467">
          <cell r="F6467" t="str">
            <v>O_KMR_L38_159-160_7</v>
          </cell>
        </row>
        <row r="6468">
          <cell r="F6468" t="str">
            <v>O_DKH_A10_PBO135_7</v>
          </cell>
        </row>
        <row r="6469">
          <cell r="F6469" t="str">
            <v>O_GDW_M42_PBO16_7</v>
          </cell>
        </row>
        <row r="6470">
          <cell r="F6470" t="str">
            <v>O_GDW_M28_074-075_7</v>
          </cell>
        </row>
        <row r="6471">
          <cell r="F6471" t="str">
            <v>O_CAM_H56_PBO48_7</v>
          </cell>
        </row>
        <row r="6472">
          <cell r="F6472" t="str">
            <v>O_CAM_H26_370-378_7</v>
          </cell>
        </row>
        <row r="6473">
          <cell r="F6473" t="str">
            <v>O_CAM_H21_PBO85_7</v>
          </cell>
        </row>
        <row r="6474">
          <cell r="F6474" t="str">
            <v>O_CAM_H10_120-121_7</v>
          </cell>
        </row>
        <row r="6475">
          <cell r="F6475" t="str">
            <v>O_CAM_H20_151-152_7</v>
          </cell>
        </row>
        <row r="6476">
          <cell r="F6476" t="str">
            <v>O_CAM_H17_PBO83_7</v>
          </cell>
        </row>
        <row r="6477">
          <cell r="F6477" t="str">
            <v>NOK_NOK</v>
          </cell>
        </row>
        <row r="6478">
          <cell r="F6478" t="str">
            <v>O_CAM_H37_PBO35_7</v>
          </cell>
        </row>
        <row r="6479">
          <cell r="F6479" t="str">
            <v>O_MBW_R49_PBO99_7</v>
          </cell>
        </row>
        <row r="6480">
          <cell r="F6480" t="str">
            <v>O_STL_A13_PBO10_7</v>
          </cell>
        </row>
        <row r="6481">
          <cell r="F6481" t="str">
            <v>O_DMD_N10_PBO30_7</v>
          </cell>
        </row>
        <row r="6482">
          <cell r="F6482" t="e">
            <v>#N/A</v>
          </cell>
        </row>
        <row r="6483">
          <cell r="F6483" t="str">
            <v>O_SEB_N11_PBO83_7</v>
          </cell>
        </row>
        <row r="6484">
          <cell r="F6484" t="e">
            <v>#N/A</v>
          </cell>
        </row>
        <row r="6485">
          <cell r="F6485" t="e">
            <v>#N/A</v>
          </cell>
        </row>
        <row r="6486">
          <cell r="F6486" t="str">
            <v>O_THS_A17_MEB10-A20_7</v>
          </cell>
        </row>
        <row r="6487">
          <cell r="F6487" t="str">
            <v>O_MED_B21_310_7</v>
          </cell>
        </row>
        <row r="6488">
          <cell r="F6488" t="e">
            <v>#N/A</v>
          </cell>
        </row>
        <row r="6489">
          <cell r="F6489" t="str">
            <v>O_ALM_J22_173-174_7</v>
          </cell>
        </row>
        <row r="6490">
          <cell r="F6490" t="str">
            <v>O_SDF_K16_004-005_7</v>
          </cell>
        </row>
        <row r="6491">
          <cell r="F6491" t="e">
            <v>#N/A</v>
          </cell>
        </row>
        <row r="6492">
          <cell r="F6492" t="e">
            <v>#N/A</v>
          </cell>
        </row>
        <row r="6493">
          <cell r="F6493" t="e">
            <v>#N/A</v>
          </cell>
        </row>
        <row r="6494">
          <cell r="F6494" t="e">
            <v>#N/A</v>
          </cell>
        </row>
        <row r="6495">
          <cell r="F6495" t="e">
            <v>#N/A</v>
          </cell>
        </row>
        <row r="6496">
          <cell r="F6496" t="e">
            <v>#N/A</v>
          </cell>
        </row>
        <row r="6497">
          <cell r="F6497" t="e">
            <v>#N/A</v>
          </cell>
        </row>
        <row r="6498">
          <cell r="F6498" t="e">
            <v>#N/A</v>
          </cell>
        </row>
        <row r="6499">
          <cell r="F6499" t="str">
            <v>O_SGK_V31_PBO151_7</v>
          </cell>
        </row>
        <row r="6500">
          <cell r="F6500" t="str">
            <v>O_REP_A07_056-057_7</v>
          </cell>
        </row>
        <row r="6501">
          <cell r="F6501" t="str">
            <v>O_MED_B02_059-067_7</v>
          </cell>
        </row>
        <row r="6502">
          <cell r="F6502" t="str">
            <v>O_REP_A08_007-009_7</v>
          </cell>
        </row>
        <row r="6503">
          <cell r="F6503" t="str">
            <v>O_MED_B25_195-196_7</v>
          </cell>
        </row>
        <row r="6504">
          <cell r="F6504" t="str">
            <v>O_ALM_J04_110-115_7</v>
          </cell>
        </row>
        <row r="6505">
          <cell r="F6505" t="e">
            <v>#N/A</v>
          </cell>
        </row>
        <row r="6506">
          <cell r="F6506" t="e">
            <v>#N/A</v>
          </cell>
        </row>
        <row r="6507">
          <cell r="F6507" t="str">
            <v>O_GMB_B32_PBO35_7</v>
          </cell>
        </row>
        <row r="6508">
          <cell r="F6508" t="e">
            <v>#N/A</v>
          </cell>
        </row>
        <row r="6509">
          <cell r="F6509" t="e">
            <v>#N/A</v>
          </cell>
        </row>
        <row r="6510">
          <cell r="F6510" t="str">
            <v>O_TIV_A12_PBO17_7</v>
          </cell>
        </row>
        <row r="6511">
          <cell r="F6511" t="str">
            <v>O_THS_A44_PBO135_7</v>
          </cell>
        </row>
        <row r="6512">
          <cell r="F6512" t="str">
            <v>O_CAM_H23_193-194_7</v>
          </cell>
        </row>
        <row r="6513">
          <cell r="F6513" t="str">
            <v>O_DKH_A10_PBO71_7</v>
          </cell>
        </row>
        <row r="6514">
          <cell r="F6514" t="str">
            <v>O_MAD_B22_PBO72_7</v>
          </cell>
        </row>
        <row r="6515">
          <cell r="F6515" t="str">
            <v>O_DKH_A15_PBO13_7</v>
          </cell>
        </row>
        <row r="6516">
          <cell r="F6516" t="str">
            <v>O_ALM_J06_196-197_7</v>
          </cell>
        </row>
        <row r="6517">
          <cell r="F6517" t="str">
            <v>O_THS_A17_MEB12-A17_7</v>
          </cell>
        </row>
        <row r="6518">
          <cell r="F6518" t="str">
            <v>O_ALM_J27_164-165_7</v>
          </cell>
        </row>
        <row r="6519">
          <cell r="F6519" t="str">
            <v>O_ALM_J08_219-227_7</v>
          </cell>
        </row>
        <row r="6520">
          <cell r="F6520" t="str">
            <v>O_ALM_J25_094-095_7</v>
          </cell>
        </row>
        <row r="6521">
          <cell r="F6521" t="str">
            <v>O_THS_A42_PBO156_7</v>
          </cell>
        </row>
        <row r="6522">
          <cell r="F6522" t="str">
            <v>O_THS_A44_PBO88_7</v>
          </cell>
        </row>
        <row r="6523">
          <cell r="F6523" t="str">
            <v>O_MBW_R16_077-078_7</v>
          </cell>
        </row>
        <row r="6524">
          <cell r="F6524" t="str">
            <v>O_THS_A01_PBO105_7</v>
          </cell>
        </row>
        <row r="6525">
          <cell r="F6525" t="str">
            <v>O_THS_A07_PBO143_7</v>
          </cell>
        </row>
        <row r="6526">
          <cell r="F6526" t="str">
            <v>O_THS_A11_PBO3_7</v>
          </cell>
        </row>
        <row r="6527">
          <cell r="F6527" t="str">
            <v>O_THS_A22_PBO218_7</v>
          </cell>
        </row>
        <row r="6528">
          <cell r="F6528" t="str">
            <v>O_THS_A46_PBO8_7</v>
          </cell>
        </row>
        <row r="6529">
          <cell r="F6529" t="str">
            <v>O_THS_A37_PBO4_7</v>
          </cell>
        </row>
        <row r="6530">
          <cell r="F6530" t="str">
            <v>O_TIV_A05_MEB06-A13_7</v>
          </cell>
        </row>
        <row r="6531">
          <cell r="F6531" t="str">
            <v>O_KAF_A00_PBO56_7</v>
          </cell>
        </row>
        <row r="6532">
          <cell r="F6532" t="str">
            <v>O_KMR_L32_114-115_7</v>
          </cell>
        </row>
        <row r="6533">
          <cell r="F6533" t="str">
            <v>O_TIA_E23_154-155_7</v>
          </cell>
        </row>
        <row r="6534">
          <cell r="F6534" t="str">
            <v>O_TIA_E61_PBO12_7</v>
          </cell>
        </row>
        <row r="6535">
          <cell r="F6535" t="str">
            <v>O_TIA_E38_PBO65_7</v>
          </cell>
        </row>
        <row r="6536">
          <cell r="F6536" t="str">
            <v>O_HAN_D30_122-123_7</v>
          </cell>
        </row>
        <row r="6537">
          <cell r="F6537" t="str">
            <v>O_NFO_H03_132-133_7</v>
          </cell>
        </row>
        <row r="6538">
          <cell r="F6538" t="str">
            <v>O_SGK_V36_PBO15_7</v>
          </cell>
        </row>
        <row r="6539">
          <cell r="F6539" t="str">
            <v>O_TIA_E08_PBO113_7</v>
          </cell>
        </row>
        <row r="6540">
          <cell r="F6540" t="str">
            <v>O_MBW_R50_PBO94_7</v>
          </cell>
        </row>
        <row r="6541">
          <cell r="F6541" t="e">
            <v>#N/A</v>
          </cell>
        </row>
        <row r="6542">
          <cell r="F6542" t="str">
            <v>O_KLK_A01_PBO259_7</v>
          </cell>
        </row>
        <row r="6543">
          <cell r="F6543" t="str">
            <v>O_TIA_E60_PBO139_7</v>
          </cell>
        </row>
        <row r="6544">
          <cell r="F6544" t="str">
            <v>O_TIA_E05_001-002_7</v>
          </cell>
        </row>
        <row r="6545">
          <cell r="F6545" t="str">
            <v>O_TIA_E69_PBO5_7</v>
          </cell>
        </row>
        <row r="6546">
          <cell r="F6546" t="str">
            <v>O_TIA_E20_272-273_7</v>
          </cell>
        </row>
        <row r="6547">
          <cell r="F6547" t="str">
            <v>O_KDG_A03_PBO51_7</v>
          </cell>
        </row>
        <row r="6548">
          <cell r="F6548" t="str">
            <v>O_THS_A00_MEB7-A10_7</v>
          </cell>
        </row>
        <row r="6549">
          <cell r="F6549" t="str">
            <v>O_MBW_R44_PBO124_7</v>
          </cell>
        </row>
        <row r="6550">
          <cell r="F6550" t="str">
            <v>O_SGK_V27_PBO230_7</v>
          </cell>
        </row>
        <row r="6551">
          <cell r="F6551" t="e">
            <v>#N/A</v>
          </cell>
        </row>
        <row r="6552">
          <cell r="F6552" t="str">
            <v>O_SGK_V27_PBO230_7</v>
          </cell>
        </row>
        <row r="6553">
          <cell r="F6553" t="str">
            <v>O_MBW_R16_074-075_7</v>
          </cell>
        </row>
        <row r="6554">
          <cell r="F6554" t="str">
            <v>O_SGK_V27_PBO230_7</v>
          </cell>
        </row>
        <row r="6555">
          <cell r="F6555" t="e">
            <v>#N/A</v>
          </cell>
        </row>
        <row r="6556">
          <cell r="F6556" t="str">
            <v>O_KMR_L22_PBO126_7</v>
          </cell>
        </row>
        <row r="6557">
          <cell r="F6557" t="str">
            <v>O_MEG_A01_PBO61_7</v>
          </cell>
        </row>
        <row r="6558">
          <cell r="F6558" t="str">
            <v>O_STL_A11_PBO130_7</v>
          </cell>
        </row>
        <row r="6559">
          <cell r="F6559" t="str">
            <v>O_KMR_L52_PBO204_7</v>
          </cell>
        </row>
        <row r="6560">
          <cell r="F6560" t="str">
            <v>O_MAD_B03_PBO182_7</v>
          </cell>
        </row>
        <row r="6561">
          <cell r="F6561" t="str">
            <v>O_DKH_A03_PBO107_7</v>
          </cell>
        </row>
        <row r="6562">
          <cell r="F6562" t="str">
            <v>O_NDA_C13_MEB07-A01_7</v>
          </cell>
        </row>
        <row r="6563">
          <cell r="F6563" t="str">
            <v>O_DKH_A14_PBO141_7</v>
          </cell>
        </row>
        <row r="6564">
          <cell r="F6564" t="str">
            <v>O_DBL_A00_PBO47_7</v>
          </cell>
        </row>
        <row r="6565">
          <cell r="F6565" t="str">
            <v>O_MAD_B03_PBO3_7</v>
          </cell>
        </row>
        <row r="6566">
          <cell r="F6566" t="str">
            <v>O_DKH_A03_PBO69_7</v>
          </cell>
        </row>
        <row r="6567">
          <cell r="F6567" t="str">
            <v>O_TBM_D02_MEB4-A13_7</v>
          </cell>
        </row>
        <row r="6568">
          <cell r="F6568" t="str">
            <v>O_MAD_B03_PBO54_7</v>
          </cell>
        </row>
        <row r="6569">
          <cell r="F6569" t="str">
            <v>O_DKH_A02_PBO109_7</v>
          </cell>
        </row>
        <row r="6570">
          <cell r="F6570" t="str">
            <v>O_NDA_C14_PBO17_7</v>
          </cell>
        </row>
        <row r="6571">
          <cell r="F6571" t="e">
            <v>#N/A</v>
          </cell>
        </row>
        <row r="6572">
          <cell r="F6572" t="e">
            <v>#N/A</v>
          </cell>
        </row>
        <row r="6573">
          <cell r="F6573" t="str">
            <v>O_DBL_A12_PBO105_7</v>
          </cell>
        </row>
        <row r="6574">
          <cell r="F6574" t="str">
            <v>O_MAD_B03_PBO58_7</v>
          </cell>
        </row>
        <row r="6575">
          <cell r="F6575" t="str">
            <v>O_ALM_J17_270-271_7</v>
          </cell>
        </row>
        <row r="6576">
          <cell r="F6576" t="str">
            <v>O_ALM_J03_307-311_7</v>
          </cell>
        </row>
        <row r="6577">
          <cell r="F6577" t="str">
            <v>O_GMB_B18_PBO7_7</v>
          </cell>
        </row>
        <row r="6578">
          <cell r="F6578" t="str">
            <v>O_GMB_B34_PBO38_7</v>
          </cell>
        </row>
        <row r="6579">
          <cell r="F6579" t="str">
            <v>O_KOL_A10_PBO22_7</v>
          </cell>
        </row>
        <row r="6580">
          <cell r="F6580" t="str">
            <v>O_KOL_A08_PBO31_7</v>
          </cell>
        </row>
        <row r="6581">
          <cell r="F6581" t="str">
            <v>O_KOL_A10_PBO47_7</v>
          </cell>
        </row>
        <row r="6582">
          <cell r="F6582" t="str">
            <v>O_KOL_A09_PBO35_7</v>
          </cell>
        </row>
        <row r="6583">
          <cell r="F6583" t="str">
            <v>O_KOL_A02_MEB03-A12_7</v>
          </cell>
        </row>
        <row r="6584">
          <cell r="F6584" t="str">
            <v>O_SDF_K20_371-372_7</v>
          </cell>
        </row>
        <row r="6585">
          <cell r="F6585" t="str">
            <v>O_SDF_K07_207-208_7</v>
          </cell>
        </row>
        <row r="6586">
          <cell r="F6586" t="str">
            <v>O_SGK_V43_MEB01-A6_7</v>
          </cell>
        </row>
        <row r="6587">
          <cell r="F6587" t="str">
            <v>O_MBW_R28_261-262_7</v>
          </cell>
        </row>
        <row r="6588">
          <cell r="F6588" t="str">
            <v>O_RUF_G19_PBO17_7</v>
          </cell>
        </row>
        <row r="6589">
          <cell r="F6589" t="str">
            <v>O_RUF_G15_PBO24_7</v>
          </cell>
        </row>
        <row r="6590">
          <cell r="F6590" t="str">
            <v>O_MBW_R53_PBO123_7</v>
          </cell>
        </row>
        <row r="6591">
          <cell r="F6591" t="str">
            <v>O_SGK_V10_PBO7_7</v>
          </cell>
        </row>
        <row r="6592">
          <cell r="F6592" t="str">
            <v>O_RUF_G00N_200-201_7</v>
          </cell>
        </row>
        <row r="6593">
          <cell r="F6593" t="str">
            <v>O_GDW_M40_PBO12_7</v>
          </cell>
        </row>
        <row r="6594">
          <cell r="F6594" t="str">
            <v>O_ACA_P07_300-311_7</v>
          </cell>
        </row>
        <row r="6595">
          <cell r="F6595" t="str">
            <v>O_REP_A05_192-203_7</v>
          </cell>
        </row>
        <row r="6596">
          <cell r="F6596" t="str">
            <v>O_SDF_K46_320-321_7</v>
          </cell>
        </row>
        <row r="6597">
          <cell r="F6597" t="str">
            <v>O_NFO_X24_038-039_7</v>
          </cell>
        </row>
        <row r="6598">
          <cell r="F6598" t="str">
            <v>O_ACA_W15_225-232_7</v>
          </cell>
        </row>
        <row r="6599">
          <cell r="F6599" t="str">
            <v>O_SVD_P08_b_406-407_7</v>
          </cell>
        </row>
        <row r="6600">
          <cell r="F6600" t="str">
            <v>O_YOF_F04_830-831_7</v>
          </cell>
        </row>
        <row r="6601">
          <cell r="F6601" t="str">
            <v>O_MED_B31_253-254_7</v>
          </cell>
        </row>
        <row r="6602">
          <cell r="F6602" t="str">
            <v>O_YOF_F10_100-102_7</v>
          </cell>
        </row>
        <row r="6603">
          <cell r="F6603" t="str">
            <v>O_MED_B48_151-159_7</v>
          </cell>
        </row>
        <row r="6604">
          <cell r="F6604" t="str">
            <v>O_KMR_L15_114-115_7</v>
          </cell>
        </row>
        <row r="6605">
          <cell r="F6605" t="str">
            <v>O_SDF_K02_072-074_7</v>
          </cell>
        </row>
        <row r="6606">
          <cell r="F6606" t="str">
            <v>O_SVD_W09_261-263_7</v>
          </cell>
        </row>
        <row r="6607">
          <cell r="F6607" t="str">
            <v>O_SDF_K18_504-505_7</v>
          </cell>
        </row>
        <row r="6608">
          <cell r="F6608" t="str">
            <v>O_SVD_C40_173-174_7</v>
          </cell>
        </row>
        <row r="6609">
          <cell r="F6609" t="str">
            <v>O_SDF_K29_226-227_7</v>
          </cell>
        </row>
        <row r="6610">
          <cell r="F6610" t="str">
            <v>O_SDF_K28_332333_7</v>
          </cell>
        </row>
        <row r="6611">
          <cell r="F6611" t="str">
            <v>O_SDF_K00_455-456_7</v>
          </cell>
        </row>
        <row r="6612">
          <cell r="F6612" t="str">
            <v>O_ZIG_A00_MEB07-A12_7</v>
          </cell>
        </row>
        <row r="6613">
          <cell r="F6613" t="str">
            <v>O_ZIG_A08_PBO105_7</v>
          </cell>
        </row>
        <row r="6614">
          <cell r="F6614" t="str">
            <v>O_ZIG_A23_PBO104_7</v>
          </cell>
        </row>
        <row r="6615">
          <cell r="F6615" t="str">
            <v>O_CAM_H19_PBO97_7</v>
          </cell>
        </row>
        <row r="6616">
          <cell r="F6616" t="str">
            <v>O_DKH_A02_PBO41_7</v>
          </cell>
        </row>
        <row r="6617">
          <cell r="F6617" t="str">
            <v>O_DKH_A02_PBO18_7</v>
          </cell>
        </row>
        <row r="6618">
          <cell r="F6618" t="str">
            <v>O_DKH_A02_PBO21_7</v>
          </cell>
        </row>
        <row r="6619">
          <cell r="F6619" t="str">
            <v>O_MAD_B10_PBO19_7</v>
          </cell>
        </row>
        <row r="6620">
          <cell r="F6620" t="str">
            <v>O_DKH_A10_PBO95_7</v>
          </cell>
        </row>
        <row r="6621">
          <cell r="F6621" t="str">
            <v>O_MAD_B10_PBO98_7</v>
          </cell>
        </row>
        <row r="6622">
          <cell r="F6622" t="e">
            <v>#N/A</v>
          </cell>
        </row>
        <row r="6623">
          <cell r="F6623" t="str">
            <v>O_DKH_A10_PBO46_7</v>
          </cell>
        </row>
        <row r="6624">
          <cell r="F6624" t="str">
            <v>O_REP_A07_208-219_7</v>
          </cell>
        </row>
        <row r="6625">
          <cell r="F6625" t="str">
            <v>O_SGK_V27_PBO227_7</v>
          </cell>
        </row>
        <row r="6626">
          <cell r="F6626" t="str">
            <v>O_SGK_V08_PBO68_7</v>
          </cell>
        </row>
        <row r="6627">
          <cell r="F6627" t="str">
            <v>O_MBR_A00_MEB3-A05_7</v>
          </cell>
        </row>
        <row r="6628">
          <cell r="F6628" t="str">
            <v>O_RUF_G09_037-038_7</v>
          </cell>
        </row>
        <row r="6629">
          <cell r="F6629" t="str">
            <v>O_SGK_V10_PBO131_7</v>
          </cell>
        </row>
        <row r="6630">
          <cell r="F6630" t="str">
            <v>O_HAN_D31_074-075_7</v>
          </cell>
        </row>
        <row r="6631">
          <cell r="F6631" t="str">
            <v>O_TIA_E05_238-239_7</v>
          </cell>
        </row>
        <row r="6632">
          <cell r="F6632" t="str">
            <v>O_HAN_D04_029-030_7</v>
          </cell>
        </row>
        <row r="6633">
          <cell r="F6633" t="str">
            <v>O_HAN_D11_096-098_7</v>
          </cell>
        </row>
        <row r="6634">
          <cell r="F6634" t="str">
            <v>O_GMB_B34_PBO137_7</v>
          </cell>
        </row>
        <row r="6635">
          <cell r="F6635" t="str">
            <v>O_GMB_B34_PBO67_7</v>
          </cell>
        </row>
        <row r="6636">
          <cell r="F6636" t="str">
            <v>O_GMB_B29_PBO59_7</v>
          </cell>
        </row>
        <row r="6637">
          <cell r="F6637" t="str">
            <v>O_GMB_B14_MEB1-A16_7</v>
          </cell>
        </row>
        <row r="6638">
          <cell r="F6638" t="str">
            <v>O_KLK_A01_PBO64_7</v>
          </cell>
        </row>
        <row r="6639">
          <cell r="F6639" t="str">
            <v>O_KLK_A24_PBO6_7</v>
          </cell>
        </row>
        <row r="6640">
          <cell r="F6640" t="str">
            <v>O_KLK_A13_PBO81_7</v>
          </cell>
        </row>
        <row r="6641">
          <cell r="F6641" t="str">
            <v>O_KLK_A03_PBO69_7</v>
          </cell>
        </row>
        <row r="6642">
          <cell r="F6642" t="str">
            <v>O_KLK_A18_PBO96_7</v>
          </cell>
        </row>
        <row r="6643">
          <cell r="F6643" t="str">
            <v>O_KLK_A16_PBO43_7</v>
          </cell>
        </row>
        <row r="6644">
          <cell r="F6644" t="str">
            <v>O_THS_A11_PBO52_7</v>
          </cell>
        </row>
        <row r="6645">
          <cell r="F6645" t="str">
            <v>O_LGA_A02_PBO77_7</v>
          </cell>
        </row>
        <row r="6646">
          <cell r="F6646" t="str">
            <v>O_GMB_B28_PBO27_7</v>
          </cell>
        </row>
        <row r="6647">
          <cell r="F6647" t="str">
            <v>O_SVD_P08_b_416-417_7</v>
          </cell>
        </row>
        <row r="6648">
          <cell r="F6648" t="str">
            <v>O_TIA_E47_PBO34_7</v>
          </cell>
        </row>
        <row r="6649">
          <cell r="F6649" t="str">
            <v>O_TIA_E17_PBO153_7</v>
          </cell>
        </row>
        <row r="6650">
          <cell r="F6650" t="str">
            <v>O_MBW_R23_146-147_7</v>
          </cell>
        </row>
        <row r="6651">
          <cell r="F6651" t="str">
            <v>O_TIA_E05_204-205_7</v>
          </cell>
        </row>
        <row r="6652">
          <cell r="F6652" t="str">
            <v>O_GMB_B16_PBO47_7</v>
          </cell>
        </row>
        <row r="6653">
          <cell r="F6653" t="str">
            <v>O_GMB_B21_PBO62_7</v>
          </cell>
        </row>
        <row r="6654">
          <cell r="F6654" t="str">
            <v>O_NFO_X22_019-020_7</v>
          </cell>
        </row>
        <row r="6655">
          <cell r="F6655" t="str">
            <v>O_NFO_X26_209-210_7</v>
          </cell>
        </row>
        <row r="6656">
          <cell r="F6656" t="str">
            <v>O_NFO_X02_310-311_7</v>
          </cell>
        </row>
        <row r="6657">
          <cell r="F6657" t="str">
            <v>O_NFO_H30_046-047_7</v>
          </cell>
        </row>
        <row r="6658">
          <cell r="F6658" t="str">
            <v>O_KMR_L51_PBO95_7</v>
          </cell>
        </row>
        <row r="6659">
          <cell r="F6659" t="str">
            <v>O_NFO_X29_007-008_7</v>
          </cell>
        </row>
        <row r="6660">
          <cell r="F6660" t="str">
            <v>O_DKH_A10_PBO52_7</v>
          </cell>
        </row>
        <row r="6661">
          <cell r="F6661" t="str">
            <v>O_NFO_X02_167-168_7</v>
          </cell>
        </row>
        <row r="6662">
          <cell r="F6662" t="str">
            <v>O_TBA_A13_PBO64_7</v>
          </cell>
        </row>
        <row r="6663">
          <cell r="F6663" t="str">
            <v>O_ACA_W01_070-071_7</v>
          </cell>
        </row>
        <row r="6664">
          <cell r="F6664" t="str">
            <v>O_TBA_A13_PBO83_7</v>
          </cell>
        </row>
        <row r="6665">
          <cell r="F6665" t="str">
            <v>O_LGA_A03_PBO35_7</v>
          </cell>
        </row>
        <row r="6666">
          <cell r="F6666" t="str">
            <v>O_SVD_W09_038-039_7</v>
          </cell>
        </row>
        <row r="6667">
          <cell r="F6667" t="str">
            <v>O_SVD_C04_121-122_7</v>
          </cell>
        </row>
        <row r="6668">
          <cell r="F6668" t="str">
            <v>O_MED_B31_168-169_7</v>
          </cell>
        </row>
        <row r="6669">
          <cell r="F6669" t="str">
            <v>O_DWR_A01_MEB01-A17_7</v>
          </cell>
        </row>
        <row r="6670">
          <cell r="F6670" t="str">
            <v>O_SVD_C31_049-050_7</v>
          </cell>
        </row>
        <row r="6671">
          <cell r="F6671" t="e">
            <v>#N/A</v>
          </cell>
        </row>
        <row r="6672">
          <cell r="F6672" t="str">
            <v>O_TBA_A10_PBO39_7</v>
          </cell>
        </row>
        <row r="6673">
          <cell r="F6673" t="str">
            <v>O_TBA_A06_PBO104_7</v>
          </cell>
        </row>
        <row r="6674">
          <cell r="F6674" t="str">
            <v>O_TBA_A08_PBO116_7</v>
          </cell>
        </row>
        <row r="6675">
          <cell r="F6675" t="str">
            <v>O_ACA_W12_015-016_7</v>
          </cell>
        </row>
        <row r="6676">
          <cell r="F6676" t="str">
            <v>O_MED_B00_331-333_7</v>
          </cell>
        </row>
        <row r="6677">
          <cell r="F6677" t="str">
            <v>O_MED_B43_108-109_7</v>
          </cell>
        </row>
        <row r="6678">
          <cell r="F6678" t="str">
            <v>O_MED_B11_157-158_7</v>
          </cell>
        </row>
        <row r="6679">
          <cell r="F6679" t="str">
            <v>O_GDW_E71_PBO71_7</v>
          </cell>
        </row>
        <row r="6680">
          <cell r="F6680" t="str">
            <v>O_KMR_L38_226-227_7</v>
          </cell>
        </row>
        <row r="6681">
          <cell r="F6681" t="str">
            <v>O_CAM_H00_PBO7_7</v>
          </cell>
        </row>
        <row r="6682">
          <cell r="F6682" t="str">
            <v>O_GDW_M26_PBO18_7</v>
          </cell>
        </row>
        <row r="6683">
          <cell r="F6683" t="str">
            <v>O_CAM_H10_320-321_7</v>
          </cell>
        </row>
        <row r="6684">
          <cell r="F6684" t="str">
            <v>O_KMR_L40_146-147_7</v>
          </cell>
        </row>
        <row r="6685">
          <cell r="F6685" t="str">
            <v>O_GDW_M24_PBO5_7</v>
          </cell>
        </row>
        <row r="6686">
          <cell r="F6686" t="str">
            <v>O_GDW_M25_PBO93_7</v>
          </cell>
        </row>
        <row r="6687">
          <cell r="F6687" t="str">
            <v>O_MBW_R53_PBO137_7</v>
          </cell>
        </row>
        <row r="6688">
          <cell r="F6688" t="str">
            <v>O_KMR_L85_PBO67_7</v>
          </cell>
        </row>
        <row r="6689">
          <cell r="F6689" t="str">
            <v>O_KMR_L77_PBO125_7</v>
          </cell>
        </row>
        <row r="6690">
          <cell r="F6690" t="str">
            <v>O_BGY_T03_PBO42_7</v>
          </cell>
        </row>
        <row r="6691">
          <cell r="F6691" t="str">
            <v>O_KMR_L34_169-170_7</v>
          </cell>
        </row>
        <row r="6692">
          <cell r="F6692" t="str">
            <v>O_KMR_L56_PBO25_7</v>
          </cell>
        </row>
        <row r="6693">
          <cell r="F6693" t="str">
            <v>O_SEB_N11_PBO82_7</v>
          </cell>
        </row>
        <row r="6694">
          <cell r="F6694" t="str">
            <v>O_MBW_R44_PBO92_7</v>
          </cell>
        </row>
        <row r="6695">
          <cell r="F6695" t="str">
            <v>O_MBW_R30_PBO70_7</v>
          </cell>
        </row>
        <row r="6696">
          <cell r="F6696" t="e">
            <v>#N/A</v>
          </cell>
        </row>
        <row r="6697">
          <cell r="F6697" t="str">
            <v>O_MBW_R02_331-332_7</v>
          </cell>
        </row>
        <row r="6698">
          <cell r="F6698" t="str">
            <v>O_KMR_L32_261-262_7</v>
          </cell>
        </row>
        <row r="6699">
          <cell r="F6699" t="str">
            <v>O_GDW_M04_218-219_7</v>
          </cell>
        </row>
        <row r="6700">
          <cell r="F6700" t="str">
            <v>O_GDW_M23_PBO57_7</v>
          </cell>
        </row>
        <row r="6701">
          <cell r="F6701" t="str">
            <v>O_NFO_H31_050-051_7</v>
          </cell>
        </row>
        <row r="6702">
          <cell r="F6702" t="str">
            <v>O_CAM_H37_PBO21_7</v>
          </cell>
        </row>
        <row r="6703">
          <cell r="F6703" t="str">
            <v>O_CAM_H26_303-304_7</v>
          </cell>
        </row>
        <row r="6704">
          <cell r="F6704" t="str">
            <v>O_NFO_H33_241-242_7</v>
          </cell>
        </row>
        <row r="6705">
          <cell r="F6705" t="str">
            <v>O_CAM_H53_PBO91_7</v>
          </cell>
        </row>
        <row r="6706">
          <cell r="F6706" t="str">
            <v>O_NDM_A00_MEB03-A08_7</v>
          </cell>
        </row>
        <row r="6707">
          <cell r="F6707" t="str">
            <v>O_CAM_H38_PBO80_7</v>
          </cell>
        </row>
        <row r="6708">
          <cell r="F6708" t="str">
            <v>O_GMB_B26_PBO80_7</v>
          </cell>
        </row>
        <row r="6709">
          <cell r="F6709" t="str">
            <v>O_SEB_N02_PBO15_7</v>
          </cell>
        </row>
        <row r="6710">
          <cell r="F6710" t="str">
            <v>NOK_NOK</v>
          </cell>
        </row>
        <row r="6711">
          <cell r="F6711" t="str">
            <v>O_DMD_N09_PBO105_7</v>
          </cell>
        </row>
        <row r="6712">
          <cell r="F6712" t="str">
            <v>O_THS_A39_PBO150_7</v>
          </cell>
        </row>
        <row r="6713">
          <cell r="F6713" t="e">
            <v>#N/A</v>
          </cell>
        </row>
        <row r="6714">
          <cell r="F6714" t="e">
            <v>#N/A</v>
          </cell>
        </row>
        <row r="6715">
          <cell r="F6715" t="e">
            <v>#N/A</v>
          </cell>
        </row>
        <row r="6716">
          <cell r="F6716" t="str">
            <v>O_NFO_X05_379-380_7</v>
          </cell>
        </row>
        <row r="6717">
          <cell r="F6717" t="e">
            <v>#N/A</v>
          </cell>
        </row>
        <row r="6718">
          <cell r="F6718" t="str">
            <v>O_MED_A03_388-408_7</v>
          </cell>
        </row>
        <row r="6719">
          <cell r="F6719" t="e">
            <v>#N/A</v>
          </cell>
        </row>
        <row r="6720">
          <cell r="F6720" t="str">
            <v>O_TIA_E60_PBO160_7</v>
          </cell>
        </row>
        <row r="6721">
          <cell r="F6721" t="str">
            <v>O_REP_A07_067-068_7</v>
          </cell>
        </row>
        <row r="6722">
          <cell r="F6722" t="str">
            <v>O_NFO_X04_329-330_7</v>
          </cell>
        </row>
        <row r="6723">
          <cell r="F6723" t="e">
            <v>#N/A</v>
          </cell>
        </row>
        <row r="6724">
          <cell r="F6724" t="str">
            <v>O_MBW_R16_074-075_7</v>
          </cell>
        </row>
        <row r="6725">
          <cell r="F6725" t="str">
            <v>O_SMN_A04_MEB05-A22_7</v>
          </cell>
        </row>
        <row r="6726">
          <cell r="F6726" t="str">
            <v>O_GMB_B22_PBO48_7</v>
          </cell>
        </row>
        <row r="6727">
          <cell r="F6727" t="e">
            <v>#N/A</v>
          </cell>
        </row>
        <row r="6728">
          <cell r="F6728" t="str">
            <v>O_THS_A23_MEB4-A1_7</v>
          </cell>
        </row>
        <row r="6729">
          <cell r="F6729" t="e">
            <v>#N/A</v>
          </cell>
        </row>
        <row r="6730">
          <cell r="F6730" t="str">
            <v>O_LGA_A13_MEB3-A10_7</v>
          </cell>
        </row>
        <row r="6731">
          <cell r="F6731" t="str">
            <v>O_ZIG_A02_PBO148_7</v>
          </cell>
        </row>
        <row r="6732">
          <cell r="F6732" t="e">
            <v>#N/A</v>
          </cell>
        </row>
        <row r="6733">
          <cell r="F6733" t="str">
            <v>O_THS_A17_MEB12-A13_7</v>
          </cell>
        </row>
        <row r="6734">
          <cell r="F6734" t="str">
            <v>O_THS_A22_PBO34_7</v>
          </cell>
        </row>
        <row r="6735">
          <cell r="F6735" t="str">
            <v>O_MAD_B00_PBO111_7</v>
          </cell>
        </row>
        <row r="6736">
          <cell r="F6736" t="e">
            <v>#N/A</v>
          </cell>
        </row>
        <row r="6737">
          <cell r="F6737" t="str">
            <v>O_DBL_A11_PBO64_7</v>
          </cell>
        </row>
        <row r="6738">
          <cell r="F6738" t="str">
            <v>O_MAD_B12_PBO14_7</v>
          </cell>
        </row>
        <row r="6739">
          <cell r="F6739" t="str">
            <v>O_DBL_A00_PBO77_7</v>
          </cell>
        </row>
        <row r="6740">
          <cell r="F6740" t="str">
            <v>O_THS_A46_PBO117_7</v>
          </cell>
        </row>
        <row r="6741">
          <cell r="F6741" t="str">
            <v>O_MAD_B04_PBO90_7</v>
          </cell>
        </row>
        <row r="6742">
          <cell r="F6742" t="str">
            <v>O_MAD_B03_PBO50_7</v>
          </cell>
        </row>
        <row r="6743">
          <cell r="F6743" t="str">
            <v>O_ACA_P06_262-263_7</v>
          </cell>
        </row>
        <row r="6744">
          <cell r="F6744" t="str">
            <v>O_ALM_J25_298-299_7</v>
          </cell>
        </row>
        <row r="6745">
          <cell r="F6745" t="str">
            <v>O_ALM_J08_063-064_7</v>
          </cell>
        </row>
        <row r="6746">
          <cell r="F6746" t="e">
            <v>#N/A</v>
          </cell>
        </row>
        <row r="6747">
          <cell r="F6747" t="str">
            <v>O_MAD_B00_PBO100_7</v>
          </cell>
        </row>
        <row r="6748">
          <cell r="F6748" t="str">
            <v>O_TIA_E60_PBO45_7</v>
          </cell>
        </row>
        <row r="6749">
          <cell r="F6749" t="str">
            <v>O_ALM_J21_623-624_7</v>
          </cell>
        </row>
        <row r="6750">
          <cell r="F6750" t="str">
            <v>O_THS_A07_PBO119_7</v>
          </cell>
        </row>
        <row r="6751">
          <cell r="F6751" t="str">
            <v>O_ALM_P09_256-258_7</v>
          </cell>
        </row>
        <row r="6752">
          <cell r="F6752" t="str">
            <v>O_ALM_J15_285-286_7</v>
          </cell>
        </row>
        <row r="6753">
          <cell r="F6753" t="str">
            <v>O_MBW_R16_090-091_7</v>
          </cell>
        </row>
        <row r="6754">
          <cell r="F6754" t="e">
            <v>#N/A</v>
          </cell>
        </row>
        <row r="6755">
          <cell r="F6755" t="str">
            <v>O_THS_A45_PBO261_7</v>
          </cell>
        </row>
        <row r="6756">
          <cell r="F6756" t="e">
            <v>#N/A</v>
          </cell>
        </row>
        <row r="6757">
          <cell r="F6757" t="str">
            <v>O_THS_A46_PBO118_7</v>
          </cell>
        </row>
        <row r="6758">
          <cell r="F6758" t="str">
            <v>O_THS_A15_PBO132_7</v>
          </cell>
        </row>
        <row r="6759">
          <cell r="F6759" t="str">
            <v>O_THS_A01_PBO268_7</v>
          </cell>
        </row>
        <row r="6760">
          <cell r="F6760" t="str">
            <v>O_KLK_A07_PBO164_7</v>
          </cell>
        </row>
        <row r="6761">
          <cell r="F6761" t="str">
            <v>O_KLK_A20_PBO41_7</v>
          </cell>
        </row>
        <row r="6762">
          <cell r="F6762" t="str">
            <v>O_TIA_E64_PBO10_7</v>
          </cell>
        </row>
        <row r="6763">
          <cell r="F6763" t="str">
            <v>O_THS_A38_PBO9_7</v>
          </cell>
        </row>
        <row r="6764">
          <cell r="F6764" t="str">
            <v>O_CAM_H03_105-106_7</v>
          </cell>
        </row>
        <row r="6765">
          <cell r="F6765" t="str">
            <v>O_CAM_H23_027-028_7</v>
          </cell>
        </row>
        <row r="6766">
          <cell r="F6766" t="e">
            <v>#N/A</v>
          </cell>
        </row>
        <row r="6767">
          <cell r="F6767" t="str">
            <v>O_KLK_A01_PBO249_7</v>
          </cell>
        </row>
        <row r="6768">
          <cell r="F6768" t="e">
            <v>#N/A</v>
          </cell>
        </row>
        <row r="6769">
          <cell r="F6769" t="e">
            <v>#N/A</v>
          </cell>
        </row>
        <row r="6770">
          <cell r="F6770" t="str">
            <v>O_DMD_N09_PBO8_7</v>
          </cell>
        </row>
        <row r="6771">
          <cell r="F6771" t="str">
            <v>O_TIA_E60_PBO101_7</v>
          </cell>
        </row>
        <row r="6772">
          <cell r="F6772" t="str">
            <v>O_TIA_E65_PBO46_7</v>
          </cell>
        </row>
        <row r="6773">
          <cell r="F6773" t="str">
            <v>O_TIA_E55_PBO89_7</v>
          </cell>
        </row>
        <row r="6774">
          <cell r="F6774" t="str">
            <v>O_NFO_X13_028-036_7</v>
          </cell>
        </row>
        <row r="6775">
          <cell r="F6775" t="str">
            <v>O_SDF_K58_049-051_7</v>
          </cell>
        </row>
        <row r="6776">
          <cell r="F6776" t="str">
            <v>O_GDW_M06_280-281_7</v>
          </cell>
        </row>
        <row r="6777">
          <cell r="F6777" t="str">
            <v>O_KDG_A01_PBO162_7</v>
          </cell>
        </row>
        <row r="6778">
          <cell r="F6778" t="str">
            <v>O_KDG_A00_PBO191_7</v>
          </cell>
        </row>
        <row r="6779">
          <cell r="F6779" t="e">
            <v>#N/A</v>
          </cell>
        </row>
        <row r="6780">
          <cell r="F6780" t="str">
            <v>O_SGK_V37_PBO134_7</v>
          </cell>
        </row>
        <row r="6781">
          <cell r="F6781" t="str">
            <v>O_NFO_X05_310-311_7</v>
          </cell>
        </row>
        <row r="6782">
          <cell r="F6782" t="str">
            <v>O_FIM_A00_PBO36_7</v>
          </cell>
        </row>
        <row r="6783">
          <cell r="F6783" t="str">
            <v>O_RUF_G00N_053-054_7</v>
          </cell>
        </row>
        <row r="6784">
          <cell r="F6784" t="str">
            <v>O_RUF_G00N_180-181_7</v>
          </cell>
        </row>
        <row r="6785">
          <cell r="F6785" t="str">
            <v>O_MBW_R26_080-081_7</v>
          </cell>
        </row>
        <row r="6786">
          <cell r="F6786" t="str">
            <v>O_GDW_M24_PBO78_7</v>
          </cell>
        </row>
        <row r="6787">
          <cell r="F6787" t="str">
            <v>O_SVD_C25_306-308_7</v>
          </cell>
        </row>
        <row r="6788">
          <cell r="F6788" t="str">
            <v>O_TBA_A13_PBO9_7</v>
          </cell>
        </row>
        <row r="6789">
          <cell r="F6789" t="str">
            <v>O_BKL_A01_PBO35_7</v>
          </cell>
        </row>
        <row r="6790">
          <cell r="F6790" t="str">
            <v>O_HAN_D28_056-057_7</v>
          </cell>
        </row>
        <row r="6791">
          <cell r="F6791" t="str">
            <v>O_NDA_C09_PBO40_7</v>
          </cell>
        </row>
        <row r="6792">
          <cell r="F6792" t="str">
            <v>O_MAD_B19_PBO57_7</v>
          </cell>
        </row>
        <row r="6793">
          <cell r="F6793" t="str">
            <v>O_CAM_H44_071-072_7</v>
          </cell>
        </row>
        <row r="6794">
          <cell r="F6794" t="str">
            <v>O_NDA_C00_PBO119_7</v>
          </cell>
        </row>
        <row r="6795">
          <cell r="F6795" t="str">
            <v>O_DBL_A08_PBO8_7</v>
          </cell>
        </row>
        <row r="6796">
          <cell r="F6796" t="str">
            <v>O_MAD_B00_PBO287_7</v>
          </cell>
        </row>
        <row r="6797">
          <cell r="F6797" t="str">
            <v>O_DKH_A10_PBO70_7</v>
          </cell>
        </row>
        <row r="6798">
          <cell r="F6798" t="str">
            <v>O_ALM_J14_068-069_7</v>
          </cell>
        </row>
        <row r="6799">
          <cell r="F6799" t="str">
            <v>O_ALM_J03_230-231_7</v>
          </cell>
        </row>
        <row r="6800">
          <cell r="F6800" t="str">
            <v>O_ALM_J09_231-232_7</v>
          </cell>
        </row>
        <row r="6801">
          <cell r="F6801" t="str">
            <v>O_GMB_B16_PBO54_7</v>
          </cell>
        </row>
        <row r="6802">
          <cell r="F6802" t="str">
            <v>O_KOL_A05_MEB01-A11_7</v>
          </cell>
        </row>
        <row r="6803">
          <cell r="F6803" t="str">
            <v>O_KOL_A10_PBO9_7</v>
          </cell>
        </row>
        <row r="6804">
          <cell r="F6804" t="str">
            <v>O_KOL_A01_PBO96_7</v>
          </cell>
        </row>
        <row r="6805">
          <cell r="F6805" t="str">
            <v>O_TBM_D10_PBO65_7</v>
          </cell>
        </row>
        <row r="6806">
          <cell r="F6806" t="str">
            <v>O_RUF_G00N_131-132_7</v>
          </cell>
        </row>
        <row r="6807">
          <cell r="F6807" t="str">
            <v>O_DWR_A00_MEB7-A15_7</v>
          </cell>
        </row>
        <row r="6808">
          <cell r="F6808" t="str">
            <v>O_RUF_G28_PBO41_7</v>
          </cell>
        </row>
        <row r="6809">
          <cell r="F6809" t="str">
            <v>O_MBW_R06_294-295_7</v>
          </cell>
        </row>
        <row r="6810">
          <cell r="F6810" t="str">
            <v>O_SVD_P08_b_414-415_7</v>
          </cell>
        </row>
        <row r="6811">
          <cell r="F6811" t="e">
            <v>#N/A</v>
          </cell>
        </row>
        <row r="6812">
          <cell r="F6812" t="str">
            <v>O_GOM_A02_MEB01-A10_7</v>
          </cell>
        </row>
        <row r="6813">
          <cell r="F6813" t="str">
            <v>O_NFO_X17_088-089_7</v>
          </cell>
        </row>
        <row r="6814">
          <cell r="F6814" t="str">
            <v>O_YOF_F05_447-448_7</v>
          </cell>
        </row>
        <row r="6815">
          <cell r="F6815" t="str">
            <v>O_NFO_X27_077-078_7</v>
          </cell>
        </row>
        <row r="6816">
          <cell r="F6816" t="str">
            <v>O_TIA_E61_PBO26_7</v>
          </cell>
        </row>
        <row r="6817">
          <cell r="F6817" t="str">
            <v>O_ALM_J23_001-002_7</v>
          </cell>
        </row>
        <row r="6818">
          <cell r="F6818" t="str">
            <v>O_SDF_K48_070-071_7</v>
          </cell>
        </row>
        <row r="6819">
          <cell r="F6819" t="str">
            <v>O_TIA_E64_PBO79_7</v>
          </cell>
        </row>
        <row r="6820">
          <cell r="F6820" t="str">
            <v>O_ZIG_A09_PBO55_7</v>
          </cell>
        </row>
        <row r="6821">
          <cell r="F6821" t="str">
            <v>O_ZIG_A20_PBO55_7</v>
          </cell>
        </row>
        <row r="6822">
          <cell r="F6822" t="str">
            <v>O_ZIG_A02_PBO34_7</v>
          </cell>
        </row>
        <row r="6823">
          <cell r="F6823" t="str">
            <v>O_ZIG_A06_PBO18_7</v>
          </cell>
        </row>
        <row r="6824">
          <cell r="F6824" t="str">
            <v>O_SDF_K17_238-239_7</v>
          </cell>
        </row>
        <row r="6825">
          <cell r="F6825" t="str">
            <v>O_SDF_K18_567-568_7</v>
          </cell>
        </row>
        <row r="6826">
          <cell r="F6826" t="str">
            <v>O_DAH_A01_MEB04-A1_7</v>
          </cell>
        </row>
        <row r="6827">
          <cell r="F6827" t="str">
            <v>O_SDF_K53_286-287_7</v>
          </cell>
        </row>
        <row r="6828">
          <cell r="F6828" t="str">
            <v>O_SDF_K60_104-105_7</v>
          </cell>
        </row>
        <row r="6829">
          <cell r="F6829" t="str">
            <v>O_DAH_A01_MEB03-A10_7</v>
          </cell>
        </row>
        <row r="6830">
          <cell r="F6830" t="e">
            <v>#N/A</v>
          </cell>
        </row>
        <row r="6831">
          <cell r="F6831" t="str">
            <v>O_DKH_A02_PBO15_7</v>
          </cell>
        </row>
        <row r="6832">
          <cell r="F6832" t="str">
            <v>O_DKH_A10_PBO66_7</v>
          </cell>
        </row>
        <row r="6833">
          <cell r="F6833" t="str">
            <v>O_DKH_A02_PBO13_7</v>
          </cell>
        </row>
        <row r="6834">
          <cell r="F6834" t="e">
            <v>#N/A</v>
          </cell>
        </row>
        <row r="6835">
          <cell r="F6835" t="str">
            <v>O_DKH_A10_PBO21_7</v>
          </cell>
        </row>
        <row r="6836">
          <cell r="F6836" t="str">
            <v>O_DKH_A11_PBO121_7</v>
          </cell>
        </row>
        <row r="6837">
          <cell r="F6837" t="str">
            <v>O_KMR_L27_025-026_7</v>
          </cell>
        </row>
        <row r="6838">
          <cell r="F6838" t="str">
            <v>O_SGK_V08_PBO101_7</v>
          </cell>
        </row>
        <row r="6839">
          <cell r="F6839" t="str">
            <v>O_HAN_D29_237_238_7</v>
          </cell>
        </row>
        <row r="6840">
          <cell r="F6840" t="str">
            <v>O_HAN_D01_PBO47_7</v>
          </cell>
        </row>
        <row r="6841">
          <cell r="F6841" t="str">
            <v>O_HAN_D21_004-006_7</v>
          </cell>
        </row>
        <row r="6842">
          <cell r="F6842" t="str">
            <v>O_SOK_A00_MEB07-A1_7</v>
          </cell>
        </row>
        <row r="6843">
          <cell r="F6843" t="str">
            <v>O_GMB_B20_PBO12_7</v>
          </cell>
        </row>
        <row r="6844">
          <cell r="F6844" t="str">
            <v>O_KLK_A20_PBO55_7</v>
          </cell>
        </row>
        <row r="6845">
          <cell r="F6845" t="str">
            <v>O_DKH_A13_PBO65_7</v>
          </cell>
        </row>
        <row r="6846">
          <cell r="F6846" t="str">
            <v>O_KLK_A21_PBO85_7</v>
          </cell>
        </row>
        <row r="6847">
          <cell r="F6847" t="str">
            <v>O_KLK_A04_PBO28_7</v>
          </cell>
        </row>
        <row r="6848">
          <cell r="F6848" t="e">
            <v>#N/A</v>
          </cell>
        </row>
        <row r="6849">
          <cell r="F6849" t="str">
            <v>O_THS_A10_MEB12-A23_7</v>
          </cell>
        </row>
        <row r="6850">
          <cell r="F6850" t="str">
            <v>O_KLK_A01_PBO268_7</v>
          </cell>
        </row>
        <row r="6851">
          <cell r="F6851" t="str">
            <v>O_KLK_A10_PBO18_7</v>
          </cell>
        </row>
        <row r="6852">
          <cell r="F6852" t="str">
            <v>O_LGA_A16_PBO69_7</v>
          </cell>
        </row>
        <row r="6853">
          <cell r="F6853" t="str">
            <v>O_DKH_A11_PBO76_7</v>
          </cell>
        </row>
        <row r="6854">
          <cell r="F6854" t="str">
            <v>O_LGA_A04_MEB4-A02_7</v>
          </cell>
        </row>
        <row r="6855">
          <cell r="F6855" t="str">
            <v>O_LGA_A01_PBO43_7</v>
          </cell>
        </row>
        <row r="6856">
          <cell r="F6856" t="str">
            <v>O_DKH_A02_PBO113_7</v>
          </cell>
        </row>
        <row r="6857">
          <cell r="F6857" t="str">
            <v>O_GMB_C04_MEB15-A03_7</v>
          </cell>
        </row>
        <row r="6858">
          <cell r="F6858" t="str">
            <v>O_GDW_M09_PBO103_7</v>
          </cell>
        </row>
        <row r="6859">
          <cell r="F6859" t="str">
            <v>O_TIA_E22_PBO30_7</v>
          </cell>
        </row>
        <row r="6860">
          <cell r="F6860" t="str">
            <v>O_NFO_X14_242-243_7</v>
          </cell>
        </row>
        <row r="6861">
          <cell r="F6861" t="str">
            <v>O_GMB_B33_PBO2_7</v>
          </cell>
        </row>
        <row r="6862">
          <cell r="F6862" t="str">
            <v>O_SVD_C04_319-320_7</v>
          </cell>
        </row>
        <row r="6863">
          <cell r="F6863" t="str">
            <v>O_NFO_X05_234-235_7</v>
          </cell>
        </row>
        <row r="6864">
          <cell r="F6864" t="str">
            <v>O_ACA_W12_435-436_7</v>
          </cell>
        </row>
        <row r="6865">
          <cell r="F6865" t="e">
            <v>#N/A</v>
          </cell>
        </row>
        <row r="6866">
          <cell r="F6866" t="str">
            <v>O_ALM_J03_169-170_7</v>
          </cell>
        </row>
        <row r="6867">
          <cell r="F6867" t="str">
            <v>O_SGK_V23_PBO200</v>
          </cell>
        </row>
        <row r="6868">
          <cell r="F6868" t="str">
            <v>O_TBA_A13_PBO19_7</v>
          </cell>
        </row>
        <row r="6869">
          <cell r="F6869" t="str">
            <v>O_TBA_A13_PBO73_7</v>
          </cell>
        </row>
        <row r="6870">
          <cell r="F6870" t="str">
            <v>O_TBA_A13_PBO80_7</v>
          </cell>
        </row>
        <row r="6871">
          <cell r="F6871" t="e">
            <v>#N/A</v>
          </cell>
        </row>
        <row r="6872">
          <cell r="F6872" t="str">
            <v>O_ACA_C03_310-315_7</v>
          </cell>
        </row>
        <row r="6873">
          <cell r="F6873" t="str">
            <v>O_DRM_A01_PBO124_7</v>
          </cell>
        </row>
        <row r="6874">
          <cell r="F6874" t="str">
            <v>O_ACA_W11_167-168_7</v>
          </cell>
        </row>
        <row r="6875">
          <cell r="F6875" t="str">
            <v>O_ACA_W16_142-143_7</v>
          </cell>
        </row>
        <row r="6876">
          <cell r="F6876" t="str">
            <v>O_TBA_A13_PBO72_7</v>
          </cell>
        </row>
        <row r="6877">
          <cell r="F6877" t="str">
            <v>O_ACA_W04_013-014_7</v>
          </cell>
        </row>
        <row r="6878">
          <cell r="F6878" t="str">
            <v>O_SDF_K48_446-447_7</v>
          </cell>
        </row>
        <row r="6879">
          <cell r="F6879" t="str">
            <v>O_SDF_K22_179-181_7</v>
          </cell>
        </row>
        <row r="6880">
          <cell r="F6880" t="str">
            <v>O_SVD_C10_924-925_7</v>
          </cell>
        </row>
        <row r="6881">
          <cell r="F6881" t="str">
            <v>O_SVD_K24_001-003_7</v>
          </cell>
        </row>
        <row r="6882">
          <cell r="F6882" t="str">
            <v>O_ACA_W20_141-142_7</v>
          </cell>
        </row>
        <row r="6883">
          <cell r="F6883" t="str">
            <v>O_SDF_K07_460-461_7</v>
          </cell>
        </row>
        <row r="6884">
          <cell r="F6884" t="str">
            <v>O_ACA_W17_348-349_7</v>
          </cell>
        </row>
        <row r="6885">
          <cell r="F6885" t="str">
            <v>O_SDF_K07_195-196_7</v>
          </cell>
        </row>
        <row r="6886">
          <cell r="F6886" t="str">
            <v>O_DWR_A00_MEB04-A13_7</v>
          </cell>
        </row>
        <row r="6887">
          <cell r="F6887" t="str">
            <v>O_DKH_A11_PBO142_7</v>
          </cell>
        </row>
        <row r="6888">
          <cell r="F6888" t="str">
            <v>O_TBA_A07_PBO86_7</v>
          </cell>
        </row>
        <row r="6889">
          <cell r="F6889" t="str">
            <v>O_TBA_A04_PBO14_7</v>
          </cell>
        </row>
        <row r="6890">
          <cell r="F6890" t="str">
            <v>O_SVD_C39_315-316_7</v>
          </cell>
        </row>
        <row r="6891">
          <cell r="F6891" t="str">
            <v>O_MED_B06_285-286_7</v>
          </cell>
        </row>
        <row r="6892">
          <cell r="F6892" t="str">
            <v>O_GOM_A02_MEB05-A12_7</v>
          </cell>
        </row>
        <row r="6893">
          <cell r="F6893" t="str">
            <v>O_MED_B39_175-176_7</v>
          </cell>
        </row>
        <row r="6894">
          <cell r="F6894" t="str">
            <v>O_GDW_M26_PBO136_7</v>
          </cell>
        </row>
        <row r="6895">
          <cell r="F6895" t="str">
            <v>O_GDW_M06_358-359_7</v>
          </cell>
        </row>
        <row r="6896">
          <cell r="F6896" t="str">
            <v>O_MED_B02_265-266_7</v>
          </cell>
        </row>
        <row r="6897">
          <cell r="F6897" t="str">
            <v>O_GDW_M26_PBO25_7</v>
          </cell>
        </row>
        <row r="6898">
          <cell r="F6898" t="str">
            <v>O_GDW_M33_PBO11_7</v>
          </cell>
        </row>
        <row r="6899">
          <cell r="F6899" t="str">
            <v>O_TIA_I05_PBO65_7</v>
          </cell>
        </row>
        <row r="6900">
          <cell r="F6900" t="str">
            <v>O_NFO_X32_175-176_7</v>
          </cell>
        </row>
        <row r="6901">
          <cell r="F6901" t="str">
            <v>O_KMR_L08_PBO90_7</v>
          </cell>
        </row>
        <row r="6902">
          <cell r="F6902" t="str">
            <v>O_KMR_L02_28-29_7</v>
          </cell>
        </row>
        <row r="6903">
          <cell r="F6903" t="e">
            <v>#N/A</v>
          </cell>
        </row>
        <row r="6904">
          <cell r="F6904" t="str">
            <v>O_KMR_L43_PBO81_7</v>
          </cell>
        </row>
        <row r="6905">
          <cell r="F6905" t="str">
            <v>O_MBW_R35_PBO67_7</v>
          </cell>
        </row>
        <row r="6906">
          <cell r="F6906" t="str">
            <v>O_GMB_B36_MEB05-A09_7</v>
          </cell>
        </row>
        <row r="6907">
          <cell r="F6907" t="str">
            <v>O_REP_B17_T1M8P3_7</v>
          </cell>
        </row>
        <row r="6908">
          <cell r="F6908" t="str">
            <v>O_KMR_L38_111-112_7</v>
          </cell>
        </row>
        <row r="6909">
          <cell r="F6909" t="str">
            <v>O_KMR_L79_PBO18_7</v>
          </cell>
        </row>
        <row r="6910">
          <cell r="F6910" t="str">
            <v>O_KMR_L44_PBO85_7</v>
          </cell>
        </row>
        <row r="6911">
          <cell r="F6911" t="str">
            <v>O_KMR_L86_PBO38_7</v>
          </cell>
        </row>
        <row r="6912">
          <cell r="F6912" t="str">
            <v>O_DMD_N01_PBO150_7</v>
          </cell>
        </row>
        <row r="6913">
          <cell r="F6913" t="str">
            <v>O_ALM_J17_286-290_7</v>
          </cell>
        </row>
        <row r="6914">
          <cell r="F6914" t="str">
            <v>O_RUF_G09_089-090_7</v>
          </cell>
        </row>
        <row r="6915">
          <cell r="F6915" t="str">
            <v>O_RUF_G05_065-066_7</v>
          </cell>
        </row>
        <row r="6916">
          <cell r="F6916" t="str">
            <v>O_KMR_L27_342-343_7</v>
          </cell>
        </row>
        <row r="6917">
          <cell r="F6917" t="str">
            <v>O_MBW_R06_208-209_7</v>
          </cell>
        </row>
        <row r="6918">
          <cell r="F6918" t="str">
            <v>O_KMR_L63_PBO88_7</v>
          </cell>
        </row>
        <row r="6919">
          <cell r="F6919" t="str">
            <v>O_KMR_L83_PBO80_7</v>
          </cell>
        </row>
        <row r="6920">
          <cell r="F6920" t="str">
            <v>O_MBW_R42_PBO61_7</v>
          </cell>
        </row>
        <row r="6921">
          <cell r="F6921" t="str">
            <v>O_MBW_R52_PBO95_7</v>
          </cell>
        </row>
        <row r="6922">
          <cell r="F6922" t="str">
            <v>O_MBW_R43_PBO156_7</v>
          </cell>
        </row>
        <row r="6923">
          <cell r="F6923" t="str">
            <v>O_KMR_L17_PBO131_7</v>
          </cell>
        </row>
        <row r="6924">
          <cell r="F6924" t="str">
            <v>O_MBW_R48_PBO76_7</v>
          </cell>
        </row>
        <row r="6925">
          <cell r="F6925" t="str">
            <v>O_KMR_L79_PBO3_7</v>
          </cell>
        </row>
        <row r="6926">
          <cell r="F6926" t="str">
            <v>O_BGY_T03_PBO138_7</v>
          </cell>
        </row>
        <row r="6927">
          <cell r="F6927" t="str">
            <v>O_GDW_M19_PBO85_7</v>
          </cell>
        </row>
        <row r="6928">
          <cell r="F6928" t="str">
            <v>O_GDW_M11_PBO57_7</v>
          </cell>
        </row>
        <row r="6929">
          <cell r="F6929" t="str">
            <v>O_NDA_C14_PBO83_7</v>
          </cell>
        </row>
        <row r="6930">
          <cell r="F6930" t="str">
            <v>O_SGK_V37_PBO227_7</v>
          </cell>
        </row>
        <row r="6931">
          <cell r="F6931" t="str">
            <v>O_DMD_N09_PBO47_7</v>
          </cell>
        </row>
        <row r="6932">
          <cell r="F6932" t="str">
            <v>O_GDW_M07_004-005_7</v>
          </cell>
        </row>
        <row r="6933">
          <cell r="F6933" t="str">
            <v>O_MBW_R48_PBO54_7</v>
          </cell>
        </row>
        <row r="6934">
          <cell r="F6934" t="str">
            <v>O_CAM_H10_295-296_7</v>
          </cell>
        </row>
        <row r="6935">
          <cell r="F6935" t="str">
            <v>O_CAM_H38_PBO112_7</v>
          </cell>
        </row>
        <row r="6936">
          <cell r="F6936" t="str">
            <v>O_NFO_H30_213-214_7</v>
          </cell>
        </row>
        <row r="6937">
          <cell r="F6937" t="str">
            <v>O_MBW_R43_PBO168_7</v>
          </cell>
        </row>
        <row r="6938">
          <cell r="F6938" t="str">
            <v>O_SGK_V41_PBO187_7</v>
          </cell>
        </row>
        <row r="6939">
          <cell r="F6939" t="str">
            <v>O_CAM_H09_270-271_7</v>
          </cell>
        </row>
        <row r="6940">
          <cell r="F6940" t="str">
            <v>O_CAM_H28_019-020_7</v>
          </cell>
        </row>
        <row r="6941">
          <cell r="F6941" t="str">
            <v>O_CAM_H26_368-369_7</v>
          </cell>
        </row>
        <row r="6942">
          <cell r="F6942" t="str">
            <v>O_CAM_H04_287-288_7</v>
          </cell>
        </row>
        <row r="6943">
          <cell r="F6943" t="str">
            <v>O_MBW_R49_PBO34_7</v>
          </cell>
        </row>
        <row r="6944">
          <cell r="F6944" t="str">
            <v>O_CAM_H34_PBO48_7</v>
          </cell>
        </row>
        <row r="6945">
          <cell r="F6945" t="str">
            <v>O_GMB_B39_MEB02-A10_7</v>
          </cell>
        </row>
        <row r="6946">
          <cell r="F6946" t="e">
            <v>#N/A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PBO SATURE</v>
          </cell>
          <cell r="C1" t="str">
            <v>PBO NON SATURE</v>
          </cell>
          <cell r="D1" t="str">
            <v>PBO</v>
          </cell>
          <cell r="E1" t="str">
            <v>EQL</v>
          </cell>
          <cell r="F1" t="str">
            <v>%PBO SATURE</v>
          </cell>
          <cell r="G1" t="str">
            <v>Client raccordés</v>
          </cell>
          <cell r="H1" t="str">
            <v>To_Occupation</v>
          </cell>
        </row>
        <row r="2">
          <cell r="A2" t="str">
            <v>O_ACA_C03</v>
          </cell>
          <cell r="B2">
            <v>67</v>
          </cell>
          <cell r="C2">
            <v>88</v>
          </cell>
          <cell r="D2">
            <v>155</v>
          </cell>
          <cell r="E2">
            <v>1226</v>
          </cell>
          <cell r="F2">
            <v>0.43230000000000002</v>
          </cell>
          <cell r="G2">
            <v>716</v>
          </cell>
          <cell r="H2">
            <v>0.58401305057096253</v>
          </cell>
        </row>
        <row r="3">
          <cell r="A3" t="str">
            <v>O_ACA_C12</v>
          </cell>
          <cell r="B3">
            <v>100</v>
          </cell>
          <cell r="C3">
            <v>63</v>
          </cell>
          <cell r="D3">
            <v>163</v>
          </cell>
          <cell r="E3">
            <v>996</v>
          </cell>
          <cell r="F3">
            <v>0.61350000000000005</v>
          </cell>
          <cell r="G3">
            <v>741</v>
          </cell>
          <cell r="H3">
            <v>0.74397590361445787</v>
          </cell>
        </row>
        <row r="4">
          <cell r="A4" t="str">
            <v>O_ACA_P06</v>
          </cell>
          <cell r="B4">
            <v>53</v>
          </cell>
          <cell r="C4">
            <v>132</v>
          </cell>
          <cell r="D4">
            <v>186</v>
          </cell>
          <cell r="E4">
            <v>1966</v>
          </cell>
          <cell r="F4">
            <v>0.28489999999999999</v>
          </cell>
          <cell r="G4">
            <v>774</v>
          </cell>
          <cell r="H4">
            <v>0.39369277721261442</v>
          </cell>
        </row>
        <row r="5">
          <cell r="A5" t="str">
            <v>O_ACA_P07</v>
          </cell>
          <cell r="B5">
            <v>54</v>
          </cell>
          <cell r="C5">
            <v>80</v>
          </cell>
          <cell r="D5">
            <v>134</v>
          </cell>
          <cell r="E5">
            <v>1190</v>
          </cell>
          <cell r="F5">
            <v>0.40300000000000002</v>
          </cell>
          <cell r="G5">
            <v>672</v>
          </cell>
          <cell r="H5">
            <v>0.56470588235294117</v>
          </cell>
        </row>
        <row r="6">
          <cell r="A6" t="str">
            <v>O_ACA_P11</v>
          </cell>
          <cell r="B6">
            <v>1</v>
          </cell>
          <cell r="C6">
            <v>58</v>
          </cell>
          <cell r="D6">
            <v>59</v>
          </cell>
          <cell r="E6">
            <v>432</v>
          </cell>
          <cell r="F6">
            <v>1.6899999999999998E-2</v>
          </cell>
          <cell r="G6">
            <v>20</v>
          </cell>
          <cell r="H6">
            <v>4.6296296296296294E-2</v>
          </cell>
        </row>
        <row r="7">
          <cell r="A7" t="str">
            <v>O_ACA_W01</v>
          </cell>
          <cell r="B7">
            <v>40</v>
          </cell>
          <cell r="C7">
            <v>141</v>
          </cell>
          <cell r="D7">
            <v>181</v>
          </cell>
          <cell r="E7">
            <v>1240</v>
          </cell>
          <cell r="F7">
            <v>0.221</v>
          </cell>
          <cell r="G7">
            <v>461</v>
          </cell>
          <cell r="H7">
            <v>0.37177419354838709</v>
          </cell>
        </row>
        <row r="8">
          <cell r="A8" t="str">
            <v>O_ACA_W02</v>
          </cell>
          <cell r="B8">
            <v>77</v>
          </cell>
          <cell r="C8">
            <v>195</v>
          </cell>
          <cell r="D8">
            <v>272</v>
          </cell>
          <cell r="E8">
            <v>2448</v>
          </cell>
          <cell r="F8">
            <v>0.28310000000000002</v>
          </cell>
          <cell r="G8">
            <v>1014</v>
          </cell>
          <cell r="H8">
            <v>0.41421568627450983</v>
          </cell>
        </row>
        <row r="9">
          <cell r="A9" t="str">
            <v>O_ACA_W03</v>
          </cell>
          <cell r="B9">
            <v>29</v>
          </cell>
          <cell r="C9">
            <v>99</v>
          </cell>
          <cell r="D9">
            <v>128</v>
          </cell>
          <cell r="E9">
            <v>1106</v>
          </cell>
          <cell r="F9">
            <v>0.2266</v>
          </cell>
          <cell r="G9">
            <v>396</v>
          </cell>
          <cell r="H9">
            <v>0.35804701627486435</v>
          </cell>
        </row>
        <row r="10">
          <cell r="A10" t="str">
            <v>O_ACA_W04</v>
          </cell>
          <cell r="B10">
            <v>26</v>
          </cell>
          <cell r="C10">
            <v>76</v>
          </cell>
          <cell r="D10">
            <v>102</v>
          </cell>
          <cell r="E10">
            <v>900</v>
          </cell>
          <cell r="F10">
            <v>0.25490000000000002</v>
          </cell>
          <cell r="G10">
            <v>417</v>
          </cell>
          <cell r="H10">
            <v>0.46333333333333332</v>
          </cell>
        </row>
        <row r="11">
          <cell r="A11" t="str">
            <v>O_ACA_W05</v>
          </cell>
          <cell r="B11">
            <v>44</v>
          </cell>
          <cell r="C11">
            <v>120</v>
          </cell>
          <cell r="D11">
            <v>164</v>
          </cell>
          <cell r="E11">
            <v>1470</v>
          </cell>
          <cell r="F11">
            <v>0.26829999999999998</v>
          </cell>
          <cell r="G11">
            <v>630</v>
          </cell>
          <cell r="H11">
            <v>0.42857142857142855</v>
          </cell>
        </row>
        <row r="12">
          <cell r="A12" t="str">
            <v>O_ACA_W06</v>
          </cell>
          <cell r="B12">
            <v>56</v>
          </cell>
          <cell r="C12">
            <v>82</v>
          </cell>
          <cell r="D12">
            <v>138</v>
          </cell>
          <cell r="E12">
            <v>1202</v>
          </cell>
          <cell r="F12">
            <v>0.40579999999999999</v>
          </cell>
          <cell r="G12">
            <v>574</v>
          </cell>
          <cell r="H12">
            <v>0.47753743760399336</v>
          </cell>
        </row>
        <row r="13">
          <cell r="A13" t="str">
            <v>O_ACA_W07</v>
          </cell>
          <cell r="B13">
            <v>108</v>
          </cell>
          <cell r="C13">
            <v>174</v>
          </cell>
          <cell r="D13">
            <v>282</v>
          </cell>
          <cell r="E13">
            <v>2240</v>
          </cell>
          <cell r="F13">
            <v>0.38300000000000001</v>
          </cell>
          <cell r="G13">
            <v>1042</v>
          </cell>
          <cell r="H13">
            <v>0.46517857142857144</v>
          </cell>
        </row>
        <row r="14">
          <cell r="A14" t="str">
            <v>O_ACA_W08</v>
          </cell>
          <cell r="B14">
            <v>41</v>
          </cell>
          <cell r="C14">
            <v>78</v>
          </cell>
          <cell r="D14">
            <v>119</v>
          </cell>
          <cell r="E14">
            <v>1184</v>
          </cell>
          <cell r="F14">
            <v>0.34449999999999997</v>
          </cell>
          <cell r="G14">
            <v>490</v>
          </cell>
          <cell r="H14">
            <v>0.41385135135135137</v>
          </cell>
        </row>
        <row r="15">
          <cell r="A15" t="str">
            <v>O_ACA_W10</v>
          </cell>
          <cell r="B15">
            <v>54</v>
          </cell>
          <cell r="C15">
            <v>65</v>
          </cell>
          <cell r="D15">
            <v>119</v>
          </cell>
          <cell r="E15">
            <v>720</v>
          </cell>
          <cell r="F15">
            <v>0.45379999999999998</v>
          </cell>
          <cell r="G15">
            <v>461</v>
          </cell>
          <cell r="H15">
            <v>0.64027777777777772</v>
          </cell>
        </row>
        <row r="16">
          <cell r="A16" t="str">
            <v>O_ACA_W11</v>
          </cell>
          <cell r="B16">
            <v>145</v>
          </cell>
          <cell r="C16">
            <v>136</v>
          </cell>
          <cell r="D16">
            <v>281</v>
          </cell>
          <cell r="E16">
            <v>2046</v>
          </cell>
          <cell r="F16">
            <v>0.51600000000000001</v>
          </cell>
          <cell r="G16">
            <v>1239</v>
          </cell>
          <cell r="H16">
            <v>0.6055718475073314</v>
          </cell>
        </row>
        <row r="17">
          <cell r="A17" t="str">
            <v>O_ACA_W12</v>
          </cell>
          <cell r="B17">
            <v>152</v>
          </cell>
          <cell r="C17">
            <v>82</v>
          </cell>
          <cell r="D17">
            <v>234</v>
          </cell>
          <cell r="E17">
            <v>1498</v>
          </cell>
          <cell r="F17">
            <v>0.64959999999999996</v>
          </cell>
          <cell r="G17">
            <v>1066</v>
          </cell>
          <cell r="H17">
            <v>0.71161548731642188</v>
          </cell>
        </row>
        <row r="18">
          <cell r="A18" t="str">
            <v>O_ACA_W13</v>
          </cell>
          <cell r="B18">
            <v>127</v>
          </cell>
          <cell r="C18">
            <v>76</v>
          </cell>
          <cell r="D18">
            <v>203</v>
          </cell>
          <cell r="E18">
            <v>1242</v>
          </cell>
          <cell r="F18">
            <v>0.62560000000000004</v>
          </cell>
          <cell r="G18">
            <v>896</v>
          </cell>
          <cell r="H18">
            <v>0.72141706924315618</v>
          </cell>
        </row>
        <row r="19">
          <cell r="A19" t="str">
            <v>O_ACA_W14</v>
          </cell>
          <cell r="B19">
            <v>139</v>
          </cell>
          <cell r="C19">
            <v>52</v>
          </cell>
          <cell r="D19">
            <v>191</v>
          </cell>
          <cell r="E19">
            <v>1158</v>
          </cell>
          <cell r="F19">
            <v>0.72770000000000001</v>
          </cell>
          <cell r="G19">
            <v>910</v>
          </cell>
          <cell r="H19">
            <v>0.78583765112262527</v>
          </cell>
        </row>
        <row r="20">
          <cell r="A20" t="str">
            <v>O_ACA_W15</v>
          </cell>
          <cell r="B20">
            <v>62</v>
          </cell>
          <cell r="C20">
            <v>98</v>
          </cell>
          <cell r="D20">
            <v>160</v>
          </cell>
          <cell r="E20">
            <v>1010</v>
          </cell>
          <cell r="F20">
            <v>0.38750000000000001</v>
          </cell>
          <cell r="G20">
            <v>509</v>
          </cell>
          <cell r="H20">
            <v>0.50396039603960396</v>
          </cell>
        </row>
        <row r="21">
          <cell r="A21" t="str">
            <v>O_ACA_W16</v>
          </cell>
          <cell r="B21">
            <v>108</v>
          </cell>
          <cell r="C21">
            <v>75</v>
          </cell>
          <cell r="D21">
            <v>183</v>
          </cell>
          <cell r="E21">
            <v>1116</v>
          </cell>
          <cell r="F21">
            <v>0.59019999999999995</v>
          </cell>
          <cell r="G21">
            <v>797</v>
          </cell>
          <cell r="H21">
            <v>0.71415770609318996</v>
          </cell>
        </row>
        <row r="22">
          <cell r="A22" t="str">
            <v>O_ACA_W17</v>
          </cell>
          <cell r="B22">
            <v>99</v>
          </cell>
          <cell r="C22">
            <v>116</v>
          </cell>
          <cell r="D22">
            <v>215</v>
          </cell>
          <cell r="E22">
            <v>1290</v>
          </cell>
          <cell r="F22">
            <v>0.46050000000000002</v>
          </cell>
          <cell r="G22">
            <v>875</v>
          </cell>
          <cell r="H22">
            <v>0.67829457364341084</v>
          </cell>
        </row>
        <row r="23">
          <cell r="A23" t="str">
            <v>O_ACA_W19</v>
          </cell>
          <cell r="B23">
            <v>49</v>
          </cell>
          <cell r="C23">
            <v>26</v>
          </cell>
          <cell r="D23">
            <v>75</v>
          </cell>
          <cell r="E23">
            <v>450</v>
          </cell>
          <cell r="F23">
            <v>0.65329999999999999</v>
          </cell>
          <cell r="G23">
            <v>340</v>
          </cell>
          <cell r="H23">
            <v>0.75555555555555554</v>
          </cell>
        </row>
        <row r="24">
          <cell r="A24" t="str">
            <v>O_ACA_W20</v>
          </cell>
          <cell r="B24">
            <v>77</v>
          </cell>
          <cell r="C24">
            <v>50</v>
          </cell>
          <cell r="D24">
            <v>127</v>
          </cell>
          <cell r="E24">
            <v>774</v>
          </cell>
          <cell r="F24">
            <v>0.60629999999999995</v>
          </cell>
          <cell r="G24">
            <v>580</v>
          </cell>
          <cell r="H24">
            <v>0.74935400516795869</v>
          </cell>
        </row>
        <row r="25">
          <cell r="A25" t="str">
            <v>O_ACA_W23</v>
          </cell>
          <cell r="B25">
            <v>147</v>
          </cell>
          <cell r="C25">
            <v>61</v>
          </cell>
          <cell r="D25">
            <v>208</v>
          </cell>
          <cell r="E25">
            <v>1350</v>
          </cell>
          <cell r="F25">
            <v>0.70669999999999999</v>
          </cell>
          <cell r="G25">
            <v>1072</v>
          </cell>
          <cell r="H25">
            <v>0.79407407407407404</v>
          </cell>
        </row>
        <row r="26">
          <cell r="A26" t="str">
            <v>O_ACA_W24</v>
          </cell>
          <cell r="B26">
            <v>120</v>
          </cell>
          <cell r="C26">
            <v>110</v>
          </cell>
          <cell r="D26">
            <v>230</v>
          </cell>
          <cell r="E26">
            <v>1398</v>
          </cell>
          <cell r="F26">
            <v>0.52170000000000005</v>
          </cell>
          <cell r="G26">
            <v>935</v>
          </cell>
          <cell r="H26">
            <v>0.66881258941344779</v>
          </cell>
        </row>
        <row r="27">
          <cell r="A27" t="str">
            <v>O_ACA_W25</v>
          </cell>
          <cell r="B27">
            <v>121</v>
          </cell>
          <cell r="C27">
            <v>86</v>
          </cell>
          <cell r="D27">
            <v>207</v>
          </cell>
          <cell r="E27">
            <v>1280</v>
          </cell>
          <cell r="F27">
            <v>0.58450000000000002</v>
          </cell>
          <cell r="G27">
            <v>892</v>
          </cell>
          <cell r="H27">
            <v>0.69687500000000002</v>
          </cell>
        </row>
        <row r="28">
          <cell r="A28" t="str">
            <v>O_ACA_W26</v>
          </cell>
          <cell r="B28">
            <v>93</v>
          </cell>
          <cell r="C28">
            <v>21</v>
          </cell>
          <cell r="D28">
            <v>114</v>
          </cell>
          <cell r="E28">
            <v>696</v>
          </cell>
          <cell r="F28">
            <v>0.81579999999999997</v>
          </cell>
          <cell r="G28">
            <v>611</v>
          </cell>
          <cell r="H28">
            <v>0.87787356321839083</v>
          </cell>
        </row>
        <row r="29">
          <cell r="A29" t="str">
            <v>O_ACA_W27</v>
          </cell>
          <cell r="B29">
            <v>76</v>
          </cell>
          <cell r="C29">
            <v>36</v>
          </cell>
          <cell r="D29">
            <v>112</v>
          </cell>
          <cell r="E29">
            <v>678</v>
          </cell>
          <cell r="F29">
            <v>0.67859999999999998</v>
          </cell>
          <cell r="G29">
            <v>515</v>
          </cell>
          <cell r="H29">
            <v>0.75958702064896755</v>
          </cell>
        </row>
        <row r="30">
          <cell r="A30" t="str">
            <v>O_ACA_W28</v>
          </cell>
          <cell r="B30">
            <v>98</v>
          </cell>
          <cell r="C30">
            <v>50</v>
          </cell>
          <cell r="D30">
            <v>148</v>
          </cell>
          <cell r="E30">
            <v>918</v>
          </cell>
          <cell r="F30">
            <v>0.66220000000000001</v>
          </cell>
          <cell r="G30">
            <v>709</v>
          </cell>
          <cell r="H30">
            <v>0.77233115468409586</v>
          </cell>
        </row>
        <row r="31">
          <cell r="A31" t="str">
            <v>O_ACA_W29</v>
          </cell>
          <cell r="B31">
            <v>103</v>
          </cell>
          <cell r="C31">
            <v>66</v>
          </cell>
          <cell r="D31">
            <v>169</v>
          </cell>
          <cell r="E31">
            <v>1078</v>
          </cell>
          <cell r="F31">
            <v>0.60950000000000004</v>
          </cell>
          <cell r="G31">
            <v>771</v>
          </cell>
          <cell r="H31">
            <v>0.7152133580705009</v>
          </cell>
        </row>
        <row r="32">
          <cell r="A32" t="str">
            <v>O_ACA_W31</v>
          </cell>
          <cell r="B32">
            <v>0</v>
          </cell>
          <cell r="C32">
            <v>1</v>
          </cell>
          <cell r="D32">
            <v>1</v>
          </cell>
          <cell r="E32">
            <v>6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O_ALM_J00</v>
          </cell>
          <cell r="B33">
            <v>57</v>
          </cell>
          <cell r="C33">
            <v>148</v>
          </cell>
          <cell r="D33">
            <v>205</v>
          </cell>
          <cell r="E33">
            <v>1934</v>
          </cell>
          <cell r="F33">
            <v>0.27800000000000002</v>
          </cell>
          <cell r="G33">
            <v>807</v>
          </cell>
          <cell r="H33">
            <v>0.4172699069286453</v>
          </cell>
        </row>
        <row r="34">
          <cell r="A34" t="str">
            <v>O_ALM_J01</v>
          </cell>
          <cell r="B34">
            <v>41</v>
          </cell>
          <cell r="C34">
            <v>103</v>
          </cell>
          <cell r="D34">
            <v>144</v>
          </cell>
          <cell r="E34">
            <v>1272</v>
          </cell>
          <cell r="F34">
            <v>0.28470000000000001</v>
          </cell>
          <cell r="G34">
            <v>613</v>
          </cell>
          <cell r="H34">
            <v>0.48191823899371067</v>
          </cell>
        </row>
        <row r="35">
          <cell r="A35" t="str">
            <v>O_ALM_J02</v>
          </cell>
          <cell r="B35">
            <v>34</v>
          </cell>
          <cell r="C35">
            <v>87</v>
          </cell>
          <cell r="D35">
            <v>121</v>
          </cell>
          <cell r="E35">
            <v>900</v>
          </cell>
          <cell r="F35">
            <v>0.28100000000000003</v>
          </cell>
          <cell r="G35">
            <v>416</v>
          </cell>
          <cell r="H35">
            <v>0.4622222222222222</v>
          </cell>
        </row>
        <row r="36">
          <cell r="A36" t="str">
            <v>O_ALM_J03</v>
          </cell>
          <cell r="B36">
            <v>57</v>
          </cell>
          <cell r="C36">
            <v>96</v>
          </cell>
          <cell r="D36">
            <v>153</v>
          </cell>
          <cell r="E36">
            <v>1228</v>
          </cell>
          <cell r="F36">
            <v>0.3725</v>
          </cell>
          <cell r="G36">
            <v>641</v>
          </cell>
          <cell r="H36">
            <v>0.5219869706840391</v>
          </cell>
        </row>
        <row r="37">
          <cell r="A37" t="str">
            <v>O_ALM_J04</v>
          </cell>
          <cell r="B37">
            <v>15</v>
          </cell>
          <cell r="C37">
            <v>50</v>
          </cell>
          <cell r="D37">
            <v>65</v>
          </cell>
          <cell r="E37">
            <v>520</v>
          </cell>
          <cell r="F37">
            <v>0.23080000000000001</v>
          </cell>
          <cell r="G37">
            <v>225</v>
          </cell>
          <cell r="H37">
            <v>0.43269230769230771</v>
          </cell>
        </row>
        <row r="38">
          <cell r="A38" t="str">
            <v>O_ALM_J05</v>
          </cell>
          <cell r="B38">
            <v>14</v>
          </cell>
          <cell r="C38">
            <v>73</v>
          </cell>
          <cell r="D38">
            <v>87</v>
          </cell>
          <cell r="E38">
            <v>812</v>
          </cell>
          <cell r="F38">
            <v>0.16089999999999999</v>
          </cell>
          <cell r="G38">
            <v>279</v>
          </cell>
          <cell r="H38">
            <v>0.34359605911330049</v>
          </cell>
        </row>
        <row r="39">
          <cell r="A39" t="str">
            <v>O_ALM_J06</v>
          </cell>
          <cell r="B39">
            <v>21</v>
          </cell>
          <cell r="C39">
            <v>79</v>
          </cell>
          <cell r="D39">
            <v>100</v>
          </cell>
          <cell r="E39">
            <v>1110</v>
          </cell>
          <cell r="F39">
            <v>0.21</v>
          </cell>
          <cell r="G39">
            <v>373</v>
          </cell>
          <cell r="H39">
            <v>0.33603603603603605</v>
          </cell>
        </row>
        <row r="40">
          <cell r="A40" t="str">
            <v>O_ALM_J07</v>
          </cell>
          <cell r="B40">
            <v>15</v>
          </cell>
          <cell r="C40">
            <v>84</v>
          </cell>
          <cell r="D40">
            <v>99</v>
          </cell>
          <cell r="E40">
            <v>1042</v>
          </cell>
          <cell r="F40">
            <v>0.1515</v>
          </cell>
          <cell r="G40">
            <v>345</v>
          </cell>
          <cell r="H40">
            <v>0.33109404990403069</v>
          </cell>
        </row>
        <row r="41">
          <cell r="A41" t="str">
            <v>O_ALM_J08</v>
          </cell>
          <cell r="B41">
            <v>59</v>
          </cell>
          <cell r="C41">
            <v>88</v>
          </cell>
          <cell r="D41">
            <v>147</v>
          </cell>
          <cell r="E41">
            <v>1022</v>
          </cell>
          <cell r="F41">
            <v>0.40139999999999998</v>
          </cell>
          <cell r="G41">
            <v>556</v>
          </cell>
          <cell r="H41">
            <v>0.5440313111545988</v>
          </cell>
        </row>
        <row r="42">
          <cell r="A42" t="str">
            <v>O_ALM_J09</v>
          </cell>
          <cell r="B42">
            <v>23</v>
          </cell>
          <cell r="C42">
            <v>101</v>
          </cell>
          <cell r="D42">
            <v>124</v>
          </cell>
          <cell r="E42">
            <v>842</v>
          </cell>
          <cell r="F42">
            <v>0.1855</v>
          </cell>
          <cell r="G42">
            <v>322</v>
          </cell>
          <cell r="H42">
            <v>0.38242280285035629</v>
          </cell>
        </row>
        <row r="43">
          <cell r="A43" t="str">
            <v>O_ALM_J10</v>
          </cell>
          <cell r="B43">
            <v>32</v>
          </cell>
          <cell r="C43">
            <v>67</v>
          </cell>
          <cell r="D43">
            <v>99</v>
          </cell>
          <cell r="E43">
            <v>704</v>
          </cell>
          <cell r="F43">
            <v>0.32319999999999999</v>
          </cell>
          <cell r="G43">
            <v>344</v>
          </cell>
          <cell r="H43">
            <v>0.48863636363636365</v>
          </cell>
        </row>
        <row r="44">
          <cell r="A44" t="str">
            <v>O_ALM_J11</v>
          </cell>
          <cell r="B44">
            <v>48</v>
          </cell>
          <cell r="C44">
            <v>51</v>
          </cell>
          <cell r="D44">
            <v>99</v>
          </cell>
          <cell r="E44">
            <v>636</v>
          </cell>
          <cell r="F44">
            <v>0.48480000000000001</v>
          </cell>
          <cell r="G44">
            <v>408</v>
          </cell>
          <cell r="H44">
            <v>0.64150943396226412</v>
          </cell>
        </row>
        <row r="45">
          <cell r="A45" t="str">
            <v>O_ALM_J12</v>
          </cell>
          <cell r="B45">
            <v>24</v>
          </cell>
          <cell r="C45">
            <v>57</v>
          </cell>
          <cell r="D45">
            <v>81</v>
          </cell>
          <cell r="E45">
            <v>618</v>
          </cell>
          <cell r="F45">
            <v>0.29630000000000001</v>
          </cell>
          <cell r="G45">
            <v>290</v>
          </cell>
          <cell r="H45">
            <v>0.46925566343042069</v>
          </cell>
        </row>
        <row r="46">
          <cell r="A46" t="str">
            <v>O_ALM_J13</v>
          </cell>
          <cell r="B46">
            <v>17</v>
          </cell>
          <cell r="C46">
            <v>48</v>
          </cell>
          <cell r="D46">
            <v>65</v>
          </cell>
          <cell r="E46">
            <v>450</v>
          </cell>
          <cell r="F46">
            <v>0.26150000000000001</v>
          </cell>
          <cell r="G46">
            <v>209</v>
          </cell>
          <cell r="H46">
            <v>0.46444444444444444</v>
          </cell>
        </row>
        <row r="47">
          <cell r="A47" t="str">
            <v>O_ALM_J14</v>
          </cell>
          <cell r="B47">
            <v>42</v>
          </cell>
          <cell r="C47">
            <v>94</v>
          </cell>
          <cell r="D47">
            <v>136</v>
          </cell>
          <cell r="E47">
            <v>918</v>
          </cell>
          <cell r="F47">
            <v>0.30880000000000002</v>
          </cell>
          <cell r="G47">
            <v>489</v>
          </cell>
          <cell r="H47">
            <v>0.5326797385620915</v>
          </cell>
        </row>
        <row r="48">
          <cell r="A48" t="str">
            <v>O_ALM_J15</v>
          </cell>
          <cell r="B48">
            <v>68</v>
          </cell>
          <cell r="C48">
            <v>83</v>
          </cell>
          <cell r="D48">
            <v>151</v>
          </cell>
          <cell r="E48">
            <v>1126</v>
          </cell>
          <cell r="F48">
            <v>0.45029999999999998</v>
          </cell>
          <cell r="G48">
            <v>689</v>
          </cell>
          <cell r="H48">
            <v>0.61190053285968027</v>
          </cell>
        </row>
        <row r="49">
          <cell r="A49" t="str">
            <v>O_ALM_J16</v>
          </cell>
          <cell r="B49">
            <v>31</v>
          </cell>
          <cell r="C49">
            <v>30</v>
          </cell>
          <cell r="D49">
            <v>61</v>
          </cell>
          <cell r="E49">
            <v>396</v>
          </cell>
          <cell r="F49">
            <v>0.50819999999999999</v>
          </cell>
          <cell r="G49">
            <v>248</v>
          </cell>
          <cell r="H49">
            <v>0.6262626262626263</v>
          </cell>
        </row>
        <row r="50">
          <cell r="A50" t="str">
            <v>O_ALM_J17</v>
          </cell>
          <cell r="B50">
            <v>53</v>
          </cell>
          <cell r="C50">
            <v>76</v>
          </cell>
          <cell r="D50">
            <v>129</v>
          </cell>
          <cell r="E50">
            <v>1132</v>
          </cell>
          <cell r="F50">
            <v>0.41089999999999999</v>
          </cell>
          <cell r="G50">
            <v>615</v>
          </cell>
          <cell r="H50">
            <v>0.54328621908127206</v>
          </cell>
        </row>
        <row r="51">
          <cell r="A51" t="str">
            <v>O_ALM_J18</v>
          </cell>
          <cell r="B51">
            <v>40</v>
          </cell>
          <cell r="C51">
            <v>83</v>
          </cell>
          <cell r="D51">
            <v>123</v>
          </cell>
          <cell r="E51">
            <v>1052</v>
          </cell>
          <cell r="F51">
            <v>0.32519999999999999</v>
          </cell>
          <cell r="G51">
            <v>564</v>
          </cell>
          <cell r="H51">
            <v>0.53612167300380231</v>
          </cell>
        </row>
        <row r="52">
          <cell r="A52" t="str">
            <v>O_ALM_J19</v>
          </cell>
          <cell r="B52">
            <v>51</v>
          </cell>
          <cell r="C52">
            <v>67</v>
          </cell>
          <cell r="D52">
            <v>118</v>
          </cell>
          <cell r="E52">
            <v>884</v>
          </cell>
          <cell r="F52">
            <v>0.43219999999999997</v>
          </cell>
          <cell r="G52">
            <v>535</v>
          </cell>
          <cell r="H52">
            <v>0.60520361990950222</v>
          </cell>
        </row>
        <row r="53">
          <cell r="A53" t="str">
            <v>O_ALM_J20</v>
          </cell>
          <cell r="B53">
            <v>65</v>
          </cell>
          <cell r="C53">
            <v>86</v>
          </cell>
          <cell r="D53">
            <v>151</v>
          </cell>
          <cell r="E53">
            <v>954</v>
          </cell>
          <cell r="F53">
            <v>0.43049999999999999</v>
          </cell>
          <cell r="G53">
            <v>578</v>
          </cell>
          <cell r="H53">
            <v>0.6058700209643606</v>
          </cell>
        </row>
        <row r="54">
          <cell r="A54" t="str">
            <v>O_ALM_J21</v>
          </cell>
          <cell r="B54">
            <v>218</v>
          </cell>
          <cell r="C54">
            <v>219</v>
          </cell>
          <cell r="D54">
            <v>437</v>
          </cell>
          <cell r="E54">
            <v>2736</v>
          </cell>
          <cell r="F54">
            <v>0.49890000000000001</v>
          </cell>
          <cell r="G54">
            <v>1713</v>
          </cell>
          <cell r="H54">
            <v>0.62609649122807021</v>
          </cell>
        </row>
        <row r="55">
          <cell r="A55" t="str">
            <v>O_ALM_J22</v>
          </cell>
          <cell r="B55">
            <v>63</v>
          </cell>
          <cell r="C55">
            <v>100</v>
          </cell>
          <cell r="D55">
            <v>163</v>
          </cell>
          <cell r="E55">
            <v>1172</v>
          </cell>
          <cell r="F55">
            <v>0.38650000000000001</v>
          </cell>
          <cell r="G55">
            <v>652</v>
          </cell>
          <cell r="H55">
            <v>0.55631399317406138</v>
          </cell>
        </row>
        <row r="56">
          <cell r="A56" t="str">
            <v>O_ALM_J23</v>
          </cell>
          <cell r="B56">
            <v>62</v>
          </cell>
          <cell r="C56">
            <v>61</v>
          </cell>
          <cell r="D56">
            <v>123</v>
          </cell>
          <cell r="E56">
            <v>862</v>
          </cell>
          <cell r="F56">
            <v>0.50409999999999999</v>
          </cell>
          <cell r="G56">
            <v>547</v>
          </cell>
          <cell r="H56">
            <v>0.63457076566125292</v>
          </cell>
        </row>
        <row r="57">
          <cell r="A57" t="str">
            <v>O_ALM_J24</v>
          </cell>
          <cell r="B57">
            <v>25</v>
          </cell>
          <cell r="C57">
            <v>40</v>
          </cell>
          <cell r="D57">
            <v>65</v>
          </cell>
          <cell r="E57">
            <v>512</v>
          </cell>
          <cell r="F57">
            <v>0.3846</v>
          </cell>
          <cell r="G57">
            <v>255</v>
          </cell>
          <cell r="H57">
            <v>0.498046875</v>
          </cell>
        </row>
        <row r="58">
          <cell r="A58" t="str">
            <v>O_ALM_J25</v>
          </cell>
          <cell r="B58">
            <v>130</v>
          </cell>
          <cell r="C58">
            <v>63</v>
          </cell>
          <cell r="D58">
            <v>193</v>
          </cell>
          <cell r="E58">
            <v>1170</v>
          </cell>
          <cell r="F58">
            <v>0.67359999999999998</v>
          </cell>
          <cell r="G58">
            <v>900</v>
          </cell>
          <cell r="H58">
            <v>0.76923076923076927</v>
          </cell>
        </row>
        <row r="59">
          <cell r="A59" t="str">
            <v>O_ALM_J26</v>
          </cell>
          <cell r="B59">
            <v>215</v>
          </cell>
          <cell r="C59">
            <v>130</v>
          </cell>
          <cell r="D59">
            <v>345</v>
          </cell>
          <cell r="E59">
            <v>2126</v>
          </cell>
          <cell r="F59">
            <v>0.62319999999999998</v>
          </cell>
          <cell r="G59">
            <v>1606</v>
          </cell>
          <cell r="H59">
            <v>0.75540921919096893</v>
          </cell>
        </row>
        <row r="60">
          <cell r="A60" t="str">
            <v>O_ALM_J27</v>
          </cell>
          <cell r="B60">
            <v>64</v>
          </cell>
          <cell r="C60">
            <v>56</v>
          </cell>
          <cell r="D60">
            <v>120</v>
          </cell>
          <cell r="E60">
            <v>844</v>
          </cell>
          <cell r="F60">
            <v>0.5333</v>
          </cell>
          <cell r="G60">
            <v>484</v>
          </cell>
          <cell r="H60">
            <v>0.57345971563981046</v>
          </cell>
        </row>
        <row r="61">
          <cell r="A61" t="str">
            <v>O_ALM_J28</v>
          </cell>
          <cell r="B61">
            <v>156</v>
          </cell>
          <cell r="C61">
            <v>85</v>
          </cell>
          <cell r="D61">
            <v>241</v>
          </cell>
          <cell r="E61">
            <v>1464</v>
          </cell>
          <cell r="F61">
            <v>0.64729999999999999</v>
          </cell>
          <cell r="G61">
            <v>1126</v>
          </cell>
          <cell r="H61">
            <v>0.76912568306010931</v>
          </cell>
        </row>
        <row r="62">
          <cell r="A62" t="str">
            <v>O_ALM_J29</v>
          </cell>
          <cell r="B62">
            <v>31</v>
          </cell>
          <cell r="C62">
            <v>13</v>
          </cell>
          <cell r="D62">
            <v>44</v>
          </cell>
          <cell r="E62">
            <v>276</v>
          </cell>
          <cell r="F62">
            <v>0.70450000000000002</v>
          </cell>
          <cell r="G62">
            <v>193</v>
          </cell>
          <cell r="H62">
            <v>0.69927536231884058</v>
          </cell>
        </row>
        <row r="63">
          <cell r="A63" t="str">
            <v>O_ALM_P00</v>
          </cell>
          <cell r="B63">
            <v>112</v>
          </cell>
          <cell r="C63">
            <v>103</v>
          </cell>
          <cell r="D63">
            <v>215</v>
          </cell>
          <cell r="E63">
            <v>1314</v>
          </cell>
          <cell r="F63">
            <v>0.52090000000000003</v>
          </cell>
          <cell r="G63">
            <v>901</v>
          </cell>
          <cell r="H63">
            <v>0.68569254185692541</v>
          </cell>
        </row>
        <row r="64">
          <cell r="A64" t="str">
            <v>O_ALM_P02</v>
          </cell>
          <cell r="B64">
            <v>50</v>
          </cell>
          <cell r="C64">
            <v>75</v>
          </cell>
          <cell r="D64">
            <v>125</v>
          </cell>
          <cell r="E64">
            <v>774</v>
          </cell>
          <cell r="F64">
            <v>0.4</v>
          </cell>
          <cell r="G64">
            <v>457</v>
          </cell>
          <cell r="H64">
            <v>0.59043927648578809</v>
          </cell>
        </row>
        <row r="65">
          <cell r="A65" t="str">
            <v>O_ALM_P09</v>
          </cell>
          <cell r="B65">
            <v>138</v>
          </cell>
          <cell r="C65">
            <v>105</v>
          </cell>
          <cell r="D65">
            <v>243</v>
          </cell>
          <cell r="E65">
            <v>1648</v>
          </cell>
          <cell r="F65">
            <v>0.56789999999999996</v>
          </cell>
          <cell r="G65">
            <v>1086</v>
          </cell>
          <cell r="H65">
            <v>0.65898058252427183</v>
          </cell>
        </row>
        <row r="66">
          <cell r="A66" t="str">
            <v>O_BGY_T00</v>
          </cell>
          <cell r="B66">
            <v>70</v>
          </cell>
          <cell r="C66">
            <v>75</v>
          </cell>
          <cell r="D66">
            <v>145</v>
          </cell>
          <cell r="E66">
            <v>1160</v>
          </cell>
          <cell r="F66">
            <v>0.48280000000000001</v>
          </cell>
          <cell r="G66">
            <v>851</v>
          </cell>
          <cell r="H66">
            <v>0.73362068965517246</v>
          </cell>
        </row>
        <row r="67">
          <cell r="A67" t="str">
            <v>O_BGY_T02</v>
          </cell>
          <cell r="B67">
            <v>87</v>
          </cell>
          <cell r="C67">
            <v>211</v>
          </cell>
          <cell r="D67">
            <v>298</v>
          </cell>
          <cell r="E67">
            <v>2384</v>
          </cell>
          <cell r="F67">
            <v>0.29189999999999999</v>
          </cell>
          <cell r="G67">
            <v>1430</v>
          </cell>
          <cell r="H67">
            <v>0.59983221476510062</v>
          </cell>
        </row>
        <row r="68">
          <cell r="A68" t="str">
            <v>O_BGY_T03</v>
          </cell>
          <cell r="B68">
            <v>63</v>
          </cell>
          <cell r="C68">
            <v>98</v>
          </cell>
          <cell r="D68">
            <v>161</v>
          </cell>
          <cell r="E68">
            <v>1288</v>
          </cell>
          <cell r="F68">
            <v>0.39129999999999998</v>
          </cell>
          <cell r="G68">
            <v>719</v>
          </cell>
          <cell r="H68">
            <v>0.55822981366459623</v>
          </cell>
        </row>
        <row r="69">
          <cell r="A69" t="str">
            <v>O_BGY_T04</v>
          </cell>
          <cell r="B69">
            <v>98</v>
          </cell>
          <cell r="C69">
            <v>126</v>
          </cell>
          <cell r="D69">
            <v>224</v>
          </cell>
          <cell r="E69">
            <v>1792</v>
          </cell>
          <cell r="F69">
            <v>0.4375</v>
          </cell>
          <cell r="G69">
            <v>1179</v>
          </cell>
          <cell r="H69">
            <v>0.6579241071428571</v>
          </cell>
        </row>
        <row r="70">
          <cell r="A70" t="str">
            <v>O_BIG_A01</v>
          </cell>
          <cell r="B70">
            <v>25</v>
          </cell>
          <cell r="C70">
            <v>59</v>
          </cell>
          <cell r="D70">
            <v>84</v>
          </cell>
          <cell r="E70">
            <v>672</v>
          </cell>
          <cell r="F70">
            <v>0.29759999999999998</v>
          </cell>
          <cell r="G70">
            <v>402</v>
          </cell>
          <cell r="H70">
            <v>0.5982142857142857</v>
          </cell>
        </row>
        <row r="71">
          <cell r="A71" t="str">
            <v>O_BIG_A02</v>
          </cell>
          <cell r="B71">
            <v>21</v>
          </cell>
          <cell r="C71">
            <v>85</v>
          </cell>
          <cell r="D71">
            <v>106</v>
          </cell>
          <cell r="E71">
            <v>636</v>
          </cell>
          <cell r="F71">
            <v>0.1981</v>
          </cell>
          <cell r="G71">
            <v>266</v>
          </cell>
          <cell r="H71">
            <v>0.41823899371069184</v>
          </cell>
        </row>
        <row r="72">
          <cell r="A72" t="str">
            <v>O_BIG_A04</v>
          </cell>
          <cell r="B72">
            <v>45</v>
          </cell>
          <cell r="C72">
            <v>74</v>
          </cell>
          <cell r="D72">
            <v>119</v>
          </cell>
          <cell r="E72">
            <v>952</v>
          </cell>
          <cell r="F72">
            <v>0.37819999999999998</v>
          </cell>
          <cell r="G72">
            <v>610</v>
          </cell>
          <cell r="H72">
            <v>0.64075630252100846</v>
          </cell>
        </row>
        <row r="73">
          <cell r="A73" t="str">
            <v>O_BIG_A05</v>
          </cell>
          <cell r="B73">
            <v>11</v>
          </cell>
          <cell r="C73">
            <v>98</v>
          </cell>
          <cell r="D73">
            <v>109</v>
          </cell>
          <cell r="E73">
            <v>654</v>
          </cell>
          <cell r="F73">
            <v>0.1009</v>
          </cell>
          <cell r="G73">
            <v>207</v>
          </cell>
          <cell r="H73">
            <v>0.3165137614678899</v>
          </cell>
        </row>
        <row r="74">
          <cell r="A74" t="str">
            <v>O_BIG_A06</v>
          </cell>
          <cell r="B74">
            <v>49</v>
          </cell>
          <cell r="C74">
            <v>93</v>
          </cell>
          <cell r="D74">
            <v>142</v>
          </cell>
          <cell r="E74">
            <v>852</v>
          </cell>
          <cell r="F74">
            <v>0.34510000000000002</v>
          </cell>
          <cell r="G74">
            <v>476</v>
          </cell>
          <cell r="H74">
            <v>0.55868544600938963</v>
          </cell>
        </row>
        <row r="75">
          <cell r="A75" t="str">
            <v>O_BKL_A00</v>
          </cell>
          <cell r="B75">
            <v>27</v>
          </cell>
          <cell r="C75">
            <v>60</v>
          </cell>
          <cell r="D75">
            <v>87</v>
          </cell>
          <cell r="E75">
            <v>696</v>
          </cell>
          <cell r="F75">
            <v>0.31030000000000002</v>
          </cell>
          <cell r="G75">
            <v>437</v>
          </cell>
          <cell r="H75">
            <v>0.62787356321839083</v>
          </cell>
        </row>
        <row r="76">
          <cell r="A76" t="str">
            <v>O_BKL_A01</v>
          </cell>
          <cell r="B76">
            <v>17</v>
          </cell>
          <cell r="C76">
            <v>58</v>
          </cell>
          <cell r="D76">
            <v>75</v>
          </cell>
          <cell r="E76">
            <v>600</v>
          </cell>
          <cell r="F76">
            <v>0.22670000000000001</v>
          </cell>
          <cell r="G76">
            <v>310</v>
          </cell>
          <cell r="H76">
            <v>0.51666666666666672</v>
          </cell>
        </row>
        <row r="77">
          <cell r="A77" t="str">
            <v>O_BKL_A02</v>
          </cell>
          <cell r="B77">
            <v>18</v>
          </cell>
          <cell r="C77">
            <v>53</v>
          </cell>
          <cell r="D77">
            <v>71</v>
          </cell>
          <cell r="E77">
            <v>568</v>
          </cell>
          <cell r="F77">
            <v>0.2535</v>
          </cell>
          <cell r="G77">
            <v>312</v>
          </cell>
          <cell r="H77">
            <v>0.54929577464788737</v>
          </cell>
        </row>
        <row r="78">
          <cell r="A78" t="str">
            <v>O_CAM_H00</v>
          </cell>
          <cell r="B78">
            <v>43</v>
          </cell>
          <cell r="C78">
            <v>34</v>
          </cell>
          <cell r="D78">
            <v>77</v>
          </cell>
          <cell r="E78">
            <v>616</v>
          </cell>
          <cell r="F78">
            <v>0.55840000000000001</v>
          </cell>
          <cell r="G78">
            <v>475</v>
          </cell>
          <cell r="H78">
            <v>0.77110389610389607</v>
          </cell>
        </row>
        <row r="79">
          <cell r="A79" t="str">
            <v>O_CAM_H01</v>
          </cell>
          <cell r="B79">
            <v>51</v>
          </cell>
          <cell r="C79">
            <v>25</v>
          </cell>
          <cell r="D79">
            <v>76</v>
          </cell>
          <cell r="E79">
            <v>608</v>
          </cell>
          <cell r="F79">
            <v>0.67110000000000003</v>
          </cell>
          <cell r="G79">
            <v>468</v>
          </cell>
          <cell r="H79">
            <v>0.76973684210526316</v>
          </cell>
        </row>
        <row r="80">
          <cell r="A80" t="str">
            <v>O_CAM_H02</v>
          </cell>
          <cell r="B80">
            <v>77</v>
          </cell>
          <cell r="C80">
            <v>54</v>
          </cell>
          <cell r="D80">
            <v>131</v>
          </cell>
          <cell r="E80">
            <v>814</v>
          </cell>
          <cell r="F80">
            <v>0.58779999999999999</v>
          </cell>
          <cell r="G80">
            <v>598</v>
          </cell>
          <cell r="H80">
            <v>0.73464373464373467</v>
          </cell>
        </row>
        <row r="81">
          <cell r="A81" t="str">
            <v>O_CAM_H04</v>
          </cell>
          <cell r="B81">
            <v>102</v>
          </cell>
          <cell r="C81">
            <v>91</v>
          </cell>
          <cell r="D81">
            <v>193</v>
          </cell>
          <cell r="E81">
            <v>1158</v>
          </cell>
          <cell r="F81">
            <v>0.52849999999999997</v>
          </cell>
          <cell r="G81">
            <v>856</v>
          </cell>
          <cell r="H81">
            <v>0.73920552677029361</v>
          </cell>
        </row>
        <row r="82">
          <cell r="A82" t="str">
            <v>O_CAM_H05</v>
          </cell>
          <cell r="B82">
            <v>29</v>
          </cell>
          <cell r="C82">
            <v>21</v>
          </cell>
          <cell r="D82">
            <v>50</v>
          </cell>
          <cell r="E82">
            <v>300</v>
          </cell>
          <cell r="F82">
            <v>0.57999999999999996</v>
          </cell>
          <cell r="G82">
            <v>207</v>
          </cell>
          <cell r="H82">
            <v>0.69</v>
          </cell>
        </row>
        <row r="83">
          <cell r="A83" t="str">
            <v>O_CAM_H07</v>
          </cell>
          <cell r="B83">
            <v>109</v>
          </cell>
          <cell r="C83">
            <v>76</v>
          </cell>
          <cell r="D83">
            <v>185</v>
          </cell>
          <cell r="E83">
            <v>1116</v>
          </cell>
          <cell r="F83">
            <v>0.58919999999999995</v>
          </cell>
          <cell r="G83">
            <v>808</v>
          </cell>
          <cell r="H83">
            <v>0.72401433691756267</v>
          </cell>
        </row>
        <row r="84">
          <cell r="A84" t="str">
            <v>O_CAM_H08</v>
          </cell>
          <cell r="B84">
            <v>155</v>
          </cell>
          <cell r="C84">
            <v>87</v>
          </cell>
          <cell r="D84">
            <v>242</v>
          </cell>
          <cell r="E84">
            <v>1464</v>
          </cell>
          <cell r="F84">
            <v>0.64049999999999996</v>
          </cell>
          <cell r="G84">
            <v>1094</v>
          </cell>
          <cell r="H84">
            <v>0.74726775956284153</v>
          </cell>
        </row>
        <row r="85">
          <cell r="A85" t="str">
            <v>O_CAM_H09</v>
          </cell>
          <cell r="B85">
            <v>96</v>
          </cell>
          <cell r="C85">
            <v>62</v>
          </cell>
          <cell r="D85">
            <v>158</v>
          </cell>
          <cell r="E85">
            <v>948</v>
          </cell>
          <cell r="F85">
            <v>0.60760000000000003</v>
          </cell>
          <cell r="G85">
            <v>703</v>
          </cell>
          <cell r="H85">
            <v>0.74156118143459915</v>
          </cell>
        </row>
        <row r="86">
          <cell r="A86" t="str">
            <v>O_CAM_H10</v>
          </cell>
          <cell r="B86">
            <v>120</v>
          </cell>
          <cell r="C86">
            <v>131</v>
          </cell>
          <cell r="D86">
            <v>251</v>
          </cell>
          <cell r="E86">
            <v>1506</v>
          </cell>
          <cell r="F86">
            <v>0.47810000000000002</v>
          </cell>
          <cell r="G86">
            <v>954</v>
          </cell>
          <cell r="H86">
            <v>0.63346613545816732</v>
          </cell>
        </row>
        <row r="87">
          <cell r="A87" t="str">
            <v>O_CAM_H11</v>
          </cell>
          <cell r="B87">
            <v>73</v>
          </cell>
          <cell r="C87">
            <v>31</v>
          </cell>
          <cell r="D87">
            <v>104</v>
          </cell>
          <cell r="E87">
            <v>832</v>
          </cell>
          <cell r="F87">
            <v>0.70189999999999997</v>
          </cell>
          <cell r="G87">
            <v>692</v>
          </cell>
          <cell r="H87">
            <v>0.83173076923076927</v>
          </cell>
        </row>
        <row r="88">
          <cell r="A88" t="str">
            <v>O_CAM_H12</v>
          </cell>
          <cell r="B88">
            <v>113</v>
          </cell>
          <cell r="C88">
            <v>39</v>
          </cell>
          <cell r="D88">
            <v>152</v>
          </cell>
          <cell r="E88">
            <v>972</v>
          </cell>
          <cell r="F88">
            <v>0.74339999999999995</v>
          </cell>
          <cell r="G88">
            <v>780</v>
          </cell>
          <cell r="H88">
            <v>0.80246913580246915</v>
          </cell>
        </row>
        <row r="89">
          <cell r="A89" t="str">
            <v>O_CAM_H13</v>
          </cell>
          <cell r="B89">
            <v>76</v>
          </cell>
          <cell r="C89">
            <v>101</v>
          </cell>
          <cell r="D89">
            <v>177</v>
          </cell>
          <cell r="E89">
            <v>1146</v>
          </cell>
          <cell r="F89">
            <v>0.4294</v>
          </cell>
          <cell r="G89">
            <v>702</v>
          </cell>
          <cell r="H89">
            <v>0.61256544502617805</v>
          </cell>
        </row>
        <row r="90">
          <cell r="A90" t="str">
            <v>O_CAM_H14</v>
          </cell>
          <cell r="B90">
            <v>89</v>
          </cell>
          <cell r="C90">
            <v>46</v>
          </cell>
          <cell r="D90">
            <v>135</v>
          </cell>
          <cell r="E90">
            <v>890</v>
          </cell>
          <cell r="F90">
            <v>0.6593</v>
          </cell>
          <cell r="G90">
            <v>644</v>
          </cell>
          <cell r="H90">
            <v>0.72359550561797747</v>
          </cell>
        </row>
        <row r="91">
          <cell r="A91" t="str">
            <v>O_CAM_H15</v>
          </cell>
          <cell r="B91">
            <v>74</v>
          </cell>
          <cell r="C91">
            <v>51</v>
          </cell>
          <cell r="D91">
            <v>125</v>
          </cell>
          <cell r="E91">
            <v>750</v>
          </cell>
          <cell r="F91">
            <v>0.59199999999999997</v>
          </cell>
          <cell r="G91">
            <v>560</v>
          </cell>
          <cell r="H91">
            <v>0.7466666666666667</v>
          </cell>
        </row>
        <row r="92">
          <cell r="A92" t="str">
            <v>O_CAM_H16</v>
          </cell>
          <cell r="B92">
            <v>48</v>
          </cell>
          <cell r="C92">
            <v>81</v>
          </cell>
          <cell r="D92">
            <v>129</v>
          </cell>
          <cell r="E92">
            <v>1032</v>
          </cell>
          <cell r="F92">
            <v>0.37209999999999999</v>
          </cell>
          <cell r="G92">
            <v>651</v>
          </cell>
          <cell r="H92">
            <v>0.6308139534883721</v>
          </cell>
        </row>
        <row r="93">
          <cell r="A93" t="str">
            <v>O_CAM_H17</v>
          </cell>
          <cell r="B93">
            <v>53</v>
          </cell>
          <cell r="C93">
            <v>22</v>
          </cell>
          <cell r="D93">
            <v>75</v>
          </cell>
          <cell r="E93">
            <v>600</v>
          </cell>
          <cell r="F93">
            <v>0.70669999999999999</v>
          </cell>
          <cell r="G93">
            <v>500</v>
          </cell>
          <cell r="H93">
            <v>0.83333333333333337</v>
          </cell>
        </row>
        <row r="94">
          <cell r="A94" t="str">
            <v>O_CAM_H18</v>
          </cell>
          <cell r="B94">
            <v>50</v>
          </cell>
          <cell r="C94">
            <v>22</v>
          </cell>
          <cell r="D94">
            <v>72</v>
          </cell>
          <cell r="E94">
            <v>576</v>
          </cell>
          <cell r="F94">
            <v>0.69440000000000002</v>
          </cell>
          <cell r="G94">
            <v>458</v>
          </cell>
          <cell r="H94">
            <v>0.79513888888888884</v>
          </cell>
        </row>
        <row r="95">
          <cell r="A95" t="str">
            <v>O_CAM_H19</v>
          </cell>
          <cell r="B95">
            <v>57</v>
          </cell>
          <cell r="C95">
            <v>31</v>
          </cell>
          <cell r="D95">
            <v>88</v>
          </cell>
          <cell r="E95">
            <v>704</v>
          </cell>
          <cell r="F95">
            <v>0.64770000000000005</v>
          </cell>
          <cell r="G95">
            <v>570</v>
          </cell>
          <cell r="H95">
            <v>0.80965909090909094</v>
          </cell>
        </row>
        <row r="96">
          <cell r="A96" t="str">
            <v>O_CAM_H20</v>
          </cell>
          <cell r="B96">
            <v>93</v>
          </cell>
          <cell r="C96">
            <v>106</v>
          </cell>
          <cell r="D96">
            <v>199</v>
          </cell>
          <cell r="E96">
            <v>1236</v>
          </cell>
          <cell r="F96">
            <v>0.46729999999999999</v>
          </cell>
          <cell r="G96">
            <v>919</v>
          </cell>
          <cell r="H96">
            <v>0.74352750809061485</v>
          </cell>
        </row>
        <row r="97">
          <cell r="A97" t="str">
            <v>O_CAM_H21</v>
          </cell>
          <cell r="B97">
            <v>55</v>
          </cell>
          <cell r="C97">
            <v>24</v>
          </cell>
          <cell r="D97">
            <v>79</v>
          </cell>
          <cell r="E97">
            <v>632</v>
          </cell>
          <cell r="F97">
            <v>0.69620000000000004</v>
          </cell>
          <cell r="G97">
            <v>510</v>
          </cell>
          <cell r="H97">
            <v>0.80696202531645567</v>
          </cell>
        </row>
        <row r="98">
          <cell r="A98" t="str">
            <v>O_CAM_H22</v>
          </cell>
          <cell r="B98">
            <v>31</v>
          </cell>
          <cell r="C98">
            <v>28</v>
          </cell>
          <cell r="D98">
            <v>59</v>
          </cell>
          <cell r="E98">
            <v>404</v>
          </cell>
          <cell r="F98">
            <v>0.52539999999999998</v>
          </cell>
          <cell r="G98">
            <v>234</v>
          </cell>
          <cell r="H98">
            <v>0.57920792079207917</v>
          </cell>
        </row>
        <row r="99">
          <cell r="A99" t="str">
            <v>O_CAM_H23</v>
          </cell>
          <cell r="B99">
            <v>103</v>
          </cell>
          <cell r="C99">
            <v>61</v>
          </cell>
          <cell r="D99">
            <v>164</v>
          </cell>
          <cell r="E99">
            <v>990</v>
          </cell>
          <cell r="F99">
            <v>0.628</v>
          </cell>
          <cell r="G99">
            <v>743</v>
          </cell>
          <cell r="H99">
            <v>0.75050505050505045</v>
          </cell>
        </row>
        <row r="100">
          <cell r="A100" t="str">
            <v>O_CAM_H24</v>
          </cell>
          <cell r="B100">
            <v>74</v>
          </cell>
          <cell r="C100">
            <v>52</v>
          </cell>
          <cell r="D100">
            <v>126</v>
          </cell>
          <cell r="E100">
            <v>756</v>
          </cell>
          <cell r="F100">
            <v>0.58730000000000004</v>
          </cell>
          <cell r="G100">
            <v>560</v>
          </cell>
          <cell r="H100">
            <v>0.7407407407407407</v>
          </cell>
        </row>
        <row r="101">
          <cell r="A101" t="str">
            <v>O_CAM_H26</v>
          </cell>
          <cell r="B101">
            <v>142</v>
          </cell>
          <cell r="C101">
            <v>92</v>
          </cell>
          <cell r="D101">
            <v>234</v>
          </cell>
          <cell r="E101">
            <v>1466</v>
          </cell>
          <cell r="F101">
            <v>0.60680000000000001</v>
          </cell>
          <cell r="G101">
            <v>1059</v>
          </cell>
          <cell r="H101">
            <v>0.72237380627557979</v>
          </cell>
        </row>
        <row r="102">
          <cell r="A102" t="str">
            <v>O_CAM_H27</v>
          </cell>
          <cell r="B102">
            <v>45</v>
          </cell>
          <cell r="C102">
            <v>20</v>
          </cell>
          <cell r="D102">
            <v>65</v>
          </cell>
          <cell r="E102">
            <v>520</v>
          </cell>
          <cell r="F102">
            <v>0.69230000000000003</v>
          </cell>
          <cell r="G102">
            <v>434</v>
          </cell>
          <cell r="H102">
            <v>0.83461538461538465</v>
          </cell>
        </row>
        <row r="103">
          <cell r="A103" t="str">
            <v>O_CAM_H28</v>
          </cell>
          <cell r="B103">
            <v>112</v>
          </cell>
          <cell r="C103">
            <v>61</v>
          </cell>
          <cell r="D103">
            <v>173</v>
          </cell>
          <cell r="E103">
            <v>1048</v>
          </cell>
          <cell r="F103">
            <v>0.64739999999999998</v>
          </cell>
          <cell r="G103">
            <v>791</v>
          </cell>
          <cell r="H103">
            <v>0.75477099236641221</v>
          </cell>
        </row>
        <row r="104">
          <cell r="A104" t="str">
            <v>O_CAM_H34</v>
          </cell>
          <cell r="B104">
            <v>43</v>
          </cell>
          <cell r="C104">
            <v>24</v>
          </cell>
          <cell r="D104">
            <v>67</v>
          </cell>
          <cell r="E104">
            <v>536</v>
          </cell>
          <cell r="F104">
            <v>0.64180000000000004</v>
          </cell>
          <cell r="G104">
            <v>435</v>
          </cell>
          <cell r="H104">
            <v>0.81156716417910446</v>
          </cell>
        </row>
        <row r="105">
          <cell r="A105" t="str">
            <v>O_CAM_H35</v>
          </cell>
          <cell r="B105">
            <v>68</v>
          </cell>
          <cell r="C105">
            <v>58</v>
          </cell>
          <cell r="D105">
            <v>126</v>
          </cell>
          <cell r="E105">
            <v>756</v>
          </cell>
          <cell r="F105">
            <v>0.53969999999999996</v>
          </cell>
          <cell r="G105">
            <v>486</v>
          </cell>
          <cell r="H105">
            <v>0.6428571428571429</v>
          </cell>
        </row>
        <row r="106">
          <cell r="A106" t="str">
            <v>O_CAM_H36</v>
          </cell>
          <cell r="B106">
            <v>77</v>
          </cell>
          <cell r="C106">
            <v>45</v>
          </cell>
          <cell r="D106">
            <v>122</v>
          </cell>
          <cell r="E106">
            <v>744</v>
          </cell>
          <cell r="F106">
            <v>0.63109999999999999</v>
          </cell>
          <cell r="G106">
            <v>569</v>
          </cell>
          <cell r="H106">
            <v>0.76478494623655913</v>
          </cell>
        </row>
        <row r="107">
          <cell r="A107" t="str">
            <v>O_CAM_H37</v>
          </cell>
          <cell r="B107">
            <v>55</v>
          </cell>
          <cell r="C107">
            <v>33</v>
          </cell>
          <cell r="D107">
            <v>88</v>
          </cell>
          <cell r="E107">
            <v>704</v>
          </cell>
          <cell r="F107">
            <v>0.625</v>
          </cell>
          <cell r="G107">
            <v>558</v>
          </cell>
          <cell r="H107">
            <v>0.79261363636363635</v>
          </cell>
        </row>
        <row r="108">
          <cell r="A108" t="str">
            <v>O_CAM_H38</v>
          </cell>
          <cell r="B108">
            <v>77</v>
          </cell>
          <cell r="C108">
            <v>26</v>
          </cell>
          <cell r="D108">
            <v>103</v>
          </cell>
          <cell r="E108">
            <v>824</v>
          </cell>
          <cell r="F108">
            <v>0.74760000000000004</v>
          </cell>
          <cell r="G108">
            <v>681</v>
          </cell>
          <cell r="H108">
            <v>0.82645631067961167</v>
          </cell>
        </row>
        <row r="109">
          <cell r="A109" t="str">
            <v>O_CAM_H39</v>
          </cell>
          <cell r="B109">
            <v>77</v>
          </cell>
          <cell r="C109">
            <v>53</v>
          </cell>
          <cell r="D109">
            <v>130</v>
          </cell>
          <cell r="E109">
            <v>780</v>
          </cell>
          <cell r="F109">
            <v>0.59230000000000005</v>
          </cell>
          <cell r="G109">
            <v>556</v>
          </cell>
          <cell r="H109">
            <v>0.71282051282051284</v>
          </cell>
        </row>
        <row r="110">
          <cell r="A110" t="str">
            <v>O_CAM_H40</v>
          </cell>
          <cell r="B110">
            <v>116</v>
          </cell>
          <cell r="C110">
            <v>48</v>
          </cell>
          <cell r="D110">
            <v>164</v>
          </cell>
          <cell r="E110">
            <v>984</v>
          </cell>
          <cell r="F110">
            <v>0.70730000000000004</v>
          </cell>
          <cell r="G110">
            <v>781</v>
          </cell>
          <cell r="H110">
            <v>0.79369918699186992</v>
          </cell>
        </row>
        <row r="111">
          <cell r="A111" t="str">
            <v>O_CAM_H42</v>
          </cell>
          <cell r="B111">
            <v>132</v>
          </cell>
          <cell r="C111">
            <v>73</v>
          </cell>
          <cell r="D111">
            <v>205</v>
          </cell>
          <cell r="E111">
            <v>1230</v>
          </cell>
          <cell r="F111">
            <v>0.64390000000000003</v>
          </cell>
          <cell r="G111">
            <v>902</v>
          </cell>
          <cell r="H111">
            <v>0.73333333333333328</v>
          </cell>
        </row>
        <row r="112">
          <cell r="A112" t="str">
            <v>O_CAM_H43</v>
          </cell>
          <cell r="B112">
            <v>116</v>
          </cell>
          <cell r="C112">
            <v>140</v>
          </cell>
          <cell r="D112">
            <v>256</v>
          </cell>
          <cell r="E112">
            <v>1670</v>
          </cell>
          <cell r="F112">
            <v>0.4531</v>
          </cell>
          <cell r="G112">
            <v>1046</v>
          </cell>
          <cell r="H112">
            <v>0.62634730538922156</v>
          </cell>
        </row>
        <row r="113">
          <cell r="A113" t="str">
            <v>O_CAM_H44</v>
          </cell>
          <cell r="B113">
            <v>57</v>
          </cell>
          <cell r="C113">
            <v>86</v>
          </cell>
          <cell r="D113">
            <v>143</v>
          </cell>
          <cell r="E113">
            <v>878</v>
          </cell>
          <cell r="F113">
            <v>0.39860000000000001</v>
          </cell>
          <cell r="G113">
            <v>458</v>
          </cell>
          <cell r="H113">
            <v>0.52164009111617315</v>
          </cell>
        </row>
        <row r="114">
          <cell r="A114" t="str">
            <v>O_CAM_H45</v>
          </cell>
          <cell r="B114">
            <v>76</v>
          </cell>
          <cell r="C114">
            <v>113</v>
          </cell>
          <cell r="D114">
            <v>189</v>
          </cell>
          <cell r="E114">
            <v>1134</v>
          </cell>
          <cell r="F114">
            <v>0.40210000000000001</v>
          </cell>
          <cell r="G114">
            <v>707</v>
          </cell>
          <cell r="H114">
            <v>0.62345679012345678</v>
          </cell>
        </row>
        <row r="115">
          <cell r="A115" t="str">
            <v>O_CAM_H46</v>
          </cell>
          <cell r="B115">
            <v>61</v>
          </cell>
          <cell r="C115">
            <v>46</v>
          </cell>
          <cell r="D115">
            <v>107</v>
          </cell>
          <cell r="E115">
            <v>642</v>
          </cell>
          <cell r="F115">
            <v>0.57010000000000005</v>
          </cell>
          <cell r="G115">
            <v>430</v>
          </cell>
          <cell r="H115">
            <v>0.66978193146417442</v>
          </cell>
        </row>
        <row r="116">
          <cell r="A116" t="str">
            <v>O_CAM_H47</v>
          </cell>
          <cell r="B116">
            <v>68</v>
          </cell>
          <cell r="C116">
            <v>32</v>
          </cell>
          <cell r="D116">
            <v>100</v>
          </cell>
          <cell r="E116">
            <v>800</v>
          </cell>
          <cell r="F116">
            <v>0.68</v>
          </cell>
          <cell r="G116">
            <v>654</v>
          </cell>
          <cell r="H116">
            <v>0.8175</v>
          </cell>
        </row>
        <row r="117">
          <cell r="A117" t="str">
            <v>O_CAM_H48</v>
          </cell>
          <cell r="B117">
            <v>48</v>
          </cell>
          <cell r="C117">
            <v>33</v>
          </cell>
          <cell r="D117">
            <v>81</v>
          </cell>
          <cell r="E117">
            <v>510</v>
          </cell>
          <cell r="F117">
            <v>0.59260000000000002</v>
          </cell>
          <cell r="G117">
            <v>381</v>
          </cell>
          <cell r="H117">
            <v>0.74705882352941178</v>
          </cell>
        </row>
        <row r="118">
          <cell r="A118" t="str">
            <v>O_CAM_H49</v>
          </cell>
          <cell r="B118">
            <v>53</v>
          </cell>
          <cell r="C118">
            <v>29</v>
          </cell>
          <cell r="D118">
            <v>82</v>
          </cell>
          <cell r="E118">
            <v>570</v>
          </cell>
          <cell r="F118">
            <v>0.64629999999999999</v>
          </cell>
          <cell r="G118">
            <v>403</v>
          </cell>
          <cell r="H118">
            <v>0.7070175438596491</v>
          </cell>
        </row>
        <row r="119">
          <cell r="A119" t="str">
            <v>O_CAM_H50</v>
          </cell>
          <cell r="B119">
            <v>23</v>
          </cell>
          <cell r="C119">
            <v>44</v>
          </cell>
          <cell r="D119">
            <v>67</v>
          </cell>
          <cell r="E119">
            <v>554</v>
          </cell>
          <cell r="F119">
            <v>0.34329999999999999</v>
          </cell>
          <cell r="G119">
            <v>238</v>
          </cell>
          <cell r="H119">
            <v>0.4296028880866426</v>
          </cell>
        </row>
        <row r="120">
          <cell r="A120" t="str">
            <v>O_CAM_H51</v>
          </cell>
          <cell r="B120">
            <v>50</v>
          </cell>
          <cell r="C120">
            <v>34</v>
          </cell>
          <cell r="D120">
            <v>84</v>
          </cell>
          <cell r="E120">
            <v>672</v>
          </cell>
          <cell r="F120">
            <v>0.59519999999999995</v>
          </cell>
          <cell r="G120">
            <v>529</v>
          </cell>
          <cell r="H120">
            <v>0.78720238095238093</v>
          </cell>
        </row>
        <row r="121">
          <cell r="A121" t="str">
            <v>O_CAM_H52</v>
          </cell>
          <cell r="B121">
            <v>48</v>
          </cell>
          <cell r="C121">
            <v>30</v>
          </cell>
          <cell r="D121">
            <v>78</v>
          </cell>
          <cell r="E121">
            <v>622</v>
          </cell>
          <cell r="F121">
            <v>0.61539999999999995</v>
          </cell>
          <cell r="G121">
            <v>485</v>
          </cell>
          <cell r="H121">
            <v>0.77974276527331188</v>
          </cell>
        </row>
        <row r="122">
          <cell r="A122" t="str">
            <v>O_CAM_H53</v>
          </cell>
          <cell r="B122">
            <v>50</v>
          </cell>
          <cell r="C122">
            <v>34</v>
          </cell>
          <cell r="D122">
            <v>84</v>
          </cell>
          <cell r="E122">
            <v>672</v>
          </cell>
          <cell r="F122">
            <v>0.59519999999999995</v>
          </cell>
          <cell r="G122">
            <v>519</v>
          </cell>
          <cell r="H122">
            <v>0.7723214285714286</v>
          </cell>
        </row>
        <row r="123">
          <cell r="A123" t="str">
            <v>O_CAM_H54</v>
          </cell>
          <cell r="B123">
            <v>50</v>
          </cell>
          <cell r="C123">
            <v>36</v>
          </cell>
          <cell r="D123">
            <v>86</v>
          </cell>
          <cell r="E123">
            <v>686</v>
          </cell>
          <cell r="F123">
            <v>0.58140000000000003</v>
          </cell>
          <cell r="G123">
            <v>471</v>
          </cell>
          <cell r="H123">
            <v>0.6865889212827988</v>
          </cell>
        </row>
        <row r="124">
          <cell r="A124" t="str">
            <v>O_CAM_H55</v>
          </cell>
          <cell r="B124">
            <v>29</v>
          </cell>
          <cell r="C124">
            <v>62</v>
          </cell>
          <cell r="D124">
            <v>91</v>
          </cell>
          <cell r="E124">
            <v>728</v>
          </cell>
          <cell r="F124">
            <v>0.31869999999999998</v>
          </cell>
          <cell r="G124">
            <v>413</v>
          </cell>
          <cell r="H124">
            <v>0.56730769230769229</v>
          </cell>
        </row>
        <row r="125">
          <cell r="A125" t="str">
            <v>O_CAM_H56</v>
          </cell>
          <cell r="B125">
            <v>61</v>
          </cell>
          <cell r="C125">
            <v>37</v>
          </cell>
          <cell r="D125">
            <v>98</v>
          </cell>
          <cell r="E125">
            <v>784</v>
          </cell>
          <cell r="F125">
            <v>0.62239999999999995</v>
          </cell>
          <cell r="G125">
            <v>599</v>
          </cell>
          <cell r="H125">
            <v>0.76403061224489799</v>
          </cell>
        </row>
        <row r="126">
          <cell r="A126" t="str">
            <v>O_CAM_H57</v>
          </cell>
          <cell r="B126">
            <v>31</v>
          </cell>
          <cell r="C126">
            <v>18</v>
          </cell>
          <cell r="D126">
            <v>49</v>
          </cell>
          <cell r="E126">
            <v>392</v>
          </cell>
          <cell r="F126">
            <v>0.63270000000000004</v>
          </cell>
          <cell r="G126">
            <v>335</v>
          </cell>
          <cell r="H126">
            <v>0.85459183673469385</v>
          </cell>
        </row>
        <row r="127">
          <cell r="A127" t="str">
            <v>O_CAM_H58</v>
          </cell>
          <cell r="B127">
            <v>32</v>
          </cell>
          <cell r="C127">
            <v>23</v>
          </cell>
          <cell r="D127">
            <v>55</v>
          </cell>
          <cell r="E127">
            <v>440</v>
          </cell>
          <cell r="F127">
            <v>0.58179999999999998</v>
          </cell>
          <cell r="G127">
            <v>344</v>
          </cell>
          <cell r="H127">
            <v>0.78181818181818186</v>
          </cell>
        </row>
        <row r="128">
          <cell r="A128" t="str">
            <v>O_CAM_H59</v>
          </cell>
          <cell r="B128">
            <v>39</v>
          </cell>
          <cell r="C128">
            <v>15</v>
          </cell>
          <cell r="D128">
            <v>54</v>
          </cell>
          <cell r="E128">
            <v>432</v>
          </cell>
          <cell r="F128">
            <v>0.72219999999999995</v>
          </cell>
          <cell r="G128">
            <v>359</v>
          </cell>
          <cell r="H128">
            <v>0.83101851851851849</v>
          </cell>
        </row>
        <row r="129">
          <cell r="A129" t="str">
            <v>O_CAM_H60</v>
          </cell>
          <cell r="B129">
            <v>41</v>
          </cell>
          <cell r="C129">
            <v>23</v>
          </cell>
          <cell r="D129">
            <v>64</v>
          </cell>
          <cell r="E129">
            <v>512</v>
          </cell>
          <cell r="F129">
            <v>0.64059999999999995</v>
          </cell>
          <cell r="G129">
            <v>425</v>
          </cell>
          <cell r="H129">
            <v>0.830078125</v>
          </cell>
        </row>
        <row r="130">
          <cell r="A130" t="str">
            <v>O_CAM_H61</v>
          </cell>
          <cell r="B130">
            <v>39</v>
          </cell>
          <cell r="C130">
            <v>26</v>
          </cell>
          <cell r="D130">
            <v>65</v>
          </cell>
          <cell r="E130">
            <v>520</v>
          </cell>
          <cell r="F130">
            <v>0.6</v>
          </cell>
          <cell r="G130">
            <v>401</v>
          </cell>
          <cell r="H130">
            <v>0.77115384615384619</v>
          </cell>
        </row>
        <row r="131">
          <cell r="A131" t="str">
            <v>O_CAM_H62</v>
          </cell>
          <cell r="B131">
            <v>52</v>
          </cell>
          <cell r="C131">
            <v>68</v>
          </cell>
          <cell r="D131">
            <v>120</v>
          </cell>
          <cell r="E131">
            <v>960</v>
          </cell>
          <cell r="F131">
            <v>0.43330000000000002</v>
          </cell>
          <cell r="G131">
            <v>632</v>
          </cell>
          <cell r="H131">
            <v>0.65833333333333333</v>
          </cell>
        </row>
        <row r="132">
          <cell r="A132" t="str">
            <v>O_CAP_A00</v>
          </cell>
          <cell r="B132">
            <v>45</v>
          </cell>
          <cell r="C132">
            <v>71</v>
          </cell>
          <cell r="D132">
            <v>116</v>
          </cell>
          <cell r="E132">
            <v>928</v>
          </cell>
          <cell r="F132">
            <v>0.38790000000000002</v>
          </cell>
          <cell r="G132">
            <v>623</v>
          </cell>
          <cell r="H132">
            <v>0.67133620689655171</v>
          </cell>
        </row>
        <row r="133">
          <cell r="A133" t="str">
            <v>O_CAP_A01</v>
          </cell>
          <cell r="B133">
            <v>20</v>
          </cell>
          <cell r="C133">
            <v>87</v>
          </cell>
          <cell r="D133">
            <v>107</v>
          </cell>
          <cell r="E133">
            <v>852</v>
          </cell>
          <cell r="F133">
            <v>0.18690000000000001</v>
          </cell>
          <cell r="G133">
            <v>369</v>
          </cell>
          <cell r="H133">
            <v>0.43309859154929575</v>
          </cell>
        </row>
        <row r="134">
          <cell r="A134" t="str">
            <v>O_CAP_A02</v>
          </cell>
          <cell r="B134">
            <v>20</v>
          </cell>
          <cell r="C134">
            <v>38</v>
          </cell>
          <cell r="D134">
            <v>58</v>
          </cell>
          <cell r="E134">
            <v>464</v>
          </cell>
          <cell r="F134">
            <v>0.3448</v>
          </cell>
          <cell r="G134">
            <v>269</v>
          </cell>
          <cell r="H134">
            <v>0.57974137931034486</v>
          </cell>
        </row>
        <row r="135">
          <cell r="A135" t="str">
            <v>O_CAP_A03</v>
          </cell>
          <cell r="B135">
            <v>3</v>
          </cell>
          <cell r="C135">
            <v>32</v>
          </cell>
          <cell r="D135">
            <v>35</v>
          </cell>
          <cell r="E135">
            <v>280</v>
          </cell>
          <cell r="F135">
            <v>8.5699999999999998E-2</v>
          </cell>
          <cell r="G135">
            <v>111</v>
          </cell>
          <cell r="H135">
            <v>0.39642857142857141</v>
          </cell>
        </row>
        <row r="136">
          <cell r="A136" t="str">
            <v>O_DAH_A01</v>
          </cell>
          <cell r="B136">
            <v>77</v>
          </cell>
          <cell r="C136">
            <v>39</v>
          </cell>
          <cell r="D136">
            <v>116</v>
          </cell>
          <cell r="E136">
            <v>696</v>
          </cell>
          <cell r="F136">
            <v>0.66379999999999995</v>
          </cell>
          <cell r="G136">
            <v>563</v>
          </cell>
          <cell r="H136">
            <v>0.80890804597701149</v>
          </cell>
        </row>
        <row r="137">
          <cell r="A137" t="str">
            <v>O_DBL_A00</v>
          </cell>
          <cell r="B137">
            <v>47</v>
          </cell>
          <cell r="C137">
            <v>63</v>
          </cell>
          <cell r="D137">
            <v>110</v>
          </cell>
          <cell r="E137">
            <v>880</v>
          </cell>
          <cell r="F137">
            <v>0.42730000000000001</v>
          </cell>
          <cell r="G137">
            <v>624</v>
          </cell>
          <cell r="H137">
            <v>0.70909090909090911</v>
          </cell>
        </row>
        <row r="138">
          <cell r="A138" t="str">
            <v>O_DBL_A01</v>
          </cell>
          <cell r="B138">
            <v>15</v>
          </cell>
          <cell r="C138">
            <v>44</v>
          </cell>
          <cell r="D138">
            <v>59</v>
          </cell>
          <cell r="E138">
            <v>472</v>
          </cell>
          <cell r="F138">
            <v>0.25419999999999998</v>
          </cell>
          <cell r="G138">
            <v>259</v>
          </cell>
          <cell r="H138">
            <v>0.54872881355932202</v>
          </cell>
        </row>
        <row r="139">
          <cell r="A139" t="str">
            <v>O_DBL_A08</v>
          </cell>
          <cell r="B139">
            <v>20</v>
          </cell>
          <cell r="C139">
            <v>94</v>
          </cell>
          <cell r="D139">
            <v>114</v>
          </cell>
          <cell r="E139">
            <v>912</v>
          </cell>
          <cell r="F139">
            <v>0.1754</v>
          </cell>
          <cell r="G139">
            <v>441</v>
          </cell>
          <cell r="H139">
            <v>0.48355263157894735</v>
          </cell>
        </row>
        <row r="140">
          <cell r="A140" t="str">
            <v>O_DBL_A09</v>
          </cell>
          <cell r="B140">
            <v>22</v>
          </cell>
          <cell r="C140">
            <v>105</v>
          </cell>
          <cell r="D140">
            <v>127</v>
          </cell>
          <cell r="E140">
            <v>1016</v>
          </cell>
          <cell r="F140">
            <v>0.17319999999999999</v>
          </cell>
          <cell r="G140">
            <v>520</v>
          </cell>
          <cell r="H140">
            <v>0.51181102362204722</v>
          </cell>
        </row>
        <row r="141">
          <cell r="A141" t="str">
            <v>O_DBL_A10</v>
          </cell>
          <cell r="B141">
            <v>22</v>
          </cell>
          <cell r="C141">
            <v>66</v>
          </cell>
          <cell r="D141">
            <v>88</v>
          </cell>
          <cell r="E141">
            <v>704</v>
          </cell>
          <cell r="F141">
            <v>0.25</v>
          </cell>
          <cell r="G141">
            <v>348</v>
          </cell>
          <cell r="H141">
            <v>0.49431818181818182</v>
          </cell>
        </row>
        <row r="142">
          <cell r="A142" t="str">
            <v>O_DBL_A11</v>
          </cell>
          <cell r="B142">
            <v>42</v>
          </cell>
          <cell r="C142">
            <v>98</v>
          </cell>
          <cell r="D142">
            <v>140</v>
          </cell>
          <cell r="E142">
            <v>1120</v>
          </cell>
          <cell r="F142">
            <v>0.3</v>
          </cell>
          <cell r="G142">
            <v>703</v>
          </cell>
          <cell r="H142">
            <v>0.62767857142857142</v>
          </cell>
        </row>
        <row r="143">
          <cell r="A143" t="str">
            <v>O_DBL_A12</v>
          </cell>
          <cell r="B143">
            <v>46</v>
          </cell>
          <cell r="C143">
            <v>141</v>
          </cell>
          <cell r="D143">
            <v>187</v>
          </cell>
          <cell r="E143">
            <v>1496</v>
          </cell>
          <cell r="F143">
            <v>0.246</v>
          </cell>
          <cell r="G143">
            <v>747</v>
          </cell>
          <cell r="H143">
            <v>0.49933155080213903</v>
          </cell>
        </row>
        <row r="144">
          <cell r="A144" t="str">
            <v>O_DKH_A00</v>
          </cell>
          <cell r="B144">
            <v>41</v>
          </cell>
          <cell r="C144">
            <v>25</v>
          </cell>
          <cell r="D144">
            <v>66</v>
          </cell>
          <cell r="E144">
            <v>528</v>
          </cell>
          <cell r="F144">
            <v>0.62119999999999997</v>
          </cell>
          <cell r="G144">
            <v>400</v>
          </cell>
          <cell r="H144">
            <v>0.75757575757575757</v>
          </cell>
        </row>
        <row r="145">
          <cell r="A145" t="str">
            <v>O_DKH_A01</v>
          </cell>
          <cell r="B145">
            <v>0</v>
          </cell>
          <cell r="C145">
            <v>144</v>
          </cell>
          <cell r="D145">
            <v>144</v>
          </cell>
          <cell r="E145">
            <v>1152</v>
          </cell>
          <cell r="F145">
            <v>0</v>
          </cell>
          <cell r="G145">
            <v>324</v>
          </cell>
          <cell r="H145">
            <v>0.28125</v>
          </cell>
        </row>
        <row r="146">
          <cell r="A146" t="str">
            <v>O_DKH_A02</v>
          </cell>
          <cell r="B146">
            <v>2</v>
          </cell>
          <cell r="C146">
            <v>176</v>
          </cell>
          <cell r="D146">
            <v>178</v>
          </cell>
          <cell r="E146">
            <v>1424</v>
          </cell>
          <cell r="F146">
            <v>1.12E-2</v>
          </cell>
          <cell r="G146">
            <v>649</v>
          </cell>
          <cell r="H146">
            <v>0.45575842696629215</v>
          </cell>
        </row>
        <row r="147">
          <cell r="A147" t="str">
            <v>O_DKH_A03</v>
          </cell>
          <cell r="B147">
            <v>0</v>
          </cell>
          <cell r="C147">
            <v>187</v>
          </cell>
          <cell r="D147">
            <v>187</v>
          </cell>
          <cell r="E147">
            <v>1496</v>
          </cell>
          <cell r="F147">
            <v>0</v>
          </cell>
          <cell r="G147">
            <v>529</v>
          </cell>
          <cell r="H147">
            <v>0.35360962566844922</v>
          </cell>
        </row>
        <row r="148">
          <cell r="A148" t="str">
            <v>O_DKH_A05</v>
          </cell>
          <cell r="B148">
            <v>25</v>
          </cell>
          <cell r="C148">
            <v>56</v>
          </cell>
          <cell r="D148">
            <v>81</v>
          </cell>
          <cell r="E148">
            <v>648</v>
          </cell>
          <cell r="F148">
            <v>0.30859999999999999</v>
          </cell>
          <cell r="G148">
            <v>406</v>
          </cell>
          <cell r="H148">
            <v>0.62654320987654322</v>
          </cell>
        </row>
        <row r="149">
          <cell r="A149" t="str">
            <v>O_DKH_A09</v>
          </cell>
          <cell r="B149">
            <v>22</v>
          </cell>
          <cell r="C149">
            <v>127</v>
          </cell>
          <cell r="D149">
            <v>149</v>
          </cell>
          <cell r="E149">
            <v>1192</v>
          </cell>
          <cell r="F149">
            <v>0.1477</v>
          </cell>
          <cell r="G149">
            <v>449</v>
          </cell>
          <cell r="H149">
            <v>0.37667785234899331</v>
          </cell>
        </row>
        <row r="150">
          <cell r="A150" t="str">
            <v>O_DKH_A10</v>
          </cell>
          <cell r="B150">
            <v>6</v>
          </cell>
          <cell r="C150">
            <v>139</v>
          </cell>
          <cell r="D150">
            <v>145</v>
          </cell>
          <cell r="E150">
            <v>1160</v>
          </cell>
          <cell r="F150">
            <v>4.1399999999999999E-2</v>
          </cell>
          <cell r="G150">
            <v>396</v>
          </cell>
          <cell r="H150">
            <v>0.3413793103448276</v>
          </cell>
        </row>
        <row r="151">
          <cell r="A151" t="str">
            <v>O_DKH_A11</v>
          </cell>
          <cell r="B151">
            <v>0</v>
          </cell>
          <cell r="C151">
            <v>140</v>
          </cell>
          <cell r="D151">
            <v>140</v>
          </cell>
          <cell r="E151">
            <v>1120</v>
          </cell>
          <cell r="F151">
            <v>0</v>
          </cell>
          <cell r="G151">
            <v>498</v>
          </cell>
          <cell r="H151">
            <v>0.44464285714285712</v>
          </cell>
        </row>
        <row r="152">
          <cell r="A152" t="str">
            <v>O_DKH_A12</v>
          </cell>
          <cell r="B152">
            <v>7</v>
          </cell>
          <cell r="C152">
            <v>131</v>
          </cell>
          <cell r="D152">
            <v>138</v>
          </cell>
          <cell r="E152">
            <v>1104</v>
          </cell>
          <cell r="F152">
            <v>5.0700000000000002E-2</v>
          </cell>
          <cell r="G152">
            <v>351</v>
          </cell>
          <cell r="H152">
            <v>0.31793478260869568</v>
          </cell>
        </row>
        <row r="153">
          <cell r="A153" t="str">
            <v>O_DKH_A13</v>
          </cell>
          <cell r="B153">
            <v>65</v>
          </cell>
          <cell r="C153">
            <v>65</v>
          </cell>
          <cell r="D153">
            <v>130</v>
          </cell>
          <cell r="E153">
            <v>1040</v>
          </cell>
          <cell r="F153">
            <v>0.5</v>
          </cell>
          <cell r="G153">
            <v>755</v>
          </cell>
          <cell r="H153">
            <v>0.72596153846153844</v>
          </cell>
        </row>
        <row r="154">
          <cell r="A154" t="str">
            <v>O_DKH_A14</v>
          </cell>
          <cell r="B154">
            <v>0</v>
          </cell>
          <cell r="C154">
            <v>185</v>
          </cell>
          <cell r="D154">
            <v>185</v>
          </cell>
          <cell r="E154">
            <v>1480</v>
          </cell>
          <cell r="F154">
            <v>0</v>
          </cell>
          <cell r="G154">
            <v>493</v>
          </cell>
          <cell r="H154">
            <v>0.33310810810810809</v>
          </cell>
        </row>
        <row r="155">
          <cell r="A155" t="str">
            <v>O_DKH_A15</v>
          </cell>
          <cell r="B155">
            <v>22</v>
          </cell>
          <cell r="C155">
            <v>42</v>
          </cell>
          <cell r="D155">
            <v>64</v>
          </cell>
          <cell r="E155">
            <v>512</v>
          </cell>
          <cell r="F155">
            <v>0.34379999999999999</v>
          </cell>
          <cell r="G155">
            <v>339</v>
          </cell>
          <cell r="H155">
            <v>0.662109375</v>
          </cell>
        </row>
        <row r="156">
          <cell r="A156" t="str">
            <v>O_DKH_A16</v>
          </cell>
          <cell r="B156">
            <v>20</v>
          </cell>
          <cell r="C156">
            <v>35</v>
          </cell>
          <cell r="D156">
            <v>55</v>
          </cell>
          <cell r="E156">
            <v>440</v>
          </cell>
          <cell r="F156">
            <v>0.36359999999999998</v>
          </cell>
          <cell r="G156">
            <v>314</v>
          </cell>
          <cell r="H156">
            <v>0.71363636363636362</v>
          </cell>
        </row>
        <row r="157">
          <cell r="A157" t="str">
            <v>O_DKH_A17</v>
          </cell>
          <cell r="B157">
            <v>26</v>
          </cell>
          <cell r="C157">
            <v>31</v>
          </cell>
          <cell r="D157">
            <v>57</v>
          </cell>
          <cell r="E157">
            <v>456</v>
          </cell>
          <cell r="F157">
            <v>0.45610000000000001</v>
          </cell>
          <cell r="G157">
            <v>319</v>
          </cell>
          <cell r="H157">
            <v>0.69956140350877194</v>
          </cell>
        </row>
        <row r="158">
          <cell r="A158" t="str">
            <v>O_DKH_A20</v>
          </cell>
          <cell r="B158">
            <v>0</v>
          </cell>
          <cell r="C158">
            <v>140</v>
          </cell>
          <cell r="D158">
            <v>140</v>
          </cell>
          <cell r="E158">
            <v>1120</v>
          </cell>
          <cell r="F158">
            <v>0</v>
          </cell>
          <cell r="G158">
            <v>239</v>
          </cell>
          <cell r="H158">
            <v>0.21339285714285713</v>
          </cell>
        </row>
        <row r="159">
          <cell r="A159" t="str">
            <v>O_DKH_A21</v>
          </cell>
          <cell r="B159">
            <v>10</v>
          </cell>
          <cell r="C159">
            <v>67</v>
          </cell>
          <cell r="D159">
            <v>77</v>
          </cell>
          <cell r="E159">
            <v>616</v>
          </cell>
          <cell r="F159">
            <v>0.12989999999999999</v>
          </cell>
          <cell r="G159">
            <v>278</v>
          </cell>
          <cell r="H159">
            <v>0.45129870129870131</v>
          </cell>
        </row>
        <row r="160">
          <cell r="A160" t="str">
            <v>O_DMD_N01</v>
          </cell>
          <cell r="B160">
            <v>102</v>
          </cell>
          <cell r="C160">
            <v>64</v>
          </cell>
          <cell r="D160">
            <v>166</v>
          </cell>
          <cell r="E160">
            <v>1328</v>
          </cell>
          <cell r="F160">
            <v>0.61450000000000005</v>
          </cell>
          <cell r="G160">
            <v>994</v>
          </cell>
          <cell r="H160">
            <v>0.74849397590361444</v>
          </cell>
        </row>
        <row r="161">
          <cell r="A161" t="str">
            <v>O_DMD_N04</v>
          </cell>
          <cell r="B161">
            <v>7</v>
          </cell>
          <cell r="C161">
            <v>22</v>
          </cell>
          <cell r="D161">
            <v>29</v>
          </cell>
          <cell r="E161">
            <v>606</v>
          </cell>
          <cell r="F161">
            <v>0.2414</v>
          </cell>
          <cell r="G161">
            <v>174</v>
          </cell>
          <cell r="H161">
            <v>0.28712871287128711</v>
          </cell>
        </row>
        <row r="162">
          <cell r="A162" t="str">
            <v>O_DMD_N08</v>
          </cell>
          <cell r="B162">
            <v>21</v>
          </cell>
          <cell r="C162">
            <v>104</v>
          </cell>
          <cell r="D162">
            <v>125</v>
          </cell>
          <cell r="E162">
            <v>1000</v>
          </cell>
          <cell r="F162">
            <v>0.16800000000000001</v>
          </cell>
          <cell r="G162">
            <v>533</v>
          </cell>
          <cell r="H162">
            <v>0.53300000000000003</v>
          </cell>
        </row>
        <row r="163">
          <cell r="A163" t="str">
            <v>O_DMD_N09</v>
          </cell>
          <cell r="B163">
            <v>33</v>
          </cell>
          <cell r="C163">
            <v>82</v>
          </cell>
          <cell r="D163">
            <v>115</v>
          </cell>
          <cell r="E163">
            <v>920</v>
          </cell>
          <cell r="F163">
            <v>0.28699999999999998</v>
          </cell>
          <cell r="G163">
            <v>584</v>
          </cell>
          <cell r="H163">
            <v>0.63478260869565217</v>
          </cell>
        </row>
        <row r="164">
          <cell r="A164" t="str">
            <v>O_DMD_N10</v>
          </cell>
          <cell r="B164">
            <v>66</v>
          </cell>
          <cell r="C164">
            <v>84</v>
          </cell>
          <cell r="D164">
            <v>150</v>
          </cell>
          <cell r="E164">
            <v>1200</v>
          </cell>
          <cell r="F164">
            <v>0.44</v>
          </cell>
          <cell r="G164">
            <v>791</v>
          </cell>
          <cell r="H164">
            <v>0.65916666666666668</v>
          </cell>
        </row>
        <row r="165">
          <cell r="A165" t="str">
            <v>O_DMD_N13</v>
          </cell>
          <cell r="B165">
            <v>9</v>
          </cell>
          <cell r="C165">
            <v>51</v>
          </cell>
          <cell r="D165">
            <v>60</v>
          </cell>
          <cell r="E165">
            <v>480</v>
          </cell>
          <cell r="F165">
            <v>0.15</v>
          </cell>
          <cell r="G165">
            <v>208</v>
          </cell>
          <cell r="H165">
            <v>0.43333333333333335</v>
          </cell>
        </row>
        <row r="166">
          <cell r="A166" t="str">
            <v>O_DMD_N14</v>
          </cell>
          <cell r="B166">
            <v>0</v>
          </cell>
          <cell r="C166">
            <v>67</v>
          </cell>
          <cell r="D166">
            <v>67</v>
          </cell>
          <cell r="E166">
            <v>536</v>
          </cell>
          <cell r="F166">
            <v>0</v>
          </cell>
          <cell r="G166">
            <v>91</v>
          </cell>
          <cell r="H166">
            <v>0.16977611940298507</v>
          </cell>
        </row>
        <row r="167">
          <cell r="A167" t="str">
            <v>O_DRM_A01</v>
          </cell>
          <cell r="B167">
            <v>36</v>
          </cell>
          <cell r="C167">
            <v>93</v>
          </cell>
          <cell r="D167">
            <v>129</v>
          </cell>
          <cell r="E167">
            <v>1032</v>
          </cell>
          <cell r="F167">
            <v>0.27910000000000001</v>
          </cell>
          <cell r="G167">
            <v>653</v>
          </cell>
          <cell r="H167">
            <v>0.63275193798449614</v>
          </cell>
        </row>
        <row r="168">
          <cell r="A168" t="str">
            <v>O_DWR_A00</v>
          </cell>
          <cell r="B168">
            <v>52</v>
          </cell>
          <cell r="C168">
            <v>74</v>
          </cell>
          <cell r="D168">
            <v>126</v>
          </cell>
          <cell r="E168">
            <v>756</v>
          </cell>
          <cell r="F168">
            <v>0.41270000000000001</v>
          </cell>
          <cell r="G168">
            <v>492</v>
          </cell>
          <cell r="H168">
            <v>0.65079365079365081</v>
          </cell>
        </row>
        <row r="169">
          <cell r="A169" t="str">
            <v>O_DWR_A01</v>
          </cell>
          <cell r="B169">
            <v>26</v>
          </cell>
          <cell r="C169">
            <v>73</v>
          </cell>
          <cell r="D169">
            <v>99</v>
          </cell>
          <cell r="E169">
            <v>594</v>
          </cell>
          <cell r="F169">
            <v>0.2626</v>
          </cell>
          <cell r="G169">
            <v>285</v>
          </cell>
          <cell r="H169">
            <v>0.47979797979797978</v>
          </cell>
        </row>
        <row r="170">
          <cell r="A170" t="str">
            <v>O_FAT_A00</v>
          </cell>
          <cell r="B170">
            <v>40</v>
          </cell>
          <cell r="C170">
            <v>120</v>
          </cell>
          <cell r="D170">
            <v>160</v>
          </cell>
          <cell r="E170">
            <v>1280</v>
          </cell>
          <cell r="F170">
            <v>0.25</v>
          </cell>
          <cell r="G170">
            <v>649</v>
          </cell>
          <cell r="H170">
            <v>0.50703125000000004</v>
          </cell>
        </row>
        <row r="171">
          <cell r="A171" t="str">
            <v>O_FAT_A02</v>
          </cell>
          <cell r="B171">
            <v>44</v>
          </cell>
          <cell r="C171">
            <v>89</v>
          </cell>
          <cell r="D171">
            <v>133</v>
          </cell>
          <cell r="E171">
            <v>798</v>
          </cell>
          <cell r="F171">
            <v>0.33079999999999998</v>
          </cell>
          <cell r="G171">
            <v>443</v>
          </cell>
          <cell r="H171">
            <v>0.55513784461152882</v>
          </cell>
        </row>
        <row r="172">
          <cell r="A172" t="str">
            <v>O_FAT_A03</v>
          </cell>
          <cell r="B172">
            <v>47</v>
          </cell>
          <cell r="C172">
            <v>86</v>
          </cell>
          <cell r="D172">
            <v>133</v>
          </cell>
          <cell r="E172">
            <v>1064</v>
          </cell>
          <cell r="F172">
            <v>0.35339999999999999</v>
          </cell>
          <cell r="G172">
            <v>638</v>
          </cell>
          <cell r="H172">
            <v>0.59962406015037595</v>
          </cell>
        </row>
        <row r="173">
          <cell r="A173" t="str">
            <v>O_FIM_A00</v>
          </cell>
          <cell r="B173">
            <v>15</v>
          </cell>
          <cell r="C173">
            <v>47</v>
          </cell>
          <cell r="D173">
            <v>62</v>
          </cell>
          <cell r="E173">
            <v>496</v>
          </cell>
          <cell r="F173">
            <v>0.2419</v>
          </cell>
          <cell r="G173">
            <v>299</v>
          </cell>
          <cell r="H173">
            <v>0.60282258064516125</v>
          </cell>
        </row>
        <row r="174">
          <cell r="A174" t="str">
            <v>O_GDW_E68</v>
          </cell>
          <cell r="B174">
            <v>55</v>
          </cell>
          <cell r="C174">
            <v>37</v>
          </cell>
          <cell r="D174">
            <v>92</v>
          </cell>
          <cell r="E174">
            <v>736</v>
          </cell>
          <cell r="F174">
            <v>0.5978</v>
          </cell>
          <cell r="G174">
            <v>585</v>
          </cell>
          <cell r="H174">
            <v>0.79483695652173914</v>
          </cell>
        </row>
        <row r="175">
          <cell r="A175" t="str">
            <v>O_GDW_E70</v>
          </cell>
          <cell r="B175">
            <v>42</v>
          </cell>
          <cell r="C175">
            <v>36</v>
          </cell>
          <cell r="D175">
            <v>78</v>
          </cell>
          <cell r="E175">
            <v>624</v>
          </cell>
          <cell r="F175">
            <v>0.53849999999999998</v>
          </cell>
          <cell r="G175">
            <v>478</v>
          </cell>
          <cell r="H175">
            <v>0.76602564102564108</v>
          </cell>
        </row>
        <row r="176">
          <cell r="A176" t="str">
            <v>O_GDW_E71</v>
          </cell>
          <cell r="B176">
            <v>45</v>
          </cell>
          <cell r="C176">
            <v>26</v>
          </cell>
          <cell r="D176">
            <v>71</v>
          </cell>
          <cell r="E176">
            <v>568</v>
          </cell>
          <cell r="F176">
            <v>0.63380000000000003</v>
          </cell>
          <cell r="G176">
            <v>451</v>
          </cell>
          <cell r="H176">
            <v>0.79401408450704225</v>
          </cell>
        </row>
        <row r="177">
          <cell r="A177" t="str">
            <v>O_GDW_M00</v>
          </cell>
          <cell r="B177">
            <v>64</v>
          </cell>
          <cell r="C177">
            <v>68</v>
          </cell>
          <cell r="D177">
            <v>132</v>
          </cell>
          <cell r="E177">
            <v>1056</v>
          </cell>
          <cell r="F177">
            <v>0.48480000000000001</v>
          </cell>
          <cell r="G177">
            <v>714</v>
          </cell>
          <cell r="H177">
            <v>0.67613636363636365</v>
          </cell>
        </row>
        <row r="178">
          <cell r="A178" t="str">
            <v>O_GDW_M01</v>
          </cell>
          <cell r="B178">
            <v>28</v>
          </cell>
          <cell r="C178">
            <v>23</v>
          </cell>
          <cell r="D178">
            <v>51</v>
          </cell>
          <cell r="E178">
            <v>408</v>
          </cell>
          <cell r="F178">
            <v>0.54900000000000004</v>
          </cell>
          <cell r="G178">
            <v>305</v>
          </cell>
          <cell r="H178">
            <v>0.74754901960784315</v>
          </cell>
        </row>
        <row r="179">
          <cell r="A179" t="str">
            <v>O_GDW_M02</v>
          </cell>
          <cell r="B179">
            <v>30</v>
          </cell>
          <cell r="C179">
            <v>110</v>
          </cell>
          <cell r="D179">
            <v>140</v>
          </cell>
          <cell r="E179">
            <v>1120</v>
          </cell>
          <cell r="F179">
            <v>0.21429999999999999</v>
          </cell>
          <cell r="G179">
            <v>617</v>
          </cell>
          <cell r="H179">
            <v>0.55089285714285718</v>
          </cell>
        </row>
        <row r="180">
          <cell r="A180" t="str">
            <v>O_GDW_M03</v>
          </cell>
          <cell r="B180">
            <v>42</v>
          </cell>
          <cell r="C180">
            <v>86</v>
          </cell>
          <cell r="D180">
            <v>128</v>
          </cell>
          <cell r="E180">
            <v>1024</v>
          </cell>
          <cell r="F180">
            <v>0.3281</v>
          </cell>
          <cell r="G180">
            <v>619</v>
          </cell>
          <cell r="H180">
            <v>0.6044921875</v>
          </cell>
        </row>
        <row r="181">
          <cell r="A181" t="str">
            <v>O_GDW_M04</v>
          </cell>
          <cell r="B181">
            <v>191</v>
          </cell>
          <cell r="C181">
            <v>73</v>
          </cell>
          <cell r="D181">
            <v>264</v>
          </cell>
          <cell r="E181">
            <v>1590</v>
          </cell>
          <cell r="F181">
            <v>0.72350000000000003</v>
          </cell>
          <cell r="G181">
            <v>1242</v>
          </cell>
          <cell r="H181">
            <v>0.78113207547169816</v>
          </cell>
        </row>
        <row r="182">
          <cell r="A182" t="str">
            <v>O_GDW_M05</v>
          </cell>
          <cell r="B182">
            <v>69</v>
          </cell>
          <cell r="C182">
            <v>30</v>
          </cell>
          <cell r="D182">
            <v>99</v>
          </cell>
          <cell r="E182">
            <v>594</v>
          </cell>
          <cell r="F182">
            <v>0.69699999999999995</v>
          </cell>
          <cell r="G182">
            <v>473</v>
          </cell>
          <cell r="H182">
            <v>0.79629629629629628</v>
          </cell>
        </row>
        <row r="183">
          <cell r="A183" t="str">
            <v>O_GDW_M06</v>
          </cell>
          <cell r="B183">
            <v>150</v>
          </cell>
          <cell r="C183">
            <v>73</v>
          </cell>
          <cell r="D183">
            <v>223</v>
          </cell>
          <cell r="E183">
            <v>1338</v>
          </cell>
          <cell r="F183">
            <v>0.67259999999999998</v>
          </cell>
          <cell r="G183">
            <v>998</v>
          </cell>
          <cell r="H183">
            <v>0.74588938714499253</v>
          </cell>
        </row>
        <row r="184">
          <cell r="A184" t="str">
            <v>O_GDW_M07</v>
          </cell>
          <cell r="B184">
            <v>125</v>
          </cell>
          <cell r="C184">
            <v>102</v>
          </cell>
          <cell r="D184">
            <v>227</v>
          </cell>
          <cell r="E184">
            <v>1362</v>
          </cell>
          <cell r="F184">
            <v>0.55069999999999997</v>
          </cell>
          <cell r="G184">
            <v>976</v>
          </cell>
          <cell r="H184">
            <v>0.71659324522760648</v>
          </cell>
        </row>
        <row r="185">
          <cell r="A185" t="str">
            <v>O_GDW_M09</v>
          </cell>
          <cell r="B185">
            <v>48</v>
          </cell>
          <cell r="C185">
            <v>69</v>
          </cell>
          <cell r="D185">
            <v>117</v>
          </cell>
          <cell r="E185">
            <v>936</v>
          </cell>
          <cell r="F185">
            <v>0.4103</v>
          </cell>
          <cell r="G185">
            <v>612</v>
          </cell>
          <cell r="H185">
            <v>0.65384615384615385</v>
          </cell>
        </row>
        <row r="186">
          <cell r="A186" t="str">
            <v>O_GDW_M10</v>
          </cell>
          <cell r="B186">
            <v>52</v>
          </cell>
          <cell r="C186">
            <v>52</v>
          </cell>
          <cell r="D186">
            <v>104</v>
          </cell>
          <cell r="E186">
            <v>636</v>
          </cell>
          <cell r="F186">
            <v>0.5</v>
          </cell>
          <cell r="G186">
            <v>482</v>
          </cell>
          <cell r="H186">
            <v>0.75786163522012584</v>
          </cell>
        </row>
        <row r="187">
          <cell r="A187" t="str">
            <v>O_GDW_M11</v>
          </cell>
          <cell r="B187">
            <v>54</v>
          </cell>
          <cell r="C187">
            <v>136</v>
          </cell>
          <cell r="D187">
            <v>190</v>
          </cell>
          <cell r="E187">
            <v>1520</v>
          </cell>
          <cell r="F187">
            <v>0.28420000000000001</v>
          </cell>
          <cell r="G187">
            <v>859</v>
          </cell>
          <cell r="H187">
            <v>0.56513157894736843</v>
          </cell>
        </row>
        <row r="188">
          <cell r="A188" t="str">
            <v>O_GDW_M12</v>
          </cell>
          <cell r="B188">
            <v>34</v>
          </cell>
          <cell r="C188">
            <v>86</v>
          </cell>
          <cell r="D188">
            <v>120</v>
          </cell>
          <cell r="E188">
            <v>960</v>
          </cell>
          <cell r="F188">
            <v>0.2833</v>
          </cell>
          <cell r="G188">
            <v>552</v>
          </cell>
          <cell r="H188">
            <v>0.57499999999999996</v>
          </cell>
        </row>
        <row r="189">
          <cell r="A189" t="str">
            <v>O_GDW_M13</v>
          </cell>
          <cell r="B189">
            <v>71</v>
          </cell>
          <cell r="C189">
            <v>85</v>
          </cell>
          <cell r="D189">
            <v>156</v>
          </cell>
          <cell r="E189">
            <v>1248</v>
          </cell>
          <cell r="F189">
            <v>0.4551</v>
          </cell>
          <cell r="G189">
            <v>953</v>
          </cell>
          <cell r="H189">
            <v>0.76362179487179482</v>
          </cell>
        </row>
        <row r="190">
          <cell r="A190" t="str">
            <v>O_GDW_M14</v>
          </cell>
          <cell r="B190">
            <v>54</v>
          </cell>
          <cell r="C190">
            <v>68</v>
          </cell>
          <cell r="D190">
            <v>122</v>
          </cell>
          <cell r="E190">
            <v>732</v>
          </cell>
          <cell r="F190">
            <v>0.44259999999999999</v>
          </cell>
          <cell r="G190">
            <v>414</v>
          </cell>
          <cell r="H190">
            <v>0.56557377049180324</v>
          </cell>
        </row>
        <row r="191">
          <cell r="A191" t="str">
            <v>O_GDW_M15</v>
          </cell>
          <cell r="B191">
            <v>62</v>
          </cell>
          <cell r="C191">
            <v>69</v>
          </cell>
          <cell r="D191">
            <v>131</v>
          </cell>
          <cell r="E191">
            <v>792</v>
          </cell>
          <cell r="F191">
            <v>0.4733</v>
          </cell>
          <cell r="G191">
            <v>510</v>
          </cell>
          <cell r="H191">
            <v>0.64393939393939392</v>
          </cell>
        </row>
        <row r="192">
          <cell r="A192" t="str">
            <v>O_GDW_M16</v>
          </cell>
          <cell r="B192">
            <v>38</v>
          </cell>
          <cell r="C192">
            <v>37</v>
          </cell>
          <cell r="D192">
            <v>75</v>
          </cell>
          <cell r="E192">
            <v>600</v>
          </cell>
          <cell r="F192">
            <v>0.50670000000000004</v>
          </cell>
          <cell r="G192">
            <v>421</v>
          </cell>
          <cell r="H192">
            <v>0.70166666666666666</v>
          </cell>
        </row>
        <row r="193">
          <cell r="A193" t="str">
            <v>O_GDW_M17</v>
          </cell>
          <cell r="B193">
            <v>43</v>
          </cell>
          <cell r="C193">
            <v>48</v>
          </cell>
          <cell r="D193">
            <v>91</v>
          </cell>
          <cell r="E193">
            <v>564</v>
          </cell>
          <cell r="F193">
            <v>0.47249999999999998</v>
          </cell>
          <cell r="G193">
            <v>364</v>
          </cell>
          <cell r="H193">
            <v>0.64539007092198586</v>
          </cell>
        </row>
        <row r="194">
          <cell r="A194" t="str">
            <v>O_GDW_M18</v>
          </cell>
          <cell r="B194">
            <v>53</v>
          </cell>
          <cell r="C194">
            <v>61</v>
          </cell>
          <cell r="D194">
            <v>114</v>
          </cell>
          <cell r="E194">
            <v>684</v>
          </cell>
          <cell r="F194">
            <v>0.46489999999999998</v>
          </cell>
          <cell r="G194">
            <v>529</v>
          </cell>
          <cell r="H194">
            <v>0.77339181286549707</v>
          </cell>
        </row>
        <row r="195">
          <cell r="A195" t="str">
            <v>O_GDW_M19</v>
          </cell>
          <cell r="B195">
            <v>78</v>
          </cell>
          <cell r="C195">
            <v>111</v>
          </cell>
          <cell r="D195">
            <v>189</v>
          </cell>
          <cell r="E195">
            <v>1512</v>
          </cell>
          <cell r="F195">
            <v>0.41270000000000001</v>
          </cell>
          <cell r="G195">
            <v>1019</v>
          </cell>
          <cell r="H195">
            <v>0.67394179894179895</v>
          </cell>
        </row>
        <row r="196">
          <cell r="A196" t="str">
            <v>O_GDW_M20</v>
          </cell>
          <cell r="B196">
            <v>70</v>
          </cell>
          <cell r="C196">
            <v>115</v>
          </cell>
          <cell r="D196">
            <v>185</v>
          </cell>
          <cell r="E196">
            <v>1128</v>
          </cell>
          <cell r="F196">
            <v>0.37840000000000001</v>
          </cell>
          <cell r="G196">
            <v>610</v>
          </cell>
          <cell r="H196">
            <v>0.54078014184397161</v>
          </cell>
        </row>
        <row r="197">
          <cell r="A197" t="str">
            <v>O_GDW_M21</v>
          </cell>
          <cell r="B197">
            <v>76</v>
          </cell>
          <cell r="C197">
            <v>88</v>
          </cell>
          <cell r="D197">
            <v>164</v>
          </cell>
          <cell r="E197">
            <v>1312</v>
          </cell>
          <cell r="F197">
            <v>0.46339999999999998</v>
          </cell>
          <cell r="G197">
            <v>890</v>
          </cell>
          <cell r="H197">
            <v>0.67835365853658536</v>
          </cell>
        </row>
        <row r="198">
          <cell r="A198" t="str">
            <v>O_GDW_M23</v>
          </cell>
          <cell r="B198">
            <v>20</v>
          </cell>
          <cell r="C198">
            <v>59</v>
          </cell>
          <cell r="D198">
            <v>79</v>
          </cell>
          <cell r="E198">
            <v>632</v>
          </cell>
          <cell r="F198">
            <v>0.25319999999999998</v>
          </cell>
          <cell r="G198">
            <v>441</v>
          </cell>
          <cell r="H198">
            <v>0.69778481012658233</v>
          </cell>
        </row>
        <row r="199">
          <cell r="A199" t="str">
            <v>O_GDW_M24</v>
          </cell>
          <cell r="B199">
            <v>50</v>
          </cell>
          <cell r="C199">
            <v>94</v>
          </cell>
          <cell r="D199">
            <v>144</v>
          </cell>
          <cell r="E199">
            <v>1152</v>
          </cell>
          <cell r="F199">
            <v>0.34720000000000001</v>
          </cell>
          <cell r="G199">
            <v>714</v>
          </cell>
          <cell r="H199">
            <v>0.61979166666666663</v>
          </cell>
        </row>
        <row r="200">
          <cell r="A200" t="str">
            <v>O_GDW_M25</v>
          </cell>
          <cell r="B200">
            <v>45</v>
          </cell>
          <cell r="C200">
            <v>65</v>
          </cell>
          <cell r="D200">
            <v>110</v>
          </cell>
          <cell r="E200">
            <v>880</v>
          </cell>
          <cell r="F200">
            <v>0.40910000000000002</v>
          </cell>
          <cell r="G200">
            <v>584</v>
          </cell>
          <cell r="H200">
            <v>0.66363636363636369</v>
          </cell>
        </row>
        <row r="201">
          <cell r="A201" t="str">
            <v>O_GDW_M26</v>
          </cell>
          <cell r="B201">
            <v>41</v>
          </cell>
          <cell r="C201">
            <v>117</v>
          </cell>
          <cell r="D201">
            <v>158</v>
          </cell>
          <cell r="E201">
            <v>1264</v>
          </cell>
          <cell r="F201">
            <v>0.25950000000000001</v>
          </cell>
          <cell r="G201">
            <v>801</v>
          </cell>
          <cell r="H201">
            <v>0.63370253164556967</v>
          </cell>
        </row>
        <row r="202">
          <cell r="A202" t="str">
            <v>O_GDW_M28</v>
          </cell>
          <cell r="B202">
            <v>105</v>
          </cell>
          <cell r="C202">
            <v>79</v>
          </cell>
          <cell r="D202">
            <v>184</v>
          </cell>
          <cell r="E202">
            <v>1134</v>
          </cell>
          <cell r="F202">
            <v>0.57069999999999999</v>
          </cell>
          <cell r="G202">
            <v>780</v>
          </cell>
          <cell r="H202">
            <v>0.68783068783068779</v>
          </cell>
        </row>
        <row r="203">
          <cell r="A203" t="str">
            <v>O_GDW_M29</v>
          </cell>
          <cell r="B203">
            <v>82</v>
          </cell>
          <cell r="C203">
            <v>36</v>
          </cell>
          <cell r="D203">
            <v>118</v>
          </cell>
          <cell r="E203">
            <v>708</v>
          </cell>
          <cell r="F203">
            <v>0.69489999999999996</v>
          </cell>
          <cell r="G203">
            <v>555</v>
          </cell>
          <cell r="H203">
            <v>0.78389830508474578</v>
          </cell>
        </row>
        <row r="204">
          <cell r="A204" t="str">
            <v>O_GDW_M30</v>
          </cell>
          <cell r="B204">
            <v>32</v>
          </cell>
          <cell r="C204">
            <v>119</v>
          </cell>
          <cell r="D204">
            <v>151</v>
          </cell>
          <cell r="E204">
            <v>906</v>
          </cell>
          <cell r="F204">
            <v>0.21190000000000001</v>
          </cell>
          <cell r="G204">
            <v>373</v>
          </cell>
          <cell r="H204">
            <v>0.41169977924944812</v>
          </cell>
        </row>
        <row r="205">
          <cell r="A205" t="str">
            <v>O_GDW_M31</v>
          </cell>
          <cell r="B205">
            <v>39</v>
          </cell>
          <cell r="C205">
            <v>18</v>
          </cell>
          <cell r="D205">
            <v>57</v>
          </cell>
          <cell r="E205">
            <v>456</v>
          </cell>
          <cell r="F205">
            <v>0.68420000000000003</v>
          </cell>
          <cell r="G205">
            <v>362</v>
          </cell>
          <cell r="H205">
            <v>0.79385964912280704</v>
          </cell>
        </row>
        <row r="206">
          <cell r="A206" t="str">
            <v>O_GDW_M32</v>
          </cell>
          <cell r="B206">
            <v>167</v>
          </cell>
          <cell r="C206">
            <v>199</v>
          </cell>
          <cell r="D206">
            <v>366</v>
          </cell>
          <cell r="E206">
            <v>2206</v>
          </cell>
          <cell r="F206">
            <v>0.45629999999999998</v>
          </cell>
          <cell r="G206">
            <v>1478</v>
          </cell>
          <cell r="H206">
            <v>0.66999093381686314</v>
          </cell>
        </row>
        <row r="207">
          <cell r="A207" t="str">
            <v>O_GDW_M33</v>
          </cell>
          <cell r="B207">
            <v>29</v>
          </cell>
          <cell r="C207">
            <v>21</v>
          </cell>
          <cell r="D207">
            <v>50</v>
          </cell>
          <cell r="E207">
            <v>400</v>
          </cell>
          <cell r="F207">
            <v>0.57999999999999996</v>
          </cell>
          <cell r="G207">
            <v>296</v>
          </cell>
          <cell r="H207">
            <v>0.74</v>
          </cell>
        </row>
        <row r="208">
          <cell r="A208" t="str">
            <v>O_GDW_M36</v>
          </cell>
          <cell r="B208">
            <v>36</v>
          </cell>
          <cell r="C208">
            <v>95</v>
          </cell>
          <cell r="D208">
            <v>131</v>
          </cell>
          <cell r="E208">
            <v>1048</v>
          </cell>
          <cell r="F208">
            <v>0.27479999999999999</v>
          </cell>
          <cell r="G208">
            <v>620</v>
          </cell>
          <cell r="H208">
            <v>0.59160305343511455</v>
          </cell>
        </row>
        <row r="209">
          <cell r="A209" t="str">
            <v>O_GDW_M37</v>
          </cell>
          <cell r="B209">
            <v>32</v>
          </cell>
          <cell r="C209">
            <v>38</v>
          </cell>
          <cell r="D209">
            <v>70</v>
          </cell>
          <cell r="E209">
            <v>560</v>
          </cell>
          <cell r="F209">
            <v>0.45710000000000001</v>
          </cell>
          <cell r="G209">
            <v>409</v>
          </cell>
          <cell r="H209">
            <v>0.73035714285714282</v>
          </cell>
        </row>
        <row r="210">
          <cell r="A210" t="str">
            <v>O_GDW_M38</v>
          </cell>
          <cell r="B210">
            <v>43</v>
          </cell>
          <cell r="C210">
            <v>109</v>
          </cell>
          <cell r="D210">
            <v>152</v>
          </cell>
          <cell r="E210">
            <v>1216</v>
          </cell>
          <cell r="F210">
            <v>0.28289999999999998</v>
          </cell>
          <cell r="G210">
            <v>650</v>
          </cell>
          <cell r="H210">
            <v>0.53453947368421051</v>
          </cell>
        </row>
        <row r="211">
          <cell r="A211" t="str">
            <v>O_GDW_M39</v>
          </cell>
          <cell r="B211">
            <v>44</v>
          </cell>
          <cell r="C211">
            <v>63</v>
          </cell>
          <cell r="D211">
            <v>107</v>
          </cell>
          <cell r="E211">
            <v>856</v>
          </cell>
          <cell r="F211">
            <v>0.41120000000000001</v>
          </cell>
          <cell r="G211">
            <v>560</v>
          </cell>
          <cell r="H211">
            <v>0.65420560747663548</v>
          </cell>
        </row>
        <row r="212">
          <cell r="A212" t="str">
            <v>O_GDW_M40</v>
          </cell>
          <cell r="B212">
            <v>15</v>
          </cell>
          <cell r="C212">
            <v>66</v>
          </cell>
          <cell r="D212">
            <v>81</v>
          </cell>
          <cell r="E212">
            <v>648</v>
          </cell>
          <cell r="F212">
            <v>0.1852</v>
          </cell>
          <cell r="G212">
            <v>411</v>
          </cell>
          <cell r="H212">
            <v>0.6342592592592593</v>
          </cell>
        </row>
        <row r="213">
          <cell r="A213" t="str">
            <v>O_GDW_M41</v>
          </cell>
          <cell r="B213">
            <v>31</v>
          </cell>
          <cell r="C213">
            <v>50</v>
          </cell>
          <cell r="D213">
            <v>81</v>
          </cell>
          <cell r="E213">
            <v>648</v>
          </cell>
          <cell r="F213">
            <v>0.38269999999999998</v>
          </cell>
          <cell r="G213">
            <v>484</v>
          </cell>
          <cell r="H213">
            <v>0.74691358024691357</v>
          </cell>
        </row>
        <row r="214">
          <cell r="A214" t="str">
            <v>O_GDW_M42</v>
          </cell>
          <cell r="B214">
            <v>24</v>
          </cell>
          <cell r="C214">
            <v>27</v>
          </cell>
          <cell r="D214">
            <v>51</v>
          </cell>
          <cell r="E214">
            <v>408</v>
          </cell>
          <cell r="F214">
            <v>0.47060000000000002</v>
          </cell>
          <cell r="G214">
            <v>341</v>
          </cell>
          <cell r="H214">
            <v>0.83578431372549022</v>
          </cell>
        </row>
        <row r="215">
          <cell r="A215" t="str">
            <v>O_GMB_B00</v>
          </cell>
          <cell r="B215">
            <v>81</v>
          </cell>
          <cell r="C215">
            <v>79</v>
          </cell>
          <cell r="D215">
            <v>160</v>
          </cell>
          <cell r="E215">
            <v>960</v>
          </cell>
          <cell r="F215">
            <v>0.50619999999999998</v>
          </cell>
          <cell r="G215">
            <v>670</v>
          </cell>
          <cell r="H215">
            <v>0.69791666666666663</v>
          </cell>
        </row>
        <row r="216">
          <cell r="A216" t="str">
            <v>O_GMB_B01</v>
          </cell>
          <cell r="B216">
            <v>83</v>
          </cell>
          <cell r="C216">
            <v>62</v>
          </cell>
          <cell r="D216">
            <v>145</v>
          </cell>
          <cell r="E216">
            <v>870</v>
          </cell>
          <cell r="F216">
            <v>0.57240000000000002</v>
          </cell>
          <cell r="G216">
            <v>660</v>
          </cell>
          <cell r="H216">
            <v>0.75862068965517238</v>
          </cell>
        </row>
        <row r="217">
          <cell r="A217" t="str">
            <v>O_GMB_B02</v>
          </cell>
          <cell r="B217">
            <v>102</v>
          </cell>
          <cell r="C217">
            <v>209</v>
          </cell>
          <cell r="D217">
            <v>311</v>
          </cell>
          <cell r="E217">
            <v>1866</v>
          </cell>
          <cell r="F217">
            <v>0.32800000000000001</v>
          </cell>
          <cell r="G217">
            <v>955</v>
          </cell>
          <cell r="H217">
            <v>0.51178992497320475</v>
          </cell>
        </row>
        <row r="218">
          <cell r="A218" t="str">
            <v>O_GMB_B03</v>
          </cell>
          <cell r="B218">
            <v>42</v>
          </cell>
          <cell r="C218">
            <v>72</v>
          </cell>
          <cell r="D218">
            <v>114</v>
          </cell>
          <cell r="E218">
            <v>702</v>
          </cell>
          <cell r="F218">
            <v>0.36840000000000001</v>
          </cell>
          <cell r="G218">
            <v>435</v>
          </cell>
          <cell r="H218">
            <v>0.61965811965811968</v>
          </cell>
        </row>
        <row r="219">
          <cell r="A219" t="str">
            <v>O_GMB_B04</v>
          </cell>
          <cell r="B219">
            <v>35</v>
          </cell>
          <cell r="C219">
            <v>39</v>
          </cell>
          <cell r="D219">
            <v>74</v>
          </cell>
          <cell r="E219">
            <v>592</v>
          </cell>
          <cell r="F219">
            <v>0.47299999999999998</v>
          </cell>
          <cell r="G219">
            <v>473</v>
          </cell>
          <cell r="H219">
            <v>0.79898648648648651</v>
          </cell>
        </row>
        <row r="220">
          <cell r="A220" t="str">
            <v>O_GMB_B08</v>
          </cell>
          <cell r="B220">
            <v>0</v>
          </cell>
          <cell r="C220">
            <v>125</v>
          </cell>
          <cell r="D220">
            <v>125</v>
          </cell>
          <cell r="E220">
            <v>750</v>
          </cell>
          <cell r="F220">
            <v>0</v>
          </cell>
          <cell r="G220">
            <v>1</v>
          </cell>
          <cell r="H220">
            <v>1.3333333333333333E-3</v>
          </cell>
        </row>
        <row r="221">
          <cell r="A221" t="str">
            <v>O_GMB_B09</v>
          </cell>
          <cell r="B221">
            <v>48</v>
          </cell>
          <cell r="C221">
            <v>23</v>
          </cell>
          <cell r="D221">
            <v>71</v>
          </cell>
          <cell r="E221">
            <v>426</v>
          </cell>
          <cell r="F221">
            <v>0.67610000000000003</v>
          </cell>
          <cell r="G221">
            <v>330</v>
          </cell>
          <cell r="H221">
            <v>0.77464788732394363</v>
          </cell>
        </row>
        <row r="222">
          <cell r="A222" t="str">
            <v>O_GMB_B10</v>
          </cell>
          <cell r="B222">
            <v>30</v>
          </cell>
          <cell r="C222">
            <v>59</v>
          </cell>
          <cell r="D222">
            <v>89</v>
          </cell>
          <cell r="E222">
            <v>534</v>
          </cell>
          <cell r="F222">
            <v>0.33710000000000001</v>
          </cell>
          <cell r="G222">
            <v>283</v>
          </cell>
          <cell r="H222">
            <v>0.52996254681647936</v>
          </cell>
        </row>
        <row r="223">
          <cell r="A223" t="str">
            <v>O_GMB_B11</v>
          </cell>
          <cell r="B223">
            <v>42</v>
          </cell>
          <cell r="C223">
            <v>38</v>
          </cell>
          <cell r="D223">
            <v>80</v>
          </cell>
          <cell r="E223">
            <v>492</v>
          </cell>
          <cell r="F223">
            <v>0.52500000000000002</v>
          </cell>
          <cell r="G223">
            <v>357</v>
          </cell>
          <cell r="H223">
            <v>0.72560975609756095</v>
          </cell>
        </row>
        <row r="224">
          <cell r="A224" t="str">
            <v>O_GMB_B12</v>
          </cell>
          <cell r="B224">
            <v>47</v>
          </cell>
          <cell r="C224">
            <v>48</v>
          </cell>
          <cell r="D224">
            <v>95</v>
          </cell>
          <cell r="E224">
            <v>570</v>
          </cell>
          <cell r="F224">
            <v>0.49469999999999997</v>
          </cell>
          <cell r="G224">
            <v>390</v>
          </cell>
          <cell r="H224">
            <v>0.68421052631578949</v>
          </cell>
        </row>
        <row r="225">
          <cell r="A225" t="str">
            <v>O_GMB_B13</v>
          </cell>
          <cell r="B225">
            <v>63</v>
          </cell>
          <cell r="C225">
            <v>39</v>
          </cell>
          <cell r="D225">
            <v>102</v>
          </cell>
          <cell r="E225">
            <v>614</v>
          </cell>
          <cell r="F225">
            <v>0.61760000000000004</v>
          </cell>
          <cell r="G225">
            <v>450</v>
          </cell>
          <cell r="H225">
            <v>0.73289902280130292</v>
          </cell>
        </row>
        <row r="226">
          <cell r="A226" t="str">
            <v>O_GMB_B14</v>
          </cell>
          <cell r="B226">
            <v>63</v>
          </cell>
          <cell r="C226">
            <v>44</v>
          </cell>
          <cell r="D226">
            <v>107</v>
          </cell>
          <cell r="E226">
            <v>642</v>
          </cell>
          <cell r="F226">
            <v>0.58879999999999999</v>
          </cell>
          <cell r="G226">
            <v>485</v>
          </cell>
          <cell r="H226">
            <v>0.75545171339563866</v>
          </cell>
        </row>
        <row r="227">
          <cell r="A227" t="str">
            <v>O_GMB_B15</v>
          </cell>
          <cell r="B227">
            <v>48</v>
          </cell>
          <cell r="C227">
            <v>118</v>
          </cell>
          <cell r="D227">
            <v>166</v>
          </cell>
          <cell r="E227">
            <v>996</v>
          </cell>
          <cell r="F227">
            <v>0.28920000000000001</v>
          </cell>
          <cell r="G227">
            <v>502</v>
          </cell>
          <cell r="H227">
            <v>0.50401606425702816</v>
          </cell>
        </row>
        <row r="228">
          <cell r="A228" t="str">
            <v>O_GMB_B16</v>
          </cell>
          <cell r="B228">
            <v>36</v>
          </cell>
          <cell r="C228">
            <v>30</v>
          </cell>
          <cell r="D228">
            <v>66</v>
          </cell>
          <cell r="E228">
            <v>528</v>
          </cell>
          <cell r="F228">
            <v>0.54549999999999998</v>
          </cell>
          <cell r="G228">
            <v>408</v>
          </cell>
          <cell r="H228">
            <v>0.77272727272727271</v>
          </cell>
        </row>
        <row r="229">
          <cell r="A229" t="str">
            <v>O_GMB_B17</v>
          </cell>
          <cell r="B229">
            <v>37</v>
          </cell>
          <cell r="C229">
            <v>51</v>
          </cell>
          <cell r="D229">
            <v>88</v>
          </cell>
          <cell r="E229">
            <v>704</v>
          </cell>
          <cell r="F229">
            <v>0.42049999999999998</v>
          </cell>
          <cell r="G229">
            <v>478</v>
          </cell>
          <cell r="H229">
            <v>0.67897727272727271</v>
          </cell>
        </row>
        <row r="230">
          <cell r="A230" t="str">
            <v>O_GMB_B18</v>
          </cell>
          <cell r="B230">
            <v>42</v>
          </cell>
          <cell r="C230">
            <v>47</v>
          </cell>
          <cell r="D230">
            <v>89</v>
          </cell>
          <cell r="E230">
            <v>712</v>
          </cell>
          <cell r="F230">
            <v>0.47189999999999999</v>
          </cell>
          <cell r="G230">
            <v>507</v>
          </cell>
          <cell r="H230">
            <v>0.7120786516853933</v>
          </cell>
        </row>
        <row r="231">
          <cell r="A231" t="str">
            <v>O_GMB_B19</v>
          </cell>
          <cell r="B231">
            <v>35</v>
          </cell>
          <cell r="C231">
            <v>24</v>
          </cell>
          <cell r="D231">
            <v>59</v>
          </cell>
          <cell r="E231">
            <v>472</v>
          </cell>
          <cell r="F231">
            <v>0.59319999999999995</v>
          </cell>
          <cell r="G231">
            <v>394</v>
          </cell>
          <cell r="H231">
            <v>0.8347457627118644</v>
          </cell>
        </row>
        <row r="232">
          <cell r="A232" t="str">
            <v>O_GMB_B20</v>
          </cell>
          <cell r="B232">
            <v>61</v>
          </cell>
          <cell r="C232">
            <v>28</v>
          </cell>
          <cell r="D232">
            <v>89</v>
          </cell>
          <cell r="E232">
            <v>712</v>
          </cell>
          <cell r="F232">
            <v>0.68540000000000001</v>
          </cell>
          <cell r="G232">
            <v>590</v>
          </cell>
          <cell r="H232">
            <v>0.8286516853932584</v>
          </cell>
        </row>
        <row r="233">
          <cell r="A233" t="str">
            <v>O_GMB_B21</v>
          </cell>
          <cell r="B233">
            <v>33</v>
          </cell>
          <cell r="C233">
            <v>25</v>
          </cell>
          <cell r="D233">
            <v>58</v>
          </cell>
          <cell r="E233">
            <v>464</v>
          </cell>
          <cell r="F233">
            <v>0.56899999999999995</v>
          </cell>
          <cell r="G233">
            <v>363</v>
          </cell>
          <cell r="H233">
            <v>0.78232758620689657</v>
          </cell>
        </row>
        <row r="234">
          <cell r="A234" t="str">
            <v>O_GMB_B22</v>
          </cell>
          <cell r="B234">
            <v>45</v>
          </cell>
          <cell r="C234">
            <v>113</v>
          </cell>
          <cell r="D234">
            <v>158</v>
          </cell>
          <cell r="E234">
            <v>1264</v>
          </cell>
          <cell r="F234">
            <v>0.2848</v>
          </cell>
          <cell r="G234">
            <v>567</v>
          </cell>
          <cell r="H234">
            <v>0.44857594936708861</v>
          </cell>
        </row>
        <row r="235">
          <cell r="A235" t="str">
            <v>O_GMB_B23</v>
          </cell>
          <cell r="B235">
            <v>37</v>
          </cell>
          <cell r="C235">
            <v>55</v>
          </cell>
          <cell r="D235">
            <v>92</v>
          </cell>
          <cell r="E235">
            <v>736</v>
          </cell>
          <cell r="F235">
            <v>0.4022</v>
          </cell>
          <cell r="G235">
            <v>461</v>
          </cell>
          <cell r="H235">
            <v>0.62635869565217395</v>
          </cell>
        </row>
        <row r="236">
          <cell r="A236" t="str">
            <v>O_GMB_B24</v>
          </cell>
          <cell r="B236">
            <v>19</v>
          </cell>
          <cell r="C236">
            <v>38</v>
          </cell>
          <cell r="D236">
            <v>57</v>
          </cell>
          <cell r="E236">
            <v>456</v>
          </cell>
          <cell r="F236">
            <v>0.33329999999999999</v>
          </cell>
          <cell r="G236">
            <v>277</v>
          </cell>
          <cell r="H236">
            <v>0.60745614035087714</v>
          </cell>
        </row>
        <row r="237">
          <cell r="A237" t="str">
            <v>O_GMB_B25</v>
          </cell>
          <cell r="B237">
            <v>27</v>
          </cell>
          <cell r="C237">
            <v>74</v>
          </cell>
          <cell r="D237">
            <v>101</v>
          </cell>
          <cell r="E237">
            <v>808</v>
          </cell>
          <cell r="F237">
            <v>0.26729999999999998</v>
          </cell>
          <cell r="G237">
            <v>517</v>
          </cell>
          <cell r="H237">
            <v>0.63985148514851486</v>
          </cell>
        </row>
        <row r="238">
          <cell r="A238" t="str">
            <v>O_GMB_B26</v>
          </cell>
          <cell r="B238">
            <v>39</v>
          </cell>
          <cell r="C238">
            <v>49</v>
          </cell>
          <cell r="D238">
            <v>88</v>
          </cell>
          <cell r="E238">
            <v>704</v>
          </cell>
          <cell r="F238">
            <v>0.44319999999999998</v>
          </cell>
          <cell r="G238">
            <v>510</v>
          </cell>
          <cell r="H238">
            <v>0.72443181818181823</v>
          </cell>
        </row>
        <row r="239">
          <cell r="A239" t="str">
            <v>O_GMB_B27</v>
          </cell>
          <cell r="B239">
            <v>27</v>
          </cell>
          <cell r="C239">
            <v>70</v>
          </cell>
          <cell r="D239">
            <v>97</v>
          </cell>
          <cell r="E239">
            <v>776</v>
          </cell>
          <cell r="F239">
            <v>0.27839999999999998</v>
          </cell>
          <cell r="G239">
            <v>430</v>
          </cell>
          <cell r="H239">
            <v>0.55412371134020622</v>
          </cell>
        </row>
        <row r="240">
          <cell r="A240" t="str">
            <v>O_GMB_B28</v>
          </cell>
          <cell r="B240">
            <v>32</v>
          </cell>
          <cell r="C240">
            <v>48</v>
          </cell>
          <cell r="D240">
            <v>80</v>
          </cell>
          <cell r="E240">
            <v>640</v>
          </cell>
          <cell r="F240">
            <v>0.4</v>
          </cell>
          <cell r="G240">
            <v>436</v>
          </cell>
          <cell r="H240">
            <v>0.68125000000000002</v>
          </cell>
        </row>
        <row r="241">
          <cell r="A241" t="str">
            <v>O_GMB_B29</v>
          </cell>
          <cell r="B241">
            <v>59</v>
          </cell>
          <cell r="C241">
            <v>90</v>
          </cell>
          <cell r="D241">
            <v>149</v>
          </cell>
          <cell r="E241">
            <v>1192</v>
          </cell>
          <cell r="F241">
            <v>0.39600000000000002</v>
          </cell>
          <cell r="G241">
            <v>724</v>
          </cell>
          <cell r="H241">
            <v>0.60738255033557043</v>
          </cell>
        </row>
        <row r="242">
          <cell r="A242" t="str">
            <v>O_GMB_B30</v>
          </cell>
          <cell r="B242">
            <v>28</v>
          </cell>
          <cell r="C242">
            <v>49</v>
          </cell>
          <cell r="D242">
            <v>77</v>
          </cell>
          <cell r="E242">
            <v>616</v>
          </cell>
          <cell r="F242">
            <v>0.36359999999999998</v>
          </cell>
          <cell r="G242">
            <v>389</v>
          </cell>
          <cell r="H242">
            <v>0.63149350649350644</v>
          </cell>
        </row>
        <row r="243">
          <cell r="A243" t="str">
            <v>O_GMB_B31</v>
          </cell>
          <cell r="B243">
            <v>26</v>
          </cell>
          <cell r="C243">
            <v>25</v>
          </cell>
          <cell r="D243">
            <v>51</v>
          </cell>
          <cell r="E243">
            <v>408</v>
          </cell>
          <cell r="F243">
            <v>0.50980000000000003</v>
          </cell>
          <cell r="G243">
            <v>318</v>
          </cell>
          <cell r="H243">
            <v>0.77941176470588236</v>
          </cell>
        </row>
        <row r="244">
          <cell r="A244" t="str">
            <v>O_GMB_B32</v>
          </cell>
          <cell r="B244">
            <v>60</v>
          </cell>
          <cell r="C244">
            <v>41</v>
          </cell>
          <cell r="D244">
            <v>101</v>
          </cell>
          <cell r="E244">
            <v>808</v>
          </cell>
          <cell r="F244">
            <v>0.59409999999999996</v>
          </cell>
          <cell r="G244">
            <v>594</v>
          </cell>
          <cell r="H244">
            <v>0.73514851485148514</v>
          </cell>
        </row>
        <row r="245">
          <cell r="A245" t="str">
            <v>O_GMB_B33</v>
          </cell>
          <cell r="B245">
            <v>26</v>
          </cell>
          <cell r="C245">
            <v>59</v>
          </cell>
          <cell r="D245">
            <v>85</v>
          </cell>
          <cell r="E245">
            <v>680</v>
          </cell>
          <cell r="F245">
            <v>0.30590000000000001</v>
          </cell>
          <cell r="G245">
            <v>342</v>
          </cell>
          <cell r="H245">
            <v>0.50294117647058822</v>
          </cell>
        </row>
        <row r="246">
          <cell r="A246" t="str">
            <v>O_GMB_B34</v>
          </cell>
          <cell r="B246">
            <v>88</v>
          </cell>
          <cell r="C246">
            <v>163</v>
          </cell>
          <cell r="D246">
            <v>251</v>
          </cell>
          <cell r="E246">
            <v>2008</v>
          </cell>
          <cell r="F246">
            <v>0.35060000000000002</v>
          </cell>
          <cell r="G246">
            <v>1025</v>
          </cell>
          <cell r="H246">
            <v>0.51045816733067728</v>
          </cell>
        </row>
        <row r="247">
          <cell r="A247" t="str">
            <v>O_GMB_B35</v>
          </cell>
          <cell r="B247">
            <v>4</v>
          </cell>
          <cell r="C247">
            <v>16</v>
          </cell>
          <cell r="D247">
            <v>20</v>
          </cell>
          <cell r="E247">
            <v>160</v>
          </cell>
          <cell r="F247">
            <v>0.2</v>
          </cell>
          <cell r="G247">
            <v>80</v>
          </cell>
          <cell r="H247">
            <v>0.5</v>
          </cell>
        </row>
        <row r="248">
          <cell r="A248" t="str">
            <v>O_GMB_B36</v>
          </cell>
          <cell r="B248">
            <v>58</v>
          </cell>
          <cell r="C248">
            <v>67</v>
          </cell>
          <cell r="D248">
            <v>125</v>
          </cell>
          <cell r="E248">
            <v>750</v>
          </cell>
          <cell r="F248">
            <v>0.46400000000000002</v>
          </cell>
          <cell r="G248">
            <v>479</v>
          </cell>
          <cell r="H248">
            <v>0.63866666666666672</v>
          </cell>
        </row>
        <row r="249">
          <cell r="A249" t="str">
            <v>O_GMB_B37</v>
          </cell>
          <cell r="B249">
            <v>31</v>
          </cell>
          <cell r="C249">
            <v>94</v>
          </cell>
          <cell r="D249">
            <v>125</v>
          </cell>
          <cell r="E249">
            <v>750</v>
          </cell>
          <cell r="F249">
            <v>0.248</v>
          </cell>
          <cell r="G249">
            <v>393</v>
          </cell>
          <cell r="H249">
            <v>0.52400000000000002</v>
          </cell>
        </row>
        <row r="250">
          <cell r="A250" t="str">
            <v>O_GMB_B38</v>
          </cell>
          <cell r="B250">
            <v>46</v>
          </cell>
          <cell r="C250">
            <v>74</v>
          </cell>
          <cell r="D250">
            <v>120</v>
          </cell>
          <cell r="E250">
            <v>720</v>
          </cell>
          <cell r="F250">
            <v>0.38329999999999997</v>
          </cell>
          <cell r="G250">
            <v>454</v>
          </cell>
          <cell r="H250">
            <v>0.63055555555555554</v>
          </cell>
        </row>
        <row r="251">
          <cell r="A251" t="str">
            <v>O_GMB_B39</v>
          </cell>
          <cell r="B251">
            <v>52</v>
          </cell>
          <cell r="C251">
            <v>68</v>
          </cell>
          <cell r="D251">
            <v>120</v>
          </cell>
          <cell r="E251">
            <v>720</v>
          </cell>
          <cell r="F251">
            <v>0.43330000000000002</v>
          </cell>
          <cell r="G251">
            <v>475</v>
          </cell>
          <cell r="H251">
            <v>0.65972222222222221</v>
          </cell>
        </row>
        <row r="252">
          <cell r="A252" t="str">
            <v>O_GMB_C01</v>
          </cell>
          <cell r="B252">
            <v>19</v>
          </cell>
          <cell r="C252">
            <v>120</v>
          </cell>
          <cell r="D252">
            <v>139</v>
          </cell>
          <cell r="E252">
            <v>858</v>
          </cell>
          <cell r="F252">
            <v>0.13669999999999999</v>
          </cell>
          <cell r="G252">
            <v>268</v>
          </cell>
          <cell r="H252">
            <v>0.31235431235431238</v>
          </cell>
        </row>
        <row r="253">
          <cell r="A253" t="str">
            <v>O_GMB_C02</v>
          </cell>
          <cell r="B253">
            <v>46</v>
          </cell>
          <cell r="C253">
            <v>74</v>
          </cell>
          <cell r="D253">
            <v>120</v>
          </cell>
          <cell r="E253">
            <v>720</v>
          </cell>
          <cell r="F253">
            <v>0.38329999999999997</v>
          </cell>
          <cell r="G253">
            <v>454</v>
          </cell>
          <cell r="H253">
            <v>0.63055555555555554</v>
          </cell>
        </row>
        <row r="254">
          <cell r="A254" t="str">
            <v>O_GMB_C03</v>
          </cell>
          <cell r="B254">
            <v>24</v>
          </cell>
          <cell r="C254">
            <v>110</v>
          </cell>
          <cell r="D254">
            <v>134</v>
          </cell>
          <cell r="E254">
            <v>842</v>
          </cell>
          <cell r="F254">
            <v>0.17910000000000001</v>
          </cell>
          <cell r="G254">
            <v>308</v>
          </cell>
          <cell r="H254">
            <v>0.36579572446555819</v>
          </cell>
        </row>
        <row r="255">
          <cell r="A255" t="str">
            <v>O_GMB_C04</v>
          </cell>
          <cell r="B255">
            <v>162</v>
          </cell>
          <cell r="C255">
            <v>154</v>
          </cell>
          <cell r="D255">
            <v>316</v>
          </cell>
          <cell r="E255">
            <v>1910</v>
          </cell>
          <cell r="F255">
            <v>0.51270000000000004</v>
          </cell>
          <cell r="G255">
            <v>1290</v>
          </cell>
          <cell r="H255">
            <v>0.67539267015706805</v>
          </cell>
        </row>
        <row r="256">
          <cell r="A256" t="str">
            <v>O_GMB_C05</v>
          </cell>
          <cell r="B256">
            <v>28</v>
          </cell>
          <cell r="C256">
            <v>57</v>
          </cell>
          <cell r="D256">
            <v>85</v>
          </cell>
          <cell r="E256">
            <v>534</v>
          </cell>
          <cell r="F256">
            <v>0.32940000000000003</v>
          </cell>
          <cell r="G256">
            <v>250</v>
          </cell>
          <cell r="H256">
            <v>0.46816479400749061</v>
          </cell>
        </row>
        <row r="257">
          <cell r="A257" t="str">
            <v>O_GMB_C06</v>
          </cell>
          <cell r="B257">
            <v>6</v>
          </cell>
          <cell r="C257">
            <v>57</v>
          </cell>
          <cell r="D257">
            <v>63</v>
          </cell>
          <cell r="E257">
            <v>426</v>
          </cell>
          <cell r="F257">
            <v>9.5200000000000007E-2</v>
          </cell>
          <cell r="G257">
            <v>151</v>
          </cell>
          <cell r="H257">
            <v>0.35446009389671362</v>
          </cell>
        </row>
        <row r="258">
          <cell r="A258" t="str">
            <v>O_GMB_C07</v>
          </cell>
          <cell r="B258">
            <v>21</v>
          </cell>
          <cell r="C258">
            <v>39</v>
          </cell>
          <cell r="D258">
            <v>60</v>
          </cell>
          <cell r="E258">
            <v>362</v>
          </cell>
          <cell r="F258">
            <v>0.35</v>
          </cell>
          <cell r="G258">
            <v>202</v>
          </cell>
          <cell r="H258">
            <v>0.55801104972375692</v>
          </cell>
        </row>
        <row r="259">
          <cell r="A259" t="str">
            <v>O_GMB_C08</v>
          </cell>
          <cell r="B259">
            <v>33</v>
          </cell>
          <cell r="C259">
            <v>60</v>
          </cell>
          <cell r="D259">
            <v>93</v>
          </cell>
          <cell r="E259">
            <v>610</v>
          </cell>
          <cell r="F259">
            <v>0.3548</v>
          </cell>
          <cell r="G259">
            <v>290</v>
          </cell>
          <cell r="H259">
            <v>0.47540983606557374</v>
          </cell>
        </row>
        <row r="260">
          <cell r="A260" t="str">
            <v>O_GMB_C09</v>
          </cell>
          <cell r="B260">
            <v>28</v>
          </cell>
          <cell r="C260">
            <v>35</v>
          </cell>
          <cell r="D260">
            <v>63</v>
          </cell>
          <cell r="E260">
            <v>408</v>
          </cell>
          <cell r="F260">
            <v>0.44440000000000002</v>
          </cell>
          <cell r="G260">
            <v>225</v>
          </cell>
          <cell r="H260">
            <v>0.55147058823529416</v>
          </cell>
        </row>
        <row r="261">
          <cell r="A261" t="str">
            <v>O_GMB_C10</v>
          </cell>
          <cell r="B261">
            <v>55</v>
          </cell>
          <cell r="C261">
            <v>112</v>
          </cell>
          <cell r="D261">
            <v>167</v>
          </cell>
          <cell r="E261">
            <v>1008</v>
          </cell>
          <cell r="F261">
            <v>0.32929999999999998</v>
          </cell>
          <cell r="G261">
            <v>557</v>
          </cell>
          <cell r="H261">
            <v>0.55257936507936511</v>
          </cell>
        </row>
        <row r="262">
          <cell r="A262" t="str">
            <v>O_GMB_C11</v>
          </cell>
          <cell r="B262">
            <v>19</v>
          </cell>
          <cell r="C262">
            <v>57</v>
          </cell>
          <cell r="D262">
            <v>76</v>
          </cell>
          <cell r="E262">
            <v>608</v>
          </cell>
          <cell r="F262">
            <v>0.25</v>
          </cell>
          <cell r="G262">
            <v>342</v>
          </cell>
          <cell r="H262">
            <v>0.5625</v>
          </cell>
        </row>
        <row r="263">
          <cell r="A263" t="str">
            <v>O_GMB_C12</v>
          </cell>
          <cell r="B263">
            <v>61</v>
          </cell>
          <cell r="C263">
            <v>48</v>
          </cell>
          <cell r="D263">
            <v>109</v>
          </cell>
          <cell r="E263">
            <v>654</v>
          </cell>
          <cell r="F263">
            <v>0.55959999999999999</v>
          </cell>
          <cell r="G263">
            <v>454</v>
          </cell>
          <cell r="H263">
            <v>0.6941896024464832</v>
          </cell>
        </row>
        <row r="264">
          <cell r="A264" t="str">
            <v>O_GMB_C13</v>
          </cell>
          <cell r="B264">
            <v>0</v>
          </cell>
          <cell r="C264">
            <v>109</v>
          </cell>
          <cell r="D264">
            <v>109</v>
          </cell>
          <cell r="E264">
            <v>872</v>
          </cell>
          <cell r="F264">
            <v>0</v>
          </cell>
          <cell r="G264">
            <v>137</v>
          </cell>
          <cell r="H264">
            <v>0.15711009174311927</v>
          </cell>
        </row>
        <row r="265">
          <cell r="A265" t="str">
            <v>O_GMB_C14</v>
          </cell>
          <cell r="B265">
            <v>1</v>
          </cell>
          <cell r="C265">
            <v>92</v>
          </cell>
          <cell r="D265">
            <v>93</v>
          </cell>
          <cell r="E265">
            <v>744</v>
          </cell>
          <cell r="F265">
            <v>1.0800000000000001E-2</v>
          </cell>
          <cell r="G265">
            <v>162</v>
          </cell>
          <cell r="H265">
            <v>0.21774193548387097</v>
          </cell>
        </row>
        <row r="266">
          <cell r="A266" t="str">
            <v>O_GOM_A01</v>
          </cell>
          <cell r="B266">
            <v>20</v>
          </cell>
          <cell r="C266">
            <v>61</v>
          </cell>
          <cell r="D266">
            <v>81</v>
          </cell>
          <cell r="E266">
            <v>486</v>
          </cell>
          <cell r="F266">
            <v>0.24690000000000001</v>
          </cell>
          <cell r="G266">
            <v>253</v>
          </cell>
          <cell r="H266">
            <v>0.52057613168724282</v>
          </cell>
        </row>
        <row r="267">
          <cell r="A267" t="str">
            <v>O_GOM_A02</v>
          </cell>
          <cell r="B267">
            <v>32</v>
          </cell>
          <cell r="C267">
            <v>99</v>
          </cell>
          <cell r="D267">
            <v>131</v>
          </cell>
          <cell r="E267">
            <v>786</v>
          </cell>
          <cell r="F267">
            <v>0.24429999999999999</v>
          </cell>
          <cell r="G267">
            <v>396</v>
          </cell>
          <cell r="H267">
            <v>0.50381679389312972</v>
          </cell>
        </row>
        <row r="268">
          <cell r="A268" t="str">
            <v>O_GOM_A03</v>
          </cell>
          <cell r="B268">
            <v>23</v>
          </cell>
          <cell r="C268">
            <v>46</v>
          </cell>
          <cell r="D268">
            <v>69</v>
          </cell>
          <cell r="E268">
            <v>552</v>
          </cell>
          <cell r="F268">
            <v>0.33329999999999999</v>
          </cell>
          <cell r="G268">
            <v>353</v>
          </cell>
          <cell r="H268">
            <v>0.63949275362318836</v>
          </cell>
        </row>
        <row r="269">
          <cell r="A269" t="str">
            <v>O_HAN_D00</v>
          </cell>
          <cell r="B269">
            <v>109</v>
          </cell>
          <cell r="C269">
            <v>100</v>
          </cell>
          <cell r="D269">
            <v>209</v>
          </cell>
          <cell r="E269">
            <v>1266</v>
          </cell>
          <cell r="F269">
            <v>0.52149999999999996</v>
          </cell>
          <cell r="G269">
            <v>828</v>
          </cell>
          <cell r="H269">
            <v>0.65402843601895733</v>
          </cell>
        </row>
        <row r="270">
          <cell r="A270" t="str">
            <v>O_HAN_D01</v>
          </cell>
          <cell r="B270">
            <v>72</v>
          </cell>
          <cell r="C270">
            <v>69</v>
          </cell>
          <cell r="D270">
            <v>141</v>
          </cell>
          <cell r="E270">
            <v>1128</v>
          </cell>
          <cell r="F270">
            <v>0.51060000000000005</v>
          </cell>
          <cell r="G270">
            <v>796</v>
          </cell>
          <cell r="H270">
            <v>0.70567375886524819</v>
          </cell>
        </row>
        <row r="271">
          <cell r="A271" t="str">
            <v>O_HAN_D02</v>
          </cell>
          <cell r="B271">
            <v>17</v>
          </cell>
          <cell r="C271">
            <v>54</v>
          </cell>
          <cell r="D271">
            <v>71</v>
          </cell>
          <cell r="E271">
            <v>432</v>
          </cell>
          <cell r="F271">
            <v>0.2394</v>
          </cell>
          <cell r="G271">
            <v>161</v>
          </cell>
          <cell r="H271">
            <v>0.37268518518518517</v>
          </cell>
        </row>
        <row r="272">
          <cell r="A272" t="str">
            <v>O_HAN_D03</v>
          </cell>
          <cell r="B272">
            <v>17</v>
          </cell>
          <cell r="C272">
            <v>119</v>
          </cell>
          <cell r="D272">
            <v>136</v>
          </cell>
          <cell r="E272">
            <v>852</v>
          </cell>
          <cell r="F272">
            <v>0.125</v>
          </cell>
          <cell r="G272">
            <v>256</v>
          </cell>
          <cell r="H272">
            <v>0.30046948356807512</v>
          </cell>
        </row>
        <row r="273">
          <cell r="A273" t="str">
            <v>O_HAN_D04</v>
          </cell>
          <cell r="B273">
            <v>15</v>
          </cell>
          <cell r="C273">
            <v>60</v>
          </cell>
          <cell r="D273">
            <v>75</v>
          </cell>
          <cell r="E273">
            <v>450</v>
          </cell>
          <cell r="F273">
            <v>0.2</v>
          </cell>
          <cell r="G273">
            <v>161</v>
          </cell>
          <cell r="H273">
            <v>0.35777777777777775</v>
          </cell>
        </row>
        <row r="274">
          <cell r="A274" t="str">
            <v>O_HAN_D05</v>
          </cell>
          <cell r="B274">
            <v>27</v>
          </cell>
          <cell r="C274">
            <v>37</v>
          </cell>
          <cell r="D274">
            <v>64</v>
          </cell>
          <cell r="E274">
            <v>634</v>
          </cell>
          <cell r="F274">
            <v>0.4219</v>
          </cell>
          <cell r="G274">
            <v>383</v>
          </cell>
          <cell r="H274">
            <v>0.60410094637223977</v>
          </cell>
        </row>
        <row r="275">
          <cell r="A275" t="str">
            <v>O_HAN_D06</v>
          </cell>
          <cell r="B275">
            <v>7</v>
          </cell>
          <cell r="C275">
            <v>28</v>
          </cell>
          <cell r="D275">
            <v>35</v>
          </cell>
          <cell r="E275">
            <v>252</v>
          </cell>
          <cell r="F275">
            <v>0.2</v>
          </cell>
          <cell r="G275">
            <v>94</v>
          </cell>
          <cell r="H275">
            <v>0.37301587301587302</v>
          </cell>
        </row>
        <row r="276">
          <cell r="A276" t="str">
            <v>O_HAN_D07</v>
          </cell>
          <cell r="B276">
            <v>86</v>
          </cell>
          <cell r="C276">
            <v>86</v>
          </cell>
          <cell r="D276">
            <v>172</v>
          </cell>
          <cell r="E276">
            <v>1118</v>
          </cell>
          <cell r="F276">
            <v>0.5</v>
          </cell>
          <cell r="G276">
            <v>678</v>
          </cell>
          <cell r="H276">
            <v>0.6064400715563506</v>
          </cell>
        </row>
        <row r="277">
          <cell r="A277" t="str">
            <v>O_HAN_D08</v>
          </cell>
          <cell r="B277">
            <v>30</v>
          </cell>
          <cell r="C277">
            <v>41</v>
          </cell>
          <cell r="D277">
            <v>71</v>
          </cell>
          <cell r="E277">
            <v>722</v>
          </cell>
          <cell r="F277">
            <v>0.42249999999999999</v>
          </cell>
          <cell r="G277">
            <v>480</v>
          </cell>
          <cell r="H277">
            <v>0.66481994459833793</v>
          </cell>
        </row>
        <row r="278">
          <cell r="A278" t="str">
            <v>O_HAN_D09</v>
          </cell>
          <cell r="B278">
            <v>22</v>
          </cell>
          <cell r="C278">
            <v>55</v>
          </cell>
          <cell r="D278">
            <v>77</v>
          </cell>
          <cell r="E278">
            <v>792</v>
          </cell>
          <cell r="F278">
            <v>0.28570000000000001</v>
          </cell>
          <cell r="G278">
            <v>455</v>
          </cell>
          <cell r="H278">
            <v>0.5744949494949495</v>
          </cell>
        </row>
        <row r="279">
          <cell r="A279" t="str">
            <v>O_HAN_D10</v>
          </cell>
          <cell r="B279">
            <v>57</v>
          </cell>
          <cell r="C279">
            <v>85</v>
          </cell>
          <cell r="D279">
            <v>142</v>
          </cell>
          <cell r="E279">
            <v>1152</v>
          </cell>
          <cell r="F279">
            <v>0.40139999999999998</v>
          </cell>
          <cell r="G279">
            <v>687</v>
          </cell>
          <cell r="H279">
            <v>0.59635416666666663</v>
          </cell>
        </row>
        <row r="280">
          <cell r="A280" t="str">
            <v>O_HAN_D11</v>
          </cell>
          <cell r="B280">
            <v>29</v>
          </cell>
          <cell r="C280">
            <v>48</v>
          </cell>
          <cell r="D280">
            <v>77</v>
          </cell>
          <cell r="E280">
            <v>702</v>
          </cell>
          <cell r="F280">
            <v>0.37659999999999999</v>
          </cell>
          <cell r="G280">
            <v>452</v>
          </cell>
          <cell r="H280">
            <v>0.64387464387464388</v>
          </cell>
        </row>
        <row r="281">
          <cell r="A281" t="str">
            <v>O_HAN_D17</v>
          </cell>
          <cell r="B281">
            <v>12</v>
          </cell>
          <cell r="C281">
            <v>48</v>
          </cell>
          <cell r="D281">
            <v>60</v>
          </cell>
          <cell r="E281">
            <v>664</v>
          </cell>
          <cell r="F281">
            <v>0.2</v>
          </cell>
          <cell r="G281">
            <v>357</v>
          </cell>
          <cell r="H281">
            <v>0.53765060240963858</v>
          </cell>
        </row>
        <row r="282">
          <cell r="A282" t="str">
            <v>O_HAN_D18</v>
          </cell>
          <cell r="B282">
            <v>1</v>
          </cell>
          <cell r="C282">
            <v>48</v>
          </cell>
          <cell r="D282">
            <v>49</v>
          </cell>
          <cell r="E282">
            <v>570</v>
          </cell>
          <cell r="F282">
            <v>2.0400000000000001E-2</v>
          </cell>
          <cell r="G282">
            <v>201</v>
          </cell>
          <cell r="H282">
            <v>0.35263157894736841</v>
          </cell>
        </row>
        <row r="283">
          <cell r="A283" t="str">
            <v>O_HAN_D19</v>
          </cell>
          <cell r="B283">
            <v>20</v>
          </cell>
          <cell r="C283">
            <v>53</v>
          </cell>
          <cell r="D283">
            <v>73</v>
          </cell>
          <cell r="E283">
            <v>738</v>
          </cell>
          <cell r="F283">
            <v>0.27400000000000002</v>
          </cell>
          <cell r="G283">
            <v>384</v>
          </cell>
          <cell r="H283">
            <v>0.52032520325203258</v>
          </cell>
        </row>
        <row r="284">
          <cell r="A284" t="str">
            <v>O_HAN_D20</v>
          </cell>
          <cell r="B284">
            <v>25</v>
          </cell>
          <cell r="C284">
            <v>49</v>
          </cell>
          <cell r="D284">
            <v>74</v>
          </cell>
          <cell r="E284">
            <v>742</v>
          </cell>
          <cell r="F284">
            <v>0.33779999999999999</v>
          </cell>
          <cell r="G284">
            <v>423</v>
          </cell>
          <cell r="H284">
            <v>0.57008086253369272</v>
          </cell>
        </row>
        <row r="285">
          <cell r="A285" t="str">
            <v>O_HAN_D21</v>
          </cell>
          <cell r="B285">
            <v>41</v>
          </cell>
          <cell r="C285">
            <v>93</v>
          </cell>
          <cell r="D285">
            <v>134</v>
          </cell>
          <cell r="E285">
            <v>900</v>
          </cell>
          <cell r="F285">
            <v>0.30599999999999999</v>
          </cell>
          <cell r="G285">
            <v>485</v>
          </cell>
          <cell r="H285">
            <v>0.53888888888888886</v>
          </cell>
        </row>
        <row r="286">
          <cell r="A286" t="str">
            <v>O_HAN_D22</v>
          </cell>
          <cell r="B286">
            <v>43</v>
          </cell>
          <cell r="C286">
            <v>54</v>
          </cell>
          <cell r="D286">
            <v>97</v>
          </cell>
          <cell r="E286">
            <v>774</v>
          </cell>
          <cell r="F286">
            <v>0.44330000000000003</v>
          </cell>
          <cell r="G286">
            <v>474</v>
          </cell>
          <cell r="H286">
            <v>0.61240310077519378</v>
          </cell>
        </row>
        <row r="287">
          <cell r="A287" t="str">
            <v>O_HAN_D23</v>
          </cell>
          <cell r="B287">
            <v>41</v>
          </cell>
          <cell r="C287">
            <v>57</v>
          </cell>
          <cell r="D287">
            <v>98</v>
          </cell>
          <cell r="E287">
            <v>676</v>
          </cell>
          <cell r="F287">
            <v>0.41839999999999999</v>
          </cell>
          <cell r="G287">
            <v>412</v>
          </cell>
          <cell r="H287">
            <v>0.60946745562130178</v>
          </cell>
        </row>
        <row r="288">
          <cell r="A288" t="str">
            <v>O_HAN_D24</v>
          </cell>
          <cell r="B288">
            <v>28</v>
          </cell>
          <cell r="C288">
            <v>54</v>
          </cell>
          <cell r="D288">
            <v>82</v>
          </cell>
          <cell r="E288">
            <v>554</v>
          </cell>
          <cell r="F288">
            <v>0.34150000000000003</v>
          </cell>
          <cell r="G288">
            <v>306</v>
          </cell>
          <cell r="H288">
            <v>0.55234657039711188</v>
          </cell>
        </row>
        <row r="289">
          <cell r="A289" t="str">
            <v>O_HAN_D25</v>
          </cell>
          <cell r="B289">
            <v>24</v>
          </cell>
          <cell r="C289">
            <v>55</v>
          </cell>
          <cell r="D289">
            <v>79</v>
          </cell>
          <cell r="E289">
            <v>640</v>
          </cell>
          <cell r="F289">
            <v>0.30380000000000001</v>
          </cell>
          <cell r="G289">
            <v>330</v>
          </cell>
          <cell r="H289">
            <v>0.515625</v>
          </cell>
        </row>
        <row r="290">
          <cell r="A290" t="str">
            <v>O_HAN_D26</v>
          </cell>
          <cell r="B290">
            <v>34</v>
          </cell>
          <cell r="C290">
            <v>70</v>
          </cell>
          <cell r="D290">
            <v>104</v>
          </cell>
          <cell r="E290">
            <v>762</v>
          </cell>
          <cell r="F290">
            <v>0.32690000000000002</v>
          </cell>
          <cell r="G290">
            <v>377</v>
          </cell>
          <cell r="H290">
            <v>0.49475065616797897</v>
          </cell>
        </row>
        <row r="291">
          <cell r="A291" t="str">
            <v>O_HAN_D27</v>
          </cell>
          <cell r="B291">
            <v>85</v>
          </cell>
          <cell r="C291">
            <v>112</v>
          </cell>
          <cell r="D291">
            <v>197</v>
          </cell>
          <cell r="E291">
            <v>1182</v>
          </cell>
          <cell r="F291">
            <v>0.43149999999999999</v>
          </cell>
          <cell r="G291">
            <v>734</v>
          </cell>
          <cell r="H291">
            <v>0.62098138747884946</v>
          </cell>
        </row>
        <row r="292">
          <cell r="A292" t="str">
            <v>O_HAN_D28</v>
          </cell>
          <cell r="B292">
            <v>17</v>
          </cell>
          <cell r="C292">
            <v>29</v>
          </cell>
          <cell r="D292">
            <v>46</v>
          </cell>
          <cell r="E292">
            <v>276</v>
          </cell>
          <cell r="F292">
            <v>0.36959999999999998</v>
          </cell>
          <cell r="G292">
            <v>162</v>
          </cell>
          <cell r="H292">
            <v>0.58695652173913049</v>
          </cell>
        </row>
        <row r="293">
          <cell r="A293" t="str">
            <v>O_HAN_D29</v>
          </cell>
          <cell r="B293">
            <v>126</v>
          </cell>
          <cell r="C293">
            <v>84</v>
          </cell>
          <cell r="D293">
            <v>210</v>
          </cell>
          <cell r="E293">
            <v>1280</v>
          </cell>
          <cell r="F293">
            <v>0.6</v>
          </cell>
          <cell r="G293">
            <v>918</v>
          </cell>
          <cell r="H293">
            <v>0.71718749999999998</v>
          </cell>
        </row>
        <row r="294">
          <cell r="A294" t="str">
            <v>O_HAN_D30</v>
          </cell>
          <cell r="B294">
            <v>70</v>
          </cell>
          <cell r="C294">
            <v>89</v>
          </cell>
          <cell r="D294">
            <v>159</v>
          </cell>
          <cell r="E294">
            <v>960</v>
          </cell>
          <cell r="F294">
            <v>0.44030000000000002</v>
          </cell>
          <cell r="G294">
            <v>605</v>
          </cell>
          <cell r="H294">
            <v>0.63020833333333337</v>
          </cell>
        </row>
        <row r="295">
          <cell r="A295" t="str">
            <v>O_HAN_D31</v>
          </cell>
          <cell r="B295">
            <v>130</v>
          </cell>
          <cell r="C295">
            <v>72</v>
          </cell>
          <cell r="D295">
            <v>202</v>
          </cell>
          <cell r="E295">
            <v>1234</v>
          </cell>
          <cell r="F295">
            <v>0.64359999999999995</v>
          </cell>
          <cell r="G295">
            <v>911</v>
          </cell>
          <cell r="H295">
            <v>0.7382495948136143</v>
          </cell>
        </row>
        <row r="296">
          <cell r="A296" t="str">
            <v>O_HAN_D32</v>
          </cell>
          <cell r="B296">
            <v>72</v>
          </cell>
          <cell r="C296">
            <v>115</v>
          </cell>
          <cell r="D296">
            <v>187</v>
          </cell>
          <cell r="E296">
            <v>1156</v>
          </cell>
          <cell r="F296">
            <v>0.38500000000000001</v>
          </cell>
          <cell r="G296">
            <v>651</v>
          </cell>
          <cell r="H296">
            <v>0.56314878892733566</v>
          </cell>
        </row>
        <row r="297">
          <cell r="A297" t="str">
            <v>O_HAN_D33</v>
          </cell>
          <cell r="B297">
            <v>96</v>
          </cell>
          <cell r="C297">
            <v>76</v>
          </cell>
          <cell r="D297">
            <v>172</v>
          </cell>
          <cell r="E297">
            <v>1038</v>
          </cell>
          <cell r="F297">
            <v>0.55810000000000004</v>
          </cell>
          <cell r="G297">
            <v>717</v>
          </cell>
          <cell r="H297">
            <v>0.69075144508670516</v>
          </cell>
        </row>
        <row r="298">
          <cell r="A298" t="str">
            <v>O_HAN_D34</v>
          </cell>
          <cell r="B298">
            <v>72</v>
          </cell>
          <cell r="C298">
            <v>82</v>
          </cell>
          <cell r="D298">
            <v>154</v>
          </cell>
          <cell r="E298">
            <v>924</v>
          </cell>
          <cell r="F298">
            <v>0.46750000000000003</v>
          </cell>
          <cell r="G298">
            <v>594</v>
          </cell>
          <cell r="H298">
            <v>0.6428571428571429</v>
          </cell>
        </row>
        <row r="299">
          <cell r="A299" t="str">
            <v>O_HAN_D35</v>
          </cell>
          <cell r="B299">
            <v>78</v>
          </cell>
          <cell r="C299">
            <v>68</v>
          </cell>
          <cell r="D299">
            <v>146</v>
          </cell>
          <cell r="E299">
            <v>876</v>
          </cell>
          <cell r="F299">
            <v>0.53420000000000001</v>
          </cell>
          <cell r="G299">
            <v>622</v>
          </cell>
          <cell r="H299">
            <v>0.71004566210045661</v>
          </cell>
        </row>
        <row r="300">
          <cell r="A300" t="str">
            <v>O_HAN_D36</v>
          </cell>
          <cell r="B300">
            <v>120</v>
          </cell>
          <cell r="C300">
            <v>88</v>
          </cell>
          <cell r="D300">
            <v>208</v>
          </cell>
          <cell r="E300">
            <v>1248</v>
          </cell>
          <cell r="F300">
            <v>0.57689999999999997</v>
          </cell>
          <cell r="G300">
            <v>910</v>
          </cell>
          <cell r="H300">
            <v>0.72916666666666663</v>
          </cell>
        </row>
        <row r="301">
          <cell r="A301" t="str">
            <v>O_HAN_D37</v>
          </cell>
          <cell r="B301">
            <v>39</v>
          </cell>
          <cell r="C301">
            <v>23</v>
          </cell>
          <cell r="D301">
            <v>62</v>
          </cell>
          <cell r="E301">
            <v>496</v>
          </cell>
          <cell r="F301">
            <v>0.629</v>
          </cell>
          <cell r="G301">
            <v>389</v>
          </cell>
          <cell r="H301">
            <v>0.78427419354838712</v>
          </cell>
        </row>
        <row r="302">
          <cell r="A302" t="str">
            <v>O_HAN_D38</v>
          </cell>
          <cell r="B302">
            <v>50</v>
          </cell>
          <cell r="C302">
            <v>46</v>
          </cell>
          <cell r="D302">
            <v>96</v>
          </cell>
          <cell r="E302">
            <v>768</v>
          </cell>
          <cell r="F302">
            <v>0.52080000000000004</v>
          </cell>
          <cell r="G302">
            <v>575</v>
          </cell>
          <cell r="H302">
            <v>0.74869791666666663</v>
          </cell>
        </row>
        <row r="303">
          <cell r="A303" t="str">
            <v>O_HAN_D40</v>
          </cell>
          <cell r="B303">
            <v>0</v>
          </cell>
          <cell r="C303">
            <v>1</v>
          </cell>
          <cell r="D303">
            <v>1</v>
          </cell>
          <cell r="E303">
            <v>6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O_KAF_A00</v>
          </cell>
          <cell r="B304">
            <v>26</v>
          </cell>
          <cell r="C304">
            <v>88</v>
          </cell>
          <cell r="D304">
            <v>114</v>
          </cell>
          <cell r="E304">
            <v>912</v>
          </cell>
          <cell r="F304">
            <v>0.2281</v>
          </cell>
          <cell r="G304">
            <v>454</v>
          </cell>
          <cell r="H304">
            <v>0.49780701754385964</v>
          </cell>
        </row>
        <row r="305">
          <cell r="A305" t="str">
            <v>O_KAF_A01</v>
          </cell>
          <cell r="B305">
            <v>16</v>
          </cell>
          <cell r="C305">
            <v>63</v>
          </cell>
          <cell r="D305">
            <v>79</v>
          </cell>
          <cell r="E305">
            <v>632</v>
          </cell>
          <cell r="F305">
            <v>0.20250000000000001</v>
          </cell>
          <cell r="G305">
            <v>334</v>
          </cell>
          <cell r="H305">
            <v>0.52848101265822789</v>
          </cell>
        </row>
        <row r="306">
          <cell r="A306" t="str">
            <v>O_KAF_A03</v>
          </cell>
          <cell r="B306">
            <v>25</v>
          </cell>
          <cell r="C306">
            <v>68</v>
          </cell>
          <cell r="D306">
            <v>93</v>
          </cell>
          <cell r="E306">
            <v>744</v>
          </cell>
          <cell r="F306">
            <v>0.26879999999999998</v>
          </cell>
          <cell r="G306">
            <v>413</v>
          </cell>
          <cell r="H306">
            <v>0.55510752688172038</v>
          </cell>
        </row>
        <row r="307">
          <cell r="A307" t="str">
            <v>O_KAF_A04</v>
          </cell>
          <cell r="B307">
            <v>24</v>
          </cell>
          <cell r="C307">
            <v>67</v>
          </cell>
          <cell r="D307">
            <v>91</v>
          </cell>
          <cell r="E307">
            <v>728</v>
          </cell>
          <cell r="F307">
            <v>0.26369999999999999</v>
          </cell>
          <cell r="G307">
            <v>435</v>
          </cell>
          <cell r="H307">
            <v>0.59752747252747251</v>
          </cell>
        </row>
        <row r="308">
          <cell r="A308" t="str">
            <v>O_KDG_A00</v>
          </cell>
          <cell r="B308">
            <v>96</v>
          </cell>
          <cell r="C308">
            <v>88</v>
          </cell>
          <cell r="D308">
            <v>184</v>
          </cell>
          <cell r="E308">
            <v>1472</v>
          </cell>
          <cell r="F308">
            <v>0.52170000000000005</v>
          </cell>
          <cell r="G308">
            <v>1020</v>
          </cell>
          <cell r="H308">
            <v>0.69293478260869568</v>
          </cell>
        </row>
        <row r="309">
          <cell r="A309" t="str">
            <v>O_KDG_A01</v>
          </cell>
          <cell r="B309">
            <v>76</v>
          </cell>
          <cell r="C309">
            <v>69</v>
          </cell>
          <cell r="D309">
            <v>145</v>
          </cell>
          <cell r="E309">
            <v>1160</v>
          </cell>
          <cell r="F309">
            <v>0.52410000000000001</v>
          </cell>
          <cell r="G309">
            <v>871</v>
          </cell>
          <cell r="H309">
            <v>0.75086206896551722</v>
          </cell>
        </row>
        <row r="310">
          <cell r="A310" t="str">
            <v>O_KDG_A02</v>
          </cell>
          <cell r="B310">
            <v>66</v>
          </cell>
          <cell r="C310">
            <v>64</v>
          </cell>
          <cell r="D310">
            <v>130</v>
          </cell>
          <cell r="E310">
            <v>1040</v>
          </cell>
          <cell r="F310">
            <v>0.50770000000000004</v>
          </cell>
          <cell r="G310">
            <v>763</v>
          </cell>
          <cell r="H310">
            <v>0.7336538461538461</v>
          </cell>
        </row>
        <row r="311">
          <cell r="A311" t="str">
            <v>O_KDG_A03</v>
          </cell>
          <cell r="B311">
            <v>8</v>
          </cell>
          <cell r="C311">
            <v>84</v>
          </cell>
          <cell r="D311">
            <v>92</v>
          </cell>
          <cell r="E311">
            <v>736</v>
          </cell>
          <cell r="F311">
            <v>8.6999999999999994E-2</v>
          </cell>
          <cell r="G311">
            <v>295</v>
          </cell>
          <cell r="H311">
            <v>0.40081521739130432</v>
          </cell>
        </row>
        <row r="312">
          <cell r="A312" t="str">
            <v>O_KDG_A04</v>
          </cell>
          <cell r="B312">
            <v>3</v>
          </cell>
          <cell r="C312">
            <v>54</v>
          </cell>
          <cell r="D312">
            <v>57</v>
          </cell>
          <cell r="E312">
            <v>456</v>
          </cell>
          <cell r="F312">
            <v>5.2600000000000001E-2</v>
          </cell>
          <cell r="G312">
            <v>172</v>
          </cell>
          <cell r="H312">
            <v>0.37719298245614036</v>
          </cell>
        </row>
        <row r="313">
          <cell r="A313" t="str">
            <v>O_KEB_A00</v>
          </cell>
          <cell r="B313">
            <v>72</v>
          </cell>
          <cell r="C313">
            <v>29</v>
          </cell>
          <cell r="D313">
            <v>101</v>
          </cell>
          <cell r="E313">
            <v>808</v>
          </cell>
          <cell r="F313">
            <v>0.71289999999999998</v>
          </cell>
          <cell r="G313">
            <v>668</v>
          </cell>
          <cell r="H313">
            <v>0.82673267326732669</v>
          </cell>
        </row>
        <row r="314">
          <cell r="A314" t="str">
            <v>O_KEB_A01</v>
          </cell>
          <cell r="B314">
            <v>62</v>
          </cell>
          <cell r="C314">
            <v>43</v>
          </cell>
          <cell r="D314">
            <v>105</v>
          </cell>
          <cell r="E314">
            <v>840</v>
          </cell>
          <cell r="F314">
            <v>0.59050000000000002</v>
          </cell>
          <cell r="G314">
            <v>650</v>
          </cell>
          <cell r="H314">
            <v>0.77380952380952384</v>
          </cell>
        </row>
        <row r="315">
          <cell r="A315" t="str">
            <v>O_KEB_A02</v>
          </cell>
          <cell r="B315">
            <v>44</v>
          </cell>
          <cell r="C315">
            <v>41</v>
          </cell>
          <cell r="D315">
            <v>85</v>
          </cell>
          <cell r="E315">
            <v>680</v>
          </cell>
          <cell r="F315">
            <v>0.51759999999999995</v>
          </cell>
          <cell r="G315">
            <v>496</v>
          </cell>
          <cell r="H315">
            <v>0.72941176470588232</v>
          </cell>
        </row>
        <row r="316">
          <cell r="A316" t="str">
            <v>O_KID_A00</v>
          </cell>
          <cell r="B316">
            <v>13</v>
          </cell>
          <cell r="C316">
            <v>61</v>
          </cell>
          <cell r="D316">
            <v>74</v>
          </cell>
          <cell r="E316">
            <v>592</v>
          </cell>
          <cell r="F316">
            <v>0.1757</v>
          </cell>
          <cell r="G316">
            <v>282</v>
          </cell>
          <cell r="H316">
            <v>0.47635135135135137</v>
          </cell>
        </row>
        <row r="317">
          <cell r="A317" t="str">
            <v>O_KID_A01</v>
          </cell>
          <cell r="B317">
            <v>21</v>
          </cell>
          <cell r="C317">
            <v>62</v>
          </cell>
          <cell r="D317">
            <v>83</v>
          </cell>
          <cell r="E317">
            <v>664</v>
          </cell>
          <cell r="F317">
            <v>0.253</v>
          </cell>
          <cell r="G317">
            <v>387</v>
          </cell>
          <cell r="H317">
            <v>0.58283132530120485</v>
          </cell>
        </row>
        <row r="318">
          <cell r="A318" t="str">
            <v>O_KLK_A00</v>
          </cell>
          <cell r="B318">
            <v>53</v>
          </cell>
          <cell r="C318">
            <v>261</v>
          </cell>
          <cell r="D318">
            <v>314</v>
          </cell>
          <cell r="E318">
            <v>2512</v>
          </cell>
          <cell r="F318">
            <v>0.16880000000000001</v>
          </cell>
          <cell r="G318">
            <v>1023</v>
          </cell>
          <cell r="H318">
            <v>0.40724522292993631</v>
          </cell>
        </row>
        <row r="319">
          <cell r="A319" t="str">
            <v>O_KLK_A01</v>
          </cell>
          <cell r="B319">
            <v>61</v>
          </cell>
          <cell r="C319">
            <v>190</v>
          </cell>
          <cell r="D319">
            <v>251</v>
          </cell>
          <cell r="E319">
            <v>2008</v>
          </cell>
          <cell r="F319">
            <v>0.24299999999999999</v>
          </cell>
          <cell r="G319">
            <v>1166</v>
          </cell>
          <cell r="H319">
            <v>0.58067729083665343</v>
          </cell>
        </row>
        <row r="320">
          <cell r="A320" t="str">
            <v>O_KLK_A02</v>
          </cell>
          <cell r="B320">
            <v>76</v>
          </cell>
          <cell r="C320">
            <v>83</v>
          </cell>
          <cell r="D320">
            <v>159</v>
          </cell>
          <cell r="E320">
            <v>966</v>
          </cell>
          <cell r="F320">
            <v>0.47799999999999998</v>
          </cell>
          <cell r="G320">
            <v>580</v>
          </cell>
          <cell r="H320">
            <v>0.60041407867494823</v>
          </cell>
        </row>
        <row r="321">
          <cell r="A321" t="str">
            <v>O_KLK_A03</v>
          </cell>
          <cell r="B321">
            <v>49</v>
          </cell>
          <cell r="C321">
            <v>154</v>
          </cell>
          <cell r="D321">
            <v>203</v>
          </cell>
          <cell r="E321">
            <v>1624</v>
          </cell>
          <cell r="F321">
            <v>0.2414</v>
          </cell>
          <cell r="G321">
            <v>864</v>
          </cell>
          <cell r="H321">
            <v>0.53201970443349755</v>
          </cell>
        </row>
        <row r="322">
          <cell r="A322" t="str">
            <v>O_KLK_A04</v>
          </cell>
          <cell r="B322">
            <v>32</v>
          </cell>
          <cell r="C322">
            <v>20</v>
          </cell>
          <cell r="D322">
            <v>52</v>
          </cell>
          <cell r="E322">
            <v>416</v>
          </cell>
          <cell r="F322">
            <v>0.61539999999999995</v>
          </cell>
          <cell r="G322">
            <v>324</v>
          </cell>
          <cell r="H322">
            <v>0.77884615384615385</v>
          </cell>
        </row>
        <row r="323">
          <cell r="A323" t="str">
            <v>O_KLK_A05</v>
          </cell>
          <cell r="B323">
            <v>24</v>
          </cell>
          <cell r="C323">
            <v>52</v>
          </cell>
          <cell r="D323">
            <v>76</v>
          </cell>
          <cell r="E323">
            <v>608</v>
          </cell>
          <cell r="F323">
            <v>0.31580000000000003</v>
          </cell>
          <cell r="G323">
            <v>372</v>
          </cell>
          <cell r="H323">
            <v>0.61184210526315785</v>
          </cell>
        </row>
        <row r="324">
          <cell r="A324" t="str">
            <v>O_KLK_A06</v>
          </cell>
          <cell r="B324">
            <v>17</v>
          </cell>
          <cell r="C324">
            <v>123</v>
          </cell>
          <cell r="D324">
            <v>140</v>
          </cell>
          <cell r="E324">
            <v>1120</v>
          </cell>
          <cell r="F324">
            <v>0.12139999999999999</v>
          </cell>
          <cell r="G324">
            <v>473</v>
          </cell>
          <cell r="H324">
            <v>0.42232142857142857</v>
          </cell>
        </row>
        <row r="325">
          <cell r="A325" t="str">
            <v>O_KLK_A07</v>
          </cell>
          <cell r="B325">
            <v>71</v>
          </cell>
          <cell r="C325">
            <v>158</v>
          </cell>
          <cell r="D325">
            <v>229</v>
          </cell>
          <cell r="E325">
            <v>1832</v>
          </cell>
          <cell r="F325">
            <v>0.31</v>
          </cell>
          <cell r="G325">
            <v>1172</v>
          </cell>
          <cell r="H325">
            <v>0.63973799126637554</v>
          </cell>
        </row>
        <row r="326">
          <cell r="A326" t="str">
            <v>O_KLK_A08</v>
          </cell>
          <cell r="B326">
            <v>13</v>
          </cell>
          <cell r="C326">
            <v>90</v>
          </cell>
          <cell r="D326">
            <v>103</v>
          </cell>
          <cell r="E326">
            <v>824</v>
          </cell>
          <cell r="F326">
            <v>0.12620000000000001</v>
          </cell>
          <cell r="G326">
            <v>301</v>
          </cell>
          <cell r="H326">
            <v>0.36529126213592233</v>
          </cell>
        </row>
        <row r="327">
          <cell r="A327" t="str">
            <v>O_KLK_A09</v>
          </cell>
          <cell r="B327">
            <v>34</v>
          </cell>
          <cell r="C327">
            <v>129</v>
          </cell>
          <cell r="D327">
            <v>163</v>
          </cell>
          <cell r="E327">
            <v>1304</v>
          </cell>
          <cell r="F327">
            <v>0.20860000000000001</v>
          </cell>
          <cell r="G327">
            <v>711</v>
          </cell>
          <cell r="H327">
            <v>0.54524539877300615</v>
          </cell>
        </row>
        <row r="328">
          <cell r="A328" t="str">
            <v>O_KLK_A10</v>
          </cell>
          <cell r="B328">
            <v>36</v>
          </cell>
          <cell r="C328">
            <v>75</v>
          </cell>
          <cell r="D328">
            <v>111</v>
          </cell>
          <cell r="E328">
            <v>888</v>
          </cell>
          <cell r="F328">
            <v>0.32429999999999998</v>
          </cell>
          <cell r="G328">
            <v>530</v>
          </cell>
          <cell r="H328">
            <v>0.59684684684684686</v>
          </cell>
        </row>
        <row r="329">
          <cell r="A329" t="str">
            <v>O_KLK_A11</v>
          </cell>
          <cell r="B329">
            <v>20</v>
          </cell>
          <cell r="C329">
            <v>63</v>
          </cell>
          <cell r="D329">
            <v>83</v>
          </cell>
          <cell r="E329">
            <v>664</v>
          </cell>
          <cell r="F329">
            <v>0.24099999999999999</v>
          </cell>
          <cell r="G329">
            <v>343</v>
          </cell>
          <cell r="H329">
            <v>0.51656626506024095</v>
          </cell>
        </row>
        <row r="330">
          <cell r="A330" t="str">
            <v>O_KLK_A12</v>
          </cell>
          <cell r="B330">
            <v>25</v>
          </cell>
          <cell r="C330">
            <v>70</v>
          </cell>
          <cell r="D330">
            <v>95</v>
          </cell>
          <cell r="E330">
            <v>760</v>
          </cell>
          <cell r="F330">
            <v>0.26319999999999999</v>
          </cell>
          <cell r="G330">
            <v>404</v>
          </cell>
          <cell r="H330">
            <v>0.53157894736842104</v>
          </cell>
        </row>
        <row r="331">
          <cell r="A331" t="str">
            <v>O_KLK_A13</v>
          </cell>
          <cell r="B331">
            <v>44</v>
          </cell>
          <cell r="C331">
            <v>49</v>
          </cell>
          <cell r="D331">
            <v>93</v>
          </cell>
          <cell r="E331">
            <v>744</v>
          </cell>
          <cell r="F331">
            <v>0.47310000000000002</v>
          </cell>
          <cell r="G331">
            <v>561</v>
          </cell>
          <cell r="H331">
            <v>0.75403225806451613</v>
          </cell>
        </row>
        <row r="332">
          <cell r="A332" t="str">
            <v>O_KLK_A14</v>
          </cell>
          <cell r="B332">
            <v>52</v>
          </cell>
          <cell r="C332">
            <v>121</v>
          </cell>
          <cell r="D332">
            <v>173</v>
          </cell>
          <cell r="E332">
            <v>1384</v>
          </cell>
          <cell r="F332">
            <v>0.30059999999999998</v>
          </cell>
          <cell r="G332">
            <v>800</v>
          </cell>
          <cell r="H332">
            <v>0.5780346820809249</v>
          </cell>
        </row>
        <row r="333">
          <cell r="A333" t="str">
            <v>O_KLK_A15</v>
          </cell>
          <cell r="B333">
            <v>63</v>
          </cell>
          <cell r="C333">
            <v>110</v>
          </cell>
          <cell r="D333">
            <v>173</v>
          </cell>
          <cell r="E333">
            <v>1384</v>
          </cell>
          <cell r="F333">
            <v>0.36420000000000002</v>
          </cell>
          <cell r="G333">
            <v>791</v>
          </cell>
          <cell r="H333">
            <v>0.57153179190751446</v>
          </cell>
        </row>
        <row r="334">
          <cell r="A334" t="str">
            <v>O_KLK_A16</v>
          </cell>
          <cell r="B334">
            <v>64</v>
          </cell>
          <cell r="C334">
            <v>125</v>
          </cell>
          <cell r="D334">
            <v>189</v>
          </cell>
          <cell r="E334">
            <v>1512</v>
          </cell>
          <cell r="F334">
            <v>0.33860000000000001</v>
          </cell>
          <cell r="G334">
            <v>932</v>
          </cell>
          <cell r="H334">
            <v>0.6164021164021164</v>
          </cell>
        </row>
        <row r="335">
          <cell r="A335" t="str">
            <v>O_KLK_A17</v>
          </cell>
          <cell r="B335">
            <v>23</v>
          </cell>
          <cell r="C335">
            <v>58</v>
          </cell>
          <cell r="D335">
            <v>81</v>
          </cell>
          <cell r="E335">
            <v>648</v>
          </cell>
          <cell r="F335">
            <v>0.28399999999999997</v>
          </cell>
          <cell r="G335">
            <v>317</v>
          </cell>
          <cell r="H335">
            <v>0.48919753086419754</v>
          </cell>
        </row>
        <row r="336">
          <cell r="A336" t="str">
            <v>O_KLK_A18</v>
          </cell>
          <cell r="B336">
            <v>37</v>
          </cell>
          <cell r="C336">
            <v>88</v>
          </cell>
          <cell r="D336">
            <v>125</v>
          </cell>
          <cell r="E336">
            <v>1000</v>
          </cell>
          <cell r="F336">
            <v>0.29599999999999999</v>
          </cell>
          <cell r="G336">
            <v>600</v>
          </cell>
          <cell r="H336">
            <v>0.6</v>
          </cell>
        </row>
        <row r="337">
          <cell r="A337" t="str">
            <v>O_KLK_A19</v>
          </cell>
          <cell r="B337">
            <v>51</v>
          </cell>
          <cell r="C337">
            <v>113</v>
          </cell>
          <cell r="D337">
            <v>164</v>
          </cell>
          <cell r="E337">
            <v>984</v>
          </cell>
          <cell r="F337">
            <v>0.311</v>
          </cell>
          <cell r="G337">
            <v>545</v>
          </cell>
          <cell r="H337">
            <v>0.55386178861788615</v>
          </cell>
        </row>
        <row r="338">
          <cell r="A338" t="str">
            <v>O_KLK_A20</v>
          </cell>
          <cell r="B338">
            <v>32</v>
          </cell>
          <cell r="C338">
            <v>94</v>
          </cell>
          <cell r="D338">
            <v>126</v>
          </cell>
          <cell r="E338">
            <v>1008</v>
          </cell>
          <cell r="F338">
            <v>0.254</v>
          </cell>
          <cell r="G338">
            <v>523</v>
          </cell>
          <cell r="H338">
            <v>0.51884920634920639</v>
          </cell>
        </row>
        <row r="339">
          <cell r="A339" t="str">
            <v>O_KLK_A21</v>
          </cell>
          <cell r="B339">
            <v>27</v>
          </cell>
          <cell r="C339">
            <v>62</v>
          </cell>
          <cell r="D339">
            <v>89</v>
          </cell>
          <cell r="E339">
            <v>712</v>
          </cell>
          <cell r="F339">
            <v>0.3034</v>
          </cell>
          <cell r="G339">
            <v>471</v>
          </cell>
          <cell r="H339">
            <v>0.6615168539325843</v>
          </cell>
        </row>
        <row r="340">
          <cell r="A340" t="str">
            <v>O_KLK_A22</v>
          </cell>
          <cell r="B340">
            <v>28</v>
          </cell>
          <cell r="C340">
            <v>52</v>
          </cell>
          <cell r="D340">
            <v>80</v>
          </cell>
          <cell r="E340">
            <v>640</v>
          </cell>
          <cell r="F340">
            <v>0.35</v>
          </cell>
          <cell r="G340">
            <v>425</v>
          </cell>
          <cell r="H340">
            <v>0.6640625</v>
          </cell>
        </row>
        <row r="341">
          <cell r="A341" t="str">
            <v>O_KLK_A23</v>
          </cell>
          <cell r="B341">
            <v>41</v>
          </cell>
          <cell r="C341">
            <v>36</v>
          </cell>
          <cell r="D341">
            <v>77</v>
          </cell>
          <cell r="E341">
            <v>616</v>
          </cell>
          <cell r="F341">
            <v>0.53249999999999997</v>
          </cell>
          <cell r="G341">
            <v>458</v>
          </cell>
          <cell r="H341">
            <v>0.74350649350649356</v>
          </cell>
        </row>
        <row r="342">
          <cell r="A342" t="str">
            <v>O_KLK_A24</v>
          </cell>
          <cell r="B342">
            <v>44</v>
          </cell>
          <cell r="C342">
            <v>48</v>
          </cell>
          <cell r="D342">
            <v>92</v>
          </cell>
          <cell r="E342">
            <v>736</v>
          </cell>
          <cell r="F342">
            <v>0.4783</v>
          </cell>
          <cell r="G342">
            <v>509</v>
          </cell>
          <cell r="H342">
            <v>0.69157608695652173</v>
          </cell>
        </row>
        <row r="343">
          <cell r="A343" t="str">
            <v>O_KLK_A25</v>
          </cell>
          <cell r="B343">
            <v>14</v>
          </cell>
          <cell r="C343">
            <v>64</v>
          </cell>
          <cell r="D343">
            <v>78</v>
          </cell>
          <cell r="E343">
            <v>624</v>
          </cell>
          <cell r="F343">
            <v>0.17949999999999999</v>
          </cell>
          <cell r="G343">
            <v>334</v>
          </cell>
          <cell r="H343">
            <v>0.53525641025641024</v>
          </cell>
        </row>
        <row r="344">
          <cell r="A344" t="str">
            <v>O_KLK_A26</v>
          </cell>
          <cell r="B344">
            <v>16</v>
          </cell>
          <cell r="C344">
            <v>76</v>
          </cell>
          <cell r="D344">
            <v>92</v>
          </cell>
          <cell r="E344">
            <v>736</v>
          </cell>
          <cell r="F344">
            <v>0.1739</v>
          </cell>
          <cell r="G344">
            <v>399</v>
          </cell>
          <cell r="H344">
            <v>0.54211956521739135</v>
          </cell>
        </row>
        <row r="345">
          <cell r="A345" t="str">
            <v>O_KLK_A27</v>
          </cell>
          <cell r="B345">
            <v>37</v>
          </cell>
          <cell r="C345">
            <v>61</v>
          </cell>
          <cell r="D345">
            <v>98</v>
          </cell>
          <cell r="E345">
            <v>784</v>
          </cell>
          <cell r="F345">
            <v>0.37759999999999999</v>
          </cell>
          <cell r="G345">
            <v>512</v>
          </cell>
          <cell r="H345">
            <v>0.65306122448979587</v>
          </cell>
        </row>
        <row r="346">
          <cell r="A346" t="str">
            <v>O_KLK_A28</v>
          </cell>
          <cell r="B346">
            <v>32</v>
          </cell>
          <cell r="C346">
            <v>57</v>
          </cell>
          <cell r="D346">
            <v>89</v>
          </cell>
          <cell r="E346">
            <v>712</v>
          </cell>
          <cell r="F346">
            <v>0.35959999999999998</v>
          </cell>
          <cell r="G346">
            <v>470</v>
          </cell>
          <cell r="H346">
            <v>0.6601123595505618</v>
          </cell>
        </row>
        <row r="347">
          <cell r="A347" t="str">
            <v>O_KLK_A29</v>
          </cell>
          <cell r="B347">
            <v>10</v>
          </cell>
          <cell r="C347">
            <v>77</v>
          </cell>
          <cell r="D347">
            <v>87</v>
          </cell>
          <cell r="E347">
            <v>696</v>
          </cell>
          <cell r="F347">
            <v>0.1149</v>
          </cell>
          <cell r="G347">
            <v>367</v>
          </cell>
          <cell r="H347">
            <v>0.5272988505747126</v>
          </cell>
        </row>
        <row r="348">
          <cell r="A348" t="str">
            <v>O_KLK_A31</v>
          </cell>
          <cell r="B348">
            <v>7</v>
          </cell>
          <cell r="C348">
            <v>70</v>
          </cell>
          <cell r="D348">
            <v>77</v>
          </cell>
          <cell r="E348">
            <v>616</v>
          </cell>
          <cell r="F348">
            <v>9.0899999999999995E-2</v>
          </cell>
          <cell r="G348">
            <v>248</v>
          </cell>
          <cell r="H348">
            <v>0.40259740259740262</v>
          </cell>
        </row>
        <row r="349">
          <cell r="A349" t="str">
            <v>O_KLK_A32</v>
          </cell>
          <cell r="B349">
            <v>12</v>
          </cell>
          <cell r="C349">
            <v>74</v>
          </cell>
          <cell r="D349">
            <v>86</v>
          </cell>
          <cell r="E349">
            <v>688</v>
          </cell>
          <cell r="F349">
            <v>0.13950000000000001</v>
          </cell>
          <cell r="G349">
            <v>330</v>
          </cell>
          <cell r="H349">
            <v>0.47965116279069769</v>
          </cell>
        </row>
        <row r="350">
          <cell r="A350" t="str">
            <v>O_KLK_A34</v>
          </cell>
          <cell r="B350">
            <v>3</v>
          </cell>
          <cell r="C350">
            <v>98</v>
          </cell>
          <cell r="D350">
            <v>101</v>
          </cell>
          <cell r="E350">
            <v>808</v>
          </cell>
          <cell r="F350">
            <v>2.9700000000000001E-2</v>
          </cell>
          <cell r="G350">
            <v>236</v>
          </cell>
          <cell r="H350">
            <v>0.29207920792079206</v>
          </cell>
        </row>
        <row r="351">
          <cell r="A351" t="str">
            <v>O_KLK_A35</v>
          </cell>
          <cell r="B351">
            <v>3</v>
          </cell>
          <cell r="C351">
            <v>71</v>
          </cell>
          <cell r="D351">
            <v>74</v>
          </cell>
          <cell r="E351">
            <v>592</v>
          </cell>
          <cell r="F351">
            <v>4.0500000000000001E-2</v>
          </cell>
          <cell r="G351">
            <v>208</v>
          </cell>
          <cell r="H351">
            <v>0.35135135135135137</v>
          </cell>
        </row>
        <row r="352">
          <cell r="A352" t="str">
            <v>O_KLK_A36</v>
          </cell>
          <cell r="B352">
            <v>3</v>
          </cell>
          <cell r="C352">
            <v>61</v>
          </cell>
          <cell r="D352">
            <v>64</v>
          </cell>
          <cell r="E352">
            <v>512</v>
          </cell>
          <cell r="F352">
            <v>4.6899999999999997E-2</v>
          </cell>
          <cell r="G352">
            <v>189</v>
          </cell>
          <cell r="H352">
            <v>0.369140625</v>
          </cell>
        </row>
        <row r="353">
          <cell r="A353" t="str">
            <v>O_KLK_A37</v>
          </cell>
          <cell r="B353">
            <v>6</v>
          </cell>
          <cell r="C353">
            <v>89</v>
          </cell>
          <cell r="D353">
            <v>95</v>
          </cell>
          <cell r="E353">
            <v>760</v>
          </cell>
          <cell r="F353">
            <v>6.3200000000000006E-2</v>
          </cell>
          <cell r="G353">
            <v>259</v>
          </cell>
          <cell r="H353">
            <v>0.34078947368421053</v>
          </cell>
        </row>
        <row r="354">
          <cell r="A354" t="str">
            <v>O_KLK_A38</v>
          </cell>
          <cell r="B354">
            <v>0</v>
          </cell>
          <cell r="C354">
            <v>81</v>
          </cell>
          <cell r="D354">
            <v>81</v>
          </cell>
          <cell r="E354">
            <v>648</v>
          </cell>
          <cell r="F354">
            <v>0</v>
          </cell>
          <cell r="G354">
            <v>156</v>
          </cell>
          <cell r="H354">
            <v>0.24074074074074073</v>
          </cell>
        </row>
        <row r="355">
          <cell r="A355" t="str">
            <v>O_KLK_A40</v>
          </cell>
          <cell r="B355">
            <v>4</v>
          </cell>
          <cell r="C355">
            <v>153</v>
          </cell>
          <cell r="D355">
            <v>157</v>
          </cell>
          <cell r="E355">
            <v>1256</v>
          </cell>
          <cell r="F355">
            <v>2.5499999999999998E-2</v>
          </cell>
          <cell r="G355">
            <v>350</v>
          </cell>
          <cell r="H355">
            <v>0.2786624203821656</v>
          </cell>
        </row>
        <row r="356">
          <cell r="A356" t="str">
            <v>O_KMR</v>
          </cell>
          <cell r="B356">
            <v>0</v>
          </cell>
          <cell r="C356">
            <v>30</v>
          </cell>
          <cell r="D356">
            <v>30</v>
          </cell>
          <cell r="E356">
            <v>240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O_KMR_L00</v>
          </cell>
          <cell r="B357">
            <v>120</v>
          </cell>
          <cell r="C357">
            <v>49</v>
          </cell>
          <cell r="D357">
            <v>169</v>
          </cell>
          <cell r="E357">
            <v>1014</v>
          </cell>
          <cell r="F357">
            <v>0.71009999999999995</v>
          </cell>
          <cell r="G357">
            <v>797</v>
          </cell>
          <cell r="H357">
            <v>0.78599605522682447</v>
          </cell>
        </row>
        <row r="358">
          <cell r="A358" t="str">
            <v>O_KMR_L01</v>
          </cell>
          <cell r="B358">
            <v>39</v>
          </cell>
          <cell r="C358">
            <v>27</v>
          </cell>
          <cell r="D358">
            <v>66</v>
          </cell>
          <cell r="E358">
            <v>528</v>
          </cell>
          <cell r="F358">
            <v>0.59089999999999998</v>
          </cell>
          <cell r="G358">
            <v>425</v>
          </cell>
          <cell r="H358">
            <v>0.80492424242424243</v>
          </cell>
        </row>
        <row r="359">
          <cell r="A359" t="str">
            <v>O_KMR_L02</v>
          </cell>
          <cell r="B359">
            <v>83</v>
          </cell>
          <cell r="C359">
            <v>93</v>
          </cell>
          <cell r="D359">
            <v>176</v>
          </cell>
          <cell r="E359">
            <v>1056</v>
          </cell>
          <cell r="F359">
            <v>0.47160000000000002</v>
          </cell>
          <cell r="G359">
            <v>800</v>
          </cell>
          <cell r="H359">
            <v>0.75757575757575757</v>
          </cell>
        </row>
        <row r="360">
          <cell r="A360" t="str">
            <v>O_KMR_L03</v>
          </cell>
          <cell r="B360">
            <v>231</v>
          </cell>
          <cell r="C360">
            <v>200</v>
          </cell>
          <cell r="D360">
            <v>431</v>
          </cell>
          <cell r="E360">
            <v>2586</v>
          </cell>
          <cell r="F360">
            <v>0.53600000000000003</v>
          </cell>
          <cell r="G360">
            <v>1782</v>
          </cell>
          <cell r="H360">
            <v>0.68909512761020886</v>
          </cell>
        </row>
        <row r="361">
          <cell r="A361" t="str">
            <v>O_KMR_L04</v>
          </cell>
          <cell r="B361">
            <v>68</v>
          </cell>
          <cell r="C361">
            <v>89</v>
          </cell>
          <cell r="D361">
            <v>157</v>
          </cell>
          <cell r="E361">
            <v>1256</v>
          </cell>
          <cell r="F361">
            <v>0.43309999999999998</v>
          </cell>
          <cell r="G361">
            <v>809</v>
          </cell>
          <cell r="H361">
            <v>0.64410828025477707</v>
          </cell>
        </row>
        <row r="362">
          <cell r="A362" t="str">
            <v>O_KMR_L05</v>
          </cell>
          <cell r="B362">
            <v>50</v>
          </cell>
          <cell r="C362">
            <v>28</v>
          </cell>
          <cell r="D362">
            <v>78</v>
          </cell>
          <cell r="E362">
            <v>624</v>
          </cell>
          <cell r="F362">
            <v>0.64100000000000001</v>
          </cell>
          <cell r="G362">
            <v>512</v>
          </cell>
          <cell r="H362">
            <v>0.82051282051282048</v>
          </cell>
        </row>
        <row r="363">
          <cell r="A363" t="str">
            <v>O_KMR_L07</v>
          </cell>
          <cell r="B363">
            <v>40</v>
          </cell>
          <cell r="C363">
            <v>79</v>
          </cell>
          <cell r="D363">
            <v>119</v>
          </cell>
          <cell r="E363">
            <v>952</v>
          </cell>
          <cell r="F363">
            <v>0.33610000000000001</v>
          </cell>
          <cell r="G363">
            <v>650</v>
          </cell>
          <cell r="H363">
            <v>0.6827731092436975</v>
          </cell>
        </row>
        <row r="364">
          <cell r="A364" t="str">
            <v>O_KMR_L08</v>
          </cell>
          <cell r="B364">
            <v>40</v>
          </cell>
          <cell r="C364">
            <v>54</v>
          </cell>
          <cell r="D364">
            <v>94</v>
          </cell>
          <cell r="E364">
            <v>752</v>
          </cell>
          <cell r="F364">
            <v>0.42549999999999999</v>
          </cell>
          <cell r="G364">
            <v>535</v>
          </cell>
          <cell r="H364">
            <v>0.71143617021276595</v>
          </cell>
        </row>
        <row r="365">
          <cell r="A365" t="str">
            <v>O_KMR_L09</v>
          </cell>
          <cell r="B365">
            <v>117</v>
          </cell>
          <cell r="C365">
            <v>50</v>
          </cell>
          <cell r="D365">
            <v>167</v>
          </cell>
          <cell r="E365">
            <v>1002</v>
          </cell>
          <cell r="F365">
            <v>0.7006</v>
          </cell>
          <cell r="G365">
            <v>783</v>
          </cell>
          <cell r="H365">
            <v>0.78143712574850299</v>
          </cell>
        </row>
        <row r="366">
          <cell r="A366" t="str">
            <v>O_KMR_L11</v>
          </cell>
          <cell r="B366">
            <v>79</v>
          </cell>
          <cell r="C366">
            <v>61</v>
          </cell>
          <cell r="D366">
            <v>140</v>
          </cell>
          <cell r="E366">
            <v>838</v>
          </cell>
          <cell r="F366">
            <v>0.56430000000000002</v>
          </cell>
          <cell r="G366">
            <v>612</v>
          </cell>
          <cell r="H366">
            <v>0.73031026252983289</v>
          </cell>
        </row>
        <row r="367">
          <cell r="A367" t="str">
            <v>O_KMR_L12</v>
          </cell>
          <cell r="B367">
            <v>64</v>
          </cell>
          <cell r="C367">
            <v>76</v>
          </cell>
          <cell r="D367">
            <v>140</v>
          </cell>
          <cell r="E367">
            <v>1120</v>
          </cell>
          <cell r="F367">
            <v>0.45710000000000001</v>
          </cell>
          <cell r="G367">
            <v>791</v>
          </cell>
          <cell r="H367">
            <v>0.70625000000000004</v>
          </cell>
        </row>
        <row r="368">
          <cell r="A368" t="str">
            <v>O_KMR_L13</v>
          </cell>
          <cell r="B368">
            <v>43</v>
          </cell>
          <cell r="C368">
            <v>40</v>
          </cell>
          <cell r="D368">
            <v>83</v>
          </cell>
          <cell r="E368">
            <v>664</v>
          </cell>
          <cell r="F368">
            <v>0.5181</v>
          </cell>
          <cell r="G368">
            <v>488</v>
          </cell>
          <cell r="H368">
            <v>0.73493975903614461</v>
          </cell>
        </row>
        <row r="369">
          <cell r="A369" t="str">
            <v>O_KMR_L15</v>
          </cell>
          <cell r="B369">
            <v>67</v>
          </cell>
          <cell r="C369">
            <v>72</v>
          </cell>
          <cell r="D369">
            <v>139</v>
          </cell>
          <cell r="E369">
            <v>834</v>
          </cell>
          <cell r="F369">
            <v>0.48199999999999998</v>
          </cell>
          <cell r="G369">
            <v>573</v>
          </cell>
          <cell r="H369">
            <v>0.68705035971223016</v>
          </cell>
        </row>
        <row r="370">
          <cell r="A370" t="str">
            <v>O_KMR_L16</v>
          </cell>
          <cell r="B370">
            <v>55</v>
          </cell>
          <cell r="C370">
            <v>54</v>
          </cell>
          <cell r="D370">
            <v>109</v>
          </cell>
          <cell r="E370">
            <v>654</v>
          </cell>
          <cell r="F370">
            <v>0.50460000000000005</v>
          </cell>
          <cell r="G370">
            <v>452</v>
          </cell>
          <cell r="H370">
            <v>0.69113149847094801</v>
          </cell>
        </row>
        <row r="371">
          <cell r="A371" t="str">
            <v>O_KMR_L17</v>
          </cell>
          <cell r="B371">
            <v>49</v>
          </cell>
          <cell r="C371">
            <v>76</v>
          </cell>
          <cell r="D371">
            <v>125</v>
          </cell>
          <cell r="E371">
            <v>1000</v>
          </cell>
          <cell r="F371">
            <v>0.39200000000000002</v>
          </cell>
          <cell r="G371">
            <v>653</v>
          </cell>
          <cell r="H371">
            <v>0.65300000000000002</v>
          </cell>
        </row>
        <row r="372">
          <cell r="A372" t="str">
            <v>O_KMR_L18</v>
          </cell>
          <cell r="B372">
            <v>57</v>
          </cell>
          <cell r="C372">
            <v>36</v>
          </cell>
          <cell r="D372">
            <v>93</v>
          </cell>
          <cell r="E372">
            <v>558</v>
          </cell>
          <cell r="F372">
            <v>0.6129</v>
          </cell>
          <cell r="G372">
            <v>423</v>
          </cell>
          <cell r="H372">
            <v>0.75806451612903225</v>
          </cell>
        </row>
        <row r="373">
          <cell r="A373" t="str">
            <v>O_KMR_L19</v>
          </cell>
          <cell r="B373">
            <v>48</v>
          </cell>
          <cell r="C373">
            <v>101</v>
          </cell>
          <cell r="D373">
            <v>149</v>
          </cell>
          <cell r="E373">
            <v>1192</v>
          </cell>
          <cell r="F373">
            <v>0.3221</v>
          </cell>
          <cell r="G373">
            <v>643</v>
          </cell>
          <cell r="H373">
            <v>0.53942953020134232</v>
          </cell>
        </row>
        <row r="374">
          <cell r="A374" t="str">
            <v>O_KMR_L22</v>
          </cell>
          <cell r="B374">
            <v>64</v>
          </cell>
          <cell r="C374">
            <v>94</v>
          </cell>
          <cell r="D374">
            <v>158</v>
          </cell>
          <cell r="E374">
            <v>1264</v>
          </cell>
          <cell r="F374">
            <v>0.40510000000000002</v>
          </cell>
          <cell r="G374">
            <v>840</v>
          </cell>
          <cell r="H374">
            <v>0.66455696202531644</v>
          </cell>
        </row>
        <row r="375">
          <cell r="A375" t="str">
            <v>O_KMR_L23</v>
          </cell>
          <cell r="B375">
            <v>110</v>
          </cell>
          <cell r="C375">
            <v>75</v>
          </cell>
          <cell r="D375">
            <v>185</v>
          </cell>
          <cell r="E375">
            <v>1124</v>
          </cell>
          <cell r="F375">
            <v>0.59460000000000002</v>
          </cell>
          <cell r="G375">
            <v>808</v>
          </cell>
          <cell r="H375">
            <v>0.71886120996441283</v>
          </cell>
        </row>
        <row r="376">
          <cell r="A376" t="str">
            <v>O_KMR_L25</v>
          </cell>
          <cell r="B376">
            <v>77</v>
          </cell>
          <cell r="C376">
            <v>91</v>
          </cell>
          <cell r="D376">
            <v>168</v>
          </cell>
          <cell r="E376">
            <v>1344</v>
          </cell>
          <cell r="F376">
            <v>0.45829999999999999</v>
          </cell>
          <cell r="G376">
            <v>917</v>
          </cell>
          <cell r="H376">
            <v>0.68229166666666663</v>
          </cell>
        </row>
        <row r="377">
          <cell r="A377" t="str">
            <v>O_KMR_L26</v>
          </cell>
          <cell r="B377">
            <v>65</v>
          </cell>
          <cell r="C377">
            <v>47</v>
          </cell>
          <cell r="D377">
            <v>112</v>
          </cell>
          <cell r="E377">
            <v>672</v>
          </cell>
          <cell r="F377">
            <v>0.58040000000000003</v>
          </cell>
          <cell r="G377">
            <v>480</v>
          </cell>
          <cell r="H377">
            <v>0.7142857142857143</v>
          </cell>
        </row>
        <row r="378">
          <cell r="A378" t="str">
            <v>O_KMR_L27</v>
          </cell>
          <cell r="B378">
            <v>108</v>
          </cell>
          <cell r="C378">
            <v>123</v>
          </cell>
          <cell r="D378">
            <v>231</v>
          </cell>
          <cell r="E378">
            <v>1386</v>
          </cell>
          <cell r="F378">
            <v>0.46750000000000003</v>
          </cell>
          <cell r="G378">
            <v>863</v>
          </cell>
          <cell r="H378">
            <v>0.62265512265512268</v>
          </cell>
        </row>
        <row r="379">
          <cell r="A379" t="str">
            <v>O_KMR_L29</v>
          </cell>
          <cell r="B379">
            <v>48</v>
          </cell>
          <cell r="C379">
            <v>60</v>
          </cell>
          <cell r="D379">
            <v>108</v>
          </cell>
          <cell r="E379">
            <v>648</v>
          </cell>
          <cell r="F379">
            <v>0.44440000000000002</v>
          </cell>
          <cell r="G379">
            <v>402</v>
          </cell>
          <cell r="H379">
            <v>0.62037037037037035</v>
          </cell>
        </row>
        <row r="380">
          <cell r="A380" t="str">
            <v>O_KMR_L30</v>
          </cell>
          <cell r="B380">
            <v>73</v>
          </cell>
          <cell r="C380">
            <v>36</v>
          </cell>
          <cell r="D380">
            <v>109</v>
          </cell>
          <cell r="E380">
            <v>656</v>
          </cell>
          <cell r="F380">
            <v>0.66969999999999996</v>
          </cell>
          <cell r="G380">
            <v>498</v>
          </cell>
          <cell r="H380">
            <v>0.75914634146341464</v>
          </cell>
        </row>
        <row r="381">
          <cell r="A381" t="str">
            <v>O_KMR_L31</v>
          </cell>
          <cell r="B381">
            <v>54</v>
          </cell>
          <cell r="C381">
            <v>50</v>
          </cell>
          <cell r="D381">
            <v>104</v>
          </cell>
          <cell r="E381">
            <v>624</v>
          </cell>
          <cell r="F381">
            <v>0.51919999999999999</v>
          </cell>
          <cell r="G381">
            <v>466</v>
          </cell>
          <cell r="H381">
            <v>0.74679487179487181</v>
          </cell>
        </row>
        <row r="382">
          <cell r="A382" t="str">
            <v>O_KMR_L32</v>
          </cell>
          <cell r="B382">
            <v>89</v>
          </cell>
          <cell r="C382">
            <v>68</v>
          </cell>
          <cell r="D382">
            <v>157</v>
          </cell>
          <cell r="E382">
            <v>948</v>
          </cell>
          <cell r="F382">
            <v>0.56689999999999996</v>
          </cell>
          <cell r="G382">
            <v>674</v>
          </cell>
          <cell r="H382">
            <v>0.71097046413502107</v>
          </cell>
        </row>
        <row r="383">
          <cell r="A383" t="str">
            <v>O_KMR_L33</v>
          </cell>
          <cell r="B383">
            <v>65</v>
          </cell>
          <cell r="C383">
            <v>54</v>
          </cell>
          <cell r="D383">
            <v>119</v>
          </cell>
          <cell r="E383">
            <v>714</v>
          </cell>
          <cell r="F383">
            <v>0.54620000000000002</v>
          </cell>
          <cell r="G383">
            <v>513</v>
          </cell>
          <cell r="H383">
            <v>0.71848739495798319</v>
          </cell>
        </row>
        <row r="384">
          <cell r="A384" t="str">
            <v>O_KMR_L34</v>
          </cell>
          <cell r="B384">
            <v>38</v>
          </cell>
          <cell r="C384">
            <v>56</v>
          </cell>
          <cell r="D384">
            <v>94</v>
          </cell>
          <cell r="E384">
            <v>564</v>
          </cell>
          <cell r="F384">
            <v>0.40429999999999999</v>
          </cell>
          <cell r="G384">
            <v>321</v>
          </cell>
          <cell r="H384">
            <v>0.56914893617021278</v>
          </cell>
        </row>
        <row r="385">
          <cell r="A385" t="str">
            <v>O_KMR_L35</v>
          </cell>
          <cell r="B385">
            <v>66</v>
          </cell>
          <cell r="C385">
            <v>45</v>
          </cell>
          <cell r="D385">
            <v>111</v>
          </cell>
          <cell r="E385">
            <v>666</v>
          </cell>
          <cell r="F385">
            <v>0.59460000000000002</v>
          </cell>
          <cell r="G385">
            <v>471</v>
          </cell>
          <cell r="H385">
            <v>0.7072072072072072</v>
          </cell>
        </row>
        <row r="386">
          <cell r="A386" t="str">
            <v>O_KMR_L36</v>
          </cell>
          <cell r="B386">
            <v>38</v>
          </cell>
          <cell r="C386">
            <v>39</v>
          </cell>
          <cell r="D386">
            <v>77</v>
          </cell>
          <cell r="E386">
            <v>462</v>
          </cell>
          <cell r="F386">
            <v>0.49349999999999999</v>
          </cell>
          <cell r="G386">
            <v>322</v>
          </cell>
          <cell r="H386">
            <v>0.69696969696969702</v>
          </cell>
        </row>
        <row r="387">
          <cell r="A387" t="str">
            <v>O_KMR_L37</v>
          </cell>
          <cell r="B387">
            <v>89</v>
          </cell>
          <cell r="C387">
            <v>55</v>
          </cell>
          <cell r="D387">
            <v>144</v>
          </cell>
          <cell r="E387">
            <v>868</v>
          </cell>
          <cell r="F387">
            <v>0.61809999999999998</v>
          </cell>
          <cell r="G387">
            <v>644</v>
          </cell>
          <cell r="H387">
            <v>0.74193548387096775</v>
          </cell>
        </row>
        <row r="388">
          <cell r="A388" t="str">
            <v>O_KMR_L38</v>
          </cell>
          <cell r="B388">
            <v>107</v>
          </cell>
          <cell r="C388">
            <v>100</v>
          </cell>
          <cell r="D388">
            <v>207</v>
          </cell>
          <cell r="E388">
            <v>1260</v>
          </cell>
          <cell r="F388">
            <v>0.51690000000000003</v>
          </cell>
          <cell r="G388">
            <v>851</v>
          </cell>
          <cell r="H388">
            <v>0.67539682539682544</v>
          </cell>
        </row>
        <row r="389">
          <cell r="A389" t="str">
            <v>O_KMR_L40</v>
          </cell>
          <cell r="B389">
            <v>82</v>
          </cell>
          <cell r="C389">
            <v>96</v>
          </cell>
          <cell r="D389">
            <v>178</v>
          </cell>
          <cell r="E389">
            <v>1068</v>
          </cell>
          <cell r="F389">
            <v>0.4607</v>
          </cell>
          <cell r="G389">
            <v>684</v>
          </cell>
          <cell r="H389">
            <v>0.6404494382022472</v>
          </cell>
        </row>
        <row r="390">
          <cell r="A390" t="str">
            <v>O_KMR_L41</v>
          </cell>
          <cell r="B390">
            <v>74</v>
          </cell>
          <cell r="C390">
            <v>116</v>
          </cell>
          <cell r="D390">
            <v>190</v>
          </cell>
          <cell r="E390">
            <v>1146</v>
          </cell>
          <cell r="F390">
            <v>0.38950000000000001</v>
          </cell>
          <cell r="G390">
            <v>688</v>
          </cell>
          <cell r="H390">
            <v>0.6003490401396161</v>
          </cell>
        </row>
        <row r="391">
          <cell r="A391" t="str">
            <v>O_KMR_L42</v>
          </cell>
          <cell r="B391">
            <v>46</v>
          </cell>
          <cell r="C391">
            <v>71</v>
          </cell>
          <cell r="D391">
            <v>117</v>
          </cell>
          <cell r="E391">
            <v>936</v>
          </cell>
          <cell r="F391">
            <v>0.39319999999999999</v>
          </cell>
          <cell r="G391">
            <v>637</v>
          </cell>
          <cell r="H391">
            <v>0.68055555555555558</v>
          </cell>
        </row>
        <row r="392">
          <cell r="A392" t="str">
            <v>O_KMR_L43</v>
          </cell>
          <cell r="B392">
            <v>54</v>
          </cell>
          <cell r="C392">
            <v>35</v>
          </cell>
          <cell r="D392">
            <v>89</v>
          </cell>
          <cell r="E392">
            <v>712</v>
          </cell>
          <cell r="F392">
            <v>0.60670000000000002</v>
          </cell>
          <cell r="G392">
            <v>563</v>
          </cell>
          <cell r="H392">
            <v>0.7907303370786517</v>
          </cell>
        </row>
        <row r="393">
          <cell r="A393" t="str">
            <v>O_KMR_L44</v>
          </cell>
          <cell r="B393">
            <v>49</v>
          </cell>
          <cell r="C393">
            <v>63</v>
          </cell>
          <cell r="D393">
            <v>112</v>
          </cell>
          <cell r="E393">
            <v>896</v>
          </cell>
          <cell r="F393">
            <v>0.4375</v>
          </cell>
          <cell r="G393">
            <v>584</v>
          </cell>
          <cell r="H393">
            <v>0.6517857142857143</v>
          </cell>
        </row>
        <row r="394">
          <cell r="A394" t="str">
            <v>O_KMR_L45</v>
          </cell>
          <cell r="B394">
            <v>62</v>
          </cell>
          <cell r="C394">
            <v>32</v>
          </cell>
          <cell r="D394">
            <v>94</v>
          </cell>
          <cell r="E394">
            <v>752</v>
          </cell>
          <cell r="F394">
            <v>0.65959999999999996</v>
          </cell>
          <cell r="G394">
            <v>564</v>
          </cell>
          <cell r="H394">
            <v>0.75</v>
          </cell>
        </row>
        <row r="395">
          <cell r="A395" t="str">
            <v>O_KMR_L46</v>
          </cell>
          <cell r="B395">
            <v>40</v>
          </cell>
          <cell r="C395">
            <v>35</v>
          </cell>
          <cell r="D395">
            <v>75</v>
          </cell>
          <cell r="E395">
            <v>600</v>
          </cell>
          <cell r="F395">
            <v>0.5333</v>
          </cell>
          <cell r="G395">
            <v>446</v>
          </cell>
          <cell r="H395">
            <v>0.74333333333333329</v>
          </cell>
        </row>
        <row r="396">
          <cell r="A396" t="str">
            <v>O_KMR_L47</v>
          </cell>
          <cell r="B396">
            <v>74</v>
          </cell>
          <cell r="C396">
            <v>43</v>
          </cell>
          <cell r="D396">
            <v>117</v>
          </cell>
          <cell r="E396">
            <v>936</v>
          </cell>
          <cell r="F396">
            <v>0.63249999999999995</v>
          </cell>
          <cell r="G396">
            <v>742</v>
          </cell>
          <cell r="H396">
            <v>0.79273504273504269</v>
          </cell>
        </row>
        <row r="397">
          <cell r="A397" t="str">
            <v>O_KMR_L48</v>
          </cell>
          <cell r="B397">
            <v>59</v>
          </cell>
          <cell r="C397">
            <v>72</v>
          </cell>
          <cell r="D397">
            <v>131</v>
          </cell>
          <cell r="E397">
            <v>1048</v>
          </cell>
          <cell r="F397">
            <v>0.45040000000000002</v>
          </cell>
          <cell r="G397">
            <v>714</v>
          </cell>
          <cell r="H397">
            <v>0.68129770992366412</v>
          </cell>
        </row>
        <row r="398">
          <cell r="A398" t="str">
            <v>O_KMR_L49</v>
          </cell>
          <cell r="B398">
            <v>66</v>
          </cell>
          <cell r="C398">
            <v>74</v>
          </cell>
          <cell r="D398">
            <v>140</v>
          </cell>
          <cell r="E398">
            <v>1120</v>
          </cell>
          <cell r="F398">
            <v>0.47139999999999999</v>
          </cell>
          <cell r="G398">
            <v>832</v>
          </cell>
          <cell r="H398">
            <v>0.74285714285714288</v>
          </cell>
        </row>
        <row r="399">
          <cell r="A399" t="str">
            <v>O_KMR_L50</v>
          </cell>
          <cell r="B399">
            <v>50</v>
          </cell>
          <cell r="C399">
            <v>42</v>
          </cell>
          <cell r="D399">
            <v>92</v>
          </cell>
          <cell r="E399">
            <v>736</v>
          </cell>
          <cell r="F399">
            <v>0.54349999999999998</v>
          </cell>
          <cell r="G399">
            <v>580</v>
          </cell>
          <cell r="H399">
            <v>0.78804347826086951</v>
          </cell>
        </row>
        <row r="400">
          <cell r="A400" t="str">
            <v>O_KMR_L51</v>
          </cell>
          <cell r="B400">
            <v>53</v>
          </cell>
          <cell r="C400">
            <v>65</v>
          </cell>
          <cell r="D400">
            <v>118</v>
          </cell>
          <cell r="E400">
            <v>944</v>
          </cell>
          <cell r="F400">
            <v>0.44919999999999999</v>
          </cell>
          <cell r="G400">
            <v>650</v>
          </cell>
          <cell r="H400">
            <v>0.68855932203389836</v>
          </cell>
        </row>
        <row r="401">
          <cell r="A401" t="str">
            <v>O_KMR_L52</v>
          </cell>
          <cell r="B401">
            <v>59</v>
          </cell>
          <cell r="C401">
            <v>125</v>
          </cell>
          <cell r="D401">
            <v>184</v>
          </cell>
          <cell r="E401">
            <v>1472</v>
          </cell>
          <cell r="F401">
            <v>0.32069999999999999</v>
          </cell>
          <cell r="G401">
            <v>902</v>
          </cell>
          <cell r="H401">
            <v>0.61277173913043481</v>
          </cell>
        </row>
        <row r="402">
          <cell r="A402" t="str">
            <v>O_KMR_L53</v>
          </cell>
          <cell r="B402">
            <v>36</v>
          </cell>
          <cell r="C402">
            <v>33</v>
          </cell>
          <cell r="D402">
            <v>69</v>
          </cell>
          <cell r="E402">
            <v>552</v>
          </cell>
          <cell r="F402">
            <v>0.52170000000000005</v>
          </cell>
          <cell r="G402">
            <v>434</v>
          </cell>
          <cell r="H402">
            <v>0.78623188405797106</v>
          </cell>
        </row>
        <row r="403">
          <cell r="A403" t="str">
            <v>O_KMR_L54</v>
          </cell>
          <cell r="B403">
            <v>69</v>
          </cell>
          <cell r="C403">
            <v>100</v>
          </cell>
          <cell r="D403">
            <v>169</v>
          </cell>
          <cell r="E403">
            <v>1352</v>
          </cell>
          <cell r="F403">
            <v>0.4083</v>
          </cell>
          <cell r="G403">
            <v>853</v>
          </cell>
          <cell r="H403">
            <v>0.63091715976331364</v>
          </cell>
        </row>
        <row r="404">
          <cell r="A404" t="str">
            <v>O_KMR_L55</v>
          </cell>
          <cell r="B404">
            <v>52</v>
          </cell>
          <cell r="C404">
            <v>99</v>
          </cell>
          <cell r="D404">
            <v>151</v>
          </cell>
          <cell r="E404">
            <v>1208</v>
          </cell>
          <cell r="F404">
            <v>0.34439999999999998</v>
          </cell>
          <cell r="G404">
            <v>762</v>
          </cell>
          <cell r="H404">
            <v>0.63079470198675491</v>
          </cell>
        </row>
        <row r="405">
          <cell r="A405" t="str">
            <v>O_KMR_L56</v>
          </cell>
          <cell r="B405">
            <v>58</v>
          </cell>
          <cell r="C405">
            <v>69</v>
          </cell>
          <cell r="D405">
            <v>127</v>
          </cell>
          <cell r="E405">
            <v>1016</v>
          </cell>
          <cell r="F405">
            <v>0.45669999999999999</v>
          </cell>
          <cell r="G405">
            <v>658</v>
          </cell>
          <cell r="H405">
            <v>0.64763779527559051</v>
          </cell>
        </row>
        <row r="406">
          <cell r="A406" t="str">
            <v>O_KMR_L57</v>
          </cell>
          <cell r="B406">
            <v>70</v>
          </cell>
          <cell r="C406">
            <v>74</v>
          </cell>
          <cell r="D406">
            <v>144</v>
          </cell>
          <cell r="E406">
            <v>1152</v>
          </cell>
          <cell r="F406">
            <v>0.48609999999999998</v>
          </cell>
          <cell r="G406">
            <v>833</v>
          </cell>
          <cell r="H406">
            <v>0.72309027777777779</v>
          </cell>
        </row>
        <row r="407">
          <cell r="A407" t="str">
            <v>O_KMR_L58</v>
          </cell>
          <cell r="B407">
            <v>46</v>
          </cell>
          <cell r="C407">
            <v>62</v>
          </cell>
          <cell r="D407">
            <v>108</v>
          </cell>
          <cell r="E407">
            <v>864</v>
          </cell>
          <cell r="F407">
            <v>0.4259</v>
          </cell>
          <cell r="G407">
            <v>586</v>
          </cell>
          <cell r="H407">
            <v>0.6782407407407407</v>
          </cell>
        </row>
        <row r="408">
          <cell r="A408" t="str">
            <v>O_KMR_L59</v>
          </cell>
          <cell r="B408">
            <v>37</v>
          </cell>
          <cell r="C408">
            <v>132</v>
          </cell>
          <cell r="D408">
            <v>169</v>
          </cell>
          <cell r="E408">
            <v>1352</v>
          </cell>
          <cell r="F408">
            <v>0.21890000000000001</v>
          </cell>
          <cell r="G408">
            <v>718</v>
          </cell>
          <cell r="H408">
            <v>0.53106508875739644</v>
          </cell>
        </row>
        <row r="409">
          <cell r="A409" t="str">
            <v>O_KMR_L60</v>
          </cell>
          <cell r="B409">
            <v>35</v>
          </cell>
          <cell r="C409">
            <v>105</v>
          </cell>
          <cell r="D409">
            <v>140</v>
          </cell>
          <cell r="E409">
            <v>1120</v>
          </cell>
          <cell r="F409">
            <v>0.25</v>
          </cell>
          <cell r="G409">
            <v>610</v>
          </cell>
          <cell r="H409">
            <v>0.5446428571428571</v>
          </cell>
        </row>
        <row r="410">
          <cell r="A410" t="str">
            <v>O_KMR_L61</v>
          </cell>
          <cell r="B410">
            <v>54</v>
          </cell>
          <cell r="C410">
            <v>63</v>
          </cell>
          <cell r="D410">
            <v>117</v>
          </cell>
          <cell r="E410">
            <v>936</v>
          </cell>
          <cell r="F410">
            <v>0.46150000000000002</v>
          </cell>
          <cell r="G410">
            <v>651</v>
          </cell>
          <cell r="H410">
            <v>0.69551282051282048</v>
          </cell>
        </row>
        <row r="411">
          <cell r="A411" t="str">
            <v>O_KMR_L62</v>
          </cell>
          <cell r="B411">
            <v>28</v>
          </cell>
          <cell r="C411">
            <v>46</v>
          </cell>
          <cell r="D411">
            <v>74</v>
          </cell>
          <cell r="E411">
            <v>592</v>
          </cell>
          <cell r="F411">
            <v>0.37840000000000001</v>
          </cell>
          <cell r="G411">
            <v>353</v>
          </cell>
          <cell r="H411">
            <v>0.59628378378378377</v>
          </cell>
        </row>
        <row r="412">
          <cell r="A412" t="str">
            <v>O_KMR_L63</v>
          </cell>
          <cell r="B412">
            <v>32</v>
          </cell>
          <cell r="C412">
            <v>90</v>
          </cell>
          <cell r="D412">
            <v>122</v>
          </cell>
          <cell r="E412">
            <v>976</v>
          </cell>
          <cell r="F412">
            <v>0.26229999999999998</v>
          </cell>
          <cell r="G412">
            <v>563</v>
          </cell>
          <cell r="H412">
            <v>0.57684426229508201</v>
          </cell>
        </row>
        <row r="413">
          <cell r="A413" t="str">
            <v>O_KMR_L67</v>
          </cell>
          <cell r="B413">
            <v>26</v>
          </cell>
          <cell r="C413">
            <v>115</v>
          </cell>
          <cell r="D413">
            <v>141</v>
          </cell>
          <cell r="E413">
            <v>1128</v>
          </cell>
          <cell r="F413">
            <v>0.18440000000000001</v>
          </cell>
          <cell r="G413">
            <v>572</v>
          </cell>
          <cell r="H413">
            <v>0.50709219858156029</v>
          </cell>
        </row>
        <row r="414">
          <cell r="A414" t="str">
            <v>O_KMR_L68</v>
          </cell>
          <cell r="B414">
            <v>33</v>
          </cell>
          <cell r="C414">
            <v>83</v>
          </cell>
          <cell r="D414">
            <v>116</v>
          </cell>
          <cell r="E414">
            <v>924</v>
          </cell>
          <cell r="F414">
            <v>0.28449999999999998</v>
          </cell>
          <cell r="G414">
            <v>536</v>
          </cell>
          <cell r="H414">
            <v>0.58008658008658009</v>
          </cell>
        </row>
        <row r="415">
          <cell r="A415" t="str">
            <v>O_KMR_L69</v>
          </cell>
          <cell r="B415">
            <v>42</v>
          </cell>
          <cell r="C415">
            <v>85</v>
          </cell>
          <cell r="D415">
            <v>127</v>
          </cell>
          <cell r="E415">
            <v>1016</v>
          </cell>
          <cell r="F415">
            <v>0.33069999999999999</v>
          </cell>
          <cell r="G415">
            <v>606</v>
          </cell>
          <cell r="H415">
            <v>0.59645669291338588</v>
          </cell>
        </row>
        <row r="416">
          <cell r="A416" t="str">
            <v>O_KMR_L70</v>
          </cell>
          <cell r="B416">
            <v>35</v>
          </cell>
          <cell r="C416">
            <v>95</v>
          </cell>
          <cell r="D416">
            <v>130</v>
          </cell>
          <cell r="E416">
            <v>1040</v>
          </cell>
          <cell r="F416">
            <v>0.26919999999999999</v>
          </cell>
          <cell r="G416">
            <v>575</v>
          </cell>
          <cell r="H416">
            <v>0.55288461538461542</v>
          </cell>
        </row>
        <row r="417">
          <cell r="A417" t="str">
            <v>O_KMR_L71</v>
          </cell>
          <cell r="B417">
            <v>63</v>
          </cell>
          <cell r="C417">
            <v>50</v>
          </cell>
          <cell r="D417">
            <v>113</v>
          </cell>
          <cell r="E417">
            <v>904</v>
          </cell>
          <cell r="F417">
            <v>0.5575</v>
          </cell>
          <cell r="G417">
            <v>681</v>
          </cell>
          <cell r="H417">
            <v>0.75331858407079644</v>
          </cell>
        </row>
        <row r="418">
          <cell r="A418" t="str">
            <v>O_KMR_L72</v>
          </cell>
          <cell r="B418">
            <v>91</v>
          </cell>
          <cell r="C418">
            <v>97</v>
          </cell>
          <cell r="D418">
            <v>188</v>
          </cell>
          <cell r="E418">
            <v>1504</v>
          </cell>
          <cell r="F418">
            <v>0.48399999999999999</v>
          </cell>
          <cell r="G418">
            <v>1027</v>
          </cell>
          <cell r="H418">
            <v>0.68284574468085102</v>
          </cell>
        </row>
        <row r="419">
          <cell r="A419" t="str">
            <v>O_KMR_L76</v>
          </cell>
          <cell r="B419">
            <v>61</v>
          </cell>
          <cell r="C419">
            <v>38</v>
          </cell>
          <cell r="D419">
            <v>99</v>
          </cell>
          <cell r="E419">
            <v>792</v>
          </cell>
          <cell r="F419">
            <v>0.61619999999999997</v>
          </cell>
          <cell r="G419">
            <v>595</v>
          </cell>
          <cell r="H419">
            <v>0.7512626262626263</v>
          </cell>
        </row>
        <row r="420">
          <cell r="A420" t="str">
            <v>O_KMR_L77</v>
          </cell>
          <cell r="B420">
            <v>36</v>
          </cell>
          <cell r="C420">
            <v>71</v>
          </cell>
          <cell r="D420">
            <v>107</v>
          </cell>
          <cell r="E420">
            <v>856</v>
          </cell>
          <cell r="F420">
            <v>0.33639999999999998</v>
          </cell>
          <cell r="G420">
            <v>583</v>
          </cell>
          <cell r="H420">
            <v>0.68107476635514019</v>
          </cell>
        </row>
        <row r="421">
          <cell r="A421" t="str">
            <v>O_KMR_L78</v>
          </cell>
          <cell r="B421">
            <v>24</v>
          </cell>
          <cell r="C421">
            <v>75</v>
          </cell>
          <cell r="D421">
            <v>99</v>
          </cell>
          <cell r="E421">
            <v>792</v>
          </cell>
          <cell r="F421">
            <v>0.2424</v>
          </cell>
          <cell r="G421">
            <v>479</v>
          </cell>
          <cell r="H421">
            <v>0.60479797979797978</v>
          </cell>
        </row>
        <row r="422">
          <cell r="A422" t="str">
            <v>O_KMR_L79</v>
          </cell>
          <cell r="B422">
            <v>40</v>
          </cell>
          <cell r="C422">
            <v>64</v>
          </cell>
          <cell r="D422">
            <v>104</v>
          </cell>
          <cell r="E422">
            <v>832</v>
          </cell>
          <cell r="F422">
            <v>0.3846</v>
          </cell>
          <cell r="G422">
            <v>571</v>
          </cell>
          <cell r="H422">
            <v>0.68629807692307687</v>
          </cell>
        </row>
        <row r="423">
          <cell r="A423" t="str">
            <v>O_KMR_L80</v>
          </cell>
          <cell r="B423">
            <v>52</v>
          </cell>
          <cell r="C423">
            <v>69</v>
          </cell>
          <cell r="D423">
            <v>121</v>
          </cell>
          <cell r="E423">
            <v>968</v>
          </cell>
          <cell r="F423">
            <v>0.42980000000000002</v>
          </cell>
          <cell r="G423">
            <v>683</v>
          </cell>
          <cell r="H423">
            <v>0.70557851239669422</v>
          </cell>
        </row>
        <row r="424">
          <cell r="A424" t="str">
            <v>O_KMR_L81</v>
          </cell>
          <cell r="B424">
            <v>64</v>
          </cell>
          <cell r="C424">
            <v>46</v>
          </cell>
          <cell r="D424">
            <v>110</v>
          </cell>
          <cell r="E424">
            <v>880</v>
          </cell>
          <cell r="F424">
            <v>0.58179999999999998</v>
          </cell>
          <cell r="G424">
            <v>701</v>
          </cell>
          <cell r="H424">
            <v>0.79659090909090913</v>
          </cell>
        </row>
        <row r="425">
          <cell r="A425" t="str">
            <v>O_KMR_L82</v>
          </cell>
          <cell r="B425">
            <v>60</v>
          </cell>
          <cell r="C425">
            <v>59</v>
          </cell>
          <cell r="D425">
            <v>119</v>
          </cell>
          <cell r="E425">
            <v>952</v>
          </cell>
          <cell r="F425">
            <v>0.50419999999999998</v>
          </cell>
          <cell r="G425">
            <v>701</v>
          </cell>
          <cell r="H425">
            <v>0.7363445378151261</v>
          </cell>
        </row>
        <row r="426">
          <cell r="A426" t="str">
            <v>O_KMR_L83</v>
          </cell>
          <cell r="B426">
            <v>56</v>
          </cell>
          <cell r="C426">
            <v>74</v>
          </cell>
          <cell r="D426">
            <v>130</v>
          </cell>
          <cell r="E426">
            <v>1040</v>
          </cell>
          <cell r="F426">
            <v>0.43080000000000002</v>
          </cell>
          <cell r="G426">
            <v>747</v>
          </cell>
          <cell r="H426">
            <v>0.71826923076923077</v>
          </cell>
        </row>
        <row r="427">
          <cell r="A427" t="str">
            <v>O_KMR_L84</v>
          </cell>
          <cell r="B427">
            <v>18</v>
          </cell>
          <cell r="C427">
            <v>94</v>
          </cell>
          <cell r="D427">
            <v>112</v>
          </cell>
          <cell r="E427">
            <v>896</v>
          </cell>
          <cell r="F427">
            <v>0.16070000000000001</v>
          </cell>
          <cell r="G427">
            <v>435</v>
          </cell>
          <cell r="H427">
            <v>0.48549107142857145</v>
          </cell>
        </row>
        <row r="428">
          <cell r="A428" t="str">
            <v>O_KMR_L85</v>
          </cell>
          <cell r="B428">
            <v>45</v>
          </cell>
          <cell r="C428">
            <v>47</v>
          </cell>
          <cell r="D428">
            <v>92</v>
          </cell>
          <cell r="E428">
            <v>736</v>
          </cell>
          <cell r="F428">
            <v>0.48909999999999998</v>
          </cell>
          <cell r="G428">
            <v>539</v>
          </cell>
          <cell r="H428">
            <v>0.73233695652173914</v>
          </cell>
        </row>
        <row r="429">
          <cell r="A429" t="str">
            <v>O_KMR_L86</v>
          </cell>
          <cell r="B429">
            <v>61</v>
          </cell>
          <cell r="C429">
            <v>83</v>
          </cell>
          <cell r="D429">
            <v>144</v>
          </cell>
          <cell r="E429">
            <v>1152</v>
          </cell>
          <cell r="F429">
            <v>0.42359999999999998</v>
          </cell>
          <cell r="G429">
            <v>822</v>
          </cell>
          <cell r="H429">
            <v>0.71354166666666663</v>
          </cell>
        </row>
        <row r="430">
          <cell r="A430" t="str">
            <v>O_KMR_L87</v>
          </cell>
          <cell r="B430">
            <v>34</v>
          </cell>
          <cell r="C430">
            <v>40</v>
          </cell>
          <cell r="D430">
            <v>74</v>
          </cell>
          <cell r="E430">
            <v>592</v>
          </cell>
          <cell r="F430">
            <v>0.45950000000000002</v>
          </cell>
          <cell r="G430">
            <v>421</v>
          </cell>
          <cell r="H430">
            <v>0.71114864864864868</v>
          </cell>
        </row>
        <row r="431">
          <cell r="A431" t="str">
            <v>O_KMR_L88</v>
          </cell>
          <cell r="B431">
            <v>38</v>
          </cell>
          <cell r="C431">
            <v>86</v>
          </cell>
          <cell r="D431">
            <v>124</v>
          </cell>
          <cell r="E431">
            <v>992</v>
          </cell>
          <cell r="F431">
            <v>0.30649999999999999</v>
          </cell>
          <cell r="G431">
            <v>572</v>
          </cell>
          <cell r="H431">
            <v>0.57661290322580649</v>
          </cell>
        </row>
        <row r="432">
          <cell r="A432" t="str">
            <v>O_KMR_L90</v>
          </cell>
          <cell r="B432">
            <v>28</v>
          </cell>
          <cell r="C432">
            <v>92</v>
          </cell>
          <cell r="D432">
            <v>120</v>
          </cell>
          <cell r="E432">
            <v>960</v>
          </cell>
          <cell r="F432">
            <v>0.23330000000000001</v>
          </cell>
          <cell r="G432">
            <v>546</v>
          </cell>
          <cell r="H432">
            <v>0.56874999999999998</v>
          </cell>
        </row>
        <row r="433">
          <cell r="A433" t="str">
            <v>O_KMR_L91</v>
          </cell>
          <cell r="B433">
            <v>8</v>
          </cell>
          <cell r="C433">
            <v>67</v>
          </cell>
          <cell r="D433">
            <v>75</v>
          </cell>
          <cell r="E433">
            <v>600</v>
          </cell>
          <cell r="F433">
            <v>0.1067</v>
          </cell>
          <cell r="G433">
            <v>285</v>
          </cell>
          <cell r="H433">
            <v>0.47499999999999998</v>
          </cell>
        </row>
        <row r="434">
          <cell r="A434" t="str">
            <v>O_KMR_L92</v>
          </cell>
          <cell r="B434">
            <v>31</v>
          </cell>
          <cell r="C434">
            <v>79</v>
          </cell>
          <cell r="D434">
            <v>110</v>
          </cell>
          <cell r="E434">
            <v>880</v>
          </cell>
          <cell r="F434">
            <v>0.28179999999999999</v>
          </cell>
          <cell r="G434">
            <v>502</v>
          </cell>
          <cell r="H434">
            <v>0.57045454545454544</v>
          </cell>
        </row>
        <row r="435">
          <cell r="A435" t="str">
            <v>O_KOL_A00</v>
          </cell>
          <cell r="B435">
            <v>60</v>
          </cell>
          <cell r="C435">
            <v>38</v>
          </cell>
          <cell r="D435">
            <v>98</v>
          </cell>
          <cell r="E435">
            <v>784</v>
          </cell>
          <cell r="F435">
            <v>0.61219999999999997</v>
          </cell>
          <cell r="G435">
            <v>624</v>
          </cell>
          <cell r="H435">
            <v>0.79591836734693877</v>
          </cell>
        </row>
        <row r="436">
          <cell r="A436" t="str">
            <v>O_KOL_A01</v>
          </cell>
          <cell r="B436">
            <v>49</v>
          </cell>
          <cell r="C436">
            <v>44</v>
          </cell>
          <cell r="D436">
            <v>93</v>
          </cell>
          <cell r="E436">
            <v>744</v>
          </cell>
          <cell r="F436">
            <v>0.52690000000000003</v>
          </cell>
          <cell r="G436">
            <v>538</v>
          </cell>
          <cell r="H436">
            <v>0.7231182795698925</v>
          </cell>
        </row>
        <row r="437">
          <cell r="A437" t="str">
            <v>O_KOL_A02</v>
          </cell>
          <cell r="B437">
            <v>30</v>
          </cell>
          <cell r="C437">
            <v>100</v>
          </cell>
          <cell r="D437">
            <v>130</v>
          </cell>
          <cell r="E437">
            <v>780</v>
          </cell>
          <cell r="F437">
            <v>0.23080000000000001</v>
          </cell>
          <cell r="G437">
            <v>383</v>
          </cell>
          <cell r="H437">
            <v>0.491025641025641</v>
          </cell>
        </row>
        <row r="438">
          <cell r="A438" t="str">
            <v>O_KOL_A03</v>
          </cell>
          <cell r="B438">
            <v>47</v>
          </cell>
          <cell r="C438">
            <v>48</v>
          </cell>
          <cell r="D438">
            <v>95</v>
          </cell>
          <cell r="E438">
            <v>760</v>
          </cell>
          <cell r="F438">
            <v>0.49469999999999997</v>
          </cell>
          <cell r="G438">
            <v>528</v>
          </cell>
          <cell r="H438">
            <v>0.69473684210526321</v>
          </cell>
        </row>
        <row r="439">
          <cell r="A439" t="str">
            <v>O_KOL_A05</v>
          </cell>
          <cell r="B439">
            <v>25</v>
          </cell>
          <cell r="C439">
            <v>76</v>
          </cell>
          <cell r="D439">
            <v>101</v>
          </cell>
          <cell r="E439">
            <v>606</v>
          </cell>
          <cell r="F439">
            <v>0.2475</v>
          </cell>
          <cell r="G439">
            <v>313</v>
          </cell>
          <cell r="H439">
            <v>0.51650165016501648</v>
          </cell>
        </row>
        <row r="440">
          <cell r="A440" t="str">
            <v>O_KOL_A06</v>
          </cell>
          <cell r="B440">
            <v>26</v>
          </cell>
          <cell r="C440">
            <v>78</v>
          </cell>
          <cell r="D440">
            <v>104</v>
          </cell>
          <cell r="E440">
            <v>624</v>
          </cell>
          <cell r="F440">
            <v>0.25</v>
          </cell>
          <cell r="G440">
            <v>305</v>
          </cell>
          <cell r="H440">
            <v>0.48878205128205127</v>
          </cell>
        </row>
        <row r="441">
          <cell r="A441" t="str">
            <v>O_KOL_A07</v>
          </cell>
          <cell r="B441">
            <v>8</v>
          </cell>
          <cell r="C441">
            <v>38</v>
          </cell>
          <cell r="D441">
            <v>46</v>
          </cell>
          <cell r="E441">
            <v>368</v>
          </cell>
          <cell r="F441">
            <v>0.1739</v>
          </cell>
          <cell r="G441">
            <v>160</v>
          </cell>
          <cell r="H441">
            <v>0.43478260869565216</v>
          </cell>
        </row>
        <row r="442">
          <cell r="A442" t="str">
            <v>O_KOL_A08</v>
          </cell>
          <cell r="B442">
            <v>27</v>
          </cell>
          <cell r="C442">
            <v>62</v>
          </cell>
          <cell r="D442">
            <v>89</v>
          </cell>
          <cell r="E442">
            <v>712</v>
          </cell>
          <cell r="F442">
            <v>0.3034</v>
          </cell>
          <cell r="G442">
            <v>395</v>
          </cell>
          <cell r="H442">
            <v>0.5547752808988764</v>
          </cell>
        </row>
        <row r="443">
          <cell r="A443" t="str">
            <v>O_KOL_A09</v>
          </cell>
          <cell r="B443">
            <v>23</v>
          </cell>
          <cell r="C443">
            <v>119</v>
          </cell>
          <cell r="D443">
            <v>142</v>
          </cell>
          <cell r="E443">
            <v>1136</v>
          </cell>
          <cell r="F443">
            <v>0.16200000000000001</v>
          </cell>
          <cell r="G443">
            <v>543</v>
          </cell>
          <cell r="H443">
            <v>0.47799295774647887</v>
          </cell>
        </row>
        <row r="444">
          <cell r="A444" t="str">
            <v>O_KOL_A10</v>
          </cell>
          <cell r="B444">
            <v>19</v>
          </cell>
          <cell r="C444">
            <v>72</v>
          </cell>
          <cell r="D444">
            <v>91</v>
          </cell>
          <cell r="E444">
            <v>728</v>
          </cell>
          <cell r="F444">
            <v>0.20880000000000001</v>
          </cell>
          <cell r="G444">
            <v>382</v>
          </cell>
          <cell r="H444">
            <v>0.52472527472527475</v>
          </cell>
        </row>
        <row r="445">
          <cell r="A445" t="str">
            <v>O_KOL_A11</v>
          </cell>
          <cell r="B445">
            <v>37</v>
          </cell>
          <cell r="C445">
            <v>95</v>
          </cell>
          <cell r="D445">
            <v>132</v>
          </cell>
          <cell r="E445">
            <v>792</v>
          </cell>
          <cell r="F445">
            <v>0.28029999999999999</v>
          </cell>
          <cell r="G445">
            <v>383</v>
          </cell>
          <cell r="H445">
            <v>0.48358585858585856</v>
          </cell>
        </row>
        <row r="446">
          <cell r="A446" t="str">
            <v>O_KOL_A12</v>
          </cell>
          <cell r="B446">
            <v>16</v>
          </cell>
          <cell r="C446">
            <v>52</v>
          </cell>
          <cell r="D446">
            <v>68</v>
          </cell>
          <cell r="E446">
            <v>544</v>
          </cell>
          <cell r="F446">
            <v>0.23530000000000001</v>
          </cell>
          <cell r="G446">
            <v>284</v>
          </cell>
          <cell r="H446">
            <v>0.5220588235294118</v>
          </cell>
        </row>
        <row r="447">
          <cell r="A447" t="str">
            <v>O_KOU_A00</v>
          </cell>
          <cell r="B447">
            <v>58</v>
          </cell>
          <cell r="C447">
            <v>75</v>
          </cell>
          <cell r="D447">
            <v>133</v>
          </cell>
          <cell r="E447">
            <v>798</v>
          </cell>
          <cell r="F447">
            <v>0.43609999999999999</v>
          </cell>
          <cell r="G447">
            <v>483</v>
          </cell>
          <cell r="H447">
            <v>0.60526315789473684</v>
          </cell>
        </row>
        <row r="448">
          <cell r="A448" t="str">
            <v>O_LGA_A00</v>
          </cell>
          <cell r="B448">
            <v>105</v>
          </cell>
          <cell r="C448">
            <v>82</v>
          </cell>
          <cell r="D448">
            <v>187</v>
          </cell>
          <cell r="E448">
            <v>1496</v>
          </cell>
          <cell r="F448">
            <v>0.5615</v>
          </cell>
          <cell r="G448">
            <v>1160</v>
          </cell>
          <cell r="H448">
            <v>0.77540106951871657</v>
          </cell>
        </row>
        <row r="449">
          <cell r="A449" t="str">
            <v>O_LGA_A01</v>
          </cell>
          <cell r="B449">
            <v>40</v>
          </cell>
          <cell r="C449">
            <v>51</v>
          </cell>
          <cell r="D449">
            <v>91</v>
          </cell>
          <cell r="E449">
            <v>728</v>
          </cell>
          <cell r="F449">
            <v>0.43959999999999999</v>
          </cell>
          <cell r="G449">
            <v>525</v>
          </cell>
          <cell r="H449">
            <v>0.72115384615384615</v>
          </cell>
        </row>
        <row r="450">
          <cell r="A450" t="str">
            <v>O_LGA_A02</v>
          </cell>
          <cell r="B450">
            <v>40</v>
          </cell>
          <cell r="C450">
            <v>97</v>
          </cell>
          <cell r="D450">
            <v>137</v>
          </cell>
          <cell r="E450">
            <v>1096</v>
          </cell>
          <cell r="F450">
            <v>0.29199999999999998</v>
          </cell>
          <cell r="G450">
            <v>689</v>
          </cell>
          <cell r="H450">
            <v>0.6286496350364964</v>
          </cell>
        </row>
        <row r="451">
          <cell r="A451" t="str">
            <v>O_LGA_A03</v>
          </cell>
          <cell r="B451">
            <v>65</v>
          </cell>
          <cell r="C451">
            <v>48</v>
          </cell>
          <cell r="D451">
            <v>113</v>
          </cell>
          <cell r="E451">
            <v>904</v>
          </cell>
          <cell r="F451">
            <v>0.57520000000000004</v>
          </cell>
          <cell r="G451">
            <v>697</v>
          </cell>
          <cell r="H451">
            <v>0.77101769911504425</v>
          </cell>
        </row>
        <row r="452">
          <cell r="A452" t="str">
            <v>O_LGA_A04</v>
          </cell>
          <cell r="B452">
            <v>75</v>
          </cell>
          <cell r="C452">
            <v>66</v>
          </cell>
          <cell r="D452">
            <v>141</v>
          </cell>
          <cell r="E452">
            <v>852</v>
          </cell>
          <cell r="F452">
            <v>0.53190000000000004</v>
          </cell>
          <cell r="G452">
            <v>526</v>
          </cell>
          <cell r="H452">
            <v>0.61737089201877937</v>
          </cell>
        </row>
        <row r="453">
          <cell r="A453" t="str">
            <v>O_LGA_A11</v>
          </cell>
          <cell r="B453">
            <v>79</v>
          </cell>
          <cell r="C453">
            <v>39</v>
          </cell>
          <cell r="D453">
            <v>118</v>
          </cell>
          <cell r="E453">
            <v>708</v>
          </cell>
          <cell r="F453">
            <v>0.66949999999999998</v>
          </cell>
          <cell r="G453">
            <v>534</v>
          </cell>
          <cell r="H453">
            <v>0.75423728813559321</v>
          </cell>
        </row>
        <row r="454">
          <cell r="A454" t="str">
            <v>O_LGA_A12</v>
          </cell>
          <cell r="B454">
            <v>48</v>
          </cell>
          <cell r="C454">
            <v>37</v>
          </cell>
          <cell r="D454">
            <v>85</v>
          </cell>
          <cell r="E454">
            <v>510</v>
          </cell>
          <cell r="F454">
            <v>0.56469999999999998</v>
          </cell>
          <cell r="G454">
            <v>361</v>
          </cell>
          <cell r="H454">
            <v>0.707843137254902</v>
          </cell>
        </row>
        <row r="455">
          <cell r="A455" t="str">
            <v>O_LGA_A13</v>
          </cell>
          <cell r="B455">
            <v>62</v>
          </cell>
          <cell r="C455">
            <v>53</v>
          </cell>
          <cell r="D455">
            <v>115</v>
          </cell>
          <cell r="E455">
            <v>690</v>
          </cell>
          <cell r="F455">
            <v>0.53910000000000002</v>
          </cell>
          <cell r="G455">
            <v>446</v>
          </cell>
          <cell r="H455">
            <v>0.6463768115942029</v>
          </cell>
        </row>
        <row r="456">
          <cell r="A456" t="str">
            <v>O_LGA_A14</v>
          </cell>
          <cell r="B456">
            <v>36</v>
          </cell>
          <cell r="C456">
            <v>67</v>
          </cell>
          <cell r="D456">
            <v>103</v>
          </cell>
          <cell r="E456">
            <v>618</v>
          </cell>
          <cell r="F456">
            <v>0.34949999999999998</v>
          </cell>
          <cell r="G456">
            <v>327</v>
          </cell>
          <cell r="H456">
            <v>0.529126213592233</v>
          </cell>
        </row>
        <row r="457">
          <cell r="A457" t="str">
            <v>O_LGA_A15</v>
          </cell>
          <cell r="B457">
            <v>70</v>
          </cell>
          <cell r="C457">
            <v>79</v>
          </cell>
          <cell r="D457">
            <v>149</v>
          </cell>
          <cell r="E457">
            <v>1192</v>
          </cell>
          <cell r="F457">
            <v>0.4698</v>
          </cell>
          <cell r="G457">
            <v>844</v>
          </cell>
          <cell r="H457">
            <v>0.70805369127516782</v>
          </cell>
        </row>
        <row r="458">
          <cell r="A458" t="str">
            <v>O_LGA_A16</v>
          </cell>
          <cell r="B458">
            <v>32</v>
          </cell>
          <cell r="C458">
            <v>56</v>
          </cell>
          <cell r="D458">
            <v>88</v>
          </cell>
          <cell r="E458">
            <v>704</v>
          </cell>
          <cell r="F458">
            <v>0.36359999999999998</v>
          </cell>
          <cell r="G458">
            <v>456</v>
          </cell>
          <cell r="H458">
            <v>0.64772727272727271</v>
          </cell>
        </row>
        <row r="459">
          <cell r="A459" t="str">
            <v>O_LGA_A17</v>
          </cell>
          <cell r="B459">
            <v>15</v>
          </cell>
          <cell r="C459">
            <v>16</v>
          </cell>
          <cell r="D459">
            <v>31</v>
          </cell>
          <cell r="E459">
            <v>248</v>
          </cell>
          <cell r="F459">
            <v>0.4839</v>
          </cell>
          <cell r="G459">
            <v>168</v>
          </cell>
          <cell r="H459">
            <v>0.67741935483870963</v>
          </cell>
        </row>
        <row r="460">
          <cell r="A460" t="str">
            <v>O_LGA_A18</v>
          </cell>
          <cell r="B460">
            <v>18</v>
          </cell>
          <cell r="C460">
            <v>9</v>
          </cell>
          <cell r="D460">
            <v>27</v>
          </cell>
          <cell r="E460">
            <v>216</v>
          </cell>
          <cell r="F460">
            <v>0.66669999999999996</v>
          </cell>
          <cell r="G460">
            <v>181</v>
          </cell>
          <cell r="H460">
            <v>0.83796296296296291</v>
          </cell>
        </row>
        <row r="461">
          <cell r="A461" t="str">
            <v>O_LGA_A19</v>
          </cell>
          <cell r="B461">
            <v>11</v>
          </cell>
          <cell r="C461">
            <v>85</v>
          </cell>
          <cell r="D461">
            <v>96</v>
          </cell>
          <cell r="E461">
            <v>768</v>
          </cell>
          <cell r="F461">
            <v>0.11459999999999999</v>
          </cell>
          <cell r="G461">
            <v>364</v>
          </cell>
          <cell r="H461">
            <v>0.47395833333333331</v>
          </cell>
        </row>
        <row r="462">
          <cell r="A462" t="str">
            <v>O_LGA_A20</v>
          </cell>
          <cell r="B462">
            <v>19</v>
          </cell>
          <cell r="C462">
            <v>63</v>
          </cell>
          <cell r="D462">
            <v>82</v>
          </cell>
          <cell r="E462">
            <v>656</v>
          </cell>
          <cell r="F462">
            <v>0.23169999999999999</v>
          </cell>
          <cell r="G462">
            <v>340</v>
          </cell>
          <cell r="H462">
            <v>0.51829268292682928</v>
          </cell>
        </row>
        <row r="463">
          <cell r="A463" t="str">
            <v>O_LGA_A21</v>
          </cell>
          <cell r="B463">
            <v>26</v>
          </cell>
          <cell r="C463">
            <v>88</v>
          </cell>
          <cell r="D463">
            <v>114</v>
          </cell>
          <cell r="E463">
            <v>912</v>
          </cell>
          <cell r="F463">
            <v>0.2281</v>
          </cell>
          <cell r="G463">
            <v>474</v>
          </cell>
          <cell r="H463">
            <v>0.51973684210526316</v>
          </cell>
        </row>
        <row r="464">
          <cell r="A464" t="str">
            <v>O_LIN_A00</v>
          </cell>
          <cell r="B464">
            <v>59</v>
          </cell>
          <cell r="C464">
            <v>49</v>
          </cell>
          <cell r="D464">
            <v>108</v>
          </cell>
          <cell r="E464">
            <v>648</v>
          </cell>
          <cell r="F464">
            <v>0.54630000000000001</v>
          </cell>
          <cell r="G464">
            <v>448</v>
          </cell>
          <cell r="H464">
            <v>0.69135802469135799</v>
          </cell>
        </row>
        <row r="465">
          <cell r="A465" t="str">
            <v>O_MAD_B00</v>
          </cell>
          <cell r="B465">
            <v>78</v>
          </cell>
          <cell r="C465">
            <v>192</v>
          </cell>
          <cell r="D465">
            <v>270</v>
          </cell>
          <cell r="E465">
            <v>2160</v>
          </cell>
          <cell r="F465">
            <v>0.28889999999999999</v>
          </cell>
          <cell r="G465">
            <v>1219</v>
          </cell>
          <cell r="H465">
            <v>0.56435185185185188</v>
          </cell>
        </row>
        <row r="466">
          <cell r="A466" t="str">
            <v>O_MAD_B03</v>
          </cell>
          <cell r="B466">
            <v>30</v>
          </cell>
          <cell r="C466">
            <v>142</v>
          </cell>
          <cell r="D466">
            <v>172</v>
          </cell>
          <cell r="E466">
            <v>1376</v>
          </cell>
          <cell r="F466">
            <v>0.1744</v>
          </cell>
          <cell r="G466">
            <v>704</v>
          </cell>
          <cell r="H466">
            <v>0.51162790697674421</v>
          </cell>
        </row>
        <row r="467">
          <cell r="A467" t="str">
            <v>O_MAD_B04</v>
          </cell>
          <cell r="B467">
            <v>8</v>
          </cell>
          <cell r="C467">
            <v>107</v>
          </cell>
          <cell r="D467">
            <v>115</v>
          </cell>
          <cell r="E467">
            <v>920</v>
          </cell>
          <cell r="F467">
            <v>6.9599999999999995E-2</v>
          </cell>
          <cell r="G467">
            <v>285</v>
          </cell>
          <cell r="H467">
            <v>0.30978260869565216</v>
          </cell>
        </row>
        <row r="468">
          <cell r="A468" t="str">
            <v>O_MAD_B08</v>
          </cell>
          <cell r="B468">
            <v>20</v>
          </cell>
          <cell r="C468">
            <v>97</v>
          </cell>
          <cell r="D468">
            <v>117</v>
          </cell>
          <cell r="E468">
            <v>936</v>
          </cell>
          <cell r="F468">
            <v>0.1709</v>
          </cell>
          <cell r="G468">
            <v>473</v>
          </cell>
          <cell r="H468">
            <v>0.50534188034188032</v>
          </cell>
        </row>
        <row r="469">
          <cell r="A469" t="str">
            <v>O_MAD_B10</v>
          </cell>
          <cell r="B469">
            <v>12</v>
          </cell>
          <cell r="C469">
            <v>76</v>
          </cell>
          <cell r="D469">
            <v>88</v>
          </cell>
          <cell r="E469">
            <v>704</v>
          </cell>
          <cell r="F469">
            <v>0.13639999999999999</v>
          </cell>
          <cell r="G469">
            <v>311</v>
          </cell>
          <cell r="H469">
            <v>0.44176136363636365</v>
          </cell>
        </row>
        <row r="470">
          <cell r="A470" t="str">
            <v>O_MAD_B11</v>
          </cell>
          <cell r="B470">
            <v>35</v>
          </cell>
          <cell r="C470">
            <v>32</v>
          </cell>
          <cell r="D470">
            <v>67</v>
          </cell>
          <cell r="E470">
            <v>420</v>
          </cell>
          <cell r="F470">
            <v>0.52239999999999998</v>
          </cell>
          <cell r="G470">
            <v>275</v>
          </cell>
          <cell r="H470">
            <v>0.65476190476190477</v>
          </cell>
        </row>
        <row r="471">
          <cell r="A471" t="str">
            <v>O_MAD_B12</v>
          </cell>
          <cell r="B471">
            <v>24</v>
          </cell>
          <cell r="C471">
            <v>35</v>
          </cell>
          <cell r="D471">
            <v>59</v>
          </cell>
          <cell r="E471">
            <v>472</v>
          </cell>
          <cell r="F471">
            <v>0.40679999999999999</v>
          </cell>
          <cell r="G471">
            <v>297</v>
          </cell>
          <cell r="H471">
            <v>0.62923728813559321</v>
          </cell>
        </row>
        <row r="472">
          <cell r="A472" t="str">
            <v>O_MAD_B14</v>
          </cell>
          <cell r="B472">
            <v>16</v>
          </cell>
          <cell r="C472">
            <v>25</v>
          </cell>
          <cell r="D472">
            <v>41</v>
          </cell>
          <cell r="E472">
            <v>250</v>
          </cell>
          <cell r="F472">
            <v>0.39019999999999999</v>
          </cell>
          <cell r="G472">
            <v>149</v>
          </cell>
          <cell r="H472">
            <v>0.59599999999999997</v>
          </cell>
        </row>
        <row r="473">
          <cell r="A473" t="str">
            <v>O_MAD_B15</v>
          </cell>
          <cell r="B473">
            <v>29</v>
          </cell>
          <cell r="C473">
            <v>16</v>
          </cell>
          <cell r="D473">
            <v>45</v>
          </cell>
          <cell r="E473">
            <v>270</v>
          </cell>
          <cell r="F473">
            <v>0.64439999999999997</v>
          </cell>
          <cell r="G473">
            <v>190</v>
          </cell>
          <cell r="H473">
            <v>0.70370370370370372</v>
          </cell>
        </row>
        <row r="474">
          <cell r="A474" t="str">
            <v>O_MAD_B16</v>
          </cell>
          <cell r="B474">
            <v>36</v>
          </cell>
          <cell r="C474">
            <v>109</v>
          </cell>
          <cell r="D474">
            <v>145</v>
          </cell>
          <cell r="E474">
            <v>1160</v>
          </cell>
          <cell r="F474">
            <v>0.24829999999999999</v>
          </cell>
          <cell r="G474">
            <v>627</v>
          </cell>
          <cell r="H474">
            <v>0.54051724137931034</v>
          </cell>
        </row>
        <row r="475">
          <cell r="A475" t="str">
            <v>O_MAD_B17</v>
          </cell>
          <cell r="B475">
            <v>7</v>
          </cell>
          <cell r="C475">
            <v>133</v>
          </cell>
          <cell r="D475">
            <v>140</v>
          </cell>
          <cell r="E475">
            <v>1120</v>
          </cell>
          <cell r="F475">
            <v>0.05</v>
          </cell>
          <cell r="G475">
            <v>369</v>
          </cell>
          <cell r="H475">
            <v>0.32946428571428571</v>
          </cell>
        </row>
        <row r="476">
          <cell r="A476" t="str">
            <v>O_MAD_B18</v>
          </cell>
          <cell r="B476">
            <v>13</v>
          </cell>
          <cell r="C476">
            <v>123</v>
          </cell>
          <cell r="D476">
            <v>136</v>
          </cell>
          <cell r="E476">
            <v>1088</v>
          </cell>
          <cell r="F476">
            <v>9.5600000000000004E-2</v>
          </cell>
          <cell r="G476">
            <v>491</v>
          </cell>
          <cell r="H476">
            <v>0.45128676470588236</v>
          </cell>
        </row>
        <row r="477">
          <cell r="A477" t="str">
            <v>O_MAD_B19</v>
          </cell>
          <cell r="B477">
            <v>8</v>
          </cell>
          <cell r="C477">
            <v>89</v>
          </cell>
          <cell r="D477">
            <v>97</v>
          </cell>
          <cell r="E477">
            <v>776</v>
          </cell>
          <cell r="F477">
            <v>8.2500000000000004E-2</v>
          </cell>
          <cell r="G477">
            <v>301</v>
          </cell>
          <cell r="H477">
            <v>0.38788659793814434</v>
          </cell>
        </row>
        <row r="478">
          <cell r="A478" t="str">
            <v>O_MAD_B20</v>
          </cell>
          <cell r="B478">
            <v>14</v>
          </cell>
          <cell r="C478">
            <v>123</v>
          </cell>
          <cell r="D478">
            <v>137</v>
          </cell>
          <cell r="E478">
            <v>1096</v>
          </cell>
          <cell r="F478">
            <v>0.1022</v>
          </cell>
          <cell r="G478">
            <v>479</v>
          </cell>
          <cell r="H478">
            <v>0.43704379562043794</v>
          </cell>
        </row>
        <row r="479">
          <cell r="A479" t="str">
            <v>O_MAD_B21</v>
          </cell>
          <cell r="B479">
            <v>2</v>
          </cell>
          <cell r="C479">
            <v>137</v>
          </cell>
          <cell r="D479">
            <v>139</v>
          </cell>
          <cell r="E479">
            <v>1112</v>
          </cell>
          <cell r="F479">
            <v>1.44E-2</v>
          </cell>
          <cell r="G479">
            <v>334</v>
          </cell>
          <cell r="H479">
            <v>0.30035971223021585</v>
          </cell>
        </row>
        <row r="480">
          <cell r="A480" t="str">
            <v>O_MAD_B22</v>
          </cell>
          <cell r="B480">
            <v>6</v>
          </cell>
          <cell r="C480">
            <v>130</v>
          </cell>
          <cell r="D480">
            <v>136</v>
          </cell>
          <cell r="E480">
            <v>1088</v>
          </cell>
          <cell r="F480">
            <v>4.41E-2</v>
          </cell>
          <cell r="G480">
            <v>379</v>
          </cell>
          <cell r="H480">
            <v>0.3483455882352941</v>
          </cell>
        </row>
        <row r="481">
          <cell r="A481" t="str">
            <v>O_MAD_B23</v>
          </cell>
          <cell r="B481">
            <v>16</v>
          </cell>
          <cell r="C481">
            <v>125</v>
          </cell>
          <cell r="D481">
            <v>141</v>
          </cell>
          <cell r="E481">
            <v>1128</v>
          </cell>
          <cell r="F481">
            <v>0.1135</v>
          </cell>
          <cell r="G481">
            <v>539</v>
          </cell>
          <cell r="H481">
            <v>0.4778368794326241</v>
          </cell>
        </row>
        <row r="482">
          <cell r="A482" t="str">
            <v>O_MAD_B29</v>
          </cell>
          <cell r="B482">
            <v>13</v>
          </cell>
          <cell r="C482">
            <v>152</v>
          </cell>
          <cell r="D482">
            <v>165</v>
          </cell>
          <cell r="E482">
            <v>1320</v>
          </cell>
          <cell r="F482">
            <v>7.8799999999999995E-2</v>
          </cell>
          <cell r="G482">
            <v>440</v>
          </cell>
          <cell r="H482">
            <v>0.33333333333333331</v>
          </cell>
        </row>
        <row r="483">
          <cell r="A483" t="str">
            <v>O_MAT_A00</v>
          </cell>
          <cell r="B483">
            <v>38</v>
          </cell>
          <cell r="C483">
            <v>78</v>
          </cell>
          <cell r="D483">
            <v>116</v>
          </cell>
          <cell r="E483">
            <v>928</v>
          </cell>
          <cell r="F483">
            <v>0.3276</v>
          </cell>
          <cell r="G483">
            <v>615</v>
          </cell>
          <cell r="H483">
            <v>0.66271551724137934</v>
          </cell>
        </row>
        <row r="484">
          <cell r="A484" t="str">
            <v>O_MAT_A01</v>
          </cell>
          <cell r="B484">
            <v>14</v>
          </cell>
          <cell r="C484">
            <v>91</v>
          </cell>
          <cell r="D484">
            <v>105</v>
          </cell>
          <cell r="E484">
            <v>840</v>
          </cell>
          <cell r="F484">
            <v>0.1333</v>
          </cell>
          <cell r="G484">
            <v>383</v>
          </cell>
          <cell r="H484">
            <v>0.45595238095238094</v>
          </cell>
        </row>
        <row r="485">
          <cell r="A485" t="str">
            <v>O_MBD_A00</v>
          </cell>
          <cell r="B485">
            <v>3</v>
          </cell>
          <cell r="C485">
            <v>54</v>
          </cell>
          <cell r="D485">
            <v>57</v>
          </cell>
          <cell r="E485">
            <v>456</v>
          </cell>
          <cell r="F485">
            <v>5.2600000000000001E-2</v>
          </cell>
          <cell r="G485">
            <v>181</v>
          </cell>
          <cell r="H485">
            <v>0.39692982456140352</v>
          </cell>
        </row>
        <row r="486">
          <cell r="A486" t="str">
            <v>O_MBO_A03</v>
          </cell>
          <cell r="B486">
            <v>52</v>
          </cell>
          <cell r="C486">
            <v>88</v>
          </cell>
          <cell r="D486">
            <v>140</v>
          </cell>
          <cell r="E486">
            <v>840</v>
          </cell>
          <cell r="F486">
            <v>0.37140000000000001</v>
          </cell>
          <cell r="G486">
            <v>502</v>
          </cell>
          <cell r="H486">
            <v>0.59761904761904761</v>
          </cell>
        </row>
        <row r="487">
          <cell r="A487" t="str">
            <v>O_MBO_A04</v>
          </cell>
          <cell r="B487">
            <v>43</v>
          </cell>
          <cell r="C487">
            <v>81</v>
          </cell>
          <cell r="D487">
            <v>124</v>
          </cell>
          <cell r="E487">
            <v>744</v>
          </cell>
          <cell r="F487">
            <v>0.3468</v>
          </cell>
          <cell r="G487">
            <v>414</v>
          </cell>
          <cell r="H487">
            <v>0.55645161290322576</v>
          </cell>
        </row>
        <row r="488">
          <cell r="A488" t="str">
            <v>O_MBO_A05</v>
          </cell>
          <cell r="B488">
            <v>64</v>
          </cell>
          <cell r="C488">
            <v>56</v>
          </cell>
          <cell r="D488">
            <v>120</v>
          </cell>
          <cell r="E488">
            <v>720</v>
          </cell>
          <cell r="F488">
            <v>0.5333</v>
          </cell>
          <cell r="G488">
            <v>489</v>
          </cell>
          <cell r="H488">
            <v>0.6791666666666667</v>
          </cell>
        </row>
        <row r="489">
          <cell r="A489" t="str">
            <v>O_MBO_A06</v>
          </cell>
          <cell r="B489">
            <v>0</v>
          </cell>
          <cell r="C489">
            <v>97</v>
          </cell>
          <cell r="D489">
            <v>97</v>
          </cell>
          <cell r="E489">
            <v>582</v>
          </cell>
          <cell r="F489">
            <v>0</v>
          </cell>
          <cell r="G489">
            <v>39</v>
          </cell>
          <cell r="H489">
            <v>6.7010309278350513E-2</v>
          </cell>
        </row>
        <row r="490">
          <cell r="A490" t="str">
            <v>O_MBO_A07</v>
          </cell>
          <cell r="B490">
            <v>2</v>
          </cell>
          <cell r="C490">
            <v>134</v>
          </cell>
          <cell r="D490">
            <v>136</v>
          </cell>
          <cell r="E490">
            <v>816</v>
          </cell>
          <cell r="F490">
            <v>1.47E-2</v>
          </cell>
          <cell r="G490">
            <v>154</v>
          </cell>
          <cell r="H490">
            <v>0.18872549019607843</v>
          </cell>
        </row>
        <row r="491">
          <cell r="A491" t="str">
            <v>O_MBR_A00</v>
          </cell>
          <cell r="B491">
            <v>140</v>
          </cell>
          <cell r="C491">
            <v>115</v>
          </cell>
          <cell r="D491">
            <v>255</v>
          </cell>
          <cell r="E491">
            <v>1530</v>
          </cell>
          <cell r="F491">
            <v>0.54900000000000004</v>
          </cell>
          <cell r="G491">
            <v>989</v>
          </cell>
          <cell r="H491">
            <v>0.64640522875816997</v>
          </cell>
        </row>
        <row r="492">
          <cell r="A492" t="str">
            <v>O_MBR_A01</v>
          </cell>
          <cell r="B492">
            <v>80</v>
          </cell>
          <cell r="C492">
            <v>118</v>
          </cell>
          <cell r="D492">
            <v>198</v>
          </cell>
          <cell r="E492">
            <v>1218</v>
          </cell>
          <cell r="F492">
            <v>0.40400000000000003</v>
          </cell>
          <cell r="G492">
            <v>682</v>
          </cell>
          <cell r="H492">
            <v>0.55993431855500819</v>
          </cell>
        </row>
        <row r="493">
          <cell r="A493" t="str">
            <v>O_MBR_A02</v>
          </cell>
          <cell r="B493">
            <v>84</v>
          </cell>
          <cell r="C493">
            <v>89</v>
          </cell>
          <cell r="D493">
            <v>173</v>
          </cell>
          <cell r="E493">
            <v>1384</v>
          </cell>
          <cell r="F493">
            <v>0.48549999999999999</v>
          </cell>
          <cell r="G493">
            <v>976</v>
          </cell>
          <cell r="H493">
            <v>0.7052023121387283</v>
          </cell>
        </row>
        <row r="494">
          <cell r="A494" t="str">
            <v>O_MBR_A05</v>
          </cell>
          <cell r="B494">
            <v>78</v>
          </cell>
          <cell r="C494">
            <v>161</v>
          </cell>
          <cell r="D494">
            <v>239</v>
          </cell>
          <cell r="E494">
            <v>1440</v>
          </cell>
          <cell r="F494">
            <v>0.32640000000000002</v>
          </cell>
          <cell r="G494">
            <v>716</v>
          </cell>
          <cell r="H494">
            <v>0.49722222222222223</v>
          </cell>
        </row>
        <row r="495">
          <cell r="A495" t="str">
            <v>O_MBR_A06</v>
          </cell>
          <cell r="B495">
            <v>48</v>
          </cell>
          <cell r="C495">
            <v>42</v>
          </cell>
          <cell r="D495">
            <v>90</v>
          </cell>
          <cell r="E495">
            <v>720</v>
          </cell>
          <cell r="F495">
            <v>0.5333</v>
          </cell>
          <cell r="G495">
            <v>512</v>
          </cell>
          <cell r="H495">
            <v>0.71111111111111114</v>
          </cell>
        </row>
        <row r="496">
          <cell r="A496" t="str">
            <v>O_MBR_A07</v>
          </cell>
          <cell r="B496">
            <v>43</v>
          </cell>
          <cell r="C496">
            <v>167</v>
          </cell>
          <cell r="D496">
            <v>210</v>
          </cell>
          <cell r="E496">
            <v>1680</v>
          </cell>
          <cell r="F496">
            <v>0.20480000000000001</v>
          </cell>
          <cell r="G496">
            <v>802</v>
          </cell>
          <cell r="H496">
            <v>0.47738095238095241</v>
          </cell>
        </row>
        <row r="497">
          <cell r="A497" t="str">
            <v>O_MBR_A08</v>
          </cell>
          <cell r="B497">
            <v>4</v>
          </cell>
          <cell r="C497">
            <v>26</v>
          </cell>
          <cell r="D497">
            <v>30</v>
          </cell>
          <cell r="E497">
            <v>240</v>
          </cell>
          <cell r="F497">
            <v>0.1333</v>
          </cell>
          <cell r="G497">
            <v>101</v>
          </cell>
          <cell r="H497">
            <v>0.42083333333333334</v>
          </cell>
        </row>
        <row r="498">
          <cell r="A498" t="str">
            <v>O_MBW_R00</v>
          </cell>
          <cell r="B498">
            <v>26</v>
          </cell>
          <cell r="C498">
            <v>96</v>
          </cell>
          <cell r="D498">
            <v>122</v>
          </cell>
          <cell r="E498">
            <v>976</v>
          </cell>
          <cell r="F498">
            <v>0.21310000000000001</v>
          </cell>
          <cell r="G498">
            <v>380</v>
          </cell>
          <cell r="H498">
            <v>0.38934426229508196</v>
          </cell>
        </row>
        <row r="499">
          <cell r="A499" t="str">
            <v>O_MBW_R01</v>
          </cell>
          <cell r="B499">
            <v>66</v>
          </cell>
          <cell r="C499">
            <v>79</v>
          </cell>
          <cell r="D499">
            <v>145</v>
          </cell>
          <cell r="E499">
            <v>870</v>
          </cell>
          <cell r="F499">
            <v>0.45519999999999999</v>
          </cell>
          <cell r="G499">
            <v>555</v>
          </cell>
          <cell r="H499">
            <v>0.63793103448275867</v>
          </cell>
        </row>
        <row r="500">
          <cell r="A500" t="str">
            <v>O_MBW_R02</v>
          </cell>
          <cell r="B500">
            <v>130</v>
          </cell>
          <cell r="C500">
            <v>75</v>
          </cell>
          <cell r="D500">
            <v>205</v>
          </cell>
          <cell r="E500">
            <v>1230</v>
          </cell>
          <cell r="F500">
            <v>0.6341</v>
          </cell>
          <cell r="G500">
            <v>961</v>
          </cell>
          <cell r="H500">
            <v>0.78130081300813004</v>
          </cell>
        </row>
        <row r="501">
          <cell r="A501" t="str">
            <v>O_MBW_R03</v>
          </cell>
          <cell r="B501">
            <v>24</v>
          </cell>
          <cell r="C501">
            <v>63</v>
          </cell>
          <cell r="D501">
            <v>87</v>
          </cell>
          <cell r="E501">
            <v>696</v>
          </cell>
          <cell r="F501">
            <v>0.27589999999999998</v>
          </cell>
          <cell r="G501">
            <v>428</v>
          </cell>
          <cell r="H501">
            <v>0.61494252873563215</v>
          </cell>
        </row>
        <row r="502">
          <cell r="A502" t="str">
            <v>O_MBW_R04</v>
          </cell>
          <cell r="B502">
            <v>67</v>
          </cell>
          <cell r="C502">
            <v>59</v>
          </cell>
          <cell r="D502">
            <v>126</v>
          </cell>
          <cell r="E502">
            <v>756</v>
          </cell>
          <cell r="F502">
            <v>0.53169999999999995</v>
          </cell>
          <cell r="G502">
            <v>539</v>
          </cell>
          <cell r="H502">
            <v>0.71296296296296291</v>
          </cell>
        </row>
        <row r="503">
          <cell r="A503" t="str">
            <v>O_MBW_R05</v>
          </cell>
          <cell r="B503">
            <v>49</v>
          </cell>
          <cell r="C503">
            <v>61</v>
          </cell>
          <cell r="D503">
            <v>110</v>
          </cell>
          <cell r="E503">
            <v>880</v>
          </cell>
          <cell r="F503">
            <v>0.44550000000000001</v>
          </cell>
          <cell r="G503">
            <v>612</v>
          </cell>
          <cell r="H503">
            <v>0.69545454545454544</v>
          </cell>
        </row>
        <row r="504">
          <cell r="A504" t="str">
            <v>O_MBW_R06</v>
          </cell>
          <cell r="B504">
            <v>67</v>
          </cell>
          <cell r="C504">
            <v>119</v>
          </cell>
          <cell r="D504">
            <v>186</v>
          </cell>
          <cell r="E504">
            <v>1166</v>
          </cell>
          <cell r="F504">
            <v>0.36020000000000002</v>
          </cell>
          <cell r="G504">
            <v>641</v>
          </cell>
          <cell r="H504">
            <v>0.54974271012006859</v>
          </cell>
        </row>
        <row r="505">
          <cell r="A505" t="str">
            <v>O_MBW_R07</v>
          </cell>
          <cell r="B505">
            <v>36</v>
          </cell>
          <cell r="C505">
            <v>65</v>
          </cell>
          <cell r="D505">
            <v>101</v>
          </cell>
          <cell r="E505">
            <v>808</v>
          </cell>
          <cell r="F505">
            <v>0.35639999999999999</v>
          </cell>
          <cell r="G505">
            <v>505</v>
          </cell>
          <cell r="H505">
            <v>0.625</v>
          </cell>
        </row>
        <row r="506">
          <cell r="A506" t="str">
            <v>O_MBW_R08</v>
          </cell>
          <cell r="B506">
            <v>46</v>
          </cell>
          <cell r="C506">
            <v>65</v>
          </cell>
          <cell r="D506">
            <v>111</v>
          </cell>
          <cell r="E506">
            <v>888</v>
          </cell>
          <cell r="F506">
            <v>0.41439999999999999</v>
          </cell>
          <cell r="G506">
            <v>565</v>
          </cell>
          <cell r="H506">
            <v>0.63626126126126126</v>
          </cell>
        </row>
        <row r="507">
          <cell r="A507" t="str">
            <v>O_MBW_R09</v>
          </cell>
          <cell r="B507">
            <v>23</v>
          </cell>
          <cell r="C507">
            <v>101</v>
          </cell>
          <cell r="D507">
            <v>124</v>
          </cell>
          <cell r="E507">
            <v>992</v>
          </cell>
          <cell r="F507">
            <v>0.1855</v>
          </cell>
          <cell r="G507">
            <v>462</v>
          </cell>
          <cell r="H507">
            <v>0.46572580645161288</v>
          </cell>
        </row>
        <row r="508">
          <cell r="A508" t="str">
            <v>O_MBW_R10</v>
          </cell>
          <cell r="B508">
            <v>115</v>
          </cell>
          <cell r="C508">
            <v>65</v>
          </cell>
          <cell r="D508">
            <v>180</v>
          </cell>
          <cell r="E508">
            <v>1080</v>
          </cell>
          <cell r="F508">
            <v>0.63890000000000002</v>
          </cell>
          <cell r="G508">
            <v>810</v>
          </cell>
          <cell r="H508">
            <v>0.75</v>
          </cell>
        </row>
        <row r="509">
          <cell r="A509" t="str">
            <v>O_MBW_R11</v>
          </cell>
          <cell r="B509">
            <v>136</v>
          </cell>
          <cell r="C509">
            <v>61</v>
          </cell>
          <cell r="D509">
            <v>197</v>
          </cell>
          <cell r="E509">
            <v>1182</v>
          </cell>
          <cell r="F509">
            <v>0.69040000000000001</v>
          </cell>
          <cell r="G509">
            <v>889</v>
          </cell>
          <cell r="H509">
            <v>0.75211505922165822</v>
          </cell>
        </row>
        <row r="510">
          <cell r="A510" t="str">
            <v>O_MBW_R12</v>
          </cell>
          <cell r="B510">
            <v>95</v>
          </cell>
          <cell r="C510">
            <v>62</v>
          </cell>
          <cell r="D510">
            <v>157</v>
          </cell>
          <cell r="E510">
            <v>942</v>
          </cell>
          <cell r="F510">
            <v>0.60509999999999997</v>
          </cell>
          <cell r="G510">
            <v>664</v>
          </cell>
          <cell r="H510">
            <v>0.70488322717622076</v>
          </cell>
        </row>
        <row r="511">
          <cell r="A511" t="str">
            <v>O_MBW_R13</v>
          </cell>
          <cell r="B511">
            <v>111</v>
          </cell>
          <cell r="C511">
            <v>60</v>
          </cell>
          <cell r="D511">
            <v>171</v>
          </cell>
          <cell r="E511">
            <v>1026</v>
          </cell>
          <cell r="F511">
            <v>0.64910000000000001</v>
          </cell>
          <cell r="G511">
            <v>776</v>
          </cell>
          <cell r="H511">
            <v>0.75633528265107208</v>
          </cell>
        </row>
        <row r="512">
          <cell r="A512" t="str">
            <v>O_MBW_R14</v>
          </cell>
          <cell r="B512">
            <v>225</v>
          </cell>
          <cell r="C512">
            <v>152</v>
          </cell>
          <cell r="D512">
            <v>377</v>
          </cell>
          <cell r="E512">
            <v>2262</v>
          </cell>
          <cell r="F512">
            <v>0.5968</v>
          </cell>
          <cell r="G512">
            <v>1627</v>
          </cell>
          <cell r="H512">
            <v>0.71927497789566752</v>
          </cell>
        </row>
        <row r="513">
          <cell r="A513" t="str">
            <v>O_MBW_R15</v>
          </cell>
          <cell r="B513">
            <v>71</v>
          </cell>
          <cell r="C513">
            <v>118</v>
          </cell>
          <cell r="D513">
            <v>189</v>
          </cell>
          <cell r="E513">
            <v>1134</v>
          </cell>
          <cell r="F513">
            <v>0.37569999999999998</v>
          </cell>
          <cell r="G513">
            <v>691</v>
          </cell>
          <cell r="H513">
            <v>0.60934744268077601</v>
          </cell>
        </row>
        <row r="514">
          <cell r="A514" t="str">
            <v>O_MBW_R16</v>
          </cell>
          <cell r="B514">
            <v>53</v>
          </cell>
          <cell r="C514">
            <v>37</v>
          </cell>
          <cell r="D514">
            <v>90</v>
          </cell>
          <cell r="E514">
            <v>546</v>
          </cell>
          <cell r="F514">
            <v>0.58889999999999998</v>
          </cell>
          <cell r="G514">
            <v>404</v>
          </cell>
          <cell r="H514">
            <v>0.73992673992673996</v>
          </cell>
        </row>
        <row r="515">
          <cell r="A515" t="str">
            <v>O_MBW_R17</v>
          </cell>
          <cell r="B515">
            <v>76</v>
          </cell>
          <cell r="C515">
            <v>147</v>
          </cell>
          <cell r="D515">
            <v>223</v>
          </cell>
          <cell r="E515">
            <v>1338</v>
          </cell>
          <cell r="F515">
            <v>0.34079999999999999</v>
          </cell>
          <cell r="G515">
            <v>683</v>
          </cell>
          <cell r="H515">
            <v>0.51046337817638265</v>
          </cell>
        </row>
        <row r="516">
          <cell r="A516" t="str">
            <v>O_MBW_R18</v>
          </cell>
          <cell r="B516">
            <v>76</v>
          </cell>
          <cell r="C516">
            <v>59</v>
          </cell>
          <cell r="D516">
            <v>135</v>
          </cell>
          <cell r="E516">
            <v>810</v>
          </cell>
          <cell r="F516">
            <v>0.56299999999999994</v>
          </cell>
          <cell r="G516">
            <v>573</v>
          </cell>
          <cell r="H516">
            <v>0.70740740740740737</v>
          </cell>
        </row>
        <row r="517">
          <cell r="A517" t="str">
            <v>O_MBW_R19</v>
          </cell>
          <cell r="B517">
            <v>50</v>
          </cell>
          <cell r="C517">
            <v>14</v>
          </cell>
          <cell r="D517">
            <v>64</v>
          </cell>
          <cell r="E517">
            <v>512</v>
          </cell>
          <cell r="F517">
            <v>0.78120000000000001</v>
          </cell>
          <cell r="G517">
            <v>440</v>
          </cell>
          <cell r="H517">
            <v>0.859375</v>
          </cell>
        </row>
        <row r="518">
          <cell r="A518" t="str">
            <v>O_MBW_R21</v>
          </cell>
          <cell r="B518">
            <v>84</v>
          </cell>
          <cell r="C518">
            <v>76</v>
          </cell>
          <cell r="D518">
            <v>160</v>
          </cell>
          <cell r="E518">
            <v>1280</v>
          </cell>
          <cell r="F518">
            <v>0.52500000000000002</v>
          </cell>
          <cell r="G518">
            <v>959</v>
          </cell>
          <cell r="H518">
            <v>0.74921875000000004</v>
          </cell>
        </row>
        <row r="519">
          <cell r="A519" t="str">
            <v>O_MBW_R22</v>
          </cell>
          <cell r="B519">
            <v>59</v>
          </cell>
          <cell r="C519">
            <v>42</v>
          </cell>
          <cell r="D519">
            <v>101</v>
          </cell>
          <cell r="E519">
            <v>606</v>
          </cell>
          <cell r="F519">
            <v>0.58420000000000005</v>
          </cell>
          <cell r="G519">
            <v>440</v>
          </cell>
          <cell r="H519">
            <v>0.72607260726072609</v>
          </cell>
        </row>
        <row r="520">
          <cell r="A520" t="str">
            <v>O_MBW_R23</v>
          </cell>
          <cell r="B520">
            <v>208</v>
          </cell>
          <cell r="C520">
            <v>120</v>
          </cell>
          <cell r="D520">
            <v>328</v>
          </cell>
          <cell r="E520">
            <v>1968</v>
          </cell>
          <cell r="F520">
            <v>0.6341</v>
          </cell>
          <cell r="G520">
            <v>1484</v>
          </cell>
          <cell r="H520">
            <v>0.75406504065040647</v>
          </cell>
        </row>
        <row r="521">
          <cell r="A521" t="str">
            <v>O_MBW_R24</v>
          </cell>
          <cell r="B521">
            <v>91</v>
          </cell>
          <cell r="C521">
            <v>106</v>
          </cell>
          <cell r="D521">
            <v>197</v>
          </cell>
          <cell r="E521">
            <v>1188</v>
          </cell>
          <cell r="F521">
            <v>0.46189999999999998</v>
          </cell>
          <cell r="G521">
            <v>759</v>
          </cell>
          <cell r="H521">
            <v>0.63888888888888884</v>
          </cell>
        </row>
        <row r="522">
          <cell r="A522" t="str">
            <v>O_MBW_R25</v>
          </cell>
          <cell r="B522">
            <v>60</v>
          </cell>
          <cell r="C522">
            <v>83</v>
          </cell>
          <cell r="D522">
            <v>143</v>
          </cell>
          <cell r="E522">
            <v>990</v>
          </cell>
          <cell r="F522">
            <v>0.41959999999999997</v>
          </cell>
          <cell r="G522">
            <v>593</v>
          </cell>
          <cell r="H522">
            <v>0.59898989898989896</v>
          </cell>
        </row>
        <row r="523">
          <cell r="A523" t="str">
            <v>O_MBW_R26</v>
          </cell>
          <cell r="B523">
            <v>138</v>
          </cell>
          <cell r="C523">
            <v>78</v>
          </cell>
          <cell r="D523">
            <v>216</v>
          </cell>
          <cell r="E523">
            <v>1296</v>
          </cell>
          <cell r="F523">
            <v>0.63890000000000002</v>
          </cell>
          <cell r="G523">
            <v>958</v>
          </cell>
          <cell r="H523">
            <v>0.73919753086419748</v>
          </cell>
        </row>
        <row r="524">
          <cell r="A524" t="str">
            <v>O_MBW_R27</v>
          </cell>
          <cell r="B524">
            <v>140</v>
          </cell>
          <cell r="C524">
            <v>113</v>
          </cell>
          <cell r="D524">
            <v>253</v>
          </cell>
          <cell r="E524">
            <v>1518</v>
          </cell>
          <cell r="F524">
            <v>0.5534</v>
          </cell>
          <cell r="G524">
            <v>1096</v>
          </cell>
          <cell r="H524">
            <v>0.72200263504611328</v>
          </cell>
        </row>
        <row r="525">
          <cell r="A525" t="str">
            <v>O_MBW_R28</v>
          </cell>
          <cell r="B525">
            <v>103</v>
          </cell>
          <cell r="C525">
            <v>93</v>
          </cell>
          <cell r="D525">
            <v>196</v>
          </cell>
          <cell r="E525">
            <v>1196</v>
          </cell>
          <cell r="F525">
            <v>0.52549999999999997</v>
          </cell>
          <cell r="G525">
            <v>782</v>
          </cell>
          <cell r="H525">
            <v>0.65384615384615385</v>
          </cell>
        </row>
        <row r="526">
          <cell r="A526" t="str">
            <v>O_MBW_R29</v>
          </cell>
          <cell r="B526">
            <v>71</v>
          </cell>
          <cell r="C526">
            <v>39</v>
          </cell>
          <cell r="D526">
            <v>110</v>
          </cell>
          <cell r="E526">
            <v>880</v>
          </cell>
          <cell r="F526">
            <v>0.64549999999999996</v>
          </cell>
          <cell r="G526">
            <v>702</v>
          </cell>
          <cell r="H526">
            <v>0.79772727272727273</v>
          </cell>
        </row>
        <row r="527">
          <cell r="A527" t="str">
            <v>O_MBW_R30</v>
          </cell>
          <cell r="B527">
            <v>66</v>
          </cell>
          <cell r="C527">
            <v>20</v>
          </cell>
          <cell r="D527">
            <v>86</v>
          </cell>
          <cell r="E527">
            <v>688</v>
          </cell>
          <cell r="F527">
            <v>0.76739999999999997</v>
          </cell>
          <cell r="G527">
            <v>571</v>
          </cell>
          <cell r="H527">
            <v>0.82994186046511631</v>
          </cell>
        </row>
        <row r="528">
          <cell r="A528" t="str">
            <v>O_MBW_R31</v>
          </cell>
          <cell r="B528">
            <v>60</v>
          </cell>
          <cell r="C528">
            <v>59</v>
          </cell>
          <cell r="D528">
            <v>119</v>
          </cell>
          <cell r="E528">
            <v>952</v>
          </cell>
          <cell r="F528">
            <v>0.50419999999999998</v>
          </cell>
          <cell r="G528">
            <v>623</v>
          </cell>
          <cell r="H528">
            <v>0.65441176470588236</v>
          </cell>
        </row>
        <row r="529">
          <cell r="A529" t="str">
            <v>O_MBW_R32</v>
          </cell>
          <cell r="B529">
            <v>59</v>
          </cell>
          <cell r="C529">
            <v>33</v>
          </cell>
          <cell r="D529">
            <v>92</v>
          </cell>
          <cell r="E529">
            <v>736</v>
          </cell>
          <cell r="F529">
            <v>0.64129999999999998</v>
          </cell>
          <cell r="G529">
            <v>568</v>
          </cell>
          <cell r="H529">
            <v>0.77173913043478259</v>
          </cell>
        </row>
        <row r="530">
          <cell r="A530" t="str">
            <v>O_MBW_R35</v>
          </cell>
          <cell r="B530">
            <v>44</v>
          </cell>
          <cell r="C530">
            <v>39</v>
          </cell>
          <cell r="D530">
            <v>83</v>
          </cell>
          <cell r="E530">
            <v>664</v>
          </cell>
          <cell r="F530">
            <v>0.53010000000000002</v>
          </cell>
          <cell r="G530">
            <v>456</v>
          </cell>
          <cell r="H530">
            <v>0.68674698795180722</v>
          </cell>
        </row>
        <row r="531">
          <cell r="A531" t="str">
            <v>O_MBW_R36</v>
          </cell>
          <cell r="B531">
            <v>29</v>
          </cell>
          <cell r="C531">
            <v>28</v>
          </cell>
          <cell r="D531">
            <v>57</v>
          </cell>
          <cell r="E531">
            <v>456</v>
          </cell>
          <cell r="F531">
            <v>0.50880000000000003</v>
          </cell>
          <cell r="G531">
            <v>331</v>
          </cell>
          <cell r="H531">
            <v>0.72587719298245612</v>
          </cell>
        </row>
        <row r="532">
          <cell r="A532" t="str">
            <v>O_MBW_R37</v>
          </cell>
          <cell r="B532">
            <v>27</v>
          </cell>
          <cell r="C532">
            <v>12</v>
          </cell>
          <cell r="D532">
            <v>39</v>
          </cell>
          <cell r="E532">
            <v>312</v>
          </cell>
          <cell r="F532">
            <v>0.69230000000000003</v>
          </cell>
          <cell r="G532">
            <v>254</v>
          </cell>
          <cell r="H532">
            <v>0.8141025641025641</v>
          </cell>
        </row>
        <row r="533">
          <cell r="A533" t="str">
            <v>O_MBW_R38</v>
          </cell>
          <cell r="B533">
            <v>42</v>
          </cell>
          <cell r="C533">
            <v>37</v>
          </cell>
          <cell r="D533">
            <v>79</v>
          </cell>
          <cell r="E533">
            <v>632</v>
          </cell>
          <cell r="F533">
            <v>0.53159999999999996</v>
          </cell>
          <cell r="G533">
            <v>478</v>
          </cell>
          <cell r="H533">
            <v>0.75632911392405067</v>
          </cell>
        </row>
        <row r="534">
          <cell r="A534" t="str">
            <v>O_MBW_R39</v>
          </cell>
          <cell r="B534">
            <v>53</v>
          </cell>
          <cell r="C534">
            <v>58</v>
          </cell>
          <cell r="D534">
            <v>111</v>
          </cell>
          <cell r="E534">
            <v>888</v>
          </cell>
          <cell r="F534">
            <v>0.47749999999999998</v>
          </cell>
          <cell r="G534">
            <v>620</v>
          </cell>
          <cell r="H534">
            <v>0.69819819819819817</v>
          </cell>
        </row>
        <row r="535">
          <cell r="A535" t="str">
            <v>O_MBW_R40</v>
          </cell>
          <cell r="B535">
            <v>39</v>
          </cell>
          <cell r="C535">
            <v>70</v>
          </cell>
          <cell r="D535">
            <v>109</v>
          </cell>
          <cell r="E535">
            <v>872</v>
          </cell>
          <cell r="F535">
            <v>0.35780000000000001</v>
          </cell>
          <cell r="G535">
            <v>553</v>
          </cell>
          <cell r="H535">
            <v>0.63417431192660545</v>
          </cell>
        </row>
        <row r="536">
          <cell r="A536" t="str">
            <v>O_MBW_R41</v>
          </cell>
          <cell r="B536">
            <v>50</v>
          </cell>
          <cell r="C536">
            <v>58</v>
          </cell>
          <cell r="D536">
            <v>108</v>
          </cell>
          <cell r="E536">
            <v>864</v>
          </cell>
          <cell r="F536">
            <v>0.46300000000000002</v>
          </cell>
          <cell r="G536">
            <v>615</v>
          </cell>
          <cell r="H536">
            <v>0.71180555555555558</v>
          </cell>
        </row>
        <row r="537">
          <cell r="A537" t="str">
            <v>O_MBW_R42</v>
          </cell>
          <cell r="B537">
            <v>22</v>
          </cell>
          <cell r="C537">
            <v>76</v>
          </cell>
          <cell r="D537">
            <v>98</v>
          </cell>
          <cell r="E537">
            <v>784</v>
          </cell>
          <cell r="F537">
            <v>0.22450000000000001</v>
          </cell>
          <cell r="G537">
            <v>424</v>
          </cell>
          <cell r="H537">
            <v>0.54081632653061229</v>
          </cell>
        </row>
        <row r="538">
          <cell r="A538" t="str">
            <v>O_MBW_R43</v>
          </cell>
          <cell r="B538">
            <v>101</v>
          </cell>
          <cell r="C538">
            <v>66</v>
          </cell>
          <cell r="D538">
            <v>167</v>
          </cell>
          <cell r="E538">
            <v>1336</v>
          </cell>
          <cell r="F538">
            <v>0.6048</v>
          </cell>
          <cell r="G538">
            <v>1038</v>
          </cell>
          <cell r="H538">
            <v>0.77694610778443118</v>
          </cell>
        </row>
        <row r="539">
          <cell r="A539" t="str">
            <v>O_MBW_R44</v>
          </cell>
          <cell r="B539">
            <v>100</v>
          </cell>
          <cell r="C539">
            <v>33</v>
          </cell>
          <cell r="D539">
            <v>133</v>
          </cell>
          <cell r="E539">
            <v>1064</v>
          </cell>
          <cell r="F539">
            <v>0.75190000000000001</v>
          </cell>
          <cell r="G539">
            <v>900</v>
          </cell>
          <cell r="H539">
            <v>0.84586466165413532</v>
          </cell>
        </row>
        <row r="540">
          <cell r="A540" t="str">
            <v>O_MBW_R45</v>
          </cell>
          <cell r="B540">
            <v>94</v>
          </cell>
          <cell r="C540">
            <v>59</v>
          </cell>
          <cell r="D540">
            <v>153</v>
          </cell>
          <cell r="E540">
            <v>1224</v>
          </cell>
          <cell r="F540">
            <v>0.61439999999999995</v>
          </cell>
          <cell r="G540">
            <v>937</v>
          </cell>
          <cell r="H540">
            <v>0.76552287581699341</v>
          </cell>
        </row>
        <row r="541">
          <cell r="A541" t="str">
            <v>O_MBW_R46</v>
          </cell>
          <cell r="B541">
            <v>84</v>
          </cell>
          <cell r="C541">
            <v>58</v>
          </cell>
          <cell r="D541">
            <v>142</v>
          </cell>
          <cell r="E541">
            <v>1136</v>
          </cell>
          <cell r="F541">
            <v>0.59150000000000003</v>
          </cell>
          <cell r="G541">
            <v>882</v>
          </cell>
          <cell r="H541">
            <v>0.77640845070422537</v>
          </cell>
        </row>
        <row r="542">
          <cell r="A542" t="str">
            <v>O_MBW_R47</v>
          </cell>
          <cell r="B542">
            <v>43</v>
          </cell>
          <cell r="C542">
            <v>87</v>
          </cell>
          <cell r="D542">
            <v>130</v>
          </cell>
          <cell r="E542">
            <v>1040</v>
          </cell>
          <cell r="F542">
            <v>0.33079999999999998</v>
          </cell>
          <cell r="G542">
            <v>674</v>
          </cell>
          <cell r="H542">
            <v>0.64807692307692311</v>
          </cell>
        </row>
        <row r="543">
          <cell r="A543" t="str">
            <v>O_MBW_R48</v>
          </cell>
          <cell r="B543">
            <v>122</v>
          </cell>
          <cell r="C543">
            <v>68</v>
          </cell>
          <cell r="D543">
            <v>190</v>
          </cell>
          <cell r="E543">
            <v>1520</v>
          </cell>
          <cell r="F543">
            <v>0.6421</v>
          </cell>
          <cell r="G543">
            <v>1192</v>
          </cell>
          <cell r="H543">
            <v>0.78421052631578947</v>
          </cell>
        </row>
        <row r="544">
          <cell r="A544" t="str">
            <v>O_MBW_R49</v>
          </cell>
          <cell r="B544">
            <v>51</v>
          </cell>
          <cell r="C544">
            <v>51</v>
          </cell>
          <cell r="D544">
            <v>102</v>
          </cell>
          <cell r="E544">
            <v>816</v>
          </cell>
          <cell r="F544">
            <v>0.5</v>
          </cell>
          <cell r="G544">
            <v>604</v>
          </cell>
          <cell r="H544">
            <v>0.74019607843137258</v>
          </cell>
        </row>
        <row r="545">
          <cell r="A545" t="str">
            <v>O_MBW_R50</v>
          </cell>
          <cell r="B545">
            <v>55</v>
          </cell>
          <cell r="C545">
            <v>82</v>
          </cell>
          <cell r="D545">
            <v>137</v>
          </cell>
          <cell r="E545">
            <v>1096</v>
          </cell>
          <cell r="F545">
            <v>0.40150000000000002</v>
          </cell>
          <cell r="G545">
            <v>686</v>
          </cell>
          <cell r="H545">
            <v>0.62591240875912413</v>
          </cell>
        </row>
        <row r="546">
          <cell r="A546" t="str">
            <v>O_MBW_R51</v>
          </cell>
          <cell r="B546">
            <v>67</v>
          </cell>
          <cell r="C546">
            <v>121</v>
          </cell>
          <cell r="D546">
            <v>188</v>
          </cell>
          <cell r="E546">
            <v>1504</v>
          </cell>
          <cell r="F546">
            <v>0.35639999999999999</v>
          </cell>
          <cell r="G546">
            <v>946</v>
          </cell>
          <cell r="H546">
            <v>0.62898936170212771</v>
          </cell>
        </row>
        <row r="547">
          <cell r="A547" t="str">
            <v>O_MBW_R52</v>
          </cell>
          <cell r="B547">
            <v>26</v>
          </cell>
          <cell r="C547">
            <v>89</v>
          </cell>
          <cell r="D547">
            <v>115</v>
          </cell>
          <cell r="E547">
            <v>920</v>
          </cell>
          <cell r="F547">
            <v>0.2261</v>
          </cell>
          <cell r="G547">
            <v>487</v>
          </cell>
          <cell r="H547">
            <v>0.52934782608695652</v>
          </cell>
        </row>
        <row r="548">
          <cell r="A548" t="str">
            <v>O_MBW_R53</v>
          </cell>
          <cell r="B548">
            <v>46</v>
          </cell>
          <cell r="C548">
            <v>93</v>
          </cell>
          <cell r="D548">
            <v>139</v>
          </cell>
          <cell r="E548">
            <v>1112</v>
          </cell>
          <cell r="F548">
            <v>0.33090000000000003</v>
          </cell>
          <cell r="G548">
            <v>642</v>
          </cell>
          <cell r="H548">
            <v>0.57733812949640284</v>
          </cell>
        </row>
        <row r="549">
          <cell r="A549" t="str">
            <v>O_MBW_R54</v>
          </cell>
          <cell r="B549">
            <v>55</v>
          </cell>
          <cell r="C549">
            <v>97</v>
          </cell>
          <cell r="D549">
            <v>152</v>
          </cell>
          <cell r="E549">
            <v>1216</v>
          </cell>
          <cell r="F549">
            <v>0.36180000000000001</v>
          </cell>
          <cell r="G549">
            <v>766</v>
          </cell>
          <cell r="H549">
            <v>0.62993421052631582</v>
          </cell>
        </row>
        <row r="550">
          <cell r="A550" t="str">
            <v>O_MBW_R55</v>
          </cell>
          <cell r="B550">
            <v>44</v>
          </cell>
          <cell r="C550">
            <v>125</v>
          </cell>
          <cell r="D550">
            <v>169</v>
          </cell>
          <cell r="E550">
            <v>1352</v>
          </cell>
          <cell r="F550">
            <v>0.26040000000000002</v>
          </cell>
          <cell r="G550">
            <v>760</v>
          </cell>
          <cell r="H550">
            <v>0.56213017751479288</v>
          </cell>
        </row>
        <row r="551">
          <cell r="A551" t="str">
            <v>O_MBW_R56</v>
          </cell>
          <cell r="B551">
            <v>35</v>
          </cell>
          <cell r="C551">
            <v>44</v>
          </cell>
          <cell r="D551">
            <v>79</v>
          </cell>
          <cell r="E551">
            <v>632</v>
          </cell>
          <cell r="F551">
            <v>0.443</v>
          </cell>
          <cell r="G551">
            <v>417</v>
          </cell>
          <cell r="H551">
            <v>0.65981012658227844</v>
          </cell>
        </row>
        <row r="552">
          <cell r="A552" t="str">
            <v>O_MDR_A00</v>
          </cell>
          <cell r="B552">
            <v>53</v>
          </cell>
          <cell r="C552">
            <v>65</v>
          </cell>
          <cell r="D552">
            <v>118</v>
          </cell>
          <cell r="E552">
            <v>708</v>
          </cell>
          <cell r="F552">
            <v>0.44919999999999999</v>
          </cell>
          <cell r="G552">
            <v>464</v>
          </cell>
          <cell r="H552">
            <v>0.65536723163841804</v>
          </cell>
        </row>
        <row r="553">
          <cell r="A553" t="str">
            <v>O_MED_A00</v>
          </cell>
          <cell r="B553">
            <v>16</v>
          </cell>
          <cell r="C553">
            <v>47</v>
          </cell>
          <cell r="D553">
            <v>63</v>
          </cell>
          <cell r="E553">
            <v>634</v>
          </cell>
          <cell r="F553">
            <v>0.254</v>
          </cell>
          <cell r="G553">
            <v>235</v>
          </cell>
          <cell r="H553">
            <v>0.37066246056782337</v>
          </cell>
        </row>
        <row r="554">
          <cell r="A554" t="str">
            <v>O_MED_A01</v>
          </cell>
          <cell r="B554">
            <v>48</v>
          </cell>
          <cell r="C554">
            <v>124</v>
          </cell>
          <cell r="D554">
            <v>172</v>
          </cell>
          <cell r="E554">
            <v>1526</v>
          </cell>
          <cell r="F554">
            <v>0.27910000000000001</v>
          </cell>
          <cell r="G554">
            <v>665</v>
          </cell>
          <cell r="H554">
            <v>0.43577981651376146</v>
          </cell>
        </row>
        <row r="555">
          <cell r="A555" t="str">
            <v>O_MED_A03</v>
          </cell>
          <cell r="B555">
            <v>54</v>
          </cell>
          <cell r="C555">
            <v>100</v>
          </cell>
          <cell r="D555">
            <v>154</v>
          </cell>
          <cell r="E555">
            <v>1736</v>
          </cell>
          <cell r="F555">
            <v>0.35060000000000002</v>
          </cell>
          <cell r="G555">
            <v>614</v>
          </cell>
          <cell r="H555">
            <v>0.35368663594470046</v>
          </cell>
        </row>
        <row r="556">
          <cell r="A556" t="str">
            <v>O_MED_A13</v>
          </cell>
          <cell r="B556">
            <v>6</v>
          </cell>
          <cell r="C556">
            <v>42</v>
          </cell>
          <cell r="D556">
            <v>48</v>
          </cell>
          <cell r="E556">
            <v>492</v>
          </cell>
          <cell r="F556">
            <v>0.125</v>
          </cell>
          <cell r="G556">
            <v>155</v>
          </cell>
          <cell r="H556">
            <v>0.31504065040650409</v>
          </cell>
        </row>
        <row r="557">
          <cell r="A557" t="str">
            <v>O_MED_A14</v>
          </cell>
          <cell r="B557">
            <v>43</v>
          </cell>
          <cell r="C557">
            <v>113</v>
          </cell>
          <cell r="D557">
            <v>156</v>
          </cell>
          <cell r="E557">
            <v>1368</v>
          </cell>
          <cell r="F557">
            <v>0.27560000000000001</v>
          </cell>
          <cell r="G557">
            <v>635</v>
          </cell>
          <cell r="H557">
            <v>0.46418128654970758</v>
          </cell>
        </row>
        <row r="558">
          <cell r="A558" t="str">
            <v>O_MED_A23</v>
          </cell>
          <cell r="B558">
            <v>31</v>
          </cell>
          <cell r="C558">
            <v>40</v>
          </cell>
          <cell r="D558">
            <v>71</v>
          </cell>
          <cell r="E558">
            <v>854</v>
          </cell>
          <cell r="F558">
            <v>0.43659999999999999</v>
          </cell>
          <cell r="G558">
            <v>283</v>
          </cell>
          <cell r="H558">
            <v>0.33138173302107726</v>
          </cell>
        </row>
        <row r="559">
          <cell r="A559" t="str">
            <v>O_MED_B00</v>
          </cell>
          <cell r="B559">
            <v>89</v>
          </cell>
          <cell r="C559">
            <v>125</v>
          </cell>
          <cell r="D559">
            <v>214</v>
          </cell>
          <cell r="E559">
            <v>1564</v>
          </cell>
          <cell r="F559">
            <v>0.41589999999999999</v>
          </cell>
          <cell r="G559">
            <v>916</v>
          </cell>
          <cell r="H559">
            <v>0.58567774936061379</v>
          </cell>
        </row>
        <row r="560">
          <cell r="A560" t="str">
            <v>O_MED_B01</v>
          </cell>
          <cell r="B560">
            <v>52</v>
          </cell>
          <cell r="C560">
            <v>62</v>
          </cell>
          <cell r="D560">
            <v>114</v>
          </cell>
          <cell r="E560">
            <v>720</v>
          </cell>
          <cell r="F560">
            <v>0.45610000000000001</v>
          </cell>
          <cell r="G560">
            <v>463</v>
          </cell>
          <cell r="H560">
            <v>0.6430555555555556</v>
          </cell>
        </row>
        <row r="561">
          <cell r="A561" t="str">
            <v>O_MED_B02</v>
          </cell>
          <cell r="B561">
            <v>45</v>
          </cell>
          <cell r="C561">
            <v>84</v>
          </cell>
          <cell r="D561">
            <v>129</v>
          </cell>
          <cell r="E561">
            <v>1160</v>
          </cell>
          <cell r="F561">
            <v>0.3488</v>
          </cell>
          <cell r="G561">
            <v>536</v>
          </cell>
          <cell r="H561">
            <v>0.46206896551724136</v>
          </cell>
        </row>
        <row r="562">
          <cell r="A562" t="str">
            <v>O_MED_B02BIS</v>
          </cell>
          <cell r="B562">
            <v>19</v>
          </cell>
          <cell r="C562">
            <v>28</v>
          </cell>
          <cell r="D562">
            <v>47</v>
          </cell>
          <cell r="E562">
            <v>666</v>
          </cell>
          <cell r="F562">
            <v>0.40429999999999999</v>
          </cell>
          <cell r="G562">
            <v>292</v>
          </cell>
          <cell r="H562">
            <v>0.43843843843843844</v>
          </cell>
        </row>
        <row r="563">
          <cell r="A563" t="str">
            <v>O_MED_B03</v>
          </cell>
          <cell r="B563">
            <v>13</v>
          </cell>
          <cell r="C563">
            <v>12</v>
          </cell>
          <cell r="D563">
            <v>25</v>
          </cell>
          <cell r="E563">
            <v>200</v>
          </cell>
          <cell r="F563">
            <v>0.52</v>
          </cell>
          <cell r="G563">
            <v>135</v>
          </cell>
          <cell r="H563">
            <v>0.67500000000000004</v>
          </cell>
        </row>
        <row r="564">
          <cell r="A564" t="str">
            <v>O_MED_B06</v>
          </cell>
          <cell r="B564">
            <v>49</v>
          </cell>
          <cell r="C564">
            <v>87</v>
          </cell>
          <cell r="D564">
            <v>136</v>
          </cell>
          <cell r="E564">
            <v>1080</v>
          </cell>
          <cell r="F564">
            <v>0.36030000000000001</v>
          </cell>
          <cell r="G564">
            <v>548</v>
          </cell>
          <cell r="H564">
            <v>0.50740740740740742</v>
          </cell>
        </row>
        <row r="565">
          <cell r="A565" t="str">
            <v>O_MED_B07</v>
          </cell>
          <cell r="B565">
            <v>66</v>
          </cell>
          <cell r="C565">
            <v>116</v>
          </cell>
          <cell r="D565">
            <v>182</v>
          </cell>
          <cell r="E565">
            <v>1478</v>
          </cell>
          <cell r="F565">
            <v>0.36259999999999998</v>
          </cell>
          <cell r="G565">
            <v>764</v>
          </cell>
          <cell r="H565">
            <v>0.51691474966170503</v>
          </cell>
        </row>
        <row r="566">
          <cell r="A566" t="str">
            <v>O_MED_B08</v>
          </cell>
          <cell r="B566">
            <v>49</v>
          </cell>
          <cell r="C566">
            <v>100</v>
          </cell>
          <cell r="D566">
            <v>149</v>
          </cell>
          <cell r="E566">
            <v>1158</v>
          </cell>
          <cell r="F566">
            <v>0.32890000000000003</v>
          </cell>
          <cell r="G566">
            <v>675</v>
          </cell>
          <cell r="H566">
            <v>0.58290155440414504</v>
          </cell>
        </row>
        <row r="567">
          <cell r="A567" t="str">
            <v>O_MED_B10</v>
          </cell>
          <cell r="B567">
            <v>63</v>
          </cell>
          <cell r="C567">
            <v>89</v>
          </cell>
          <cell r="D567">
            <v>152</v>
          </cell>
          <cell r="E567">
            <v>1014</v>
          </cell>
          <cell r="F567">
            <v>0.41449999999999998</v>
          </cell>
          <cell r="G567">
            <v>629</v>
          </cell>
          <cell r="H567">
            <v>0.62031558185404334</v>
          </cell>
        </row>
        <row r="568">
          <cell r="A568" t="str">
            <v>O_MED_B11</v>
          </cell>
          <cell r="B568">
            <v>157</v>
          </cell>
          <cell r="C568">
            <v>122</v>
          </cell>
          <cell r="D568">
            <v>279</v>
          </cell>
          <cell r="E568">
            <v>1724</v>
          </cell>
          <cell r="F568">
            <v>0.56269999999999998</v>
          </cell>
          <cell r="G568">
            <v>1196</v>
          </cell>
          <cell r="H568">
            <v>0.69373549883990715</v>
          </cell>
        </row>
        <row r="569">
          <cell r="A569" t="str">
            <v>O_MED_B12</v>
          </cell>
          <cell r="B569">
            <v>22</v>
          </cell>
          <cell r="C569">
            <v>41</v>
          </cell>
          <cell r="D569">
            <v>63</v>
          </cell>
          <cell r="E569">
            <v>566</v>
          </cell>
          <cell r="F569">
            <v>0.34920000000000001</v>
          </cell>
          <cell r="G569">
            <v>268</v>
          </cell>
          <cell r="H569">
            <v>0.47349823321554768</v>
          </cell>
        </row>
        <row r="570">
          <cell r="A570" t="str">
            <v>O_MED_B14</v>
          </cell>
          <cell r="B570">
            <v>67</v>
          </cell>
          <cell r="C570">
            <v>98</v>
          </cell>
          <cell r="D570">
            <v>165</v>
          </cell>
          <cell r="E570">
            <v>1376</v>
          </cell>
          <cell r="F570">
            <v>0.40610000000000002</v>
          </cell>
          <cell r="G570">
            <v>700</v>
          </cell>
          <cell r="H570">
            <v>0.50872093023255816</v>
          </cell>
        </row>
        <row r="571">
          <cell r="A571" t="str">
            <v>O_MED_B20</v>
          </cell>
          <cell r="B571">
            <v>17</v>
          </cell>
          <cell r="C571">
            <v>27</v>
          </cell>
          <cell r="D571">
            <v>44</v>
          </cell>
          <cell r="E571">
            <v>286</v>
          </cell>
          <cell r="F571">
            <v>0.38640000000000002</v>
          </cell>
          <cell r="G571">
            <v>171</v>
          </cell>
          <cell r="H571">
            <v>0.59790209790209792</v>
          </cell>
        </row>
        <row r="572">
          <cell r="A572" t="str">
            <v>O_MED_B21</v>
          </cell>
          <cell r="B572">
            <v>141</v>
          </cell>
          <cell r="C572">
            <v>76</v>
          </cell>
          <cell r="D572">
            <v>217</v>
          </cell>
          <cell r="E572">
            <v>1458</v>
          </cell>
          <cell r="F572">
            <v>0.64980000000000004</v>
          </cell>
          <cell r="G572">
            <v>1086</v>
          </cell>
          <cell r="H572">
            <v>0.74485596707818935</v>
          </cell>
        </row>
        <row r="573">
          <cell r="A573" t="str">
            <v>O_MED_B22</v>
          </cell>
          <cell r="B573">
            <v>87</v>
          </cell>
          <cell r="C573">
            <v>56</v>
          </cell>
          <cell r="D573">
            <v>143</v>
          </cell>
          <cell r="E573">
            <v>978</v>
          </cell>
          <cell r="F573">
            <v>0.60840000000000005</v>
          </cell>
          <cell r="G573">
            <v>627</v>
          </cell>
          <cell r="H573">
            <v>0.64110429447852757</v>
          </cell>
        </row>
        <row r="574">
          <cell r="A574" t="str">
            <v>O_MED_B23</v>
          </cell>
          <cell r="B574">
            <v>112</v>
          </cell>
          <cell r="C574">
            <v>100</v>
          </cell>
          <cell r="D574">
            <v>212</v>
          </cell>
          <cell r="E574">
            <v>1372</v>
          </cell>
          <cell r="F574">
            <v>0.52829999999999999</v>
          </cell>
          <cell r="G574">
            <v>849</v>
          </cell>
          <cell r="H574">
            <v>0.61880466472303208</v>
          </cell>
        </row>
        <row r="575">
          <cell r="A575" t="str">
            <v>O_MED_B24</v>
          </cell>
          <cell r="B575">
            <v>154</v>
          </cell>
          <cell r="C575">
            <v>123</v>
          </cell>
          <cell r="D575">
            <v>277</v>
          </cell>
          <cell r="E575">
            <v>1752</v>
          </cell>
          <cell r="F575">
            <v>0.55600000000000005</v>
          </cell>
          <cell r="G575">
            <v>1142</v>
          </cell>
          <cell r="H575">
            <v>0.65182648401826482</v>
          </cell>
        </row>
        <row r="576">
          <cell r="A576" t="str">
            <v>O_MED_B25</v>
          </cell>
          <cell r="B576">
            <v>73</v>
          </cell>
          <cell r="C576">
            <v>82</v>
          </cell>
          <cell r="D576">
            <v>155</v>
          </cell>
          <cell r="E576">
            <v>980</v>
          </cell>
          <cell r="F576">
            <v>0.47099999999999997</v>
          </cell>
          <cell r="G576">
            <v>579</v>
          </cell>
          <cell r="H576">
            <v>0.59081632653061222</v>
          </cell>
        </row>
        <row r="577">
          <cell r="A577" t="str">
            <v>O_MED_B26</v>
          </cell>
          <cell r="B577">
            <v>46</v>
          </cell>
          <cell r="C577">
            <v>62</v>
          </cell>
          <cell r="D577">
            <v>108</v>
          </cell>
          <cell r="E577">
            <v>800</v>
          </cell>
          <cell r="F577">
            <v>0.4259</v>
          </cell>
          <cell r="G577">
            <v>467</v>
          </cell>
          <cell r="H577">
            <v>0.58374999999999999</v>
          </cell>
        </row>
        <row r="578">
          <cell r="A578" t="str">
            <v>O_MED_B27</v>
          </cell>
          <cell r="B578">
            <v>103</v>
          </cell>
          <cell r="C578">
            <v>108</v>
          </cell>
          <cell r="D578">
            <v>211</v>
          </cell>
          <cell r="E578">
            <v>1428</v>
          </cell>
          <cell r="F578">
            <v>0.48820000000000002</v>
          </cell>
          <cell r="G578">
            <v>826</v>
          </cell>
          <cell r="H578">
            <v>0.57843137254901966</v>
          </cell>
        </row>
        <row r="579">
          <cell r="A579" t="str">
            <v>O_MED_B28</v>
          </cell>
          <cell r="B579">
            <v>21</v>
          </cell>
          <cell r="C579">
            <v>44</v>
          </cell>
          <cell r="D579">
            <v>65</v>
          </cell>
          <cell r="E579">
            <v>450</v>
          </cell>
          <cell r="F579">
            <v>0.3231</v>
          </cell>
          <cell r="G579">
            <v>254</v>
          </cell>
          <cell r="H579">
            <v>0.56444444444444442</v>
          </cell>
        </row>
        <row r="580">
          <cell r="A580" t="str">
            <v>O_MED_B29</v>
          </cell>
          <cell r="B580">
            <v>60</v>
          </cell>
          <cell r="C580">
            <v>82</v>
          </cell>
          <cell r="D580">
            <v>142</v>
          </cell>
          <cell r="E580">
            <v>898</v>
          </cell>
          <cell r="F580">
            <v>0.42249999999999999</v>
          </cell>
          <cell r="G580">
            <v>554</v>
          </cell>
          <cell r="H580">
            <v>0.61692650334075727</v>
          </cell>
        </row>
        <row r="581">
          <cell r="A581" t="str">
            <v>O_MED_B30</v>
          </cell>
          <cell r="B581">
            <v>36</v>
          </cell>
          <cell r="C581">
            <v>72</v>
          </cell>
          <cell r="D581">
            <v>108</v>
          </cell>
          <cell r="E581">
            <v>660</v>
          </cell>
          <cell r="F581">
            <v>0.33329999999999999</v>
          </cell>
          <cell r="G581">
            <v>424</v>
          </cell>
          <cell r="H581">
            <v>0.64242424242424245</v>
          </cell>
        </row>
        <row r="582">
          <cell r="A582" t="str">
            <v>O_MED_B31</v>
          </cell>
          <cell r="B582">
            <v>127</v>
          </cell>
          <cell r="C582">
            <v>120</v>
          </cell>
          <cell r="D582">
            <v>247</v>
          </cell>
          <cell r="E582">
            <v>1538</v>
          </cell>
          <cell r="F582">
            <v>0.51419999999999999</v>
          </cell>
          <cell r="G582">
            <v>999</v>
          </cell>
          <cell r="H582">
            <v>0.64954486345903772</v>
          </cell>
        </row>
        <row r="583">
          <cell r="A583" t="str">
            <v>O_MED_B32</v>
          </cell>
          <cell r="B583">
            <v>57</v>
          </cell>
          <cell r="C583">
            <v>53</v>
          </cell>
          <cell r="D583">
            <v>110</v>
          </cell>
          <cell r="E583">
            <v>706</v>
          </cell>
          <cell r="F583">
            <v>0.51819999999999999</v>
          </cell>
          <cell r="G583">
            <v>445</v>
          </cell>
          <cell r="H583">
            <v>0.63031161473087816</v>
          </cell>
        </row>
        <row r="584">
          <cell r="A584" t="str">
            <v>O_MED_B33</v>
          </cell>
          <cell r="B584">
            <v>123</v>
          </cell>
          <cell r="C584">
            <v>61</v>
          </cell>
          <cell r="D584">
            <v>184</v>
          </cell>
          <cell r="E584">
            <v>1110</v>
          </cell>
          <cell r="F584">
            <v>0.66849999999999998</v>
          </cell>
          <cell r="G584">
            <v>838</v>
          </cell>
          <cell r="H584">
            <v>0.7549549549549549</v>
          </cell>
        </row>
        <row r="585">
          <cell r="A585" t="str">
            <v>O_MED_B34</v>
          </cell>
          <cell r="B585">
            <v>47</v>
          </cell>
          <cell r="C585">
            <v>57</v>
          </cell>
          <cell r="D585">
            <v>104</v>
          </cell>
          <cell r="E585">
            <v>678</v>
          </cell>
          <cell r="F585">
            <v>0.45190000000000002</v>
          </cell>
          <cell r="G585">
            <v>425</v>
          </cell>
          <cell r="H585">
            <v>0.62684365781710916</v>
          </cell>
        </row>
        <row r="586">
          <cell r="A586" t="str">
            <v>O_MED_B35</v>
          </cell>
          <cell r="B586">
            <v>40</v>
          </cell>
          <cell r="C586">
            <v>54</v>
          </cell>
          <cell r="D586">
            <v>94</v>
          </cell>
          <cell r="E586">
            <v>694</v>
          </cell>
          <cell r="F586">
            <v>0.42549999999999999</v>
          </cell>
          <cell r="G586">
            <v>366</v>
          </cell>
          <cell r="H586">
            <v>0.52737752161383289</v>
          </cell>
        </row>
        <row r="587">
          <cell r="A587" t="str">
            <v>O_MED_B36</v>
          </cell>
          <cell r="B587">
            <v>50</v>
          </cell>
          <cell r="C587">
            <v>83</v>
          </cell>
          <cell r="D587">
            <v>133</v>
          </cell>
          <cell r="E587">
            <v>904</v>
          </cell>
          <cell r="F587">
            <v>0.37590000000000001</v>
          </cell>
          <cell r="G587">
            <v>497</v>
          </cell>
          <cell r="H587">
            <v>0.5497787610619469</v>
          </cell>
        </row>
        <row r="588">
          <cell r="A588" t="str">
            <v>O_MED_B37</v>
          </cell>
          <cell r="B588">
            <v>35</v>
          </cell>
          <cell r="C588">
            <v>73</v>
          </cell>
          <cell r="D588">
            <v>108</v>
          </cell>
          <cell r="E588">
            <v>804</v>
          </cell>
          <cell r="F588">
            <v>0.3241</v>
          </cell>
          <cell r="G588">
            <v>421</v>
          </cell>
          <cell r="H588">
            <v>0.52363184079601988</v>
          </cell>
        </row>
        <row r="589">
          <cell r="A589" t="str">
            <v>O_MED_B38</v>
          </cell>
          <cell r="B589">
            <v>20</v>
          </cell>
          <cell r="C589">
            <v>79</v>
          </cell>
          <cell r="D589">
            <v>99</v>
          </cell>
          <cell r="E589">
            <v>778</v>
          </cell>
          <cell r="F589">
            <v>0.20200000000000001</v>
          </cell>
          <cell r="G589">
            <v>328</v>
          </cell>
          <cell r="H589">
            <v>0.42159383033419023</v>
          </cell>
        </row>
        <row r="590">
          <cell r="A590" t="str">
            <v>O_MED_B39</v>
          </cell>
          <cell r="B590">
            <v>34</v>
          </cell>
          <cell r="C590">
            <v>74</v>
          </cell>
          <cell r="D590">
            <v>108</v>
          </cell>
          <cell r="E590">
            <v>726</v>
          </cell>
          <cell r="F590">
            <v>0.31480000000000002</v>
          </cell>
          <cell r="G590">
            <v>383</v>
          </cell>
          <cell r="H590">
            <v>0.52754820936639113</v>
          </cell>
        </row>
        <row r="591">
          <cell r="A591" t="str">
            <v>O_MED_B40</v>
          </cell>
          <cell r="B591">
            <v>44</v>
          </cell>
          <cell r="C591">
            <v>46</v>
          </cell>
          <cell r="D591">
            <v>90</v>
          </cell>
          <cell r="E591">
            <v>620</v>
          </cell>
          <cell r="F591">
            <v>0.4889</v>
          </cell>
          <cell r="G591">
            <v>381</v>
          </cell>
          <cell r="H591">
            <v>0.61451612903225805</v>
          </cell>
        </row>
        <row r="592">
          <cell r="A592" t="str">
            <v>O_MED_B41</v>
          </cell>
          <cell r="B592">
            <v>46</v>
          </cell>
          <cell r="C592">
            <v>76</v>
          </cell>
          <cell r="D592">
            <v>122</v>
          </cell>
          <cell r="E592">
            <v>930</v>
          </cell>
          <cell r="F592">
            <v>0.377</v>
          </cell>
          <cell r="G592">
            <v>516</v>
          </cell>
          <cell r="H592">
            <v>0.55483870967741933</v>
          </cell>
        </row>
        <row r="593">
          <cell r="A593" t="str">
            <v>O_MED_B42</v>
          </cell>
          <cell r="B593">
            <v>35</v>
          </cell>
          <cell r="C593">
            <v>54</v>
          </cell>
          <cell r="D593">
            <v>89</v>
          </cell>
          <cell r="E593">
            <v>638</v>
          </cell>
          <cell r="F593">
            <v>0.39329999999999998</v>
          </cell>
          <cell r="G593">
            <v>366</v>
          </cell>
          <cell r="H593">
            <v>0.57366771159874608</v>
          </cell>
        </row>
        <row r="594">
          <cell r="A594" t="str">
            <v>O_MED_B43</v>
          </cell>
          <cell r="B594">
            <v>35</v>
          </cell>
          <cell r="C594">
            <v>60</v>
          </cell>
          <cell r="D594">
            <v>95</v>
          </cell>
          <cell r="E594">
            <v>728</v>
          </cell>
          <cell r="F594">
            <v>0.36840000000000001</v>
          </cell>
          <cell r="G594">
            <v>351</v>
          </cell>
          <cell r="H594">
            <v>0.48214285714285715</v>
          </cell>
        </row>
        <row r="595">
          <cell r="A595" t="str">
            <v>O_MED_B44</v>
          </cell>
          <cell r="B595">
            <v>44</v>
          </cell>
          <cell r="C595">
            <v>83</v>
          </cell>
          <cell r="D595">
            <v>127</v>
          </cell>
          <cell r="E595">
            <v>890</v>
          </cell>
          <cell r="F595">
            <v>0.34649999999999997</v>
          </cell>
          <cell r="G595">
            <v>506</v>
          </cell>
          <cell r="H595">
            <v>0.56853932584269662</v>
          </cell>
        </row>
        <row r="596">
          <cell r="A596" t="str">
            <v>O_MED_B45</v>
          </cell>
          <cell r="B596">
            <v>19</v>
          </cell>
          <cell r="C596">
            <v>52</v>
          </cell>
          <cell r="D596">
            <v>71</v>
          </cell>
          <cell r="E596">
            <v>432</v>
          </cell>
          <cell r="F596">
            <v>0.2676</v>
          </cell>
          <cell r="G596">
            <v>238</v>
          </cell>
          <cell r="H596">
            <v>0.55092592592592593</v>
          </cell>
        </row>
        <row r="597">
          <cell r="A597" t="str">
            <v>O_MED_B46</v>
          </cell>
          <cell r="B597">
            <v>31</v>
          </cell>
          <cell r="C597">
            <v>43</v>
          </cell>
          <cell r="D597">
            <v>74</v>
          </cell>
          <cell r="E597">
            <v>590</v>
          </cell>
          <cell r="F597">
            <v>0.41889999999999999</v>
          </cell>
          <cell r="G597">
            <v>338</v>
          </cell>
          <cell r="H597">
            <v>0.57288135593220335</v>
          </cell>
        </row>
        <row r="598">
          <cell r="A598" t="str">
            <v>O_MED_B47</v>
          </cell>
          <cell r="B598">
            <v>22</v>
          </cell>
          <cell r="C598">
            <v>24</v>
          </cell>
          <cell r="D598">
            <v>46</v>
          </cell>
          <cell r="E598">
            <v>320</v>
          </cell>
          <cell r="F598">
            <v>0.4783</v>
          </cell>
          <cell r="G598">
            <v>201</v>
          </cell>
          <cell r="H598">
            <v>0.62812500000000004</v>
          </cell>
        </row>
        <row r="599">
          <cell r="A599" t="str">
            <v>O_MED_B48</v>
          </cell>
          <cell r="B599">
            <v>26</v>
          </cell>
          <cell r="C599">
            <v>61</v>
          </cell>
          <cell r="D599">
            <v>87</v>
          </cell>
          <cell r="E599">
            <v>670</v>
          </cell>
          <cell r="F599">
            <v>0.2989</v>
          </cell>
          <cell r="G599">
            <v>333</v>
          </cell>
          <cell r="H599">
            <v>0.49701492537313435</v>
          </cell>
        </row>
        <row r="600">
          <cell r="A600" t="str">
            <v>O_MED_B49</v>
          </cell>
          <cell r="B600">
            <v>140</v>
          </cell>
          <cell r="C600">
            <v>86</v>
          </cell>
          <cell r="D600">
            <v>226</v>
          </cell>
          <cell r="E600">
            <v>1416</v>
          </cell>
          <cell r="F600">
            <v>0.61950000000000005</v>
          </cell>
          <cell r="G600">
            <v>1006</v>
          </cell>
          <cell r="H600">
            <v>0.71045197740112997</v>
          </cell>
        </row>
        <row r="601">
          <cell r="A601" t="str">
            <v>O_MED_B50</v>
          </cell>
          <cell r="B601">
            <v>21</v>
          </cell>
          <cell r="C601">
            <v>56</v>
          </cell>
          <cell r="D601">
            <v>77</v>
          </cell>
          <cell r="E601">
            <v>462</v>
          </cell>
          <cell r="F601">
            <v>0.2727</v>
          </cell>
          <cell r="G601">
            <v>220</v>
          </cell>
          <cell r="H601">
            <v>0.47619047619047616</v>
          </cell>
        </row>
        <row r="602">
          <cell r="A602" t="str">
            <v>O_MED_B51</v>
          </cell>
          <cell r="B602">
            <v>71</v>
          </cell>
          <cell r="C602">
            <v>81</v>
          </cell>
          <cell r="D602">
            <v>152</v>
          </cell>
          <cell r="E602">
            <v>988</v>
          </cell>
          <cell r="F602">
            <v>0.46710000000000002</v>
          </cell>
          <cell r="G602">
            <v>620</v>
          </cell>
          <cell r="H602">
            <v>0.62753036437246967</v>
          </cell>
        </row>
        <row r="603">
          <cell r="A603" t="str">
            <v>O_MEG_A00</v>
          </cell>
          <cell r="B603">
            <v>31</v>
          </cell>
          <cell r="C603">
            <v>91</v>
          </cell>
          <cell r="D603">
            <v>122</v>
          </cell>
          <cell r="E603">
            <v>976</v>
          </cell>
          <cell r="F603">
            <v>0.25409999999999999</v>
          </cell>
          <cell r="G603">
            <v>547</v>
          </cell>
          <cell r="H603">
            <v>0.56045081967213117</v>
          </cell>
        </row>
        <row r="604">
          <cell r="A604" t="str">
            <v>O_MEG_A01</v>
          </cell>
          <cell r="B604">
            <v>46</v>
          </cell>
          <cell r="C604">
            <v>77</v>
          </cell>
          <cell r="D604">
            <v>123</v>
          </cell>
          <cell r="E604">
            <v>984</v>
          </cell>
          <cell r="F604">
            <v>0.374</v>
          </cell>
          <cell r="G604">
            <v>628</v>
          </cell>
          <cell r="H604">
            <v>0.63821138211382111</v>
          </cell>
        </row>
        <row r="605">
          <cell r="A605" t="str">
            <v>O_MEK_A01</v>
          </cell>
          <cell r="B605">
            <v>46</v>
          </cell>
          <cell r="C605">
            <v>84</v>
          </cell>
          <cell r="D605">
            <v>130</v>
          </cell>
          <cell r="E605">
            <v>1040</v>
          </cell>
          <cell r="F605">
            <v>0.3538</v>
          </cell>
          <cell r="G605">
            <v>618</v>
          </cell>
          <cell r="H605">
            <v>0.59423076923076923</v>
          </cell>
        </row>
        <row r="606">
          <cell r="A606" t="str">
            <v>O_NDA_C00</v>
          </cell>
          <cell r="B606">
            <v>56</v>
          </cell>
          <cell r="C606">
            <v>90</v>
          </cell>
          <cell r="D606">
            <v>146</v>
          </cell>
          <cell r="E606">
            <v>1168</v>
          </cell>
          <cell r="F606">
            <v>0.3836</v>
          </cell>
          <cell r="G606">
            <v>785</v>
          </cell>
          <cell r="H606">
            <v>0.6720890410958904</v>
          </cell>
        </row>
        <row r="607">
          <cell r="A607" t="str">
            <v>O_NDA_C01</v>
          </cell>
          <cell r="B607">
            <v>45</v>
          </cell>
          <cell r="C607">
            <v>118</v>
          </cell>
          <cell r="D607">
            <v>163</v>
          </cell>
          <cell r="E607">
            <v>1304</v>
          </cell>
          <cell r="F607">
            <v>0.27610000000000001</v>
          </cell>
          <cell r="G607">
            <v>633</v>
          </cell>
          <cell r="H607">
            <v>0.48542944785276071</v>
          </cell>
        </row>
        <row r="608">
          <cell r="A608" t="str">
            <v>O_NDA_C07</v>
          </cell>
          <cell r="B608">
            <v>3</v>
          </cell>
          <cell r="C608">
            <v>88</v>
          </cell>
          <cell r="D608">
            <v>91</v>
          </cell>
          <cell r="E608">
            <v>728</v>
          </cell>
          <cell r="F608">
            <v>3.3000000000000002E-2</v>
          </cell>
          <cell r="G608">
            <v>162</v>
          </cell>
          <cell r="H608">
            <v>0.22252747252747251</v>
          </cell>
        </row>
        <row r="609">
          <cell r="A609" t="str">
            <v>O_NDA_C09</v>
          </cell>
          <cell r="B609">
            <v>29</v>
          </cell>
          <cell r="C609">
            <v>46</v>
          </cell>
          <cell r="D609">
            <v>75</v>
          </cell>
          <cell r="E609">
            <v>600</v>
          </cell>
          <cell r="F609">
            <v>0.38669999999999999</v>
          </cell>
          <cell r="G609">
            <v>414</v>
          </cell>
          <cell r="H609">
            <v>0.69</v>
          </cell>
        </row>
        <row r="610">
          <cell r="A610" t="str">
            <v>O_NDA_C10</v>
          </cell>
          <cell r="B610">
            <v>39</v>
          </cell>
          <cell r="C610">
            <v>72</v>
          </cell>
          <cell r="D610">
            <v>111</v>
          </cell>
          <cell r="E610">
            <v>888</v>
          </cell>
          <cell r="F610">
            <v>0.35139999999999999</v>
          </cell>
          <cell r="G610">
            <v>571</v>
          </cell>
          <cell r="H610">
            <v>0.64301801801801806</v>
          </cell>
        </row>
        <row r="611">
          <cell r="A611" t="str">
            <v>O_NDA_C11</v>
          </cell>
          <cell r="B611">
            <v>4</v>
          </cell>
          <cell r="C611">
            <v>96</v>
          </cell>
          <cell r="D611">
            <v>100</v>
          </cell>
          <cell r="E611">
            <v>800</v>
          </cell>
          <cell r="F611">
            <v>0.04</v>
          </cell>
          <cell r="G611">
            <v>255</v>
          </cell>
          <cell r="H611">
            <v>0.31874999999999998</v>
          </cell>
        </row>
        <row r="612">
          <cell r="A612" t="str">
            <v>O_NDA_C13</v>
          </cell>
          <cell r="B612">
            <v>40</v>
          </cell>
          <cell r="C612">
            <v>113</v>
          </cell>
          <cell r="D612">
            <v>153</v>
          </cell>
          <cell r="E612">
            <v>918</v>
          </cell>
          <cell r="F612">
            <v>0.26140000000000002</v>
          </cell>
          <cell r="G612">
            <v>821</v>
          </cell>
          <cell r="H612">
            <v>0.89433551198257077</v>
          </cell>
        </row>
        <row r="613">
          <cell r="A613" t="str">
            <v>O_NDA_C14</v>
          </cell>
          <cell r="B613">
            <v>34</v>
          </cell>
          <cell r="C613">
            <v>110</v>
          </cell>
          <cell r="D613">
            <v>144</v>
          </cell>
          <cell r="E613">
            <v>1152</v>
          </cell>
          <cell r="F613">
            <v>0.2361</v>
          </cell>
          <cell r="G613">
            <v>660</v>
          </cell>
          <cell r="H613">
            <v>0.57291666666666663</v>
          </cell>
        </row>
        <row r="614">
          <cell r="A614" t="str">
            <v>O_NDA_C15</v>
          </cell>
          <cell r="B614">
            <v>36</v>
          </cell>
          <cell r="C614">
            <v>63</v>
          </cell>
          <cell r="D614">
            <v>99</v>
          </cell>
          <cell r="E614">
            <v>792</v>
          </cell>
          <cell r="F614">
            <v>0.36359999999999998</v>
          </cell>
          <cell r="G614">
            <v>526</v>
          </cell>
          <cell r="H614">
            <v>0.66414141414141414</v>
          </cell>
        </row>
        <row r="615">
          <cell r="A615" t="str">
            <v>O_NDA_C16</v>
          </cell>
          <cell r="B615">
            <v>17</v>
          </cell>
          <cell r="C615">
            <v>127</v>
          </cell>
          <cell r="D615">
            <v>144</v>
          </cell>
          <cell r="E615">
            <v>1152</v>
          </cell>
          <cell r="F615">
            <v>0.1181</v>
          </cell>
          <cell r="G615">
            <v>544</v>
          </cell>
          <cell r="H615">
            <v>0.47222222222222221</v>
          </cell>
        </row>
        <row r="616">
          <cell r="A616" t="str">
            <v>O_NDA_C17</v>
          </cell>
          <cell r="B616">
            <v>12</v>
          </cell>
          <cell r="C616">
            <v>125</v>
          </cell>
          <cell r="D616">
            <v>137</v>
          </cell>
          <cell r="E616">
            <v>1096</v>
          </cell>
          <cell r="F616">
            <v>8.7599999999999997E-2</v>
          </cell>
          <cell r="G616">
            <v>508</v>
          </cell>
          <cell r="H616">
            <v>0.46350364963503649</v>
          </cell>
        </row>
        <row r="617">
          <cell r="A617" t="str">
            <v>O_NDA_C18</v>
          </cell>
          <cell r="B617">
            <v>19</v>
          </cell>
          <cell r="C617">
            <v>86</v>
          </cell>
          <cell r="D617">
            <v>105</v>
          </cell>
          <cell r="E617">
            <v>840</v>
          </cell>
          <cell r="F617">
            <v>0.18099999999999999</v>
          </cell>
          <cell r="G617">
            <v>394</v>
          </cell>
          <cell r="H617">
            <v>0.46904761904761905</v>
          </cell>
        </row>
        <row r="618">
          <cell r="A618" t="str">
            <v>O_NDA_C22</v>
          </cell>
          <cell r="B618">
            <v>14</v>
          </cell>
          <cell r="C618">
            <v>77</v>
          </cell>
          <cell r="D618">
            <v>91</v>
          </cell>
          <cell r="E618">
            <v>728</v>
          </cell>
          <cell r="F618">
            <v>0.15379999999999999</v>
          </cell>
          <cell r="G618">
            <v>339</v>
          </cell>
          <cell r="H618">
            <v>0.46565934065934067</v>
          </cell>
        </row>
        <row r="619">
          <cell r="A619" t="str">
            <v>O_NDM_A00</v>
          </cell>
          <cell r="B619">
            <v>47</v>
          </cell>
          <cell r="C619">
            <v>86</v>
          </cell>
          <cell r="D619">
            <v>133</v>
          </cell>
          <cell r="E619">
            <v>798</v>
          </cell>
          <cell r="F619">
            <v>0.35339999999999999</v>
          </cell>
          <cell r="G619">
            <v>486</v>
          </cell>
          <cell r="H619">
            <v>0.60902255639097747</v>
          </cell>
        </row>
        <row r="620">
          <cell r="A620" t="str">
            <v>O_NFO_H03</v>
          </cell>
          <cell r="B620">
            <v>137</v>
          </cell>
          <cell r="C620">
            <v>74</v>
          </cell>
          <cell r="D620">
            <v>211</v>
          </cell>
          <cell r="E620">
            <v>1266</v>
          </cell>
          <cell r="F620">
            <v>0.64929999999999999</v>
          </cell>
          <cell r="G620">
            <v>920</v>
          </cell>
          <cell r="H620">
            <v>0.72669826224328593</v>
          </cell>
        </row>
        <row r="621">
          <cell r="A621" t="str">
            <v>O_NFO_H30</v>
          </cell>
          <cell r="B621">
            <v>122</v>
          </cell>
          <cell r="C621">
            <v>54</v>
          </cell>
          <cell r="D621">
            <v>176</v>
          </cell>
          <cell r="E621">
            <v>1074</v>
          </cell>
          <cell r="F621">
            <v>0.69320000000000004</v>
          </cell>
          <cell r="G621">
            <v>840</v>
          </cell>
          <cell r="H621">
            <v>0.78212290502793291</v>
          </cell>
        </row>
        <row r="622">
          <cell r="A622" t="str">
            <v>O_NFO_H31</v>
          </cell>
          <cell r="B622">
            <v>63</v>
          </cell>
          <cell r="C622">
            <v>40</v>
          </cell>
          <cell r="D622">
            <v>103</v>
          </cell>
          <cell r="E622">
            <v>618</v>
          </cell>
          <cell r="F622">
            <v>0.61170000000000002</v>
          </cell>
          <cell r="G622">
            <v>484</v>
          </cell>
          <cell r="H622">
            <v>0.78317152103559873</v>
          </cell>
        </row>
        <row r="623">
          <cell r="A623" t="str">
            <v>O_NFO_H32</v>
          </cell>
          <cell r="B623">
            <v>98</v>
          </cell>
          <cell r="C623">
            <v>36</v>
          </cell>
          <cell r="D623">
            <v>134</v>
          </cell>
          <cell r="E623">
            <v>804</v>
          </cell>
          <cell r="F623">
            <v>0.73129999999999995</v>
          </cell>
          <cell r="G623">
            <v>637</v>
          </cell>
          <cell r="H623">
            <v>0.79228855721393032</v>
          </cell>
        </row>
        <row r="624">
          <cell r="A624" t="str">
            <v>O_NFO_H33</v>
          </cell>
          <cell r="B624">
            <v>94</v>
          </cell>
          <cell r="C624">
            <v>63</v>
          </cell>
          <cell r="D624">
            <v>157</v>
          </cell>
          <cell r="E624">
            <v>942</v>
          </cell>
          <cell r="F624">
            <v>0.59870000000000001</v>
          </cell>
          <cell r="G624">
            <v>694</v>
          </cell>
          <cell r="H624">
            <v>0.73673036093418254</v>
          </cell>
        </row>
        <row r="625">
          <cell r="A625" t="str">
            <v>O_NFO_X01</v>
          </cell>
          <cell r="B625">
            <v>140</v>
          </cell>
          <cell r="C625">
            <v>67</v>
          </cell>
          <cell r="D625">
            <v>207</v>
          </cell>
          <cell r="E625">
            <v>1252</v>
          </cell>
          <cell r="F625">
            <v>0.67630000000000001</v>
          </cell>
          <cell r="G625">
            <v>938</v>
          </cell>
          <cell r="H625">
            <v>0.74920127795527158</v>
          </cell>
        </row>
        <row r="626">
          <cell r="A626" t="str">
            <v>O_NFO_X02</v>
          </cell>
          <cell r="B626">
            <v>109</v>
          </cell>
          <cell r="C626">
            <v>108</v>
          </cell>
          <cell r="D626">
            <v>217</v>
          </cell>
          <cell r="E626">
            <v>1306</v>
          </cell>
          <cell r="F626">
            <v>0.50229999999999997</v>
          </cell>
          <cell r="G626">
            <v>865</v>
          </cell>
          <cell r="H626">
            <v>0.66232771822358349</v>
          </cell>
        </row>
        <row r="627">
          <cell r="A627" t="str">
            <v>O_NFO_X03</v>
          </cell>
          <cell r="B627">
            <v>88</v>
          </cell>
          <cell r="C627">
            <v>135</v>
          </cell>
          <cell r="D627">
            <v>223</v>
          </cell>
          <cell r="E627">
            <v>1344</v>
          </cell>
          <cell r="F627">
            <v>0.39460000000000001</v>
          </cell>
          <cell r="G627">
            <v>811</v>
          </cell>
          <cell r="H627">
            <v>0.60342261904761907</v>
          </cell>
        </row>
        <row r="628">
          <cell r="A628" t="str">
            <v>O_NFO_X04</v>
          </cell>
          <cell r="B628">
            <v>104</v>
          </cell>
          <cell r="C628">
            <v>103</v>
          </cell>
          <cell r="D628">
            <v>207</v>
          </cell>
          <cell r="E628">
            <v>1266</v>
          </cell>
          <cell r="F628">
            <v>0.50239999999999996</v>
          </cell>
          <cell r="G628">
            <v>840</v>
          </cell>
          <cell r="H628">
            <v>0.6635071090047393</v>
          </cell>
        </row>
        <row r="629">
          <cell r="A629" t="str">
            <v>O_NFO_X05</v>
          </cell>
          <cell r="B629">
            <v>143</v>
          </cell>
          <cell r="C629">
            <v>145</v>
          </cell>
          <cell r="D629">
            <v>289</v>
          </cell>
          <cell r="E629">
            <v>1788</v>
          </cell>
          <cell r="F629">
            <v>0.49480000000000002</v>
          </cell>
          <cell r="G629">
            <v>1137</v>
          </cell>
          <cell r="H629">
            <v>0.63590604026845643</v>
          </cell>
        </row>
        <row r="630">
          <cell r="A630" t="str">
            <v>O_NFO_X06</v>
          </cell>
          <cell r="B630">
            <v>80</v>
          </cell>
          <cell r="C630">
            <v>94</v>
          </cell>
          <cell r="D630">
            <v>174</v>
          </cell>
          <cell r="E630">
            <v>1066</v>
          </cell>
          <cell r="F630">
            <v>0.45979999999999999</v>
          </cell>
          <cell r="G630">
            <v>656</v>
          </cell>
          <cell r="H630">
            <v>0.61538461538461542</v>
          </cell>
        </row>
        <row r="631">
          <cell r="A631" t="str">
            <v>O_NFO_X07</v>
          </cell>
          <cell r="B631">
            <v>110</v>
          </cell>
          <cell r="C631">
            <v>102</v>
          </cell>
          <cell r="D631">
            <v>212</v>
          </cell>
          <cell r="E631">
            <v>1278</v>
          </cell>
          <cell r="F631">
            <v>0.51890000000000003</v>
          </cell>
          <cell r="G631">
            <v>841</v>
          </cell>
          <cell r="H631">
            <v>0.6580594679186228</v>
          </cell>
        </row>
        <row r="632">
          <cell r="A632" t="str">
            <v>O_NFO_X08</v>
          </cell>
          <cell r="B632">
            <v>40</v>
          </cell>
          <cell r="C632">
            <v>53</v>
          </cell>
          <cell r="D632">
            <v>93</v>
          </cell>
          <cell r="E632">
            <v>570</v>
          </cell>
          <cell r="F632">
            <v>0.43009999999999998</v>
          </cell>
          <cell r="G632">
            <v>357</v>
          </cell>
          <cell r="H632">
            <v>0.62631578947368416</v>
          </cell>
        </row>
        <row r="633">
          <cell r="A633" t="str">
            <v>O_NFO_X09</v>
          </cell>
          <cell r="B633">
            <v>42</v>
          </cell>
          <cell r="C633">
            <v>47</v>
          </cell>
          <cell r="D633">
            <v>89</v>
          </cell>
          <cell r="E633">
            <v>708</v>
          </cell>
          <cell r="F633">
            <v>0.47189999999999999</v>
          </cell>
          <cell r="G633">
            <v>462</v>
          </cell>
          <cell r="H633">
            <v>0.65254237288135597</v>
          </cell>
        </row>
        <row r="634">
          <cell r="A634" t="str">
            <v>O_NFO_X10</v>
          </cell>
          <cell r="B634">
            <v>59</v>
          </cell>
          <cell r="C634">
            <v>62</v>
          </cell>
          <cell r="D634">
            <v>121</v>
          </cell>
          <cell r="E634">
            <v>1048</v>
          </cell>
          <cell r="F634">
            <v>0.48759999999999998</v>
          </cell>
          <cell r="G634">
            <v>681</v>
          </cell>
          <cell r="H634">
            <v>0.64980916030534353</v>
          </cell>
        </row>
        <row r="635">
          <cell r="A635" t="str">
            <v>O_NFO_X11</v>
          </cell>
          <cell r="B635">
            <v>23</v>
          </cell>
          <cell r="C635">
            <v>79</v>
          </cell>
          <cell r="D635">
            <v>102</v>
          </cell>
          <cell r="E635">
            <v>888</v>
          </cell>
          <cell r="F635">
            <v>0.22550000000000001</v>
          </cell>
          <cell r="G635">
            <v>454</v>
          </cell>
          <cell r="H635">
            <v>0.51126126126126126</v>
          </cell>
        </row>
        <row r="636">
          <cell r="A636" t="str">
            <v>O_NFO_X12</v>
          </cell>
          <cell r="B636">
            <v>16</v>
          </cell>
          <cell r="C636">
            <v>55</v>
          </cell>
          <cell r="D636">
            <v>71</v>
          </cell>
          <cell r="E636">
            <v>700</v>
          </cell>
          <cell r="F636">
            <v>0.22539999999999999</v>
          </cell>
          <cell r="G636">
            <v>340</v>
          </cell>
          <cell r="H636">
            <v>0.48571428571428571</v>
          </cell>
        </row>
        <row r="637">
          <cell r="A637" t="str">
            <v>O_NFO_X13</v>
          </cell>
          <cell r="B637">
            <v>42</v>
          </cell>
          <cell r="C637">
            <v>64</v>
          </cell>
          <cell r="D637">
            <v>106</v>
          </cell>
          <cell r="E637">
            <v>904</v>
          </cell>
          <cell r="F637">
            <v>0.3962</v>
          </cell>
          <cell r="G637">
            <v>532</v>
          </cell>
          <cell r="H637">
            <v>0.58849557522123896</v>
          </cell>
        </row>
        <row r="638">
          <cell r="A638" t="str">
            <v>O_NFO_X14</v>
          </cell>
          <cell r="B638">
            <v>90</v>
          </cell>
          <cell r="C638">
            <v>114</v>
          </cell>
          <cell r="D638">
            <v>204</v>
          </cell>
          <cell r="E638">
            <v>1224</v>
          </cell>
          <cell r="F638">
            <v>0.44119999999999998</v>
          </cell>
          <cell r="G638">
            <v>788</v>
          </cell>
          <cell r="H638">
            <v>0.64379084967320266</v>
          </cell>
        </row>
        <row r="639">
          <cell r="A639" t="str">
            <v>O_NFO_X15</v>
          </cell>
          <cell r="B639">
            <v>80</v>
          </cell>
          <cell r="C639">
            <v>80</v>
          </cell>
          <cell r="D639">
            <v>160</v>
          </cell>
          <cell r="E639">
            <v>972</v>
          </cell>
          <cell r="F639">
            <v>0.5</v>
          </cell>
          <cell r="G639">
            <v>664</v>
          </cell>
          <cell r="H639">
            <v>0.6831275720164609</v>
          </cell>
        </row>
        <row r="640">
          <cell r="A640" t="str">
            <v>O_NFO_X16</v>
          </cell>
          <cell r="B640">
            <v>70</v>
          </cell>
          <cell r="C640">
            <v>104</v>
          </cell>
          <cell r="D640">
            <v>174</v>
          </cell>
          <cell r="E640">
            <v>1076</v>
          </cell>
          <cell r="F640">
            <v>0.40229999999999999</v>
          </cell>
          <cell r="G640">
            <v>645</v>
          </cell>
          <cell r="H640">
            <v>0.59944237918215615</v>
          </cell>
        </row>
        <row r="641">
          <cell r="A641" t="str">
            <v>O_NFO_X17</v>
          </cell>
          <cell r="B641">
            <v>75</v>
          </cell>
          <cell r="C641">
            <v>77</v>
          </cell>
          <cell r="D641">
            <v>152</v>
          </cell>
          <cell r="E641">
            <v>918</v>
          </cell>
          <cell r="F641">
            <v>0.49340000000000001</v>
          </cell>
          <cell r="G641">
            <v>609</v>
          </cell>
          <cell r="H641">
            <v>0.66339869281045749</v>
          </cell>
        </row>
        <row r="642">
          <cell r="A642" t="str">
            <v>O_NFO_X18</v>
          </cell>
          <cell r="B642">
            <v>44</v>
          </cell>
          <cell r="C642">
            <v>68</v>
          </cell>
          <cell r="D642">
            <v>112</v>
          </cell>
          <cell r="E642">
            <v>686</v>
          </cell>
          <cell r="F642">
            <v>0.39290000000000003</v>
          </cell>
          <cell r="G642">
            <v>419</v>
          </cell>
          <cell r="H642">
            <v>0.61078717201166177</v>
          </cell>
        </row>
        <row r="643">
          <cell r="A643" t="str">
            <v>O_NFO_X19</v>
          </cell>
          <cell r="B643">
            <v>73</v>
          </cell>
          <cell r="C643">
            <v>110</v>
          </cell>
          <cell r="D643">
            <v>183</v>
          </cell>
          <cell r="E643">
            <v>1116</v>
          </cell>
          <cell r="F643">
            <v>0.39889999999999998</v>
          </cell>
          <cell r="G643">
            <v>686</v>
          </cell>
          <cell r="H643">
            <v>0.61469534050179209</v>
          </cell>
        </row>
        <row r="644">
          <cell r="A644" t="str">
            <v>O_NFO_X20</v>
          </cell>
          <cell r="B644">
            <v>57</v>
          </cell>
          <cell r="C644">
            <v>66</v>
          </cell>
          <cell r="D644">
            <v>123</v>
          </cell>
          <cell r="E644">
            <v>756</v>
          </cell>
          <cell r="F644">
            <v>0.46339999999999998</v>
          </cell>
          <cell r="G644">
            <v>475</v>
          </cell>
          <cell r="H644">
            <v>0.62830687830687826</v>
          </cell>
        </row>
        <row r="645">
          <cell r="A645" t="str">
            <v>O_NFO_X21</v>
          </cell>
          <cell r="B645">
            <v>46</v>
          </cell>
          <cell r="C645">
            <v>71</v>
          </cell>
          <cell r="D645">
            <v>117</v>
          </cell>
          <cell r="E645">
            <v>766</v>
          </cell>
          <cell r="F645">
            <v>0.39319999999999999</v>
          </cell>
          <cell r="G645">
            <v>443</v>
          </cell>
          <cell r="H645">
            <v>0.57832898172323755</v>
          </cell>
        </row>
        <row r="646">
          <cell r="A646" t="str">
            <v>O_NFO_X22</v>
          </cell>
          <cell r="B646">
            <v>29</v>
          </cell>
          <cell r="C646">
            <v>38</v>
          </cell>
          <cell r="D646">
            <v>67</v>
          </cell>
          <cell r="E646">
            <v>402</v>
          </cell>
          <cell r="F646">
            <v>0.43280000000000002</v>
          </cell>
          <cell r="G646">
            <v>265</v>
          </cell>
          <cell r="H646">
            <v>0.65920398009950254</v>
          </cell>
        </row>
        <row r="647">
          <cell r="A647" t="str">
            <v>O_NFO_X23</v>
          </cell>
          <cell r="B647">
            <v>74</v>
          </cell>
          <cell r="C647">
            <v>117</v>
          </cell>
          <cell r="D647">
            <v>191</v>
          </cell>
          <cell r="E647">
            <v>1200</v>
          </cell>
          <cell r="F647">
            <v>0.38740000000000002</v>
          </cell>
          <cell r="G647">
            <v>699</v>
          </cell>
          <cell r="H647">
            <v>0.58250000000000002</v>
          </cell>
        </row>
        <row r="648">
          <cell r="A648" t="str">
            <v>O_NFO_X24</v>
          </cell>
          <cell r="B648">
            <v>72</v>
          </cell>
          <cell r="C648">
            <v>120</v>
          </cell>
          <cell r="D648">
            <v>192</v>
          </cell>
          <cell r="E648">
            <v>1152</v>
          </cell>
          <cell r="F648">
            <v>0.375</v>
          </cell>
          <cell r="G648">
            <v>679</v>
          </cell>
          <cell r="H648">
            <v>0.58940972222222221</v>
          </cell>
        </row>
        <row r="649">
          <cell r="A649" t="str">
            <v>O_NFO_X25</v>
          </cell>
          <cell r="B649">
            <v>88</v>
          </cell>
          <cell r="C649">
            <v>95</v>
          </cell>
          <cell r="D649">
            <v>183</v>
          </cell>
          <cell r="E649">
            <v>1098</v>
          </cell>
          <cell r="F649">
            <v>0.48089999999999999</v>
          </cell>
          <cell r="G649">
            <v>681</v>
          </cell>
          <cell r="H649">
            <v>0.6202185792349727</v>
          </cell>
        </row>
        <row r="650">
          <cell r="A650" t="str">
            <v>O_NFO_X26</v>
          </cell>
          <cell r="B650">
            <v>88</v>
          </cell>
          <cell r="C650">
            <v>94</v>
          </cell>
          <cell r="D650">
            <v>182</v>
          </cell>
          <cell r="E650">
            <v>1512</v>
          </cell>
          <cell r="F650">
            <v>0.48349999999999999</v>
          </cell>
          <cell r="G650">
            <v>660</v>
          </cell>
          <cell r="H650">
            <v>0.43650793650793651</v>
          </cell>
        </row>
        <row r="651">
          <cell r="A651" t="str">
            <v>O_NFO_X27</v>
          </cell>
          <cell r="B651">
            <v>37</v>
          </cell>
          <cell r="C651">
            <v>50</v>
          </cell>
          <cell r="D651">
            <v>87</v>
          </cell>
          <cell r="E651">
            <v>522</v>
          </cell>
          <cell r="F651">
            <v>0.42530000000000001</v>
          </cell>
          <cell r="G651">
            <v>300</v>
          </cell>
          <cell r="H651">
            <v>0.57471264367816088</v>
          </cell>
        </row>
        <row r="652">
          <cell r="A652" t="str">
            <v>O_NFO_X28</v>
          </cell>
          <cell r="B652">
            <v>49</v>
          </cell>
          <cell r="C652">
            <v>65</v>
          </cell>
          <cell r="D652">
            <v>114</v>
          </cell>
          <cell r="E652">
            <v>690</v>
          </cell>
          <cell r="F652">
            <v>0.42980000000000002</v>
          </cell>
          <cell r="G652">
            <v>444</v>
          </cell>
          <cell r="H652">
            <v>0.64347826086956517</v>
          </cell>
        </row>
        <row r="653">
          <cell r="A653" t="str">
            <v>O_NFO_X29</v>
          </cell>
          <cell r="B653">
            <v>50</v>
          </cell>
          <cell r="C653">
            <v>93</v>
          </cell>
          <cell r="D653">
            <v>143</v>
          </cell>
          <cell r="E653">
            <v>864</v>
          </cell>
          <cell r="F653">
            <v>0.34970000000000001</v>
          </cell>
          <cell r="G653">
            <v>429</v>
          </cell>
          <cell r="H653">
            <v>0.49652777777777779</v>
          </cell>
        </row>
        <row r="654">
          <cell r="A654" t="str">
            <v>O_NFO_X30</v>
          </cell>
          <cell r="B654">
            <v>65</v>
          </cell>
          <cell r="C654">
            <v>55</v>
          </cell>
          <cell r="D654">
            <v>120</v>
          </cell>
          <cell r="E654">
            <v>720</v>
          </cell>
          <cell r="F654">
            <v>0.54169999999999996</v>
          </cell>
          <cell r="G654">
            <v>490</v>
          </cell>
          <cell r="H654">
            <v>0.68055555555555558</v>
          </cell>
        </row>
        <row r="655">
          <cell r="A655" t="str">
            <v>O_NFO_X31</v>
          </cell>
          <cell r="B655">
            <v>68</v>
          </cell>
          <cell r="C655">
            <v>25</v>
          </cell>
          <cell r="D655">
            <v>93</v>
          </cell>
          <cell r="E655">
            <v>564</v>
          </cell>
          <cell r="F655">
            <v>0.73119999999999996</v>
          </cell>
          <cell r="G655">
            <v>445</v>
          </cell>
          <cell r="H655">
            <v>0.78900709219858156</v>
          </cell>
        </row>
        <row r="656">
          <cell r="A656" t="str">
            <v>O_NFO_X32</v>
          </cell>
          <cell r="B656">
            <v>101</v>
          </cell>
          <cell r="C656">
            <v>59</v>
          </cell>
          <cell r="D656">
            <v>160</v>
          </cell>
          <cell r="E656">
            <v>960</v>
          </cell>
          <cell r="F656">
            <v>0.63119999999999998</v>
          </cell>
          <cell r="G656">
            <v>730</v>
          </cell>
          <cell r="H656">
            <v>0.76041666666666663</v>
          </cell>
        </row>
        <row r="657">
          <cell r="A657" t="str">
            <v>O_NGA_C00</v>
          </cell>
          <cell r="B657">
            <v>131</v>
          </cell>
          <cell r="C657">
            <v>169</v>
          </cell>
          <cell r="D657">
            <v>300</v>
          </cell>
          <cell r="E657">
            <v>1800</v>
          </cell>
          <cell r="F657">
            <v>0.43669999999999998</v>
          </cell>
          <cell r="G657">
            <v>1050</v>
          </cell>
          <cell r="H657">
            <v>0.58333333333333337</v>
          </cell>
        </row>
        <row r="658">
          <cell r="A658" t="str">
            <v>O_NGA_C01</v>
          </cell>
          <cell r="B658">
            <v>76</v>
          </cell>
          <cell r="C658">
            <v>75</v>
          </cell>
          <cell r="D658">
            <v>151</v>
          </cell>
          <cell r="E658">
            <v>906</v>
          </cell>
          <cell r="F658">
            <v>0.50329999999999997</v>
          </cell>
          <cell r="G658">
            <v>607</v>
          </cell>
          <cell r="H658">
            <v>0.66997792494481234</v>
          </cell>
        </row>
        <row r="659">
          <cell r="A659" t="str">
            <v>O_NGA_C02</v>
          </cell>
          <cell r="B659">
            <v>135</v>
          </cell>
          <cell r="C659">
            <v>124</v>
          </cell>
          <cell r="D659">
            <v>259</v>
          </cell>
          <cell r="E659">
            <v>1582</v>
          </cell>
          <cell r="F659">
            <v>0.5212</v>
          </cell>
          <cell r="G659">
            <v>1003</v>
          </cell>
          <cell r="H659">
            <v>0.634007585335019</v>
          </cell>
        </row>
        <row r="660">
          <cell r="A660" t="str">
            <v>O_NGA_C03</v>
          </cell>
          <cell r="B660">
            <v>225</v>
          </cell>
          <cell r="C660">
            <v>286</v>
          </cell>
          <cell r="D660">
            <v>511</v>
          </cell>
          <cell r="E660">
            <v>3072</v>
          </cell>
          <cell r="F660">
            <v>0.44030000000000002</v>
          </cell>
          <cell r="G660">
            <v>1681</v>
          </cell>
          <cell r="H660">
            <v>0.54720052083333337</v>
          </cell>
        </row>
        <row r="661">
          <cell r="A661" t="str">
            <v>O_NGH_A00</v>
          </cell>
          <cell r="B661">
            <v>0</v>
          </cell>
          <cell r="C661">
            <v>150</v>
          </cell>
          <cell r="D661">
            <v>150</v>
          </cell>
          <cell r="E661">
            <v>1200</v>
          </cell>
          <cell r="F661">
            <v>0</v>
          </cell>
          <cell r="G661">
            <v>90</v>
          </cell>
          <cell r="H661">
            <v>7.4999999999999997E-2</v>
          </cell>
        </row>
        <row r="662">
          <cell r="A662" t="str">
            <v>O_NGH_A01</v>
          </cell>
          <cell r="B662">
            <v>0</v>
          </cell>
          <cell r="C662">
            <v>169</v>
          </cell>
          <cell r="D662">
            <v>169</v>
          </cell>
          <cell r="E662">
            <v>1352</v>
          </cell>
          <cell r="F662">
            <v>0</v>
          </cell>
          <cell r="G662">
            <v>0</v>
          </cell>
          <cell r="H662">
            <v>0</v>
          </cell>
        </row>
        <row r="663">
          <cell r="A663" t="str">
            <v>O_NGH_A02</v>
          </cell>
          <cell r="B663">
            <v>0</v>
          </cell>
          <cell r="C663">
            <v>161</v>
          </cell>
          <cell r="D663">
            <v>161</v>
          </cell>
          <cell r="E663">
            <v>1288</v>
          </cell>
          <cell r="F663">
            <v>0</v>
          </cell>
          <cell r="G663">
            <v>133</v>
          </cell>
          <cell r="H663">
            <v>0.10326086956521739</v>
          </cell>
        </row>
        <row r="664">
          <cell r="A664" t="str">
            <v>O_NGH_A04</v>
          </cell>
          <cell r="B664">
            <v>0</v>
          </cell>
          <cell r="C664">
            <v>166</v>
          </cell>
          <cell r="D664">
            <v>166</v>
          </cell>
          <cell r="E664">
            <v>1328</v>
          </cell>
          <cell r="F664">
            <v>0</v>
          </cell>
          <cell r="G664">
            <v>3</v>
          </cell>
          <cell r="H664">
            <v>2.2590361445783132E-3</v>
          </cell>
        </row>
        <row r="665">
          <cell r="A665" t="str">
            <v>O_NGH_A05</v>
          </cell>
          <cell r="B665">
            <v>0</v>
          </cell>
          <cell r="C665">
            <v>147</v>
          </cell>
          <cell r="D665">
            <v>147</v>
          </cell>
          <cell r="E665">
            <v>1176</v>
          </cell>
          <cell r="F665">
            <v>0</v>
          </cell>
          <cell r="G665">
            <v>172</v>
          </cell>
          <cell r="H665">
            <v>0.14625850340136054</v>
          </cell>
        </row>
        <row r="666">
          <cell r="A666" t="str">
            <v>O_NGL_A02</v>
          </cell>
          <cell r="B666">
            <v>15</v>
          </cell>
          <cell r="C666">
            <v>46</v>
          </cell>
          <cell r="D666">
            <v>61</v>
          </cell>
          <cell r="E666">
            <v>368</v>
          </cell>
          <cell r="F666">
            <v>0.24590000000000001</v>
          </cell>
          <cell r="G666">
            <v>194</v>
          </cell>
          <cell r="H666">
            <v>0.52717391304347827</v>
          </cell>
        </row>
        <row r="667">
          <cell r="A667" t="str">
            <v>O_NGL_A03</v>
          </cell>
          <cell r="B667">
            <v>49</v>
          </cell>
          <cell r="C667">
            <v>42</v>
          </cell>
          <cell r="D667">
            <v>91</v>
          </cell>
          <cell r="E667">
            <v>546</v>
          </cell>
          <cell r="F667">
            <v>0.53849999999999998</v>
          </cell>
          <cell r="G667">
            <v>380</v>
          </cell>
          <cell r="H667">
            <v>0.69597069597069594</v>
          </cell>
        </row>
        <row r="668">
          <cell r="A668" t="str">
            <v>O_NIO_A01</v>
          </cell>
          <cell r="B668">
            <v>41</v>
          </cell>
          <cell r="C668">
            <v>92</v>
          </cell>
          <cell r="D668">
            <v>133</v>
          </cell>
          <cell r="E668">
            <v>798</v>
          </cell>
          <cell r="F668">
            <v>0.30830000000000002</v>
          </cell>
          <cell r="G668">
            <v>437</v>
          </cell>
          <cell r="H668">
            <v>0.54761904761904767</v>
          </cell>
        </row>
        <row r="669">
          <cell r="A669" t="str">
            <v>O_OUR_B00</v>
          </cell>
          <cell r="B669">
            <v>36</v>
          </cell>
          <cell r="C669">
            <v>105</v>
          </cell>
          <cell r="D669">
            <v>141</v>
          </cell>
          <cell r="E669">
            <v>1128</v>
          </cell>
          <cell r="F669">
            <v>0.25530000000000003</v>
          </cell>
          <cell r="G669">
            <v>634</v>
          </cell>
          <cell r="H669">
            <v>0.56205673758865249</v>
          </cell>
        </row>
        <row r="670">
          <cell r="A670" t="str">
            <v>O_OUR_B01</v>
          </cell>
          <cell r="B670">
            <v>15</v>
          </cell>
          <cell r="C670">
            <v>75</v>
          </cell>
          <cell r="D670">
            <v>90</v>
          </cell>
          <cell r="E670">
            <v>720</v>
          </cell>
          <cell r="F670">
            <v>0.16669999999999999</v>
          </cell>
          <cell r="G670">
            <v>337</v>
          </cell>
          <cell r="H670">
            <v>0.46805555555555556</v>
          </cell>
        </row>
        <row r="671">
          <cell r="A671" t="str">
            <v>O_OUR_B02</v>
          </cell>
          <cell r="B671">
            <v>25</v>
          </cell>
          <cell r="C671">
            <v>98</v>
          </cell>
          <cell r="D671">
            <v>123</v>
          </cell>
          <cell r="E671">
            <v>984</v>
          </cell>
          <cell r="F671">
            <v>0.20330000000000001</v>
          </cell>
          <cell r="G671">
            <v>497</v>
          </cell>
          <cell r="H671">
            <v>0.50508130081300817</v>
          </cell>
        </row>
        <row r="672">
          <cell r="A672" t="str">
            <v>O_PIR_A00</v>
          </cell>
          <cell r="B672">
            <v>0</v>
          </cell>
          <cell r="C672">
            <v>135</v>
          </cell>
          <cell r="D672">
            <v>135</v>
          </cell>
          <cell r="E672">
            <v>1080</v>
          </cell>
          <cell r="F672">
            <v>0</v>
          </cell>
          <cell r="G672">
            <v>215</v>
          </cell>
          <cell r="H672">
            <v>0.19907407407407407</v>
          </cell>
        </row>
        <row r="673">
          <cell r="A673" t="str">
            <v>O_PIR_A01</v>
          </cell>
          <cell r="B673">
            <v>3</v>
          </cell>
          <cell r="C673">
            <v>87</v>
          </cell>
          <cell r="D673">
            <v>90</v>
          </cell>
          <cell r="E673">
            <v>720</v>
          </cell>
          <cell r="F673">
            <v>3.3300000000000003E-2</v>
          </cell>
          <cell r="G673">
            <v>320</v>
          </cell>
          <cell r="H673">
            <v>0.44444444444444442</v>
          </cell>
        </row>
        <row r="674">
          <cell r="A674" t="str">
            <v>O_POP_A00</v>
          </cell>
          <cell r="B674">
            <v>49</v>
          </cell>
          <cell r="C674">
            <v>58</v>
          </cell>
          <cell r="D674">
            <v>107</v>
          </cell>
          <cell r="E674">
            <v>856</v>
          </cell>
          <cell r="F674">
            <v>0.45789999999999997</v>
          </cell>
          <cell r="G674">
            <v>566</v>
          </cell>
          <cell r="H674">
            <v>0.66121495327102808</v>
          </cell>
        </row>
        <row r="675">
          <cell r="A675" t="str">
            <v>O_POP_A01</v>
          </cell>
          <cell r="B675">
            <v>32</v>
          </cell>
          <cell r="C675">
            <v>87</v>
          </cell>
          <cell r="D675">
            <v>119</v>
          </cell>
          <cell r="E675">
            <v>952</v>
          </cell>
          <cell r="F675">
            <v>0.26889999999999997</v>
          </cell>
          <cell r="G675">
            <v>518</v>
          </cell>
          <cell r="H675">
            <v>0.54411764705882348</v>
          </cell>
        </row>
        <row r="676">
          <cell r="A676" t="str">
            <v>O_PRK_A00</v>
          </cell>
          <cell r="B676">
            <v>0</v>
          </cell>
          <cell r="C676">
            <v>163</v>
          </cell>
          <cell r="D676">
            <v>163</v>
          </cell>
          <cell r="E676">
            <v>1304</v>
          </cell>
          <cell r="F676">
            <v>0</v>
          </cell>
          <cell r="G676">
            <v>266</v>
          </cell>
          <cell r="H676">
            <v>0.20398773006134968</v>
          </cell>
        </row>
        <row r="677">
          <cell r="A677" t="str">
            <v>O_REP_A02</v>
          </cell>
          <cell r="B677">
            <v>26</v>
          </cell>
          <cell r="C677">
            <v>92</v>
          </cell>
          <cell r="D677">
            <v>118</v>
          </cell>
          <cell r="E677">
            <v>1124</v>
          </cell>
          <cell r="F677">
            <v>0.2203</v>
          </cell>
          <cell r="G677">
            <v>564</v>
          </cell>
          <cell r="H677">
            <v>0.50177935943060503</v>
          </cell>
        </row>
        <row r="678">
          <cell r="A678" t="str">
            <v>O_REP_A04</v>
          </cell>
          <cell r="B678">
            <v>2</v>
          </cell>
          <cell r="C678">
            <v>24</v>
          </cell>
          <cell r="D678">
            <v>26</v>
          </cell>
          <cell r="E678">
            <v>268</v>
          </cell>
          <cell r="F678">
            <v>7.6899999999999996E-2</v>
          </cell>
          <cell r="G678">
            <v>95</v>
          </cell>
          <cell r="H678">
            <v>0.35447761194029853</v>
          </cell>
        </row>
        <row r="679">
          <cell r="A679" t="str">
            <v>O_REP_A05</v>
          </cell>
          <cell r="B679">
            <v>20</v>
          </cell>
          <cell r="C679">
            <v>65</v>
          </cell>
          <cell r="D679">
            <v>85</v>
          </cell>
          <cell r="E679">
            <v>850</v>
          </cell>
          <cell r="F679">
            <v>0.23530000000000001</v>
          </cell>
          <cell r="G679">
            <v>345</v>
          </cell>
          <cell r="H679">
            <v>0.40588235294117647</v>
          </cell>
        </row>
        <row r="680">
          <cell r="A680" t="str">
            <v>O_REP_A06</v>
          </cell>
          <cell r="B680">
            <v>9</v>
          </cell>
          <cell r="C680">
            <v>68</v>
          </cell>
          <cell r="D680">
            <v>77</v>
          </cell>
          <cell r="E680">
            <v>814</v>
          </cell>
          <cell r="F680">
            <v>0.1169</v>
          </cell>
          <cell r="G680">
            <v>273</v>
          </cell>
          <cell r="H680">
            <v>0.33538083538083541</v>
          </cell>
        </row>
        <row r="681">
          <cell r="A681" t="str">
            <v>O_REP_A07</v>
          </cell>
          <cell r="B681">
            <v>20</v>
          </cell>
          <cell r="C681">
            <v>99</v>
          </cell>
          <cell r="D681">
            <v>119</v>
          </cell>
          <cell r="E681">
            <v>1166</v>
          </cell>
          <cell r="F681">
            <v>0.1681</v>
          </cell>
          <cell r="G681">
            <v>344</v>
          </cell>
          <cell r="H681">
            <v>0.29502572898799312</v>
          </cell>
        </row>
        <row r="682">
          <cell r="A682" t="str">
            <v>O_REP_A08</v>
          </cell>
          <cell r="B682">
            <v>15</v>
          </cell>
          <cell r="C682">
            <v>71</v>
          </cell>
          <cell r="D682">
            <v>87</v>
          </cell>
          <cell r="E682">
            <v>1348</v>
          </cell>
          <cell r="F682">
            <v>0.1724</v>
          </cell>
          <cell r="G682">
            <v>487</v>
          </cell>
          <cell r="H682">
            <v>0.36127596439169141</v>
          </cell>
        </row>
        <row r="683">
          <cell r="A683" t="str">
            <v>O_REP_A09</v>
          </cell>
          <cell r="B683">
            <v>24</v>
          </cell>
          <cell r="C683">
            <v>110</v>
          </cell>
          <cell r="D683">
            <v>134</v>
          </cell>
          <cell r="E683">
            <v>1340</v>
          </cell>
          <cell r="F683">
            <v>0.17910000000000001</v>
          </cell>
          <cell r="G683">
            <v>597</v>
          </cell>
          <cell r="H683">
            <v>0.44552238805970151</v>
          </cell>
        </row>
        <row r="684">
          <cell r="A684" t="str">
            <v>O_REP_A10</v>
          </cell>
          <cell r="B684">
            <v>3</v>
          </cell>
          <cell r="C684">
            <v>26</v>
          </cell>
          <cell r="D684">
            <v>29</v>
          </cell>
          <cell r="E684">
            <v>320</v>
          </cell>
          <cell r="F684">
            <v>0.10340000000000001</v>
          </cell>
          <cell r="G684">
            <v>71</v>
          </cell>
          <cell r="H684">
            <v>0.22187499999999999</v>
          </cell>
        </row>
        <row r="685">
          <cell r="A685" t="str">
            <v>O_REP_A11</v>
          </cell>
          <cell r="B685">
            <v>5</v>
          </cell>
          <cell r="C685">
            <v>41</v>
          </cell>
          <cell r="D685">
            <v>46</v>
          </cell>
          <cell r="E685">
            <v>666</v>
          </cell>
          <cell r="F685">
            <v>0.1087</v>
          </cell>
          <cell r="G685">
            <v>243</v>
          </cell>
          <cell r="H685">
            <v>0.36486486486486486</v>
          </cell>
        </row>
        <row r="686">
          <cell r="A686" t="str">
            <v>O_REP_A12</v>
          </cell>
          <cell r="B686">
            <v>2</v>
          </cell>
          <cell r="C686">
            <v>28</v>
          </cell>
          <cell r="D686">
            <v>30</v>
          </cell>
          <cell r="E686">
            <v>476</v>
          </cell>
          <cell r="F686">
            <v>6.6699999999999995E-2</v>
          </cell>
          <cell r="G686">
            <v>162</v>
          </cell>
          <cell r="H686">
            <v>0.34033613445378152</v>
          </cell>
        </row>
        <row r="687">
          <cell r="A687" t="str">
            <v>O_REP_A15</v>
          </cell>
          <cell r="B687">
            <v>0</v>
          </cell>
          <cell r="C687">
            <v>18</v>
          </cell>
          <cell r="D687">
            <v>18</v>
          </cell>
          <cell r="E687">
            <v>328</v>
          </cell>
          <cell r="F687">
            <v>0</v>
          </cell>
          <cell r="G687">
            <v>31</v>
          </cell>
          <cell r="H687">
            <v>9.451219512195122E-2</v>
          </cell>
        </row>
        <row r="688">
          <cell r="A688" t="str">
            <v>O_REP_B15</v>
          </cell>
          <cell r="B688">
            <v>10</v>
          </cell>
          <cell r="C688">
            <v>58</v>
          </cell>
          <cell r="D688">
            <v>68</v>
          </cell>
          <cell r="E688">
            <v>808</v>
          </cell>
          <cell r="F688">
            <v>0.14710000000000001</v>
          </cell>
          <cell r="G688">
            <v>323</v>
          </cell>
          <cell r="H688">
            <v>0.39975247524752477</v>
          </cell>
        </row>
        <row r="689">
          <cell r="A689" t="str">
            <v>O_REP_B16</v>
          </cell>
          <cell r="B689">
            <v>26</v>
          </cell>
          <cell r="C689">
            <v>96</v>
          </cell>
          <cell r="D689">
            <v>122</v>
          </cell>
          <cell r="E689">
            <v>1156</v>
          </cell>
          <cell r="F689">
            <v>0.21310000000000001</v>
          </cell>
          <cell r="G689">
            <v>492</v>
          </cell>
          <cell r="H689">
            <v>0.42560553633217996</v>
          </cell>
        </row>
        <row r="690">
          <cell r="A690" t="str">
            <v>O_REP_B17</v>
          </cell>
          <cell r="B690">
            <v>18</v>
          </cell>
          <cell r="C690">
            <v>46</v>
          </cell>
          <cell r="D690">
            <v>64</v>
          </cell>
          <cell r="E690">
            <v>760</v>
          </cell>
          <cell r="F690">
            <v>0.28120000000000001</v>
          </cell>
          <cell r="G690">
            <v>349</v>
          </cell>
          <cell r="H690">
            <v>0.45921052631578946</v>
          </cell>
        </row>
        <row r="691">
          <cell r="A691" t="str">
            <v>O_REP_B18</v>
          </cell>
          <cell r="B691">
            <v>15</v>
          </cell>
          <cell r="C691">
            <v>71</v>
          </cell>
          <cell r="D691">
            <v>86</v>
          </cell>
          <cell r="E691">
            <v>950</v>
          </cell>
          <cell r="F691">
            <v>0.1744</v>
          </cell>
          <cell r="G691">
            <v>328</v>
          </cell>
          <cell r="H691">
            <v>0.34526315789473683</v>
          </cell>
        </row>
        <row r="692">
          <cell r="A692" t="str">
            <v>O_REP_B19</v>
          </cell>
          <cell r="B692">
            <v>16</v>
          </cell>
          <cell r="C692">
            <v>58</v>
          </cell>
          <cell r="D692">
            <v>74</v>
          </cell>
          <cell r="E692">
            <v>532</v>
          </cell>
          <cell r="F692">
            <v>0.2162</v>
          </cell>
          <cell r="G692">
            <v>213</v>
          </cell>
          <cell r="H692">
            <v>0.40037593984962405</v>
          </cell>
        </row>
        <row r="693">
          <cell r="A693" t="str">
            <v>O_RTL_A00</v>
          </cell>
          <cell r="B693">
            <v>33</v>
          </cell>
          <cell r="C693">
            <v>78</v>
          </cell>
          <cell r="D693">
            <v>111</v>
          </cell>
          <cell r="E693">
            <v>1176</v>
          </cell>
          <cell r="F693">
            <v>0.29730000000000001</v>
          </cell>
          <cell r="G693">
            <v>550</v>
          </cell>
          <cell r="H693">
            <v>0.46768707482993199</v>
          </cell>
        </row>
        <row r="694">
          <cell r="A694" t="str">
            <v>O_RTL_A03</v>
          </cell>
          <cell r="B694">
            <v>13</v>
          </cell>
          <cell r="C694">
            <v>47</v>
          </cell>
          <cell r="D694">
            <v>60</v>
          </cell>
          <cell r="E694">
            <v>476</v>
          </cell>
          <cell r="F694">
            <v>0.2167</v>
          </cell>
          <cell r="G694">
            <v>229</v>
          </cell>
          <cell r="H694">
            <v>0.48109243697478993</v>
          </cell>
        </row>
        <row r="695">
          <cell r="A695" t="str">
            <v>O_RUF_G00N</v>
          </cell>
          <cell r="B695">
            <v>80</v>
          </cell>
          <cell r="C695">
            <v>56</v>
          </cell>
          <cell r="D695">
            <v>136</v>
          </cell>
          <cell r="E695">
            <v>816</v>
          </cell>
          <cell r="F695">
            <v>0.58819999999999995</v>
          </cell>
          <cell r="G695">
            <v>528</v>
          </cell>
          <cell r="H695">
            <v>0.6470588235294118</v>
          </cell>
        </row>
        <row r="696">
          <cell r="A696" t="str">
            <v>O_RUF_G00S</v>
          </cell>
          <cell r="B696">
            <v>126</v>
          </cell>
          <cell r="C696">
            <v>169</v>
          </cell>
          <cell r="D696">
            <v>295</v>
          </cell>
          <cell r="E696">
            <v>1776</v>
          </cell>
          <cell r="F696">
            <v>0.42709999999999998</v>
          </cell>
          <cell r="G696">
            <v>1025</v>
          </cell>
          <cell r="H696">
            <v>0.57713963963963966</v>
          </cell>
        </row>
        <row r="697">
          <cell r="A697" t="str">
            <v>O_RUF_G02</v>
          </cell>
          <cell r="B697">
            <v>68</v>
          </cell>
          <cell r="C697">
            <v>111</v>
          </cell>
          <cell r="D697">
            <v>179</v>
          </cell>
          <cell r="E697">
            <v>1074</v>
          </cell>
          <cell r="F697">
            <v>0.37990000000000002</v>
          </cell>
          <cell r="G697">
            <v>559</v>
          </cell>
          <cell r="H697">
            <v>0.52048417132216018</v>
          </cell>
        </row>
        <row r="698">
          <cell r="A698" t="str">
            <v>O_RUF_G05</v>
          </cell>
          <cell r="B698">
            <v>68</v>
          </cell>
          <cell r="C698">
            <v>44</v>
          </cell>
          <cell r="D698">
            <v>112</v>
          </cell>
          <cell r="E698">
            <v>672</v>
          </cell>
          <cell r="F698">
            <v>0.60709999999999997</v>
          </cell>
          <cell r="G698">
            <v>510</v>
          </cell>
          <cell r="H698">
            <v>0.7589285714285714</v>
          </cell>
        </row>
        <row r="699">
          <cell r="A699" t="str">
            <v>O_RUF_G06</v>
          </cell>
          <cell r="B699">
            <v>104</v>
          </cell>
          <cell r="C699">
            <v>44</v>
          </cell>
          <cell r="D699">
            <v>148</v>
          </cell>
          <cell r="E699">
            <v>886</v>
          </cell>
          <cell r="F699">
            <v>0.70269999999999999</v>
          </cell>
          <cell r="G699">
            <v>687</v>
          </cell>
          <cell r="H699">
            <v>0.77539503386004516</v>
          </cell>
        </row>
        <row r="700">
          <cell r="A700" t="str">
            <v>O_RUF_G07</v>
          </cell>
          <cell r="B700">
            <v>86</v>
          </cell>
          <cell r="C700">
            <v>87</v>
          </cell>
          <cell r="D700">
            <v>173</v>
          </cell>
          <cell r="E700">
            <v>1038</v>
          </cell>
          <cell r="F700">
            <v>0.49709999999999999</v>
          </cell>
          <cell r="G700">
            <v>634</v>
          </cell>
          <cell r="H700">
            <v>0.61078998073217727</v>
          </cell>
        </row>
        <row r="701">
          <cell r="A701" t="str">
            <v>O_RUF_G09</v>
          </cell>
          <cell r="B701">
            <v>62</v>
          </cell>
          <cell r="C701">
            <v>28</v>
          </cell>
          <cell r="D701">
            <v>90</v>
          </cell>
          <cell r="E701">
            <v>540</v>
          </cell>
          <cell r="F701">
            <v>0.68889999999999996</v>
          </cell>
          <cell r="G701">
            <v>433</v>
          </cell>
          <cell r="H701">
            <v>0.80185185185185182</v>
          </cell>
        </row>
        <row r="702">
          <cell r="A702" t="str">
            <v>O_RUF_G10</v>
          </cell>
          <cell r="B702">
            <v>99</v>
          </cell>
          <cell r="C702">
            <v>60</v>
          </cell>
          <cell r="D702">
            <v>159</v>
          </cell>
          <cell r="E702">
            <v>960</v>
          </cell>
          <cell r="F702">
            <v>0.62260000000000004</v>
          </cell>
          <cell r="G702">
            <v>702</v>
          </cell>
          <cell r="H702">
            <v>0.73124999999999996</v>
          </cell>
        </row>
        <row r="703">
          <cell r="A703" t="str">
            <v>O_RUF_G11</v>
          </cell>
          <cell r="B703">
            <v>11</v>
          </cell>
          <cell r="C703">
            <v>77</v>
          </cell>
          <cell r="D703">
            <v>88</v>
          </cell>
          <cell r="E703">
            <v>704</v>
          </cell>
          <cell r="F703">
            <v>0.125</v>
          </cell>
          <cell r="G703">
            <v>397</v>
          </cell>
          <cell r="H703">
            <v>0.56392045454545459</v>
          </cell>
        </row>
        <row r="704">
          <cell r="A704" t="str">
            <v>O_RUF_G12</v>
          </cell>
          <cell r="B704">
            <v>58</v>
          </cell>
          <cell r="C704">
            <v>60</v>
          </cell>
          <cell r="D704">
            <v>118</v>
          </cell>
          <cell r="E704">
            <v>944</v>
          </cell>
          <cell r="F704">
            <v>0.49149999999999999</v>
          </cell>
          <cell r="G704">
            <v>647</v>
          </cell>
          <cell r="H704">
            <v>0.6853813559322034</v>
          </cell>
        </row>
        <row r="705">
          <cell r="A705" t="str">
            <v>O_RUF_G14</v>
          </cell>
          <cell r="B705">
            <v>66</v>
          </cell>
          <cell r="C705">
            <v>43</v>
          </cell>
          <cell r="D705">
            <v>109</v>
          </cell>
          <cell r="E705">
            <v>654</v>
          </cell>
          <cell r="F705">
            <v>0.60550000000000004</v>
          </cell>
          <cell r="G705">
            <v>490</v>
          </cell>
          <cell r="H705">
            <v>0.74923547400611623</v>
          </cell>
        </row>
        <row r="706">
          <cell r="A706" t="str">
            <v>O_RUF_G15</v>
          </cell>
          <cell r="B706">
            <v>70</v>
          </cell>
          <cell r="C706">
            <v>57</v>
          </cell>
          <cell r="D706">
            <v>127</v>
          </cell>
          <cell r="E706">
            <v>1016</v>
          </cell>
          <cell r="F706">
            <v>0.55120000000000002</v>
          </cell>
          <cell r="G706">
            <v>735</v>
          </cell>
          <cell r="H706">
            <v>0.72342519685039375</v>
          </cell>
        </row>
        <row r="707">
          <cell r="A707" t="str">
            <v>O_RUF_G18</v>
          </cell>
          <cell r="B707">
            <v>25</v>
          </cell>
          <cell r="C707">
            <v>51</v>
          </cell>
          <cell r="D707">
            <v>76</v>
          </cell>
          <cell r="E707">
            <v>608</v>
          </cell>
          <cell r="F707">
            <v>0.32890000000000003</v>
          </cell>
          <cell r="G707">
            <v>313</v>
          </cell>
          <cell r="H707">
            <v>0.51480263157894735</v>
          </cell>
        </row>
        <row r="708">
          <cell r="A708" t="str">
            <v>O_RUF_G19</v>
          </cell>
          <cell r="B708">
            <v>76</v>
          </cell>
          <cell r="C708">
            <v>50</v>
          </cell>
          <cell r="D708">
            <v>126</v>
          </cell>
          <cell r="E708">
            <v>1008</v>
          </cell>
          <cell r="F708">
            <v>0.60319999999999996</v>
          </cell>
          <cell r="G708">
            <v>766</v>
          </cell>
          <cell r="H708">
            <v>0.75992063492063489</v>
          </cell>
        </row>
        <row r="709">
          <cell r="A709" t="str">
            <v>O_RUF_G20</v>
          </cell>
          <cell r="B709">
            <v>48</v>
          </cell>
          <cell r="C709">
            <v>105</v>
          </cell>
          <cell r="D709">
            <v>153</v>
          </cell>
          <cell r="E709">
            <v>1224</v>
          </cell>
          <cell r="F709">
            <v>0.31369999999999998</v>
          </cell>
          <cell r="G709">
            <v>705</v>
          </cell>
          <cell r="H709">
            <v>0.5759803921568627</v>
          </cell>
        </row>
        <row r="710">
          <cell r="A710" t="str">
            <v>O_RUF_G22</v>
          </cell>
          <cell r="B710">
            <v>99</v>
          </cell>
          <cell r="C710">
            <v>54</v>
          </cell>
          <cell r="D710">
            <v>153</v>
          </cell>
          <cell r="E710">
            <v>930</v>
          </cell>
          <cell r="F710">
            <v>0.64710000000000001</v>
          </cell>
          <cell r="G710">
            <v>705</v>
          </cell>
          <cell r="H710">
            <v>0.75806451612903225</v>
          </cell>
        </row>
        <row r="711">
          <cell r="A711" t="str">
            <v>O_RUF_G23</v>
          </cell>
          <cell r="B711">
            <v>33</v>
          </cell>
          <cell r="C711">
            <v>23</v>
          </cell>
          <cell r="D711">
            <v>56</v>
          </cell>
          <cell r="E711">
            <v>448</v>
          </cell>
          <cell r="F711">
            <v>0.58930000000000005</v>
          </cell>
          <cell r="G711">
            <v>353</v>
          </cell>
          <cell r="H711">
            <v>0.7879464285714286</v>
          </cell>
        </row>
        <row r="712">
          <cell r="A712" t="str">
            <v>O_RUF_G24</v>
          </cell>
          <cell r="B712">
            <v>50</v>
          </cell>
          <cell r="C712">
            <v>26</v>
          </cell>
          <cell r="D712">
            <v>76</v>
          </cell>
          <cell r="E712">
            <v>608</v>
          </cell>
          <cell r="F712">
            <v>0.65790000000000004</v>
          </cell>
          <cell r="G712">
            <v>506</v>
          </cell>
          <cell r="H712">
            <v>0.83223684210526316</v>
          </cell>
        </row>
        <row r="713">
          <cell r="A713" t="str">
            <v>O_RUF_G25</v>
          </cell>
          <cell r="B713">
            <v>25</v>
          </cell>
          <cell r="C713">
            <v>40</v>
          </cell>
          <cell r="D713">
            <v>65</v>
          </cell>
          <cell r="E713">
            <v>520</v>
          </cell>
          <cell r="F713">
            <v>0.3846</v>
          </cell>
          <cell r="G713">
            <v>376</v>
          </cell>
          <cell r="H713">
            <v>0.72307692307692306</v>
          </cell>
        </row>
        <row r="714">
          <cell r="A714" t="str">
            <v>O_RUF_G26</v>
          </cell>
          <cell r="B714">
            <v>58</v>
          </cell>
          <cell r="C714">
            <v>19</v>
          </cell>
          <cell r="D714">
            <v>77</v>
          </cell>
          <cell r="E714">
            <v>616</v>
          </cell>
          <cell r="F714">
            <v>0.75319999999999998</v>
          </cell>
          <cell r="G714">
            <v>518</v>
          </cell>
          <cell r="H714">
            <v>0.84090909090909094</v>
          </cell>
        </row>
        <row r="715">
          <cell r="A715" t="str">
            <v>O_RUF_G27</v>
          </cell>
          <cell r="B715">
            <v>38</v>
          </cell>
          <cell r="C715">
            <v>66</v>
          </cell>
          <cell r="D715">
            <v>104</v>
          </cell>
          <cell r="E715">
            <v>832</v>
          </cell>
          <cell r="F715">
            <v>0.3654</v>
          </cell>
          <cell r="G715">
            <v>557</v>
          </cell>
          <cell r="H715">
            <v>0.66947115384615385</v>
          </cell>
        </row>
        <row r="716">
          <cell r="A716" t="str">
            <v>O_RUF_G28</v>
          </cell>
          <cell r="B716">
            <v>43</v>
          </cell>
          <cell r="C716">
            <v>51</v>
          </cell>
          <cell r="D716">
            <v>94</v>
          </cell>
          <cell r="E716">
            <v>752</v>
          </cell>
          <cell r="F716">
            <v>0.45739999999999997</v>
          </cell>
          <cell r="G716">
            <v>528</v>
          </cell>
          <cell r="H716">
            <v>0.7021276595744681</v>
          </cell>
        </row>
        <row r="717">
          <cell r="A717" t="str">
            <v>O_RUF_G29</v>
          </cell>
          <cell r="B717">
            <v>51</v>
          </cell>
          <cell r="C717">
            <v>45</v>
          </cell>
          <cell r="D717">
            <v>96</v>
          </cell>
          <cell r="E717">
            <v>768</v>
          </cell>
          <cell r="F717">
            <v>0.53120000000000001</v>
          </cell>
          <cell r="G717">
            <v>555</v>
          </cell>
          <cell r="H717">
            <v>0.72265625</v>
          </cell>
        </row>
        <row r="718">
          <cell r="A718" t="str">
            <v>O_RUF_G30</v>
          </cell>
          <cell r="B718">
            <v>48</v>
          </cell>
          <cell r="C718">
            <v>63</v>
          </cell>
          <cell r="D718">
            <v>111</v>
          </cell>
          <cell r="E718">
            <v>888</v>
          </cell>
          <cell r="F718">
            <v>0.43240000000000001</v>
          </cell>
          <cell r="G718">
            <v>618</v>
          </cell>
          <cell r="H718">
            <v>0.69594594594594594</v>
          </cell>
        </row>
        <row r="719">
          <cell r="A719" t="str">
            <v>O_RUF_G31</v>
          </cell>
          <cell r="B719">
            <v>14</v>
          </cell>
          <cell r="C719">
            <v>126</v>
          </cell>
          <cell r="D719">
            <v>140</v>
          </cell>
          <cell r="E719">
            <v>1120</v>
          </cell>
          <cell r="F719">
            <v>0.1</v>
          </cell>
          <cell r="G719">
            <v>357</v>
          </cell>
          <cell r="H719">
            <v>0.31874999999999998</v>
          </cell>
        </row>
        <row r="720">
          <cell r="A720" t="str">
            <v>O_RUF_G32</v>
          </cell>
          <cell r="B720">
            <v>40</v>
          </cell>
          <cell r="C720">
            <v>148</v>
          </cell>
          <cell r="D720">
            <v>188</v>
          </cell>
          <cell r="E720">
            <v>1504</v>
          </cell>
          <cell r="F720">
            <v>0.21279999999999999</v>
          </cell>
          <cell r="G720">
            <v>796</v>
          </cell>
          <cell r="H720">
            <v>0.5292553191489362</v>
          </cell>
        </row>
        <row r="721">
          <cell r="A721" t="str">
            <v>O_RUF_G33</v>
          </cell>
          <cell r="B721">
            <v>30</v>
          </cell>
          <cell r="C721">
            <v>51</v>
          </cell>
          <cell r="D721">
            <v>81</v>
          </cell>
          <cell r="E721">
            <v>648</v>
          </cell>
          <cell r="F721">
            <v>0.37040000000000001</v>
          </cell>
          <cell r="G721">
            <v>457</v>
          </cell>
          <cell r="H721">
            <v>0.70524691358024694</v>
          </cell>
        </row>
        <row r="722">
          <cell r="A722" t="str">
            <v>O_SDF_K00</v>
          </cell>
          <cell r="B722">
            <v>168</v>
          </cell>
          <cell r="C722">
            <v>97</v>
          </cell>
          <cell r="D722">
            <v>265</v>
          </cell>
          <cell r="E722">
            <v>1630</v>
          </cell>
          <cell r="F722">
            <v>0.63400000000000001</v>
          </cell>
          <cell r="G722">
            <v>1129</v>
          </cell>
          <cell r="H722">
            <v>0.69263803680981595</v>
          </cell>
        </row>
        <row r="723">
          <cell r="A723" t="str">
            <v>O_SDF_K01</v>
          </cell>
          <cell r="B723">
            <v>35</v>
          </cell>
          <cell r="C723">
            <v>57</v>
          </cell>
          <cell r="D723">
            <v>92</v>
          </cell>
          <cell r="E723">
            <v>900</v>
          </cell>
          <cell r="F723">
            <v>0.38040000000000002</v>
          </cell>
          <cell r="G723">
            <v>553</v>
          </cell>
          <cell r="H723">
            <v>0.61444444444444446</v>
          </cell>
        </row>
        <row r="724">
          <cell r="A724" t="str">
            <v>O_SDF_K02</v>
          </cell>
          <cell r="B724">
            <v>21</v>
          </cell>
          <cell r="C724">
            <v>66</v>
          </cell>
          <cell r="D724">
            <v>87</v>
          </cell>
          <cell r="E724">
            <v>726</v>
          </cell>
          <cell r="F724">
            <v>0.2414</v>
          </cell>
          <cell r="G724">
            <v>351</v>
          </cell>
          <cell r="H724">
            <v>0.48347107438016529</v>
          </cell>
        </row>
        <row r="725">
          <cell r="A725" t="str">
            <v>O_SDF_K03</v>
          </cell>
          <cell r="B725">
            <v>85</v>
          </cell>
          <cell r="C725">
            <v>120</v>
          </cell>
          <cell r="D725">
            <v>205</v>
          </cell>
          <cell r="E725">
            <v>1310</v>
          </cell>
          <cell r="F725">
            <v>0.41460000000000002</v>
          </cell>
          <cell r="G725">
            <v>780</v>
          </cell>
          <cell r="H725">
            <v>0.59541984732824427</v>
          </cell>
        </row>
        <row r="726">
          <cell r="A726" t="str">
            <v>O_SDF_K04</v>
          </cell>
          <cell r="B726">
            <v>71</v>
          </cell>
          <cell r="C726">
            <v>45</v>
          </cell>
          <cell r="D726">
            <v>116</v>
          </cell>
          <cell r="E726">
            <v>710</v>
          </cell>
          <cell r="F726">
            <v>0.61209999999999998</v>
          </cell>
          <cell r="G726">
            <v>529</v>
          </cell>
          <cell r="H726">
            <v>0.74507042253521127</v>
          </cell>
        </row>
        <row r="727">
          <cell r="A727" t="str">
            <v>O_SDF_K05</v>
          </cell>
          <cell r="B727">
            <v>59</v>
          </cell>
          <cell r="C727">
            <v>47</v>
          </cell>
          <cell r="D727">
            <v>106</v>
          </cell>
          <cell r="E727">
            <v>636</v>
          </cell>
          <cell r="F727">
            <v>0.55659999999999998</v>
          </cell>
          <cell r="G727">
            <v>442</v>
          </cell>
          <cell r="H727">
            <v>0.69496855345911945</v>
          </cell>
        </row>
        <row r="728">
          <cell r="A728" t="str">
            <v>O_SDF_K06</v>
          </cell>
          <cell r="B728">
            <v>82</v>
          </cell>
          <cell r="C728">
            <v>93</v>
          </cell>
          <cell r="D728">
            <v>175</v>
          </cell>
          <cell r="E728">
            <v>1062</v>
          </cell>
          <cell r="F728">
            <v>0.46860000000000002</v>
          </cell>
          <cell r="G728">
            <v>724</v>
          </cell>
          <cell r="H728">
            <v>0.68173258003766479</v>
          </cell>
        </row>
        <row r="729">
          <cell r="A729" t="str">
            <v>O_SDF_K07</v>
          </cell>
          <cell r="B729">
            <v>150</v>
          </cell>
          <cell r="C729">
            <v>146</v>
          </cell>
          <cell r="D729">
            <v>296</v>
          </cell>
          <cell r="E729">
            <v>1806</v>
          </cell>
          <cell r="F729">
            <v>0.50680000000000003</v>
          </cell>
          <cell r="G729">
            <v>1250</v>
          </cell>
          <cell r="H729">
            <v>0.69213732004429673</v>
          </cell>
        </row>
        <row r="730">
          <cell r="A730" t="str">
            <v>O_SDF_K08</v>
          </cell>
          <cell r="B730">
            <v>118</v>
          </cell>
          <cell r="C730">
            <v>84</v>
          </cell>
          <cell r="D730">
            <v>202</v>
          </cell>
          <cell r="E730">
            <v>1254</v>
          </cell>
          <cell r="F730">
            <v>0.58420000000000005</v>
          </cell>
          <cell r="G730">
            <v>939</v>
          </cell>
          <cell r="H730">
            <v>0.74880382775119614</v>
          </cell>
        </row>
        <row r="731">
          <cell r="A731" t="str">
            <v>O_SDF_K09</v>
          </cell>
          <cell r="B731">
            <v>44</v>
          </cell>
          <cell r="C731">
            <v>41</v>
          </cell>
          <cell r="D731">
            <v>85</v>
          </cell>
          <cell r="E731">
            <v>600</v>
          </cell>
          <cell r="F731">
            <v>0.51759999999999995</v>
          </cell>
          <cell r="G731">
            <v>407</v>
          </cell>
          <cell r="H731">
            <v>0.67833333333333334</v>
          </cell>
        </row>
        <row r="732">
          <cell r="A732" t="str">
            <v>O_SDF_K12</v>
          </cell>
          <cell r="B732">
            <v>118</v>
          </cell>
          <cell r="C732">
            <v>79</v>
          </cell>
          <cell r="D732">
            <v>197</v>
          </cell>
          <cell r="E732">
            <v>1236</v>
          </cell>
          <cell r="F732">
            <v>0.59899999999999998</v>
          </cell>
          <cell r="G732">
            <v>892</v>
          </cell>
          <cell r="H732">
            <v>0.72168284789644011</v>
          </cell>
        </row>
        <row r="733">
          <cell r="A733" t="str">
            <v>O_SDF_K13</v>
          </cell>
          <cell r="B733">
            <v>68</v>
          </cell>
          <cell r="C733">
            <v>65</v>
          </cell>
          <cell r="D733">
            <v>133</v>
          </cell>
          <cell r="E733">
            <v>858</v>
          </cell>
          <cell r="F733">
            <v>0.51129999999999998</v>
          </cell>
          <cell r="G733">
            <v>542</v>
          </cell>
          <cell r="H733">
            <v>0.63170163170163174</v>
          </cell>
        </row>
        <row r="734">
          <cell r="A734" t="str">
            <v>O_SDF_K14</v>
          </cell>
          <cell r="B734">
            <v>55</v>
          </cell>
          <cell r="C734">
            <v>63</v>
          </cell>
          <cell r="D734">
            <v>118</v>
          </cell>
          <cell r="E734">
            <v>708</v>
          </cell>
          <cell r="F734">
            <v>0.46610000000000001</v>
          </cell>
          <cell r="G734">
            <v>453</v>
          </cell>
          <cell r="H734">
            <v>0.63983050847457623</v>
          </cell>
        </row>
        <row r="735">
          <cell r="A735" t="str">
            <v>O_SDF_K15</v>
          </cell>
          <cell r="B735">
            <v>56</v>
          </cell>
          <cell r="C735">
            <v>134</v>
          </cell>
          <cell r="D735">
            <v>190</v>
          </cell>
          <cell r="E735">
            <v>1152</v>
          </cell>
          <cell r="F735">
            <v>0.29470000000000002</v>
          </cell>
          <cell r="G735">
            <v>728</v>
          </cell>
          <cell r="H735">
            <v>0.63194444444444442</v>
          </cell>
        </row>
        <row r="736">
          <cell r="A736" t="str">
            <v>O_SDF_K16</v>
          </cell>
          <cell r="B736">
            <v>90</v>
          </cell>
          <cell r="C736">
            <v>80</v>
          </cell>
          <cell r="D736">
            <v>170</v>
          </cell>
          <cell r="E736">
            <v>1068</v>
          </cell>
          <cell r="F736">
            <v>0.52939999999999998</v>
          </cell>
          <cell r="G736">
            <v>707</v>
          </cell>
          <cell r="H736">
            <v>0.66198501872659177</v>
          </cell>
        </row>
        <row r="737">
          <cell r="A737" t="str">
            <v>O_SDF_K17</v>
          </cell>
          <cell r="B737">
            <v>68</v>
          </cell>
          <cell r="C737">
            <v>64</v>
          </cell>
          <cell r="D737">
            <v>132</v>
          </cell>
          <cell r="E737">
            <v>870</v>
          </cell>
          <cell r="F737">
            <v>0.51519999999999999</v>
          </cell>
          <cell r="G737">
            <v>603</v>
          </cell>
          <cell r="H737">
            <v>0.69310344827586212</v>
          </cell>
        </row>
        <row r="738">
          <cell r="A738" t="str">
            <v>O_SDF_K18</v>
          </cell>
          <cell r="B738">
            <v>201</v>
          </cell>
          <cell r="C738">
            <v>139</v>
          </cell>
          <cell r="D738">
            <v>340</v>
          </cell>
          <cell r="E738">
            <v>2092</v>
          </cell>
          <cell r="F738">
            <v>0.59119999999999995</v>
          </cell>
          <cell r="G738">
            <v>1528</v>
          </cell>
          <cell r="H738">
            <v>0.73040152963671123</v>
          </cell>
        </row>
        <row r="739">
          <cell r="A739" t="str">
            <v>O_SDF_K19</v>
          </cell>
          <cell r="B739">
            <v>106</v>
          </cell>
          <cell r="C739">
            <v>91</v>
          </cell>
          <cell r="D739">
            <v>197</v>
          </cell>
          <cell r="E739">
            <v>1182</v>
          </cell>
          <cell r="F739">
            <v>0.53810000000000002</v>
          </cell>
          <cell r="G739">
            <v>796</v>
          </cell>
          <cell r="H739">
            <v>0.67343485617597287</v>
          </cell>
        </row>
        <row r="740">
          <cell r="A740" t="str">
            <v>O_SDF_K20</v>
          </cell>
          <cell r="B740">
            <v>136</v>
          </cell>
          <cell r="C740">
            <v>123</v>
          </cell>
          <cell r="D740">
            <v>259</v>
          </cell>
          <cell r="E740">
            <v>1618</v>
          </cell>
          <cell r="F740">
            <v>0.52510000000000001</v>
          </cell>
          <cell r="G740">
            <v>1074</v>
          </cell>
          <cell r="H740">
            <v>0.66378244746600745</v>
          </cell>
        </row>
        <row r="741">
          <cell r="A741" t="str">
            <v>O_SDF_K21</v>
          </cell>
          <cell r="B741">
            <v>42</v>
          </cell>
          <cell r="C741">
            <v>62</v>
          </cell>
          <cell r="D741">
            <v>104</v>
          </cell>
          <cell r="E741">
            <v>628</v>
          </cell>
          <cell r="F741">
            <v>0.40379999999999999</v>
          </cell>
          <cell r="G741">
            <v>370</v>
          </cell>
          <cell r="H741">
            <v>0.58917197452229297</v>
          </cell>
        </row>
        <row r="742">
          <cell r="A742" t="str">
            <v>O_SDF_K22</v>
          </cell>
          <cell r="B742">
            <v>135</v>
          </cell>
          <cell r="C742">
            <v>147</v>
          </cell>
          <cell r="D742">
            <v>282</v>
          </cell>
          <cell r="E742">
            <v>1824</v>
          </cell>
          <cell r="F742">
            <v>0.47870000000000001</v>
          </cell>
          <cell r="G742">
            <v>1034</v>
          </cell>
          <cell r="H742">
            <v>0.56688596491228072</v>
          </cell>
        </row>
        <row r="743">
          <cell r="A743" t="str">
            <v>O_SDF_K27</v>
          </cell>
          <cell r="B743">
            <v>53</v>
          </cell>
          <cell r="C743">
            <v>50</v>
          </cell>
          <cell r="D743">
            <v>103</v>
          </cell>
          <cell r="E743">
            <v>618</v>
          </cell>
          <cell r="F743">
            <v>0.51459999999999995</v>
          </cell>
          <cell r="G743">
            <v>430</v>
          </cell>
          <cell r="H743">
            <v>0.69579288025889963</v>
          </cell>
        </row>
        <row r="744">
          <cell r="A744" t="str">
            <v>O_SDF_K28</v>
          </cell>
          <cell r="B744">
            <v>87</v>
          </cell>
          <cell r="C744">
            <v>110</v>
          </cell>
          <cell r="D744">
            <v>197</v>
          </cell>
          <cell r="E744">
            <v>1198</v>
          </cell>
          <cell r="F744">
            <v>0.44159999999999999</v>
          </cell>
          <cell r="G744">
            <v>738</v>
          </cell>
          <cell r="H744">
            <v>0.61602671118530883</v>
          </cell>
        </row>
        <row r="745">
          <cell r="A745" t="str">
            <v>O_SDF_K29</v>
          </cell>
          <cell r="B745">
            <v>30</v>
          </cell>
          <cell r="C745">
            <v>58</v>
          </cell>
          <cell r="D745">
            <v>88</v>
          </cell>
          <cell r="E745">
            <v>840</v>
          </cell>
          <cell r="F745">
            <v>0.34089999999999998</v>
          </cell>
          <cell r="G745">
            <v>507</v>
          </cell>
          <cell r="H745">
            <v>0.60357142857142854</v>
          </cell>
        </row>
        <row r="746">
          <cell r="A746" t="str">
            <v>O_SDF_K30</v>
          </cell>
          <cell r="B746">
            <v>25</v>
          </cell>
          <cell r="C746">
            <v>49</v>
          </cell>
          <cell r="D746">
            <v>74</v>
          </cell>
          <cell r="E746">
            <v>696</v>
          </cell>
          <cell r="F746">
            <v>0.33779999999999999</v>
          </cell>
          <cell r="G746">
            <v>414</v>
          </cell>
          <cell r="H746">
            <v>0.59482758620689657</v>
          </cell>
        </row>
        <row r="747">
          <cell r="A747" t="str">
            <v>O_SDF_K31</v>
          </cell>
          <cell r="B747">
            <v>52</v>
          </cell>
          <cell r="C747">
            <v>41</v>
          </cell>
          <cell r="D747">
            <v>93</v>
          </cell>
          <cell r="E747">
            <v>720</v>
          </cell>
          <cell r="F747">
            <v>0.55910000000000004</v>
          </cell>
          <cell r="G747">
            <v>496</v>
          </cell>
          <cell r="H747">
            <v>0.68888888888888888</v>
          </cell>
        </row>
        <row r="748">
          <cell r="A748" t="str">
            <v>O_SDF_K32</v>
          </cell>
          <cell r="B748">
            <v>97</v>
          </cell>
          <cell r="C748">
            <v>99</v>
          </cell>
          <cell r="D748">
            <v>196</v>
          </cell>
          <cell r="E748">
            <v>1182</v>
          </cell>
          <cell r="F748">
            <v>0.49490000000000001</v>
          </cell>
          <cell r="G748">
            <v>789</v>
          </cell>
          <cell r="H748">
            <v>0.6675126903553299</v>
          </cell>
        </row>
        <row r="749">
          <cell r="A749" t="str">
            <v>O_SDF_K34</v>
          </cell>
          <cell r="B749">
            <v>85</v>
          </cell>
          <cell r="C749">
            <v>46</v>
          </cell>
          <cell r="D749">
            <v>131</v>
          </cell>
          <cell r="E749">
            <v>816</v>
          </cell>
          <cell r="F749">
            <v>0.64890000000000003</v>
          </cell>
          <cell r="G749">
            <v>593</v>
          </cell>
          <cell r="H749">
            <v>0.72671568627450978</v>
          </cell>
        </row>
        <row r="750">
          <cell r="A750" t="str">
            <v>O_SDF_K39</v>
          </cell>
          <cell r="B750">
            <v>30</v>
          </cell>
          <cell r="C750">
            <v>63</v>
          </cell>
          <cell r="D750">
            <v>93</v>
          </cell>
          <cell r="E750">
            <v>912</v>
          </cell>
          <cell r="F750">
            <v>0.3226</v>
          </cell>
          <cell r="G750">
            <v>528</v>
          </cell>
          <cell r="H750">
            <v>0.57894736842105265</v>
          </cell>
        </row>
        <row r="751">
          <cell r="A751" t="str">
            <v>O_SDF_K40</v>
          </cell>
          <cell r="B751">
            <v>19</v>
          </cell>
          <cell r="C751">
            <v>35</v>
          </cell>
          <cell r="D751">
            <v>55</v>
          </cell>
          <cell r="E751">
            <v>576</v>
          </cell>
          <cell r="F751">
            <v>0.34549999999999997</v>
          </cell>
          <cell r="G751">
            <v>348</v>
          </cell>
          <cell r="H751">
            <v>0.60416666666666663</v>
          </cell>
        </row>
        <row r="752">
          <cell r="A752" t="str">
            <v>O_SDF_K41</v>
          </cell>
          <cell r="B752">
            <v>35</v>
          </cell>
          <cell r="C752">
            <v>91</v>
          </cell>
          <cell r="D752">
            <v>126</v>
          </cell>
          <cell r="E752">
            <v>1044</v>
          </cell>
          <cell r="F752">
            <v>0.27779999999999999</v>
          </cell>
          <cell r="G752">
            <v>555</v>
          </cell>
          <cell r="H752">
            <v>0.5316091954022989</v>
          </cell>
        </row>
        <row r="753">
          <cell r="A753" t="str">
            <v>O_SDF_K42</v>
          </cell>
          <cell r="B753">
            <v>27</v>
          </cell>
          <cell r="C753">
            <v>46</v>
          </cell>
          <cell r="D753">
            <v>73</v>
          </cell>
          <cell r="E753">
            <v>744</v>
          </cell>
          <cell r="F753">
            <v>0.36990000000000001</v>
          </cell>
          <cell r="G753">
            <v>470</v>
          </cell>
          <cell r="H753">
            <v>0.63172043010752688</v>
          </cell>
        </row>
        <row r="754">
          <cell r="A754" t="str">
            <v>O_SDF_K45</v>
          </cell>
          <cell r="B754">
            <v>138</v>
          </cell>
          <cell r="C754">
            <v>121</v>
          </cell>
          <cell r="D754">
            <v>259</v>
          </cell>
          <cell r="E754">
            <v>1630</v>
          </cell>
          <cell r="F754">
            <v>0.53280000000000005</v>
          </cell>
          <cell r="G754">
            <v>1158</v>
          </cell>
          <cell r="H754">
            <v>0.71042944785276074</v>
          </cell>
        </row>
        <row r="755">
          <cell r="A755" t="str">
            <v>O_SDF_K46</v>
          </cell>
          <cell r="B755">
            <v>146</v>
          </cell>
          <cell r="C755">
            <v>95</v>
          </cell>
          <cell r="D755">
            <v>241</v>
          </cell>
          <cell r="E755">
            <v>1494</v>
          </cell>
          <cell r="F755">
            <v>0.60580000000000001</v>
          </cell>
          <cell r="G755">
            <v>1026</v>
          </cell>
          <cell r="H755">
            <v>0.68674698795180722</v>
          </cell>
        </row>
        <row r="756">
          <cell r="A756" t="str">
            <v>O_SDF_K47</v>
          </cell>
          <cell r="B756">
            <v>69</v>
          </cell>
          <cell r="C756">
            <v>124</v>
          </cell>
          <cell r="D756">
            <v>193</v>
          </cell>
          <cell r="E756">
            <v>1182</v>
          </cell>
          <cell r="F756">
            <v>0.35749999999999998</v>
          </cell>
          <cell r="G756">
            <v>695</v>
          </cell>
          <cell r="H756">
            <v>0.58798646362098139</v>
          </cell>
        </row>
        <row r="757">
          <cell r="A757" t="str">
            <v>O_SDF_K48</v>
          </cell>
          <cell r="B757">
            <v>185</v>
          </cell>
          <cell r="C757">
            <v>124</v>
          </cell>
          <cell r="D757">
            <v>309</v>
          </cell>
          <cell r="E757">
            <v>1862</v>
          </cell>
          <cell r="F757">
            <v>0.59870000000000001</v>
          </cell>
          <cell r="G757">
            <v>1310</v>
          </cell>
          <cell r="H757">
            <v>0.70354457572502682</v>
          </cell>
        </row>
        <row r="758">
          <cell r="A758" t="str">
            <v>O_SDF_K49</v>
          </cell>
          <cell r="B758">
            <v>106</v>
          </cell>
          <cell r="C758">
            <v>76</v>
          </cell>
          <cell r="D758">
            <v>182</v>
          </cell>
          <cell r="E758">
            <v>1098</v>
          </cell>
          <cell r="F758">
            <v>0.58240000000000003</v>
          </cell>
          <cell r="G758">
            <v>750</v>
          </cell>
          <cell r="H758">
            <v>0.68306010928961747</v>
          </cell>
        </row>
        <row r="759">
          <cell r="A759" t="str">
            <v>O_SDF_K50</v>
          </cell>
          <cell r="B759">
            <v>78</v>
          </cell>
          <cell r="C759">
            <v>49</v>
          </cell>
          <cell r="D759">
            <v>127</v>
          </cell>
          <cell r="E759">
            <v>768</v>
          </cell>
          <cell r="F759">
            <v>0.61419999999999997</v>
          </cell>
          <cell r="G759">
            <v>559</v>
          </cell>
          <cell r="H759">
            <v>0.72786458333333337</v>
          </cell>
        </row>
        <row r="760">
          <cell r="A760" t="str">
            <v>O_SDF_K51</v>
          </cell>
          <cell r="B760">
            <v>45</v>
          </cell>
          <cell r="C760">
            <v>43</v>
          </cell>
          <cell r="D760">
            <v>88</v>
          </cell>
          <cell r="E760">
            <v>528</v>
          </cell>
          <cell r="F760">
            <v>0.51139999999999997</v>
          </cell>
          <cell r="G760">
            <v>346</v>
          </cell>
          <cell r="H760">
            <v>0.65530303030303028</v>
          </cell>
        </row>
        <row r="761">
          <cell r="A761" t="str">
            <v>O_SDF_K52</v>
          </cell>
          <cell r="B761">
            <v>67</v>
          </cell>
          <cell r="C761">
            <v>56</v>
          </cell>
          <cell r="D761">
            <v>123</v>
          </cell>
          <cell r="E761">
            <v>750</v>
          </cell>
          <cell r="F761">
            <v>0.54469999999999996</v>
          </cell>
          <cell r="G761">
            <v>536</v>
          </cell>
          <cell r="H761">
            <v>0.71466666666666667</v>
          </cell>
        </row>
        <row r="762">
          <cell r="A762" t="str">
            <v>O_SDF_K53</v>
          </cell>
          <cell r="B762">
            <v>115</v>
          </cell>
          <cell r="C762">
            <v>123</v>
          </cell>
          <cell r="D762">
            <v>238</v>
          </cell>
          <cell r="E762">
            <v>1446</v>
          </cell>
          <cell r="F762">
            <v>0.48320000000000002</v>
          </cell>
          <cell r="G762">
            <v>917</v>
          </cell>
          <cell r="H762">
            <v>0.6341632088520055</v>
          </cell>
        </row>
        <row r="763">
          <cell r="A763" t="str">
            <v>O_SDF_K54</v>
          </cell>
          <cell r="B763">
            <v>64</v>
          </cell>
          <cell r="C763">
            <v>31</v>
          </cell>
          <cell r="D763">
            <v>95</v>
          </cell>
          <cell r="E763">
            <v>608</v>
          </cell>
          <cell r="F763">
            <v>0.67369999999999997</v>
          </cell>
          <cell r="G763">
            <v>448</v>
          </cell>
          <cell r="H763">
            <v>0.73684210526315785</v>
          </cell>
        </row>
        <row r="764">
          <cell r="A764" t="str">
            <v>O_SDF_K55</v>
          </cell>
          <cell r="B764">
            <v>31</v>
          </cell>
          <cell r="C764">
            <v>37</v>
          </cell>
          <cell r="D764">
            <v>68</v>
          </cell>
          <cell r="E764">
            <v>594</v>
          </cell>
          <cell r="F764">
            <v>0.45590000000000003</v>
          </cell>
          <cell r="G764">
            <v>378</v>
          </cell>
          <cell r="H764">
            <v>0.63636363636363635</v>
          </cell>
        </row>
        <row r="765">
          <cell r="A765" t="str">
            <v>O_SDF_K56</v>
          </cell>
          <cell r="B765">
            <v>36</v>
          </cell>
          <cell r="C765">
            <v>21</v>
          </cell>
          <cell r="D765">
            <v>57</v>
          </cell>
          <cell r="E765">
            <v>374</v>
          </cell>
          <cell r="F765">
            <v>0.63160000000000005</v>
          </cell>
          <cell r="G765">
            <v>276</v>
          </cell>
          <cell r="H765">
            <v>0.73796791443850263</v>
          </cell>
        </row>
        <row r="766">
          <cell r="A766" t="str">
            <v>O_SDF_K57</v>
          </cell>
          <cell r="B766">
            <v>29</v>
          </cell>
          <cell r="C766">
            <v>30</v>
          </cell>
          <cell r="D766">
            <v>59</v>
          </cell>
          <cell r="E766">
            <v>486</v>
          </cell>
          <cell r="F766">
            <v>0.49149999999999999</v>
          </cell>
          <cell r="G766">
            <v>318</v>
          </cell>
          <cell r="H766">
            <v>0.65432098765432101</v>
          </cell>
        </row>
        <row r="767">
          <cell r="A767" t="str">
            <v>O_SDF_K58</v>
          </cell>
          <cell r="B767">
            <v>50</v>
          </cell>
          <cell r="C767">
            <v>28</v>
          </cell>
          <cell r="D767">
            <v>78</v>
          </cell>
          <cell r="E767">
            <v>588</v>
          </cell>
          <cell r="F767">
            <v>0.64100000000000001</v>
          </cell>
          <cell r="G767">
            <v>444</v>
          </cell>
          <cell r="H767">
            <v>0.75510204081632648</v>
          </cell>
        </row>
        <row r="768">
          <cell r="A768" t="str">
            <v>O_SDF_K59</v>
          </cell>
          <cell r="B768">
            <v>44</v>
          </cell>
          <cell r="C768">
            <v>60</v>
          </cell>
          <cell r="D768">
            <v>104</v>
          </cell>
          <cell r="E768">
            <v>750</v>
          </cell>
          <cell r="F768">
            <v>0.42309999999999998</v>
          </cell>
          <cell r="G768">
            <v>454</v>
          </cell>
          <cell r="H768">
            <v>0.60533333333333328</v>
          </cell>
        </row>
        <row r="769">
          <cell r="A769" t="str">
            <v>O_SDF_K60</v>
          </cell>
          <cell r="B769">
            <v>152</v>
          </cell>
          <cell r="C769">
            <v>118</v>
          </cell>
          <cell r="D769">
            <v>270</v>
          </cell>
          <cell r="E769">
            <v>1626</v>
          </cell>
          <cell r="F769">
            <v>0.56299999999999994</v>
          </cell>
          <cell r="G769">
            <v>1122</v>
          </cell>
          <cell r="H769">
            <v>0.69003690036900367</v>
          </cell>
        </row>
        <row r="770">
          <cell r="A770" t="str">
            <v>O_SDF_K61</v>
          </cell>
          <cell r="B770">
            <v>0</v>
          </cell>
          <cell r="C770">
            <v>1</v>
          </cell>
          <cell r="D770">
            <v>1</v>
          </cell>
          <cell r="E770">
            <v>6</v>
          </cell>
          <cell r="F770">
            <v>0</v>
          </cell>
          <cell r="G770">
            <v>0</v>
          </cell>
          <cell r="H770">
            <v>0</v>
          </cell>
        </row>
        <row r="771">
          <cell r="A771" t="str">
            <v>O_SDF_K62</v>
          </cell>
          <cell r="B771">
            <v>0</v>
          </cell>
          <cell r="C771">
            <v>1</v>
          </cell>
          <cell r="D771">
            <v>1</v>
          </cell>
          <cell r="E771">
            <v>6</v>
          </cell>
          <cell r="F771">
            <v>0</v>
          </cell>
          <cell r="G771">
            <v>0</v>
          </cell>
          <cell r="H771">
            <v>0</v>
          </cell>
        </row>
        <row r="772">
          <cell r="A772" t="str">
            <v>O_SDF_K63</v>
          </cell>
          <cell r="B772">
            <v>0</v>
          </cell>
          <cell r="C772">
            <v>1</v>
          </cell>
          <cell r="D772">
            <v>1</v>
          </cell>
          <cell r="E772">
            <v>6</v>
          </cell>
          <cell r="F772">
            <v>0</v>
          </cell>
          <cell r="G772">
            <v>0</v>
          </cell>
          <cell r="H772">
            <v>0</v>
          </cell>
        </row>
        <row r="773">
          <cell r="A773" t="str">
            <v>O_SDF_K64</v>
          </cell>
          <cell r="B773">
            <v>0</v>
          </cell>
          <cell r="C773">
            <v>1</v>
          </cell>
          <cell r="D773">
            <v>1</v>
          </cell>
          <cell r="E773">
            <v>6</v>
          </cell>
          <cell r="F773">
            <v>0</v>
          </cell>
          <cell r="G773">
            <v>0</v>
          </cell>
          <cell r="H773">
            <v>0</v>
          </cell>
        </row>
        <row r="774">
          <cell r="A774" t="str">
            <v>O_SDF_K65</v>
          </cell>
          <cell r="B774">
            <v>0</v>
          </cell>
          <cell r="C774">
            <v>1</v>
          </cell>
          <cell r="D774">
            <v>1</v>
          </cell>
          <cell r="E774">
            <v>6</v>
          </cell>
          <cell r="F774">
            <v>0</v>
          </cell>
          <cell r="G774">
            <v>0</v>
          </cell>
          <cell r="H774">
            <v>0</v>
          </cell>
        </row>
        <row r="775">
          <cell r="A775" t="str">
            <v>O_SDF_K66</v>
          </cell>
          <cell r="B775">
            <v>0</v>
          </cell>
          <cell r="C775">
            <v>1</v>
          </cell>
          <cell r="D775">
            <v>1</v>
          </cell>
          <cell r="E775">
            <v>6</v>
          </cell>
          <cell r="F775">
            <v>0</v>
          </cell>
          <cell r="G775">
            <v>0</v>
          </cell>
          <cell r="H775">
            <v>0</v>
          </cell>
        </row>
        <row r="776">
          <cell r="A776" t="str">
            <v>O_SDF_K68</v>
          </cell>
          <cell r="B776">
            <v>0</v>
          </cell>
          <cell r="C776">
            <v>1</v>
          </cell>
          <cell r="D776">
            <v>1</v>
          </cell>
          <cell r="E776">
            <v>6</v>
          </cell>
          <cell r="F776">
            <v>0</v>
          </cell>
          <cell r="G776">
            <v>0</v>
          </cell>
          <cell r="H776">
            <v>0</v>
          </cell>
        </row>
        <row r="777">
          <cell r="A777" t="str">
            <v>O_SDF_K71</v>
          </cell>
          <cell r="B777">
            <v>0</v>
          </cell>
          <cell r="C777">
            <v>1</v>
          </cell>
          <cell r="D777">
            <v>1</v>
          </cell>
          <cell r="E777">
            <v>6</v>
          </cell>
          <cell r="F777">
            <v>0</v>
          </cell>
          <cell r="G777">
            <v>0</v>
          </cell>
          <cell r="H777">
            <v>0</v>
          </cell>
        </row>
        <row r="778">
          <cell r="A778" t="str">
            <v>O_SDF_K75</v>
          </cell>
          <cell r="B778">
            <v>0</v>
          </cell>
          <cell r="C778">
            <v>1</v>
          </cell>
          <cell r="D778">
            <v>1</v>
          </cell>
          <cell r="E778">
            <v>6</v>
          </cell>
          <cell r="F778">
            <v>0</v>
          </cell>
          <cell r="G778">
            <v>0</v>
          </cell>
          <cell r="H778">
            <v>0</v>
          </cell>
        </row>
        <row r="779">
          <cell r="A779" t="str">
            <v>O_SDF_K77</v>
          </cell>
          <cell r="B779">
            <v>0</v>
          </cell>
          <cell r="C779">
            <v>1</v>
          </cell>
          <cell r="D779">
            <v>1</v>
          </cell>
          <cell r="E779">
            <v>6</v>
          </cell>
          <cell r="F779">
            <v>0</v>
          </cell>
          <cell r="G779">
            <v>0</v>
          </cell>
          <cell r="H779">
            <v>0</v>
          </cell>
        </row>
        <row r="780">
          <cell r="A780" t="str">
            <v>O_SDF_K78</v>
          </cell>
          <cell r="B780">
            <v>0</v>
          </cell>
          <cell r="C780">
            <v>1</v>
          </cell>
          <cell r="D780">
            <v>1</v>
          </cell>
          <cell r="E780">
            <v>6</v>
          </cell>
          <cell r="F780">
            <v>0</v>
          </cell>
          <cell r="G780">
            <v>0</v>
          </cell>
          <cell r="H780">
            <v>0</v>
          </cell>
        </row>
        <row r="781">
          <cell r="A781" t="str">
            <v>O_SDF_K79</v>
          </cell>
          <cell r="B781">
            <v>0</v>
          </cell>
          <cell r="C781">
            <v>1</v>
          </cell>
          <cell r="D781">
            <v>1</v>
          </cell>
          <cell r="E781">
            <v>6</v>
          </cell>
          <cell r="F781">
            <v>0</v>
          </cell>
          <cell r="G781">
            <v>0</v>
          </cell>
          <cell r="H781">
            <v>0</v>
          </cell>
        </row>
        <row r="782">
          <cell r="A782" t="str">
            <v>O_SDF_K80</v>
          </cell>
          <cell r="B782">
            <v>0</v>
          </cell>
          <cell r="C782">
            <v>1</v>
          </cell>
          <cell r="D782">
            <v>1</v>
          </cell>
          <cell r="E782">
            <v>6</v>
          </cell>
          <cell r="F782">
            <v>0</v>
          </cell>
          <cell r="G782">
            <v>0</v>
          </cell>
          <cell r="H782">
            <v>0</v>
          </cell>
        </row>
        <row r="783">
          <cell r="A783" t="str">
            <v>O_SDF_K81</v>
          </cell>
          <cell r="B783">
            <v>0</v>
          </cell>
          <cell r="C783">
            <v>1</v>
          </cell>
          <cell r="D783">
            <v>1</v>
          </cell>
          <cell r="E783">
            <v>6</v>
          </cell>
          <cell r="F783">
            <v>0</v>
          </cell>
          <cell r="G783">
            <v>0</v>
          </cell>
          <cell r="H783">
            <v>0</v>
          </cell>
        </row>
        <row r="784">
          <cell r="A784" t="str">
            <v>O_SDF_K82</v>
          </cell>
          <cell r="B784">
            <v>0</v>
          </cell>
          <cell r="C784">
            <v>1</v>
          </cell>
          <cell r="D784">
            <v>1</v>
          </cell>
          <cell r="E784">
            <v>6</v>
          </cell>
          <cell r="F784">
            <v>0</v>
          </cell>
          <cell r="G784">
            <v>0</v>
          </cell>
          <cell r="H784">
            <v>0</v>
          </cell>
        </row>
        <row r="785">
          <cell r="A785" t="str">
            <v>O_SDF_K83</v>
          </cell>
          <cell r="B785">
            <v>0</v>
          </cell>
          <cell r="C785">
            <v>1</v>
          </cell>
          <cell r="D785">
            <v>1</v>
          </cell>
          <cell r="E785">
            <v>6</v>
          </cell>
          <cell r="F785">
            <v>0</v>
          </cell>
          <cell r="G785">
            <v>0</v>
          </cell>
          <cell r="H785">
            <v>0</v>
          </cell>
        </row>
        <row r="786">
          <cell r="A786" t="str">
            <v>O_SDF_K84</v>
          </cell>
          <cell r="B786">
            <v>0</v>
          </cell>
          <cell r="C786">
            <v>1</v>
          </cell>
          <cell r="D786">
            <v>1</v>
          </cell>
          <cell r="E786">
            <v>6</v>
          </cell>
          <cell r="F786">
            <v>0</v>
          </cell>
          <cell r="G786">
            <v>0</v>
          </cell>
          <cell r="H786">
            <v>0</v>
          </cell>
        </row>
        <row r="787">
          <cell r="A787" t="str">
            <v>O_SDF_K85</v>
          </cell>
          <cell r="B787">
            <v>0</v>
          </cell>
          <cell r="C787">
            <v>1</v>
          </cell>
          <cell r="D787">
            <v>1</v>
          </cell>
          <cell r="E787">
            <v>6</v>
          </cell>
          <cell r="F787">
            <v>0</v>
          </cell>
          <cell r="G787">
            <v>0</v>
          </cell>
          <cell r="H787">
            <v>0</v>
          </cell>
        </row>
        <row r="788">
          <cell r="A788" t="str">
            <v>O_SDF_K86</v>
          </cell>
          <cell r="B788">
            <v>0</v>
          </cell>
          <cell r="C788">
            <v>1</v>
          </cell>
          <cell r="D788">
            <v>1</v>
          </cell>
          <cell r="E788">
            <v>6</v>
          </cell>
          <cell r="F788">
            <v>0</v>
          </cell>
          <cell r="G788">
            <v>0</v>
          </cell>
          <cell r="H788">
            <v>0</v>
          </cell>
        </row>
        <row r="789">
          <cell r="A789" t="str">
            <v>O_SDF_K88</v>
          </cell>
          <cell r="B789">
            <v>0</v>
          </cell>
          <cell r="C789">
            <v>1</v>
          </cell>
          <cell r="D789">
            <v>1</v>
          </cell>
          <cell r="E789">
            <v>6</v>
          </cell>
          <cell r="F789">
            <v>0</v>
          </cell>
          <cell r="G789">
            <v>0</v>
          </cell>
          <cell r="H789">
            <v>0</v>
          </cell>
        </row>
        <row r="790">
          <cell r="A790" t="str">
            <v>O_SDF_K89</v>
          </cell>
          <cell r="B790">
            <v>0</v>
          </cell>
          <cell r="C790">
            <v>1</v>
          </cell>
          <cell r="D790">
            <v>1</v>
          </cell>
          <cell r="E790">
            <v>6</v>
          </cell>
          <cell r="F790">
            <v>0</v>
          </cell>
          <cell r="G790">
            <v>0</v>
          </cell>
          <cell r="H790">
            <v>0</v>
          </cell>
        </row>
        <row r="791">
          <cell r="A791" t="str">
            <v>O_SDF_K90</v>
          </cell>
          <cell r="B791">
            <v>0</v>
          </cell>
          <cell r="C791">
            <v>1</v>
          </cell>
          <cell r="D791">
            <v>1</v>
          </cell>
          <cell r="E791">
            <v>6</v>
          </cell>
          <cell r="F791">
            <v>0</v>
          </cell>
          <cell r="G791">
            <v>0</v>
          </cell>
          <cell r="H791">
            <v>0</v>
          </cell>
        </row>
        <row r="792">
          <cell r="A792" t="str">
            <v>O_SDF_K95</v>
          </cell>
          <cell r="B792">
            <v>0</v>
          </cell>
          <cell r="C792">
            <v>1</v>
          </cell>
          <cell r="D792">
            <v>1</v>
          </cell>
          <cell r="E792">
            <v>6</v>
          </cell>
          <cell r="F792">
            <v>0</v>
          </cell>
          <cell r="G792">
            <v>0</v>
          </cell>
          <cell r="H792">
            <v>0</v>
          </cell>
        </row>
        <row r="793">
          <cell r="A793" t="str">
            <v>O_SDF_K96</v>
          </cell>
          <cell r="B793">
            <v>0</v>
          </cell>
          <cell r="C793">
            <v>1</v>
          </cell>
          <cell r="D793">
            <v>1</v>
          </cell>
          <cell r="E793">
            <v>6</v>
          </cell>
          <cell r="F793">
            <v>0</v>
          </cell>
          <cell r="G793">
            <v>0</v>
          </cell>
          <cell r="H793">
            <v>0</v>
          </cell>
        </row>
        <row r="794">
          <cell r="A794" t="str">
            <v>O_SDF_K97</v>
          </cell>
          <cell r="B794">
            <v>0</v>
          </cell>
          <cell r="C794">
            <v>1</v>
          </cell>
          <cell r="D794">
            <v>1</v>
          </cell>
          <cell r="E794">
            <v>6</v>
          </cell>
          <cell r="F794">
            <v>0</v>
          </cell>
          <cell r="G794">
            <v>0</v>
          </cell>
          <cell r="H794">
            <v>0</v>
          </cell>
        </row>
        <row r="795">
          <cell r="A795" t="str">
            <v>O_SDF_K98</v>
          </cell>
          <cell r="B795">
            <v>0</v>
          </cell>
          <cell r="C795">
            <v>1</v>
          </cell>
          <cell r="D795">
            <v>1</v>
          </cell>
          <cell r="E795">
            <v>6</v>
          </cell>
          <cell r="F795">
            <v>0</v>
          </cell>
          <cell r="G795">
            <v>0</v>
          </cell>
          <cell r="H795">
            <v>0</v>
          </cell>
        </row>
        <row r="796">
          <cell r="A796" t="str">
            <v>O_SDF_K99</v>
          </cell>
          <cell r="B796">
            <v>0</v>
          </cell>
          <cell r="C796">
            <v>1</v>
          </cell>
          <cell r="D796">
            <v>1</v>
          </cell>
          <cell r="E796">
            <v>6</v>
          </cell>
          <cell r="F796">
            <v>0</v>
          </cell>
          <cell r="G796">
            <v>0</v>
          </cell>
          <cell r="H796">
            <v>0</v>
          </cell>
        </row>
        <row r="797">
          <cell r="A797" t="str">
            <v>O_SEB_N00</v>
          </cell>
          <cell r="B797">
            <v>55</v>
          </cell>
          <cell r="C797">
            <v>103</v>
          </cell>
          <cell r="D797">
            <v>158</v>
          </cell>
          <cell r="E797">
            <v>1264</v>
          </cell>
          <cell r="F797">
            <v>0.34810000000000002</v>
          </cell>
          <cell r="G797">
            <v>779</v>
          </cell>
          <cell r="H797">
            <v>0.61629746835443033</v>
          </cell>
        </row>
        <row r="798">
          <cell r="A798" t="str">
            <v>O_SEB_N02</v>
          </cell>
          <cell r="B798">
            <v>22</v>
          </cell>
          <cell r="C798">
            <v>28</v>
          </cell>
          <cell r="D798">
            <v>50</v>
          </cell>
          <cell r="E798">
            <v>400</v>
          </cell>
          <cell r="F798">
            <v>0.44</v>
          </cell>
          <cell r="G798">
            <v>248</v>
          </cell>
          <cell r="H798">
            <v>0.62</v>
          </cell>
        </row>
        <row r="799">
          <cell r="A799" t="str">
            <v>O_SEB_N03</v>
          </cell>
          <cell r="B799">
            <v>20</v>
          </cell>
          <cell r="C799">
            <v>36</v>
          </cell>
          <cell r="D799">
            <v>56</v>
          </cell>
          <cell r="E799">
            <v>448</v>
          </cell>
          <cell r="F799">
            <v>0.35709999999999997</v>
          </cell>
          <cell r="G799">
            <v>276</v>
          </cell>
          <cell r="H799">
            <v>0.6160714285714286</v>
          </cell>
        </row>
        <row r="800">
          <cell r="A800" t="str">
            <v>O_SEB_N05</v>
          </cell>
          <cell r="B800">
            <v>62</v>
          </cell>
          <cell r="C800">
            <v>114</v>
          </cell>
          <cell r="D800">
            <v>176</v>
          </cell>
          <cell r="E800">
            <v>1408</v>
          </cell>
          <cell r="F800">
            <v>0.3523</v>
          </cell>
          <cell r="G800">
            <v>861</v>
          </cell>
          <cell r="H800">
            <v>0.61150568181818177</v>
          </cell>
        </row>
        <row r="801">
          <cell r="A801" t="str">
            <v>O_SEB_N06</v>
          </cell>
          <cell r="B801">
            <v>45</v>
          </cell>
          <cell r="C801">
            <v>86</v>
          </cell>
          <cell r="D801">
            <v>131</v>
          </cell>
          <cell r="E801">
            <v>1048</v>
          </cell>
          <cell r="F801">
            <v>0.34350000000000003</v>
          </cell>
          <cell r="G801">
            <v>645</v>
          </cell>
          <cell r="H801">
            <v>0.61545801526717558</v>
          </cell>
        </row>
        <row r="802">
          <cell r="A802" t="str">
            <v>O_SEB_N07</v>
          </cell>
          <cell r="B802">
            <v>19</v>
          </cell>
          <cell r="C802">
            <v>53</v>
          </cell>
          <cell r="D802">
            <v>72</v>
          </cell>
          <cell r="E802">
            <v>576</v>
          </cell>
          <cell r="F802">
            <v>0.26390000000000002</v>
          </cell>
          <cell r="G802">
            <v>350</v>
          </cell>
          <cell r="H802">
            <v>0.60763888888888884</v>
          </cell>
        </row>
        <row r="803">
          <cell r="A803" t="str">
            <v>O_SEB_N11</v>
          </cell>
          <cell r="B803">
            <v>37</v>
          </cell>
          <cell r="C803">
            <v>122</v>
          </cell>
          <cell r="D803">
            <v>159</v>
          </cell>
          <cell r="E803">
            <v>1272</v>
          </cell>
          <cell r="F803">
            <v>0.23269999999999999</v>
          </cell>
          <cell r="G803">
            <v>684</v>
          </cell>
          <cell r="H803">
            <v>0.53773584905660377</v>
          </cell>
        </row>
        <row r="804">
          <cell r="A804" t="str">
            <v>O_SEB_N12</v>
          </cell>
          <cell r="B804">
            <v>16</v>
          </cell>
          <cell r="C804">
            <v>71</v>
          </cell>
          <cell r="D804">
            <v>87</v>
          </cell>
          <cell r="E804">
            <v>696</v>
          </cell>
          <cell r="F804">
            <v>0.18390000000000001</v>
          </cell>
          <cell r="G804">
            <v>348</v>
          </cell>
          <cell r="H804">
            <v>0.5</v>
          </cell>
        </row>
        <row r="805">
          <cell r="A805" t="str">
            <v>O_SED_A00</v>
          </cell>
          <cell r="B805">
            <v>37</v>
          </cell>
          <cell r="C805">
            <v>53</v>
          </cell>
          <cell r="D805">
            <v>90</v>
          </cell>
          <cell r="E805">
            <v>720</v>
          </cell>
          <cell r="F805">
            <v>0.41110000000000002</v>
          </cell>
          <cell r="G805">
            <v>488</v>
          </cell>
          <cell r="H805">
            <v>0.67777777777777781</v>
          </cell>
        </row>
        <row r="806">
          <cell r="A806" t="str">
            <v>O_SED_A01</v>
          </cell>
          <cell r="B806">
            <v>46</v>
          </cell>
          <cell r="C806">
            <v>61</v>
          </cell>
          <cell r="D806">
            <v>107</v>
          </cell>
          <cell r="E806">
            <v>856</v>
          </cell>
          <cell r="F806">
            <v>0.4299</v>
          </cell>
          <cell r="G806">
            <v>576</v>
          </cell>
          <cell r="H806">
            <v>0.67289719626168221</v>
          </cell>
        </row>
        <row r="807">
          <cell r="A807" t="str">
            <v>O_SED_A02</v>
          </cell>
          <cell r="B807">
            <v>15</v>
          </cell>
          <cell r="C807">
            <v>45</v>
          </cell>
          <cell r="D807">
            <v>60</v>
          </cell>
          <cell r="E807">
            <v>480</v>
          </cell>
          <cell r="F807">
            <v>0.25</v>
          </cell>
          <cell r="G807">
            <v>282</v>
          </cell>
          <cell r="H807">
            <v>0.58750000000000002</v>
          </cell>
        </row>
        <row r="808">
          <cell r="A808" t="str">
            <v>O_SGK_V00</v>
          </cell>
          <cell r="B808">
            <v>45</v>
          </cell>
          <cell r="C808">
            <v>60</v>
          </cell>
          <cell r="D808">
            <v>105</v>
          </cell>
          <cell r="E808">
            <v>836</v>
          </cell>
          <cell r="F808">
            <v>0.42859999999999998</v>
          </cell>
          <cell r="G808">
            <v>545</v>
          </cell>
          <cell r="H808">
            <v>0.65191387559808611</v>
          </cell>
        </row>
        <row r="809">
          <cell r="A809" t="str">
            <v>O_SGK_V01</v>
          </cell>
          <cell r="B809">
            <v>57</v>
          </cell>
          <cell r="C809">
            <v>87</v>
          </cell>
          <cell r="D809">
            <v>144</v>
          </cell>
          <cell r="E809">
            <v>1152</v>
          </cell>
          <cell r="F809">
            <v>0.39579999999999999</v>
          </cell>
          <cell r="G809">
            <v>745</v>
          </cell>
          <cell r="H809">
            <v>0.64670138888888884</v>
          </cell>
        </row>
        <row r="810">
          <cell r="A810" t="str">
            <v>O_SGK_V02</v>
          </cell>
          <cell r="B810">
            <v>34</v>
          </cell>
          <cell r="C810">
            <v>29</v>
          </cell>
          <cell r="D810">
            <v>63</v>
          </cell>
          <cell r="E810">
            <v>504</v>
          </cell>
          <cell r="F810">
            <v>0.53969999999999996</v>
          </cell>
          <cell r="G810">
            <v>360</v>
          </cell>
          <cell r="H810">
            <v>0.7142857142857143</v>
          </cell>
        </row>
        <row r="811">
          <cell r="A811" t="str">
            <v>O_SGK_V03</v>
          </cell>
          <cell r="B811">
            <v>34</v>
          </cell>
          <cell r="C811">
            <v>52</v>
          </cell>
          <cell r="D811">
            <v>86</v>
          </cell>
          <cell r="E811">
            <v>688</v>
          </cell>
          <cell r="F811">
            <v>0.39529999999999998</v>
          </cell>
          <cell r="G811">
            <v>459</v>
          </cell>
          <cell r="H811">
            <v>0.66715116279069764</v>
          </cell>
        </row>
        <row r="812">
          <cell r="A812" t="str">
            <v>O_SGK_V04</v>
          </cell>
          <cell r="B812">
            <v>27</v>
          </cell>
          <cell r="C812">
            <v>20</v>
          </cell>
          <cell r="D812">
            <v>47</v>
          </cell>
          <cell r="E812">
            <v>376</v>
          </cell>
          <cell r="F812">
            <v>0.57450000000000001</v>
          </cell>
          <cell r="G812">
            <v>284</v>
          </cell>
          <cell r="H812">
            <v>0.75531914893617025</v>
          </cell>
        </row>
        <row r="813">
          <cell r="A813" t="str">
            <v>O_SGK_V05</v>
          </cell>
          <cell r="B813">
            <v>23</v>
          </cell>
          <cell r="C813">
            <v>57</v>
          </cell>
          <cell r="D813">
            <v>80</v>
          </cell>
          <cell r="E813">
            <v>640</v>
          </cell>
          <cell r="F813">
            <v>0.28749999999999998</v>
          </cell>
          <cell r="G813">
            <v>331</v>
          </cell>
          <cell r="H813">
            <v>0.51718750000000002</v>
          </cell>
        </row>
        <row r="814">
          <cell r="A814" t="str">
            <v>O_SGK_V06</v>
          </cell>
          <cell r="B814">
            <v>60</v>
          </cell>
          <cell r="C814">
            <v>114</v>
          </cell>
          <cell r="D814">
            <v>174</v>
          </cell>
          <cell r="E814">
            <v>1392</v>
          </cell>
          <cell r="F814">
            <v>0.3448</v>
          </cell>
          <cell r="G814">
            <v>827</v>
          </cell>
          <cell r="H814">
            <v>0.5941091954022989</v>
          </cell>
        </row>
        <row r="815">
          <cell r="A815" t="str">
            <v>O_SGK_V07</v>
          </cell>
          <cell r="B815">
            <v>41</v>
          </cell>
          <cell r="C815">
            <v>34</v>
          </cell>
          <cell r="D815">
            <v>75</v>
          </cell>
          <cell r="E815">
            <v>600</v>
          </cell>
          <cell r="F815">
            <v>0.54669999999999996</v>
          </cell>
          <cell r="G815">
            <v>430</v>
          </cell>
          <cell r="H815">
            <v>0.71666666666666667</v>
          </cell>
        </row>
        <row r="816">
          <cell r="A816" t="str">
            <v>O_SGK_V08</v>
          </cell>
          <cell r="B816">
            <v>43</v>
          </cell>
          <cell r="C816">
            <v>59</v>
          </cell>
          <cell r="D816">
            <v>102</v>
          </cell>
          <cell r="E816">
            <v>816</v>
          </cell>
          <cell r="F816">
            <v>0.42159999999999997</v>
          </cell>
          <cell r="G816">
            <v>510</v>
          </cell>
          <cell r="H816">
            <v>0.625</v>
          </cell>
        </row>
        <row r="817">
          <cell r="A817" t="str">
            <v>O_SGK_V09</v>
          </cell>
          <cell r="B817">
            <v>63</v>
          </cell>
          <cell r="C817">
            <v>89</v>
          </cell>
          <cell r="D817">
            <v>152</v>
          </cell>
          <cell r="E817">
            <v>1216</v>
          </cell>
          <cell r="F817">
            <v>0.41449999999999998</v>
          </cell>
          <cell r="G817">
            <v>751</v>
          </cell>
          <cell r="H817">
            <v>0.61759868421052633</v>
          </cell>
        </row>
        <row r="818">
          <cell r="A818" t="str">
            <v>O_SGK_V10</v>
          </cell>
          <cell r="B818">
            <v>69</v>
          </cell>
          <cell r="C818">
            <v>87</v>
          </cell>
          <cell r="D818">
            <v>156</v>
          </cell>
          <cell r="E818">
            <v>1248</v>
          </cell>
          <cell r="F818">
            <v>0.44230000000000003</v>
          </cell>
          <cell r="G818">
            <v>857</v>
          </cell>
          <cell r="H818">
            <v>0.68669871794871795</v>
          </cell>
        </row>
        <row r="819">
          <cell r="A819" t="str">
            <v>O_SGK_V11</v>
          </cell>
          <cell r="B819">
            <v>57</v>
          </cell>
          <cell r="C819">
            <v>139</v>
          </cell>
          <cell r="D819">
            <v>196</v>
          </cell>
          <cell r="E819">
            <v>1568</v>
          </cell>
          <cell r="F819">
            <v>0.2908</v>
          </cell>
          <cell r="G819">
            <v>855</v>
          </cell>
          <cell r="H819">
            <v>0.54528061224489799</v>
          </cell>
        </row>
        <row r="820">
          <cell r="A820" t="str">
            <v>O_SGK_V12</v>
          </cell>
          <cell r="B820">
            <v>46</v>
          </cell>
          <cell r="C820">
            <v>14</v>
          </cell>
          <cell r="D820">
            <v>60</v>
          </cell>
          <cell r="E820">
            <v>480</v>
          </cell>
          <cell r="F820">
            <v>0.76670000000000005</v>
          </cell>
          <cell r="G820">
            <v>414</v>
          </cell>
          <cell r="H820">
            <v>0.86250000000000004</v>
          </cell>
        </row>
        <row r="821">
          <cell r="A821" t="str">
            <v>O_SGK_V13</v>
          </cell>
          <cell r="B821">
            <v>24</v>
          </cell>
          <cell r="C821">
            <v>58</v>
          </cell>
          <cell r="D821">
            <v>82</v>
          </cell>
          <cell r="E821">
            <v>656</v>
          </cell>
          <cell r="F821">
            <v>0.29270000000000002</v>
          </cell>
          <cell r="G821">
            <v>362</v>
          </cell>
          <cell r="H821">
            <v>0.55182926829268297</v>
          </cell>
        </row>
        <row r="822">
          <cell r="A822" t="str">
            <v>O_SGK_V14</v>
          </cell>
          <cell r="B822">
            <v>7</v>
          </cell>
          <cell r="C822">
            <v>46</v>
          </cell>
          <cell r="D822">
            <v>53</v>
          </cell>
          <cell r="E822">
            <v>424</v>
          </cell>
          <cell r="F822">
            <v>0.1321</v>
          </cell>
          <cell r="G822">
            <v>147</v>
          </cell>
          <cell r="H822">
            <v>0.34669811320754718</v>
          </cell>
        </row>
        <row r="823">
          <cell r="A823" t="str">
            <v>O_SGK_V15</v>
          </cell>
          <cell r="B823">
            <v>28</v>
          </cell>
          <cell r="C823">
            <v>60</v>
          </cell>
          <cell r="D823">
            <v>88</v>
          </cell>
          <cell r="E823">
            <v>704</v>
          </cell>
          <cell r="F823">
            <v>0.31819999999999998</v>
          </cell>
          <cell r="G823">
            <v>433</v>
          </cell>
          <cell r="H823">
            <v>0.61505681818181823</v>
          </cell>
        </row>
        <row r="824">
          <cell r="A824" t="str">
            <v>O_SGK_V16</v>
          </cell>
          <cell r="B824">
            <v>44</v>
          </cell>
          <cell r="C824">
            <v>42</v>
          </cell>
          <cell r="D824">
            <v>86</v>
          </cell>
          <cell r="E824">
            <v>688</v>
          </cell>
          <cell r="F824">
            <v>0.51160000000000005</v>
          </cell>
          <cell r="G824">
            <v>524</v>
          </cell>
          <cell r="H824">
            <v>0.76162790697674421</v>
          </cell>
        </row>
        <row r="825">
          <cell r="A825" t="str">
            <v>O_SGK_V17</v>
          </cell>
          <cell r="B825">
            <v>63</v>
          </cell>
          <cell r="C825">
            <v>169</v>
          </cell>
          <cell r="D825">
            <v>232</v>
          </cell>
          <cell r="E825">
            <v>1856</v>
          </cell>
          <cell r="F825">
            <v>0.27160000000000001</v>
          </cell>
          <cell r="G825">
            <v>841</v>
          </cell>
          <cell r="H825">
            <v>0.453125</v>
          </cell>
        </row>
        <row r="826">
          <cell r="A826" t="str">
            <v>O_SGK_V18</v>
          </cell>
          <cell r="B826">
            <v>48</v>
          </cell>
          <cell r="C826">
            <v>33</v>
          </cell>
          <cell r="D826">
            <v>81</v>
          </cell>
          <cell r="E826">
            <v>648</v>
          </cell>
          <cell r="F826">
            <v>0.59260000000000002</v>
          </cell>
          <cell r="G826">
            <v>495</v>
          </cell>
          <cell r="H826">
            <v>0.76388888888888884</v>
          </cell>
        </row>
        <row r="827">
          <cell r="A827" t="str">
            <v>O_SGK_V19</v>
          </cell>
          <cell r="B827">
            <v>35</v>
          </cell>
          <cell r="C827">
            <v>46</v>
          </cell>
          <cell r="D827">
            <v>81</v>
          </cell>
          <cell r="E827">
            <v>648</v>
          </cell>
          <cell r="F827">
            <v>0.43209999999999998</v>
          </cell>
          <cell r="G827">
            <v>460</v>
          </cell>
          <cell r="H827">
            <v>0.70987654320987659</v>
          </cell>
        </row>
        <row r="828">
          <cell r="A828" t="str">
            <v>O_SGK_V20</v>
          </cell>
          <cell r="B828">
            <v>28</v>
          </cell>
          <cell r="C828">
            <v>67</v>
          </cell>
          <cell r="D828">
            <v>95</v>
          </cell>
          <cell r="E828">
            <v>760</v>
          </cell>
          <cell r="F828">
            <v>0.29470000000000002</v>
          </cell>
          <cell r="G828">
            <v>455</v>
          </cell>
          <cell r="H828">
            <v>0.59868421052631582</v>
          </cell>
        </row>
        <row r="829">
          <cell r="A829" t="str">
            <v>O_SGK_V21</v>
          </cell>
          <cell r="B829">
            <v>25</v>
          </cell>
          <cell r="C829">
            <v>28</v>
          </cell>
          <cell r="D829">
            <v>53</v>
          </cell>
          <cell r="E829">
            <v>424</v>
          </cell>
          <cell r="F829">
            <v>0.47170000000000001</v>
          </cell>
          <cell r="G829">
            <v>316</v>
          </cell>
          <cell r="H829">
            <v>0.74528301886792447</v>
          </cell>
        </row>
        <row r="830">
          <cell r="A830" t="str">
            <v>O_SGK_V22</v>
          </cell>
          <cell r="B830">
            <v>19</v>
          </cell>
          <cell r="C830">
            <v>49</v>
          </cell>
          <cell r="D830">
            <v>68</v>
          </cell>
          <cell r="E830">
            <v>544</v>
          </cell>
          <cell r="F830">
            <v>0.27939999999999998</v>
          </cell>
          <cell r="G830">
            <v>347</v>
          </cell>
          <cell r="H830">
            <v>0.63786764705882348</v>
          </cell>
        </row>
        <row r="831">
          <cell r="A831" t="str">
            <v>O_SGK_V23</v>
          </cell>
          <cell r="B831">
            <v>94</v>
          </cell>
          <cell r="C831">
            <v>109</v>
          </cell>
          <cell r="D831">
            <v>203</v>
          </cell>
          <cell r="E831">
            <v>1624</v>
          </cell>
          <cell r="F831">
            <v>0.46310000000000001</v>
          </cell>
          <cell r="G831">
            <v>1143</v>
          </cell>
          <cell r="H831">
            <v>0.7038177339901478</v>
          </cell>
        </row>
        <row r="832">
          <cell r="A832" t="str">
            <v>O_SGK_V24</v>
          </cell>
          <cell r="B832">
            <v>59</v>
          </cell>
          <cell r="C832">
            <v>39</v>
          </cell>
          <cell r="D832">
            <v>98</v>
          </cell>
          <cell r="E832">
            <v>784</v>
          </cell>
          <cell r="F832">
            <v>0.60199999999999998</v>
          </cell>
          <cell r="G832">
            <v>597</v>
          </cell>
          <cell r="H832">
            <v>0.76147959183673475</v>
          </cell>
        </row>
        <row r="833">
          <cell r="A833" t="str">
            <v>O_SGK_V25</v>
          </cell>
          <cell r="B833">
            <v>65</v>
          </cell>
          <cell r="C833">
            <v>60</v>
          </cell>
          <cell r="D833">
            <v>125</v>
          </cell>
          <cell r="E833">
            <v>1000</v>
          </cell>
          <cell r="F833">
            <v>0.52</v>
          </cell>
          <cell r="G833">
            <v>723</v>
          </cell>
          <cell r="H833">
            <v>0.72299999999999998</v>
          </cell>
        </row>
        <row r="834">
          <cell r="A834" t="str">
            <v>O_SGK_V26</v>
          </cell>
          <cell r="B834">
            <v>47</v>
          </cell>
          <cell r="C834">
            <v>95</v>
          </cell>
          <cell r="D834">
            <v>142</v>
          </cell>
          <cell r="E834">
            <v>1136</v>
          </cell>
          <cell r="F834">
            <v>0.33100000000000002</v>
          </cell>
          <cell r="G834">
            <v>721</v>
          </cell>
          <cell r="H834">
            <v>0.63468309859154926</v>
          </cell>
        </row>
        <row r="835">
          <cell r="A835" t="str">
            <v>O_SGK_V27</v>
          </cell>
          <cell r="B835">
            <v>141</v>
          </cell>
          <cell r="C835">
            <v>153</v>
          </cell>
          <cell r="D835">
            <v>294</v>
          </cell>
          <cell r="E835">
            <v>2352</v>
          </cell>
          <cell r="F835">
            <v>0.47960000000000003</v>
          </cell>
          <cell r="G835">
            <v>1559</v>
          </cell>
          <cell r="H835">
            <v>0.66284013605442171</v>
          </cell>
        </row>
        <row r="836">
          <cell r="A836" t="str">
            <v>O_SGK_V28</v>
          </cell>
          <cell r="B836">
            <v>37</v>
          </cell>
          <cell r="C836">
            <v>67</v>
          </cell>
          <cell r="D836">
            <v>104</v>
          </cell>
          <cell r="E836">
            <v>832</v>
          </cell>
          <cell r="F836">
            <v>0.35580000000000001</v>
          </cell>
          <cell r="G836">
            <v>533</v>
          </cell>
          <cell r="H836">
            <v>0.640625</v>
          </cell>
        </row>
        <row r="837">
          <cell r="A837" t="str">
            <v>O_SGK_V29</v>
          </cell>
          <cell r="B837">
            <v>31</v>
          </cell>
          <cell r="C837">
            <v>92</v>
          </cell>
          <cell r="D837">
            <v>123</v>
          </cell>
          <cell r="E837">
            <v>984</v>
          </cell>
          <cell r="F837">
            <v>0.252</v>
          </cell>
          <cell r="G837">
            <v>573</v>
          </cell>
          <cell r="H837">
            <v>0.58231707317073167</v>
          </cell>
        </row>
        <row r="838">
          <cell r="A838" t="str">
            <v>O_SGK_V30</v>
          </cell>
          <cell r="B838">
            <v>98</v>
          </cell>
          <cell r="C838">
            <v>59</v>
          </cell>
          <cell r="D838">
            <v>157</v>
          </cell>
          <cell r="E838">
            <v>1256</v>
          </cell>
          <cell r="F838">
            <v>0.62419999999999998</v>
          </cell>
          <cell r="G838">
            <v>985</v>
          </cell>
          <cell r="H838">
            <v>0.78423566878980888</v>
          </cell>
        </row>
        <row r="839">
          <cell r="A839" t="str">
            <v>O_SGK_V31</v>
          </cell>
          <cell r="B839">
            <v>92</v>
          </cell>
          <cell r="C839">
            <v>74</v>
          </cell>
          <cell r="D839">
            <v>166</v>
          </cell>
          <cell r="E839">
            <v>1328</v>
          </cell>
          <cell r="F839">
            <v>0.55420000000000003</v>
          </cell>
          <cell r="G839">
            <v>987</v>
          </cell>
          <cell r="H839">
            <v>0.74322289156626509</v>
          </cell>
        </row>
        <row r="840">
          <cell r="A840" t="str">
            <v>O_SGK_V32</v>
          </cell>
          <cell r="B840">
            <v>56</v>
          </cell>
          <cell r="C840">
            <v>52</v>
          </cell>
          <cell r="D840">
            <v>108</v>
          </cell>
          <cell r="E840">
            <v>864</v>
          </cell>
          <cell r="F840">
            <v>0.51849999999999996</v>
          </cell>
          <cell r="G840">
            <v>587</v>
          </cell>
          <cell r="H840">
            <v>0.67939814814814814</v>
          </cell>
        </row>
        <row r="841">
          <cell r="A841" t="str">
            <v>O_SGK_V33</v>
          </cell>
          <cell r="B841">
            <v>72</v>
          </cell>
          <cell r="C841">
            <v>37</v>
          </cell>
          <cell r="D841">
            <v>109</v>
          </cell>
          <cell r="E841">
            <v>872</v>
          </cell>
          <cell r="F841">
            <v>0.66059999999999997</v>
          </cell>
          <cell r="G841">
            <v>689</v>
          </cell>
          <cell r="H841">
            <v>0.79013761467889909</v>
          </cell>
        </row>
        <row r="842">
          <cell r="A842" t="str">
            <v>O_SGK_V34</v>
          </cell>
          <cell r="B842">
            <v>29</v>
          </cell>
          <cell r="C842">
            <v>66</v>
          </cell>
          <cell r="D842">
            <v>95</v>
          </cell>
          <cell r="E842">
            <v>760</v>
          </cell>
          <cell r="F842">
            <v>0.30530000000000002</v>
          </cell>
          <cell r="G842">
            <v>418</v>
          </cell>
          <cell r="H842">
            <v>0.55000000000000004</v>
          </cell>
        </row>
        <row r="843">
          <cell r="A843" t="str">
            <v>O_SGK_V35</v>
          </cell>
          <cell r="B843">
            <v>43</v>
          </cell>
          <cell r="C843">
            <v>86</v>
          </cell>
          <cell r="D843">
            <v>129</v>
          </cell>
          <cell r="E843">
            <v>1032</v>
          </cell>
          <cell r="F843">
            <v>0.33329999999999999</v>
          </cell>
          <cell r="G843">
            <v>615</v>
          </cell>
          <cell r="H843">
            <v>0.59593023255813948</v>
          </cell>
        </row>
        <row r="844">
          <cell r="A844" t="str">
            <v>O_SGK_V36</v>
          </cell>
          <cell r="B844">
            <v>36</v>
          </cell>
          <cell r="C844">
            <v>145</v>
          </cell>
          <cell r="D844">
            <v>181</v>
          </cell>
          <cell r="E844">
            <v>1448</v>
          </cell>
          <cell r="F844">
            <v>0.19889999999999999</v>
          </cell>
          <cell r="G844">
            <v>661</v>
          </cell>
          <cell r="H844">
            <v>0.45649171270718231</v>
          </cell>
        </row>
        <row r="845">
          <cell r="A845" t="str">
            <v>O_SGK_V37</v>
          </cell>
          <cell r="B845">
            <v>79</v>
          </cell>
          <cell r="C845">
            <v>150</v>
          </cell>
          <cell r="D845">
            <v>229</v>
          </cell>
          <cell r="E845">
            <v>1832</v>
          </cell>
          <cell r="F845">
            <v>0.34499999999999997</v>
          </cell>
          <cell r="G845">
            <v>1134</v>
          </cell>
          <cell r="H845">
            <v>0.61899563318777295</v>
          </cell>
        </row>
        <row r="846">
          <cell r="A846" t="str">
            <v>O_SGK_V38</v>
          </cell>
          <cell r="B846">
            <v>32</v>
          </cell>
          <cell r="C846">
            <v>64</v>
          </cell>
          <cell r="D846">
            <v>96</v>
          </cell>
          <cell r="E846">
            <v>768</v>
          </cell>
          <cell r="F846">
            <v>0.33329999999999999</v>
          </cell>
          <cell r="G846">
            <v>484</v>
          </cell>
          <cell r="H846">
            <v>0.63020833333333337</v>
          </cell>
        </row>
        <row r="847">
          <cell r="A847" t="str">
            <v>O_SGK_V39</v>
          </cell>
          <cell r="B847">
            <v>29</v>
          </cell>
          <cell r="C847">
            <v>43</v>
          </cell>
          <cell r="D847">
            <v>72</v>
          </cell>
          <cell r="E847">
            <v>576</v>
          </cell>
          <cell r="F847">
            <v>0.40279999999999999</v>
          </cell>
          <cell r="G847">
            <v>381</v>
          </cell>
          <cell r="H847">
            <v>0.66145833333333337</v>
          </cell>
        </row>
        <row r="848">
          <cell r="A848" t="str">
            <v>O_SGK_V41</v>
          </cell>
          <cell r="B848">
            <v>42</v>
          </cell>
          <cell r="C848">
            <v>149</v>
          </cell>
          <cell r="D848">
            <v>191</v>
          </cell>
          <cell r="E848">
            <v>1528</v>
          </cell>
          <cell r="F848">
            <v>0.21990000000000001</v>
          </cell>
          <cell r="G848">
            <v>802</v>
          </cell>
          <cell r="H848">
            <v>0.52486910994764402</v>
          </cell>
        </row>
        <row r="849">
          <cell r="A849" t="str">
            <v>O_SGK_V42</v>
          </cell>
          <cell r="B849">
            <v>29</v>
          </cell>
          <cell r="C849">
            <v>88</v>
          </cell>
          <cell r="D849">
            <v>117</v>
          </cell>
          <cell r="E849">
            <v>702</v>
          </cell>
          <cell r="F849">
            <v>0.24790000000000001</v>
          </cell>
          <cell r="G849">
            <v>335</v>
          </cell>
          <cell r="H849">
            <v>0.4772079772079772</v>
          </cell>
        </row>
        <row r="850">
          <cell r="A850" t="str">
            <v>O_SGK_V43</v>
          </cell>
          <cell r="B850">
            <v>25</v>
          </cell>
          <cell r="C850">
            <v>103</v>
          </cell>
          <cell r="D850">
            <v>128</v>
          </cell>
          <cell r="E850">
            <v>768</v>
          </cell>
          <cell r="F850">
            <v>0.1953</v>
          </cell>
          <cell r="G850">
            <v>294</v>
          </cell>
          <cell r="H850">
            <v>0.3828125</v>
          </cell>
        </row>
        <row r="851">
          <cell r="A851" t="str">
            <v>O_SGK_V44</v>
          </cell>
          <cell r="B851">
            <v>60</v>
          </cell>
          <cell r="C851">
            <v>107</v>
          </cell>
          <cell r="D851">
            <v>167</v>
          </cell>
          <cell r="E851">
            <v>1002</v>
          </cell>
          <cell r="F851">
            <v>0.35930000000000001</v>
          </cell>
          <cell r="G851">
            <v>499</v>
          </cell>
          <cell r="H851">
            <v>0.49800399201596807</v>
          </cell>
        </row>
        <row r="852">
          <cell r="A852" t="str">
            <v>O_SGK_V45</v>
          </cell>
          <cell r="B852">
            <v>41</v>
          </cell>
          <cell r="C852">
            <v>77</v>
          </cell>
          <cell r="D852">
            <v>118</v>
          </cell>
          <cell r="E852">
            <v>708</v>
          </cell>
          <cell r="F852">
            <v>0.34749999999999998</v>
          </cell>
          <cell r="G852">
            <v>397</v>
          </cell>
          <cell r="H852">
            <v>0.56073446327683618</v>
          </cell>
        </row>
        <row r="853">
          <cell r="A853" t="str">
            <v>O_SGK_V46</v>
          </cell>
          <cell r="B853">
            <v>30</v>
          </cell>
          <cell r="C853">
            <v>88</v>
          </cell>
          <cell r="D853">
            <v>118</v>
          </cell>
          <cell r="E853">
            <v>708</v>
          </cell>
          <cell r="F853">
            <v>0.25419999999999998</v>
          </cell>
          <cell r="G853">
            <v>283</v>
          </cell>
          <cell r="H853">
            <v>0.39971751412429379</v>
          </cell>
        </row>
        <row r="854">
          <cell r="A854" t="str">
            <v>O_SGK_V47</v>
          </cell>
          <cell r="B854">
            <v>84</v>
          </cell>
          <cell r="C854">
            <v>49</v>
          </cell>
          <cell r="D854">
            <v>133</v>
          </cell>
          <cell r="E854">
            <v>798</v>
          </cell>
          <cell r="F854">
            <v>0.63160000000000005</v>
          </cell>
          <cell r="G854">
            <v>600</v>
          </cell>
          <cell r="H854">
            <v>0.75187969924812026</v>
          </cell>
        </row>
        <row r="855">
          <cell r="A855" t="str">
            <v>O_SGK_V48</v>
          </cell>
          <cell r="B855">
            <v>18</v>
          </cell>
          <cell r="C855">
            <v>103</v>
          </cell>
          <cell r="D855">
            <v>121</v>
          </cell>
          <cell r="E855">
            <v>726</v>
          </cell>
          <cell r="F855">
            <v>0.14879999999999999</v>
          </cell>
          <cell r="G855">
            <v>291</v>
          </cell>
          <cell r="H855">
            <v>0.40082644628099173</v>
          </cell>
        </row>
        <row r="856">
          <cell r="A856" t="str">
            <v>O_SGK_V49</v>
          </cell>
          <cell r="B856">
            <v>74</v>
          </cell>
          <cell r="C856">
            <v>118</v>
          </cell>
          <cell r="D856">
            <v>192</v>
          </cell>
          <cell r="E856">
            <v>1152</v>
          </cell>
          <cell r="F856">
            <v>0.38540000000000002</v>
          </cell>
          <cell r="G856">
            <v>649</v>
          </cell>
          <cell r="H856">
            <v>0.56336805555555558</v>
          </cell>
        </row>
        <row r="857">
          <cell r="A857" t="str">
            <v>O_SGK_V50</v>
          </cell>
          <cell r="B857">
            <v>60</v>
          </cell>
          <cell r="C857">
            <v>74</v>
          </cell>
          <cell r="D857">
            <v>134</v>
          </cell>
          <cell r="E857">
            <v>804</v>
          </cell>
          <cell r="F857">
            <v>0.44779999999999998</v>
          </cell>
          <cell r="G857">
            <v>504</v>
          </cell>
          <cell r="H857">
            <v>0.62686567164179108</v>
          </cell>
        </row>
        <row r="858">
          <cell r="A858" t="str">
            <v>O_SL1_B00</v>
          </cell>
          <cell r="B858">
            <v>27</v>
          </cell>
          <cell r="C858">
            <v>38</v>
          </cell>
          <cell r="D858">
            <v>65</v>
          </cell>
          <cell r="E858">
            <v>520</v>
          </cell>
          <cell r="F858">
            <v>0.41539999999999999</v>
          </cell>
          <cell r="G858">
            <v>308</v>
          </cell>
          <cell r="H858">
            <v>0.59230769230769231</v>
          </cell>
        </row>
        <row r="859">
          <cell r="A859" t="str">
            <v>O_SL1_B01</v>
          </cell>
          <cell r="B859">
            <v>45</v>
          </cell>
          <cell r="C859">
            <v>15</v>
          </cell>
          <cell r="D859">
            <v>60</v>
          </cell>
          <cell r="E859">
            <v>476</v>
          </cell>
          <cell r="F859">
            <v>0.75</v>
          </cell>
          <cell r="G859">
            <v>393</v>
          </cell>
          <cell r="H859">
            <v>0.82563025210084029</v>
          </cell>
        </row>
        <row r="860">
          <cell r="A860" t="str">
            <v>O_SL1_B02</v>
          </cell>
          <cell r="B860">
            <v>10</v>
          </cell>
          <cell r="C860">
            <v>54</v>
          </cell>
          <cell r="D860">
            <v>64</v>
          </cell>
          <cell r="E860">
            <v>512</v>
          </cell>
          <cell r="F860">
            <v>0.15620000000000001</v>
          </cell>
          <cell r="G860">
            <v>204</v>
          </cell>
          <cell r="H860">
            <v>0.3984375</v>
          </cell>
        </row>
        <row r="861">
          <cell r="A861" t="str">
            <v>O_SL1_B03</v>
          </cell>
          <cell r="B861">
            <v>32</v>
          </cell>
          <cell r="C861">
            <v>51</v>
          </cell>
          <cell r="D861">
            <v>83</v>
          </cell>
          <cell r="E861">
            <v>664</v>
          </cell>
          <cell r="F861">
            <v>0.38550000000000001</v>
          </cell>
          <cell r="G861">
            <v>446</v>
          </cell>
          <cell r="H861">
            <v>0.67168674698795183</v>
          </cell>
        </row>
        <row r="862">
          <cell r="A862" t="str">
            <v>O_SMN_A00</v>
          </cell>
          <cell r="B862">
            <v>87</v>
          </cell>
          <cell r="C862">
            <v>52</v>
          </cell>
          <cell r="D862">
            <v>139</v>
          </cell>
          <cell r="E862">
            <v>834</v>
          </cell>
          <cell r="F862">
            <v>0.62590000000000001</v>
          </cell>
          <cell r="G862">
            <v>542</v>
          </cell>
          <cell r="H862">
            <v>0.64988009592326135</v>
          </cell>
        </row>
        <row r="863">
          <cell r="A863" t="str">
            <v>O_SMN_A01</v>
          </cell>
          <cell r="B863">
            <v>97</v>
          </cell>
          <cell r="C863">
            <v>93</v>
          </cell>
          <cell r="D863">
            <v>190</v>
          </cell>
          <cell r="E863">
            <v>1140</v>
          </cell>
          <cell r="F863">
            <v>0.51049999999999995</v>
          </cell>
          <cell r="G863">
            <v>709</v>
          </cell>
          <cell r="H863">
            <v>0.62192982456140355</v>
          </cell>
        </row>
        <row r="864">
          <cell r="A864" t="str">
            <v>O_SMN_A01_B</v>
          </cell>
          <cell r="B864">
            <v>0</v>
          </cell>
          <cell r="C864">
            <v>44</v>
          </cell>
          <cell r="D864">
            <v>44</v>
          </cell>
          <cell r="E864">
            <v>264</v>
          </cell>
          <cell r="F864">
            <v>0</v>
          </cell>
          <cell r="G864">
            <v>0</v>
          </cell>
          <cell r="H864">
            <v>0</v>
          </cell>
        </row>
        <row r="865">
          <cell r="A865" t="str">
            <v>O_SMN_A02</v>
          </cell>
          <cell r="B865">
            <v>93</v>
          </cell>
          <cell r="C865">
            <v>93</v>
          </cell>
          <cell r="D865">
            <v>186</v>
          </cell>
          <cell r="E865">
            <v>1116</v>
          </cell>
          <cell r="F865">
            <v>0.5</v>
          </cell>
          <cell r="G865">
            <v>727</v>
          </cell>
          <cell r="H865">
            <v>0.65143369175627241</v>
          </cell>
        </row>
        <row r="866">
          <cell r="A866" t="str">
            <v>O_SMN_A03</v>
          </cell>
          <cell r="B866">
            <v>70</v>
          </cell>
          <cell r="C866">
            <v>131</v>
          </cell>
          <cell r="D866">
            <v>201</v>
          </cell>
          <cell r="E866">
            <v>1206</v>
          </cell>
          <cell r="F866">
            <v>0.3483</v>
          </cell>
          <cell r="G866">
            <v>619</v>
          </cell>
          <cell r="H866">
            <v>0.51326699834162526</v>
          </cell>
        </row>
        <row r="867">
          <cell r="A867" t="str">
            <v>O_SMN_A04</v>
          </cell>
          <cell r="B867">
            <v>91</v>
          </cell>
          <cell r="C867">
            <v>68</v>
          </cell>
          <cell r="D867">
            <v>159</v>
          </cell>
          <cell r="E867">
            <v>956</v>
          </cell>
          <cell r="F867">
            <v>0.57230000000000003</v>
          </cell>
          <cell r="G867">
            <v>681</v>
          </cell>
          <cell r="H867">
            <v>0.71234309623430958</v>
          </cell>
        </row>
        <row r="868">
          <cell r="A868" t="str">
            <v>O_SMN_A05</v>
          </cell>
          <cell r="B868">
            <v>86</v>
          </cell>
          <cell r="C868">
            <v>34</v>
          </cell>
          <cell r="D868">
            <v>120</v>
          </cell>
          <cell r="E868">
            <v>756</v>
          </cell>
          <cell r="F868">
            <v>0.7167</v>
          </cell>
          <cell r="G868">
            <v>551</v>
          </cell>
          <cell r="H868">
            <v>0.72883597883597884</v>
          </cell>
        </row>
        <row r="869">
          <cell r="A869" t="str">
            <v>O_SMN_A06</v>
          </cell>
          <cell r="B869">
            <v>37</v>
          </cell>
          <cell r="C869">
            <v>43</v>
          </cell>
          <cell r="D869">
            <v>80</v>
          </cell>
          <cell r="E869">
            <v>486</v>
          </cell>
          <cell r="F869">
            <v>0.46250000000000002</v>
          </cell>
          <cell r="G869">
            <v>289</v>
          </cell>
          <cell r="H869">
            <v>0.59465020576131689</v>
          </cell>
        </row>
        <row r="870">
          <cell r="A870" t="str">
            <v>O_SOK_A00</v>
          </cell>
          <cell r="B870">
            <v>59</v>
          </cell>
          <cell r="C870">
            <v>68</v>
          </cell>
          <cell r="D870">
            <v>127</v>
          </cell>
          <cell r="E870">
            <v>762</v>
          </cell>
          <cell r="F870">
            <v>0.46460000000000001</v>
          </cell>
          <cell r="G870">
            <v>467</v>
          </cell>
          <cell r="H870">
            <v>0.61286089238845143</v>
          </cell>
        </row>
        <row r="871">
          <cell r="A871" t="str">
            <v>O_STL_A00</v>
          </cell>
          <cell r="B871">
            <v>99</v>
          </cell>
          <cell r="C871">
            <v>69</v>
          </cell>
          <cell r="D871">
            <v>168</v>
          </cell>
          <cell r="E871">
            <v>1344</v>
          </cell>
          <cell r="F871">
            <v>0.58930000000000005</v>
          </cell>
          <cell r="G871">
            <v>984</v>
          </cell>
          <cell r="H871">
            <v>0.7321428571428571</v>
          </cell>
        </row>
        <row r="872">
          <cell r="A872" t="str">
            <v>O_STL_A01</v>
          </cell>
          <cell r="B872">
            <v>50</v>
          </cell>
          <cell r="C872">
            <v>75</v>
          </cell>
          <cell r="D872">
            <v>125</v>
          </cell>
          <cell r="E872">
            <v>750</v>
          </cell>
          <cell r="F872">
            <v>0.4</v>
          </cell>
          <cell r="G872">
            <v>451</v>
          </cell>
          <cell r="H872">
            <v>0.60133333333333339</v>
          </cell>
        </row>
        <row r="873">
          <cell r="A873" t="str">
            <v>O_STL_A03</v>
          </cell>
          <cell r="B873">
            <v>85</v>
          </cell>
          <cell r="C873">
            <v>44</v>
          </cell>
          <cell r="D873">
            <v>129</v>
          </cell>
          <cell r="E873">
            <v>774</v>
          </cell>
          <cell r="F873">
            <v>0.65890000000000004</v>
          </cell>
          <cell r="G873">
            <v>606</v>
          </cell>
          <cell r="H873">
            <v>0.78294573643410847</v>
          </cell>
        </row>
        <row r="874">
          <cell r="A874" t="str">
            <v>O_STL_A04</v>
          </cell>
          <cell r="B874">
            <v>129</v>
          </cell>
          <cell r="C874">
            <v>147</v>
          </cell>
          <cell r="D874">
            <v>276</v>
          </cell>
          <cell r="E874">
            <v>2208</v>
          </cell>
          <cell r="F874">
            <v>0.46739999999999998</v>
          </cell>
          <cell r="G874">
            <v>1510</v>
          </cell>
          <cell r="H874">
            <v>0.68387681159420288</v>
          </cell>
        </row>
        <row r="875">
          <cell r="A875" t="str">
            <v>O_STL_A05</v>
          </cell>
          <cell r="B875">
            <v>94</v>
          </cell>
          <cell r="C875">
            <v>38</v>
          </cell>
          <cell r="D875">
            <v>132</v>
          </cell>
          <cell r="E875">
            <v>792</v>
          </cell>
          <cell r="F875">
            <v>0.71209999999999996</v>
          </cell>
          <cell r="G875">
            <v>616</v>
          </cell>
          <cell r="H875">
            <v>0.77777777777777779</v>
          </cell>
        </row>
        <row r="876">
          <cell r="A876" t="str">
            <v>O_STL_A06</v>
          </cell>
          <cell r="B876">
            <v>85</v>
          </cell>
          <cell r="C876">
            <v>130</v>
          </cell>
          <cell r="D876">
            <v>215</v>
          </cell>
          <cell r="E876">
            <v>1720</v>
          </cell>
          <cell r="F876">
            <v>0.39529999999999998</v>
          </cell>
          <cell r="G876">
            <v>1115</v>
          </cell>
          <cell r="H876">
            <v>0.64825581395348841</v>
          </cell>
        </row>
        <row r="877">
          <cell r="A877" t="str">
            <v>O_STL_A07</v>
          </cell>
          <cell r="B877">
            <v>47</v>
          </cell>
          <cell r="C877">
            <v>69</v>
          </cell>
          <cell r="D877">
            <v>116</v>
          </cell>
          <cell r="E877">
            <v>928</v>
          </cell>
          <cell r="F877">
            <v>0.4052</v>
          </cell>
          <cell r="G877">
            <v>563</v>
          </cell>
          <cell r="H877">
            <v>0.60668103448275867</v>
          </cell>
        </row>
        <row r="878">
          <cell r="A878" t="str">
            <v>O_STL_A09</v>
          </cell>
          <cell r="B878">
            <v>48</v>
          </cell>
          <cell r="C878">
            <v>85</v>
          </cell>
          <cell r="D878">
            <v>133</v>
          </cell>
          <cell r="E878">
            <v>798</v>
          </cell>
          <cell r="F878">
            <v>0.3609</v>
          </cell>
          <cell r="G878">
            <v>490</v>
          </cell>
          <cell r="H878">
            <v>0.61403508771929827</v>
          </cell>
        </row>
        <row r="879">
          <cell r="A879" t="str">
            <v>O_STL_A10</v>
          </cell>
          <cell r="B879">
            <v>83</v>
          </cell>
          <cell r="C879">
            <v>134</v>
          </cell>
          <cell r="D879">
            <v>217</v>
          </cell>
          <cell r="E879">
            <v>1736</v>
          </cell>
          <cell r="F879">
            <v>0.38250000000000001</v>
          </cell>
          <cell r="G879">
            <v>1079</v>
          </cell>
          <cell r="H879">
            <v>0.62154377880184331</v>
          </cell>
        </row>
        <row r="880">
          <cell r="A880" t="str">
            <v>O_STL_A11</v>
          </cell>
          <cell r="B880">
            <v>60</v>
          </cell>
          <cell r="C880">
            <v>54</v>
          </cell>
          <cell r="D880">
            <v>114</v>
          </cell>
          <cell r="E880">
            <v>912</v>
          </cell>
          <cell r="F880">
            <v>0.52629999999999999</v>
          </cell>
          <cell r="G880">
            <v>683</v>
          </cell>
          <cell r="H880">
            <v>0.74890350877192979</v>
          </cell>
        </row>
        <row r="881">
          <cell r="A881" t="str">
            <v>O_STL_A13</v>
          </cell>
          <cell r="B881">
            <v>42</v>
          </cell>
          <cell r="C881">
            <v>121</v>
          </cell>
          <cell r="D881">
            <v>163</v>
          </cell>
          <cell r="E881">
            <v>1304</v>
          </cell>
          <cell r="F881">
            <v>0.25769999999999998</v>
          </cell>
          <cell r="G881">
            <v>769</v>
          </cell>
          <cell r="H881">
            <v>0.58972392638036808</v>
          </cell>
        </row>
        <row r="882">
          <cell r="A882" t="str">
            <v>O_STL_A14</v>
          </cell>
          <cell r="B882">
            <v>34</v>
          </cell>
          <cell r="C882">
            <v>116</v>
          </cell>
          <cell r="D882">
            <v>150</v>
          </cell>
          <cell r="E882">
            <v>1200</v>
          </cell>
          <cell r="F882">
            <v>0.22670000000000001</v>
          </cell>
          <cell r="G882">
            <v>668</v>
          </cell>
          <cell r="H882">
            <v>0.55666666666666664</v>
          </cell>
        </row>
        <row r="883">
          <cell r="A883" t="str">
            <v>O_STL_A15</v>
          </cell>
          <cell r="B883">
            <v>7</v>
          </cell>
          <cell r="C883">
            <v>54</v>
          </cell>
          <cell r="D883">
            <v>61</v>
          </cell>
          <cell r="E883">
            <v>366</v>
          </cell>
          <cell r="F883">
            <v>0.1148</v>
          </cell>
          <cell r="G883">
            <v>160</v>
          </cell>
          <cell r="H883">
            <v>0.43715846994535518</v>
          </cell>
        </row>
        <row r="884">
          <cell r="A884" t="str">
            <v>O_SVD_C01</v>
          </cell>
          <cell r="B884">
            <v>70</v>
          </cell>
          <cell r="C884">
            <v>33</v>
          </cell>
          <cell r="D884">
            <v>103</v>
          </cell>
          <cell r="E884">
            <v>700</v>
          </cell>
          <cell r="F884">
            <v>0.67959999999999998</v>
          </cell>
          <cell r="G884">
            <v>483</v>
          </cell>
          <cell r="H884">
            <v>0.69</v>
          </cell>
        </row>
        <row r="885">
          <cell r="A885" t="str">
            <v>O_SVD_C04</v>
          </cell>
          <cell r="B885">
            <v>137</v>
          </cell>
          <cell r="C885">
            <v>61</v>
          </cell>
          <cell r="D885">
            <v>198</v>
          </cell>
          <cell r="E885">
            <v>1206</v>
          </cell>
          <cell r="F885">
            <v>0.69189999999999996</v>
          </cell>
          <cell r="G885">
            <v>867</v>
          </cell>
          <cell r="H885">
            <v>0.71890547263681592</v>
          </cell>
        </row>
        <row r="886">
          <cell r="A886" t="str">
            <v>O_SVD_C05</v>
          </cell>
          <cell r="B886">
            <v>140</v>
          </cell>
          <cell r="C886">
            <v>107</v>
          </cell>
          <cell r="D886">
            <v>247</v>
          </cell>
          <cell r="E886">
            <v>1494</v>
          </cell>
          <cell r="F886">
            <v>0.56679999999999997</v>
          </cell>
          <cell r="G886">
            <v>1023</v>
          </cell>
          <cell r="H886">
            <v>0.68473895582329314</v>
          </cell>
        </row>
        <row r="887">
          <cell r="A887" t="str">
            <v>O_SVD_C09</v>
          </cell>
          <cell r="B887">
            <v>139</v>
          </cell>
          <cell r="C887">
            <v>66</v>
          </cell>
          <cell r="D887">
            <v>205</v>
          </cell>
          <cell r="E887">
            <v>1250</v>
          </cell>
          <cell r="F887">
            <v>0.67800000000000005</v>
          </cell>
          <cell r="G887">
            <v>943</v>
          </cell>
          <cell r="H887">
            <v>0.75439999999999996</v>
          </cell>
        </row>
        <row r="888">
          <cell r="A888" t="str">
            <v>O_SVD_C10</v>
          </cell>
          <cell r="B888">
            <v>100</v>
          </cell>
          <cell r="C888">
            <v>235</v>
          </cell>
          <cell r="D888">
            <v>335</v>
          </cell>
          <cell r="E888">
            <v>3830</v>
          </cell>
          <cell r="F888">
            <v>0.29849999999999999</v>
          </cell>
          <cell r="G888">
            <v>1764</v>
          </cell>
          <cell r="H888">
            <v>0.46057441253263709</v>
          </cell>
        </row>
        <row r="889">
          <cell r="A889" t="str">
            <v>O_SVD_C10BIS</v>
          </cell>
          <cell r="B889">
            <v>6</v>
          </cell>
          <cell r="C889">
            <v>126</v>
          </cell>
          <cell r="D889">
            <v>132</v>
          </cell>
          <cell r="E889">
            <v>808</v>
          </cell>
          <cell r="F889">
            <v>4.5499999999999999E-2</v>
          </cell>
          <cell r="G889">
            <v>63</v>
          </cell>
          <cell r="H889">
            <v>7.797029702970297E-2</v>
          </cell>
        </row>
        <row r="890">
          <cell r="A890" t="str">
            <v>O_SVD_C11</v>
          </cell>
          <cell r="B890">
            <v>32</v>
          </cell>
          <cell r="C890">
            <v>78</v>
          </cell>
          <cell r="D890">
            <v>110</v>
          </cell>
          <cell r="E890">
            <v>708</v>
          </cell>
          <cell r="F890">
            <v>0.29089999999999999</v>
          </cell>
          <cell r="G890">
            <v>349</v>
          </cell>
          <cell r="H890">
            <v>0.49293785310734461</v>
          </cell>
        </row>
        <row r="891">
          <cell r="A891" t="str">
            <v>O_SVD_C14</v>
          </cell>
          <cell r="B891">
            <v>72</v>
          </cell>
          <cell r="C891">
            <v>27</v>
          </cell>
          <cell r="D891">
            <v>99</v>
          </cell>
          <cell r="E891">
            <v>602</v>
          </cell>
          <cell r="F891">
            <v>0.72729999999999995</v>
          </cell>
          <cell r="G891">
            <v>443</v>
          </cell>
          <cell r="H891">
            <v>0.73588039867109634</v>
          </cell>
        </row>
        <row r="892">
          <cell r="A892" t="str">
            <v>O_SVD_C15</v>
          </cell>
          <cell r="B892">
            <v>58</v>
          </cell>
          <cell r="C892">
            <v>67</v>
          </cell>
          <cell r="D892">
            <v>125</v>
          </cell>
          <cell r="E892">
            <v>838</v>
          </cell>
          <cell r="F892">
            <v>0.46400000000000002</v>
          </cell>
          <cell r="G892">
            <v>541</v>
          </cell>
          <cell r="H892">
            <v>0.64558472553699287</v>
          </cell>
        </row>
        <row r="893">
          <cell r="A893" t="str">
            <v>O_SVD_C16</v>
          </cell>
          <cell r="B893">
            <v>135</v>
          </cell>
          <cell r="C893">
            <v>77</v>
          </cell>
          <cell r="D893">
            <v>212</v>
          </cell>
          <cell r="E893">
            <v>1328</v>
          </cell>
          <cell r="F893">
            <v>0.63680000000000003</v>
          </cell>
          <cell r="G893">
            <v>897</v>
          </cell>
          <cell r="H893">
            <v>0.67545180722891562</v>
          </cell>
        </row>
        <row r="894">
          <cell r="A894" t="str">
            <v>O_SVD_C17</v>
          </cell>
          <cell r="B894">
            <v>83</v>
          </cell>
          <cell r="C894">
            <v>70</v>
          </cell>
          <cell r="D894">
            <v>153</v>
          </cell>
          <cell r="E894">
            <v>1012</v>
          </cell>
          <cell r="F894">
            <v>0.54249999999999998</v>
          </cell>
          <cell r="G894">
            <v>687</v>
          </cell>
          <cell r="H894">
            <v>0.67885375494071143</v>
          </cell>
        </row>
        <row r="895">
          <cell r="A895" t="str">
            <v>O_SVD_C25</v>
          </cell>
          <cell r="B895">
            <v>130</v>
          </cell>
          <cell r="C895">
            <v>119</v>
          </cell>
          <cell r="D895">
            <v>249</v>
          </cell>
          <cell r="E895">
            <v>1524</v>
          </cell>
          <cell r="F895">
            <v>0.52210000000000001</v>
          </cell>
          <cell r="G895">
            <v>918</v>
          </cell>
          <cell r="H895">
            <v>0.60236220472440949</v>
          </cell>
        </row>
        <row r="896">
          <cell r="A896" t="str">
            <v>O_SVD_C31</v>
          </cell>
          <cell r="B896">
            <v>113</v>
          </cell>
          <cell r="C896">
            <v>133</v>
          </cell>
          <cell r="D896">
            <v>246</v>
          </cell>
          <cell r="E896">
            <v>1484</v>
          </cell>
          <cell r="F896">
            <v>0.45929999999999999</v>
          </cell>
          <cell r="G896">
            <v>883</v>
          </cell>
          <cell r="H896">
            <v>0.59501347708894881</v>
          </cell>
        </row>
        <row r="897">
          <cell r="A897" t="str">
            <v>O_SVD_C33</v>
          </cell>
          <cell r="B897">
            <v>77</v>
          </cell>
          <cell r="C897">
            <v>39</v>
          </cell>
          <cell r="D897">
            <v>116</v>
          </cell>
          <cell r="E897">
            <v>720</v>
          </cell>
          <cell r="F897">
            <v>0.66379999999999995</v>
          </cell>
          <cell r="G897">
            <v>536</v>
          </cell>
          <cell r="H897">
            <v>0.74444444444444446</v>
          </cell>
        </row>
        <row r="898">
          <cell r="A898" t="str">
            <v>O_SVD_C35</v>
          </cell>
          <cell r="B898">
            <v>117</v>
          </cell>
          <cell r="C898">
            <v>95</v>
          </cell>
          <cell r="D898">
            <v>212</v>
          </cell>
          <cell r="E898">
            <v>1322</v>
          </cell>
          <cell r="F898">
            <v>0.55189999999999995</v>
          </cell>
          <cell r="G898">
            <v>854</v>
          </cell>
          <cell r="H898">
            <v>0.64599092284417547</v>
          </cell>
        </row>
        <row r="899">
          <cell r="A899" t="str">
            <v>O_SVD_C36</v>
          </cell>
          <cell r="B899">
            <v>96</v>
          </cell>
          <cell r="C899">
            <v>47</v>
          </cell>
          <cell r="D899">
            <v>143</v>
          </cell>
          <cell r="E899">
            <v>876</v>
          </cell>
          <cell r="F899">
            <v>0.67130000000000001</v>
          </cell>
          <cell r="G899">
            <v>659</v>
          </cell>
          <cell r="H899">
            <v>0.75228310502283102</v>
          </cell>
        </row>
        <row r="900">
          <cell r="A900" t="str">
            <v>O_SVD_C37</v>
          </cell>
          <cell r="B900">
            <v>18</v>
          </cell>
          <cell r="C900">
            <v>65</v>
          </cell>
          <cell r="D900">
            <v>83</v>
          </cell>
          <cell r="E900">
            <v>830</v>
          </cell>
          <cell r="F900">
            <v>0.21690000000000001</v>
          </cell>
          <cell r="G900">
            <v>411</v>
          </cell>
          <cell r="H900">
            <v>0.49518072289156628</v>
          </cell>
        </row>
        <row r="901">
          <cell r="A901" t="str">
            <v>O_SVD_C39</v>
          </cell>
          <cell r="B901">
            <v>112</v>
          </cell>
          <cell r="C901">
            <v>118</v>
          </cell>
          <cell r="D901">
            <v>230</v>
          </cell>
          <cell r="E901">
            <v>1434</v>
          </cell>
          <cell r="F901">
            <v>0.48699999999999999</v>
          </cell>
          <cell r="G901">
            <v>842</v>
          </cell>
          <cell r="H901">
            <v>0.5871687587168759</v>
          </cell>
        </row>
        <row r="902">
          <cell r="A902" t="str">
            <v>O_SVD_C40</v>
          </cell>
          <cell r="B902">
            <v>66</v>
          </cell>
          <cell r="C902">
            <v>111</v>
          </cell>
          <cell r="D902">
            <v>177</v>
          </cell>
          <cell r="E902">
            <v>1162</v>
          </cell>
          <cell r="F902">
            <v>0.37290000000000001</v>
          </cell>
          <cell r="G902">
            <v>653</v>
          </cell>
          <cell r="H902">
            <v>0.56196213425129082</v>
          </cell>
        </row>
        <row r="903">
          <cell r="A903" t="str">
            <v>O_SVD_K10</v>
          </cell>
          <cell r="B903">
            <v>35</v>
          </cell>
          <cell r="C903">
            <v>62</v>
          </cell>
          <cell r="D903">
            <v>97</v>
          </cell>
          <cell r="E903">
            <v>642</v>
          </cell>
          <cell r="F903">
            <v>0.36080000000000001</v>
          </cell>
          <cell r="G903">
            <v>414</v>
          </cell>
          <cell r="H903">
            <v>0.64485981308411211</v>
          </cell>
        </row>
        <row r="904">
          <cell r="A904" t="str">
            <v>O_SVD_K11</v>
          </cell>
          <cell r="B904">
            <v>63</v>
          </cell>
          <cell r="C904">
            <v>69</v>
          </cell>
          <cell r="D904">
            <v>132</v>
          </cell>
          <cell r="E904">
            <v>858</v>
          </cell>
          <cell r="F904">
            <v>0.4773</v>
          </cell>
          <cell r="G904">
            <v>584</v>
          </cell>
          <cell r="H904">
            <v>0.6806526806526807</v>
          </cell>
        </row>
        <row r="905">
          <cell r="A905" t="str">
            <v>O_SVD_K23</v>
          </cell>
          <cell r="B905">
            <v>15</v>
          </cell>
          <cell r="C905">
            <v>49</v>
          </cell>
          <cell r="D905">
            <v>64</v>
          </cell>
          <cell r="E905">
            <v>518</v>
          </cell>
          <cell r="F905">
            <v>0.2344</v>
          </cell>
          <cell r="G905">
            <v>282</v>
          </cell>
          <cell r="H905">
            <v>0.54440154440154442</v>
          </cell>
        </row>
        <row r="906">
          <cell r="A906" t="str">
            <v>O_SVD_K24</v>
          </cell>
          <cell r="B906">
            <v>28</v>
          </cell>
          <cell r="C906">
            <v>33</v>
          </cell>
          <cell r="D906">
            <v>61</v>
          </cell>
          <cell r="E906">
            <v>420</v>
          </cell>
          <cell r="F906">
            <v>0.45900000000000002</v>
          </cell>
          <cell r="G906">
            <v>287</v>
          </cell>
          <cell r="H906">
            <v>0.68333333333333335</v>
          </cell>
        </row>
        <row r="907">
          <cell r="A907" t="str">
            <v>O_SVD_K25</v>
          </cell>
          <cell r="B907">
            <v>25</v>
          </cell>
          <cell r="C907">
            <v>58</v>
          </cell>
          <cell r="D907">
            <v>83</v>
          </cell>
          <cell r="E907">
            <v>600</v>
          </cell>
          <cell r="F907">
            <v>0.30120000000000002</v>
          </cell>
          <cell r="G907">
            <v>354</v>
          </cell>
          <cell r="H907">
            <v>0.59</v>
          </cell>
        </row>
        <row r="908">
          <cell r="A908" t="str">
            <v>O_SVD_K26</v>
          </cell>
          <cell r="B908">
            <v>35</v>
          </cell>
          <cell r="C908">
            <v>34</v>
          </cell>
          <cell r="D908">
            <v>69</v>
          </cell>
          <cell r="E908">
            <v>504</v>
          </cell>
          <cell r="F908">
            <v>0.50719999999999998</v>
          </cell>
          <cell r="G908">
            <v>315</v>
          </cell>
          <cell r="H908">
            <v>0.625</v>
          </cell>
        </row>
        <row r="909">
          <cell r="A909" t="str">
            <v>O_SVD_P01</v>
          </cell>
          <cell r="B909">
            <v>114</v>
          </cell>
          <cell r="C909">
            <v>63</v>
          </cell>
          <cell r="D909">
            <v>177</v>
          </cell>
          <cell r="E909">
            <v>1074</v>
          </cell>
          <cell r="F909">
            <v>0.64410000000000001</v>
          </cell>
          <cell r="G909">
            <v>772</v>
          </cell>
          <cell r="H909">
            <v>0.71880819366852888</v>
          </cell>
        </row>
        <row r="910">
          <cell r="A910" t="str">
            <v>O_SVD_P08</v>
          </cell>
          <cell r="B910">
            <v>96</v>
          </cell>
          <cell r="C910">
            <v>84</v>
          </cell>
          <cell r="D910">
            <v>180</v>
          </cell>
          <cell r="E910">
            <v>1374</v>
          </cell>
          <cell r="F910">
            <v>0.5333</v>
          </cell>
          <cell r="G910">
            <v>881</v>
          </cell>
          <cell r="H910">
            <v>0.64119359534206699</v>
          </cell>
        </row>
        <row r="911">
          <cell r="A911" t="str">
            <v>O_SVD_P08_b</v>
          </cell>
          <cell r="B911">
            <v>10</v>
          </cell>
          <cell r="C911">
            <v>228</v>
          </cell>
          <cell r="D911">
            <v>238</v>
          </cell>
          <cell r="E911">
            <v>1658</v>
          </cell>
          <cell r="F911">
            <v>4.2000000000000003E-2</v>
          </cell>
          <cell r="G911">
            <v>435</v>
          </cell>
          <cell r="H911">
            <v>0.26236429433051872</v>
          </cell>
        </row>
        <row r="912">
          <cell r="A912" t="str">
            <v>O_SVD_P10</v>
          </cell>
          <cell r="B912">
            <v>113</v>
          </cell>
          <cell r="C912">
            <v>77</v>
          </cell>
          <cell r="D912">
            <v>190</v>
          </cell>
          <cell r="E912">
            <v>1170</v>
          </cell>
          <cell r="F912">
            <v>0.59470000000000001</v>
          </cell>
          <cell r="G912">
            <v>813</v>
          </cell>
          <cell r="H912">
            <v>0.69487179487179485</v>
          </cell>
        </row>
        <row r="913">
          <cell r="A913" t="str">
            <v>O_SVD_P12</v>
          </cell>
          <cell r="B913">
            <v>122</v>
          </cell>
          <cell r="C913">
            <v>104</v>
          </cell>
          <cell r="D913">
            <v>226</v>
          </cell>
          <cell r="E913">
            <v>1358</v>
          </cell>
          <cell r="F913">
            <v>0.53979999999999995</v>
          </cell>
          <cell r="G913">
            <v>925</v>
          </cell>
          <cell r="H913">
            <v>0.68114874815905746</v>
          </cell>
        </row>
        <row r="914">
          <cell r="A914" t="str">
            <v>O_SVD_P13</v>
          </cell>
          <cell r="B914">
            <v>125</v>
          </cell>
          <cell r="C914">
            <v>68</v>
          </cell>
          <cell r="D914">
            <v>193</v>
          </cell>
          <cell r="E914">
            <v>1170</v>
          </cell>
          <cell r="F914">
            <v>0.64770000000000005</v>
          </cell>
          <cell r="G914">
            <v>891</v>
          </cell>
          <cell r="H914">
            <v>0.7615384615384615</v>
          </cell>
        </row>
        <row r="915">
          <cell r="A915" t="str">
            <v>O_SVD_P14</v>
          </cell>
          <cell r="B915">
            <v>179</v>
          </cell>
          <cell r="C915">
            <v>104</v>
          </cell>
          <cell r="D915">
            <v>283</v>
          </cell>
          <cell r="E915">
            <v>1738</v>
          </cell>
          <cell r="F915">
            <v>0.63249999999999995</v>
          </cell>
          <cell r="G915">
            <v>1240</v>
          </cell>
          <cell r="H915">
            <v>0.71346375143843499</v>
          </cell>
        </row>
        <row r="916">
          <cell r="A916" t="str">
            <v>O_SVD_W09</v>
          </cell>
          <cell r="B916">
            <v>121</v>
          </cell>
          <cell r="C916">
            <v>134</v>
          </cell>
          <cell r="D916">
            <v>256</v>
          </cell>
          <cell r="E916">
            <v>1914</v>
          </cell>
          <cell r="F916">
            <v>0.47270000000000001</v>
          </cell>
          <cell r="G916">
            <v>1165</v>
          </cell>
          <cell r="H916">
            <v>0.6086729362591432</v>
          </cell>
        </row>
        <row r="917">
          <cell r="A917" t="str">
            <v>O_TBA_A00</v>
          </cell>
          <cell r="B917">
            <v>54</v>
          </cell>
          <cell r="C917">
            <v>32</v>
          </cell>
          <cell r="D917">
            <v>86</v>
          </cell>
          <cell r="E917">
            <v>688</v>
          </cell>
          <cell r="F917">
            <v>0.62790000000000001</v>
          </cell>
          <cell r="G917">
            <v>519</v>
          </cell>
          <cell r="H917">
            <v>0.75436046511627908</v>
          </cell>
        </row>
        <row r="918">
          <cell r="A918" t="str">
            <v>O_TBA_A01</v>
          </cell>
          <cell r="B918">
            <v>53</v>
          </cell>
          <cell r="C918">
            <v>105</v>
          </cell>
          <cell r="D918">
            <v>158</v>
          </cell>
          <cell r="E918">
            <v>1264</v>
          </cell>
          <cell r="F918">
            <v>0.33539999999999998</v>
          </cell>
          <cell r="G918">
            <v>765</v>
          </cell>
          <cell r="H918">
            <v>0.60522151898734178</v>
          </cell>
        </row>
        <row r="919">
          <cell r="A919" t="str">
            <v>O_TBA_A03</v>
          </cell>
          <cell r="B919">
            <v>65</v>
          </cell>
          <cell r="C919">
            <v>83</v>
          </cell>
          <cell r="D919">
            <v>148</v>
          </cell>
          <cell r="E919">
            <v>1184</v>
          </cell>
          <cell r="F919">
            <v>0.43919999999999998</v>
          </cell>
          <cell r="G919">
            <v>826</v>
          </cell>
          <cell r="H919">
            <v>0.69763513513513509</v>
          </cell>
        </row>
        <row r="920">
          <cell r="A920" t="str">
            <v>O_TBA_A04</v>
          </cell>
          <cell r="B920">
            <v>20</v>
          </cell>
          <cell r="C920">
            <v>81</v>
          </cell>
          <cell r="D920">
            <v>101</v>
          </cell>
          <cell r="E920">
            <v>808</v>
          </cell>
          <cell r="F920">
            <v>0.19800000000000001</v>
          </cell>
          <cell r="G920">
            <v>453</v>
          </cell>
          <cell r="H920">
            <v>0.5606435643564357</v>
          </cell>
        </row>
        <row r="921">
          <cell r="A921" t="str">
            <v>O_TBA_A05</v>
          </cell>
          <cell r="B921">
            <v>51</v>
          </cell>
          <cell r="C921">
            <v>80</v>
          </cell>
          <cell r="D921">
            <v>131</v>
          </cell>
          <cell r="E921">
            <v>1048</v>
          </cell>
          <cell r="F921">
            <v>0.38929999999999998</v>
          </cell>
          <cell r="G921">
            <v>712</v>
          </cell>
          <cell r="H921">
            <v>0.67938931297709926</v>
          </cell>
        </row>
        <row r="922">
          <cell r="A922" t="str">
            <v>O_TBA_A06</v>
          </cell>
          <cell r="B922">
            <v>42</v>
          </cell>
          <cell r="C922">
            <v>64</v>
          </cell>
          <cell r="D922">
            <v>106</v>
          </cell>
          <cell r="E922">
            <v>848</v>
          </cell>
          <cell r="F922">
            <v>0.3962</v>
          </cell>
          <cell r="G922">
            <v>585</v>
          </cell>
          <cell r="H922">
            <v>0.68985849056603776</v>
          </cell>
        </row>
        <row r="923">
          <cell r="A923" t="str">
            <v>O_TBA_A07</v>
          </cell>
          <cell r="B923">
            <v>42</v>
          </cell>
          <cell r="C923">
            <v>43</v>
          </cell>
          <cell r="D923">
            <v>85</v>
          </cell>
          <cell r="E923">
            <v>680</v>
          </cell>
          <cell r="F923">
            <v>0.49409999999999998</v>
          </cell>
          <cell r="G923">
            <v>486</v>
          </cell>
          <cell r="H923">
            <v>0.71470588235294119</v>
          </cell>
        </row>
        <row r="924">
          <cell r="A924" t="str">
            <v>O_TBA_A08</v>
          </cell>
          <cell r="B924">
            <v>66</v>
          </cell>
          <cell r="C924">
            <v>64</v>
          </cell>
          <cell r="D924">
            <v>130</v>
          </cell>
          <cell r="E924">
            <v>1040</v>
          </cell>
          <cell r="F924">
            <v>0.50770000000000004</v>
          </cell>
          <cell r="G924">
            <v>771</v>
          </cell>
          <cell r="H924">
            <v>0.74134615384615388</v>
          </cell>
        </row>
        <row r="925">
          <cell r="A925" t="str">
            <v>O_TBA_A09</v>
          </cell>
          <cell r="B925">
            <v>70</v>
          </cell>
          <cell r="C925">
            <v>65</v>
          </cell>
          <cell r="D925">
            <v>135</v>
          </cell>
          <cell r="E925">
            <v>1080</v>
          </cell>
          <cell r="F925">
            <v>0.51849999999999996</v>
          </cell>
          <cell r="G925">
            <v>763</v>
          </cell>
          <cell r="H925">
            <v>0.70648148148148149</v>
          </cell>
        </row>
        <row r="926">
          <cell r="A926" t="str">
            <v>O_TBA_A10</v>
          </cell>
          <cell r="B926">
            <v>27</v>
          </cell>
          <cell r="C926">
            <v>74</v>
          </cell>
          <cell r="D926">
            <v>101</v>
          </cell>
          <cell r="E926">
            <v>808</v>
          </cell>
          <cell r="F926">
            <v>0.26729999999999998</v>
          </cell>
          <cell r="G926">
            <v>446</v>
          </cell>
          <cell r="H926">
            <v>0.55198019801980203</v>
          </cell>
        </row>
        <row r="927">
          <cell r="A927" t="str">
            <v>O_TBA_A11</v>
          </cell>
          <cell r="B927">
            <v>37</v>
          </cell>
          <cell r="C927">
            <v>57</v>
          </cell>
          <cell r="D927">
            <v>94</v>
          </cell>
          <cell r="E927">
            <v>752</v>
          </cell>
          <cell r="F927">
            <v>0.39360000000000001</v>
          </cell>
          <cell r="G927">
            <v>520</v>
          </cell>
          <cell r="H927">
            <v>0.69148936170212771</v>
          </cell>
        </row>
        <row r="928">
          <cell r="A928" t="str">
            <v>O_TBA_A12</v>
          </cell>
          <cell r="B928">
            <v>9</v>
          </cell>
          <cell r="C928">
            <v>45</v>
          </cell>
          <cell r="D928">
            <v>54</v>
          </cell>
          <cell r="E928">
            <v>432</v>
          </cell>
          <cell r="F928">
            <v>0.16669999999999999</v>
          </cell>
          <cell r="G928">
            <v>235</v>
          </cell>
          <cell r="H928">
            <v>0.54398148148148151</v>
          </cell>
        </row>
        <row r="929">
          <cell r="A929" t="str">
            <v>O_TBA_A13</v>
          </cell>
          <cell r="B929">
            <v>4</v>
          </cell>
          <cell r="C929">
            <v>69</v>
          </cell>
          <cell r="D929">
            <v>73</v>
          </cell>
          <cell r="E929">
            <v>584</v>
          </cell>
          <cell r="F929">
            <v>5.4800000000000001E-2</v>
          </cell>
          <cell r="G929">
            <v>216</v>
          </cell>
          <cell r="H929">
            <v>0.36986301369863012</v>
          </cell>
        </row>
        <row r="930">
          <cell r="A930" t="str">
            <v>O_TBM_D01</v>
          </cell>
          <cell r="B930">
            <v>4</v>
          </cell>
          <cell r="C930">
            <v>133</v>
          </cell>
          <cell r="D930">
            <v>137</v>
          </cell>
          <cell r="E930">
            <v>1096</v>
          </cell>
          <cell r="F930">
            <v>2.92E-2</v>
          </cell>
          <cell r="G930">
            <v>319</v>
          </cell>
          <cell r="H930">
            <v>0.29105839416058393</v>
          </cell>
        </row>
        <row r="931">
          <cell r="A931" t="str">
            <v>O_TBM_D02</v>
          </cell>
          <cell r="B931">
            <v>40</v>
          </cell>
          <cell r="C931">
            <v>85</v>
          </cell>
          <cell r="D931">
            <v>125</v>
          </cell>
          <cell r="E931">
            <v>750</v>
          </cell>
          <cell r="F931">
            <v>0.32</v>
          </cell>
          <cell r="G931">
            <v>401</v>
          </cell>
          <cell r="H931">
            <v>0.53466666666666662</v>
          </cell>
        </row>
        <row r="932">
          <cell r="A932" t="str">
            <v>O_TBM_D03</v>
          </cell>
          <cell r="B932">
            <v>2</v>
          </cell>
          <cell r="C932">
            <v>162</v>
          </cell>
          <cell r="D932">
            <v>164</v>
          </cell>
          <cell r="E932">
            <v>1312</v>
          </cell>
          <cell r="F932">
            <v>1.2200000000000001E-2</v>
          </cell>
          <cell r="G932">
            <v>496</v>
          </cell>
          <cell r="H932">
            <v>0.37804878048780488</v>
          </cell>
        </row>
        <row r="933">
          <cell r="A933" t="str">
            <v>O_TBM_D04</v>
          </cell>
          <cell r="B933">
            <v>7</v>
          </cell>
          <cell r="C933">
            <v>93</v>
          </cell>
          <cell r="D933">
            <v>100</v>
          </cell>
          <cell r="E933">
            <v>800</v>
          </cell>
          <cell r="F933">
            <v>7.0000000000000007E-2</v>
          </cell>
          <cell r="G933">
            <v>310</v>
          </cell>
          <cell r="H933">
            <v>0.38750000000000001</v>
          </cell>
        </row>
        <row r="934">
          <cell r="A934" t="str">
            <v>O_TBM_D06</v>
          </cell>
          <cell r="B934">
            <v>6</v>
          </cell>
          <cell r="C934">
            <v>83</v>
          </cell>
          <cell r="D934">
            <v>89</v>
          </cell>
          <cell r="E934">
            <v>712</v>
          </cell>
          <cell r="F934">
            <v>6.7400000000000002E-2</v>
          </cell>
          <cell r="G934">
            <v>260</v>
          </cell>
          <cell r="H934">
            <v>0.3651685393258427</v>
          </cell>
        </row>
        <row r="935">
          <cell r="A935" t="str">
            <v>O_TBM_D08</v>
          </cell>
          <cell r="B935">
            <v>3</v>
          </cell>
          <cell r="C935">
            <v>99</v>
          </cell>
          <cell r="D935">
            <v>102</v>
          </cell>
          <cell r="E935">
            <v>816</v>
          </cell>
          <cell r="F935">
            <v>2.9399999999999999E-2</v>
          </cell>
          <cell r="G935">
            <v>270</v>
          </cell>
          <cell r="H935">
            <v>0.33088235294117646</v>
          </cell>
        </row>
        <row r="936">
          <cell r="A936" t="str">
            <v>O_TBM_D09</v>
          </cell>
          <cell r="B936">
            <v>17</v>
          </cell>
          <cell r="C936">
            <v>107</v>
          </cell>
          <cell r="D936">
            <v>124</v>
          </cell>
          <cell r="E936">
            <v>992</v>
          </cell>
          <cell r="F936">
            <v>0.1371</v>
          </cell>
          <cell r="G936">
            <v>353</v>
          </cell>
          <cell r="H936">
            <v>0.35584677419354838</v>
          </cell>
        </row>
        <row r="937">
          <cell r="A937" t="str">
            <v>O_TBM_D10</v>
          </cell>
          <cell r="B937">
            <v>46</v>
          </cell>
          <cell r="C937">
            <v>107</v>
          </cell>
          <cell r="D937">
            <v>153</v>
          </cell>
          <cell r="E937">
            <v>1224</v>
          </cell>
          <cell r="F937">
            <v>0.30070000000000002</v>
          </cell>
          <cell r="G937">
            <v>736</v>
          </cell>
          <cell r="H937">
            <v>0.60130718954248363</v>
          </cell>
        </row>
        <row r="938">
          <cell r="A938" t="str">
            <v>O_TBM_D11</v>
          </cell>
          <cell r="B938">
            <v>13</v>
          </cell>
          <cell r="C938">
            <v>121</v>
          </cell>
          <cell r="D938">
            <v>134</v>
          </cell>
          <cell r="E938">
            <v>1072</v>
          </cell>
          <cell r="F938">
            <v>9.7000000000000003E-2</v>
          </cell>
          <cell r="G938">
            <v>437</v>
          </cell>
          <cell r="H938">
            <v>0.40764925373134331</v>
          </cell>
        </row>
        <row r="939">
          <cell r="A939" t="str">
            <v>O_TBM_D12</v>
          </cell>
          <cell r="B939">
            <v>16</v>
          </cell>
          <cell r="C939">
            <v>77</v>
          </cell>
          <cell r="D939">
            <v>93</v>
          </cell>
          <cell r="E939">
            <v>744</v>
          </cell>
          <cell r="F939">
            <v>0.17199999999999999</v>
          </cell>
          <cell r="G939">
            <v>362</v>
          </cell>
          <cell r="H939">
            <v>0.48655913978494625</v>
          </cell>
        </row>
        <row r="940">
          <cell r="A940" t="str">
            <v>O_TBM_D14</v>
          </cell>
          <cell r="B940">
            <v>22</v>
          </cell>
          <cell r="C940">
            <v>40</v>
          </cell>
          <cell r="D940">
            <v>62</v>
          </cell>
          <cell r="E940">
            <v>496</v>
          </cell>
          <cell r="F940">
            <v>0.3548</v>
          </cell>
          <cell r="G940">
            <v>308</v>
          </cell>
          <cell r="H940">
            <v>0.62096774193548387</v>
          </cell>
        </row>
        <row r="941">
          <cell r="A941" t="str">
            <v>O_TBM_D16</v>
          </cell>
          <cell r="B941">
            <v>5</v>
          </cell>
          <cell r="C941">
            <v>163</v>
          </cell>
          <cell r="D941">
            <v>168</v>
          </cell>
          <cell r="E941">
            <v>1344</v>
          </cell>
          <cell r="F941">
            <v>2.98E-2</v>
          </cell>
          <cell r="G941">
            <v>372</v>
          </cell>
          <cell r="H941">
            <v>0.2767857142857143</v>
          </cell>
        </row>
        <row r="942">
          <cell r="A942" t="str">
            <v>O_TBM_D18</v>
          </cell>
          <cell r="B942">
            <v>22</v>
          </cell>
          <cell r="C942">
            <v>109</v>
          </cell>
          <cell r="D942">
            <v>131</v>
          </cell>
          <cell r="E942">
            <v>1048</v>
          </cell>
          <cell r="F942">
            <v>0.16789999999999999</v>
          </cell>
          <cell r="G942">
            <v>479</v>
          </cell>
          <cell r="H942">
            <v>0.45706106870229007</v>
          </cell>
        </row>
        <row r="943">
          <cell r="A943" t="str">
            <v>O_TBM_D19</v>
          </cell>
          <cell r="B943">
            <v>8</v>
          </cell>
          <cell r="C943">
            <v>93</v>
          </cell>
          <cell r="D943">
            <v>101</v>
          </cell>
          <cell r="E943">
            <v>808</v>
          </cell>
          <cell r="F943">
            <v>7.9200000000000007E-2</v>
          </cell>
          <cell r="G943">
            <v>318</v>
          </cell>
          <cell r="H943">
            <v>0.39356435643564358</v>
          </cell>
        </row>
        <row r="944">
          <cell r="A944" t="str">
            <v>O_TBM_D20</v>
          </cell>
          <cell r="B944">
            <v>14</v>
          </cell>
          <cell r="C944">
            <v>101</v>
          </cell>
          <cell r="D944">
            <v>115</v>
          </cell>
          <cell r="E944">
            <v>920</v>
          </cell>
          <cell r="F944">
            <v>0.1217</v>
          </cell>
          <cell r="G944">
            <v>389</v>
          </cell>
          <cell r="H944">
            <v>0.42282608695652174</v>
          </cell>
        </row>
        <row r="945">
          <cell r="A945" t="str">
            <v>O_TBM_D21</v>
          </cell>
          <cell r="B945">
            <v>8</v>
          </cell>
          <cell r="C945">
            <v>130</v>
          </cell>
          <cell r="D945">
            <v>138</v>
          </cell>
          <cell r="E945">
            <v>1104</v>
          </cell>
          <cell r="F945">
            <v>5.8000000000000003E-2</v>
          </cell>
          <cell r="G945">
            <v>385</v>
          </cell>
          <cell r="H945">
            <v>0.34873188405797101</v>
          </cell>
        </row>
        <row r="946">
          <cell r="A946" t="str">
            <v>O_TBM_D22</v>
          </cell>
          <cell r="B946">
            <v>6</v>
          </cell>
          <cell r="C946">
            <v>130</v>
          </cell>
          <cell r="D946">
            <v>136</v>
          </cell>
          <cell r="E946">
            <v>1088</v>
          </cell>
          <cell r="F946">
            <v>4.41E-2</v>
          </cell>
          <cell r="G946">
            <v>349</v>
          </cell>
          <cell r="H946">
            <v>0.32077205882352944</v>
          </cell>
        </row>
        <row r="947">
          <cell r="A947" t="str">
            <v>O_TBM_D24</v>
          </cell>
          <cell r="B947">
            <v>2</v>
          </cell>
          <cell r="C947">
            <v>143</v>
          </cell>
          <cell r="D947">
            <v>145</v>
          </cell>
          <cell r="E947">
            <v>1160</v>
          </cell>
          <cell r="F947">
            <v>1.38E-2</v>
          </cell>
          <cell r="G947">
            <v>261</v>
          </cell>
          <cell r="H947">
            <v>0.22500000000000001</v>
          </cell>
        </row>
        <row r="948">
          <cell r="A948" t="str">
            <v>O_TBM_D25</v>
          </cell>
          <cell r="B948">
            <v>5</v>
          </cell>
          <cell r="C948">
            <v>73</v>
          </cell>
          <cell r="D948">
            <v>78</v>
          </cell>
          <cell r="E948">
            <v>624</v>
          </cell>
          <cell r="F948">
            <v>6.4100000000000004E-2</v>
          </cell>
          <cell r="G948">
            <v>228</v>
          </cell>
          <cell r="H948">
            <v>0.36538461538461536</v>
          </cell>
        </row>
        <row r="949">
          <cell r="A949" t="str">
            <v>O_THB_A00</v>
          </cell>
          <cell r="B949">
            <v>16</v>
          </cell>
          <cell r="C949">
            <v>201</v>
          </cell>
          <cell r="D949">
            <v>217</v>
          </cell>
          <cell r="E949">
            <v>1736</v>
          </cell>
          <cell r="F949">
            <v>7.3700000000000002E-2</v>
          </cell>
          <cell r="G949">
            <v>735</v>
          </cell>
          <cell r="H949">
            <v>0.42338709677419356</v>
          </cell>
        </row>
        <row r="950">
          <cell r="A950" t="str">
            <v>O_THS_A00</v>
          </cell>
          <cell r="B950">
            <v>128</v>
          </cell>
          <cell r="C950">
            <v>87</v>
          </cell>
          <cell r="D950">
            <v>215</v>
          </cell>
          <cell r="E950">
            <v>1290</v>
          </cell>
          <cell r="F950">
            <v>0.59530000000000005</v>
          </cell>
          <cell r="G950">
            <v>909</v>
          </cell>
          <cell r="H950">
            <v>0.70465116279069773</v>
          </cell>
        </row>
        <row r="951">
          <cell r="A951" t="str">
            <v>O_THS_A01</v>
          </cell>
          <cell r="B951">
            <v>109</v>
          </cell>
          <cell r="C951">
            <v>283</v>
          </cell>
          <cell r="D951">
            <v>392</v>
          </cell>
          <cell r="E951">
            <v>3136</v>
          </cell>
          <cell r="F951">
            <v>0.27810000000000001</v>
          </cell>
          <cell r="G951">
            <v>1777</v>
          </cell>
          <cell r="H951">
            <v>0.56664540816326525</v>
          </cell>
        </row>
        <row r="952">
          <cell r="A952" t="str">
            <v>O_THS_A02</v>
          </cell>
          <cell r="B952">
            <v>115</v>
          </cell>
          <cell r="C952">
            <v>116</v>
          </cell>
          <cell r="D952">
            <v>231</v>
          </cell>
          <cell r="E952">
            <v>1848</v>
          </cell>
          <cell r="F952">
            <v>0.49780000000000002</v>
          </cell>
          <cell r="G952">
            <v>1360</v>
          </cell>
          <cell r="H952">
            <v>0.73593073593073588</v>
          </cell>
        </row>
        <row r="953">
          <cell r="A953" t="str">
            <v>O_THS_A03</v>
          </cell>
          <cell r="B953">
            <v>145</v>
          </cell>
          <cell r="C953">
            <v>142</v>
          </cell>
          <cell r="D953">
            <v>287</v>
          </cell>
          <cell r="E953">
            <v>1722</v>
          </cell>
          <cell r="F953">
            <v>0.50519999999999998</v>
          </cell>
          <cell r="G953">
            <v>1181</v>
          </cell>
          <cell r="H953">
            <v>0.68583042973286878</v>
          </cell>
        </row>
        <row r="954">
          <cell r="A954" t="str">
            <v>O_THS_A05</v>
          </cell>
          <cell r="B954">
            <v>63</v>
          </cell>
          <cell r="C954">
            <v>113</v>
          </cell>
          <cell r="D954">
            <v>176</v>
          </cell>
          <cell r="E954">
            <v>1408</v>
          </cell>
          <cell r="F954">
            <v>0.35799999999999998</v>
          </cell>
          <cell r="G954">
            <v>793</v>
          </cell>
          <cell r="H954">
            <v>0.56321022727272729</v>
          </cell>
        </row>
        <row r="955">
          <cell r="A955" t="str">
            <v>O_THS_A06</v>
          </cell>
          <cell r="B955">
            <v>53</v>
          </cell>
          <cell r="C955">
            <v>51</v>
          </cell>
          <cell r="D955">
            <v>104</v>
          </cell>
          <cell r="E955">
            <v>832</v>
          </cell>
          <cell r="F955">
            <v>0.50960000000000005</v>
          </cell>
          <cell r="G955">
            <v>604</v>
          </cell>
          <cell r="H955">
            <v>0.72596153846153844</v>
          </cell>
        </row>
        <row r="956">
          <cell r="A956" t="str">
            <v>O_THS_A07</v>
          </cell>
          <cell r="B956">
            <v>58</v>
          </cell>
          <cell r="C956">
            <v>72</v>
          </cell>
          <cell r="D956">
            <v>130</v>
          </cell>
          <cell r="E956">
            <v>1040</v>
          </cell>
          <cell r="F956">
            <v>0.44619999999999999</v>
          </cell>
          <cell r="G956">
            <v>652</v>
          </cell>
          <cell r="H956">
            <v>0.62692307692307692</v>
          </cell>
        </row>
        <row r="957">
          <cell r="A957" t="str">
            <v>O_THS_A08</v>
          </cell>
          <cell r="B957">
            <v>93</v>
          </cell>
          <cell r="C957">
            <v>64</v>
          </cell>
          <cell r="D957">
            <v>157</v>
          </cell>
          <cell r="E957">
            <v>942</v>
          </cell>
          <cell r="F957">
            <v>0.59240000000000004</v>
          </cell>
          <cell r="G957">
            <v>658</v>
          </cell>
          <cell r="H957">
            <v>0.69851380042462841</v>
          </cell>
        </row>
        <row r="958">
          <cell r="A958" t="str">
            <v>O_THS_A09</v>
          </cell>
          <cell r="B958">
            <v>67</v>
          </cell>
          <cell r="C958">
            <v>31</v>
          </cell>
          <cell r="D958">
            <v>98</v>
          </cell>
          <cell r="E958">
            <v>590</v>
          </cell>
          <cell r="F958">
            <v>0.68369999999999997</v>
          </cell>
          <cell r="G958">
            <v>443</v>
          </cell>
          <cell r="H958">
            <v>0.75084745762711869</v>
          </cell>
        </row>
        <row r="959">
          <cell r="A959" t="str">
            <v>O_THS_A10</v>
          </cell>
          <cell r="B959">
            <v>108</v>
          </cell>
          <cell r="C959">
            <v>130</v>
          </cell>
          <cell r="D959">
            <v>238</v>
          </cell>
          <cell r="E959">
            <v>1430</v>
          </cell>
          <cell r="F959">
            <v>0.45379999999999998</v>
          </cell>
          <cell r="G959">
            <v>833</v>
          </cell>
          <cell r="H959">
            <v>0.58251748251748248</v>
          </cell>
        </row>
        <row r="960">
          <cell r="A960" t="str">
            <v>O_THS_A11</v>
          </cell>
          <cell r="B960">
            <v>122</v>
          </cell>
          <cell r="C960">
            <v>117</v>
          </cell>
          <cell r="D960">
            <v>239</v>
          </cell>
          <cell r="E960">
            <v>1912</v>
          </cell>
          <cell r="F960">
            <v>0.51049999999999995</v>
          </cell>
          <cell r="G960">
            <v>1379</v>
          </cell>
          <cell r="H960">
            <v>0.72123430962343094</v>
          </cell>
        </row>
        <row r="961">
          <cell r="A961" t="str">
            <v>O_THS_A15</v>
          </cell>
          <cell r="B961">
            <v>58</v>
          </cell>
          <cell r="C961">
            <v>78</v>
          </cell>
          <cell r="D961">
            <v>136</v>
          </cell>
          <cell r="E961">
            <v>1088</v>
          </cell>
          <cell r="F961">
            <v>0.42649999999999999</v>
          </cell>
          <cell r="G961">
            <v>734</v>
          </cell>
          <cell r="H961">
            <v>0.67463235294117652</v>
          </cell>
        </row>
        <row r="962">
          <cell r="A962" t="str">
            <v>O_THS_A16</v>
          </cell>
          <cell r="B962">
            <v>88</v>
          </cell>
          <cell r="C962">
            <v>80</v>
          </cell>
          <cell r="D962">
            <v>168</v>
          </cell>
          <cell r="E962">
            <v>1344</v>
          </cell>
          <cell r="F962">
            <v>0.52380000000000004</v>
          </cell>
          <cell r="G962">
            <v>1024</v>
          </cell>
          <cell r="H962">
            <v>0.76190476190476186</v>
          </cell>
        </row>
        <row r="963">
          <cell r="A963" t="str">
            <v>O_THS_A17</v>
          </cell>
          <cell r="B963">
            <v>153</v>
          </cell>
          <cell r="C963">
            <v>113</v>
          </cell>
          <cell r="D963">
            <v>266</v>
          </cell>
          <cell r="E963">
            <v>1598</v>
          </cell>
          <cell r="F963">
            <v>0.57520000000000004</v>
          </cell>
          <cell r="G963">
            <v>1099</v>
          </cell>
          <cell r="H963">
            <v>0.6877346683354193</v>
          </cell>
        </row>
        <row r="964">
          <cell r="A964" t="str">
            <v>O_THS_A18</v>
          </cell>
          <cell r="B964">
            <v>68</v>
          </cell>
          <cell r="C964">
            <v>71</v>
          </cell>
          <cell r="D964">
            <v>139</v>
          </cell>
          <cell r="E964">
            <v>904</v>
          </cell>
          <cell r="F964">
            <v>0.48920000000000002</v>
          </cell>
          <cell r="G964">
            <v>628</v>
          </cell>
          <cell r="H964">
            <v>0.69469026548672563</v>
          </cell>
        </row>
        <row r="965">
          <cell r="A965" t="str">
            <v>O_THS_A19</v>
          </cell>
          <cell r="B965">
            <v>92</v>
          </cell>
          <cell r="C965">
            <v>56</v>
          </cell>
          <cell r="D965">
            <v>148</v>
          </cell>
          <cell r="E965">
            <v>888</v>
          </cell>
          <cell r="F965">
            <v>0.62160000000000004</v>
          </cell>
          <cell r="G965">
            <v>650</v>
          </cell>
          <cell r="H965">
            <v>0.73198198198198194</v>
          </cell>
        </row>
        <row r="966">
          <cell r="A966" t="str">
            <v>O_THS_A20</v>
          </cell>
          <cell r="B966">
            <v>31</v>
          </cell>
          <cell r="C966">
            <v>65</v>
          </cell>
          <cell r="D966">
            <v>96</v>
          </cell>
          <cell r="E966">
            <v>580</v>
          </cell>
          <cell r="F966">
            <v>0.32290000000000002</v>
          </cell>
          <cell r="G966">
            <v>301</v>
          </cell>
          <cell r="H966">
            <v>0.51896551724137929</v>
          </cell>
        </row>
        <row r="967">
          <cell r="A967" t="str">
            <v>O_THS_A21</v>
          </cell>
          <cell r="B967">
            <v>95</v>
          </cell>
          <cell r="C967">
            <v>104</v>
          </cell>
          <cell r="D967">
            <v>199</v>
          </cell>
          <cell r="E967">
            <v>1592</v>
          </cell>
          <cell r="F967">
            <v>0.47739999999999999</v>
          </cell>
          <cell r="G967">
            <v>1091</v>
          </cell>
          <cell r="H967">
            <v>0.68530150753768848</v>
          </cell>
        </row>
        <row r="968">
          <cell r="A968" t="str">
            <v>O_THS_A22</v>
          </cell>
          <cell r="B968">
            <v>128</v>
          </cell>
          <cell r="C968">
            <v>109</v>
          </cell>
          <cell r="D968">
            <v>237</v>
          </cell>
          <cell r="E968">
            <v>1896</v>
          </cell>
          <cell r="F968">
            <v>0.54010000000000002</v>
          </cell>
          <cell r="G968">
            <v>1316</v>
          </cell>
          <cell r="H968">
            <v>0.69409282700421937</v>
          </cell>
        </row>
        <row r="969">
          <cell r="A969" t="str">
            <v>O_THS_A23</v>
          </cell>
          <cell r="B969">
            <v>75</v>
          </cell>
          <cell r="C969">
            <v>131</v>
          </cell>
          <cell r="D969">
            <v>206</v>
          </cell>
          <cell r="E969">
            <v>1238</v>
          </cell>
          <cell r="F969">
            <v>0.36409999999999998</v>
          </cell>
          <cell r="G969">
            <v>666</v>
          </cell>
          <cell r="H969">
            <v>0.53796445880452337</v>
          </cell>
        </row>
        <row r="970">
          <cell r="A970" t="str">
            <v>O_THS_A24</v>
          </cell>
          <cell r="B970">
            <v>56</v>
          </cell>
          <cell r="C970">
            <v>61</v>
          </cell>
          <cell r="D970">
            <v>117</v>
          </cell>
          <cell r="E970">
            <v>702</v>
          </cell>
          <cell r="F970">
            <v>0.47860000000000003</v>
          </cell>
          <cell r="G970">
            <v>473</v>
          </cell>
          <cell r="H970">
            <v>0.6737891737891738</v>
          </cell>
        </row>
        <row r="971">
          <cell r="A971" t="str">
            <v>O_THS_A25</v>
          </cell>
          <cell r="B971">
            <v>68</v>
          </cell>
          <cell r="C971">
            <v>40</v>
          </cell>
          <cell r="D971">
            <v>108</v>
          </cell>
          <cell r="E971">
            <v>864</v>
          </cell>
          <cell r="F971">
            <v>0.62960000000000005</v>
          </cell>
          <cell r="G971">
            <v>688</v>
          </cell>
          <cell r="H971">
            <v>0.79629629629629628</v>
          </cell>
        </row>
        <row r="972">
          <cell r="A972" t="str">
            <v>O_THS_A26</v>
          </cell>
          <cell r="B972">
            <v>70</v>
          </cell>
          <cell r="C972">
            <v>41</v>
          </cell>
          <cell r="D972">
            <v>111</v>
          </cell>
          <cell r="E972">
            <v>888</v>
          </cell>
          <cell r="F972">
            <v>0.63060000000000005</v>
          </cell>
          <cell r="G972">
            <v>661</v>
          </cell>
          <cell r="H972">
            <v>0.74436936936936937</v>
          </cell>
        </row>
        <row r="973">
          <cell r="A973" t="str">
            <v>O_THS_A27</v>
          </cell>
          <cell r="B973">
            <v>63</v>
          </cell>
          <cell r="C973">
            <v>64</v>
          </cell>
          <cell r="D973">
            <v>127</v>
          </cell>
          <cell r="E973">
            <v>764</v>
          </cell>
          <cell r="F973">
            <v>0.49609999999999999</v>
          </cell>
          <cell r="G973">
            <v>539</v>
          </cell>
          <cell r="H973">
            <v>0.70549738219895286</v>
          </cell>
        </row>
        <row r="974">
          <cell r="A974" t="str">
            <v>O_THS_A31</v>
          </cell>
          <cell r="B974">
            <v>62</v>
          </cell>
          <cell r="C974">
            <v>80</v>
          </cell>
          <cell r="D974">
            <v>142</v>
          </cell>
          <cell r="E974">
            <v>852</v>
          </cell>
          <cell r="F974">
            <v>0.43659999999999999</v>
          </cell>
          <cell r="G974">
            <v>556</v>
          </cell>
          <cell r="H974">
            <v>0.65258215962441313</v>
          </cell>
        </row>
        <row r="975">
          <cell r="A975" t="str">
            <v>O_THS_A36</v>
          </cell>
          <cell r="B975">
            <v>36</v>
          </cell>
          <cell r="C975">
            <v>9</v>
          </cell>
          <cell r="D975">
            <v>45</v>
          </cell>
          <cell r="E975">
            <v>360</v>
          </cell>
          <cell r="F975">
            <v>0.8</v>
          </cell>
          <cell r="G975">
            <v>321</v>
          </cell>
          <cell r="H975">
            <v>0.89166666666666672</v>
          </cell>
        </row>
        <row r="976">
          <cell r="A976" t="str">
            <v>O_THS_A37</v>
          </cell>
          <cell r="B976">
            <v>23</v>
          </cell>
          <cell r="C976">
            <v>16</v>
          </cell>
          <cell r="D976">
            <v>39</v>
          </cell>
          <cell r="E976">
            <v>312</v>
          </cell>
          <cell r="F976">
            <v>0.5897</v>
          </cell>
          <cell r="G976">
            <v>207</v>
          </cell>
          <cell r="H976">
            <v>0.66346153846153844</v>
          </cell>
        </row>
        <row r="977">
          <cell r="A977" t="str">
            <v>O_THS_A38</v>
          </cell>
          <cell r="B977">
            <v>15</v>
          </cell>
          <cell r="C977">
            <v>23</v>
          </cell>
          <cell r="D977">
            <v>38</v>
          </cell>
          <cell r="E977">
            <v>304</v>
          </cell>
          <cell r="F977">
            <v>0.3947</v>
          </cell>
          <cell r="G977">
            <v>180</v>
          </cell>
          <cell r="H977">
            <v>0.59210526315789469</v>
          </cell>
        </row>
        <row r="978">
          <cell r="A978" t="str">
            <v>O_THS_A39</v>
          </cell>
          <cell r="B978">
            <v>88</v>
          </cell>
          <cell r="C978">
            <v>75</v>
          </cell>
          <cell r="D978">
            <v>163</v>
          </cell>
          <cell r="E978">
            <v>1304</v>
          </cell>
          <cell r="F978">
            <v>0.53990000000000005</v>
          </cell>
          <cell r="G978">
            <v>900</v>
          </cell>
          <cell r="H978">
            <v>0.69018404907975461</v>
          </cell>
        </row>
        <row r="979">
          <cell r="A979" t="str">
            <v>O_THS_A40</v>
          </cell>
          <cell r="B979">
            <v>59</v>
          </cell>
          <cell r="C979">
            <v>34</v>
          </cell>
          <cell r="D979">
            <v>93</v>
          </cell>
          <cell r="E979">
            <v>744</v>
          </cell>
          <cell r="F979">
            <v>0.63439999999999996</v>
          </cell>
          <cell r="G979">
            <v>589</v>
          </cell>
          <cell r="H979">
            <v>0.79166666666666663</v>
          </cell>
        </row>
        <row r="980">
          <cell r="A980" t="str">
            <v>O_THS_A42</v>
          </cell>
          <cell r="B980">
            <v>135</v>
          </cell>
          <cell r="C980">
            <v>68</v>
          </cell>
          <cell r="D980">
            <v>203</v>
          </cell>
          <cell r="E980">
            <v>1624</v>
          </cell>
          <cell r="F980">
            <v>0.66500000000000004</v>
          </cell>
          <cell r="G980">
            <v>1291</v>
          </cell>
          <cell r="H980">
            <v>0.79495073891625612</v>
          </cell>
        </row>
        <row r="981">
          <cell r="A981" t="str">
            <v>O_THS_A43</v>
          </cell>
          <cell r="B981">
            <v>53</v>
          </cell>
          <cell r="C981">
            <v>80</v>
          </cell>
          <cell r="D981">
            <v>133</v>
          </cell>
          <cell r="E981">
            <v>1064</v>
          </cell>
          <cell r="F981">
            <v>0.39850000000000002</v>
          </cell>
          <cell r="G981">
            <v>667</v>
          </cell>
          <cell r="H981">
            <v>0.62687969924812026</v>
          </cell>
        </row>
        <row r="982">
          <cell r="A982" t="str">
            <v>O_THS_A44</v>
          </cell>
          <cell r="B982">
            <v>68</v>
          </cell>
          <cell r="C982">
            <v>192</v>
          </cell>
          <cell r="D982">
            <v>260</v>
          </cell>
          <cell r="E982">
            <v>2080</v>
          </cell>
          <cell r="F982">
            <v>0.26150000000000001</v>
          </cell>
          <cell r="G982">
            <v>1065</v>
          </cell>
          <cell r="H982">
            <v>0.51201923076923073</v>
          </cell>
        </row>
        <row r="983">
          <cell r="A983" t="str">
            <v>O_THS_A45</v>
          </cell>
          <cell r="B983">
            <v>93</v>
          </cell>
          <cell r="C983">
            <v>160</v>
          </cell>
          <cell r="D983">
            <v>253</v>
          </cell>
          <cell r="E983">
            <v>2024</v>
          </cell>
          <cell r="F983">
            <v>0.36759999999999998</v>
          </cell>
          <cell r="G983">
            <v>1260</v>
          </cell>
          <cell r="H983">
            <v>0.62252964426877466</v>
          </cell>
        </row>
        <row r="984">
          <cell r="A984" t="str">
            <v>O_THS_A46</v>
          </cell>
          <cell r="B984">
            <v>56</v>
          </cell>
          <cell r="C984">
            <v>48</v>
          </cell>
          <cell r="D984">
            <v>104</v>
          </cell>
          <cell r="E984">
            <v>832</v>
          </cell>
          <cell r="F984">
            <v>0.53849999999999998</v>
          </cell>
          <cell r="G984">
            <v>640</v>
          </cell>
          <cell r="H984">
            <v>0.76923076923076927</v>
          </cell>
        </row>
        <row r="985">
          <cell r="A985" t="str">
            <v>O_THS_A47</v>
          </cell>
          <cell r="B985">
            <v>32</v>
          </cell>
          <cell r="C985">
            <v>111</v>
          </cell>
          <cell r="D985">
            <v>143</v>
          </cell>
          <cell r="E985">
            <v>1144</v>
          </cell>
          <cell r="F985">
            <v>0.2238</v>
          </cell>
          <cell r="G985">
            <v>574</v>
          </cell>
          <cell r="H985">
            <v>0.50174825174825177</v>
          </cell>
        </row>
        <row r="986">
          <cell r="A986" t="str">
            <v>O_TIA_E00</v>
          </cell>
          <cell r="B986">
            <v>47</v>
          </cell>
          <cell r="C986">
            <v>23</v>
          </cell>
          <cell r="D986">
            <v>70</v>
          </cell>
          <cell r="E986">
            <v>560</v>
          </cell>
          <cell r="F986">
            <v>0.6714</v>
          </cell>
          <cell r="G986">
            <v>467</v>
          </cell>
          <cell r="H986">
            <v>0.83392857142857146</v>
          </cell>
        </row>
        <row r="987">
          <cell r="A987" t="str">
            <v>O_TIA_E01</v>
          </cell>
          <cell r="B987">
            <v>63</v>
          </cell>
          <cell r="C987">
            <v>98</v>
          </cell>
          <cell r="D987">
            <v>161</v>
          </cell>
          <cell r="E987">
            <v>978</v>
          </cell>
          <cell r="F987">
            <v>0.39129999999999998</v>
          </cell>
          <cell r="G987">
            <v>634</v>
          </cell>
          <cell r="H987">
            <v>0.6482617586912065</v>
          </cell>
        </row>
        <row r="988">
          <cell r="A988" t="str">
            <v>O_TIA_E02</v>
          </cell>
          <cell r="B988">
            <v>55</v>
          </cell>
          <cell r="C988">
            <v>51</v>
          </cell>
          <cell r="D988">
            <v>106</v>
          </cell>
          <cell r="E988">
            <v>672</v>
          </cell>
          <cell r="F988">
            <v>0.51890000000000003</v>
          </cell>
          <cell r="G988">
            <v>488</v>
          </cell>
          <cell r="H988">
            <v>0.72619047619047616</v>
          </cell>
        </row>
        <row r="989">
          <cell r="A989" t="str">
            <v>O_TIA_E05</v>
          </cell>
          <cell r="B989">
            <v>38</v>
          </cell>
          <cell r="C989">
            <v>108</v>
          </cell>
          <cell r="D989">
            <v>146</v>
          </cell>
          <cell r="E989">
            <v>882</v>
          </cell>
          <cell r="F989">
            <v>0.26029999999999998</v>
          </cell>
          <cell r="G989">
            <v>459</v>
          </cell>
          <cell r="H989">
            <v>0.52040816326530615</v>
          </cell>
        </row>
        <row r="990">
          <cell r="A990" t="str">
            <v>O_TIA_E06</v>
          </cell>
          <cell r="B990">
            <v>4</v>
          </cell>
          <cell r="C990">
            <v>33</v>
          </cell>
          <cell r="D990">
            <v>37</v>
          </cell>
          <cell r="E990">
            <v>296</v>
          </cell>
          <cell r="F990">
            <v>0.1081</v>
          </cell>
          <cell r="G990">
            <v>100</v>
          </cell>
          <cell r="H990">
            <v>0.33783783783783783</v>
          </cell>
        </row>
        <row r="991">
          <cell r="A991" t="str">
            <v>O_TIA_E07</v>
          </cell>
          <cell r="B991">
            <v>41</v>
          </cell>
          <cell r="C991">
            <v>49</v>
          </cell>
          <cell r="D991">
            <v>90</v>
          </cell>
          <cell r="E991">
            <v>720</v>
          </cell>
          <cell r="F991">
            <v>0.4556</v>
          </cell>
          <cell r="G991">
            <v>461</v>
          </cell>
          <cell r="H991">
            <v>0.64027777777777772</v>
          </cell>
        </row>
        <row r="992">
          <cell r="A992" t="str">
            <v>O_TIA_E08</v>
          </cell>
          <cell r="B992">
            <v>77</v>
          </cell>
          <cell r="C992">
            <v>106</v>
          </cell>
          <cell r="D992">
            <v>183</v>
          </cell>
          <cell r="E992">
            <v>1464</v>
          </cell>
          <cell r="F992">
            <v>0.42080000000000001</v>
          </cell>
          <cell r="G992">
            <v>987</v>
          </cell>
          <cell r="H992">
            <v>0.67418032786885251</v>
          </cell>
        </row>
        <row r="993">
          <cell r="A993" t="str">
            <v>O_TIA_E09</v>
          </cell>
          <cell r="B993">
            <v>92</v>
          </cell>
          <cell r="C993">
            <v>106</v>
          </cell>
          <cell r="D993">
            <v>198</v>
          </cell>
          <cell r="E993">
            <v>1212</v>
          </cell>
          <cell r="F993">
            <v>0.46460000000000001</v>
          </cell>
          <cell r="G993">
            <v>788</v>
          </cell>
          <cell r="H993">
            <v>0.65016501650165015</v>
          </cell>
        </row>
        <row r="994">
          <cell r="A994" t="str">
            <v>O_TIA_E14</v>
          </cell>
          <cell r="B994">
            <v>52</v>
          </cell>
          <cell r="C994">
            <v>99</v>
          </cell>
          <cell r="D994">
            <v>151</v>
          </cell>
          <cell r="E994">
            <v>966</v>
          </cell>
          <cell r="F994">
            <v>0.34439999999999998</v>
          </cell>
          <cell r="G994">
            <v>577</v>
          </cell>
          <cell r="H994">
            <v>0.59730848861283647</v>
          </cell>
        </row>
        <row r="995">
          <cell r="A995" t="str">
            <v>O_TIA_E15</v>
          </cell>
          <cell r="B995">
            <v>46</v>
          </cell>
          <cell r="C995">
            <v>58</v>
          </cell>
          <cell r="D995">
            <v>104</v>
          </cell>
          <cell r="E995">
            <v>660</v>
          </cell>
          <cell r="F995">
            <v>0.44230000000000003</v>
          </cell>
          <cell r="G995">
            <v>412</v>
          </cell>
          <cell r="H995">
            <v>0.62424242424242427</v>
          </cell>
        </row>
        <row r="996">
          <cell r="A996" t="str">
            <v>O_TIA_E16</v>
          </cell>
          <cell r="B996">
            <v>75</v>
          </cell>
          <cell r="C996">
            <v>97</v>
          </cell>
          <cell r="D996">
            <v>172</v>
          </cell>
          <cell r="E996">
            <v>1376</v>
          </cell>
          <cell r="F996">
            <v>0.436</v>
          </cell>
          <cell r="G996">
            <v>924</v>
          </cell>
          <cell r="H996">
            <v>0.67151162790697672</v>
          </cell>
        </row>
        <row r="997">
          <cell r="A997" t="str">
            <v>O_TIA_E17</v>
          </cell>
          <cell r="B997">
            <v>79</v>
          </cell>
          <cell r="C997">
            <v>60</v>
          </cell>
          <cell r="D997">
            <v>139</v>
          </cell>
          <cell r="E997">
            <v>1112</v>
          </cell>
          <cell r="F997">
            <v>0.56830000000000003</v>
          </cell>
          <cell r="G997">
            <v>860</v>
          </cell>
          <cell r="H997">
            <v>0.77338129496402874</v>
          </cell>
        </row>
        <row r="998">
          <cell r="A998" t="str">
            <v>O_TIA_E18</v>
          </cell>
          <cell r="B998">
            <v>53</v>
          </cell>
          <cell r="C998">
            <v>52</v>
          </cell>
          <cell r="D998">
            <v>105</v>
          </cell>
          <cell r="E998">
            <v>840</v>
          </cell>
          <cell r="F998">
            <v>0.50480000000000003</v>
          </cell>
          <cell r="G998">
            <v>659</v>
          </cell>
          <cell r="H998">
            <v>0.78452380952380951</v>
          </cell>
        </row>
        <row r="999">
          <cell r="A999" t="str">
            <v>O_TIA_E19</v>
          </cell>
          <cell r="B999">
            <v>81</v>
          </cell>
          <cell r="C999">
            <v>83</v>
          </cell>
          <cell r="D999">
            <v>164</v>
          </cell>
          <cell r="E999">
            <v>990</v>
          </cell>
          <cell r="F999">
            <v>0.49390000000000001</v>
          </cell>
          <cell r="G999">
            <v>639</v>
          </cell>
          <cell r="H999">
            <v>0.6454545454545455</v>
          </cell>
        </row>
        <row r="1000">
          <cell r="A1000" t="str">
            <v>O_TIA_E20</v>
          </cell>
          <cell r="B1000">
            <v>78</v>
          </cell>
          <cell r="C1000">
            <v>134</v>
          </cell>
          <cell r="D1000">
            <v>212</v>
          </cell>
          <cell r="E1000">
            <v>1278</v>
          </cell>
          <cell r="F1000">
            <v>0.3679</v>
          </cell>
          <cell r="G1000">
            <v>770</v>
          </cell>
          <cell r="H1000">
            <v>0.60250391236306733</v>
          </cell>
        </row>
        <row r="1001">
          <cell r="A1001" t="str">
            <v>O_TIA_E21</v>
          </cell>
          <cell r="B1001">
            <v>77</v>
          </cell>
          <cell r="C1001">
            <v>133</v>
          </cell>
          <cell r="D1001">
            <v>210</v>
          </cell>
          <cell r="E1001">
            <v>1272</v>
          </cell>
          <cell r="F1001">
            <v>0.36670000000000003</v>
          </cell>
          <cell r="G1001">
            <v>768</v>
          </cell>
          <cell r="H1001">
            <v>0.60377358490566035</v>
          </cell>
        </row>
        <row r="1002">
          <cell r="A1002" t="str">
            <v>O_TIA_E22</v>
          </cell>
          <cell r="B1002">
            <v>32</v>
          </cell>
          <cell r="C1002">
            <v>79</v>
          </cell>
          <cell r="D1002">
            <v>111</v>
          </cell>
          <cell r="E1002">
            <v>886</v>
          </cell>
          <cell r="F1002">
            <v>0.2883</v>
          </cell>
          <cell r="G1002">
            <v>505</v>
          </cell>
          <cell r="H1002">
            <v>0.56997742663656881</v>
          </cell>
        </row>
        <row r="1003">
          <cell r="A1003" t="str">
            <v>O_TIA_E23</v>
          </cell>
          <cell r="B1003">
            <v>81</v>
          </cell>
          <cell r="C1003">
            <v>82</v>
          </cell>
          <cell r="D1003">
            <v>163</v>
          </cell>
          <cell r="E1003">
            <v>996</v>
          </cell>
          <cell r="F1003">
            <v>0.49690000000000001</v>
          </cell>
          <cell r="G1003">
            <v>686</v>
          </cell>
          <cell r="H1003">
            <v>0.6887550200803213</v>
          </cell>
        </row>
        <row r="1004">
          <cell r="A1004" t="str">
            <v>O_TIA_E26</v>
          </cell>
          <cell r="B1004">
            <v>31</v>
          </cell>
          <cell r="C1004">
            <v>85</v>
          </cell>
          <cell r="D1004">
            <v>116</v>
          </cell>
          <cell r="E1004">
            <v>810</v>
          </cell>
          <cell r="F1004">
            <v>0.26719999999999999</v>
          </cell>
          <cell r="G1004">
            <v>431</v>
          </cell>
          <cell r="H1004">
            <v>0.53209876543209877</v>
          </cell>
        </row>
        <row r="1005">
          <cell r="A1005" t="str">
            <v>O_TIA_E27</v>
          </cell>
          <cell r="B1005">
            <v>42</v>
          </cell>
          <cell r="C1005">
            <v>19</v>
          </cell>
          <cell r="D1005">
            <v>61</v>
          </cell>
          <cell r="E1005">
            <v>488</v>
          </cell>
          <cell r="F1005">
            <v>0.6885</v>
          </cell>
          <cell r="G1005">
            <v>379</v>
          </cell>
          <cell r="H1005">
            <v>0.77663934426229508</v>
          </cell>
        </row>
        <row r="1006">
          <cell r="A1006" t="str">
            <v>O_TIA_E34</v>
          </cell>
          <cell r="B1006">
            <v>55</v>
          </cell>
          <cell r="C1006">
            <v>124</v>
          </cell>
          <cell r="D1006">
            <v>179</v>
          </cell>
          <cell r="E1006">
            <v>1432</v>
          </cell>
          <cell r="F1006">
            <v>0.30730000000000002</v>
          </cell>
          <cell r="G1006">
            <v>804</v>
          </cell>
          <cell r="H1006">
            <v>0.56145251396648044</v>
          </cell>
        </row>
        <row r="1007">
          <cell r="A1007" t="str">
            <v>O_TIA_E38</v>
          </cell>
          <cell r="B1007">
            <v>61</v>
          </cell>
          <cell r="C1007">
            <v>23</v>
          </cell>
          <cell r="D1007">
            <v>84</v>
          </cell>
          <cell r="E1007">
            <v>672</v>
          </cell>
          <cell r="F1007">
            <v>0.72619999999999996</v>
          </cell>
          <cell r="G1007">
            <v>552</v>
          </cell>
          <cell r="H1007">
            <v>0.8214285714285714</v>
          </cell>
        </row>
        <row r="1008">
          <cell r="A1008" t="str">
            <v>O_TIA_E39</v>
          </cell>
          <cell r="B1008">
            <v>89</v>
          </cell>
          <cell r="C1008">
            <v>26</v>
          </cell>
          <cell r="D1008">
            <v>115</v>
          </cell>
          <cell r="E1008">
            <v>920</v>
          </cell>
          <cell r="F1008">
            <v>0.77390000000000003</v>
          </cell>
          <cell r="G1008">
            <v>783</v>
          </cell>
          <cell r="H1008">
            <v>0.85108695652173916</v>
          </cell>
        </row>
        <row r="1009">
          <cell r="A1009" t="str">
            <v>O_TIA_E40</v>
          </cell>
          <cell r="B1009">
            <v>58</v>
          </cell>
          <cell r="C1009">
            <v>110</v>
          </cell>
          <cell r="D1009">
            <v>168</v>
          </cell>
          <cell r="E1009">
            <v>1344</v>
          </cell>
          <cell r="F1009">
            <v>0.34520000000000001</v>
          </cell>
          <cell r="G1009">
            <v>772</v>
          </cell>
          <cell r="H1009">
            <v>0.57440476190476186</v>
          </cell>
        </row>
        <row r="1010">
          <cell r="A1010" t="str">
            <v>O_TIA_E42</v>
          </cell>
          <cell r="B1010">
            <v>47</v>
          </cell>
          <cell r="C1010">
            <v>31</v>
          </cell>
          <cell r="D1010">
            <v>78</v>
          </cell>
          <cell r="E1010">
            <v>624</v>
          </cell>
          <cell r="F1010">
            <v>0.60260000000000002</v>
          </cell>
          <cell r="G1010">
            <v>505</v>
          </cell>
          <cell r="H1010">
            <v>0.80929487179487181</v>
          </cell>
        </row>
        <row r="1011">
          <cell r="A1011" t="str">
            <v>O_TIA_E43</v>
          </cell>
          <cell r="B1011">
            <v>37</v>
          </cell>
          <cell r="C1011">
            <v>62</v>
          </cell>
          <cell r="D1011">
            <v>99</v>
          </cell>
          <cell r="E1011">
            <v>792</v>
          </cell>
          <cell r="F1011">
            <v>0.37369999999999998</v>
          </cell>
          <cell r="G1011">
            <v>413</v>
          </cell>
          <cell r="H1011">
            <v>0.52146464646464652</v>
          </cell>
        </row>
        <row r="1012">
          <cell r="A1012" t="str">
            <v>O_TIA_E44</v>
          </cell>
          <cell r="B1012">
            <v>52</v>
          </cell>
          <cell r="C1012">
            <v>27</v>
          </cell>
          <cell r="D1012">
            <v>79</v>
          </cell>
          <cell r="E1012">
            <v>480</v>
          </cell>
          <cell r="F1012">
            <v>0.65820000000000001</v>
          </cell>
          <cell r="G1012">
            <v>376</v>
          </cell>
          <cell r="H1012">
            <v>0.78333333333333333</v>
          </cell>
        </row>
        <row r="1013">
          <cell r="A1013" t="str">
            <v>O_TIA_E45</v>
          </cell>
          <cell r="B1013">
            <v>65</v>
          </cell>
          <cell r="C1013">
            <v>40</v>
          </cell>
          <cell r="D1013">
            <v>105</v>
          </cell>
          <cell r="E1013">
            <v>840</v>
          </cell>
          <cell r="F1013">
            <v>0.61899999999999999</v>
          </cell>
          <cell r="G1013">
            <v>683</v>
          </cell>
          <cell r="H1013">
            <v>0.81309523809523809</v>
          </cell>
        </row>
        <row r="1014">
          <cell r="A1014" t="str">
            <v>O_TIA_E46</v>
          </cell>
          <cell r="B1014">
            <v>53</v>
          </cell>
          <cell r="C1014">
            <v>151</v>
          </cell>
          <cell r="D1014">
            <v>204</v>
          </cell>
          <cell r="E1014">
            <v>1632</v>
          </cell>
          <cell r="F1014">
            <v>0.25979999999999998</v>
          </cell>
          <cell r="G1014">
            <v>898</v>
          </cell>
          <cell r="H1014">
            <v>0.55024509803921573</v>
          </cell>
        </row>
        <row r="1015">
          <cell r="A1015" t="str">
            <v>O_TIA_E47</v>
          </cell>
          <cell r="B1015">
            <v>59</v>
          </cell>
          <cell r="C1015">
            <v>77</v>
          </cell>
          <cell r="D1015">
            <v>136</v>
          </cell>
          <cell r="E1015">
            <v>1088</v>
          </cell>
          <cell r="F1015">
            <v>0.43380000000000002</v>
          </cell>
          <cell r="G1015">
            <v>769</v>
          </cell>
          <cell r="H1015">
            <v>0.70680147058823528</v>
          </cell>
        </row>
        <row r="1016">
          <cell r="A1016" t="str">
            <v>O_TIA_E48</v>
          </cell>
          <cell r="B1016">
            <v>38</v>
          </cell>
          <cell r="C1016">
            <v>57</v>
          </cell>
          <cell r="D1016">
            <v>95</v>
          </cell>
          <cell r="E1016">
            <v>570</v>
          </cell>
          <cell r="F1016">
            <v>0.4</v>
          </cell>
          <cell r="G1016">
            <v>406</v>
          </cell>
          <cell r="H1016">
            <v>0.71228070175438596</v>
          </cell>
        </row>
        <row r="1017">
          <cell r="A1017" t="str">
            <v>O_TIA_E49</v>
          </cell>
          <cell r="B1017">
            <v>38</v>
          </cell>
          <cell r="C1017">
            <v>96</v>
          </cell>
          <cell r="D1017">
            <v>134</v>
          </cell>
          <cell r="E1017">
            <v>804</v>
          </cell>
          <cell r="F1017">
            <v>0.28360000000000002</v>
          </cell>
          <cell r="G1017">
            <v>436</v>
          </cell>
          <cell r="H1017">
            <v>0.54228855721393032</v>
          </cell>
        </row>
        <row r="1018">
          <cell r="A1018" t="str">
            <v>O_TIA_E50</v>
          </cell>
          <cell r="B1018">
            <v>64</v>
          </cell>
          <cell r="C1018">
            <v>128</v>
          </cell>
          <cell r="D1018">
            <v>192</v>
          </cell>
          <cell r="E1018">
            <v>1170</v>
          </cell>
          <cell r="F1018">
            <v>0.33329999999999999</v>
          </cell>
          <cell r="G1018">
            <v>669</v>
          </cell>
          <cell r="H1018">
            <v>0.57179487179487176</v>
          </cell>
        </row>
        <row r="1019">
          <cell r="A1019" t="str">
            <v>O_TIA_E51</v>
          </cell>
          <cell r="B1019">
            <v>49</v>
          </cell>
          <cell r="C1019">
            <v>30</v>
          </cell>
          <cell r="D1019">
            <v>79</v>
          </cell>
          <cell r="E1019">
            <v>474</v>
          </cell>
          <cell r="F1019">
            <v>0.62029999999999996</v>
          </cell>
          <cell r="G1019">
            <v>341</v>
          </cell>
          <cell r="H1019">
            <v>0.71940928270042193</v>
          </cell>
        </row>
        <row r="1020">
          <cell r="A1020" t="str">
            <v>O_TIA_E52</v>
          </cell>
          <cell r="B1020">
            <v>48</v>
          </cell>
          <cell r="C1020">
            <v>12</v>
          </cell>
          <cell r="D1020">
            <v>60</v>
          </cell>
          <cell r="E1020">
            <v>480</v>
          </cell>
          <cell r="F1020">
            <v>0.8</v>
          </cell>
          <cell r="G1020">
            <v>419</v>
          </cell>
          <cell r="H1020">
            <v>0.87291666666666667</v>
          </cell>
        </row>
        <row r="1021">
          <cell r="A1021" t="str">
            <v>O_TIA_E53</v>
          </cell>
          <cell r="B1021">
            <v>31</v>
          </cell>
          <cell r="C1021">
            <v>13</v>
          </cell>
          <cell r="D1021">
            <v>44</v>
          </cell>
          <cell r="E1021">
            <v>352</v>
          </cell>
          <cell r="F1021">
            <v>0.70450000000000002</v>
          </cell>
          <cell r="G1021">
            <v>281</v>
          </cell>
          <cell r="H1021">
            <v>0.79829545454545459</v>
          </cell>
        </row>
        <row r="1022">
          <cell r="A1022" t="str">
            <v>O_TIA_E54</v>
          </cell>
          <cell r="B1022">
            <v>32</v>
          </cell>
          <cell r="C1022">
            <v>24</v>
          </cell>
          <cell r="D1022">
            <v>56</v>
          </cell>
          <cell r="E1022">
            <v>448</v>
          </cell>
          <cell r="F1022">
            <v>0.57140000000000002</v>
          </cell>
          <cell r="G1022">
            <v>340</v>
          </cell>
          <cell r="H1022">
            <v>0.7589285714285714</v>
          </cell>
        </row>
        <row r="1023">
          <cell r="A1023" t="str">
            <v>O_TIA_E55</v>
          </cell>
          <cell r="B1023">
            <v>55</v>
          </cell>
          <cell r="C1023">
            <v>30</v>
          </cell>
          <cell r="D1023">
            <v>85</v>
          </cell>
          <cell r="E1023">
            <v>680</v>
          </cell>
          <cell r="F1023">
            <v>0.64710000000000001</v>
          </cell>
          <cell r="G1023">
            <v>564</v>
          </cell>
          <cell r="H1023">
            <v>0.8294117647058824</v>
          </cell>
        </row>
        <row r="1024">
          <cell r="A1024" t="str">
            <v>O_TIA_E56</v>
          </cell>
          <cell r="B1024">
            <v>40</v>
          </cell>
          <cell r="C1024">
            <v>20</v>
          </cell>
          <cell r="D1024">
            <v>60</v>
          </cell>
          <cell r="E1024">
            <v>480</v>
          </cell>
          <cell r="F1024">
            <v>0.66669999999999996</v>
          </cell>
          <cell r="G1024">
            <v>396</v>
          </cell>
          <cell r="H1024">
            <v>0.82499999999999996</v>
          </cell>
        </row>
        <row r="1025">
          <cell r="A1025" t="str">
            <v>O_TIA_E57</v>
          </cell>
          <cell r="B1025">
            <v>37</v>
          </cell>
          <cell r="C1025">
            <v>79</v>
          </cell>
          <cell r="D1025">
            <v>116</v>
          </cell>
          <cell r="E1025">
            <v>928</v>
          </cell>
          <cell r="F1025">
            <v>0.31900000000000001</v>
          </cell>
          <cell r="G1025">
            <v>549</v>
          </cell>
          <cell r="H1025">
            <v>0.59159482758620685</v>
          </cell>
        </row>
        <row r="1026">
          <cell r="A1026" t="str">
            <v>O_TIA_E58</v>
          </cell>
          <cell r="B1026">
            <v>43</v>
          </cell>
          <cell r="C1026">
            <v>115</v>
          </cell>
          <cell r="D1026">
            <v>158</v>
          </cell>
          <cell r="E1026">
            <v>1264</v>
          </cell>
          <cell r="F1026">
            <v>0.2722</v>
          </cell>
          <cell r="G1026">
            <v>640</v>
          </cell>
          <cell r="H1026">
            <v>0.50632911392405067</v>
          </cell>
        </row>
        <row r="1027">
          <cell r="A1027" t="str">
            <v>O_TIA_E60</v>
          </cell>
          <cell r="B1027">
            <v>62</v>
          </cell>
          <cell r="C1027">
            <v>80</v>
          </cell>
          <cell r="D1027">
            <v>142</v>
          </cell>
          <cell r="E1027">
            <v>1136</v>
          </cell>
          <cell r="F1027">
            <v>0.43659999999999999</v>
          </cell>
          <cell r="G1027">
            <v>686</v>
          </cell>
          <cell r="H1027">
            <v>0.60387323943661975</v>
          </cell>
        </row>
        <row r="1028">
          <cell r="A1028" t="str">
            <v>O_TIA_E61</v>
          </cell>
          <cell r="B1028">
            <v>34</v>
          </cell>
          <cell r="C1028">
            <v>59</v>
          </cell>
          <cell r="D1028">
            <v>93</v>
          </cell>
          <cell r="E1028">
            <v>744</v>
          </cell>
          <cell r="F1028">
            <v>0.36559999999999998</v>
          </cell>
          <cell r="G1028">
            <v>470</v>
          </cell>
          <cell r="H1028">
            <v>0.63172043010752688</v>
          </cell>
        </row>
        <row r="1029">
          <cell r="A1029" t="str">
            <v>O_TIA_E62</v>
          </cell>
          <cell r="B1029">
            <v>15</v>
          </cell>
          <cell r="C1029">
            <v>53</v>
          </cell>
          <cell r="D1029">
            <v>68</v>
          </cell>
          <cell r="E1029">
            <v>544</v>
          </cell>
          <cell r="F1029">
            <v>0.22059999999999999</v>
          </cell>
          <cell r="G1029">
            <v>309</v>
          </cell>
          <cell r="H1029">
            <v>0.56801470588235292</v>
          </cell>
        </row>
        <row r="1030">
          <cell r="A1030" t="str">
            <v>O_TIA_E63</v>
          </cell>
          <cell r="B1030">
            <v>28</v>
          </cell>
          <cell r="C1030">
            <v>76</v>
          </cell>
          <cell r="D1030">
            <v>104</v>
          </cell>
          <cell r="E1030">
            <v>833</v>
          </cell>
          <cell r="F1030">
            <v>0.26919999999999999</v>
          </cell>
          <cell r="G1030">
            <v>456</v>
          </cell>
          <cell r="H1030">
            <v>0.54741896758703479</v>
          </cell>
        </row>
        <row r="1031">
          <cell r="A1031" t="str">
            <v>O_TIA_E64</v>
          </cell>
          <cell r="B1031">
            <v>66</v>
          </cell>
          <cell r="C1031">
            <v>55</v>
          </cell>
          <cell r="D1031">
            <v>121</v>
          </cell>
          <cell r="E1031">
            <v>968</v>
          </cell>
          <cell r="F1031">
            <v>0.54549999999999998</v>
          </cell>
          <cell r="G1031">
            <v>792</v>
          </cell>
          <cell r="H1031">
            <v>0.81818181818181823</v>
          </cell>
        </row>
        <row r="1032">
          <cell r="A1032" t="str">
            <v>O_TIA_E65</v>
          </cell>
          <cell r="B1032">
            <v>71</v>
          </cell>
          <cell r="C1032">
            <v>71</v>
          </cell>
          <cell r="D1032">
            <v>142</v>
          </cell>
          <cell r="E1032">
            <v>1136</v>
          </cell>
          <cell r="F1032">
            <v>0.5</v>
          </cell>
          <cell r="G1032">
            <v>835</v>
          </cell>
          <cell r="H1032">
            <v>0.73503521126760563</v>
          </cell>
        </row>
        <row r="1033">
          <cell r="A1033" t="str">
            <v>O_TIA_E66</v>
          </cell>
          <cell r="B1033">
            <v>69</v>
          </cell>
          <cell r="C1033">
            <v>116</v>
          </cell>
          <cell r="D1033">
            <v>185</v>
          </cell>
          <cell r="E1033">
            <v>1480</v>
          </cell>
          <cell r="F1033">
            <v>0.373</v>
          </cell>
          <cell r="G1033">
            <v>825</v>
          </cell>
          <cell r="H1033">
            <v>0.55743243243243246</v>
          </cell>
        </row>
        <row r="1034">
          <cell r="A1034" t="str">
            <v>O_TIA_E67</v>
          </cell>
          <cell r="B1034">
            <v>27</v>
          </cell>
          <cell r="C1034">
            <v>118</v>
          </cell>
          <cell r="D1034">
            <v>145</v>
          </cell>
          <cell r="E1034">
            <v>1156</v>
          </cell>
          <cell r="F1034">
            <v>0.1862</v>
          </cell>
          <cell r="G1034">
            <v>464</v>
          </cell>
          <cell r="H1034">
            <v>0.40138408304498269</v>
          </cell>
        </row>
        <row r="1035">
          <cell r="A1035" t="str">
            <v>O_TIA_E69</v>
          </cell>
          <cell r="B1035">
            <v>61</v>
          </cell>
          <cell r="C1035">
            <v>40</v>
          </cell>
          <cell r="D1035">
            <v>101</v>
          </cell>
          <cell r="E1035">
            <v>808</v>
          </cell>
          <cell r="F1035">
            <v>0.60399999999999998</v>
          </cell>
          <cell r="G1035">
            <v>643</v>
          </cell>
          <cell r="H1035">
            <v>0.79579207920792083</v>
          </cell>
        </row>
        <row r="1036">
          <cell r="A1036" t="str">
            <v>O_TIA_E72</v>
          </cell>
          <cell r="B1036">
            <v>29</v>
          </cell>
          <cell r="C1036">
            <v>95</v>
          </cell>
          <cell r="D1036">
            <v>124</v>
          </cell>
          <cell r="E1036">
            <v>992</v>
          </cell>
          <cell r="F1036">
            <v>0.2339</v>
          </cell>
          <cell r="G1036">
            <v>452</v>
          </cell>
          <cell r="H1036">
            <v>0.45564516129032256</v>
          </cell>
        </row>
        <row r="1037">
          <cell r="A1037" t="str">
            <v>O_TIA_E73</v>
          </cell>
          <cell r="B1037">
            <v>24</v>
          </cell>
          <cell r="C1037">
            <v>69</v>
          </cell>
          <cell r="D1037">
            <v>93</v>
          </cell>
          <cell r="E1037">
            <v>744</v>
          </cell>
          <cell r="F1037">
            <v>0.2581</v>
          </cell>
          <cell r="G1037">
            <v>388</v>
          </cell>
          <cell r="H1037">
            <v>0.521505376344086</v>
          </cell>
        </row>
        <row r="1038">
          <cell r="A1038" t="str">
            <v>O_TIA_I01</v>
          </cell>
          <cell r="B1038">
            <v>72</v>
          </cell>
          <cell r="C1038">
            <v>113</v>
          </cell>
          <cell r="D1038">
            <v>185</v>
          </cell>
          <cell r="E1038">
            <v>1128</v>
          </cell>
          <cell r="F1038">
            <v>0.38919999999999999</v>
          </cell>
          <cell r="G1038">
            <v>693</v>
          </cell>
          <cell r="H1038">
            <v>0.61436170212765961</v>
          </cell>
        </row>
        <row r="1039">
          <cell r="A1039" t="str">
            <v>O_TIA_I02</v>
          </cell>
          <cell r="B1039">
            <v>44</v>
          </cell>
          <cell r="C1039">
            <v>86</v>
          </cell>
          <cell r="D1039">
            <v>130</v>
          </cell>
          <cell r="E1039">
            <v>1040</v>
          </cell>
          <cell r="F1039">
            <v>0.33850000000000002</v>
          </cell>
          <cell r="G1039">
            <v>603</v>
          </cell>
          <cell r="H1039">
            <v>0.57980769230769236</v>
          </cell>
        </row>
        <row r="1040">
          <cell r="A1040" t="str">
            <v>O_TIA_I03</v>
          </cell>
          <cell r="B1040">
            <v>22</v>
          </cell>
          <cell r="C1040">
            <v>92</v>
          </cell>
          <cell r="D1040">
            <v>114</v>
          </cell>
          <cell r="E1040">
            <v>912</v>
          </cell>
          <cell r="F1040">
            <v>0.193</v>
          </cell>
          <cell r="G1040">
            <v>468</v>
          </cell>
          <cell r="H1040">
            <v>0.51315789473684215</v>
          </cell>
        </row>
        <row r="1041">
          <cell r="A1041" t="str">
            <v>O_TIA_I04</v>
          </cell>
          <cell r="B1041">
            <v>42</v>
          </cell>
          <cell r="C1041">
            <v>80</v>
          </cell>
          <cell r="D1041">
            <v>122</v>
          </cell>
          <cell r="E1041">
            <v>976</v>
          </cell>
          <cell r="F1041">
            <v>0.34429999999999999</v>
          </cell>
          <cell r="G1041">
            <v>592</v>
          </cell>
          <cell r="H1041">
            <v>0.60655737704918034</v>
          </cell>
        </row>
        <row r="1042">
          <cell r="A1042" t="str">
            <v>O_TIA_I05</v>
          </cell>
          <cell r="B1042">
            <v>39</v>
          </cell>
          <cell r="C1042">
            <v>53</v>
          </cell>
          <cell r="D1042">
            <v>92</v>
          </cell>
          <cell r="E1042">
            <v>736</v>
          </cell>
          <cell r="F1042">
            <v>0.4239</v>
          </cell>
          <cell r="G1042">
            <v>464</v>
          </cell>
          <cell r="H1042">
            <v>0.63043478260869568</v>
          </cell>
        </row>
        <row r="1043">
          <cell r="A1043" t="str">
            <v>O_TIV_A00</v>
          </cell>
          <cell r="B1043">
            <v>34</v>
          </cell>
          <cell r="C1043">
            <v>54</v>
          </cell>
          <cell r="D1043">
            <v>88</v>
          </cell>
          <cell r="E1043">
            <v>704</v>
          </cell>
          <cell r="F1043">
            <v>0.38640000000000002</v>
          </cell>
          <cell r="G1043">
            <v>457</v>
          </cell>
          <cell r="H1043">
            <v>0.64914772727272729</v>
          </cell>
        </row>
        <row r="1044">
          <cell r="A1044" t="str">
            <v>O_TIV_A01</v>
          </cell>
          <cell r="B1044">
            <v>53</v>
          </cell>
          <cell r="C1044">
            <v>74</v>
          </cell>
          <cell r="D1044">
            <v>127</v>
          </cell>
          <cell r="E1044">
            <v>1016</v>
          </cell>
          <cell r="F1044">
            <v>0.4173</v>
          </cell>
          <cell r="G1044">
            <v>665</v>
          </cell>
          <cell r="H1044">
            <v>0.65452755905511806</v>
          </cell>
        </row>
        <row r="1045">
          <cell r="A1045" t="str">
            <v>O_TIV_A02</v>
          </cell>
          <cell r="B1045">
            <v>0</v>
          </cell>
          <cell r="C1045">
            <v>162</v>
          </cell>
          <cell r="D1045">
            <v>162</v>
          </cell>
          <cell r="E1045">
            <v>1296</v>
          </cell>
          <cell r="F1045">
            <v>0</v>
          </cell>
          <cell r="G1045">
            <v>0</v>
          </cell>
          <cell r="H1045">
            <v>0</v>
          </cell>
        </row>
        <row r="1046">
          <cell r="A1046" t="str">
            <v>O_TIV_A03</v>
          </cell>
          <cell r="B1046">
            <v>76</v>
          </cell>
          <cell r="C1046">
            <v>116</v>
          </cell>
          <cell r="D1046">
            <v>192</v>
          </cell>
          <cell r="E1046">
            <v>1536</v>
          </cell>
          <cell r="F1046">
            <v>0.39579999999999999</v>
          </cell>
          <cell r="G1046">
            <v>973</v>
          </cell>
          <cell r="H1046">
            <v>0.63346354166666663</v>
          </cell>
        </row>
        <row r="1047">
          <cell r="A1047" t="str">
            <v>O_TIV_A04</v>
          </cell>
          <cell r="B1047">
            <v>33</v>
          </cell>
          <cell r="C1047">
            <v>45</v>
          </cell>
          <cell r="D1047">
            <v>78</v>
          </cell>
          <cell r="E1047">
            <v>624</v>
          </cell>
          <cell r="F1047">
            <v>0.42309999999999998</v>
          </cell>
          <cell r="G1047">
            <v>393</v>
          </cell>
          <cell r="H1047">
            <v>0.62980769230769229</v>
          </cell>
        </row>
        <row r="1048">
          <cell r="A1048" t="str">
            <v>O_TIV_A05</v>
          </cell>
          <cell r="B1048">
            <v>46</v>
          </cell>
          <cell r="C1048">
            <v>82</v>
          </cell>
          <cell r="D1048">
            <v>128</v>
          </cell>
          <cell r="E1048">
            <v>768</v>
          </cell>
          <cell r="F1048">
            <v>0.3594</v>
          </cell>
          <cell r="G1048">
            <v>433</v>
          </cell>
          <cell r="H1048">
            <v>0.56380208333333337</v>
          </cell>
        </row>
        <row r="1049">
          <cell r="A1049" t="str">
            <v>O_TIV_A06</v>
          </cell>
          <cell r="B1049">
            <v>23</v>
          </cell>
          <cell r="C1049">
            <v>26</v>
          </cell>
          <cell r="D1049">
            <v>49</v>
          </cell>
          <cell r="E1049">
            <v>392</v>
          </cell>
          <cell r="F1049">
            <v>0.46939999999999998</v>
          </cell>
          <cell r="G1049">
            <v>268</v>
          </cell>
          <cell r="H1049">
            <v>0.68367346938775508</v>
          </cell>
        </row>
        <row r="1050">
          <cell r="A1050" t="str">
            <v>O_TIV_A07</v>
          </cell>
          <cell r="B1050">
            <v>40</v>
          </cell>
          <cell r="C1050">
            <v>35</v>
          </cell>
          <cell r="D1050">
            <v>75</v>
          </cell>
          <cell r="E1050">
            <v>452</v>
          </cell>
          <cell r="F1050">
            <v>0.5333</v>
          </cell>
          <cell r="G1050">
            <v>271</v>
          </cell>
          <cell r="H1050">
            <v>0.59955752212389379</v>
          </cell>
        </row>
        <row r="1051">
          <cell r="A1051" t="str">
            <v>O_TIV_A08</v>
          </cell>
          <cell r="B1051">
            <v>18</v>
          </cell>
          <cell r="C1051">
            <v>15</v>
          </cell>
          <cell r="D1051">
            <v>33</v>
          </cell>
          <cell r="E1051">
            <v>264</v>
          </cell>
          <cell r="F1051">
            <v>0.54549999999999998</v>
          </cell>
          <cell r="G1051">
            <v>206</v>
          </cell>
          <cell r="H1051">
            <v>0.78030303030303028</v>
          </cell>
        </row>
        <row r="1052">
          <cell r="A1052" t="str">
            <v>O_TIV_A09</v>
          </cell>
          <cell r="B1052">
            <v>38</v>
          </cell>
          <cell r="C1052">
            <v>74</v>
          </cell>
          <cell r="D1052">
            <v>112</v>
          </cell>
          <cell r="E1052">
            <v>896</v>
          </cell>
          <cell r="F1052">
            <v>0.33929999999999999</v>
          </cell>
          <cell r="G1052">
            <v>497</v>
          </cell>
          <cell r="H1052">
            <v>0.5546875</v>
          </cell>
        </row>
        <row r="1053">
          <cell r="A1053" t="str">
            <v>O_TIV_A10</v>
          </cell>
          <cell r="B1053">
            <v>37</v>
          </cell>
          <cell r="C1053">
            <v>50</v>
          </cell>
          <cell r="D1053">
            <v>87</v>
          </cell>
          <cell r="E1053">
            <v>696</v>
          </cell>
          <cell r="F1053">
            <v>0.42530000000000001</v>
          </cell>
          <cell r="G1053">
            <v>509</v>
          </cell>
          <cell r="H1053">
            <v>0.73132183908045978</v>
          </cell>
        </row>
        <row r="1054">
          <cell r="A1054" t="str">
            <v>O_TIV_A11</v>
          </cell>
          <cell r="B1054">
            <v>28</v>
          </cell>
          <cell r="C1054">
            <v>16</v>
          </cell>
          <cell r="D1054">
            <v>44</v>
          </cell>
          <cell r="E1054">
            <v>352</v>
          </cell>
          <cell r="F1054">
            <v>0.63639999999999997</v>
          </cell>
          <cell r="G1054">
            <v>275</v>
          </cell>
          <cell r="H1054">
            <v>0.78125</v>
          </cell>
        </row>
        <row r="1055">
          <cell r="A1055" t="str">
            <v>O_TIV_A12</v>
          </cell>
          <cell r="B1055">
            <v>46</v>
          </cell>
          <cell r="C1055">
            <v>64</v>
          </cell>
          <cell r="D1055">
            <v>110</v>
          </cell>
          <cell r="E1055">
            <v>880</v>
          </cell>
          <cell r="F1055">
            <v>0.41820000000000002</v>
          </cell>
          <cell r="G1055">
            <v>637</v>
          </cell>
          <cell r="H1055">
            <v>0.72386363636363638</v>
          </cell>
        </row>
        <row r="1056">
          <cell r="A1056" t="str">
            <v>O_TIV_A13</v>
          </cell>
          <cell r="B1056">
            <v>5</v>
          </cell>
          <cell r="C1056">
            <v>75</v>
          </cell>
          <cell r="D1056">
            <v>80</v>
          </cell>
          <cell r="E1056">
            <v>640</v>
          </cell>
          <cell r="F1056">
            <v>6.25E-2</v>
          </cell>
          <cell r="G1056">
            <v>175</v>
          </cell>
          <cell r="H1056">
            <v>0.2734375</v>
          </cell>
        </row>
        <row r="1057">
          <cell r="A1057" t="str">
            <v>O_TIV_A14</v>
          </cell>
          <cell r="B1057">
            <v>8</v>
          </cell>
          <cell r="C1057">
            <v>74</v>
          </cell>
          <cell r="D1057">
            <v>82</v>
          </cell>
          <cell r="E1057">
            <v>656</v>
          </cell>
          <cell r="F1057">
            <v>9.7600000000000006E-2</v>
          </cell>
          <cell r="G1057">
            <v>221</v>
          </cell>
          <cell r="H1057">
            <v>0.33689024390243905</v>
          </cell>
        </row>
        <row r="1058">
          <cell r="A1058" t="str">
            <v>O_TIV_A15</v>
          </cell>
          <cell r="B1058">
            <v>3</v>
          </cell>
          <cell r="C1058">
            <v>86</v>
          </cell>
          <cell r="D1058">
            <v>89</v>
          </cell>
          <cell r="E1058">
            <v>712</v>
          </cell>
          <cell r="F1058">
            <v>3.3700000000000001E-2</v>
          </cell>
          <cell r="G1058">
            <v>207</v>
          </cell>
          <cell r="H1058">
            <v>0.2907303370786517</v>
          </cell>
        </row>
        <row r="1059">
          <cell r="A1059" t="str">
            <v>O_VEL_A00</v>
          </cell>
          <cell r="B1059">
            <v>25</v>
          </cell>
          <cell r="C1059">
            <v>111</v>
          </cell>
          <cell r="D1059">
            <v>136</v>
          </cell>
          <cell r="E1059">
            <v>1088</v>
          </cell>
          <cell r="F1059">
            <v>0.18379999999999999</v>
          </cell>
          <cell r="G1059">
            <v>574</v>
          </cell>
          <cell r="H1059">
            <v>0.52757352941176472</v>
          </cell>
        </row>
        <row r="1060">
          <cell r="A1060" t="str">
            <v>O_VEL_A01</v>
          </cell>
          <cell r="B1060">
            <v>39</v>
          </cell>
          <cell r="C1060">
            <v>103</v>
          </cell>
          <cell r="D1060">
            <v>142</v>
          </cell>
          <cell r="E1060">
            <v>1136</v>
          </cell>
          <cell r="F1060">
            <v>0.27460000000000001</v>
          </cell>
          <cell r="G1060">
            <v>635</v>
          </cell>
          <cell r="H1060">
            <v>0.55897887323943662</v>
          </cell>
        </row>
        <row r="1061">
          <cell r="A1061" t="str">
            <v>O_YOF_F00</v>
          </cell>
          <cell r="B1061">
            <v>34</v>
          </cell>
          <cell r="C1061">
            <v>23</v>
          </cell>
          <cell r="D1061">
            <v>57</v>
          </cell>
          <cell r="E1061">
            <v>414</v>
          </cell>
          <cell r="F1061">
            <v>0.59650000000000003</v>
          </cell>
          <cell r="G1061">
            <v>276</v>
          </cell>
          <cell r="H1061">
            <v>0.66666666666666663</v>
          </cell>
        </row>
        <row r="1062">
          <cell r="A1062" t="str">
            <v>O_YOF_F03</v>
          </cell>
          <cell r="B1062">
            <v>43</v>
          </cell>
          <cell r="C1062">
            <v>69</v>
          </cell>
          <cell r="D1062">
            <v>112</v>
          </cell>
          <cell r="E1062">
            <v>820</v>
          </cell>
          <cell r="F1062">
            <v>0.38390000000000002</v>
          </cell>
          <cell r="G1062">
            <v>475</v>
          </cell>
          <cell r="H1062">
            <v>0.57926829268292679</v>
          </cell>
        </row>
        <row r="1063">
          <cell r="A1063" t="str">
            <v>O_YOF_F04</v>
          </cell>
          <cell r="B1063">
            <v>305</v>
          </cell>
          <cell r="C1063">
            <v>201</v>
          </cell>
          <cell r="D1063">
            <v>506</v>
          </cell>
          <cell r="E1063">
            <v>3090</v>
          </cell>
          <cell r="F1063">
            <v>0.6028</v>
          </cell>
          <cell r="G1063">
            <v>2224</v>
          </cell>
          <cell r="H1063">
            <v>0.71974110032362459</v>
          </cell>
        </row>
        <row r="1064">
          <cell r="A1064" t="str">
            <v>O_YOF_F05</v>
          </cell>
          <cell r="B1064">
            <v>162</v>
          </cell>
          <cell r="C1064">
            <v>218</v>
          </cell>
          <cell r="D1064">
            <v>380</v>
          </cell>
          <cell r="E1064">
            <v>2298</v>
          </cell>
          <cell r="F1064">
            <v>0.42630000000000001</v>
          </cell>
          <cell r="G1064">
            <v>1391</v>
          </cell>
          <cell r="H1064">
            <v>0.60530896431679726</v>
          </cell>
        </row>
        <row r="1065">
          <cell r="A1065" t="str">
            <v>O_YOF_F06</v>
          </cell>
          <cell r="B1065">
            <v>28</v>
          </cell>
          <cell r="C1065">
            <v>57</v>
          </cell>
          <cell r="D1065">
            <v>85</v>
          </cell>
          <cell r="E1065">
            <v>684</v>
          </cell>
          <cell r="F1065">
            <v>0.32940000000000003</v>
          </cell>
          <cell r="G1065">
            <v>374</v>
          </cell>
          <cell r="H1065">
            <v>0.54678362573099415</v>
          </cell>
        </row>
        <row r="1066">
          <cell r="A1066" t="str">
            <v>O_YOF_F07</v>
          </cell>
          <cell r="B1066">
            <v>72</v>
          </cell>
          <cell r="C1066">
            <v>225</v>
          </cell>
          <cell r="D1066">
            <v>297</v>
          </cell>
          <cell r="E1066">
            <v>2168</v>
          </cell>
          <cell r="F1066">
            <v>0.2424</v>
          </cell>
          <cell r="G1066">
            <v>893</v>
          </cell>
          <cell r="H1066">
            <v>0.41190036900369004</v>
          </cell>
        </row>
        <row r="1067">
          <cell r="A1067" t="str">
            <v>O_YOF_F08</v>
          </cell>
          <cell r="B1067">
            <v>33</v>
          </cell>
          <cell r="C1067">
            <v>62</v>
          </cell>
          <cell r="D1067">
            <v>95</v>
          </cell>
          <cell r="E1067">
            <v>868</v>
          </cell>
          <cell r="F1067">
            <v>0.34739999999999999</v>
          </cell>
          <cell r="G1067">
            <v>469</v>
          </cell>
          <cell r="H1067">
            <v>0.54032258064516125</v>
          </cell>
        </row>
        <row r="1068">
          <cell r="A1068" t="str">
            <v>O_YOF_F09</v>
          </cell>
          <cell r="B1068">
            <v>49</v>
          </cell>
          <cell r="C1068">
            <v>57</v>
          </cell>
          <cell r="D1068">
            <v>106</v>
          </cell>
          <cell r="E1068">
            <v>804</v>
          </cell>
          <cell r="F1068">
            <v>0.46229999999999999</v>
          </cell>
          <cell r="G1068">
            <v>500</v>
          </cell>
          <cell r="H1068">
            <v>0.62189054726368154</v>
          </cell>
        </row>
        <row r="1069">
          <cell r="A1069" t="str">
            <v>O_YOF_F10</v>
          </cell>
          <cell r="B1069">
            <v>30</v>
          </cell>
          <cell r="C1069">
            <v>91</v>
          </cell>
          <cell r="D1069">
            <v>121</v>
          </cell>
          <cell r="E1069">
            <v>930</v>
          </cell>
          <cell r="F1069">
            <v>0.24790000000000001</v>
          </cell>
          <cell r="G1069">
            <v>442</v>
          </cell>
          <cell r="H1069">
            <v>0.47526881720430109</v>
          </cell>
        </row>
        <row r="1070">
          <cell r="A1070" t="str">
            <v>O_YOF_F11</v>
          </cell>
          <cell r="B1070">
            <v>60</v>
          </cell>
          <cell r="C1070">
            <v>71</v>
          </cell>
          <cell r="D1070">
            <v>131</v>
          </cell>
          <cell r="E1070">
            <v>818</v>
          </cell>
          <cell r="F1070">
            <v>0.45800000000000002</v>
          </cell>
          <cell r="G1070">
            <v>450</v>
          </cell>
          <cell r="H1070">
            <v>0.55012224938875309</v>
          </cell>
        </row>
        <row r="1071">
          <cell r="A1071" t="str">
            <v>O_YOF_F12</v>
          </cell>
          <cell r="B1071">
            <v>21</v>
          </cell>
          <cell r="C1071">
            <v>57</v>
          </cell>
          <cell r="D1071">
            <v>78</v>
          </cell>
          <cell r="E1071">
            <v>516</v>
          </cell>
          <cell r="F1071">
            <v>0.26919999999999999</v>
          </cell>
          <cell r="G1071">
            <v>213</v>
          </cell>
          <cell r="H1071">
            <v>0.41279069767441862</v>
          </cell>
        </row>
        <row r="1072">
          <cell r="A1072" t="str">
            <v>O_YOF_F13</v>
          </cell>
          <cell r="B1072">
            <v>24</v>
          </cell>
          <cell r="C1072">
            <v>83</v>
          </cell>
          <cell r="D1072">
            <v>107</v>
          </cell>
          <cell r="E1072">
            <v>702</v>
          </cell>
          <cell r="F1072">
            <v>0.2243</v>
          </cell>
          <cell r="G1072">
            <v>241</v>
          </cell>
          <cell r="H1072">
            <v>0.34330484330484329</v>
          </cell>
        </row>
        <row r="1073">
          <cell r="A1073" t="str">
            <v>O_ZIG_A00</v>
          </cell>
          <cell r="B1073">
            <v>63</v>
          </cell>
          <cell r="C1073">
            <v>95</v>
          </cell>
          <cell r="D1073">
            <v>158</v>
          </cell>
          <cell r="E1073">
            <v>948</v>
          </cell>
          <cell r="F1073">
            <v>0.3987</v>
          </cell>
          <cell r="G1073">
            <v>539</v>
          </cell>
          <cell r="H1073">
            <v>0.56856540084388185</v>
          </cell>
        </row>
        <row r="1074">
          <cell r="A1074" t="str">
            <v>O_ZIG_A02</v>
          </cell>
          <cell r="B1074">
            <v>47</v>
          </cell>
          <cell r="C1074">
            <v>121</v>
          </cell>
          <cell r="D1074">
            <v>168</v>
          </cell>
          <cell r="E1074">
            <v>1344</v>
          </cell>
          <cell r="F1074">
            <v>0.27979999999999999</v>
          </cell>
          <cell r="G1074">
            <v>775</v>
          </cell>
          <cell r="H1074">
            <v>0.57663690476190477</v>
          </cell>
        </row>
        <row r="1075">
          <cell r="A1075" t="str">
            <v>O_ZIG_A03</v>
          </cell>
          <cell r="B1075">
            <v>76</v>
          </cell>
          <cell r="C1075">
            <v>73</v>
          </cell>
          <cell r="D1075">
            <v>149</v>
          </cell>
          <cell r="E1075">
            <v>1192</v>
          </cell>
          <cell r="F1075">
            <v>0.5101</v>
          </cell>
          <cell r="G1075">
            <v>883</v>
          </cell>
          <cell r="H1075">
            <v>0.74077181208053688</v>
          </cell>
        </row>
        <row r="1076">
          <cell r="A1076" t="str">
            <v>O_ZIG_A04</v>
          </cell>
          <cell r="B1076">
            <v>56</v>
          </cell>
          <cell r="C1076">
            <v>91</v>
          </cell>
          <cell r="D1076">
            <v>147</v>
          </cell>
          <cell r="E1076">
            <v>1176</v>
          </cell>
          <cell r="F1076">
            <v>0.38100000000000001</v>
          </cell>
          <cell r="G1076">
            <v>774</v>
          </cell>
          <cell r="H1076">
            <v>0.65816326530612246</v>
          </cell>
        </row>
        <row r="1077">
          <cell r="A1077" t="str">
            <v>O_ZIG_A05</v>
          </cell>
          <cell r="B1077">
            <v>92</v>
          </cell>
          <cell r="C1077">
            <v>46</v>
          </cell>
          <cell r="D1077">
            <v>138</v>
          </cell>
          <cell r="E1077">
            <v>834</v>
          </cell>
          <cell r="F1077">
            <v>0.66669999999999996</v>
          </cell>
          <cell r="G1077">
            <v>602</v>
          </cell>
          <cell r="H1077">
            <v>0.72182254196642681</v>
          </cell>
        </row>
        <row r="1078">
          <cell r="A1078" t="str">
            <v>O_ZIG_A06</v>
          </cell>
          <cell r="B1078">
            <v>71</v>
          </cell>
          <cell r="C1078">
            <v>58</v>
          </cell>
          <cell r="D1078">
            <v>129</v>
          </cell>
          <cell r="E1078">
            <v>1032</v>
          </cell>
          <cell r="F1078">
            <v>0.5504</v>
          </cell>
          <cell r="G1078">
            <v>753</v>
          </cell>
          <cell r="H1078">
            <v>0.72965116279069764</v>
          </cell>
        </row>
        <row r="1079">
          <cell r="A1079" t="str">
            <v>O_ZIG_A07</v>
          </cell>
          <cell r="B1079">
            <v>28</v>
          </cell>
          <cell r="C1079">
            <v>79</v>
          </cell>
          <cell r="D1079">
            <v>107</v>
          </cell>
          <cell r="E1079">
            <v>856</v>
          </cell>
          <cell r="F1079">
            <v>0.26169999999999999</v>
          </cell>
          <cell r="G1079">
            <v>473</v>
          </cell>
          <cell r="H1079">
            <v>0.55257009345794394</v>
          </cell>
        </row>
        <row r="1080">
          <cell r="A1080" t="str">
            <v>O_ZIG_A08</v>
          </cell>
          <cell r="B1080">
            <v>44</v>
          </cell>
          <cell r="C1080">
            <v>118</v>
          </cell>
          <cell r="D1080">
            <v>162</v>
          </cell>
          <cell r="E1080">
            <v>1296</v>
          </cell>
          <cell r="F1080">
            <v>0.27160000000000001</v>
          </cell>
          <cell r="G1080">
            <v>686</v>
          </cell>
          <cell r="H1080">
            <v>0.52932098765432101</v>
          </cell>
        </row>
        <row r="1081">
          <cell r="A1081" t="str">
            <v>O_ZIG_A09</v>
          </cell>
          <cell r="B1081">
            <v>31</v>
          </cell>
          <cell r="C1081">
            <v>78</v>
          </cell>
          <cell r="D1081">
            <v>109</v>
          </cell>
          <cell r="E1081">
            <v>872</v>
          </cell>
          <cell r="F1081">
            <v>0.28439999999999999</v>
          </cell>
          <cell r="G1081">
            <v>549</v>
          </cell>
          <cell r="H1081">
            <v>0.62958715596330272</v>
          </cell>
        </row>
        <row r="1082">
          <cell r="A1082" t="str">
            <v>O_ZIG_A10</v>
          </cell>
          <cell r="B1082">
            <v>38</v>
          </cell>
          <cell r="C1082">
            <v>91</v>
          </cell>
          <cell r="D1082">
            <v>129</v>
          </cell>
          <cell r="E1082">
            <v>1032</v>
          </cell>
          <cell r="F1082">
            <v>0.29459999999999997</v>
          </cell>
          <cell r="G1082">
            <v>640</v>
          </cell>
          <cell r="H1082">
            <v>0.62015503875968991</v>
          </cell>
        </row>
        <row r="1083">
          <cell r="A1083" t="str">
            <v>O_ZIG_A11</v>
          </cell>
          <cell r="B1083">
            <v>75</v>
          </cell>
          <cell r="C1083">
            <v>66</v>
          </cell>
          <cell r="D1083">
            <v>141</v>
          </cell>
          <cell r="E1083">
            <v>852</v>
          </cell>
          <cell r="F1083">
            <v>0.53190000000000004</v>
          </cell>
          <cell r="G1083">
            <v>552</v>
          </cell>
          <cell r="H1083">
            <v>0.647887323943662</v>
          </cell>
        </row>
        <row r="1084">
          <cell r="A1084" t="str">
            <v>O_ZIG_A16</v>
          </cell>
          <cell r="B1084">
            <v>59</v>
          </cell>
          <cell r="C1084">
            <v>60</v>
          </cell>
          <cell r="D1084">
            <v>119</v>
          </cell>
          <cell r="E1084">
            <v>720</v>
          </cell>
          <cell r="F1084">
            <v>0.49580000000000002</v>
          </cell>
          <cell r="G1084">
            <v>477</v>
          </cell>
          <cell r="H1084">
            <v>0.66249999999999998</v>
          </cell>
        </row>
        <row r="1085">
          <cell r="A1085" t="str">
            <v>O_ZIG_A17</v>
          </cell>
          <cell r="B1085">
            <v>81</v>
          </cell>
          <cell r="C1085">
            <v>62</v>
          </cell>
          <cell r="D1085">
            <v>143</v>
          </cell>
          <cell r="E1085">
            <v>864</v>
          </cell>
          <cell r="F1085">
            <v>0.56640000000000001</v>
          </cell>
          <cell r="G1085">
            <v>620</v>
          </cell>
          <cell r="H1085">
            <v>0.71759259259259256</v>
          </cell>
        </row>
        <row r="1086">
          <cell r="A1086" t="str">
            <v>O_ZIG_A18</v>
          </cell>
          <cell r="B1086">
            <v>42</v>
          </cell>
          <cell r="C1086">
            <v>62</v>
          </cell>
          <cell r="D1086">
            <v>104</v>
          </cell>
          <cell r="E1086">
            <v>832</v>
          </cell>
          <cell r="F1086">
            <v>0.40379999999999999</v>
          </cell>
          <cell r="G1086">
            <v>547</v>
          </cell>
          <cell r="H1086">
            <v>0.65745192307692313</v>
          </cell>
        </row>
        <row r="1087">
          <cell r="A1087" t="str">
            <v>O_ZIG_A19</v>
          </cell>
          <cell r="B1087">
            <v>10</v>
          </cell>
          <cell r="C1087">
            <v>73</v>
          </cell>
          <cell r="D1087">
            <v>83</v>
          </cell>
          <cell r="E1087">
            <v>664</v>
          </cell>
          <cell r="F1087">
            <v>0.1205</v>
          </cell>
          <cell r="G1087">
            <v>264</v>
          </cell>
          <cell r="H1087">
            <v>0.39759036144578314</v>
          </cell>
        </row>
        <row r="1088">
          <cell r="A1088" t="str">
            <v>O_ZIG_A20</v>
          </cell>
          <cell r="B1088">
            <v>72</v>
          </cell>
          <cell r="C1088">
            <v>62</v>
          </cell>
          <cell r="D1088">
            <v>134</v>
          </cell>
          <cell r="E1088">
            <v>1072</v>
          </cell>
          <cell r="F1088">
            <v>0.5373</v>
          </cell>
          <cell r="G1088">
            <v>772</v>
          </cell>
          <cell r="H1088">
            <v>0.72014925373134331</v>
          </cell>
        </row>
        <row r="1089">
          <cell r="A1089" t="str">
            <v>O_ZIG_A21</v>
          </cell>
          <cell r="B1089">
            <v>31</v>
          </cell>
          <cell r="C1089">
            <v>26</v>
          </cell>
          <cell r="D1089">
            <v>57</v>
          </cell>
          <cell r="E1089">
            <v>456</v>
          </cell>
          <cell r="F1089">
            <v>0.54390000000000005</v>
          </cell>
          <cell r="G1089">
            <v>310</v>
          </cell>
          <cell r="H1089">
            <v>0.67982456140350878</v>
          </cell>
        </row>
        <row r="1090">
          <cell r="A1090" t="str">
            <v>O_ZIG_A22</v>
          </cell>
          <cell r="B1090">
            <v>32</v>
          </cell>
          <cell r="C1090">
            <v>92</v>
          </cell>
          <cell r="D1090">
            <v>124</v>
          </cell>
          <cell r="E1090">
            <v>992</v>
          </cell>
          <cell r="F1090">
            <v>0.2581</v>
          </cell>
          <cell r="G1090">
            <v>589</v>
          </cell>
          <cell r="H1090">
            <v>0.59375</v>
          </cell>
        </row>
        <row r="1091">
          <cell r="A1091" t="str">
            <v>O_ZIG_A23</v>
          </cell>
          <cell r="B1091">
            <v>47</v>
          </cell>
          <cell r="C1091">
            <v>68</v>
          </cell>
          <cell r="D1091">
            <v>115</v>
          </cell>
          <cell r="E1091">
            <v>920</v>
          </cell>
          <cell r="F1091">
            <v>0.40870000000000001</v>
          </cell>
          <cell r="G1091">
            <v>619</v>
          </cell>
          <cell r="H1091">
            <v>0.67282608695652169</v>
          </cell>
        </row>
        <row r="1092">
          <cell r="A1092" t="str">
            <v>O_ZIG_A24</v>
          </cell>
          <cell r="B1092">
            <v>31</v>
          </cell>
          <cell r="C1092">
            <v>79</v>
          </cell>
          <cell r="D1092">
            <v>110</v>
          </cell>
          <cell r="E1092">
            <v>880</v>
          </cell>
          <cell r="F1092">
            <v>0.28179999999999999</v>
          </cell>
          <cell r="G1092">
            <v>531</v>
          </cell>
          <cell r="H1092">
            <v>0.60340909090909089</v>
          </cell>
        </row>
        <row r="1093">
          <cell r="A1093" t="str">
            <v>THS_B34</v>
          </cell>
          <cell r="B1093">
            <v>0</v>
          </cell>
          <cell r="C1093">
            <v>72</v>
          </cell>
          <cell r="D1093">
            <v>72</v>
          </cell>
          <cell r="E1093">
            <v>576</v>
          </cell>
          <cell r="F1093">
            <v>0</v>
          </cell>
          <cell r="G1093">
            <v>0</v>
          </cell>
          <cell r="H1093">
            <v>0</v>
          </cell>
        </row>
        <row r="1094">
          <cell r="A1094" t="str">
            <v>e(s) sélecti</v>
          </cell>
          <cell r="B1094">
            <v>0</v>
          </cell>
          <cell r="C1094">
            <v>0</v>
          </cell>
          <cell r="D1094">
            <v>1</v>
          </cell>
          <cell r="E1094">
            <v>0</v>
          </cell>
          <cell r="F1094">
            <v>0</v>
          </cell>
          <cell r="G1094">
            <v>0</v>
          </cell>
          <cell r="H1094" t="e">
            <v>#DIV/0!</v>
          </cell>
        </row>
        <row r="1095">
          <cell r="A1095" t="str">
            <v>TOTAL</v>
          </cell>
          <cell r="B1095">
            <v>57498</v>
          </cell>
          <cell r="C1095">
            <v>81303</v>
          </cell>
          <cell r="D1095">
            <v>138807</v>
          </cell>
          <cell r="E1095">
            <v>1003265</v>
          </cell>
          <cell r="F1095">
            <v>0.41420000000000001</v>
          </cell>
          <cell r="G1095">
            <v>0</v>
          </cell>
          <cell r="H109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9BE9-A712-4345-B9B4-FF3F09ACBD3F}">
  <sheetPr>
    <tabColor rgb="FFFF6600"/>
  </sheetPr>
  <dimension ref="A1:Q115"/>
  <sheetViews>
    <sheetView topLeftCell="I1" workbookViewId="0">
      <selection activeCell="B1" sqref="B1:K1048576"/>
    </sheetView>
  </sheetViews>
  <sheetFormatPr baseColWidth="10" defaultRowHeight="14.5"/>
  <cols>
    <col min="2" max="2" width="16.1796875" customWidth="1"/>
    <col min="3" max="3" width="25.26953125" customWidth="1"/>
    <col min="4" max="4" width="12.1796875" customWidth="1"/>
    <col min="5" max="5" width="13.90625" customWidth="1"/>
    <col min="6" max="6" width="20.90625" customWidth="1"/>
    <col min="7" max="7" width="32.1796875" customWidth="1"/>
    <col min="8" max="8" width="13.90625" customWidth="1"/>
    <col min="9" max="9" width="20.90625" customWidth="1"/>
    <col min="10" max="10" width="32.1796875" customWidth="1"/>
    <col min="11" max="11" width="36.26953125" customWidth="1"/>
    <col min="12" max="12" width="22.453125" customWidth="1"/>
    <col min="13" max="13" width="22" customWidth="1"/>
    <col min="14" max="14" width="21.7265625" customWidth="1"/>
    <col min="15" max="16" width="20.6328125" customWidth="1"/>
    <col min="17" max="17" width="19.81640625" customWidth="1"/>
  </cols>
  <sheetData>
    <row r="1" spans="1:17" ht="27" customHeight="1">
      <c r="A1" s="1"/>
      <c r="B1" s="2" t="s">
        <v>0</v>
      </c>
      <c r="C1" s="2" t="s">
        <v>1</v>
      </c>
      <c r="D1" s="2" t="s">
        <v>2</v>
      </c>
      <c r="E1" s="2" t="s">
        <v>9996</v>
      </c>
      <c r="F1" s="3" t="s">
        <v>9997</v>
      </c>
      <c r="G1" s="4" t="s">
        <v>9998</v>
      </c>
      <c r="H1" s="2" t="s">
        <v>10020</v>
      </c>
      <c r="I1" s="3" t="s">
        <v>10021</v>
      </c>
      <c r="J1" s="4" t="s">
        <v>10022</v>
      </c>
      <c r="K1" s="4" t="s">
        <v>10023</v>
      </c>
      <c r="L1" s="5" t="s">
        <v>10024</v>
      </c>
      <c r="M1" s="6" t="s">
        <v>3</v>
      </c>
      <c r="N1" s="5" t="s">
        <v>4</v>
      </c>
      <c r="O1" s="314" t="s">
        <v>10025</v>
      </c>
      <c r="P1" s="315" t="s">
        <v>5</v>
      </c>
      <c r="Q1" s="312" t="s">
        <v>6</v>
      </c>
    </row>
    <row r="2" spans="1:17">
      <c r="A2" s="1"/>
      <c r="B2" s="7" t="s">
        <v>7</v>
      </c>
      <c r="C2" s="8" t="s">
        <v>8</v>
      </c>
      <c r="D2" s="7" t="s">
        <v>9</v>
      </c>
      <c r="E2" s="9">
        <v>1864</v>
      </c>
      <c r="F2" s="9">
        <v>1041</v>
      </c>
      <c r="G2" s="10">
        <f>F2/E2</f>
        <v>0.5584763948497854</v>
      </c>
      <c r="H2" s="9">
        <v>1864</v>
      </c>
      <c r="I2" s="9">
        <v>1059</v>
      </c>
      <c r="J2" s="10">
        <f>I2/H2</f>
        <v>0.56813304721030045</v>
      </c>
      <c r="K2" s="11">
        <f>(J2-G2)/G2</f>
        <v>1.7291066282420799E-2</v>
      </c>
      <c r="L2" s="12">
        <f>J2-G2</f>
        <v>9.65665236051505E-3</v>
      </c>
      <c r="M2" s="13" t="str">
        <f>IF(L2="","➡️ Stable",IF(L2&gt;0.005,"⬆️ En hausse",IF(L2&lt;-0.005,"⬇️ En baisse","➡️ Stable")))</f>
        <v>⬆️ En hausse</v>
      </c>
      <c r="N2" s="14" t="str">
        <f>IF(L2&gt;0.005,"🟢 Progression",IF(L2&lt;-0.005,"🔴 Régression","🟡 Stable"))</f>
        <v>🟢 Progression</v>
      </c>
      <c r="O2" s="15">
        <f>I2-F2</f>
        <v>18</v>
      </c>
      <c r="P2" s="313">
        <f>H2-I2</f>
        <v>805</v>
      </c>
      <c r="Q2" s="14" t="str">
        <f>IF(J2="","N/A",IF(J2&gt;=0.7,"🟢 Excellent (≥70%)",IF(J2&gt;=0.55,"🟡 Correct (55-70%)",IF(J2&gt;=0.4,"🟠 Faible (40-55%)","🔴 Critique (&lt;40%)"))))</f>
        <v>🟡 Correct (55-70%)</v>
      </c>
    </row>
    <row r="3" spans="1:17">
      <c r="A3" s="1"/>
      <c r="B3" s="7" t="s">
        <v>10</v>
      </c>
      <c r="C3" s="8" t="s">
        <v>11</v>
      </c>
      <c r="D3" s="7" t="s">
        <v>12</v>
      </c>
      <c r="E3" s="9">
        <v>5400</v>
      </c>
      <c r="F3" s="9">
        <v>3745</v>
      </c>
      <c r="G3" s="10">
        <f t="shared" ref="G3:G66" si="0">F3/E3</f>
        <v>0.69351851851851853</v>
      </c>
      <c r="H3" s="9">
        <v>5400</v>
      </c>
      <c r="I3" s="9">
        <v>3757</v>
      </c>
      <c r="J3" s="10">
        <f t="shared" ref="J3:J66" si="1">I3/H3</f>
        <v>0.69574074074074077</v>
      </c>
      <c r="K3" s="11">
        <f t="shared" ref="K3:K66" si="2">(J3-G3)/G3</f>
        <v>3.2042723631508885E-3</v>
      </c>
      <c r="L3" s="12">
        <f>J3-G3</f>
        <v>2.2222222222222365E-3</v>
      </c>
      <c r="M3" s="13" t="str">
        <f>IF(L3="","➡️ Stable",IF(L3&gt;0.005,"⬆️ En hausse",IF(L3&lt;-0.005,"⬇️ En baisse","➡️ Stable")))</f>
        <v>➡️ Stable</v>
      </c>
      <c r="N3" s="14" t="str">
        <f t="shared" ref="N3:N66" si="3">IF(L3&gt;0.005,"🟢 Progression",IF(L3&lt;-0.005,"🔴 Régression","🟡 Stable"))</f>
        <v>🟡 Stable</v>
      </c>
      <c r="O3" s="15">
        <f t="shared" ref="O3:O66" si="4">I3-F3</f>
        <v>12</v>
      </c>
      <c r="P3" s="313">
        <f t="shared" ref="P3:P66" si="5">H3-I3</f>
        <v>1643</v>
      </c>
      <c r="Q3" s="14" t="str">
        <f t="shared" ref="Q3:Q66" si="6">IF(J3="","N/A",IF(J3&gt;=0.7,"🟢 Excellent (≥70%)",IF(J3&gt;=0.55,"🟡 Correct (55-70%)",IF(J3&gt;=0.4,"🟠 Faible (40-55%)","🔴 Critique (&lt;40%)"))))</f>
        <v>🟡 Correct (55-70%)</v>
      </c>
    </row>
    <row r="4" spans="1:17">
      <c r="A4" s="1"/>
      <c r="B4" s="7" t="s">
        <v>10</v>
      </c>
      <c r="C4" s="8" t="s">
        <v>13</v>
      </c>
      <c r="D4" s="7" t="s">
        <v>12</v>
      </c>
      <c r="E4" s="9">
        <v>6624</v>
      </c>
      <c r="F4" s="9">
        <v>4142</v>
      </c>
      <c r="G4" s="10">
        <f t="shared" si="0"/>
        <v>0.6253019323671497</v>
      </c>
      <c r="H4" s="9">
        <v>6624</v>
      </c>
      <c r="I4" s="9">
        <v>4179</v>
      </c>
      <c r="J4" s="10">
        <f t="shared" si="1"/>
        <v>0.63088768115942029</v>
      </c>
      <c r="K4" s="11">
        <f t="shared" si="2"/>
        <v>8.9328826653791282E-3</v>
      </c>
      <c r="L4" s="12">
        <f t="shared" ref="L4:L66" si="7">J4-G4</f>
        <v>5.585748792270584E-3</v>
      </c>
      <c r="M4" s="13" t="str">
        <f>IF(L4="","➡️ Stable",IF(L4&gt;0.005,"⬆️ En hausse",IF(L4&lt;-0.005,"⬇️ En baisse","➡️ Stable")))</f>
        <v>⬆️ En hausse</v>
      </c>
      <c r="N4" s="14" t="str">
        <f t="shared" si="3"/>
        <v>🟢 Progression</v>
      </c>
      <c r="O4" s="15">
        <f t="shared" si="4"/>
        <v>37</v>
      </c>
      <c r="P4" s="313">
        <f t="shared" si="5"/>
        <v>2445</v>
      </c>
      <c r="Q4" s="14" t="str">
        <f t="shared" si="6"/>
        <v>🟡 Correct (55-70%)</v>
      </c>
    </row>
    <row r="5" spans="1:17">
      <c r="A5" s="348" t="s">
        <v>14</v>
      </c>
      <c r="B5" s="7" t="s">
        <v>15</v>
      </c>
      <c r="C5" s="8" t="s">
        <v>16</v>
      </c>
      <c r="D5" s="7" t="s">
        <v>17</v>
      </c>
      <c r="E5" s="9">
        <v>3766</v>
      </c>
      <c r="F5" s="9">
        <v>1955</v>
      </c>
      <c r="G5" s="10">
        <f t="shared" si="0"/>
        <v>0.51911842804036112</v>
      </c>
      <c r="H5" s="9">
        <v>3766</v>
      </c>
      <c r="I5" s="9">
        <v>1961</v>
      </c>
      <c r="J5" s="10">
        <f t="shared" si="1"/>
        <v>0.52071163037705792</v>
      </c>
      <c r="K5" s="11">
        <f t="shared" si="2"/>
        <v>3.0690537084399686E-3</v>
      </c>
      <c r="L5" s="12">
        <f t="shared" si="7"/>
        <v>1.5932023366967973E-3</v>
      </c>
      <c r="M5" s="13" t="str">
        <f t="shared" ref="M5:M68" si="8">IF(L5="","➡️ Stable",IF(L5&gt;0.005,"⬆️ En hausse",IF(L5&lt;-0.005,"⬇️ En baisse","➡️ Stable")))</f>
        <v>➡️ Stable</v>
      </c>
      <c r="N5" s="14" t="str">
        <f t="shared" si="3"/>
        <v>🟡 Stable</v>
      </c>
      <c r="O5" s="15">
        <f t="shared" si="4"/>
        <v>6</v>
      </c>
      <c r="P5" s="313">
        <f t="shared" si="5"/>
        <v>1805</v>
      </c>
      <c r="Q5" s="14" t="str">
        <f t="shared" si="6"/>
        <v>🟠 Faible (40-55%)</v>
      </c>
    </row>
    <row r="6" spans="1:17">
      <c r="A6" s="348"/>
      <c r="B6" s="7" t="s">
        <v>10</v>
      </c>
      <c r="C6" s="8" t="s">
        <v>18</v>
      </c>
      <c r="D6" s="7" t="s">
        <v>19</v>
      </c>
      <c r="E6" s="9">
        <v>6824</v>
      </c>
      <c r="F6" s="9">
        <v>4958</v>
      </c>
      <c r="G6" s="10">
        <f t="shared" si="0"/>
        <v>0.72655334114888626</v>
      </c>
      <c r="H6" s="9">
        <v>6836</v>
      </c>
      <c r="I6" s="9">
        <v>4957</v>
      </c>
      <c r="J6" s="10">
        <f t="shared" si="1"/>
        <v>0.72513165593914575</v>
      </c>
      <c r="K6" s="11">
        <f t="shared" si="2"/>
        <v>-1.9567526969078725E-3</v>
      </c>
      <c r="L6" s="12">
        <f t="shared" si="7"/>
        <v>-1.4216852097405086E-3</v>
      </c>
      <c r="M6" s="13" t="str">
        <f t="shared" si="8"/>
        <v>➡️ Stable</v>
      </c>
      <c r="N6" s="14" t="str">
        <f t="shared" si="3"/>
        <v>🟡 Stable</v>
      </c>
      <c r="O6" s="15">
        <f t="shared" si="4"/>
        <v>-1</v>
      </c>
      <c r="P6" s="313">
        <f t="shared" si="5"/>
        <v>1879</v>
      </c>
      <c r="Q6" s="14" t="str">
        <f t="shared" si="6"/>
        <v>🟢 Excellent (≥70%)</v>
      </c>
    </row>
    <row r="7" spans="1:17">
      <c r="A7" s="348"/>
      <c r="B7" s="7" t="s">
        <v>10</v>
      </c>
      <c r="C7" s="8" t="s">
        <v>20</v>
      </c>
      <c r="D7" s="7" t="s">
        <v>12</v>
      </c>
      <c r="E7" s="9">
        <v>9766</v>
      </c>
      <c r="F7" s="9">
        <v>7014</v>
      </c>
      <c r="G7" s="10">
        <f t="shared" si="0"/>
        <v>0.71820602088879792</v>
      </c>
      <c r="H7" s="9">
        <v>9766</v>
      </c>
      <c r="I7" s="9">
        <v>7049</v>
      </c>
      <c r="J7" s="10">
        <f t="shared" si="1"/>
        <v>0.72178988326848248</v>
      </c>
      <c r="K7" s="11">
        <f t="shared" si="2"/>
        <v>4.9900199600797493E-3</v>
      </c>
      <c r="L7" s="12">
        <f t="shared" si="7"/>
        <v>3.5838623796845548E-3</v>
      </c>
      <c r="M7" s="13" t="str">
        <f t="shared" si="8"/>
        <v>➡️ Stable</v>
      </c>
      <c r="N7" s="14" t="str">
        <f t="shared" si="3"/>
        <v>🟡 Stable</v>
      </c>
      <c r="O7" s="15">
        <f t="shared" si="4"/>
        <v>35</v>
      </c>
      <c r="P7" s="313">
        <f t="shared" si="5"/>
        <v>2717</v>
      </c>
      <c r="Q7" s="14" t="str">
        <f t="shared" si="6"/>
        <v>🟢 Excellent (≥70%)</v>
      </c>
    </row>
    <row r="8" spans="1:17">
      <c r="A8" s="348"/>
      <c r="B8" s="7" t="s">
        <v>21</v>
      </c>
      <c r="C8" s="8" t="s">
        <v>22</v>
      </c>
      <c r="D8" s="7" t="s">
        <v>23</v>
      </c>
      <c r="E8" s="9">
        <v>2984</v>
      </c>
      <c r="F8" s="9">
        <v>1241</v>
      </c>
      <c r="G8" s="10">
        <f t="shared" si="0"/>
        <v>0.41588471849865954</v>
      </c>
      <c r="H8" s="9">
        <v>2984</v>
      </c>
      <c r="I8" s="9">
        <v>1271</v>
      </c>
      <c r="J8" s="10">
        <f t="shared" si="1"/>
        <v>0.42593833780160856</v>
      </c>
      <c r="K8" s="11">
        <f t="shared" si="2"/>
        <v>2.4174053182916884E-2</v>
      </c>
      <c r="L8" s="12">
        <f t="shared" si="7"/>
        <v>1.0053619302949013E-2</v>
      </c>
      <c r="M8" s="13" t="str">
        <f>IF(L8="","➡️ Stable",IF(L8&gt;0.005,"⬆️ En hausse",IF(L8&lt;-0.005,"⬇️ En baisse","➡️ Stable")))</f>
        <v>⬆️ En hausse</v>
      </c>
      <c r="N8" s="14" t="str">
        <f t="shared" si="3"/>
        <v>🟢 Progression</v>
      </c>
      <c r="O8" s="15">
        <f t="shared" si="4"/>
        <v>30</v>
      </c>
      <c r="P8" s="313">
        <f t="shared" si="5"/>
        <v>1713</v>
      </c>
      <c r="Q8" s="14" t="str">
        <f t="shared" si="6"/>
        <v>🟠 Faible (40-55%)</v>
      </c>
    </row>
    <row r="9" spans="1:17">
      <c r="A9" s="348"/>
      <c r="B9" s="7" t="s">
        <v>24</v>
      </c>
      <c r="C9" s="8" t="s">
        <v>25</v>
      </c>
      <c r="D9" s="7" t="s">
        <v>26</v>
      </c>
      <c r="E9" s="9">
        <v>696</v>
      </c>
      <c r="F9" s="9">
        <v>558</v>
      </c>
      <c r="G9" s="10">
        <f t="shared" si="0"/>
        <v>0.80172413793103448</v>
      </c>
      <c r="H9" s="9">
        <v>696</v>
      </c>
      <c r="I9" s="9">
        <v>563</v>
      </c>
      <c r="J9" s="10">
        <f t="shared" si="1"/>
        <v>0.80890804597701149</v>
      </c>
      <c r="K9" s="11">
        <f t="shared" si="2"/>
        <v>8.9605734767025155E-3</v>
      </c>
      <c r="L9" s="12">
        <f t="shared" si="7"/>
        <v>7.1839080459770166E-3</v>
      </c>
      <c r="M9" s="13" t="str">
        <f t="shared" si="8"/>
        <v>⬆️ En hausse</v>
      </c>
      <c r="N9" s="14" t="str">
        <f>IF(L9&gt;0.005,"🟢 Progression",IF(L9&lt;-0.005,"🔴 Régression","🟡 Stable"))</f>
        <v>🟢 Progression</v>
      </c>
      <c r="O9" s="15">
        <f t="shared" si="4"/>
        <v>5</v>
      </c>
      <c r="P9" s="313">
        <f t="shared" si="5"/>
        <v>133</v>
      </c>
      <c r="Q9" s="14" t="str">
        <f t="shared" si="6"/>
        <v>🟢 Excellent (≥70%)</v>
      </c>
    </row>
    <row r="10" spans="1:17">
      <c r="A10" s="348"/>
      <c r="B10" s="7" t="s">
        <v>10</v>
      </c>
      <c r="C10" s="8" t="s">
        <v>27</v>
      </c>
      <c r="D10" s="7" t="s">
        <v>19</v>
      </c>
      <c r="E10" s="9">
        <v>26994</v>
      </c>
      <c r="F10" s="9">
        <v>11547</v>
      </c>
      <c r="G10" s="10">
        <f t="shared" si="0"/>
        <v>0.4277617248277395</v>
      </c>
      <c r="H10" s="9">
        <v>27024</v>
      </c>
      <c r="I10" s="9">
        <v>11546</v>
      </c>
      <c r="J10" s="10">
        <f t="shared" si="1"/>
        <v>0.42724985198342214</v>
      </c>
      <c r="K10" s="11">
        <f t="shared" si="2"/>
        <v>-1.1966307750500465E-3</v>
      </c>
      <c r="L10" s="12">
        <f t="shared" si="7"/>
        <v>-5.1187284431736257E-4</v>
      </c>
      <c r="M10" s="13" t="str">
        <f t="shared" si="8"/>
        <v>➡️ Stable</v>
      </c>
      <c r="N10" s="14" t="str">
        <f t="shared" si="3"/>
        <v>🟡 Stable</v>
      </c>
      <c r="O10" s="15">
        <f t="shared" si="4"/>
        <v>-1</v>
      </c>
      <c r="P10" s="313">
        <f t="shared" si="5"/>
        <v>15478</v>
      </c>
      <c r="Q10" s="14" t="str">
        <f t="shared" si="6"/>
        <v>🟠 Faible (40-55%)</v>
      </c>
    </row>
    <row r="11" spans="1:17">
      <c r="A11" s="348"/>
      <c r="B11" s="7" t="s">
        <v>10</v>
      </c>
      <c r="C11" s="8" t="s">
        <v>28</v>
      </c>
      <c r="D11" s="7" t="s">
        <v>19</v>
      </c>
      <c r="E11" s="9">
        <v>5054</v>
      </c>
      <c r="F11" s="9">
        <v>3180</v>
      </c>
      <c r="G11" s="10">
        <f t="shared" si="0"/>
        <v>0.62920459042342702</v>
      </c>
      <c r="H11" s="9">
        <v>5054</v>
      </c>
      <c r="I11" s="9">
        <v>3194</v>
      </c>
      <c r="J11" s="10">
        <f t="shared" si="1"/>
        <v>0.63197467352592007</v>
      </c>
      <c r="K11" s="11">
        <f t="shared" si="2"/>
        <v>4.4025157232703976E-3</v>
      </c>
      <c r="L11" s="12">
        <f t="shared" si="7"/>
        <v>2.7700831024930483E-3</v>
      </c>
      <c r="M11" s="13" t="str">
        <f t="shared" si="8"/>
        <v>➡️ Stable</v>
      </c>
      <c r="N11" s="14" t="str">
        <f t="shared" si="3"/>
        <v>🟡 Stable</v>
      </c>
      <c r="O11" s="15">
        <f t="shared" si="4"/>
        <v>14</v>
      </c>
      <c r="P11" s="313">
        <f t="shared" si="5"/>
        <v>1860</v>
      </c>
      <c r="Q11" s="14" t="str">
        <f t="shared" si="6"/>
        <v>🟡 Correct (55-70%)</v>
      </c>
    </row>
    <row r="12" spans="1:17">
      <c r="A12" s="348"/>
      <c r="B12" s="7" t="s">
        <v>24</v>
      </c>
      <c r="C12" s="8" t="s">
        <v>29</v>
      </c>
      <c r="D12" s="7" t="s">
        <v>5430</v>
      </c>
      <c r="E12" s="9">
        <v>1032</v>
      </c>
      <c r="F12" s="9">
        <v>652</v>
      </c>
      <c r="G12" s="10">
        <f t="shared" si="0"/>
        <v>0.63178294573643412</v>
      </c>
      <c r="H12" s="9">
        <v>1032</v>
      </c>
      <c r="I12" s="9">
        <v>653</v>
      </c>
      <c r="J12" s="10">
        <f t="shared" si="1"/>
        <v>0.63275193798449614</v>
      </c>
      <c r="K12" s="11">
        <f t="shared" si="2"/>
        <v>1.5337423312883462E-3</v>
      </c>
      <c r="L12" s="12">
        <f t="shared" si="7"/>
        <v>9.6899224806201723E-4</v>
      </c>
      <c r="M12" s="13" t="str">
        <f t="shared" si="8"/>
        <v>➡️ Stable</v>
      </c>
      <c r="N12" s="14" t="str">
        <f t="shared" si="3"/>
        <v>🟡 Stable</v>
      </c>
      <c r="O12" s="15">
        <f t="shared" si="4"/>
        <v>1</v>
      </c>
      <c r="P12" s="313">
        <f t="shared" si="5"/>
        <v>379</v>
      </c>
      <c r="Q12" s="14" t="str">
        <f t="shared" si="6"/>
        <v>🟡 Correct (55-70%)</v>
      </c>
    </row>
    <row r="13" spans="1:17">
      <c r="A13" s="348"/>
      <c r="B13" s="7" t="s">
        <v>10</v>
      </c>
      <c r="C13" s="8" t="s">
        <v>30</v>
      </c>
      <c r="D13" s="7" t="s">
        <v>12</v>
      </c>
      <c r="E13" s="9">
        <v>9073</v>
      </c>
      <c r="F13" s="9">
        <v>5944</v>
      </c>
      <c r="G13" s="10">
        <f t="shared" si="0"/>
        <v>0.65513060729637385</v>
      </c>
      <c r="H13" s="9">
        <v>9073</v>
      </c>
      <c r="I13" s="9">
        <v>5962</v>
      </c>
      <c r="J13" s="10">
        <f t="shared" si="1"/>
        <v>0.65711451559572354</v>
      </c>
      <c r="K13" s="11">
        <f t="shared" si="2"/>
        <v>3.0282637954239132E-3</v>
      </c>
      <c r="L13" s="12">
        <f t="shared" si="7"/>
        <v>1.9839082993496904E-3</v>
      </c>
      <c r="M13" s="13" t="str">
        <f t="shared" si="8"/>
        <v>➡️ Stable</v>
      </c>
      <c r="N13" s="14" t="str">
        <f t="shared" si="3"/>
        <v>🟡 Stable</v>
      </c>
      <c r="O13" s="15">
        <f t="shared" si="4"/>
        <v>18</v>
      </c>
      <c r="P13" s="313">
        <f t="shared" si="5"/>
        <v>3111</v>
      </c>
      <c r="Q13" s="14" t="str">
        <f t="shared" si="6"/>
        <v>🟡 Correct (55-70%)</v>
      </c>
    </row>
    <row r="14" spans="1:17">
      <c r="A14" s="348"/>
      <c r="B14" s="7" t="s">
        <v>10</v>
      </c>
      <c r="C14" s="8" t="s">
        <v>31</v>
      </c>
      <c r="D14" s="7" t="s">
        <v>12</v>
      </c>
      <c r="E14" s="9">
        <v>8310</v>
      </c>
      <c r="F14" s="9">
        <v>4526</v>
      </c>
      <c r="G14" s="10">
        <f t="shared" si="0"/>
        <v>0.54464500601684718</v>
      </c>
      <c r="H14" s="9">
        <v>8310</v>
      </c>
      <c r="I14" s="9">
        <v>4576</v>
      </c>
      <c r="J14" s="10">
        <f t="shared" si="1"/>
        <v>0.55066185318892902</v>
      </c>
      <c r="K14" s="11">
        <f t="shared" si="2"/>
        <v>1.1047282368537361E-2</v>
      </c>
      <c r="L14" s="12">
        <f t="shared" si="7"/>
        <v>6.0168471720818406E-3</v>
      </c>
      <c r="M14" s="13" t="str">
        <f t="shared" si="8"/>
        <v>⬆️ En hausse</v>
      </c>
      <c r="N14" s="14" t="str">
        <f t="shared" si="3"/>
        <v>🟢 Progression</v>
      </c>
      <c r="O14" s="15">
        <f t="shared" si="4"/>
        <v>50</v>
      </c>
      <c r="P14" s="313">
        <f t="shared" si="5"/>
        <v>3734</v>
      </c>
      <c r="Q14" s="14" t="str">
        <f t="shared" si="6"/>
        <v>🟡 Correct (55-70%)</v>
      </c>
    </row>
    <row r="15" spans="1:17">
      <c r="A15" s="348"/>
      <c r="B15" s="7" t="s">
        <v>15</v>
      </c>
      <c r="C15" s="8" t="s">
        <v>32</v>
      </c>
      <c r="D15" s="7" t="s">
        <v>17</v>
      </c>
      <c r="E15" s="9">
        <v>2516</v>
      </c>
      <c r="F15" s="9">
        <v>1364</v>
      </c>
      <c r="G15" s="10">
        <f t="shared" si="0"/>
        <v>0.54213036565977746</v>
      </c>
      <c r="H15" s="9">
        <v>2524</v>
      </c>
      <c r="I15" s="9">
        <v>1372</v>
      </c>
      <c r="J15" s="10">
        <f t="shared" si="1"/>
        <v>0.54358161648177494</v>
      </c>
      <c r="K15" s="11">
        <f t="shared" si="2"/>
        <v>2.6769406657959475E-3</v>
      </c>
      <c r="L15" s="12">
        <f t="shared" si="7"/>
        <v>1.4512508219974851E-3</v>
      </c>
      <c r="M15" s="13" t="str">
        <f t="shared" si="8"/>
        <v>➡️ Stable</v>
      </c>
      <c r="N15" s="14" t="str">
        <f t="shared" si="3"/>
        <v>🟡 Stable</v>
      </c>
      <c r="O15" s="15">
        <f t="shared" si="4"/>
        <v>8</v>
      </c>
      <c r="P15" s="313">
        <f t="shared" si="5"/>
        <v>1152</v>
      </c>
      <c r="Q15" s="14" t="str">
        <f t="shared" si="6"/>
        <v>🟠 Faible (40-55%)</v>
      </c>
    </row>
    <row r="16" spans="1:17">
      <c r="A16" s="348"/>
      <c r="B16" s="7" t="s">
        <v>10</v>
      </c>
      <c r="C16" s="8" t="s">
        <v>33</v>
      </c>
      <c r="D16" s="7" t="s">
        <v>19</v>
      </c>
      <c r="E16" s="9">
        <v>10548</v>
      </c>
      <c r="F16" s="9">
        <v>7013</v>
      </c>
      <c r="G16" s="10">
        <f t="shared" si="0"/>
        <v>0.66486537732271522</v>
      </c>
      <c r="H16" s="9">
        <v>10548</v>
      </c>
      <c r="I16" s="9">
        <v>7000</v>
      </c>
      <c r="J16" s="10">
        <f t="shared" si="1"/>
        <v>0.6636329161926432</v>
      </c>
      <c r="K16" s="11">
        <f t="shared" si="2"/>
        <v>-1.8537002709253867E-3</v>
      </c>
      <c r="L16" s="12">
        <f t="shared" si="7"/>
        <v>-1.2324611300720267E-3</v>
      </c>
      <c r="M16" s="13" t="str">
        <f t="shared" si="8"/>
        <v>➡️ Stable</v>
      </c>
      <c r="N16" s="14" t="str">
        <f t="shared" si="3"/>
        <v>🟡 Stable</v>
      </c>
      <c r="O16" s="15">
        <f t="shared" si="4"/>
        <v>-13</v>
      </c>
      <c r="P16" s="313">
        <f t="shared" si="5"/>
        <v>3548</v>
      </c>
      <c r="Q16" s="14" t="str">
        <f t="shared" si="6"/>
        <v>🟡 Correct (55-70%)</v>
      </c>
    </row>
    <row r="17" spans="1:17">
      <c r="A17" s="348"/>
      <c r="B17" s="7" t="s">
        <v>34</v>
      </c>
      <c r="C17" s="8" t="s">
        <v>35</v>
      </c>
      <c r="D17" s="7" t="s">
        <v>17</v>
      </c>
      <c r="E17" s="9">
        <v>1136</v>
      </c>
      <c r="F17" s="9">
        <v>539</v>
      </c>
      <c r="G17" s="10">
        <f t="shared" si="0"/>
        <v>0.4744718309859155</v>
      </c>
      <c r="H17" s="9">
        <v>1136</v>
      </c>
      <c r="I17" s="9">
        <v>543</v>
      </c>
      <c r="J17" s="10">
        <f t="shared" si="1"/>
        <v>0.47799295774647887</v>
      </c>
      <c r="K17" s="11">
        <f t="shared" si="2"/>
        <v>7.4211502782931251E-3</v>
      </c>
      <c r="L17" s="12">
        <f t="shared" si="7"/>
        <v>3.5211267605633756E-3</v>
      </c>
      <c r="M17" s="13" t="str">
        <f t="shared" si="8"/>
        <v>➡️ Stable</v>
      </c>
      <c r="N17" s="14" t="str">
        <f t="shared" si="3"/>
        <v>🟡 Stable</v>
      </c>
      <c r="O17" s="15">
        <f t="shared" si="4"/>
        <v>4</v>
      </c>
      <c r="P17" s="313">
        <f t="shared" si="5"/>
        <v>593</v>
      </c>
      <c r="Q17" s="14" t="str">
        <f t="shared" si="6"/>
        <v>🟠 Faible (40-55%)</v>
      </c>
    </row>
    <row r="18" spans="1:17">
      <c r="A18" s="348"/>
      <c r="B18" s="7" t="s">
        <v>36</v>
      </c>
      <c r="C18" s="8" t="s">
        <v>36</v>
      </c>
      <c r="D18" s="7" t="s">
        <v>5430</v>
      </c>
      <c r="E18" s="9">
        <v>6600</v>
      </c>
      <c r="F18" s="9">
        <v>3609</v>
      </c>
      <c r="G18" s="10">
        <f t="shared" si="0"/>
        <v>0.54681818181818187</v>
      </c>
      <c r="H18" s="9">
        <v>6600</v>
      </c>
      <c r="I18" s="9">
        <v>3642</v>
      </c>
      <c r="J18" s="10">
        <f t="shared" si="1"/>
        <v>0.55181818181818176</v>
      </c>
      <c r="K18" s="11">
        <f t="shared" si="2"/>
        <v>9.143807148794484E-3</v>
      </c>
      <c r="L18" s="12">
        <f t="shared" si="7"/>
        <v>4.9999999999998934E-3</v>
      </c>
      <c r="M18" s="13" t="str">
        <f t="shared" si="8"/>
        <v>➡️ Stable</v>
      </c>
      <c r="N18" s="14" t="str">
        <f t="shared" si="3"/>
        <v>🟡 Stable</v>
      </c>
      <c r="O18" s="15">
        <f t="shared" si="4"/>
        <v>33</v>
      </c>
      <c r="P18" s="313">
        <f t="shared" si="5"/>
        <v>2958</v>
      </c>
      <c r="Q18" s="14" t="str">
        <f t="shared" si="6"/>
        <v>🟡 Correct (55-70%)</v>
      </c>
    </row>
    <row r="19" spans="1:17">
      <c r="A19" s="348"/>
      <c r="B19" s="7" t="s">
        <v>10</v>
      </c>
      <c r="C19" s="8" t="s">
        <v>37</v>
      </c>
      <c r="D19" s="7" t="s">
        <v>12</v>
      </c>
      <c r="E19" s="9">
        <v>3860</v>
      </c>
      <c r="F19" s="9">
        <v>2942</v>
      </c>
      <c r="G19" s="10">
        <f t="shared" si="0"/>
        <v>0.76217616580310876</v>
      </c>
      <c r="H19" s="9">
        <v>3860</v>
      </c>
      <c r="I19" s="9">
        <v>2969</v>
      </c>
      <c r="J19" s="10">
        <f t="shared" si="1"/>
        <v>0.76917098445595855</v>
      </c>
      <c r="K19" s="11">
        <f t="shared" si="2"/>
        <v>9.1774303195105988E-3</v>
      </c>
      <c r="L19" s="12">
        <f t="shared" si="7"/>
        <v>6.994818652849788E-3</v>
      </c>
      <c r="M19" s="13" t="str">
        <f t="shared" si="8"/>
        <v>⬆️ En hausse</v>
      </c>
      <c r="N19" s="14" t="str">
        <f t="shared" si="3"/>
        <v>🟢 Progression</v>
      </c>
      <c r="O19" s="15">
        <f t="shared" si="4"/>
        <v>27</v>
      </c>
      <c r="P19" s="313">
        <f t="shared" si="5"/>
        <v>891</v>
      </c>
      <c r="Q19" s="14" t="str">
        <f t="shared" si="6"/>
        <v>🟢 Excellent (≥70%)</v>
      </c>
    </row>
    <row r="20" spans="1:17">
      <c r="A20" s="348"/>
      <c r="B20" s="7" t="s">
        <v>21</v>
      </c>
      <c r="C20" s="8" t="s">
        <v>38</v>
      </c>
      <c r="D20" s="7" t="s">
        <v>23</v>
      </c>
      <c r="E20" s="9">
        <v>15978</v>
      </c>
      <c r="F20" s="9">
        <v>10545</v>
      </c>
      <c r="G20" s="10">
        <f t="shared" si="0"/>
        <v>0.65996995869320318</v>
      </c>
      <c r="H20" s="9">
        <v>15978</v>
      </c>
      <c r="I20" s="9">
        <v>10572</v>
      </c>
      <c r="J20" s="10">
        <f t="shared" si="1"/>
        <v>0.66165978220052568</v>
      </c>
      <c r="K20" s="11">
        <f t="shared" si="2"/>
        <v>2.5604551920340303E-3</v>
      </c>
      <c r="L20" s="12">
        <f t="shared" si="7"/>
        <v>1.6898235073224965E-3</v>
      </c>
      <c r="M20" s="13" t="str">
        <f t="shared" si="8"/>
        <v>➡️ Stable</v>
      </c>
      <c r="N20" s="14" t="str">
        <f t="shared" si="3"/>
        <v>🟡 Stable</v>
      </c>
      <c r="O20" s="15">
        <f t="shared" si="4"/>
        <v>27</v>
      </c>
      <c r="P20" s="313">
        <f t="shared" si="5"/>
        <v>5406</v>
      </c>
      <c r="Q20" s="14" t="str">
        <f t="shared" si="6"/>
        <v>🟡 Correct (55-70%)</v>
      </c>
    </row>
    <row r="21" spans="1:17">
      <c r="A21" s="348"/>
      <c r="B21" s="7" t="s">
        <v>10</v>
      </c>
      <c r="C21" s="8" t="s">
        <v>39</v>
      </c>
      <c r="D21" s="7" t="s">
        <v>19</v>
      </c>
      <c r="E21" s="9">
        <v>12968</v>
      </c>
      <c r="F21" s="9">
        <v>6054</v>
      </c>
      <c r="G21" s="10">
        <f t="shared" si="0"/>
        <v>0.46684145589142506</v>
      </c>
      <c r="H21" s="9">
        <v>12968</v>
      </c>
      <c r="I21" s="9">
        <v>6070</v>
      </c>
      <c r="J21" s="10">
        <f t="shared" si="1"/>
        <v>0.46807526218383716</v>
      </c>
      <c r="K21" s="11">
        <f t="shared" si="2"/>
        <v>2.6428807400066226E-3</v>
      </c>
      <c r="L21" s="12">
        <f t="shared" si="7"/>
        <v>1.2338062924120985E-3</v>
      </c>
      <c r="M21" s="13" t="str">
        <f t="shared" si="8"/>
        <v>➡️ Stable</v>
      </c>
      <c r="N21" s="14" t="str">
        <f t="shared" si="3"/>
        <v>🟡 Stable</v>
      </c>
      <c r="O21" s="15">
        <f t="shared" si="4"/>
        <v>16</v>
      </c>
      <c r="P21" s="313">
        <f t="shared" si="5"/>
        <v>6898</v>
      </c>
      <c r="Q21" s="14" t="str">
        <f t="shared" si="6"/>
        <v>🟠 Faible (40-55%)</v>
      </c>
    </row>
    <row r="22" spans="1:17">
      <c r="A22" s="348"/>
      <c r="B22" s="7" t="s">
        <v>40</v>
      </c>
      <c r="C22" s="8" t="s">
        <v>40</v>
      </c>
      <c r="D22" s="7" t="s">
        <v>41</v>
      </c>
      <c r="E22" s="9">
        <v>3142</v>
      </c>
      <c r="F22" s="9">
        <v>1715</v>
      </c>
      <c r="G22" s="10">
        <f t="shared" si="0"/>
        <v>0.54583068109484401</v>
      </c>
      <c r="H22" s="9">
        <v>3142</v>
      </c>
      <c r="I22" s="9">
        <v>1730</v>
      </c>
      <c r="J22" s="10">
        <f t="shared" si="1"/>
        <v>0.55060471037555692</v>
      </c>
      <c r="K22" s="11">
        <f t="shared" si="2"/>
        <v>8.7463556851311748E-3</v>
      </c>
      <c r="L22" s="12">
        <f t="shared" si="7"/>
        <v>4.7740292807129103E-3</v>
      </c>
      <c r="M22" s="13" t="str">
        <f t="shared" si="8"/>
        <v>➡️ Stable</v>
      </c>
      <c r="N22" s="14" t="str">
        <f t="shared" si="3"/>
        <v>🟡 Stable</v>
      </c>
      <c r="O22" s="15">
        <f t="shared" si="4"/>
        <v>15</v>
      </c>
      <c r="P22" s="313">
        <f t="shared" si="5"/>
        <v>1412</v>
      </c>
      <c r="Q22" s="14" t="str">
        <f t="shared" si="6"/>
        <v>🟡 Correct (55-70%)</v>
      </c>
    </row>
    <row r="23" spans="1:17">
      <c r="A23" s="348"/>
      <c r="B23" s="7" t="s">
        <v>40</v>
      </c>
      <c r="C23" s="8" t="s">
        <v>42</v>
      </c>
      <c r="D23" s="7" t="s">
        <v>41</v>
      </c>
      <c r="E23" s="9">
        <v>496</v>
      </c>
      <c r="F23" s="9">
        <v>297</v>
      </c>
      <c r="G23" s="10">
        <f t="shared" si="0"/>
        <v>0.59879032258064513</v>
      </c>
      <c r="H23" s="9">
        <v>496</v>
      </c>
      <c r="I23" s="9">
        <v>299</v>
      </c>
      <c r="J23" s="10">
        <f t="shared" si="1"/>
        <v>0.60282258064516125</v>
      </c>
      <c r="K23" s="11">
        <f t="shared" si="2"/>
        <v>6.7340067340067285E-3</v>
      </c>
      <c r="L23" s="12">
        <f t="shared" si="7"/>
        <v>4.0322580645161255E-3</v>
      </c>
      <c r="M23" s="13" t="str">
        <f t="shared" si="8"/>
        <v>➡️ Stable</v>
      </c>
      <c r="N23" s="14" t="str">
        <f t="shared" si="3"/>
        <v>🟡 Stable</v>
      </c>
      <c r="O23" s="15">
        <f t="shared" si="4"/>
        <v>2</v>
      </c>
      <c r="P23" s="313">
        <f t="shared" si="5"/>
        <v>197</v>
      </c>
      <c r="Q23" s="14" t="str">
        <f t="shared" si="6"/>
        <v>🟡 Correct (55-70%)</v>
      </c>
    </row>
    <row r="24" spans="1:17">
      <c r="A24" s="348"/>
      <c r="B24" s="7" t="s">
        <v>43</v>
      </c>
      <c r="C24" s="8" t="s">
        <v>44</v>
      </c>
      <c r="D24" s="7" t="s">
        <v>26</v>
      </c>
      <c r="E24" s="9">
        <v>4872</v>
      </c>
      <c r="F24" s="9">
        <v>2716</v>
      </c>
      <c r="G24" s="10">
        <f t="shared" si="0"/>
        <v>0.55747126436781613</v>
      </c>
      <c r="H24" s="9">
        <v>4872</v>
      </c>
      <c r="I24" s="9">
        <v>2731</v>
      </c>
      <c r="J24" s="10">
        <f t="shared" si="1"/>
        <v>0.56055008210180624</v>
      </c>
      <c r="K24" s="11">
        <f t="shared" si="2"/>
        <v>5.5228276877760593E-3</v>
      </c>
      <c r="L24" s="12">
        <f t="shared" si="7"/>
        <v>3.0788177339901024E-3</v>
      </c>
      <c r="M24" s="13" t="str">
        <f t="shared" si="8"/>
        <v>➡️ Stable</v>
      </c>
      <c r="N24" s="14" t="str">
        <f t="shared" si="3"/>
        <v>🟡 Stable</v>
      </c>
      <c r="O24" s="15">
        <f t="shared" si="4"/>
        <v>15</v>
      </c>
      <c r="P24" s="313">
        <f t="shared" si="5"/>
        <v>2141</v>
      </c>
      <c r="Q24" s="14" t="str">
        <f t="shared" si="6"/>
        <v>🟡 Correct (55-70%)</v>
      </c>
    </row>
    <row r="25" spans="1:17">
      <c r="A25" s="348"/>
      <c r="B25" s="7" t="s">
        <v>10</v>
      </c>
      <c r="C25" s="8" t="s">
        <v>45</v>
      </c>
      <c r="D25" s="7" t="s">
        <v>12</v>
      </c>
      <c r="E25" s="9">
        <v>19238</v>
      </c>
      <c r="F25" s="9">
        <v>13593</v>
      </c>
      <c r="G25" s="10">
        <f t="shared" si="0"/>
        <v>0.7065703295560869</v>
      </c>
      <c r="H25" s="9">
        <v>19238</v>
      </c>
      <c r="I25" s="9">
        <v>13699</v>
      </c>
      <c r="J25" s="10">
        <f t="shared" si="1"/>
        <v>0.7120802578230585</v>
      </c>
      <c r="K25" s="11">
        <f t="shared" si="2"/>
        <v>7.7981313911571993E-3</v>
      </c>
      <c r="L25" s="12">
        <f t="shared" si="7"/>
        <v>5.5099282669716088E-3</v>
      </c>
      <c r="M25" s="13" t="str">
        <f t="shared" si="8"/>
        <v>⬆️ En hausse</v>
      </c>
      <c r="N25" s="14" t="str">
        <f t="shared" si="3"/>
        <v>🟢 Progression</v>
      </c>
      <c r="O25" s="15">
        <f t="shared" si="4"/>
        <v>106</v>
      </c>
      <c r="P25" s="313">
        <f t="shared" si="5"/>
        <v>5539</v>
      </c>
      <c r="Q25" s="14" t="str">
        <f t="shared" si="6"/>
        <v>🟢 Excellent (≥70%)</v>
      </c>
    </row>
    <row r="26" spans="1:17">
      <c r="A26" s="348"/>
      <c r="B26" s="7" t="s">
        <v>10</v>
      </c>
      <c r="C26" s="8" t="s">
        <v>46</v>
      </c>
      <c r="D26" s="7" t="s">
        <v>19</v>
      </c>
      <c r="E26" s="9">
        <v>34010</v>
      </c>
      <c r="F26" s="9">
        <v>22194</v>
      </c>
      <c r="G26" s="10">
        <f t="shared" si="0"/>
        <v>0.65257277271390768</v>
      </c>
      <c r="H26" s="9">
        <v>34010</v>
      </c>
      <c r="I26" s="9">
        <v>22311</v>
      </c>
      <c r="J26" s="10">
        <f t="shared" si="1"/>
        <v>0.65601293737136135</v>
      </c>
      <c r="K26" s="11">
        <f t="shared" si="2"/>
        <v>5.2716950527169201E-3</v>
      </c>
      <c r="L26" s="12">
        <f t="shared" si="7"/>
        <v>3.4401646574536704E-3</v>
      </c>
      <c r="M26" s="13" t="str">
        <f t="shared" si="8"/>
        <v>➡️ Stable</v>
      </c>
      <c r="N26" s="14" t="str">
        <f t="shared" si="3"/>
        <v>🟡 Stable</v>
      </c>
      <c r="O26" s="15">
        <f t="shared" si="4"/>
        <v>117</v>
      </c>
      <c r="P26" s="313">
        <f t="shared" si="5"/>
        <v>11699</v>
      </c>
      <c r="Q26" s="14" t="str">
        <f t="shared" si="6"/>
        <v>🟡 Correct (55-70%)</v>
      </c>
    </row>
    <row r="27" spans="1:17">
      <c r="A27" s="348"/>
      <c r="B27" s="7" t="s">
        <v>10</v>
      </c>
      <c r="C27" s="8" t="s">
        <v>47</v>
      </c>
      <c r="D27" s="7" t="s">
        <v>19</v>
      </c>
      <c r="E27" s="9">
        <v>6660</v>
      </c>
      <c r="F27" s="9">
        <v>4653</v>
      </c>
      <c r="G27" s="10">
        <f t="shared" si="0"/>
        <v>0.69864864864864862</v>
      </c>
      <c r="H27" s="9">
        <v>6678</v>
      </c>
      <c r="I27" s="9">
        <v>4669</v>
      </c>
      <c r="J27" s="10">
        <f t="shared" si="1"/>
        <v>0.69916142557651995</v>
      </c>
      <c r="K27" s="11">
        <f t="shared" si="2"/>
        <v>7.3395537064754868E-4</v>
      </c>
      <c r="L27" s="12">
        <f t="shared" si="7"/>
        <v>5.1277692787132789E-4</v>
      </c>
      <c r="M27" s="13" t="str">
        <f t="shared" si="8"/>
        <v>➡️ Stable</v>
      </c>
      <c r="N27" s="14" t="str">
        <f t="shared" si="3"/>
        <v>🟡 Stable</v>
      </c>
      <c r="O27" s="15">
        <f t="shared" si="4"/>
        <v>16</v>
      </c>
      <c r="P27" s="313">
        <f t="shared" si="5"/>
        <v>2009</v>
      </c>
      <c r="Q27" s="14" t="str">
        <f t="shared" si="6"/>
        <v>🟡 Correct (55-70%)</v>
      </c>
    </row>
    <row r="28" spans="1:17">
      <c r="A28" s="348"/>
      <c r="B28" s="7" t="s">
        <v>10</v>
      </c>
      <c r="C28" s="8" t="s">
        <v>48</v>
      </c>
      <c r="D28" s="7" t="s">
        <v>19</v>
      </c>
      <c r="E28" s="9">
        <v>12314</v>
      </c>
      <c r="F28" s="9">
        <v>8189</v>
      </c>
      <c r="G28" s="10">
        <f t="shared" si="0"/>
        <v>0.66501542959233395</v>
      </c>
      <c r="H28" s="9">
        <v>12314</v>
      </c>
      <c r="I28" s="9">
        <v>8221</v>
      </c>
      <c r="J28" s="10">
        <f t="shared" si="1"/>
        <v>0.66761409777489034</v>
      </c>
      <c r="K28" s="11">
        <f t="shared" si="2"/>
        <v>3.907681035535392E-3</v>
      </c>
      <c r="L28" s="12">
        <f t="shared" si="7"/>
        <v>2.5986681825563851E-3</v>
      </c>
      <c r="M28" s="13" t="str">
        <f t="shared" si="8"/>
        <v>➡️ Stable</v>
      </c>
      <c r="N28" s="14" t="str">
        <f t="shared" si="3"/>
        <v>🟡 Stable</v>
      </c>
      <c r="O28" s="15">
        <f t="shared" si="4"/>
        <v>32</v>
      </c>
      <c r="P28" s="313">
        <f t="shared" si="5"/>
        <v>4093</v>
      </c>
      <c r="Q28" s="14" t="str">
        <f t="shared" si="6"/>
        <v>🟡 Correct (55-70%)</v>
      </c>
    </row>
    <row r="29" spans="1:17">
      <c r="A29" s="348"/>
      <c r="B29" s="7" t="s">
        <v>10</v>
      </c>
      <c r="C29" s="8" t="s">
        <v>49</v>
      </c>
      <c r="D29" s="7" t="s">
        <v>12</v>
      </c>
      <c r="E29" s="9">
        <v>1464</v>
      </c>
      <c r="F29" s="9">
        <v>978</v>
      </c>
      <c r="G29" s="10">
        <f t="shared" si="0"/>
        <v>0.66803278688524592</v>
      </c>
      <c r="H29" s="9">
        <v>1464</v>
      </c>
      <c r="I29" s="9">
        <v>987</v>
      </c>
      <c r="J29" s="10">
        <f t="shared" si="1"/>
        <v>0.67418032786885251</v>
      </c>
      <c r="K29" s="11">
        <f t="shared" si="2"/>
        <v>9.2024539877301123E-3</v>
      </c>
      <c r="L29" s="12">
        <f t="shared" si="7"/>
        <v>6.147540983606592E-3</v>
      </c>
      <c r="M29" s="13" t="str">
        <f t="shared" si="8"/>
        <v>⬆️ En hausse</v>
      </c>
      <c r="N29" s="14" t="str">
        <f t="shared" si="3"/>
        <v>🟢 Progression</v>
      </c>
      <c r="O29" s="15">
        <f t="shared" si="4"/>
        <v>9</v>
      </c>
      <c r="P29" s="313">
        <f t="shared" si="5"/>
        <v>477</v>
      </c>
      <c r="Q29" s="14" t="str">
        <f t="shared" si="6"/>
        <v>🟡 Correct (55-70%)</v>
      </c>
    </row>
    <row r="30" spans="1:17">
      <c r="A30" s="348"/>
      <c r="B30" s="7" t="s">
        <v>10</v>
      </c>
      <c r="C30" s="8" t="s">
        <v>50</v>
      </c>
      <c r="D30" s="7" t="s">
        <v>12</v>
      </c>
      <c r="E30" s="9">
        <v>3072</v>
      </c>
      <c r="F30" s="9">
        <v>2081</v>
      </c>
      <c r="G30" s="10">
        <f t="shared" si="0"/>
        <v>0.67740885416666663</v>
      </c>
      <c r="H30" s="9">
        <v>3072</v>
      </c>
      <c r="I30" s="9">
        <v>2087</v>
      </c>
      <c r="J30" s="10">
        <f t="shared" si="1"/>
        <v>0.67936197916666663</v>
      </c>
      <c r="K30" s="11">
        <f t="shared" si="2"/>
        <v>2.8832292167227298E-3</v>
      </c>
      <c r="L30" s="12">
        <f t="shared" si="7"/>
        <v>1.953125E-3</v>
      </c>
      <c r="M30" s="13" t="str">
        <f t="shared" si="8"/>
        <v>➡️ Stable</v>
      </c>
      <c r="N30" s="14" t="str">
        <f t="shared" si="3"/>
        <v>🟡 Stable</v>
      </c>
      <c r="O30" s="15">
        <f t="shared" si="4"/>
        <v>6</v>
      </c>
      <c r="P30" s="313">
        <f t="shared" si="5"/>
        <v>985</v>
      </c>
      <c r="Q30" s="14" t="str">
        <f t="shared" si="6"/>
        <v>🟡 Correct (55-70%)</v>
      </c>
    </row>
    <row r="31" spans="1:17">
      <c r="A31" s="348"/>
      <c r="B31" s="7" t="s">
        <v>10</v>
      </c>
      <c r="C31" s="8" t="s">
        <v>51</v>
      </c>
      <c r="D31" s="7" t="s">
        <v>19</v>
      </c>
      <c r="E31" s="9">
        <v>23614</v>
      </c>
      <c r="F31" s="9">
        <v>13735</v>
      </c>
      <c r="G31" s="10">
        <f t="shared" si="0"/>
        <v>0.58164648090116033</v>
      </c>
      <c r="H31" s="9">
        <v>23626</v>
      </c>
      <c r="I31" s="9">
        <v>13799</v>
      </c>
      <c r="J31" s="10">
        <f t="shared" si="1"/>
        <v>0.58405993397104883</v>
      </c>
      <c r="K31" s="11">
        <f t="shared" si="2"/>
        <v>4.1493469816051617E-3</v>
      </c>
      <c r="L31" s="12">
        <f t="shared" si="7"/>
        <v>2.4134530698884937E-3</v>
      </c>
      <c r="M31" s="13" t="str">
        <f t="shared" si="8"/>
        <v>➡️ Stable</v>
      </c>
      <c r="N31" s="14" t="str">
        <f t="shared" si="3"/>
        <v>🟡 Stable</v>
      </c>
      <c r="O31" s="15">
        <f t="shared" si="4"/>
        <v>64</v>
      </c>
      <c r="P31" s="313">
        <f t="shared" si="5"/>
        <v>9827</v>
      </c>
      <c r="Q31" s="14" t="str">
        <f t="shared" si="6"/>
        <v>🟡 Correct (55-70%)</v>
      </c>
    </row>
    <row r="32" spans="1:17">
      <c r="A32" s="348"/>
      <c r="B32" s="7" t="s">
        <v>10</v>
      </c>
      <c r="C32" s="8" t="s">
        <v>52</v>
      </c>
      <c r="D32" s="7" t="s">
        <v>19</v>
      </c>
      <c r="E32" s="9">
        <v>8114</v>
      </c>
      <c r="F32" s="9">
        <v>5621</v>
      </c>
      <c r="G32" s="10">
        <f t="shared" si="0"/>
        <v>0.69275326596006903</v>
      </c>
      <c r="H32" s="9">
        <v>8114</v>
      </c>
      <c r="I32" s="9">
        <v>5622</v>
      </c>
      <c r="J32" s="10">
        <f t="shared" si="1"/>
        <v>0.69287650973625836</v>
      </c>
      <c r="K32" s="11">
        <f t="shared" si="2"/>
        <v>1.7790428749336857E-4</v>
      </c>
      <c r="L32" s="12">
        <f t="shared" si="7"/>
        <v>1.2324377618933013E-4</v>
      </c>
      <c r="M32" s="13" t="str">
        <f t="shared" si="8"/>
        <v>➡️ Stable</v>
      </c>
      <c r="N32" s="14" t="str">
        <f t="shared" si="3"/>
        <v>🟡 Stable</v>
      </c>
      <c r="O32" s="15">
        <f t="shared" si="4"/>
        <v>1</v>
      </c>
      <c r="P32" s="313">
        <f t="shared" si="5"/>
        <v>2492</v>
      </c>
      <c r="Q32" s="14" t="str">
        <f t="shared" si="6"/>
        <v>🟡 Correct (55-70%)</v>
      </c>
    </row>
    <row r="33" spans="1:17">
      <c r="A33" s="348"/>
      <c r="B33" s="7" t="s">
        <v>10</v>
      </c>
      <c r="C33" s="8" t="s">
        <v>53</v>
      </c>
      <c r="D33" s="7" t="s">
        <v>12</v>
      </c>
      <c r="E33" s="9">
        <v>14870</v>
      </c>
      <c r="F33" s="9">
        <v>10591</v>
      </c>
      <c r="G33" s="10">
        <f t="shared" si="0"/>
        <v>0.71223940820443843</v>
      </c>
      <c r="H33" s="9">
        <v>14870</v>
      </c>
      <c r="I33" s="9">
        <v>10655</v>
      </c>
      <c r="J33" s="10">
        <f t="shared" si="1"/>
        <v>0.71654337592468054</v>
      </c>
      <c r="K33" s="11">
        <f t="shared" si="2"/>
        <v>6.0428665848361951E-3</v>
      </c>
      <c r="L33" s="12">
        <f t="shared" si="7"/>
        <v>4.3039677202421078E-3</v>
      </c>
      <c r="M33" s="13" t="str">
        <f t="shared" si="8"/>
        <v>➡️ Stable</v>
      </c>
      <c r="N33" s="14" t="str">
        <f t="shared" si="3"/>
        <v>🟡 Stable</v>
      </c>
      <c r="O33" s="15">
        <f t="shared" si="4"/>
        <v>64</v>
      </c>
      <c r="P33" s="313">
        <f t="shared" si="5"/>
        <v>4215</v>
      </c>
      <c r="Q33" s="14" t="str">
        <f t="shared" si="6"/>
        <v>🟢 Excellent (≥70%)</v>
      </c>
    </row>
    <row r="34" spans="1:17">
      <c r="A34" s="348"/>
      <c r="B34" s="7" t="s">
        <v>54</v>
      </c>
      <c r="C34" s="8" t="s">
        <v>54</v>
      </c>
      <c r="D34" s="7" t="s">
        <v>41</v>
      </c>
      <c r="E34" s="9">
        <v>3016</v>
      </c>
      <c r="F34" s="9">
        <v>1613</v>
      </c>
      <c r="G34" s="10">
        <f t="shared" si="0"/>
        <v>0.53481432360742709</v>
      </c>
      <c r="H34" s="9">
        <v>3016</v>
      </c>
      <c r="I34" s="9">
        <v>1636</v>
      </c>
      <c r="J34" s="10">
        <f t="shared" si="1"/>
        <v>0.54244031830238726</v>
      </c>
      <c r="K34" s="11">
        <f t="shared" si="2"/>
        <v>1.4259144451332841E-2</v>
      </c>
      <c r="L34" s="12">
        <f t="shared" si="7"/>
        <v>7.6259946949601698E-3</v>
      </c>
      <c r="M34" s="13" t="str">
        <f t="shared" si="8"/>
        <v>⬆️ En hausse</v>
      </c>
      <c r="N34" s="14" t="str">
        <f t="shared" si="3"/>
        <v>🟢 Progression</v>
      </c>
      <c r="O34" s="15">
        <f t="shared" si="4"/>
        <v>23</v>
      </c>
      <c r="P34" s="313">
        <f t="shared" si="5"/>
        <v>1380</v>
      </c>
      <c r="Q34" s="14" t="str">
        <f t="shared" si="6"/>
        <v>🟠 Faible (40-55%)</v>
      </c>
    </row>
    <row r="35" spans="1:17">
      <c r="A35" s="348"/>
      <c r="B35" s="7" t="s">
        <v>55</v>
      </c>
      <c r="C35" s="8" t="s">
        <v>56</v>
      </c>
      <c r="D35" s="7" t="s">
        <v>41</v>
      </c>
      <c r="E35" s="9">
        <v>984</v>
      </c>
      <c r="F35" s="9">
        <v>542</v>
      </c>
      <c r="G35" s="10">
        <f t="shared" si="0"/>
        <v>0.55081300813008127</v>
      </c>
      <c r="H35" s="9">
        <v>984</v>
      </c>
      <c r="I35" s="9">
        <v>545</v>
      </c>
      <c r="J35" s="10">
        <f t="shared" si="1"/>
        <v>0.55386178861788615</v>
      </c>
      <c r="K35" s="11">
        <f t="shared" si="2"/>
        <v>5.5350553505535104E-3</v>
      </c>
      <c r="L35" s="12">
        <f t="shared" si="7"/>
        <v>3.0487804878048808E-3</v>
      </c>
      <c r="M35" s="13" t="str">
        <f t="shared" si="8"/>
        <v>➡️ Stable</v>
      </c>
      <c r="N35" s="14" t="str">
        <f t="shared" si="3"/>
        <v>🟡 Stable</v>
      </c>
      <c r="O35" s="15">
        <f t="shared" si="4"/>
        <v>3</v>
      </c>
      <c r="P35" s="313">
        <f t="shared" si="5"/>
        <v>439</v>
      </c>
      <c r="Q35" s="14" t="str">
        <f t="shared" si="6"/>
        <v>🟡 Correct (55-70%)</v>
      </c>
    </row>
    <row r="36" spans="1:17">
      <c r="A36" s="348"/>
      <c r="B36" s="7" t="s">
        <v>55</v>
      </c>
      <c r="C36" s="8" t="s">
        <v>55</v>
      </c>
      <c r="D36" s="7" t="s">
        <v>41</v>
      </c>
      <c r="E36" s="9">
        <v>33854</v>
      </c>
      <c r="F36" s="9">
        <v>17277</v>
      </c>
      <c r="G36" s="10">
        <f t="shared" si="0"/>
        <v>0.51033851243575357</v>
      </c>
      <c r="H36" s="9">
        <v>34678</v>
      </c>
      <c r="I36" s="9">
        <v>18365</v>
      </c>
      <c r="J36" s="10">
        <f t="shared" si="1"/>
        <v>0.52958648134263797</v>
      </c>
      <c r="K36" s="11">
        <f t="shared" si="2"/>
        <v>3.7716081459377472E-2</v>
      </c>
      <c r="L36" s="12">
        <f t="shared" si="7"/>
        <v>1.9247968906884405E-2</v>
      </c>
      <c r="M36" s="13" t="str">
        <f t="shared" si="8"/>
        <v>⬆️ En hausse</v>
      </c>
      <c r="N36" s="14" t="str">
        <f t="shared" si="3"/>
        <v>🟢 Progression</v>
      </c>
      <c r="O36" s="15">
        <f t="shared" si="4"/>
        <v>1088</v>
      </c>
      <c r="P36" s="313">
        <f t="shared" si="5"/>
        <v>16313</v>
      </c>
      <c r="Q36" s="14" t="str">
        <f t="shared" si="6"/>
        <v>🟠 Faible (40-55%)</v>
      </c>
    </row>
    <row r="37" spans="1:17">
      <c r="A37" s="348"/>
      <c r="B37" s="7" t="s">
        <v>40</v>
      </c>
      <c r="C37" s="8" t="s">
        <v>57</v>
      </c>
      <c r="D37" s="7" t="s">
        <v>41</v>
      </c>
      <c r="E37" s="9">
        <v>762</v>
      </c>
      <c r="F37" s="9">
        <v>462</v>
      </c>
      <c r="G37" s="10">
        <f t="shared" si="0"/>
        <v>0.60629921259842523</v>
      </c>
      <c r="H37" s="9">
        <v>762</v>
      </c>
      <c r="I37" s="9">
        <v>467</v>
      </c>
      <c r="J37" s="10">
        <f t="shared" si="1"/>
        <v>0.61286089238845143</v>
      </c>
      <c r="K37" s="11">
        <f t="shared" si="2"/>
        <v>1.0822510822510742E-2</v>
      </c>
      <c r="L37" s="12">
        <f t="shared" si="7"/>
        <v>6.5616797900261981E-3</v>
      </c>
      <c r="M37" s="13" t="str">
        <f t="shared" si="8"/>
        <v>⬆️ En hausse</v>
      </c>
      <c r="N37" s="14" t="str">
        <f t="shared" si="3"/>
        <v>🟢 Progression</v>
      </c>
      <c r="O37" s="15">
        <f t="shared" si="4"/>
        <v>5</v>
      </c>
      <c r="P37" s="313">
        <f t="shared" si="5"/>
        <v>295</v>
      </c>
      <c r="Q37" s="14" t="str">
        <f t="shared" si="6"/>
        <v>🟡 Correct (55-70%)</v>
      </c>
    </row>
    <row r="38" spans="1:17">
      <c r="A38" s="348"/>
      <c r="B38" s="7" t="s">
        <v>24</v>
      </c>
      <c r="C38" s="8" t="s">
        <v>58</v>
      </c>
      <c r="D38" s="7" t="s">
        <v>26</v>
      </c>
      <c r="E38" s="9">
        <v>2328</v>
      </c>
      <c r="F38" s="9">
        <v>1803</v>
      </c>
      <c r="G38" s="10">
        <f t="shared" si="0"/>
        <v>0.77448453608247425</v>
      </c>
      <c r="H38" s="9">
        <v>2328</v>
      </c>
      <c r="I38" s="9">
        <v>1814</v>
      </c>
      <c r="J38" s="10">
        <f t="shared" si="1"/>
        <v>0.77920962199312716</v>
      </c>
      <c r="K38" s="11">
        <f t="shared" si="2"/>
        <v>6.1009428729894401E-3</v>
      </c>
      <c r="L38" s="12">
        <f t="shared" si="7"/>
        <v>4.7250859106529042E-3</v>
      </c>
      <c r="M38" s="13" t="str">
        <f t="shared" si="8"/>
        <v>➡️ Stable</v>
      </c>
      <c r="N38" s="14" t="str">
        <f t="shared" si="3"/>
        <v>🟡 Stable</v>
      </c>
      <c r="O38" s="15">
        <f t="shared" si="4"/>
        <v>11</v>
      </c>
      <c r="P38" s="313">
        <f t="shared" si="5"/>
        <v>514</v>
      </c>
      <c r="Q38" s="14" t="str">
        <f t="shared" si="6"/>
        <v>🟢 Excellent (≥70%)</v>
      </c>
    </row>
    <row r="39" spans="1:17">
      <c r="A39" s="348"/>
      <c r="B39" s="7" t="s">
        <v>59</v>
      </c>
      <c r="C39" s="8" t="s">
        <v>59</v>
      </c>
      <c r="D39" s="7" t="s">
        <v>9</v>
      </c>
      <c r="E39" s="9">
        <v>4864</v>
      </c>
      <c r="F39" s="9">
        <v>3087</v>
      </c>
      <c r="G39" s="10">
        <f t="shared" si="0"/>
        <v>0.63466282894736847</v>
      </c>
      <c r="H39" s="9">
        <v>4864</v>
      </c>
      <c r="I39" s="9">
        <v>3121</v>
      </c>
      <c r="J39" s="10">
        <f t="shared" si="1"/>
        <v>0.64165296052631582</v>
      </c>
      <c r="K39" s="11">
        <f t="shared" si="2"/>
        <v>1.1013929381276282E-2</v>
      </c>
      <c r="L39" s="12">
        <f t="shared" si="7"/>
        <v>6.990131578947345E-3</v>
      </c>
      <c r="M39" s="13" t="str">
        <f t="shared" si="8"/>
        <v>⬆️ En hausse</v>
      </c>
      <c r="N39" s="14" t="str">
        <f t="shared" si="3"/>
        <v>🟢 Progression</v>
      </c>
      <c r="O39" s="15">
        <f t="shared" si="4"/>
        <v>34</v>
      </c>
      <c r="P39" s="313">
        <f t="shared" si="5"/>
        <v>1743</v>
      </c>
      <c r="Q39" s="14" t="str">
        <f t="shared" si="6"/>
        <v>🟡 Correct (55-70%)</v>
      </c>
    </row>
    <row r="40" spans="1:17">
      <c r="A40" s="348"/>
      <c r="B40" s="7" t="s">
        <v>10</v>
      </c>
      <c r="C40" s="8" t="s">
        <v>60</v>
      </c>
      <c r="D40" s="7" t="s">
        <v>12</v>
      </c>
      <c r="E40" s="9">
        <v>23600</v>
      </c>
      <c r="F40" s="9">
        <v>15781</v>
      </c>
      <c r="G40" s="10">
        <f t="shared" si="0"/>
        <v>0.66868644067796612</v>
      </c>
      <c r="H40" s="9">
        <v>23600</v>
      </c>
      <c r="I40" s="9">
        <v>15909</v>
      </c>
      <c r="J40" s="10">
        <f t="shared" si="1"/>
        <v>0.67411016949152547</v>
      </c>
      <c r="K40" s="11">
        <f t="shared" si="2"/>
        <v>8.1110195805082445E-3</v>
      </c>
      <c r="L40" s="12">
        <f t="shared" si="7"/>
        <v>5.4237288135593476E-3</v>
      </c>
      <c r="M40" s="13" t="str">
        <f t="shared" si="8"/>
        <v>⬆️ En hausse</v>
      </c>
      <c r="N40" s="14" t="str">
        <f t="shared" si="3"/>
        <v>🟢 Progression</v>
      </c>
      <c r="O40" s="15">
        <f t="shared" si="4"/>
        <v>128</v>
      </c>
      <c r="P40" s="313">
        <f t="shared" si="5"/>
        <v>7691</v>
      </c>
      <c r="Q40" s="14" t="str">
        <f t="shared" si="6"/>
        <v>🟡 Correct (55-70%)</v>
      </c>
    </row>
    <row r="41" spans="1:17">
      <c r="A41" s="348"/>
      <c r="B41" s="7" t="s">
        <v>10</v>
      </c>
      <c r="C41" s="8" t="s">
        <v>61</v>
      </c>
      <c r="D41" s="7" t="s">
        <v>12</v>
      </c>
      <c r="E41" s="9">
        <v>16234</v>
      </c>
      <c r="F41" s="9">
        <v>10103</v>
      </c>
      <c r="G41" s="10">
        <f t="shared" si="0"/>
        <v>0.62233583836392758</v>
      </c>
      <c r="H41" s="9">
        <v>16234</v>
      </c>
      <c r="I41" s="9">
        <v>10169</v>
      </c>
      <c r="J41" s="10">
        <f t="shared" si="1"/>
        <v>0.62640137982013055</v>
      </c>
      <c r="K41" s="11">
        <f t="shared" si="2"/>
        <v>6.5327130555279632E-3</v>
      </c>
      <c r="L41" s="12">
        <f t="shared" si="7"/>
        <v>4.0655414562029701E-3</v>
      </c>
      <c r="M41" s="13" t="str">
        <f t="shared" si="8"/>
        <v>➡️ Stable</v>
      </c>
      <c r="N41" s="14" t="str">
        <f t="shared" si="3"/>
        <v>🟡 Stable</v>
      </c>
      <c r="O41" s="15">
        <f t="shared" si="4"/>
        <v>66</v>
      </c>
      <c r="P41" s="313">
        <f t="shared" si="5"/>
        <v>6065</v>
      </c>
      <c r="Q41" s="14" t="str">
        <f t="shared" si="6"/>
        <v>🟡 Correct (55-70%)</v>
      </c>
    </row>
    <row r="42" spans="1:17">
      <c r="A42" s="348"/>
      <c r="B42" s="7" t="s">
        <v>7</v>
      </c>
      <c r="C42" s="8" t="s">
        <v>62</v>
      </c>
      <c r="D42" s="7" t="s">
        <v>9</v>
      </c>
      <c r="E42" s="9">
        <v>1256</v>
      </c>
      <c r="F42" s="9">
        <v>660</v>
      </c>
      <c r="G42" s="10">
        <f t="shared" si="0"/>
        <v>0.52547770700636942</v>
      </c>
      <c r="H42" s="9">
        <v>1256</v>
      </c>
      <c r="I42" s="9">
        <v>669</v>
      </c>
      <c r="J42" s="10">
        <f t="shared" si="1"/>
        <v>0.53264331210191085</v>
      </c>
      <c r="K42" s="11">
        <f t="shared" si="2"/>
        <v>1.3636363636363686E-2</v>
      </c>
      <c r="L42" s="12">
        <f t="shared" si="7"/>
        <v>7.1656050955414274E-3</v>
      </c>
      <c r="M42" s="13" t="str">
        <f t="shared" si="8"/>
        <v>⬆️ En hausse</v>
      </c>
      <c r="N42" s="14" t="str">
        <f t="shared" si="3"/>
        <v>🟢 Progression</v>
      </c>
      <c r="O42" s="15">
        <f t="shared" si="4"/>
        <v>9</v>
      </c>
      <c r="P42" s="313">
        <f t="shared" si="5"/>
        <v>587</v>
      </c>
      <c r="Q42" s="14" t="str">
        <f t="shared" si="6"/>
        <v>🟠 Faible (40-55%)</v>
      </c>
    </row>
    <row r="43" spans="1:17">
      <c r="A43" s="348"/>
      <c r="B43" s="7" t="s">
        <v>34</v>
      </c>
      <c r="C43" s="8" t="s">
        <v>34</v>
      </c>
      <c r="D43" s="7" t="s">
        <v>17</v>
      </c>
      <c r="E43" s="9">
        <v>7442</v>
      </c>
      <c r="F43" s="9">
        <v>4257</v>
      </c>
      <c r="G43" s="10">
        <f t="shared" si="0"/>
        <v>0.57202364955657081</v>
      </c>
      <c r="H43" s="9">
        <v>7442</v>
      </c>
      <c r="I43" s="9">
        <v>4295</v>
      </c>
      <c r="J43" s="10">
        <f t="shared" si="1"/>
        <v>0.5771298038161784</v>
      </c>
      <c r="K43" s="11">
        <f t="shared" si="2"/>
        <v>8.926474042753034E-3</v>
      </c>
      <c r="L43" s="12">
        <f t="shared" si="7"/>
        <v>5.1061542596075871E-3</v>
      </c>
      <c r="M43" s="13" t="str">
        <f t="shared" si="8"/>
        <v>⬆️ En hausse</v>
      </c>
      <c r="N43" s="14" t="str">
        <f t="shared" si="3"/>
        <v>🟢 Progression</v>
      </c>
      <c r="O43" s="15">
        <f t="shared" si="4"/>
        <v>38</v>
      </c>
      <c r="P43" s="313">
        <f t="shared" si="5"/>
        <v>3147</v>
      </c>
      <c r="Q43" s="14" t="str">
        <f t="shared" si="6"/>
        <v>🟡 Correct (55-70%)</v>
      </c>
    </row>
    <row r="44" spans="1:17">
      <c r="A44" s="348"/>
      <c r="B44" s="7" t="s">
        <v>24</v>
      </c>
      <c r="C44" s="8" t="s">
        <v>63</v>
      </c>
      <c r="D44" s="7" t="s">
        <v>26</v>
      </c>
      <c r="E44" s="9">
        <v>648</v>
      </c>
      <c r="F44" s="9">
        <v>443</v>
      </c>
      <c r="G44" s="10">
        <f t="shared" si="0"/>
        <v>0.68364197530864201</v>
      </c>
      <c r="H44" s="9">
        <v>648</v>
      </c>
      <c r="I44" s="9">
        <v>448</v>
      </c>
      <c r="J44" s="10">
        <f t="shared" si="1"/>
        <v>0.69135802469135799</v>
      </c>
      <c r="K44" s="11">
        <f t="shared" si="2"/>
        <v>1.1286681715575508E-2</v>
      </c>
      <c r="L44" s="12">
        <f t="shared" si="7"/>
        <v>7.7160493827159726E-3</v>
      </c>
      <c r="M44" s="13" t="str">
        <f t="shared" si="8"/>
        <v>⬆️ En hausse</v>
      </c>
      <c r="N44" s="14" t="str">
        <f t="shared" si="3"/>
        <v>🟢 Progression</v>
      </c>
      <c r="O44" s="15">
        <f t="shared" si="4"/>
        <v>5</v>
      </c>
      <c r="P44" s="313">
        <f t="shared" si="5"/>
        <v>200</v>
      </c>
      <c r="Q44" s="14" t="str">
        <f t="shared" si="6"/>
        <v>🟡 Correct (55-70%)</v>
      </c>
    </row>
    <row r="45" spans="1:17">
      <c r="A45" s="348"/>
      <c r="B45" s="7" t="s">
        <v>24</v>
      </c>
      <c r="C45" s="8" t="s">
        <v>24</v>
      </c>
      <c r="D45" s="7" t="s">
        <v>26</v>
      </c>
      <c r="E45" s="9">
        <v>11834</v>
      </c>
      <c r="F45" s="9">
        <v>7690</v>
      </c>
      <c r="G45" s="10">
        <f t="shared" si="0"/>
        <v>0.64982254520872063</v>
      </c>
      <c r="H45" s="9">
        <v>11834</v>
      </c>
      <c r="I45" s="9">
        <v>7743</v>
      </c>
      <c r="J45" s="10">
        <f t="shared" si="1"/>
        <v>0.65430116613148559</v>
      </c>
      <c r="K45" s="11">
        <f t="shared" si="2"/>
        <v>6.8920676202861627E-3</v>
      </c>
      <c r="L45" s="12">
        <f t="shared" si="7"/>
        <v>4.4786209227649643E-3</v>
      </c>
      <c r="M45" s="13" t="str">
        <f t="shared" si="8"/>
        <v>➡️ Stable</v>
      </c>
      <c r="N45" s="14" t="str">
        <f t="shared" si="3"/>
        <v>🟡 Stable</v>
      </c>
      <c r="O45" s="15">
        <f t="shared" si="4"/>
        <v>53</v>
      </c>
      <c r="P45" s="313">
        <f t="shared" si="5"/>
        <v>4091</v>
      </c>
      <c r="Q45" s="14" t="str">
        <f t="shared" si="6"/>
        <v>🟡 Correct (55-70%)</v>
      </c>
    </row>
    <row r="46" spans="1:17">
      <c r="A46" s="348"/>
      <c r="B46" s="7" t="s">
        <v>21</v>
      </c>
      <c r="C46" s="8" t="s">
        <v>64</v>
      </c>
      <c r="D46" s="7" t="s">
        <v>23</v>
      </c>
      <c r="E46" s="9">
        <v>2560</v>
      </c>
      <c r="F46" s="9">
        <v>1403</v>
      </c>
      <c r="G46" s="10">
        <f t="shared" si="0"/>
        <v>0.54804687500000004</v>
      </c>
      <c r="H46" s="9">
        <v>2560</v>
      </c>
      <c r="I46" s="9">
        <v>1409</v>
      </c>
      <c r="J46" s="10">
        <f t="shared" si="1"/>
        <v>0.55039062500000002</v>
      </c>
      <c r="K46" s="11">
        <f t="shared" si="2"/>
        <v>4.2765502494653907E-3</v>
      </c>
      <c r="L46" s="12">
        <f t="shared" si="7"/>
        <v>2.3437499999999778E-3</v>
      </c>
      <c r="M46" s="13" t="str">
        <f t="shared" si="8"/>
        <v>➡️ Stable</v>
      </c>
      <c r="N46" s="14" t="str">
        <f t="shared" si="3"/>
        <v>🟡 Stable</v>
      </c>
      <c r="O46" s="15">
        <f t="shared" si="4"/>
        <v>6</v>
      </c>
      <c r="P46" s="313">
        <f t="shared" si="5"/>
        <v>1151</v>
      </c>
      <c r="Q46" s="14" t="str">
        <f t="shared" si="6"/>
        <v>🟡 Correct (55-70%)</v>
      </c>
    </row>
    <row r="47" spans="1:17">
      <c r="A47" s="348"/>
      <c r="B47" s="7" t="s">
        <v>10</v>
      </c>
      <c r="C47" s="8" t="s">
        <v>65</v>
      </c>
      <c r="D47" s="7" t="s">
        <v>12</v>
      </c>
      <c r="E47" s="9">
        <v>8074</v>
      </c>
      <c r="F47" s="9">
        <v>5571</v>
      </c>
      <c r="G47" s="10">
        <f t="shared" si="0"/>
        <v>0.6899925687391627</v>
      </c>
      <c r="H47" s="9">
        <v>8074</v>
      </c>
      <c r="I47" s="9">
        <v>5611</v>
      </c>
      <c r="J47" s="10">
        <f t="shared" si="1"/>
        <v>0.69494674263066636</v>
      </c>
      <c r="K47" s="11">
        <f t="shared" si="2"/>
        <v>7.1800394902172878E-3</v>
      </c>
      <c r="L47" s="12">
        <f t="shared" si="7"/>
        <v>4.9541738915036548E-3</v>
      </c>
      <c r="M47" s="13" t="str">
        <f t="shared" si="8"/>
        <v>➡️ Stable</v>
      </c>
      <c r="N47" s="14" t="str">
        <f t="shared" si="3"/>
        <v>🟡 Stable</v>
      </c>
      <c r="O47" s="15">
        <f t="shared" si="4"/>
        <v>40</v>
      </c>
      <c r="P47" s="313">
        <f t="shared" si="5"/>
        <v>2463</v>
      </c>
      <c r="Q47" s="14" t="str">
        <f t="shared" si="6"/>
        <v>🟡 Correct (55-70%)</v>
      </c>
    </row>
    <row r="48" spans="1:17">
      <c r="A48" s="348"/>
      <c r="B48" s="7" t="s">
        <v>66</v>
      </c>
      <c r="C48" s="8" t="s">
        <v>66</v>
      </c>
      <c r="D48" s="7" t="s">
        <v>26</v>
      </c>
      <c r="E48" s="9">
        <v>1768</v>
      </c>
      <c r="F48" s="9">
        <v>983</v>
      </c>
      <c r="G48" s="10">
        <f t="shared" si="0"/>
        <v>0.5559954751131222</v>
      </c>
      <c r="H48" s="9">
        <v>1768</v>
      </c>
      <c r="I48" s="9">
        <v>998</v>
      </c>
      <c r="J48" s="10">
        <f t="shared" si="1"/>
        <v>0.56447963800904977</v>
      </c>
      <c r="K48" s="11">
        <f t="shared" si="2"/>
        <v>1.5259409969481125E-2</v>
      </c>
      <c r="L48" s="12">
        <f t="shared" si="7"/>
        <v>8.4841628959275717E-3</v>
      </c>
      <c r="M48" s="13" t="str">
        <f t="shared" si="8"/>
        <v>⬆️ En hausse</v>
      </c>
      <c r="N48" s="14" t="str">
        <f t="shared" si="3"/>
        <v>🟢 Progression</v>
      </c>
      <c r="O48" s="15">
        <f t="shared" si="4"/>
        <v>15</v>
      </c>
      <c r="P48" s="313">
        <f t="shared" si="5"/>
        <v>770</v>
      </c>
      <c r="Q48" s="14" t="str">
        <f t="shared" si="6"/>
        <v>🟡 Correct (55-70%)</v>
      </c>
    </row>
    <row r="49" spans="1:17">
      <c r="A49" s="348"/>
      <c r="B49" s="7" t="s">
        <v>36</v>
      </c>
      <c r="C49" s="8" t="s">
        <v>67</v>
      </c>
      <c r="D49" s="7" t="s">
        <v>5430</v>
      </c>
      <c r="E49" s="9">
        <v>4424</v>
      </c>
      <c r="F49" s="9">
        <v>2474</v>
      </c>
      <c r="G49" s="10">
        <f t="shared" si="0"/>
        <v>0.55922242314647375</v>
      </c>
      <c r="H49" s="9">
        <v>4424</v>
      </c>
      <c r="I49" s="9">
        <v>2538</v>
      </c>
      <c r="J49" s="10">
        <f t="shared" si="1"/>
        <v>0.57368896925858948</v>
      </c>
      <c r="K49" s="11">
        <f t="shared" si="2"/>
        <v>2.5869037995149554E-2</v>
      </c>
      <c r="L49" s="12">
        <f t="shared" si="7"/>
        <v>1.446654611211573E-2</v>
      </c>
      <c r="M49" s="13" t="str">
        <f t="shared" si="8"/>
        <v>⬆️ En hausse</v>
      </c>
      <c r="N49" s="14" t="str">
        <f t="shared" si="3"/>
        <v>🟢 Progression</v>
      </c>
      <c r="O49" s="15">
        <f t="shared" si="4"/>
        <v>64</v>
      </c>
      <c r="P49" s="313">
        <f t="shared" si="5"/>
        <v>1886</v>
      </c>
      <c r="Q49" s="14" t="str">
        <f t="shared" si="6"/>
        <v>🟡 Correct (55-70%)</v>
      </c>
    </row>
    <row r="50" spans="1:17">
      <c r="A50" s="348"/>
      <c r="B50" s="7" t="s">
        <v>10</v>
      </c>
      <c r="C50" s="8" t="s">
        <v>68</v>
      </c>
      <c r="D50" s="7" t="s">
        <v>12</v>
      </c>
      <c r="E50" s="9">
        <v>18452</v>
      </c>
      <c r="F50" s="9">
        <v>12568</v>
      </c>
      <c r="G50" s="10">
        <f t="shared" si="0"/>
        <v>0.68111857793193153</v>
      </c>
      <c r="H50" s="9">
        <v>18452</v>
      </c>
      <c r="I50" s="9">
        <v>12622</v>
      </c>
      <c r="J50" s="10">
        <f t="shared" si="1"/>
        <v>0.68404508996314761</v>
      </c>
      <c r="K50" s="11">
        <f t="shared" si="2"/>
        <v>4.2966263526415544E-3</v>
      </c>
      <c r="L50" s="12">
        <f t="shared" si="7"/>
        <v>2.9265120312160775E-3</v>
      </c>
      <c r="M50" s="13" t="str">
        <f t="shared" si="8"/>
        <v>➡️ Stable</v>
      </c>
      <c r="N50" s="14" t="str">
        <f t="shared" si="3"/>
        <v>🟡 Stable</v>
      </c>
      <c r="O50" s="15">
        <f t="shared" si="4"/>
        <v>54</v>
      </c>
      <c r="P50" s="313">
        <f t="shared" si="5"/>
        <v>5830</v>
      </c>
      <c r="Q50" s="14" t="str">
        <f t="shared" si="6"/>
        <v>🟡 Correct (55-70%)</v>
      </c>
    </row>
    <row r="51" spans="1:17">
      <c r="A51" s="348"/>
      <c r="B51" s="7" t="s">
        <v>21</v>
      </c>
      <c r="C51" s="8" t="s">
        <v>69</v>
      </c>
      <c r="D51" s="7" t="s">
        <v>23</v>
      </c>
      <c r="E51" s="9">
        <v>3702</v>
      </c>
      <c r="F51" s="9">
        <v>1598</v>
      </c>
      <c r="G51" s="10">
        <f t="shared" si="0"/>
        <v>0.43165856293895194</v>
      </c>
      <c r="H51" s="9">
        <v>3702</v>
      </c>
      <c r="I51" s="9">
        <v>1598</v>
      </c>
      <c r="J51" s="10">
        <f t="shared" si="1"/>
        <v>0.43165856293895194</v>
      </c>
      <c r="K51" s="11">
        <f t="shared" si="2"/>
        <v>0</v>
      </c>
      <c r="L51" s="12">
        <f t="shared" si="7"/>
        <v>0</v>
      </c>
      <c r="M51" s="13" t="str">
        <f t="shared" si="8"/>
        <v>➡️ Stable</v>
      </c>
      <c r="N51" s="14" t="str">
        <f t="shared" si="3"/>
        <v>🟡 Stable</v>
      </c>
      <c r="O51" s="15">
        <f t="shared" si="4"/>
        <v>0</v>
      </c>
      <c r="P51" s="313">
        <f t="shared" si="5"/>
        <v>2104</v>
      </c>
      <c r="Q51" s="14" t="str">
        <f t="shared" si="6"/>
        <v>🟠 Faible (40-55%)</v>
      </c>
    </row>
    <row r="52" spans="1:17">
      <c r="A52" s="348"/>
      <c r="B52" s="7" t="s">
        <v>21</v>
      </c>
      <c r="C52" s="8" t="s">
        <v>70</v>
      </c>
      <c r="D52" s="7" t="s">
        <v>23</v>
      </c>
      <c r="E52" s="9">
        <v>28634</v>
      </c>
      <c r="F52" s="9">
        <v>17904</v>
      </c>
      <c r="G52" s="10">
        <f t="shared" si="0"/>
        <v>0.62527065726059927</v>
      </c>
      <c r="H52" s="9">
        <v>28634</v>
      </c>
      <c r="I52" s="9">
        <v>18010</v>
      </c>
      <c r="J52" s="10">
        <f t="shared" si="1"/>
        <v>0.62897255011524755</v>
      </c>
      <c r="K52" s="11">
        <f t="shared" si="2"/>
        <v>5.9204647006254963E-3</v>
      </c>
      <c r="L52" s="12">
        <f t="shared" si="7"/>
        <v>3.701892854648281E-3</v>
      </c>
      <c r="M52" s="13" t="str">
        <f t="shared" si="8"/>
        <v>➡️ Stable</v>
      </c>
      <c r="N52" s="14" t="str">
        <f t="shared" si="3"/>
        <v>🟡 Stable</v>
      </c>
      <c r="O52" s="15">
        <f t="shared" si="4"/>
        <v>106</v>
      </c>
      <c r="P52" s="313">
        <f t="shared" si="5"/>
        <v>10624</v>
      </c>
      <c r="Q52" s="14" t="str">
        <f t="shared" si="6"/>
        <v>🟡 Correct (55-70%)</v>
      </c>
    </row>
    <row r="53" spans="1:17">
      <c r="A53" s="348"/>
      <c r="B53" s="7" t="s">
        <v>10</v>
      </c>
      <c r="C53" s="8" t="s">
        <v>71</v>
      </c>
      <c r="D53" s="7" t="s">
        <v>19</v>
      </c>
      <c r="E53" s="9">
        <v>17346</v>
      </c>
      <c r="F53" s="9">
        <v>9905</v>
      </c>
      <c r="G53" s="10">
        <f t="shared" si="0"/>
        <v>0.57102502017756251</v>
      </c>
      <c r="H53" s="9">
        <v>17370</v>
      </c>
      <c r="I53" s="9">
        <v>9939</v>
      </c>
      <c r="J53" s="10">
        <f t="shared" si="1"/>
        <v>0.57219343696027636</v>
      </c>
      <c r="K53" s="11">
        <f t="shared" si="2"/>
        <v>2.0461744081730774E-3</v>
      </c>
      <c r="L53" s="12">
        <f t="shared" si="7"/>
        <v>1.1684167827138436E-3</v>
      </c>
      <c r="M53" s="13" t="str">
        <f t="shared" si="8"/>
        <v>➡️ Stable</v>
      </c>
      <c r="N53" s="14" t="str">
        <f t="shared" si="3"/>
        <v>🟡 Stable</v>
      </c>
      <c r="O53" s="15">
        <f t="shared" si="4"/>
        <v>34</v>
      </c>
      <c r="P53" s="313">
        <f t="shared" si="5"/>
        <v>7431</v>
      </c>
      <c r="Q53" s="14" t="str">
        <f t="shared" si="6"/>
        <v>🟡 Correct (55-70%)</v>
      </c>
    </row>
    <row r="54" spans="1:17">
      <c r="A54" s="348"/>
      <c r="B54" s="7" t="s">
        <v>10</v>
      </c>
      <c r="C54" s="8" t="s">
        <v>72</v>
      </c>
      <c r="D54" s="7" t="s">
        <v>12</v>
      </c>
      <c r="E54" s="9">
        <v>2448</v>
      </c>
      <c r="F54" s="9">
        <v>1861</v>
      </c>
      <c r="G54" s="10">
        <f t="shared" si="0"/>
        <v>0.76021241830065356</v>
      </c>
      <c r="H54" s="9">
        <v>2448</v>
      </c>
      <c r="I54" s="9">
        <v>1875</v>
      </c>
      <c r="J54" s="10">
        <f t="shared" si="1"/>
        <v>0.76593137254901966</v>
      </c>
      <c r="K54" s="11">
        <f t="shared" si="2"/>
        <v>7.522837184309631E-3</v>
      </c>
      <c r="L54" s="12">
        <f t="shared" si="7"/>
        <v>5.7189542483661038E-3</v>
      </c>
      <c r="M54" s="13" t="str">
        <f t="shared" si="8"/>
        <v>⬆️ En hausse</v>
      </c>
      <c r="N54" s="14" t="str">
        <f t="shared" si="3"/>
        <v>🟢 Progression</v>
      </c>
      <c r="O54" s="15">
        <f t="shared" si="4"/>
        <v>14</v>
      </c>
      <c r="P54" s="313">
        <f t="shared" si="5"/>
        <v>573</v>
      </c>
      <c r="Q54" s="14" t="str">
        <f t="shared" si="6"/>
        <v>🟢 Excellent (≥70%)</v>
      </c>
    </row>
    <row r="55" spans="1:17">
      <c r="A55" s="348"/>
      <c r="B55" s="7" t="s">
        <v>34</v>
      </c>
      <c r="C55" s="8" t="s">
        <v>73</v>
      </c>
      <c r="D55" s="7" t="s">
        <v>17</v>
      </c>
      <c r="E55" s="9">
        <v>1960</v>
      </c>
      <c r="F55" s="9">
        <v>1165</v>
      </c>
      <c r="G55" s="10">
        <f t="shared" si="0"/>
        <v>0.59438775510204078</v>
      </c>
      <c r="H55" s="9">
        <v>1960</v>
      </c>
      <c r="I55" s="9">
        <v>1175</v>
      </c>
      <c r="J55" s="10">
        <f t="shared" si="1"/>
        <v>0.59948979591836737</v>
      </c>
      <c r="K55" s="11">
        <f t="shared" si="2"/>
        <v>8.5836909871245676E-3</v>
      </c>
      <c r="L55" s="12">
        <f t="shared" si="7"/>
        <v>5.1020408163265918E-3</v>
      </c>
      <c r="M55" s="13" t="str">
        <f t="shared" si="8"/>
        <v>⬆️ En hausse</v>
      </c>
      <c r="N55" s="14" t="str">
        <f t="shared" si="3"/>
        <v>🟢 Progression</v>
      </c>
      <c r="O55" s="15">
        <f t="shared" si="4"/>
        <v>10</v>
      </c>
      <c r="P55" s="313">
        <f t="shared" si="5"/>
        <v>785</v>
      </c>
      <c r="Q55" s="14" t="str">
        <f t="shared" si="6"/>
        <v>🟡 Correct (55-70%)</v>
      </c>
    </row>
    <row r="56" spans="1:17">
      <c r="A56" s="348"/>
      <c r="B56" s="7" t="s">
        <v>21</v>
      </c>
      <c r="C56" s="8" t="s">
        <v>74</v>
      </c>
      <c r="D56" s="7" t="s">
        <v>23</v>
      </c>
      <c r="E56" s="9">
        <v>1040</v>
      </c>
      <c r="F56" s="9">
        <v>609</v>
      </c>
      <c r="G56" s="10">
        <f t="shared" si="0"/>
        <v>0.58557692307692311</v>
      </c>
      <c r="H56" s="9">
        <v>1040</v>
      </c>
      <c r="I56" s="9">
        <v>618</v>
      </c>
      <c r="J56" s="10">
        <f t="shared" si="1"/>
        <v>0.59423076923076923</v>
      </c>
      <c r="K56" s="11">
        <f t="shared" si="2"/>
        <v>1.4778325123152657E-2</v>
      </c>
      <c r="L56" s="12">
        <f t="shared" si="7"/>
        <v>8.6538461538461231E-3</v>
      </c>
      <c r="M56" s="13" t="str">
        <f t="shared" si="8"/>
        <v>⬆️ En hausse</v>
      </c>
      <c r="N56" s="14" t="str">
        <f t="shared" si="3"/>
        <v>🟢 Progression</v>
      </c>
      <c r="O56" s="15">
        <f t="shared" si="4"/>
        <v>9</v>
      </c>
      <c r="P56" s="313">
        <f t="shared" si="5"/>
        <v>422</v>
      </c>
      <c r="Q56" s="14" t="str">
        <f t="shared" si="6"/>
        <v>🟡 Correct (55-70%)</v>
      </c>
    </row>
    <row r="57" spans="1:17">
      <c r="A57" s="348"/>
      <c r="B57" s="7" t="s">
        <v>10</v>
      </c>
      <c r="C57" s="8" t="s">
        <v>75</v>
      </c>
      <c r="D57" s="7" t="s">
        <v>19</v>
      </c>
      <c r="E57" s="9">
        <v>19216</v>
      </c>
      <c r="F57" s="9">
        <v>9804</v>
      </c>
      <c r="G57" s="10">
        <f t="shared" si="0"/>
        <v>0.51019983347210662</v>
      </c>
      <c r="H57" s="9">
        <v>19216</v>
      </c>
      <c r="I57" s="9">
        <v>9827</v>
      </c>
      <c r="J57" s="10">
        <f t="shared" si="1"/>
        <v>0.51139675270607832</v>
      </c>
      <c r="K57" s="11">
        <f t="shared" si="2"/>
        <v>2.3459812321501498E-3</v>
      </c>
      <c r="L57" s="12">
        <f t="shared" si="7"/>
        <v>1.1969192339716939E-3</v>
      </c>
      <c r="M57" s="13" t="str">
        <f t="shared" si="8"/>
        <v>➡️ Stable</v>
      </c>
      <c r="N57" s="14" t="str">
        <f t="shared" si="3"/>
        <v>🟡 Stable</v>
      </c>
      <c r="O57" s="15">
        <f t="shared" si="4"/>
        <v>23</v>
      </c>
      <c r="P57" s="313">
        <f t="shared" si="5"/>
        <v>9389</v>
      </c>
      <c r="Q57" s="14" t="str">
        <f t="shared" si="6"/>
        <v>🟠 Faible (40-55%)</v>
      </c>
    </row>
    <row r="58" spans="1:17">
      <c r="A58" s="348"/>
      <c r="B58" s="7" t="s">
        <v>36</v>
      </c>
      <c r="C58" s="8" t="s">
        <v>76</v>
      </c>
      <c r="D58" s="7" t="s">
        <v>5430</v>
      </c>
      <c r="E58" s="9">
        <v>1040</v>
      </c>
      <c r="F58" s="9">
        <v>758</v>
      </c>
      <c r="G58" s="10">
        <f t="shared" si="0"/>
        <v>0.72884615384615381</v>
      </c>
      <c r="H58" s="9">
        <v>1040</v>
      </c>
      <c r="I58" s="9">
        <v>755</v>
      </c>
      <c r="J58" s="10">
        <f t="shared" si="1"/>
        <v>0.72596153846153844</v>
      </c>
      <c r="K58" s="11">
        <f t="shared" si="2"/>
        <v>-3.9577836411609363E-3</v>
      </c>
      <c r="L58" s="12">
        <f t="shared" si="7"/>
        <v>-2.8846153846153744E-3</v>
      </c>
      <c r="M58" s="13" t="str">
        <f t="shared" si="8"/>
        <v>➡️ Stable</v>
      </c>
      <c r="N58" s="14" t="str">
        <f t="shared" si="3"/>
        <v>🟡 Stable</v>
      </c>
      <c r="O58" s="15">
        <f t="shared" si="4"/>
        <v>-3</v>
      </c>
      <c r="P58" s="313">
        <f t="shared" si="5"/>
        <v>285</v>
      </c>
      <c r="Q58" s="14" t="str">
        <f t="shared" si="6"/>
        <v>🟢 Excellent (≥70%)</v>
      </c>
    </row>
    <row r="59" spans="1:17">
      <c r="A59" s="348"/>
      <c r="B59" s="7" t="s">
        <v>10</v>
      </c>
      <c r="C59" s="8" t="s">
        <v>77</v>
      </c>
      <c r="D59" s="7" t="s">
        <v>12</v>
      </c>
      <c r="E59" s="9">
        <v>4614</v>
      </c>
      <c r="F59" s="9">
        <v>3227</v>
      </c>
      <c r="G59" s="10">
        <f t="shared" si="0"/>
        <v>0.69939315127871693</v>
      </c>
      <c r="H59" s="9">
        <v>4614</v>
      </c>
      <c r="I59" s="9">
        <v>3245</v>
      </c>
      <c r="J59" s="10">
        <f t="shared" si="1"/>
        <v>0.70329432162982231</v>
      </c>
      <c r="K59" s="11">
        <f t="shared" si="2"/>
        <v>5.5779361636195245E-3</v>
      </c>
      <c r="L59" s="12">
        <f t="shared" si="7"/>
        <v>3.9011703511053764E-3</v>
      </c>
      <c r="M59" s="13" t="str">
        <f t="shared" si="8"/>
        <v>➡️ Stable</v>
      </c>
      <c r="N59" s="14" t="str">
        <f t="shared" si="3"/>
        <v>🟡 Stable</v>
      </c>
      <c r="O59" s="15">
        <f t="shared" si="4"/>
        <v>18</v>
      </c>
      <c r="P59" s="313">
        <f t="shared" si="5"/>
        <v>1369</v>
      </c>
      <c r="Q59" s="14" t="str">
        <f t="shared" si="6"/>
        <v>🟢 Excellent (≥70%)</v>
      </c>
    </row>
    <row r="60" spans="1:17">
      <c r="A60" s="348"/>
      <c r="B60" s="7" t="s">
        <v>21</v>
      </c>
      <c r="C60" s="8" t="s">
        <v>78</v>
      </c>
      <c r="D60" s="7" t="s">
        <v>23</v>
      </c>
      <c r="E60" s="9">
        <v>2852</v>
      </c>
      <c r="F60" s="9">
        <v>1940</v>
      </c>
      <c r="G60" s="10">
        <f t="shared" si="0"/>
        <v>0.68022440392706873</v>
      </c>
      <c r="H60" s="9">
        <v>2852</v>
      </c>
      <c r="I60" s="9">
        <v>1941</v>
      </c>
      <c r="J60" s="10">
        <f t="shared" si="1"/>
        <v>0.68057503506311356</v>
      </c>
      <c r="K60" s="11">
        <f t="shared" si="2"/>
        <v>5.1546391752570176E-4</v>
      </c>
      <c r="L60" s="12">
        <f t="shared" si="7"/>
        <v>3.506311360448322E-4</v>
      </c>
      <c r="M60" s="13" t="str">
        <f t="shared" si="8"/>
        <v>➡️ Stable</v>
      </c>
      <c r="N60" s="14" t="str">
        <f t="shared" si="3"/>
        <v>🟡 Stable</v>
      </c>
      <c r="O60" s="15">
        <f t="shared" si="4"/>
        <v>1</v>
      </c>
      <c r="P60" s="313">
        <f t="shared" si="5"/>
        <v>911</v>
      </c>
      <c r="Q60" s="14" t="str">
        <f t="shared" si="6"/>
        <v>🟡 Correct (55-70%)</v>
      </c>
    </row>
    <row r="61" spans="1:17">
      <c r="A61" s="348"/>
      <c r="B61" s="7" t="s">
        <v>10</v>
      </c>
      <c r="C61" s="8" t="s">
        <v>79</v>
      </c>
      <c r="D61" s="7" t="s">
        <v>19</v>
      </c>
      <c r="E61" s="9">
        <v>17004</v>
      </c>
      <c r="F61" s="9">
        <v>8180</v>
      </c>
      <c r="G61" s="10">
        <f t="shared" si="0"/>
        <v>0.48106327922841685</v>
      </c>
      <c r="H61" s="9">
        <v>17094</v>
      </c>
      <c r="I61" s="9">
        <v>8229</v>
      </c>
      <c r="J61" s="10">
        <f t="shared" si="1"/>
        <v>0.48139698139698139</v>
      </c>
      <c r="K61" s="11">
        <f t="shared" si="2"/>
        <v>6.9367624379846953E-4</v>
      </c>
      <c r="L61" s="12">
        <f t="shared" si="7"/>
        <v>3.3370216856454249E-4</v>
      </c>
      <c r="M61" s="13" t="str">
        <f t="shared" si="8"/>
        <v>➡️ Stable</v>
      </c>
      <c r="N61" s="14" t="str">
        <f t="shared" si="3"/>
        <v>🟡 Stable</v>
      </c>
      <c r="O61" s="15">
        <f t="shared" si="4"/>
        <v>49</v>
      </c>
      <c r="P61" s="313">
        <f t="shared" si="5"/>
        <v>8865</v>
      </c>
      <c r="Q61" s="14" t="str">
        <f t="shared" si="6"/>
        <v>🟠 Faible (40-55%)</v>
      </c>
    </row>
    <row r="62" spans="1:17">
      <c r="A62" s="348"/>
      <c r="B62" s="7" t="s">
        <v>24</v>
      </c>
      <c r="C62" s="8" t="s">
        <v>80</v>
      </c>
      <c r="D62" s="7" t="s">
        <v>17</v>
      </c>
      <c r="E62" s="9">
        <v>464</v>
      </c>
      <c r="F62" s="9">
        <v>349</v>
      </c>
      <c r="G62" s="10">
        <f t="shared" si="0"/>
        <v>0.75215517241379315</v>
      </c>
      <c r="H62" s="9">
        <v>464</v>
      </c>
      <c r="I62" s="9">
        <v>349</v>
      </c>
      <c r="J62" s="10">
        <f t="shared" si="1"/>
        <v>0.75215517241379315</v>
      </c>
      <c r="K62" s="11">
        <f t="shared" si="2"/>
        <v>0</v>
      </c>
      <c r="L62" s="12">
        <f t="shared" si="7"/>
        <v>0</v>
      </c>
      <c r="M62" s="13" t="str">
        <f t="shared" si="8"/>
        <v>➡️ Stable</v>
      </c>
      <c r="N62" s="14" t="str">
        <f t="shared" si="3"/>
        <v>🟡 Stable</v>
      </c>
      <c r="O62" s="15">
        <f t="shared" si="4"/>
        <v>0</v>
      </c>
      <c r="P62" s="313">
        <f t="shared" si="5"/>
        <v>115</v>
      </c>
      <c r="Q62" s="14" t="str">
        <f t="shared" si="6"/>
        <v>🟢 Excellent (≥70%)</v>
      </c>
    </row>
    <row r="63" spans="1:17">
      <c r="A63" s="348"/>
      <c r="B63" s="7" t="s">
        <v>15</v>
      </c>
      <c r="C63" s="8" t="s">
        <v>81</v>
      </c>
      <c r="D63" s="7" t="s">
        <v>17</v>
      </c>
      <c r="E63" s="9">
        <v>664</v>
      </c>
      <c r="F63" s="9">
        <v>261</v>
      </c>
      <c r="G63" s="10">
        <f t="shared" si="0"/>
        <v>0.39307228915662651</v>
      </c>
      <c r="H63" s="9">
        <v>664</v>
      </c>
      <c r="I63" s="9">
        <v>264</v>
      </c>
      <c r="J63" s="10">
        <f t="shared" si="1"/>
        <v>0.39759036144578314</v>
      </c>
      <c r="K63" s="11">
        <f t="shared" si="2"/>
        <v>1.149425287356322E-2</v>
      </c>
      <c r="L63" s="12">
        <f t="shared" si="7"/>
        <v>4.5180722891566272E-3</v>
      </c>
      <c r="M63" s="13" t="str">
        <f t="shared" si="8"/>
        <v>➡️ Stable</v>
      </c>
      <c r="N63" s="14" t="str">
        <f t="shared" si="3"/>
        <v>🟡 Stable</v>
      </c>
      <c r="O63" s="15">
        <f t="shared" si="4"/>
        <v>3</v>
      </c>
      <c r="P63" s="313">
        <f t="shared" si="5"/>
        <v>400</v>
      </c>
      <c r="Q63" s="14" t="str">
        <f t="shared" si="6"/>
        <v>🔴 Critique (&lt;40%)</v>
      </c>
    </row>
    <row r="64" spans="1:17">
      <c r="A64" s="348"/>
      <c r="B64" s="7" t="s">
        <v>10</v>
      </c>
      <c r="C64" s="8" t="s">
        <v>82</v>
      </c>
      <c r="D64" s="7" t="s">
        <v>19</v>
      </c>
      <c r="E64" s="9">
        <v>21080</v>
      </c>
      <c r="F64" s="9">
        <v>13435</v>
      </c>
      <c r="G64" s="10">
        <f t="shared" si="0"/>
        <v>0.63733396584440227</v>
      </c>
      <c r="H64" s="9">
        <v>21080</v>
      </c>
      <c r="I64" s="9">
        <v>13472</v>
      </c>
      <c r="J64" s="10">
        <f t="shared" si="1"/>
        <v>0.63908918406072102</v>
      </c>
      <c r="K64" s="11">
        <f t="shared" si="2"/>
        <v>2.7540007443244596E-3</v>
      </c>
      <c r="L64" s="12">
        <f t="shared" si="7"/>
        <v>1.7552182163187435E-3</v>
      </c>
      <c r="M64" s="13" t="str">
        <f t="shared" si="8"/>
        <v>➡️ Stable</v>
      </c>
      <c r="N64" s="14" t="str">
        <f t="shared" si="3"/>
        <v>🟡 Stable</v>
      </c>
      <c r="O64" s="15">
        <f t="shared" si="4"/>
        <v>37</v>
      </c>
      <c r="P64" s="313">
        <f t="shared" si="5"/>
        <v>7608</v>
      </c>
      <c r="Q64" s="14" t="str">
        <f t="shared" si="6"/>
        <v>🟡 Correct (55-70%)</v>
      </c>
    </row>
    <row r="65" spans="1:17">
      <c r="A65" s="348"/>
      <c r="B65" s="7" t="s">
        <v>66</v>
      </c>
      <c r="C65" s="8" t="s">
        <v>83</v>
      </c>
      <c r="D65" s="7" t="s">
        <v>26</v>
      </c>
      <c r="E65" s="9">
        <v>2832</v>
      </c>
      <c r="F65" s="9">
        <v>1454</v>
      </c>
      <c r="G65" s="10">
        <f t="shared" si="0"/>
        <v>0.5134180790960452</v>
      </c>
      <c r="H65" s="9">
        <v>2832</v>
      </c>
      <c r="I65" s="9">
        <v>1468</v>
      </c>
      <c r="J65" s="10">
        <f t="shared" si="1"/>
        <v>0.51836158192090398</v>
      </c>
      <c r="K65" s="11">
        <f t="shared" si="2"/>
        <v>9.6286107290234294E-3</v>
      </c>
      <c r="L65" s="12">
        <f t="shared" si="7"/>
        <v>4.9435028248587809E-3</v>
      </c>
      <c r="M65" s="13" t="str">
        <f t="shared" si="8"/>
        <v>➡️ Stable</v>
      </c>
      <c r="N65" s="14" t="str">
        <f t="shared" si="3"/>
        <v>🟡 Stable</v>
      </c>
      <c r="O65" s="15">
        <f t="shared" si="4"/>
        <v>14</v>
      </c>
      <c r="P65" s="313">
        <f t="shared" si="5"/>
        <v>1364</v>
      </c>
      <c r="Q65" s="14" t="str">
        <f t="shared" si="6"/>
        <v>🟠 Faible (40-55%)</v>
      </c>
    </row>
    <row r="66" spans="1:17">
      <c r="A66" s="348"/>
      <c r="B66" s="7" t="s">
        <v>10</v>
      </c>
      <c r="C66" s="8" t="s">
        <v>84</v>
      </c>
      <c r="D66" s="7" t="s">
        <v>12</v>
      </c>
      <c r="E66" s="9">
        <v>21882</v>
      </c>
      <c r="F66" s="9">
        <v>16279</v>
      </c>
      <c r="G66" s="10">
        <f t="shared" si="0"/>
        <v>0.74394479480851838</v>
      </c>
      <c r="H66" s="9">
        <v>21882</v>
      </c>
      <c r="I66" s="9">
        <v>16370</v>
      </c>
      <c r="J66" s="10">
        <f t="shared" si="1"/>
        <v>0.74810346403436612</v>
      </c>
      <c r="K66" s="11">
        <f t="shared" si="2"/>
        <v>5.5900239572455376E-3</v>
      </c>
      <c r="L66" s="12">
        <f t="shared" si="7"/>
        <v>4.1586692258477331E-3</v>
      </c>
      <c r="M66" s="13" t="str">
        <f t="shared" si="8"/>
        <v>➡️ Stable</v>
      </c>
      <c r="N66" s="14" t="str">
        <f t="shared" si="3"/>
        <v>🟡 Stable</v>
      </c>
      <c r="O66" s="15">
        <f t="shared" si="4"/>
        <v>91</v>
      </c>
      <c r="P66" s="313">
        <f t="shared" si="5"/>
        <v>5512</v>
      </c>
      <c r="Q66" s="14" t="str">
        <f t="shared" si="6"/>
        <v>🟢 Excellent (≥70%)</v>
      </c>
    </row>
    <row r="67" spans="1:17">
      <c r="A67" s="348"/>
      <c r="B67" s="7" t="s">
        <v>10</v>
      </c>
      <c r="C67" s="8" t="s">
        <v>85</v>
      </c>
      <c r="D67" s="7" t="s">
        <v>12</v>
      </c>
      <c r="E67" s="9">
        <v>11272</v>
      </c>
      <c r="F67" s="9">
        <v>7404</v>
      </c>
      <c r="G67" s="10">
        <f t="shared" ref="G67:G110" si="9">F67/E67</f>
        <v>0.65684882895670693</v>
      </c>
      <c r="H67" s="9">
        <v>11272</v>
      </c>
      <c r="I67" s="9">
        <v>7448</v>
      </c>
      <c r="J67" s="10">
        <f t="shared" ref="J67:J110" si="10">I67/H67</f>
        <v>0.66075230660042583</v>
      </c>
      <c r="K67" s="11">
        <f t="shared" ref="K67:K114" si="11">(J67-G67)/G67</f>
        <v>5.9427336574823658E-3</v>
      </c>
      <c r="L67" s="12">
        <f t="shared" ref="L67:L114" si="12">J67-G67</f>
        <v>3.9034776437189E-3</v>
      </c>
      <c r="M67" s="13" t="str">
        <f t="shared" si="8"/>
        <v>➡️ Stable</v>
      </c>
      <c r="N67" s="14" t="str">
        <f t="shared" ref="N67:N110" si="13">IF(L67&gt;0.005,"🟢 Progression",IF(L67&lt;-0.005,"🔴 Régression","🟡 Stable"))</f>
        <v>🟡 Stable</v>
      </c>
      <c r="O67" s="15">
        <f t="shared" ref="O67:O115" si="14">I67-F67</f>
        <v>44</v>
      </c>
      <c r="P67" s="313">
        <f t="shared" ref="P67:P115" si="15">H67-I67</f>
        <v>3824</v>
      </c>
      <c r="Q67" s="14" t="str">
        <f t="shared" ref="Q67:Q115" si="16">IF(J67="","N/A",IF(J67&gt;=0.7,"🟢 Excellent (≥70%)",IF(J67&gt;=0.55,"🟡 Correct (55-70%)",IF(J67&gt;=0.4,"🟠 Faible (40-55%)","🔴 Critique (&lt;40%)"))))</f>
        <v>🟡 Correct (55-70%)</v>
      </c>
    </row>
    <row r="68" spans="1:17">
      <c r="A68" s="16"/>
      <c r="B68" s="7" t="s">
        <v>10</v>
      </c>
      <c r="C68" s="8" t="s">
        <v>86</v>
      </c>
      <c r="D68" s="7" t="s">
        <v>12</v>
      </c>
      <c r="E68" s="9">
        <v>3880</v>
      </c>
      <c r="F68" s="9">
        <v>2560</v>
      </c>
      <c r="G68" s="10">
        <f t="shared" si="9"/>
        <v>0.65979381443298968</v>
      </c>
      <c r="H68" s="9">
        <v>3880</v>
      </c>
      <c r="I68" s="9">
        <v>2586</v>
      </c>
      <c r="J68" s="10">
        <f t="shared" si="10"/>
        <v>0.66649484536082471</v>
      </c>
      <c r="K68" s="11">
        <f t="shared" si="11"/>
        <v>1.0156249999999964E-2</v>
      </c>
      <c r="L68" s="12">
        <f t="shared" si="12"/>
        <v>6.7010309278350277E-3</v>
      </c>
      <c r="M68" s="13" t="str">
        <f t="shared" si="8"/>
        <v>⬆️ En hausse</v>
      </c>
      <c r="N68" s="14" t="str">
        <f t="shared" si="13"/>
        <v>🟢 Progression</v>
      </c>
      <c r="O68" s="15">
        <f t="shared" si="14"/>
        <v>26</v>
      </c>
      <c r="P68" s="313">
        <f t="shared" si="15"/>
        <v>1294</v>
      </c>
      <c r="Q68" s="14" t="str">
        <f t="shared" si="16"/>
        <v>🟡 Correct (55-70%)</v>
      </c>
    </row>
    <row r="69" spans="1:17">
      <c r="A69" s="16"/>
      <c r="B69" s="7" t="s">
        <v>10</v>
      </c>
      <c r="C69" s="8" t="s">
        <v>87</v>
      </c>
      <c r="D69" s="7" t="s">
        <v>12</v>
      </c>
      <c r="E69" s="9">
        <v>5320</v>
      </c>
      <c r="F69" s="9">
        <v>3601</v>
      </c>
      <c r="G69" s="10">
        <f t="shared" si="9"/>
        <v>0.6768796992481203</v>
      </c>
      <c r="H69" s="9">
        <v>5320</v>
      </c>
      <c r="I69" s="9">
        <v>3619</v>
      </c>
      <c r="J69" s="10">
        <f t="shared" si="10"/>
        <v>0.68026315789473679</v>
      </c>
      <c r="K69" s="11">
        <f t="shared" si="11"/>
        <v>4.9986114968063643E-3</v>
      </c>
      <c r="L69" s="12">
        <f t="shared" si="12"/>
        <v>3.3834586466164884E-3</v>
      </c>
      <c r="M69" s="13" t="str">
        <f t="shared" ref="M69:M115" si="17">IF(L69="","➡️ Stable",IF(L69&gt;0.005,"⬆️ En hausse",IF(L69&lt;-0.005,"⬇️ En baisse","➡️ Stable")))</f>
        <v>➡️ Stable</v>
      </c>
      <c r="N69" s="14" t="str">
        <f t="shared" si="13"/>
        <v>🟡 Stable</v>
      </c>
      <c r="O69" s="15">
        <f t="shared" si="14"/>
        <v>18</v>
      </c>
      <c r="P69" s="313">
        <f t="shared" si="15"/>
        <v>1701</v>
      </c>
      <c r="Q69" s="14" t="str">
        <f t="shared" si="16"/>
        <v>🟡 Correct (55-70%)</v>
      </c>
    </row>
    <row r="70" spans="1:17">
      <c r="A70" s="16"/>
      <c r="B70" s="7" t="s">
        <v>10</v>
      </c>
      <c r="C70" s="8" t="s">
        <v>88</v>
      </c>
      <c r="D70" s="7" t="s">
        <v>12</v>
      </c>
      <c r="E70" s="9">
        <v>9118</v>
      </c>
      <c r="F70" s="9">
        <v>5477</v>
      </c>
      <c r="G70" s="10">
        <f t="shared" si="9"/>
        <v>0.60067997367843828</v>
      </c>
      <c r="H70" s="9">
        <v>9118</v>
      </c>
      <c r="I70" s="9">
        <v>5494</v>
      </c>
      <c r="J70" s="10">
        <f t="shared" si="10"/>
        <v>0.60254441763544642</v>
      </c>
      <c r="K70" s="11">
        <f t="shared" si="11"/>
        <v>3.103888990323198E-3</v>
      </c>
      <c r="L70" s="12">
        <f t="shared" si="12"/>
        <v>1.8644439570081328E-3</v>
      </c>
      <c r="M70" s="13" t="str">
        <f t="shared" si="17"/>
        <v>➡️ Stable</v>
      </c>
      <c r="N70" s="14" t="str">
        <f t="shared" si="13"/>
        <v>🟡 Stable</v>
      </c>
      <c r="O70" s="15">
        <f t="shared" si="14"/>
        <v>17</v>
      </c>
      <c r="P70" s="313">
        <f t="shared" si="15"/>
        <v>3624</v>
      </c>
      <c r="Q70" s="14" t="str">
        <f t="shared" si="16"/>
        <v>🟡 Correct (55-70%)</v>
      </c>
    </row>
    <row r="71" spans="1:17">
      <c r="A71" s="16"/>
      <c r="B71" s="7" t="s">
        <v>43</v>
      </c>
      <c r="C71" s="8" t="s">
        <v>89</v>
      </c>
      <c r="D71" s="7" t="s">
        <v>26</v>
      </c>
      <c r="E71" s="9">
        <v>1652</v>
      </c>
      <c r="F71" s="9">
        <v>770</v>
      </c>
      <c r="G71" s="10">
        <f t="shared" si="9"/>
        <v>0.46610169491525422</v>
      </c>
      <c r="H71" s="9">
        <v>1652</v>
      </c>
      <c r="I71" s="9">
        <v>779</v>
      </c>
      <c r="J71" s="10">
        <f t="shared" si="10"/>
        <v>0.47154963680387407</v>
      </c>
      <c r="K71" s="11">
        <f t="shared" si="11"/>
        <v>1.1688311688311692E-2</v>
      </c>
      <c r="L71" s="12">
        <f t="shared" si="12"/>
        <v>5.4479418886198561E-3</v>
      </c>
      <c r="M71" s="13" t="str">
        <f t="shared" si="17"/>
        <v>⬆️ En hausse</v>
      </c>
      <c r="N71" s="14" t="str">
        <f t="shared" si="13"/>
        <v>🟢 Progression</v>
      </c>
      <c r="O71" s="15">
        <f t="shared" si="14"/>
        <v>9</v>
      </c>
      <c r="P71" s="313">
        <f t="shared" si="15"/>
        <v>873</v>
      </c>
      <c r="Q71" s="14" t="str">
        <f t="shared" si="16"/>
        <v>🟠 Faible (40-55%)</v>
      </c>
    </row>
    <row r="72" spans="1:17">
      <c r="A72" s="16"/>
      <c r="B72" s="7" t="s">
        <v>10</v>
      </c>
      <c r="C72" s="8" t="s">
        <v>90</v>
      </c>
      <c r="D72" s="7" t="s">
        <v>12</v>
      </c>
      <c r="E72" s="9">
        <v>8056</v>
      </c>
      <c r="F72" s="9">
        <v>4478</v>
      </c>
      <c r="G72" s="10">
        <f t="shared" si="9"/>
        <v>0.55585898709036741</v>
      </c>
      <c r="H72" s="9">
        <v>8056</v>
      </c>
      <c r="I72" s="9">
        <v>4490</v>
      </c>
      <c r="J72" s="10">
        <f t="shared" si="10"/>
        <v>0.55734856007944389</v>
      </c>
      <c r="K72" s="11">
        <f t="shared" si="11"/>
        <v>2.6797677534613979E-3</v>
      </c>
      <c r="L72" s="12">
        <f t="shared" si="12"/>
        <v>1.4895729890764819E-3</v>
      </c>
      <c r="M72" s="13" t="str">
        <f t="shared" si="17"/>
        <v>➡️ Stable</v>
      </c>
      <c r="N72" s="14" t="str">
        <f t="shared" si="13"/>
        <v>🟡 Stable</v>
      </c>
      <c r="O72" s="15">
        <f t="shared" si="14"/>
        <v>12</v>
      </c>
      <c r="P72" s="313">
        <f t="shared" si="15"/>
        <v>3566</v>
      </c>
      <c r="Q72" s="14" t="str">
        <f t="shared" si="16"/>
        <v>🟡 Correct (55-70%)</v>
      </c>
    </row>
    <row r="73" spans="1:17">
      <c r="A73" s="16"/>
      <c r="B73" s="7" t="s">
        <v>10</v>
      </c>
      <c r="C73" s="8" t="s">
        <v>91</v>
      </c>
      <c r="D73" s="7" t="s">
        <v>12</v>
      </c>
      <c r="E73" s="9">
        <v>11190</v>
      </c>
      <c r="F73" s="9">
        <v>7885</v>
      </c>
      <c r="G73" s="10">
        <f t="shared" si="9"/>
        <v>0.7046470062555853</v>
      </c>
      <c r="H73" s="9">
        <v>11190</v>
      </c>
      <c r="I73" s="9">
        <v>7944</v>
      </c>
      <c r="J73" s="10">
        <f t="shared" si="10"/>
        <v>0.70991957104557646</v>
      </c>
      <c r="K73" s="11">
        <f t="shared" si="11"/>
        <v>7.4825618262525199E-3</v>
      </c>
      <c r="L73" s="12">
        <f t="shared" si="12"/>
        <v>5.2725647899911632E-3</v>
      </c>
      <c r="M73" s="13" t="str">
        <f t="shared" si="17"/>
        <v>⬆️ En hausse</v>
      </c>
      <c r="N73" s="14" t="str">
        <f t="shared" si="13"/>
        <v>🟢 Progression</v>
      </c>
      <c r="O73" s="15">
        <f t="shared" si="14"/>
        <v>59</v>
      </c>
      <c r="P73" s="313">
        <f t="shared" si="15"/>
        <v>3246</v>
      </c>
      <c r="Q73" s="14" t="str">
        <f t="shared" si="16"/>
        <v>🟢 Excellent (≥70%)</v>
      </c>
    </row>
    <row r="74" spans="1:17">
      <c r="A74" s="16"/>
      <c r="B74" s="7" t="s">
        <v>10</v>
      </c>
      <c r="C74" s="8" t="s">
        <v>92</v>
      </c>
      <c r="D74" s="7" t="s">
        <v>12</v>
      </c>
      <c r="E74" s="9">
        <v>22052</v>
      </c>
      <c r="F74" s="9">
        <v>14646</v>
      </c>
      <c r="G74" s="10">
        <f t="shared" si="9"/>
        <v>0.66415744603664062</v>
      </c>
      <c r="H74" s="9">
        <v>22052</v>
      </c>
      <c r="I74" s="9">
        <v>14734</v>
      </c>
      <c r="J74" s="10">
        <f t="shared" si="10"/>
        <v>0.66814801378559763</v>
      </c>
      <c r="K74" s="11">
        <f t="shared" si="11"/>
        <v>6.008466475488184E-3</v>
      </c>
      <c r="L74" s="12">
        <f t="shared" si="12"/>
        <v>3.9905677489570079E-3</v>
      </c>
      <c r="M74" s="13" t="str">
        <f t="shared" si="17"/>
        <v>➡️ Stable</v>
      </c>
      <c r="N74" s="14" t="str">
        <f t="shared" si="13"/>
        <v>🟡 Stable</v>
      </c>
      <c r="O74" s="15">
        <f t="shared" si="14"/>
        <v>88</v>
      </c>
      <c r="P74" s="313">
        <f t="shared" si="15"/>
        <v>7318</v>
      </c>
      <c r="Q74" s="14" t="str">
        <f t="shared" si="16"/>
        <v>🟡 Correct (55-70%)</v>
      </c>
    </row>
    <row r="75" spans="1:17">
      <c r="A75" s="16"/>
      <c r="B75" s="7" t="s">
        <v>43</v>
      </c>
      <c r="C75" s="8" t="s">
        <v>1316</v>
      </c>
      <c r="D75" s="7" t="s">
        <v>26</v>
      </c>
      <c r="E75" s="9">
        <v>19492</v>
      </c>
      <c r="F75" s="9">
        <v>12589</v>
      </c>
      <c r="G75" s="10">
        <f t="shared" si="9"/>
        <v>0.64585470962446134</v>
      </c>
      <c r="H75" s="9">
        <v>19492</v>
      </c>
      <c r="I75" s="9">
        <v>12655</v>
      </c>
      <c r="J75" s="10">
        <f t="shared" si="10"/>
        <v>0.64924071413913398</v>
      </c>
      <c r="K75" s="11">
        <f t="shared" si="11"/>
        <v>5.2426721741201856E-3</v>
      </c>
      <c r="L75" s="12">
        <f t="shared" si="12"/>
        <v>3.3860045146726359E-3</v>
      </c>
      <c r="M75" s="13" t="str">
        <f t="shared" si="17"/>
        <v>➡️ Stable</v>
      </c>
      <c r="N75" s="14" t="str">
        <f t="shared" si="13"/>
        <v>🟡 Stable</v>
      </c>
      <c r="O75" s="15">
        <f t="shared" si="14"/>
        <v>66</v>
      </c>
      <c r="P75" s="313">
        <f t="shared" si="15"/>
        <v>6837</v>
      </c>
      <c r="Q75" s="14" t="str">
        <f t="shared" si="16"/>
        <v>🟡 Correct (55-70%)</v>
      </c>
    </row>
    <row r="76" spans="1:17">
      <c r="A76" s="16"/>
      <c r="B76" s="7" t="s">
        <v>21</v>
      </c>
      <c r="C76" s="8" t="s">
        <v>93</v>
      </c>
      <c r="D76" s="7" t="s">
        <v>12</v>
      </c>
      <c r="E76" s="9">
        <v>12260</v>
      </c>
      <c r="F76" s="9">
        <v>6916</v>
      </c>
      <c r="G76" s="10">
        <f t="shared" si="9"/>
        <v>0.56411092985318112</v>
      </c>
      <c r="H76" s="9">
        <v>12260</v>
      </c>
      <c r="I76" s="9">
        <v>6958</v>
      </c>
      <c r="J76" s="10">
        <f t="shared" si="10"/>
        <v>0.56753670473083195</v>
      </c>
      <c r="K76" s="11">
        <f t="shared" si="11"/>
        <v>6.0728744939270119E-3</v>
      </c>
      <c r="L76" s="12">
        <f t="shared" si="12"/>
        <v>3.4257748776508334E-3</v>
      </c>
      <c r="M76" s="13" t="str">
        <f t="shared" si="17"/>
        <v>➡️ Stable</v>
      </c>
      <c r="N76" s="14" t="str">
        <f t="shared" si="13"/>
        <v>🟡 Stable</v>
      </c>
      <c r="O76" s="15">
        <f t="shared" si="14"/>
        <v>42</v>
      </c>
      <c r="P76" s="313">
        <f t="shared" si="15"/>
        <v>5302</v>
      </c>
      <c r="Q76" s="14" t="str">
        <f t="shared" si="16"/>
        <v>🟡 Correct (55-70%)</v>
      </c>
    </row>
    <row r="77" spans="1:17">
      <c r="A77" s="16"/>
      <c r="B77" s="7" t="s">
        <v>10</v>
      </c>
      <c r="C77" s="8" t="s">
        <v>94</v>
      </c>
      <c r="D77" s="7" t="s">
        <v>12</v>
      </c>
      <c r="E77" s="9">
        <v>10348</v>
      </c>
      <c r="F77" s="9">
        <v>6552</v>
      </c>
      <c r="G77" s="10">
        <f t="shared" si="9"/>
        <v>0.63316582914572861</v>
      </c>
      <c r="H77" s="9">
        <v>10348</v>
      </c>
      <c r="I77" s="9">
        <v>6579</v>
      </c>
      <c r="J77" s="10">
        <f t="shared" si="10"/>
        <v>0.63577502899110938</v>
      </c>
      <c r="K77" s="11">
        <f t="shared" si="11"/>
        <v>4.1208791208791557E-3</v>
      </c>
      <c r="L77" s="12">
        <f t="shared" si="12"/>
        <v>2.6091998453807719E-3</v>
      </c>
      <c r="M77" s="13" t="str">
        <f t="shared" si="17"/>
        <v>➡️ Stable</v>
      </c>
      <c r="N77" s="14" t="str">
        <f t="shared" si="13"/>
        <v>🟡 Stable</v>
      </c>
      <c r="O77" s="15">
        <f t="shared" si="14"/>
        <v>27</v>
      </c>
      <c r="P77" s="313">
        <f t="shared" si="15"/>
        <v>3769</v>
      </c>
      <c r="Q77" s="14" t="str">
        <f t="shared" si="16"/>
        <v>🟡 Correct (55-70%)</v>
      </c>
    </row>
    <row r="78" spans="1:17">
      <c r="A78" s="16"/>
      <c r="B78" s="7" t="s">
        <v>10</v>
      </c>
      <c r="C78" s="8" t="s">
        <v>95</v>
      </c>
      <c r="D78" s="7" t="s">
        <v>12</v>
      </c>
      <c r="E78" s="9">
        <v>24072</v>
      </c>
      <c r="F78" s="9">
        <v>15091</v>
      </c>
      <c r="G78" s="10">
        <f t="shared" si="9"/>
        <v>0.62691093386507146</v>
      </c>
      <c r="H78" s="9">
        <v>24080</v>
      </c>
      <c r="I78" s="9">
        <v>15178</v>
      </c>
      <c r="J78" s="10">
        <f t="shared" si="10"/>
        <v>0.63031561461794017</v>
      </c>
      <c r="K78" s="11">
        <f t="shared" si="11"/>
        <v>5.4308843074054383E-3</v>
      </c>
      <c r="L78" s="12">
        <f t="shared" si="12"/>
        <v>3.4046807528687051E-3</v>
      </c>
      <c r="M78" s="13" t="str">
        <f t="shared" si="17"/>
        <v>➡️ Stable</v>
      </c>
      <c r="N78" s="14" t="str">
        <f t="shared" si="13"/>
        <v>🟡 Stable</v>
      </c>
      <c r="O78" s="15">
        <f t="shared" si="14"/>
        <v>87</v>
      </c>
      <c r="P78" s="313">
        <f t="shared" si="15"/>
        <v>8902</v>
      </c>
      <c r="Q78" s="14" t="str">
        <f t="shared" si="16"/>
        <v>🟡 Correct (55-70%)</v>
      </c>
    </row>
    <row r="79" spans="1:17">
      <c r="A79" s="16"/>
      <c r="B79" s="7" t="s">
        <v>10</v>
      </c>
      <c r="C79" s="8" t="s">
        <v>96</v>
      </c>
      <c r="D79" s="7" t="s">
        <v>12</v>
      </c>
      <c r="E79" s="9">
        <v>4864</v>
      </c>
      <c r="F79" s="9">
        <v>2886</v>
      </c>
      <c r="G79" s="10">
        <f t="shared" si="9"/>
        <v>0.59333881578947367</v>
      </c>
      <c r="H79" s="9">
        <v>4864</v>
      </c>
      <c r="I79" s="9">
        <v>2909</v>
      </c>
      <c r="J79" s="10">
        <f t="shared" si="10"/>
        <v>0.59806743421052633</v>
      </c>
      <c r="K79" s="11">
        <f t="shared" si="11"/>
        <v>7.9695079695080093E-3</v>
      </c>
      <c r="L79" s="12">
        <f t="shared" si="12"/>
        <v>4.728618421052655E-3</v>
      </c>
      <c r="M79" s="13" t="str">
        <f t="shared" si="17"/>
        <v>➡️ Stable</v>
      </c>
      <c r="N79" s="14" t="str">
        <f t="shared" si="13"/>
        <v>🟡 Stable</v>
      </c>
      <c r="O79" s="15">
        <f t="shared" si="14"/>
        <v>23</v>
      </c>
      <c r="P79" s="313">
        <f t="shared" si="15"/>
        <v>1955</v>
      </c>
      <c r="Q79" s="14" t="str">
        <f t="shared" si="16"/>
        <v>🟡 Correct (55-70%)</v>
      </c>
    </row>
    <row r="80" spans="1:17">
      <c r="A80" s="16"/>
      <c r="B80" s="7" t="s">
        <v>97</v>
      </c>
      <c r="C80" s="8" t="s">
        <v>97</v>
      </c>
      <c r="D80" s="7" t="s">
        <v>17</v>
      </c>
      <c r="E80" s="9">
        <v>2056</v>
      </c>
      <c r="F80" s="9">
        <v>1326</v>
      </c>
      <c r="G80" s="10">
        <f t="shared" si="9"/>
        <v>0.64494163424124518</v>
      </c>
      <c r="H80" s="9">
        <v>2056</v>
      </c>
      <c r="I80" s="9">
        <v>1346</v>
      </c>
      <c r="J80" s="10">
        <f t="shared" si="10"/>
        <v>0.65466926070038911</v>
      </c>
      <c r="K80" s="11">
        <f t="shared" si="11"/>
        <v>1.5082956259426792E-2</v>
      </c>
      <c r="L80" s="12">
        <f t="shared" si="12"/>
        <v>9.7276264591439343E-3</v>
      </c>
      <c r="M80" s="13" t="str">
        <f t="shared" si="17"/>
        <v>⬆️ En hausse</v>
      </c>
      <c r="N80" s="14" t="str">
        <f t="shared" si="13"/>
        <v>🟢 Progression</v>
      </c>
      <c r="O80" s="15">
        <f t="shared" si="14"/>
        <v>20</v>
      </c>
      <c r="P80" s="313">
        <f t="shared" si="15"/>
        <v>710</v>
      </c>
      <c r="Q80" s="14" t="str">
        <f t="shared" si="16"/>
        <v>🟡 Correct (55-70%)</v>
      </c>
    </row>
    <row r="81" spans="1:17">
      <c r="A81" s="16"/>
      <c r="B81" s="7" t="s">
        <v>10</v>
      </c>
      <c r="C81" s="8" t="s">
        <v>98</v>
      </c>
      <c r="D81" s="7" t="s">
        <v>19</v>
      </c>
      <c r="E81" s="9">
        <v>21610</v>
      </c>
      <c r="F81" s="9">
        <v>14271</v>
      </c>
      <c r="G81" s="10">
        <f t="shared" si="9"/>
        <v>0.66038870893105039</v>
      </c>
      <c r="H81" s="9">
        <v>21610</v>
      </c>
      <c r="I81" s="9">
        <v>14288</v>
      </c>
      <c r="J81" s="10">
        <f t="shared" si="10"/>
        <v>0.66117538176770019</v>
      </c>
      <c r="K81" s="11">
        <f t="shared" si="11"/>
        <v>1.1912269637728283E-3</v>
      </c>
      <c r="L81" s="12">
        <f t="shared" si="12"/>
        <v>7.8667283664979326E-4</v>
      </c>
      <c r="M81" s="13" t="str">
        <f t="shared" si="17"/>
        <v>➡️ Stable</v>
      </c>
      <c r="N81" s="14" t="str">
        <f t="shared" si="13"/>
        <v>🟡 Stable</v>
      </c>
      <c r="O81" s="15">
        <f t="shared" si="14"/>
        <v>17</v>
      </c>
      <c r="P81" s="313">
        <f t="shared" si="15"/>
        <v>7322</v>
      </c>
      <c r="Q81" s="14" t="str">
        <f t="shared" si="16"/>
        <v>🟡 Correct (55-70%)</v>
      </c>
    </row>
    <row r="82" spans="1:17">
      <c r="A82" s="16"/>
      <c r="B82" s="7" t="s">
        <v>21</v>
      </c>
      <c r="C82" s="8" t="s">
        <v>99</v>
      </c>
      <c r="D82" s="7" t="s">
        <v>23</v>
      </c>
      <c r="E82" s="9">
        <v>3642</v>
      </c>
      <c r="F82" s="9">
        <v>2182</v>
      </c>
      <c r="G82" s="10">
        <f t="shared" si="9"/>
        <v>0.59912136188907195</v>
      </c>
      <c r="H82" s="9">
        <v>3642</v>
      </c>
      <c r="I82" s="9">
        <v>2177</v>
      </c>
      <c r="J82" s="10">
        <f t="shared" si="10"/>
        <v>0.5977484898407468</v>
      </c>
      <c r="K82" s="11">
        <f t="shared" si="11"/>
        <v>-2.2914757103575547E-3</v>
      </c>
      <c r="L82" s="12">
        <f t="shared" si="12"/>
        <v>-1.3728720483251466E-3</v>
      </c>
      <c r="M82" s="13" t="str">
        <f t="shared" si="17"/>
        <v>➡️ Stable</v>
      </c>
      <c r="N82" s="14" t="str">
        <f t="shared" si="13"/>
        <v>🟡 Stable</v>
      </c>
      <c r="O82" s="15">
        <f t="shared" si="14"/>
        <v>-5</v>
      </c>
      <c r="P82" s="313">
        <f t="shared" si="15"/>
        <v>1465</v>
      </c>
      <c r="Q82" s="14" t="str">
        <f t="shared" si="16"/>
        <v>🟡 Correct (55-70%)</v>
      </c>
    </row>
    <row r="83" spans="1:17">
      <c r="A83" s="16"/>
      <c r="B83" s="7" t="s">
        <v>7</v>
      </c>
      <c r="C83" s="8" t="s">
        <v>7</v>
      </c>
      <c r="D83" s="7" t="s">
        <v>9</v>
      </c>
      <c r="E83" s="9">
        <v>11216</v>
      </c>
      <c r="F83" s="9">
        <v>7199</v>
      </c>
      <c r="G83" s="10">
        <f t="shared" si="9"/>
        <v>0.64185092724679027</v>
      </c>
      <c r="H83" s="9">
        <v>11216</v>
      </c>
      <c r="I83" s="9">
        <v>7297</v>
      </c>
      <c r="J83" s="10">
        <f t="shared" si="10"/>
        <v>0.65058844507845937</v>
      </c>
      <c r="K83" s="11">
        <f t="shared" si="11"/>
        <v>1.3613001805806442E-2</v>
      </c>
      <c r="L83" s="12">
        <f t="shared" si="12"/>
        <v>8.7375178316690949E-3</v>
      </c>
      <c r="M83" s="13" t="str">
        <f t="shared" si="17"/>
        <v>⬆️ En hausse</v>
      </c>
      <c r="N83" s="14" t="str">
        <f t="shared" si="13"/>
        <v>🟢 Progression</v>
      </c>
      <c r="O83" s="15">
        <f t="shared" si="14"/>
        <v>98</v>
      </c>
      <c r="P83" s="313">
        <f t="shared" si="15"/>
        <v>3919</v>
      </c>
      <c r="Q83" s="14" t="str">
        <f t="shared" si="16"/>
        <v>🟡 Correct (55-70%)</v>
      </c>
    </row>
    <row r="84" spans="1:17">
      <c r="A84" s="16"/>
      <c r="B84" s="7" t="s">
        <v>10</v>
      </c>
      <c r="C84" s="8" t="s">
        <v>100</v>
      </c>
      <c r="D84" s="7" t="s">
        <v>12</v>
      </c>
      <c r="E84" s="9">
        <v>3568</v>
      </c>
      <c r="F84" s="9">
        <v>2001</v>
      </c>
      <c r="G84" s="10">
        <f t="shared" si="9"/>
        <v>0.56081838565022424</v>
      </c>
      <c r="H84" s="9">
        <v>3568</v>
      </c>
      <c r="I84" s="9">
        <v>2023</v>
      </c>
      <c r="J84" s="10">
        <f t="shared" si="10"/>
        <v>0.56698430493273544</v>
      </c>
      <c r="K84" s="11">
        <f t="shared" si="11"/>
        <v>1.0994502748625668E-2</v>
      </c>
      <c r="L84" s="12">
        <f t="shared" si="12"/>
        <v>6.1659192825112008E-3</v>
      </c>
      <c r="M84" s="13" t="str">
        <f t="shared" si="17"/>
        <v>⬆️ En hausse</v>
      </c>
      <c r="N84" s="14" t="str">
        <f t="shared" si="13"/>
        <v>🟢 Progression</v>
      </c>
      <c r="O84" s="15">
        <f t="shared" si="14"/>
        <v>22</v>
      </c>
      <c r="P84" s="313">
        <f t="shared" si="15"/>
        <v>1545</v>
      </c>
      <c r="Q84" s="14" t="str">
        <f t="shared" si="16"/>
        <v>🟡 Correct (55-70%)</v>
      </c>
    </row>
    <row r="85" spans="1:17">
      <c r="A85" s="16"/>
      <c r="B85" s="7" t="s">
        <v>10</v>
      </c>
      <c r="C85" s="8" t="s">
        <v>101</v>
      </c>
      <c r="D85" s="7" t="s">
        <v>12</v>
      </c>
      <c r="E85" s="9">
        <v>7920</v>
      </c>
      <c r="F85" s="9">
        <v>4701</v>
      </c>
      <c r="G85" s="10">
        <f t="shared" si="9"/>
        <v>0.59356060606060601</v>
      </c>
      <c r="H85" s="9">
        <v>7920</v>
      </c>
      <c r="I85" s="9">
        <v>4722</v>
      </c>
      <c r="J85" s="10">
        <f t="shared" si="10"/>
        <v>0.59621212121212119</v>
      </c>
      <c r="K85" s="11">
        <f t="shared" si="11"/>
        <v>4.4671346522017121E-3</v>
      </c>
      <c r="L85" s="12">
        <f t="shared" si="12"/>
        <v>2.6515151515151825E-3</v>
      </c>
      <c r="M85" s="13" t="str">
        <f t="shared" si="17"/>
        <v>➡️ Stable</v>
      </c>
      <c r="N85" s="14" t="str">
        <f t="shared" si="13"/>
        <v>🟡 Stable</v>
      </c>
      <c r="O85" s="15">
        <f t="shared" si="14"/>
        <v>21</v>
      </c>
      <c r="P85" s="313">
        <f t="shared" si="15"/>
        <v>3198</v>
      </c>
      <c r="Q85" s="14" t="str">
        <f t="shared" si="16"/>
        <v>🟡 Correct (55-70%)</v>
      </c>
    </row>
    <row r="86" spans="1:17">
      <c r="A86" s="16"/>
      <c r="B86" s="7" t="s">
        <v>21</v>
      </c>
      <c r="C86" s="8" t="s">
        <v>102</v>
      </c>
      <c r="D86" s="7" t="s">
        <v>23</v>
      </c>
      <c r="E86" s="9">
        <v>4392</v>
      </c>
      <c r="F86" s="9">
        <v>2827</v>
      </c>
      <c r="G86" s="10">
        <f t="shared" si="9"/>
        <v>0.64367030965391625</v>
      </c>
      <c r="H86" s="9">
        <v>4392</v>
      </c>
      <c r="I86" s="9">
        <v>2834</v>
      </c>
      <c r="J86" s="10">
        <f t="shared" si="10"/>
        <v>0.64526411657559202</v>
      </c>
      <c r="K86" s="11">
        <f t="shared" si="11"/>
        <v>2.4761230986911804E-3</v>
      </c>
      <c r="L86" s="12">
        <f t="shared" si="12"/>
        <v>1.5938069216757667E-3</v>
      </c>
      <c r="M86" s="13" t="str">
        <f t="shared" si="17"/>
        <v>➡️ Stable</v>
      </c>
      <c r="N86" s="14" t="str">
        <f t="shared" si="13"/>
        <v>🟡 Stable</v>
      </c>
      <c r="O86" s="15">
        <f t="shared" si="14"/>
        <v>7</v>
      </c>
      <c r="P86" s="313">
        <f t="shared" si="15"/>
        <v>1558</v>
      </c>
      <c r="Q86" s="14" t="str">
        <f t="shared" si="16"/>
        <v>🟡 Correct (55-70%)</v>
      </c>
    </row>
    <row r="87" spans="1:17">
      <c r="A87" s="16"/>
      <c r="B87" s="7" t="s">
        <v>21</v>
      </c>
      <c r="C87" s="8" t="s">
        <v>103</v>
      </c>
      <c r="D87" s="7" t="s">
        <v>23</v>
      </c>
      <c r="E87" s="9">
        <v>12596</v>
      </c>
      <c r="F87" s="9">
        <v>8556</v>
      </c>
      <c r="G87" s="10">
        <f t="shared" si="9"/>
        <v>0.67926325817719913</v>
      </c>
      <c r="H87" s="9">
        <v>12596</v>
      </c>
      <c r="I87" s="9">
        <v>8556</v>
      </c>
      <c r="J87" s="10">
        <f t="shared" si="10"/>
        <v>0.67926325817719913</v>
      </c>
      <c r="K87" s="11">
        <f t="shared" si="11"/>
        <v>0</v>
      </c>
      <c r="L87" s="12">
        <f t="shared" si="12"/>
        <v>0</v>
      </c>
      <c r="M87" s="13" t="str">
        <f t="shared" si="17"/>
        <v>➡️ Stable</v>
      </c>
      <c r="N87" s="14" t="str">
        <f t="shared" si="13"/>
        <v>🟡 Stable</v>
      </c>
      <c r="O87" s="15">
        <f t="shared" si="14"/>
        <v>0</v>
      </c>
      <c r="P87" s="313">
        <f t="shared" si="15"/>
        <v>4040</v>
      </c>
      <c r="Q87" s="14" t="str">
        <f t="shared" si="16"/>
        <v>🟡 Correct (55-70%)</v>
      </c>
    </row>
    <row r="88" spans="1:17">
      <c r="A88" s="16"/>
      <c r="B88" s="7" t="s">
        <v>21</v>
      </c>
      <c r="C88" s="8" t="s">
        <v>104</v>
      </c>
      <c r="D88" s="7" t="s">
        <v>23</v>
      </c>
      <c r="E88" s="9">
        <v>10174</v>
      </c>
      <c r="F88" s="9">
        <v>6740</v>
      </c>
      <c r="G88" s="10">
        <f t="shared" si="9"/>
        <v>0.66247297031649299</v>
      </c>
      <c r="H88" s="9">
        <v>10174</v>
      </c>
      <c r="I88" s="9">
        <v>6747</v>
      </c>
      <c r="J88" s="10">
        <f t="shared" si="10"/>
        <v>0.6631609986239434</v>
      </c>
      <c r="K88" s="11">
        <f t="shared" si="11"/>
        <v>1.0385756676558498E-3</v>
      </c>
      <c r="L88" s="12">
        <f t="shared" si="12"/>
        <v>6.8802830745040566E-4</v>
      </c>
      <c r="M88" s="13" t="str">
        <f t="shared" si="17"/>
        <v>➡️ Stable</v>
      </c>
      <c r="N88" s="14" t="str">
        <f t="shared" si="13"/>
        <v>🟡 Stable</v>
      </c>
      <c r="O88" s="15">
        <f t="shared" si="14"/>
        <v>7</v>
      </c>
      <c r="P88" s="313">
        <f t="shared" si="15"/>
        <v>3427</v>
      </c>
      <c r="Q88" s="14" t="str">
        <f t="shared" si="16"/>
        <v>🟡 Correct (55-70%)</v>
      </c>
    </row>
    <row r="89" spans="1:17">
      <c r="A89" s="16"/>
      <c r="B89" s="7" t="s">
        <v>21</v>
      </c>
      <c r="C89" s="8" t="s">
        <v>105</v>
      </c>
      <c r="D89" s="7" t="s">
        <v>23</v>
      </c>
      <c r="E89" s="9">
        <v>9012</v>
      </c>
      <c r="F89" s="9">
        <v>4893</v>
      </c>
      <c r="G89" s="10">
        <f t="shared" si="9"/>
        <v>0.54294274300932088</v>
      </c>
      <c r="H89" s="9">
        <v>8900</v>
      </c>
      <c r="I89" s="9">
        <v>4916</v>
      </c>
      <c r="J89" s="10">
        <f t="shared" si="10"/>
        <v>0.55235955056179775</v>
      </c>
      <c r="K89" s="11">
        <f t="shared" si="11"/>
        <v>1.7344015872250471E-2</v>
      </c>
      <c r="L89" s="12">
        <f t="shared" si="12"/>
        <v>9.4168075524768691E-3</v>
      </c>
      <c r="M89" s="13" t="str">
        <f t="shared" si="17"/>
        <v>⬆️ En hausse</v>
      </c>
      <c r="N89" s="14" t="str">
        <f t="shared" si="13"/>
        <v>🟢 Progression</v>
      </c>
      <c r="O89" s="15">
        <f t="shared" si="14"/>
        <v>23</v>
      </c>
      <c r="P89" s="313">
        <f t="shared" si="15"/>
        <v>3984</v>
      </c>
      <c r="Q89" s="14" t="str">
        <f t="shared" si="16"/>
        <v>🟡 Correct (55-70%)</v>
      </c>
    </row>
    <row r="90" spans="1:17">
      <c r="A90" s="16"/>
      <c r="B90" s="7" t="s">
        <v>10</v>
      </c>
      <c r="C90" s="8" t="s">
        <v>106</v>
      </c>
      <c r="D90" s="7" t="s">
        <v>12</v>
      </c>
      <c r="E90" s="9">
        <v>1212</v>
      </c>
      <c r="F90" s="9">
        <v>783</v>
      </c>
      <c r="G90" s="10">
        <f t="shared" si="9"/>
        <v>0.64603960396039606</v>
      </c>
      <c r="H90" s="9">
        <v>1212</v>
      </c>
      <c r="I90" s="9">
        <v>788</v>
      </c>
      <c r="J90" s="10">
        <f t="shared" si="10"/>
        <v>0.65016501650165015</v>
      </c>
      <c r="K90" s="11">
        <f t="shared" si="11"/>
        <v>6.385696040868403E-3</v>
      </c>
      <c r="L90" s="12">
        <f t="shared" si="12"/>
        <v>4.1254125412540921E-3</v>
      </c>
      <c r="M90" s="13" t="str">
        <f t="shared" si="17"/>
        <v>➡️ Stable</v>
      </c>
      <c r="N90" s="14" t="str">
        <f t="shared" si="13"/>
        <v>🟡 Stable</v>
      </c>
      <c r="O90" s="15">
        <f t="shared" si="14"/>
        <v>5</v>
      </c>
      <c r="P90" s="313">
        <f t="shared" si="15"/>
        <v>424</v>
      </c>
      <c r="Q90" s="14" t="str">
        <f t="shared" si="16"/>
        <v>🟡 Correct (55-70%)</v>
      </c>
    </row>
    <row r="91" spans="1:17">
      <c r="A91" s="16"/>
      <c r="B91" s="7" t="s">
        <v>10</v>
      </c>
      <c r="C91" s="8" t="s">
        <v>107</v>
      </c>
      <c r="D91" s="7" t="s">
        <v>12</v>
      </c>
      <c r="E91" s="9">
        <v>21782</v>
      </c>
      <c r="F91" s="9">
        <v>12891</v>
      </c>
      <c r="G91" s="10">
        <f t="shared" si="9"/>
        <v>0.5918189330639978</v>
      </c>
      <c r="H91" s="9">
        <v>21790</v>
      </c>
      <c r="I91" s="9">
        <v>13018</v>
      </c>
      <c r="J91" s="10">
        <f t="shared" si="10"/>
        <v>0.59743001376778337</v>
      </c>
      <c r="K91" s="11">
        <f t="shared" si="11"/>
        <v>9.4810767116482366E-3</v>
      </c>
      <c r="L91" s="12">
        <f t="shared" si="12"/>
        <v>5.6110807037855759E-3</v>
      </c>
      <c r="M91" s="13" t="str">
        <f t="shared" si="17"/>
        <v>⬆️ En hausse</v>
      </c>
      <c r="N91" s="14" t="str">
        <f t="shared" si="13"/>
        <v>🟢 Progression</v>
      </c>
      <c r="O91" s="15">
        <f t="shared" si="14"/>
        <v>127</v>
      </c>
      <c r="P91" s="313">
        <f t="shared" si="15"/>
        <v>8772</v>
      </c>
      <c r="Q91" s="14" t="str">
        <f t="shared" si="16"/>
        <v>🟡 Correct (55-70%)</v>
      </c>
    </row>
    <row r="92" spans="1:17">
      <c r="A92" s="16"/>
      <c r="B92" s="7" t="s">
        <v>36</v>
      </c>
      <c r="C92" s="8" t="s">
        <v>108</v>
      </c>
      <c r="D92" s="7" t="s">
        <v>5430</v>
      </c>
      <c r="E92" s="9">
        <v>6320</v>
      </c>
      <c r="F92" s="9">
        <v>2381</v>
      </c>
      <c r="G92" s="10">
        <f t="shared" si="9"/>
        <v>0.37674050632911393</v>
      </c>
      <c r="H92" s="9">
        <v>6320</v>
      </c>
      <c r="I92" s="9">
        <v>2401</v>
      </c>
      <c r="J92" s="10">
        <f t="shared" si="10"/>
        <v>0.37990506329113927</v>
      </c>
      <c r="K92" s="11">
        <f t="shared" si="11"/>
        <v>8.3998320033599767E-3</v>
      </c>
      <c r="L92" s="12">
        <f t="shared" si="12"/>
        <v>3.1645569620253333E-3</v>
      </c>
      <c r="M92" s="13" t="str">
        <f t="shared" si="17"/>
        <v>➡️ Stable</v>
      </c>
      <c r="N92" s="14" t="str">
        <f t="shared" si="13"/>
        <v>🟡 Stable</v>
      </c>
      <c r="O92" s="15">
        <f t="shared" si="14"/>
        <v>20</v>
      </c>
      <c r="P92" s="313">
        <f t="shared" si="15"/>
        <v>3919</v>
      </c>
      <c r="Q92" s="14" t="str">
        <f t="shared" si="16"/>
        <v>🔴 Critique (&lt;40%)</v>
      </c>
    </row>
    <row r="93" spans="1:17">
      <c r="A93" s="16"/>
      <c r="B93" s="7" t="s">
        <v>36</v>
      </c>
      <c r="C93" s="8" t="s">
        <v>109</v>
      </c>
      <c r="D93" s="7" t="s">
        <v>5430</v>
      </c>
      <c r="E93" s="9">
        <v>51376</v>
      </c>
      <c r="F93" s="9">
        <v>22018</v>
      </c>
      <c r="G93" s="10">
        <f t="shared" si="9"/>
        <v>0.42856586733104951</v>
      </c>
      <c r="H93" s="9">
        <v>51376</v>
      </c>
      <c r="I93" s="9">
        <v>22552</v>
      </c>
      <c r="J93" s="10">
        <f t="shared" si="10"/>
        <v>0.4389598255995017</v>
      </c>
      <c r="K93" s="11">
        <f t="shared" si="11"/>
        <v>2.4252884003996708E-2</v>
      </c>
      <c r="L93" s="12">
        <f t="shared" si="12"/>
        <v>1.0393958268452186E-2</v>
      </c>
      <c r="M93" s="13" t="str">
        <f t="shared" si="17"/>
        <v>⬆️ En hausse</v>
      </c>
      <c r="N93" s="14" t="str">
        <f t="shared" si="13"/>
        <v>🟢 Progression</v>
      </c>
      <c r="O93" s="15">
        <f t="shared" si="14"/>
        <v>534</v>
      </c>
      <c r="P93" s="313">
        <f t="shared" si="15"/>
        <v>28824</v>
      </c>
      <c r="Q93" s="14" t="str">
        <f t="shared" si="16"/>
        <v>🟠 Faible (40-55%)</v>
      </c>
    </row>
    <row r="94" spans="1:17">
      <c r="A94" s="16"/>
      <c r="B94" s="7" t="s">
        <v>34</v>
      </c>
      <c r="C94" s="8" t="s">
        <v>110</v>
      </c>
      <c r="D94" s="7" t="s">
        <v>17</v>
      </c>
      <c r="E94" s="9">
        <v>2224</v>
      </c>
      <c r="F94" s="9">
        <v>1197</v>
      </c>
      <c r="G94" s="10">
        <f t="shared" si="9"/>
        <v>0.53821942446043169</v>
      </c>
      <c r="H94" s="9">
        <v>2224</v>
      </c>
      <c r="I94" s="9">
        <v>1209</v>
      </c>
      <c r="J94" s="10">
        <f t="shared" si="10"/>
        <v>0.54361510791366907</v>
      </c>
      <c r="K94" s="11">
        <f t="shared" si="11"/>
        <v>1.0025062656641541E-2</v>
      </c>
      <c r="L94" s="12">
        <f t="shared" si="12"/>
        <v>5.3956834532373765E-3</v>
      </c>
      <c r="M94" s="13" t="str">
        <f t="shared" si="17"/>
        <v>⬆️ En hausse</v>
      </c>
      <c r="N94" s="14" t="str">
        <f t="shared" si="13"/>
        <v>🟢 Progression</v>
      </c>
      <c r="O94" s="15">
        <f t="shared" si="14"/>
        <v>12</v>
      </c>
      <c r="P94" s="313">
        <f t="shared" si="15"/>
        <v>1015</v>
      </c>
      <c r="Q94" s="14" t="str">
        <f t="shared" si="16"/>
        <v>🟠 Faible (40-55%)</v>
      </c>
    </row>
    <row r="95" spans="1:17">
      <c r="A95" s="16"/>
      <c r="B95" s="7" t="s">
        <v>10</v>
      </c>
      <c r="C95" s="8" t="s">
        <v>111</v>
      </c>
      <c r="D95" s="7" t="s">
        <v>12</v>
      </c>
      <c r="E95" s="9">
        <v>12286</v>
      </c>
      <c r="F95" s="9">
        <v>7926</v>
      </c>
      <c r="G95" s="10">
        <f t="shared" si="9"/>
        <v>0.6451245319876282</v>
      </c>
      <c r="H95" s="9">
        <v>12286</v>
      </c>
      <c r="I95" s="9">
        <v>8013</v>
      </c>
      <c r="J95" s="10">
        <f t="shared" si="10"/>
        <v>0.6522057626566824</v>
      </c>
      <c r="K95" s="11">
        <f t="shared" si="11"/>
        <v>1.0976532929598768E-2</v>
      </c>
      <c r="L95" s="12">
        <f t="shared" si="12"/>
        <v>7.0812306690541948E-3</v>
      </c>
      <c r="M95" s="13" t="str">
        <f t="shared" si="17"/>
        <v>⬆️ En hausse</v>
      </c>
      <c r="N95" s="14" t="str">
        <f t="shared" si="13"/>
        <v>🟢 Progression</v>
      </c>
      <c r="O95" s="15">
        <f t="shared" si="14"/>
        <v>87</v>
      </c>
      <c r="P95" s="313">
        <f t="shared" si="15"/>
        <v>4273</v>
      </c>
      <c r="Q95" s="14" t="str">
        <f t="shared" si="16"/>
        <v>🟡 Correct (55-70%)</v>
      </c>
    </row>
    <row r="96" spans="1:17">
      <c r="A96" s="16"/>
      <c r="B96" s="7" t="s">
        <v>10</v>
      </c>
      <c r="C96" s="8" t="s">
        <v>112</v>
      </c>
      <c r="D96" s="7" t="s">
        <v>12</v>
      </c>
      <c r="E96" s="9">
        <v>16054</v>
      </c>
      <c r="F96" s="9">
        <v>11272</v>
      </c>
      <c r="G96" s="10">
        <f t="shared" si="9"/>
        <v>0.70213031020306471</v>
      </c>
      <c r="H96" s="9">
        <v>16054</v>
      </c>
      <c r="I96" s="9">
        <v>11349</v>
      </c>
      <c r="J96" s="10">
        <f t="shared" si="10"/>
        <v>0.7069266226485611</v>
      </c>
      <c r="K96" s="11">
        <f t="shared" si="11"/>
        <v>6.8310858765080716E-3</v>
      </c>
      <c r="L96" s="12">
        <f t="shared" si="12"/>
        <v>4.7963124454963868E-3</v>
      </c>
      <c r="M96" s="13" t="str">
        <f t="shared" si="17"/>
        <v>➡️ Stable</v>
      </c>
      <c r="N96" s="14" t="str">
        <f t="shared" si="13"/>
        <v>🟡 Stable</v>
      </c>
      <c r="O96" s="15">
        <f t="shared" si="14"/>
        <v>77</v>
      </c>
      <c r="P96" s="313">
        <f t="shared" si="15"/>
        <v>4705</v>
      </c>
      <c r="Q96" s="14" t="str">
        <f t="shared" si="16"/>
        <v>🟢 Excellent (≥70%)</v>
      </c>
    </row>
    <row r="97" spans="1:17">
      <c r="A97" s="16"/>
      <c r="B97" s="7" t="s">
        <v>10</v>
      </c>
      <c r="C97" s="8" t="s">
        <v>113</v>
      </c>
      <c r="D97" s="7" t="s">
        <v>12</v>
      </c>
      <c r="E97" s="9">
        <v>10714</v>
      </c>
      <c r="F97" s="9">
        <v>6809</v>
      </c>
      <c r="G97" s="10">
        <f t="shared" si="9"/>
        <v>0.63552361396303902</v>
      </c>
      <c r="H97" s="9">
        <v>10714</v>
      </c>
      <c r="I97" s="9">
        <v>6849</v>
      </c>
      <c r="J97" s="10">
        <f t="shared" si="10"/>
        <v>0.63925704685458284</v>
      </c>
      <c r="K97" s="11">
        <f t="shared" si="11"/>
        <v>5.8745777647232315E-3</v>
      </c>
      <c r="L97" s="12">
        <f t="shared" si="12"/>
        <v>3.7334328915438197E-3</v>
      </c>
      <c r="M97" s="13" t="str">
        <f t="shared" si="17"/>
        <v>➡️ Stable</v>
      </c>
      <c r="N97" s="14" t="str">
        <f t="shared" si="13"/>
        <v>🟡 Stable</v>
      </c>
      <c r="O97" s="15">
        <f t="shared" si="14"/>
        <v>40</v>
      </c>
      <c r="P97" s="313">
        <f t="shared" si="15"/>
        <v>3865</v>
      </c>
      <c r="Q97" s="14" t="str">
        <f t="shared" si="16"/>
        <v>🟡 Correct (55-70%)</v>
      </c>
    </row>
    <row r="98" spans="1:17">
      <c r="A98" s="16"/>
      <c r="B98" s="7" t="s">
        <v>10</v>
      </c>
      <c r="C98" s="8" t="s">
        <v>114</v>
      </c>
      <c r="D98" s="7" t="s">
        <v>19</v>
      </c>
      <c r="E98" s="9">
        <v>44028</v>
      </c>
      <c r="F98" s="9">
        <v>26295</v>
      </c>
      <c r="G98" s="10">
        <f t="shared" si="9"/>
        <v>0.59723357863177973</v>
      </c>
      <c r="H98" s="9">
        <v>44034</v>
      </c>
      <c r="I98" s="9">
        <v>26341</v>
      </c>
      <c r="J98" s="10">
        <f t="shared" si="10"/>
        <v>0.59819684789026661</v>
      </c>
      <c r="K98" s="11">
        <f t="shared" si="11"/>
        <v>1.6128852980665785E-3</v>
      </c>
      <c r="L98" s="12">
        <f t="shared" si="12"/>
        <v>9.6326925848688738E-4</v>
      </c>
      <c r="M98" s="13" t="str">
        <f t="shared" si="17"/>
        <v>➡️ Stable</v>
      </c>
      <c r="N98" s="14" t="str">
        <f t="shared" si="13"/>
        <v>🟡 Stable</v>
      </c>
      <c r="O98" s="15">
        <f t="shared" si="14"/>
        <v>46</v>
      </c>
      <c r="P98" s="313">
        <f t="shared" si="15"/>
        <v>17693</v>
      </c>
      <c r="Q98" s="14" t="str">
        <f t="shared" si="16"/>
        <v>🟡 Correct (55-70%)</v>
      </c>
    </row>
    <row r="99" spans="1:17">
      <c r="A99" s="16"/>
      <c r="B99" s="7" t="s">
        <v>15</v>
      </c>
      <c r="C99" s="8" t="s">
        <v>15</v>
      </c>
      <c r="D99" s="7" t="s">
        <v>17</v>
      </c>
      <c r="E99" s="9">
        <v>18170</v>
      </c>
      <c r="F99" s="9">
        <v>11577</v>
      </c>
      <c r="G99" s="10">
        <f t="shared" si="9"/>
        <v>0.63714914694551461</v>
      </c>
      <c r="H99" s="9">
        <v>18170</v>
      </c>
      <c r="I99" s="9">
        <v>11691</v>
      </c>
      <c r="J99" s="10">
        <f t="shared" si="10"/>
        <v>0.64342322509631256</v>
      </c>
      <c r="K99" s="11">
        <f t="shared" si="11"/>
        <v>9.8471106504274576E-3</v>
      </c>
      <c r="L99" s="12">
        <f t="shared" si="12"/>
        <v>6.274078150797946E-3</v>
      </c>
      <c r="M99" s="13" t="str">
        <f t="shared" si="17"/>
        <v>⬆️ En hausse</v>
      </c>
      <c r="N99" s="14" t="str">
        <f t="shared" si="13"/>
        <v>🟢 Progression</v>
      </c>
      <c r="O99" s="15">
        <f t="shared" si="14"/>
        <v>114</v>
      </c>
      <c r="P99" s="313">
        <f t="shared" si="15"/>
        <v>6479</v>
      </c>
      <c r="Q99" s="14" t="str">
        <f t="shared" si="16"/>
        <v>🟡 Correct (55-70%)</v>
      </c>
    </row>
    <row r="100" spans="1:17">
      <c r="A100" s="16"/>
      <c r="B100" s="17" t="s">
        <v>54</v>
      </c>
      <c r="C100" s="18" t="s">
        <v>115</v>
      </c>
      <c r="D100" s="7" t="s">
        <v>41</v>
      </c>
      <c r="E100" s="9">
        <v>798</v>
      </c>
      <c r="F100" s="9">
        <v>478</v>
      </c>
      <c r="G100" s="10">
        <f t="shared" si="9"/>
        <v>0.59899749373433586</v>
      </c>
      <c r="H100" s="9">
        <v>798</v>
      </c>
      <c r="I100" s="9">
        <v>483</v>
      </c>
      <c r="J100" s="10">
        <f t="shared" si="10"/>
        <v>0.60526315789473684</v>
      </c>
      <c r="K100" s="11">
        <f t="shared" si="11"/>
        <v>1.0460251046025057E-2</v>
      </c>
      <c r="L100" s="12">
        <f t="shared" si="12"/>
        <v>6.2656641604009744E-3</v>
      </c>
      <c r="M100" s="13" t="str">
        <f t="shared" si="17"/>
        <v>⬆️ En hausse</v>
      </c>
      <c r="N100" s="14" t="str">
        <f t="shared" si="13"/>
        <v>🟢 Progression</v>
      </c>
      <c r="O100" s="15">
        <f t="shared" si="14"/>
        <v>5</v>
      </c>
      <c r="P100" s="313">
        <f t="shared" si="15"/>
        <v>315</v>
      </c>
      <c r="Q100" s="14" t="str">
        <f t="shared" si="16"/>
        <v>🟡 Correct (55-70%)</v>
      </c>
    </row>
    <row r="101" spans="1:17">
      <c r="A101" s="16"/>
      <c r="B101" s="17" t="s">
        <v>55</v>
      </c>
      <c r="C101" s="18" t="s">
        <v>116</v>
      </c>
      <c r="D101" s="7" t="s">
        <v>41</v>
      </c>
      <c r="E101" s="9">
        <v>798</v>
      </c>
      <c r="F101" s="9">
        <v>431</v>
      </c>
      <c r="G101" s="10">
        <f t="shared" si="9"/>
        <v>0.54010025062656641</v>
      </c>
      <c r="H101" s="9">
        <v>798</v>
      </c>
      <c r="I101" s="9">
        <v>437</v>
      </c>
      <c r="J101" s="10">
        <f t="shared" si="10"/>
        <v>0.54761904761904767</v>
      </c>
      <c r="K101" s="11">
        <f t="shared" si="11"/>
        <v>1.3921113689095229E-2</v>
      </c>
      <c r="L101" s="12">
        <f t="shared" si="12"/>
        <v>7.5187969924812581E-3</v>
      </c>
      <c r="M101" s="13" t="str">
        <f t="shared" si="17"/>
        <v>⬆️ En hausse</v>
      </c>
      <c r="N101" s="14" t="str">
        <f t="shared" si="13"/>
        <v>🟢 Progression</v>
      </c>
      <c r="O101" s="15">
        <f t="shared" si="14"/>
        <v>6</v>
      </c>
      <c r="P101" s="313">
        <f t="shared" si="15"/>
        <v>361</v>
      </c>
      <c r="Q101" s="14" t="str">
        <f t="shared" si="16"/>
        <v>🟠 Faible (40-55%)</v>
      </c>
    </row>
    <row r="102" spans="1:17">
      <c r="A102" s="16"/>
      <c r="B102" s="17" t="s">
        <v>55</v>
      </c>
      <c r="C102" s="18" t="s">
        <v>117</v>
      </c>
      <c r="D102" s="7" t="s">
        <v>41</v>
      </c>
      <c r="E102" s="9">
        <v>664</v>
      </c>
      <c r="F102" s="9">
        <v>339</v>
      </c>
      <c r="G102" s="10">
        <f t="shared" si="9"/>
        <v>0.51054216867469882</v>
      </c>
      <c r="H102" s="9">
        <v>664</v>
      </c>
      <c r="I102" s="9">
        <v>343</v>
      </c>
      <c r="J102" s="10">
        <f t="shared" si="10"/>
        <v>0.51656626506024095</v>
      </c>
      <c r="K102" s="11">
        <f t="shared" si="11"/>
        <v>1.1799410029498454E-2</v>
      </c>
      <c r="L102" s="12">
        <f t="shared" si="12"/>
        <v>6.0240963855421326E-3</v>
      </c>
      <c r="M102" s="13" t="str">
        <f t="shared" si="17"/>
        <v>⬆️ En hausse</v>
      </c>
      <c r="N102" s="14" t="str">
        <f t="shared" si="13"/>
        <v>🟢 Progression</v>
      </c>
      <c r="O102" s="15">
        <f t="shared" si="14"/>
        <v>4</v>
      </c>
      <c r="P102" s="313">
        <f t="shared" si="15"/>
        <v>321</v>
      </c>
      <c r="Q102" s="14" t="str">
        <f t="shared" si="16"/>
        <v>🟠 Faible (40-55%)</v>
      </c>
    </row>
    <row r="103" spans="1:17">
      <c r="A103" s="16"/>
      <c r="B103" s="19" t="s">
        <v>66</v>
      </c>
      <c r="C103" s="8" t="s">
        <v>118</v>
      </c>
      <c r="D103" s="20" t="s">
        <v>26</v>
      </c>
      <c r="E103" s="9">
        <v>798</v>
      </c>
      <c r="F103" s="9">
        <v>485</v>
      </c>
      <c r="G103" s="10">
        <f t="shared" si="9"/>
        <v>0.60776942355889729</v>
      </c>
      <c r="H103" s="9">
        <v>798</v>
      </c>
      <c r="I103" s="9">
        <v>486</v>
      </c>
      <c r="J103" s="10">
        <f t="shared" si="10"/>
        <v>0.60902255639097747</v>
      </c>
      <c r="K103" s="11">
        <f t="shared" si="11"/>
        <v>2.0618556701030469E-3</v>
      </c>
      <c r="L103" s="12">
        <f t="shared" si="12"/>
        <v>1.2531328320801727E-3</v>
      </c>
      <c r="M103" s="13" t="str">
        <f t="shared" si="17"/>
        <v>➡️ Stable</v>
      </c>
      <c r="N103" s="14" t="str">
        <f t="shared" si="13"/>
        <v>🟡 Stable</v>
      </c>
      <c r="O103" s="15">
        <f t="shared" si="14"/>
        <v>1</v>
      </c>
      <c r="P103" s="313">
        <f t="shared" si="15"/>
        <v>312</v>
      </c>
      <c r="Q103" s="14" t="str">
        <f t="shared" si="16"/>
        <v>🟡 Correct (55-70%)</v>
      </c>
    </row>
    <row r="104" spans="1:17">
      <c r="A104" s="16"/>
      <c r="B104" s="19" t="s">
        <v>10</v>
      </c>
      <c r="C104" s="8" t="s">
        <v>119</v>
      </c>
      <c r="D104" s="20" t="s">
        <v>12</v>
      </c>
      <c r="E104" s="9">
        <v>914</v>
      </c>
      <c r="F104" s="9">
        <v>567</v>
      </c>
      <c r="G104" s="10">
        <f t="shared" si="9"/>
        <v>0.62035010940919033</v>
      </c>
      <c r="H104" s="9">
        <v>914</v>
      </c>
      <c r="I104" s="9">
        <v>574</v>
      </c>
      <c r="J104" s="10">
        <f t="shared" si="10"/>
        <v>0.62800875273522971</v>
      </c>
      <c r="K104" s="11">
        <f t="shared" si="11"/>
        <v>1.2345679012345673E-2</v>
      </c>
      <c r="L104" s="12">
        <f t="shared" si="12"/>
        <v>7.6586433260393827E-3</v>
      </c>
      <c r="M104" s="13" t="str">
        <f t="shared" si="17"/>
        <v>⬆️ En hausse</v>
      </c>
      <c r="N104" s="14" t="str">
        <f t="shared" si="13"/>
        <v>🟢 Progression</v>
      </c>
      <c r="O104" s="15">
        <f t="shared" si="14"/>
        <v>7</v>
      </c>
      <c r="P104" s="313">
        <f t="shared" si="15"/>
        <v>340</v>
      </c>
      <c r="Q104" s="14" t="str">
        <f t="shared" si="16"/>
        <v>🟡 Correct (55-70%)</v>
      </c>
    </row>
    <row r="105" spans="1:17">
      <c r="A105" s="16"/>
      <c r="B105" s="19" t="s">
        <v>55</v>
      </c>
      <c r="C105" s="8" t="s">
        <v>120</v>
      </c>
      <c r="D105" s="19" t="s">
        <v>41</v>
      </c>
      <c r="E105" s="9">
        <v>1304</v>
      </c>
      <c r="F105" s="9">
        <v>264</v>
      </c>
      <c r="G105" s="10">
        <f t="shared" si="9"/>
        <v>0.20245398773006135</v>
      </c>
      <c r="H105" s="9">
        <v>1304</v>
      </c>
      <c r="I105" s="9">
        <v>266</v>
      </c>
      <c r="J105" s="10">
        <f t="shared" si="10"/>
        <v>0.20398773006134968</v>
      </c>
      <c r="K105" s="11">
        <f t="shared" si="11"/>
        <v>7.5757575757575317E-3</v>
      </c>
      <c r="L105" s="12">
        <f t="shared" si="12"/>
        <v>1.5337423312883347E-3</v>
      </c>
      <c r="M105" s="13" t="str">
        <f t="shared" si="17"/>
        <v>➡️ Stable</v>
      </c>
      <c r="N105" s="14" t="str">
        <f t="shared" si="13"/>
        <v>🟡 Stable</v>
      </c>
      <c r="O105" s="15">
        <f t="shared" si="14"/>
        <v>2</v>
      </c>
      <c r="P105" s="313">
        <f t="shared" si="15"/>
        <v>1038</v>
      </c>
      <c r="Q105" s="14" t="str">
        <f t="shared" si="16"/>
        <v>🔴 Critique (&lt;40%)</v>
      </c>
    </row>
    <row r="106" spans="1:17">
      <c r="A106" s="16"/>
      <c r="B106" s="19" t="s">
        <v>21</v>
      </c>
      <c r="C106" s="21" t="s">
        <v>121</v>
      </c>
      <c r="D106" s="19" t="s">
        <v>23</v>
      </c>
      <c r="E106" s="9">
        <v>456</v>
      </c>
      <c r="F106" s="9">
        <v>180</v>
      </c>
      <c r="G106" s="10">
        <f t="shared" si="9"/>
        <v>0.39473684210526316</v>
      </c>
      <c r="H106" s="9">
        <v>456</v>
      </c>
      <c r="I106" s="9">
        <v>181</v>
      </c>
      <c r="J106" s="10">
        <f t="shared" si="10"/>
        <v>0.39692982456140352</v>
      </c>
      <c r="K106" s="11">
        <f t="shared" si="11"/>
        <v>5.5555555555555731E-3</v>
      </c>
      <c r="L106" s="12">
        <f t="shared" si="12"/>
        <v>2.1929824561403577E-3</v>
      </c>
      <c r="M106" s="13" t="str">
        <f t="shared" si="17"/>
        <v>➡️ Stable</v>
      </c>
      <c r="N106" s="14" t="str">
        <f t="shared" si="13"/>
        <v>🟡 Stable</v>
      </c>
      <c r="O106" s="15">
        <f t="shared" si="14"/>
        <v>1</v>
      </c>
      <c r="P106" s="313">
        <f t="shared" si="15"/>
        <v>275</v>
      </c>
      <c r="Q106" s="14" t="str">
        <f t="shared" si="16"/>
        <v>🔴 Critique (&lt;40%)</v>
      </c>
    </row>
    <row r="107" spans="1:17">
      <c r="A107" s="16"/>
      <c r="B107" s="19" t="s">
        <v>21</v>
      </c>
      <c r="C107" s="22" t="s">
        <v>122</v>
      </c>
      <c r="D107" s="19" t="s">
        <v>23</v>
      </c>
      <c r="E107" s="9">
        <v>1808</v>
      </c>
      <c r="F107" s="9">
        <v>1081</v>
      </c>
      <c r="G107" s="10">
        <f t="shared" si="9"/>
        <v>0.59789823008849563</v>
      </c>
      <c r="H107" s="9">
        <v>1808</v>
      </c>
      <c r="I107" s="9">
        <v>1084</v>
      </c>
      <c r="J107" s="10">
        <f t="shared" si="10"/>
        <v>0.59955752212389379</v>
      </c>
      <c r="K107" s="11">
        <f t="shared" si="11"/>
        <v>2.7752081406104338E-3</v>
      </c>
      <c r="L107" s="12">
        <f t="shared" si="12"/>
        <v>1.6592920353981633E-3</v>
      </c>
      <c r="M107" s="13" t="str">
        <f t="shared" si="17"/>
        <v>➡️ Stable</v>
      </c>
      <c r="N107" s="14" t="str">
        <f t="shared" si="13"/>
        <v>🟡 Stable</v>
      </c>
      <c r="O107" s="15">
        <f t="shared" si="14"/>
        <v>3</v>
      </c>
      <c r="P107" s="313">
        <f t="shared" si="15"/>
        <v>724</v>
      </c>
      <c r="Q107" s="14" t="str">
        <f t="shared" si="16"/>
        <v>🟡 Correct (55-70%)</v>
      </c>
    </row>
    <row r="108" spans="1:17">
      <c r="A108" s="16"/>
      <c r="B108" s="19" t="s">
        <v>21</v>
      </c>
      <c r="C108" s="22" t="s">
        <v>123</v>
      </c>
      <c r="D108" s="19" t="s">
        <v>23</v>
      </c>
      <c r="E108" s="9">
        <v>750</v>
      </c>
      <c r="F108" s="9">
        <v>389</v>
      </c>
      <c r="G108" s="10">
        <f t="shared" si="9"/>
        <v>0.51866666666666672</v>
      </c>
      <c r="H108" s="9">
        <v>750</v>
      </c>
      <c r="I108" s="9">
        <v>393</v>
      </c>
      <c r="J108" s="10">
        <f t="shared" si="10"/>
        <v>0.52400000000000002</v>
      </c>
      <c r="K108" s="11">
        <f t="shared" si="11"/>
        <v>1.0282776349614333E-2</v>
      </c>
      <c r="L108" s="12">
        <f t="shared" si="12"/>
        <v>5.3333333333333011E-3</v>
      </c>
      <c r="M108" s="13" t="str">
        <f t="shared" si="17"/>
        <v>⬆️ En hausse</v>
      </c>
      <c r="N108" s="14" t="str">
        <f t="shared" si="13"/>
        <v>🟢 Progression</v>
      </c>
      <c r="O108" s="15">
        <f t="shared" si="14"/>
        <v>4</v>
      </c>
      <c r="P108" s="313">
        <f t="shared" si="15"/>
        <v>357</v>
      </c>
      <c r="Q108" s="14" t="str">
        <f t="shared" si="16"/>
        <v>🟠 Faible (40-55%)</v>
      </c>
    </row>
    <row r="109" spans="1:17">
      <c r="A109" s="16"/>
      <c r="B109" s="23" t="s">
        <v>10</v>
      </c>
      <c r="C109" s="22" t="s">
        <v>124</v>
      </c>
      <c r="D109" s="19" t="s">
        <v>12</v>
      </c>
      <c r="E109" s="9">
        <v>1824</v>
      </c>
      <c r="F109" s="9">
        <v>998</v>
      </c>
      <c r="G109" s="10">
        <f t="shared" si="9"/>
        <v>0.54714912280701755</v>
      </c>
      <c r="H109" s="9">
        <v>1824</v>
      </c>
      <c r="I109" s="9">
        <v>1002</v>
      </c>
      <c r="J109" s="10">
        <f t="shared" si="10"/>
        <v>0.54934210526315785</v>
      </c>
      <c r="K109" s="11">
        <f t="shared" si="11"/>
        <v>4.0080160320640395E-3</v>
      </c>
      <c r="L109" s="12">
        <f t="shared" si="12"/>
        <v>2.1929824561403022E-3</v>
      </c>
      <c r="M109" s="13" t="str">
        <f t="shared" si="17"/>
        <v>➡️ Stable</v>
      </c>
      <c r="N109" s="14" t="str">
        <f t="shared" si="13"/>
        <v>🟡 Stable</v>
      </c>
      <c r="O109" s="15">
        <f t="shared" si="14"/>
        <v>4</v>
      </c>
      <c r="P109" s="313">
        <f t="shared" si="15"/>
        <v>822</v>
      </c>
      <c r="Q109" s="14" t="str">
        <f t="shared" si="16"/>
        <v>🟠 Faible (40-55%)</v>
      </c>
    </row>
    <row r="110" spans="1:17">
      <c r="A110" s="16"/>
      <c r="B110" s="23" t="s">
        <v>7</v>
      </c>
      <c r="C110" s="22" t="s">
        <v>1648</v>
      </c>
      <c r="D110" s="19" t="s">
        <v>9</v>
      </c>
      <c r="E110" s="9">
        <v>708</v>
      </c>
      <c r="F110" s="9">
        <v>463</v>
      </c>
      <c r="G110" s="10">
        <f t="shared" si="9"/>
        <v>0.653954802259887</v>
      </c>
      <c r="H110" s="9">
        <v>708</v>
      </c>
      <c r="I110" s="9">
        <v>464</v>
      </c>
      <c r="J110" s="10">
        <f t="shared" si="10"/>
        <v>0.65536723163841804</v>
      </c>
      <c r="K110" s="11">
        <f t="shared" si="11"/>
        <v>2.1598272138228319E-3</v>
      </c>
      <c r="L110" s="12">
        <f t="shared" si="12"/>
        <v>1.4124293785310327E-3</v>
      </c>
      <c r="M110" s="13" t="str">
        <f t="shared" si="17"/>
        <v>➡️ Stable</v>
      </c>
      <c r="N110" s="14" t="str">
        <f t="shared" si="13"/>
        <v>🟡 Stable</v>
      </c>
      <c r="O110" s="15">
        <f t="shared" si="14"/>
        <v>1</v>
      </c>
      <c r="P110" s="313">
        <f t="shared" si="15"/>
        <v>244</v>
      </c>
      <c r="Q110" s="14" t="str">
        <f t="shared" si="16"/>
        <v>🟡 Correct (55-70%)</v>
      </c>
    </row>
    <row r="111" spans="1:17">
      <c r="A111" s="16"/>
      <c r="B111" s="327" t="s">
        <v>7</v>
      </c>
      <c r="C111" s="22" t="s">
        <v>5434</v>
      </c>
      <c r="D111" s="19" t="s">
        <v>9</v>
      </c>
      <c r="E111" s="9">
        <v>1350</v>
      </c>
      <c r="F111" s="9">
        <v>769</v>
      </c>
      <c r="G111" s="10">
        <f>F111/E111</f>
        <v>0.5696296296296296</v>
      </c>
      <c r="H111" s="9">
        <v>1350</v>
      </c>
      <c r="I111" s="9">
        <v>777</v>
      </c>
      <c r="J111" s="10">
        <f>I111/H111</f>
        <v>0.5755555555555556</v>
      </c>
      <c r="K111" s="11">
        <f t="shared" si="11"/>
        <v>1.0403120936281016E-2</v>
      </c>
      <c r="L111" s="12">
        <f t="shared" si="12"/>
        <v>5.9259259259260011E-3</v>
      </c>
      <c r="M111" s="13" t="str">
        <f t="shared" si="17"/>
        <v>⬆️ En hausse</v>
      </c>
      <c r="N111" s="14" t="str">
        <f>IF(L111&gt;0.005,"🟢 Progression",IF(L111&lt;-0.005,"🔴 Régression","🟡 Stable"))</f>
        <v>🟢 Progression</v>
      </c>
      <c r="O111" s="15">
        <f t="shared" si="14"/>
        <v>8</v>
      </c>
      <c r="P111" s="313">
        <f t="shared" si="15"/>
        <v>573</v>
      </c>
      <c r="Q111" s="14" t="str">
        <f t="shared" si="16"/>
        <v>🟡 Correct (55-70%)</v>
      </c>
    </row>
    <row r="112" spans="1:17">
      <c r="A112" s="16"/>
      <c r="B112" s="327" t="s">
        <v>21</v>
      </c>
      <c r="C112" s="22" t="s">
        <v>9938</v>
      </c>
      <c r="D112" s="19" t="s">
        <v>23</v>
      </c>
      <c r="E112" s="9">
        <v>1800</v>
      </c>
      <c r="F112" s="9">
        <v>334</v>
      </c>
      <c r="G112" s="10">
        <f t="shared" ref="G112" si="18">F112/E112</f>
        <v>0.18555555555555556</v>
      </c>
      <c r="H112" s="9">
        <v>1800</v>
      </c>
      <c r="I112" s="9">
        <v>535</v>
      </c>
      <c r="J112" s="10">
        <f t="shared" ref="J112" si="19">I112/H112</f>
        <v>0.29722222222222222</v>
      </c>
      <c r="K112" s="11">
        <f t="shared" si="11"/>
        <v>0.60179640718562877</v>
      </c>
      <c r="L112" s="12">
        <f t="shared" si="12"/>
        <v>0.11166666666666666</v>
      </c>
      <c r="M112" s="13" t="str">
        <f t="shared" si="17"/>
        <v>⬆️ En hausse</v>
      </c>
      <c r="N112" s="14" t="str">
        <f t="shared" ref="N112" si="20">IF(L112&gt;0.005,"🟢 Progression",IF(L112&lt;-0.005,"🔴 Régression","🟡 Stable"))</f>
        <v>🟢 Progression</v>
      </c>
      <c r="O112" s="15">
        <f t="shared" si="14"/>
        <v>201</v>
      </c>
      <c r="P112" s="313">
        <f t="shared" si="15"/>
        <v>1265</v>
      </c>
      <c r="Q112" s="14" t="str">
        <f t="shared" si="16"/>
        <v>🔴 Critique (&lt;40%)</v>
      </c>
    </row>
    <row r="113" spans="1:17">
      <c r="A113" s="16"/>
      <c r="B113" s="327" t="s">
        <v>21</v>
      </c>
      <c r="C113" s="22" t="s">
        <v>9939</v>
      </c>
      <c r="D113" s="19" t="s">
        <v>23</v>
      </c>
      <c r="E113" s="9">
        <v>1736</v>
      </c>
      <c r="F113" s="9">
        <v>651</v>
      </c>
      <c r="G113" s="10">
        <f>F113/E113</f>
        <v>0.375</v>
      </c>
      <c r="H113" s="9">
        <v>1736</v>
      </c>
      <c r="I113" s="9">
        <v>735</v>
      </c>
      <c r="J113" s="10">
        <f>I113/H113</f>
        <v>0.42338709677419356</v>
      </c>
      <c r="K113" s="11">
        <f t="shared" si="11"/>
        <v>0.12903225806451615</v>
      </c>
      <c r="L113" s="12">
        <f t="shared" si="12"/>
        <v>4.8387096774193561E-2</v>
      </c>
      <c r="M113" s="13" t="str">
        <f t="shared" si="17"/>
        <v>⬆️ En hausse</v>
      </c>
      <c r="N113" s="14" t="str">
        <f>IF(L113&gt;0.005,"🟢 Progression",IF(L113&lt;-0.005,"🔴 Régression","🟡 Stable"))</f>
        <v>🟢 Progression</v>
      </c>
      <c r="O113" s="15">
        <f t="shared" si="14"/>
        <v>84</v>
      </c>
      <c r="P113" s="313">
        <f t="shared" si="15"/>
        <v>1001</v>
      </c>
      <c r="Q113" s="14" t="str">
        <f t="shared" si="16"/>
        <v>🟠 Faible (40-55%)</v>
      </c>
    </row>
    <row r="114" spans="1:17">
      <c r="A114" s="16"/>
      <c r="B114" s="327" t="s">
        <v>21</v>
      </c>
      <c r="C114" s="22" t="s">
        <v>1644</v>
      </c>
      <c r="D114" s="19" t="s">
        <v>23</v>
      </c>
      <c r="E114" s="9">
        <v>1616</v>
      </c>
      <c r="F114" s="9">
        <v>90</v>
      </c>
      <c r="G114" s="10">
        <f>F114/E114</f>
        <v>5.5693069306930694E-2</v>
      </c>
      <c r="H114" s="9">
        <v>2366</v>
      </c>
      <c r="I114" s="9">
        <v>300</v>
      </c>
      <c r="J114" s="10">
        <f>I114/H114</f>
        <v>0.12679628064243448</v>
      </c>
      <c r="K114" s="11">
        <f t="shared" si="11"/>
        <v>1.2766976613130459</v>
      </c>
      <c r="L114" s="12">
        <f t="shared" si="12"/>
        <v>7.1103211335503791E-2</v>
      </c>
      <c r="M114" s="13" t="str">
        <f t="shared" si="17"/>
        <v>⬆️ En hausse</v>
      </c>
      <c r="N114" s="14" t="str">
        <f>IF(L114&gt;0.005,"🟢 Progression",IF(L114&lt;-0.005,"🔴 Régression","🟡 Stable"))</f>
        <v>🟢 Progression</v>
      </c>
      <c r="O114" s="15">
        <f t="shared" si="14"/>
        <v>210</v>
      </c>
      <c r="P114" s="313">
        <f t="shared" si="15"/>
        <v>2066</v>
      </c>
      <c r="Q114" s="14" t="str">
        <f t="shared" si="16"/>
        <v>🔴 Critique (&lt;40%)</v>
      </c>
    </row>
    <row r="115" spans="1:17">
      <c r="A115" s="16"/>
      <c r="B115" s="327" t="s">
        <v>21</v>
      </c>
      <c r="C115" s="22" t="s">
        <v>9995</v>
      </c>
      <c r="D115" s="19" t="s">
        <v>23</v>
      </c>
      <c r="E115" s="9">
        <v>2456</v>
      </c>
      <c r="F115" s="9">
        <v>0</v>
      </c>
      <c r="G115" s="10">
        <f>F115/E115</f>
        <v>0</v>
      </c>
      <c r="H115" s="9">
        <v>4992</v>
      </c>
      <c r="I115" s="9">
        <v>398</v>
      </c>
      <c r="J115" s="10">
        <f>I115/H115</f>
        <v>7.9727564102564097E-2</v>
      </c>
      <c r="K115" s="11" t="e">
        <f>(J115-G115)/G115</f>
        <v>#DIV/0!</v>
      </c>
      <c r="L115" s="12">
        <f>J115-G115</f>
        <v>7.9727564102564097E-2</v>
      </c>
      <c r="M115" s="13" t="str">
        <f t="shared" si="17"/>
        <v>⬆️ En hausse</v>
      </c>
      <c r="N115" s="14" t="str">
        <f>IF(L115&gt;0.005,"🟢 Progression",IF(L115&lt;-0.005,"🔴 Régression","🟡 Stable"))</f>
        <v>🟢 Progression</v>
      </c>
      <c r="O115" s="15">
        <f t="shared" si="14"/>
        <v>398</v>
      </c>
      <c r="P115" s="313">
        <f t="shared" si="15"/>
        <v>4594</v>
      </c>
      <c r="Q115" s="14" t="str">
        <f t="shared" si="16"/>
        <v>🔴 Critique (&lt;40%)</v>
      </c>
    </row>
  </sheetData>
  <autoFilter ref="B1:Q115" xr:uid="{55CCC093-443D-4AD4-90F9-2C1DD52BEEEB}"/>
  <mergeCells count="1">
    <mergeCell ref="A5:A67"/>
  </mergeCells>
  <conditionalFormatting sqref="K2:K115">
    <cfRule type="cellIs" dxfId="29" priority="62" operator="lessThan">
      <formula>0</formula>
    </cfRule>
    <cfRule type="cellIs" dxfId="28" priority="63" operator="greaterThan">
      <formula>0</formula>
    </cfRule>
  </conditionalFormatting>
  <conditionalFormatting sqref="L2:L115">
    <cfRule type="dataBar" priority="61">
      <dataBar>
        <cfvo type="min"/>
        <cfvo type="max"/>
        <color rgb="FF2E6DA4"/>
      </dataBar>
      <extLst>
        <ext xmlns:x14="http://schemas.microsoft.com/office/spreadsheetml/2009/9/main" uri="{B025F937-C7B1-47D3-B67F-A62EFF666E3E}">
          <x14:id>{28402A90-EFF5-453D-9BB9-AB574CEE13D2}</x14:id>
        </ext>
      </extLst>
    </cfRule>
  </conditionalFormatting>
  <conditionalFormatting sqref="P2:P115">
    <cfRule type="dataBar" priority="60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{770D4811-C3E5-4724-A1D4-151273AD2538}</x14:id>
        </ext>
      </extLst>
    </cfRule>
  </conditionalFormatting>
  <conditionalFormatting sqref="G2:G115">
    <cfRule type="iconSet" priority="3">
      <iconSet iconSet="3Arrows">
        <cfvo type="percent" val="0"/>
        <cfvo type="percent" val="30"/>
        <cfvo type="percent" val="50"/>
      </iconSet>
    </cfRule>
  </conditionalFormatting>
  <conditionalFormatting sqref="J2:J115">
    <cfRule type="iconSet" priority="1">
      <iconSet iconSet="3Arrows">
        <cfvo type="percent" val="0"/>
        <cfvo type="percent" val="30"/>
        <cfvo type="percent" val="50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402A90-EFF5-453D-9BB9-AB574CEE13D2}">
            <x14:dataBar axisPosition="none">
              <x14:cfvo type="min"/>
              <x14:cfvo type="max"/>
              <x14:negativeFillColor rgb="FF2E6DA4"/>
            </x14:dataBar>
          </x14:cfRule>
          <xm:sqref>L2:L115</xm:sqref>
        </x14:conditionalFormatting>
        <x14:conditionalFormatting xmlns:xm="http://schemas.microsoft.com/office/excel/2006/main">
          <x14:cfRule type="dataBar" id="{770D4811-C3E5-4724-A1D4-151273AD2538}">
            <x14:dataBar axisPosition="none">
              <x14:cfvo type="min"/>
              <x14:cfvo type="max"/>
              <x14:negativeFillColor rgb="FF2E75B6"/>
            </x14:dataBar>
          </x14:cfRule>
          <xm:sqref>P2:P115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EB1F-2C18-475B-AB10-C934F45DFD1B}">
  <sheetPr>
    <tabColor rgb="FFFF6600"/>
  </sheetPr>
  <dimension ref="A1:Q1060"/>
  <sheetViews>
    <sheetView workbookViewId="0">
      <selection activeCell="I2" sqref="I2"/>
    </sheetView>
  </sheetViews>
  <sheetFormatPr baseColWidth="10" defaultRowHeight="14.5"/>
  <cols>
    <col min="1" max="1" width="12.1796875" customWidth="1"/>
    <col min="3" max="3" width="20" customWidth="1"/>
    <col min="4" max="4" width="20.453125" customWidth="1"/>
    <col min="5" max="5" width="27.54296875" customWidth="1"/>
    <col min="6" max="6" width="24.08984375" customWidth="1"/>
    <col min="7" max="7" width="28.1796875" customWidth="1"/>
    <col min="8" max="8" width="23.54296875" customWidth="1"/>
    <col min="9" max="9" width="23.7265625" customWidth="1"/>
    <col min="10" max="10" width="20.1796875" customWidth="1"/>
    <col min="11" max="11" width="35.36328125" customWidth="1"/>
    <col min="12" max="12" width="24.7265625" customWidth="1"/>
    <col min="13" max="13" width="22.54296875" customWidth="1"/>
    <col min="14" max="14" width="20.1796875" customWidth="1"/>
    <col min="16" max="16" width="21.453125" customWidth="1"/>
    <col min="17" max="17" width="17.6328125" customWidth="1"/>
  </cols>
  <sheetData>
    <row r="1" spans="1:17" ht="32.5" customHeight="1">
      <c r="A1" s="24" t="s">
        <v>125</v>
      </c>
      <c r="B1" s="24" t="s">
        <v>2</v>
      </c>
      <c r="C1" s="25" t="s">
        <v>126</v>
      </c>
      <c r="D1" s="26" t="s">
        <v>127</v>
      </c>
      <c r="E1" s="27" t="s">
        <v>128</v>
      </c>
      <c r="F1" s="28" t="s">
        <v>129</v>
      </c>
      <c r="G1" s="27" t="s">
        <v>130</v>
      </c>
      <c r="H1" s="27" t="s">
        <v>131</v>
      </c>
      <c r="I1" s="29" t="s">
        <v>132</v>
      </c>
      <c r="J1" s="30" t="s">
        <v>133</v>
      </c>
      <c r="K1" s="24" t="s">
        <v>134</v>
      </c>
      <c r="L1" s="31" t="s">
        <v>135</v>
      </c>
      <c r="M1" s="29" t="s">
        <v>136</v>
      </c>
      <c r="N1" s="29" t="s">
        <v>137</v>
      </c>
      <c r="O1" s="29" t="s">
        <v>0</v>
      </c>
      <c r="P1" s="29" t="s">
        <v>138</v>
      </c>
      <c r="Q1" s="29" t="s">
        <v>139</v>
      </c>
    </row>
    <row r="2" spans="1:17">
      <c r="A2" s="8" t="s">
        <v>140</v>
      </c>
      <c r="B2" s="32" t="s">
        <v>19</v>
      </c>
      <c r="C2" s="33">
        <v>1736</v>
      </c>
      <c r="D2" s="33">
        <v>614</v>
      </c>
      <c r="E2" s="34">
        <v>0.35368663594470046</v>
      </c>
      <c r="F2" s="33">
        <v>154</v>
      </c>
      <c r="G2" s="33">
        <v>54</v>
      </c>
      <c r="H2" s="35">
        <v>0.35060000000000002</v>
      </c>
      <c r="I2" s="36" t="str">
        <f>IF(H2="","N/A",
   IF(H2&gt;=80%,"🔴 Saturé (≥80%)",
      IF(H2&gt;=40%,"🟡 Attention (40-80%)",
         "🟢 Non saturé (&lt;40%)"
      )
   )
)</f>
        <v>🟢 Non saturé (&lt;40%)</v>
      </c>
      <c r="J2" s="37">
        <v>43045</v>
      </c>
      <c r="K2" s="38" t="s">
        <v>141</v>
      </c>
      <c r="L2" s="8" t="s">
        <v>27</v>
      </c>
      <c r="M2" s="36" t="s">
        <v>27</v>
      </c>
      <c r="N2" s="36" t="s">
        <v>10</v>
      </c>
      <c r="O2" s="36" t="s">
        <v>10</v>
      </c>
      <c r="P2" s="36">
        <f t="shared" ref="P2:P65" ca="1" si="0">IF(J2="","",ROUND((TODAY()-J2)/30.44,0))</f>
        <v>106</v>
      </c>
      <c r="Q2" s="36" t="str">
        <f ca="1">IF(P2="","N/A",IF(P2&lt;6,"🆕 &lt; 6 mois",IF(P2&lt;12,"📅 6-12 mois",IF(P2&lt;24,"📆 1-2 ans","🗓️ &gt; 2 ans"))))</f>
        <v>🗓️ &gt; 2 ans</v>
      </c>
    </row>
    <row r="3" spans="1:17">
      <c r="A3" s="8" t="s">
        <v>142</v>
      </c>
      <c r="B3" s="32" t="s">
        <v>19</v>
      </c>
      <c r="C3" s="33">
        <v>3830</v>
      </c>
      <c r="D3" s="33">
        <v>1764</v>
      </c>
      <c r="E3" s="34">
        <v>0.46057441253263709</v>
      </c>
      <c r="F3" s="33">
        <v>335</v>
      </c>
      <c r="G3" s="33">
        <v>100</v>
      </c>
      <c r="H3" s="35">
        <v>0.29849999999999999</v>
      </c>
      <c r="I3" s="36" t="str">
        <f t="shared" ref="I3:I66" si="1">IF(H3="","N/A",
   IF(H3&gt;=80%,"🔴 Saturé (≥80%)",
      IF(H3&gt;=40%,"🟡 Attention (40-80%)",
         "🟢 Non saturé (&lt;40%)"
      )
   )
)</f>
        <v>🟢 Non saturé (&lt;40%)</v>
      </c>
      <c r="J3" s="37">
        <v>43045</v>
      </c>
      <c r="K3" s="38" t="s">
        <v>143</v>
      </c>
      <c r="L3" s="8" t="s">
        <v>75</v>
      </c>
      <c r="M3" s="36" t="s">
        <v>144</v>
      </c>
      <c r="N3" s="36" t="s">
        <v>10</v>
      </c>
      <c r="O3" s="36" t="s">
        <v>10</v>
      </c>
      <c r="P3" s="36">
        <f t="shared" ca="1" si="0"/>
        <v>106</v>
      </c>
      <c r="Q3" s="36" t="str">
        <f t="shared" ref="Q3:Q66" ca="1" si="2">IF(P3="","N/A",IF(P3&lt;6,"🆕 &lt; 6 mois",IF(P3&lt;12,"📅 6-12 mois",IF(P3&lt;24,"📆 1-2 ans","🗓️ &gt; 2 ans"))))</f>
        <v>🗓️ &gt; 2 ans</v>
      </c>
    </row>
    <row r="4" spans="1:17">
      <c r="A4" s="8" t="s">
        <v>145</v>
      </c>
      <c r="B4" s="32" t="s">
        <v>19</v>
      </c>
      <c r="C4" s="33">
        <v>268</v>
      </c>
      <c r="D4" s="33">
        <v>95</v>
      </c>
      <c r="E4" s="34">
        <v>0.35447761194029853</v>
      </c>
      <c r="F4" s="33">
        <v>26</v>
      </c>
      <c r="G4" s="33">
        <v>2</v>
      </c>
      <c r="H4" s="35">
        <v>7.6899999999999996E-2</v>
      </c>
      <c r="I4" s="36" t="str">
        <f t="shared" si="1"/>
        <v>🟢 Non saturé (&lt;40%)</v>
      </c>
      <c r="J4" s="37">
        <v>43045</v>
      </c>
      <c r="K4" s="38" t="s">
        <v>141</v>
      </c>
      <c r="L4" s="8" t="s">
        <v>27</v>
      </c>
      <c r="M4" s="36" t="s">
        <v>27</v>
      </c>
      <c r="N4" s="36" t="s">
        <v>10</v>
      </c>
      <c r="O4" s="36" t="s">
        <v>10</v>
      </c>
      <c r="P4" s="36">
        <f t="shared" ca="1" si="0"/>
        <v>106</v>
      </c>
      <c r="Q4" s="36" t="str">
        <f t="shared" ca="1" si="2"/>
        <v>🗓️ &gt; 2 ans</v>
      </c>
    </row>
    <row r="5" spans="1:17">
      <c r="A5" s="8" t="s">
        <v>146</v>
      </c>
      <c r="B5" s="32" t="s">
        <v>19</v>
      </c>
      <c r="C5" s="33">
        <v>808</v>
      </c>
      <c r="D5" s="33">
        <v>323</v>
      </c>
      <c r="E5" s="34">
        <v>0.39975247524752477</v>
      </c>
      <c r="F5" s="33">
        <v>68</v>
      </c>
      <c r="G5" s="33">
        <v>10</v>
      </c>
      <c r="H5" s="35">
        <v>0.14710000000000001</v>
      </c>
      <c r="I5" s="36" t="str">
        <f t="shared" si="1"/>
        <v>🟢 Non saturé (&lt;40%)</v>
      </c>
      <c r="J5" s="37">
        <v>43046</v>
      </c>
      <c r="K5" s="38" t="s">
        <v>141</v>
      </c>
      <c r="L5" s="8" t="s">
        <v>27</v>
      </c>
      <c r="M5" s="36" t="s">
        <v>27</v>
      </c>
      <c r="N5" s="36" t="s">
        <v>10</v>
      </c>
      <c r="O5" s="36" t="s">
        <v>10</v>
      </c>
      <c r="P5" s="36">
        <f t="shared" ca="1" si="0"/>
        <v>106</v>
      </c>
      <c r="Q5" s="36" t="str">
        <f t="shared" ca="1" si="2"/>
        <v>🗓️ &gt; 2 ans</v>
      </c>
    </row>
    <row r="6" spans="1:17">
      <c r="A6" s="8" t="s">
        <v>147</v>
      </c>
      <c r="B6" s="32" t="s">
        <v>19</v>
      </c>
      <c r="C6" s="33">
        <v>666</v>
      </c>
      <c r="D6" s="33">
        <v>243</v>
      </c>
      <c r="E6" s="34">
        <v>0.36486486486486486</v>
      </c>
      <c r="F6" s="33">
        <v>46</v>
      </c>
      <c r="G6" s="33">
        <v>5</v>
      </c>
      <c r="H6" s="35">
        <v>0.1087</v>
      </c>
      <c r="I6" s="36" t="str">
        <f t="shared" si="1"/>
        <v>🟢 Non saturé (&lt;40%)</v>
      </c>
      <c r="J6" s="37">
        <v>43046</v>
      </c>
      <c r="K6" s="38" t="s">
        <v>141</v>
      </c>
      <c r="L6" s="8" t="s">
        <v>27</v>
      </c>
      <c r="M6" s="36" t="s">
        <v>27</v>
      </c>
      <c r="N6" s="36" t="s">
        <v>10</v>
      </c>
      <c r="O6" s="36" t="s">
        <v>10</v>
      </c>
      <c r="P6" s="36">
        <f t="shared" ca="1" si="0"/>
        <v>106</v>
      </c>
      <c r="Q6" s="36" t="str">
        <f t="shared" ca="1" si="2"/>
        <v>🗓️ &gt; 2 ans</v>
      </c>
    </row>
    <row r="7" spans="1:17">
      <c r="A7" s="8" t="s">
        <v>148</v>
      </c>
      <c r="B7" s="39" t="s">
        <v>19</v>
      </c>
      <c r="C7" s="33">
        <v>476</v>
      </c>
      <c r="D7" s="33">
        <v>162</v>
      </c>
      <c r="E7" s="34">
        <v>0.34033613445378152</v>
      </c>
      <c r="F7" s="33">
        <v>30</v>
      </c>
      <c r="G7" s="33">
        <v>2</v>
      </c>
      <c r="H7" s="35">
        <v>6.6699999999999995E-2</v>
      </c>
      <c r="I7" s="36" t="str">
        <f t="shared" si="1"/>
        <v>🟢 Non saturé (&lt;40%)</v>
      </c>
      <c r="J7" s="37">
        <v>43046</v>
      </c>
      <c r="K7" s="38" t="s">
        <v>141</v>
      </c>
      <c r="L7" s="8" t="s">
        <v>27</v>
      </c>
      <c r="M7" s="36" t="s">
        <v>27</v>
      </c>
      <c r="N7" s="36" t="s">
        <v>10</v>
      </c>
      <c r="O7" s="36" t="s">
        <v>10</v>
      </c>
      <c r="P7" s="36">
        <f t="shared" ca="1" si="0"/>
        <v>106</v>
      </c>
      <c r="Q7" s="36" t="str">
        <f t="shared" ca="1" si="2"/>
        <v>🗓️ &gt; 2 ans</v>
      </c>
    </row>
    <row r="8" spans="1:17">
      <c r="A8" s="8" t="s">
        <v>149</v>
      </c>
      <c r="B8" s="32" t="s">
        <v>19</v>
      </c>
      <c r="C8" s="33">
        <v>760</v>
      </c>
      <c r="D8" s="33">
        <v>349</v>
      </c>
      <c r="E8" s="34">
        <v>0.45921052631578946</v>
      </c>
      <c r="F8" s="33">
        <v>64</v>
      </c>
      <c r="G8" s="33">
        <v>18</v>
      </c>
      <c r="H8" s="35">
        <v>0.28120000000000001</v>
      </c>
      <c r="I8" s="36" t="str">
        <f t="shared" si="1"/>
        <v>🟢 Non saturé (&lt;40%)</v>
      </c>
      <c r="J8" s="37">
        <v>43053</v>
      </c>
      <c r="K8" s="38" t="s">
        <v>141</v>
      </c>
      <c r="L8" s="8" t="s">
        <v>27</v>
      </c>
      <c r="M8" s="36" t="s">
        <v>27</v>
      </c>
      <c r="N8" s="36" t="s">
        <v>10</v>
      </c>
      <c r="O8" s="36" t="s">
        <v>10</v>
      </c>
      <c r="P8" s="36">
        <f t="shared" ca="1" si="0"/>
        <v>106</v>
      </c>
      <c r="Q8" s="36" t="str">
        <f t="shared" ca="1" si="2"/>
        <v>🗓️ &gt; 2 ans</v>
      </c>
    </row>
    <row r="9" spans="1:17">
      <c r="A9" s="8" t="s">
        <v>150</v>
      </c>
      <c r="B9" s="32" t="s">
        <v>19</v>
      </c>
      <c r="C9" s="33">
        <v>1340</v>
      </c>
      <c r="D9" s="33">
        <v>597</v>
      </c>
      <c r="E9" s="34">
        <v>0.44552238805970151</v>
      </c>
      <c r="F9" s="33">
        <v>134</v>
      </c>
      <c r="G9" s="33">
        <v>24</v>
      </c>
      <c r="H9" s="35">
        <v>0.17910000000000001</v>
      </c>
      <c r="I9" s="36" t="str">
        <f t="shared" si="1"/>
        <v>🟢 Non saturé (&lt;40%)</v>
      </c>
      <c r="J9" s="37">
        <v>43053</v>
      </c>
      <c r="K9" s="38" t="s">
        <v>141</v>
      </c>
      <c r="L9" s="8" t="s">
        <v>27</v>
      </c>
      <c r="M9" s="36" t="s">
        <v>27</v>
      </c>
      <c r="N9" s="36" t="s">
        <v>10</v>
      </c>
      <c r="O9" s="36" t="s">
        <v>10</v>
      </c>
      <c r="P9" s="36">
        <f t="shared" ca="1" si="0"/>
        <v>106</v>
      </c>
      <c r="Q9" s="36" t="str">
        <f t="shared" ca="1" si="2"/>
        <v>🗓️ &gt; 2 ans</v>
      </c>
    </row>
    <row r="10" spans="1:17">
      <c r="A10" s="8" t="s">
        <v>151</v>
      </c>
      <c r="B10" s="32" t="s">
        <v>19</v>
      </c>
      <c r="C10" s="33">
        <v>850</v>
      </c>
      <c r="D10" s="33">
        <v>345</v>
      </c>
      <c r="E10" s="34">
        <v>0.40588235294117647</v>
      </c>
      <c r="F10" s="33">
        <v>85</v>
      </c>
      <c r="G10" s="33">
        <v>20</v>
      </c>
      <c r="H10" s="35">
        <v>0.23530000000000001</v>
      </c>
      <c r="I10" s="36" t="str">
        <f t="shared" si="1"/>
        <v>🟢 Non saturé (&lt;40%)</v>
      </c>
      <c r="J10" s="37">
        <v>43059</v>
      </c>
      <c r="K10" s="38" t="s">
        <v>141</v>
      </c>
      <c r="L10" s="8" t="s">
        <v>27</v>
      </c>
      <c r="M10" s="36" t="s">
        <v>27</v>
      </c>
      <c r="N10" s="36" t="s">
        <v>10</v>
      </c>
      <c r="O10" s="36" t="s">
        <v>10</v>
      </c>
      <c r="P10" s="36">
        <f t="shared" ca="1" si="0"/>
        <v>106</v>
      </c>
      <c r="Q10" s="36" t="str">
        <f t="shared" ca="1" si="2"/>
        <v>🗓️ &gt; 2 ans</v>
      </c>
    </row>
    <row r="11" spans="1:17">
      <c r="A11" s="8" t="s">
        <v>152</v>
      </c>
      <c r="B11" s="32" t="s">
        <v>19</v>
      </c>
      <c r="C11" s="33">
        <v>1124</v>
      </c>
      <c r="D11" s="33">
        <v>564</v>
      </c>
      <c r="E11" s="34">
        <v>0.50177935943060503</v>
      </c>
      <c r="F11" s="33">
        <v>118</v>
      </c>
      <c r="G11" s="33">
        <v>26</v>
      </c>
      <c r="H11" s="35">
        <v>0.2203</v>
      </c>
      <c r="I11" s="36" t="str">
        <f t="shared" si="1"/>
        <v>🟢 Non saturé (&lt;40%)</v>
      </c>
      <c r="J11" s="37">
        <v>43074</v>
      </c>
      <c r="K11" s="38" t="s">
        <v>141</v>
      </c>
      <c r="L11" s="8" t="s">
        <v>27</v>
      </c>
      <c r="M11" s="36" t="s">
        <v>27</v>
      </c>
      <c r="N11" s="36" t="s">
        <v>10</v>
      </c>
      <c r="O11" s="36" t="s">
        <v>10</v>
      </c>
      <c r="P11" s="36">
        <f t="shared" ca="1" si="0"/>
        <v>105</v>
      </c>
      <c r="Q11" s="36" t="str">
        <f t="shared" ca="1" si="2"/>
        <v>🗓️ &gt; 2 ans</v>
      </c>
    </row>
    <row r="12" spans="1:17">
      <c r="A12" s="8" t="s">
        <v>153</v>
      </c>
      <c r="B12" s="32" t="s">
        <v>19</v>
      </c>
      <c r="C12" s="33">
        <v>1348</v>
      </c>
      <c r="D12" s="33">
        <v>487</v>
      </c>
      <c r="E12" s="34">
        <v>0.36127596439169141</v>
      </c>
      <c r="F12" s="33">
        <v>87</v>
      </c>
      <c r="G12" s="33">
        <v>15</v>
      </c>
      <c r="H12" s="35">
        <v>0.1724</v>
      </c>
      <c r="I12" s="36" t="str">
        <f t="shared" si="1"/>
        <v>🟢 Non saturé (&lt;40%)</v>
      </c>
      <c r="J12" s="37">
        <v>43095</v>
      </c>
      <c r="K12" s="38" t="s">
        <v>141</v>
      </c>
      <c r="L12" s="8" t="s">
        <v>27</v>
      </c>
      <c r="M12" s="36" t="s">
        <v>27</v>
      </c>
      <c r="N12" s="36" t="s">
        <v>10</v>
      </c>
      <c r="O12" s="36" t="s">
        <v>10</v>
      </c>
      <c r="P12" s="36">
        <f t="shared" ca="1" si="0"/>
        <v>104</v>
      </c>
      <c r="Q12" s="36" t="str">
        <f t="shared" ca="1" si="2"/>
        <v>🗓️ &gt; 2 ans</v>
      </c>
    </row>
    <row r="13" spans="1:17">
      <c r="A13" s="8" t="s">
        <v>154</v>
      </c>
      <c r="B13" s="32" t="s">
        <v>19</v>
      </c>
      <c r="C13" s="33">
        <v>320</v>
      </c>
      <c r="D13" s="33">
        <v>71</v>
      </c>
      <c r="E13" s="34">
        <v>0.22187499999999999</v>
      </c>
      <c r="F13" s="33">
        <v>29</v>
      </c>
      <c r="G13" s="33">
        <v>3</v>
      </c>
      <c r="H13" s="35">
        <v>0.10340000000000001</v>
      </c>
      <c r="I13" s="36" t="str">
        <f t="shared" si="1"/>
        <v>🟢 Non saturé (&lt;40%)</v>
      </c>
      <c r="J13" s="37">
        <v>43096</v>
      </c>
      <c r="K13" s="38" t="s">
        <v>141</v>
      </c>
      <c r="L13" s="8" t="s">
        <v>27</v>
      </c>
      <c r="M13" s="36" t="s">
        <v>27</v>
      </c>
      <c r="N13" s="36" t="s">
        <v>10</v>
      </c>
      <c r="O13" s="36" t="s">
        <v>10</v>
      </c>
      <c r="P13" s="36">
        <f t="shared" ca="1" si="0"/>
        <v>104</v>
      </c>
      <c r="Q13" s="36" t="str">
        <f t="shared" ca="1" si="2"/>
        <v>🗓️ &gt; 2 ans</v>
      </c>
    </row>
    <row r="14" spans="1:17">
      <c r="A14" s="8" t="s">
        <v>155</v>
      </c>
      <c r="B14" s="32" t="s">
        <v>19</v>
      </c>
      <c r="C14" s="33">
        <v>1156</v>
      </c>
      <c r="D14" s="33">
        <v>492</v>
      </c>
      <c r="E14" s="34">
        <v>0.42560553633217996</v>
      </c>
      <c r="F14" s="33">
        <v>122</v>
      </c>
      <c r="G14" s="33">
        <v>26</v>
      </c>
      <c r="H14" s="35">
        <v>0.21310000000000001</v>
      </c>
      <c r="I14" s="36" t="str">
        <f t="shared" si="1"/>
        <v>🟢 Non saturé (&lt;40%)</v>
      </c>
      <c r="J14" s="37">
        <v>43097</v>
      </c>
      <c r="K14" s="38" t="s">
        <v>141</v>
      </c>
      <c r="L14" s="8" t="s">
        <v>27</v>
      </c>
      <c r="M14" s="36" t="s">
        <v>27</v>
      </c>
      <c r="N14" s="36" t="s">
        <v>10</v>
      </c>
      <c r="O14" s="36" t="s">
        <v>10</v>
      </c>
      <c r="P14" s="36">
        <f t="shared" ca="1" si="0"/>
        <v>104</v>
      </c>
      <c r="Q14" s="36" t="str">
        <f t="shared" ca="1" si="2"/>
        <v>🗓️ &gt; 2 ans</v>
      </c>
    </row>
    <row r="15" spans="1:17">
      <c r="A15" s="8" t="s">
        <v>156</v>
      </c>
      <c r="B15" s="32" t="s">
        <v>19</v>
      </c>
      <c r="C15" s="33">
        <v>532</v>
      </c>
      <c r="D15" s="33">
        <v>213</v>
      </c>
      <c r="E15" s="34">
        <v>0.40037593984962405</v>
      </c>
      <c r="F15" s="33">
        <v>74</v>
      </c>
      <c r="G15" s="33">
        <v>16</v>
      </c>
      <c r="H15" s="35">
        <v>0.2162</v>
      </c>
      <c r="I15" s="36" t="str">
        <f t="shared" si="1"/>
        <v>🟢 Non saturé (&lt;40%)</v>
      </c>
      <c r="J15" s="37">
        <v>43097</v>
      </c>
      <c r="K15" s="38" t="s">
        <v>141</v>
      </c>
      <c r="L15" s="8" t="s">
        <v>27</v>
      </c>
      <c r="M15" s="36" t="s">
        <v>27</v>
      </c>
      <c r="N15" s="36" t="s">
        <v>10</v>
      </c>
      <c r="O15" s="36" t="s">
        <v>10</v>
      </c>
      <c r="P15" s="36">
        <f t="shared" ca="1" si="0"/>
        <v>104</v>
      </c>
      <c r="Q15" s="36" t="str">
        <f t="shared" ca="1" si="2"/>
        <v>🗓️ &gt; 2 ans</v>
      </c>
    </row>
    <row r="16" spans="1:17">
      <c r="A16" s="8" t="s">
        <v>157</v>
      </c>
      <c r="B16" s="32" t="s">
        <v>19</v>
      </c>
      <c r="C16" s="33">
        <v>814</v>
      </c>
      <c r="D16" s="33">
        <v>273</v>
      </c>
      <c r="E16" s="34">
        <v>0.33538083538083541</v>
      </c>
      <c r="F16" s="33">
        <v>77</v>
      </c>
      <c r="G16" s="33">
        <v>9</v>
      </c>
      <c r="H16" s="35">
        <v>0.1169</v>
      </c>
      <c r="I16" s="36" t="str">
        <f t="shared" si="1"/>
        <v>🟢 Non saturé (&lt;40%)</v>
      </c>
      <c r="J16" s="37">
        <v>43097</v>
      </c>
      <c r="K16" s="38" t="s">
        <v>141</v>
      </c>
      <c r="L16" s="8" t="s">
        <v>27</v>
      </c>
      <c r="M16" s="36" t="s">
        <v>27</v>
      </c>
      <c r="N16" s="36" t="s">
        <v>10</v>
      </c>
      <c r="O16" s="36" t="s">
        <v>10</v>
      </c>
      <c r="P16" s="36">
        <f t="shared" ca="1" si="0"/>
        <v>104</v>
      </c>
      <c r="Q16" s="36" t="str">
        <f t="shared" ca="1" si="2"/>
        <v>🗓️ &gt; 2 ans</v>
      </c>
    </row>
    <row r="17" spans="1:17">
      <c r="A17" s="8" t="s">
        <v>158</v>
      </c>
      <c r="B17" s="32" t="s">
        <v>19</v>
      </c>
      <c r="C17" s="33">
        <v>1042</v>
      </c>
      <c r="D17" s="33">
        <v>345</v>
      </c>
      <c r="E17" s="34">
        <v>0.33109404990403069</v>
      </c>
      <c r="F17" s="33">
        <v>99</v>
      </c>
      <c r="G17" s="33">
        <v>15</v>
      </c>
      <c r="H17" s="35">
        <v>0.1515</v>
      </c>
      <c r="I17" s="36" t="str">
        <f t="shared" si="1"/>
        <v>🟢 Non saturé (&lt;40%)</v>
      </c>
      <c r="J17" s="37">
        <v>43102</v>
      </c>
      <c r="K17" s="38" t="s">
        <v>159</v>
      </c>
      <c r="L17" s="8" t="s">
        <v>79</v>
      </c>
      <c r="M17" s="36" t="s">
        <v>144</v>
      </c>
      <c r="N17" s="36" t="s">
        <v>10</v>
      </c>
      <c r="O17" s="36" t="s">
        <v>10</v>
      </c>
      <c r="P17" s="36">
        <f t="shared" ca="1" si="0"/>
        <v>104</v>
      </c>
      <c r="Q17" s="36" t="str">
        <f t="shared" ca="1" si="2"/>
        <v>🗓️ &gt; 2 ans</v>
      </c>
    </row>
    <row r="18" spans="1:17">
      <c r="A18" s="8" t="s">
        <v>160</v>
      </c>
      <c r="B18" s="32" t="s">
        <v>19</v>
      </c>
      <c r="C18" s="33">
        <v>1166</v>
      </c>
      <c r="D18" s="33">
        <v>344</v>
      </c>
      <c r="E18" s="34">
        <v>0.29502572898799312</v>
      </c>
      <c r="F18" s="33">
        <v>119</v>
      </c>
      <c r="G18" s="33">
        <v>20</v>
      </c>
      <c r="H18" s="35">
        <v>0.1681</v>
      </c>
      <c r="I18" s="36" t="str">
        <f t="shared" si="1"/>
        <v>🟢 Non saturé (&lt;40%)</v>
      </c>
      <c r="J18" s="37">
        <v>43160</v>
      </c>
      <c r="K18" s="38" t="s">
        <v>141</v>
      </c>
      <c r="L18" s="8" t="s">
        <v>27</v>
      </c>
      <c r="M18" s="36" t="s">
        <v>27</v>
      </c>
      <c r="N18" s="36" t="s">
        <v>10</v>
      </c>
      <c r="O18" s="36" t="s">
        <v>10</v>
      </c>
      <c r="P18" s="36">
        <f t="shared" ca="1" si="0"/>
        <v>102</v>
      </c>
      <c r="Q18" s="36" t="str">
        <f t="shared" ca="1" si="2"/>
        <v>🗓️ &gt; 2 ans</v>
      </c>
    </row>
    <row r="19" spans="1:17">
      <c r="A19" s="8" t="s">
        <v>161</v>
      </c>
      <c r="B19" s="32" t="s">
        <v>19</v>
      </c>
      <c r="C19" s="33">
        <v>328</v>
      </c>
      <c r="D19" s="33">
        <v>31</v>
      </c>
      <c r="E19" s="34">
        <v>9.451219512195122E-2</v>
      </c>
      <c r="F19" s="33">
        <v>18</v>
      </c>
      <c r="G19" s="33">
        <v>0</v>
      </c>
      <c r="H19" s="35">
        <v>0</v>
      </c>
      <c r="I19" s="36" t="str">
        <f t="shared" si="1"/>
        <v>🟢 Non saturé (&lt;40%)</v>
      </c>
      <c r="J19" s="37">
        <v>43160</v>
      </c>
      <c r="K19" s="38" t="s">
        <v>141</v>
      </c>
      <c r="L19" s="8" t="s">
        <v>27</v>
      </c>
      <c r="M19" s="36" t="s">
        <v>27</v>
      </c>
      <c r="N19" s="36" t="s">
        <v>10</v>
      </c>
      <c r="O19" s="36" t="s">
        <v>10</v>
      </c>
      <c r="P19" s="36">
        <f t="shared" ca="1" si="0"/>
        <v>102</v>
      </c>
      <c r="Q19" s="36" t="str">
        <f t="shared" ca="1" si="2"/>
        <v>🗓️ &gt; 2 ans</v>
      </c>
    </row>
    <row r="20" spans="1:17">
      <c r="A20" s="8" t="s">
        <v>162</v>
      </c>
      <c r="B20" s="32" t="s">
        <v>19</v>
      </c>
      <c r="C20" s="33">
        <v>950</v>
      </c>
      <c r="D20" s="33">
        <v>328</v>
      </c>
      <c r="E20" s="34">
        <v>0.34526315789473683</v>
      </c>
      <c r="F20" s="33">
        <v>86</v>
      </c>
      <c r="G20" s="33">
        <v>15</v>
      </c>
      <c r="H20" s="35">
        <v>0.1744</v>
      </c>
      <c r="I20" s="36" t="str">
        <f t="shared" si="1"/>
        <v>🟢 Non saturé (&lt;40%)</v>
      </c>
      <c r="J20" s="37">
        <v>43165</v>
      </c>
      <c r="K20" s="38" t="s">
        <v>141</v>
      </c>
      <c r="L20" s="8" t="s">
        <v>27</v>
      </c>
      <c r="M20" s="36" t="s">
        <v>27</v>
      </c>
      <c r="N20" s="36" t="s">
        <v>10</v>
      </c>
      <c r="O20" s="36" t="s">
        <v>10</v>
      </c>
      <c r="P20" s="36">
        <f t="shared" ca="1" si="0"/>
        <v>102</v>
      </c>
      <c r="Q20" s="36" t="str">
        <f t="shared" ca="1" si="2"/>
        <v>🗓️ &gt; 2 ans</v>
      </c>
    </row>
    <row r="21" spans="1:17">
      <c r="A21" s="8" t="s">
        <v>163</v>
      </c>
      <c r="B21" s="32" t="s">
        <v>19</v>
      </c>
      <c r="C21" s="33">
        <v>900</v>
      </c>
      <c r="D21" s="33">
        <v>417</v>
      </c>
      <c r="E21" s="34">
        <v>0.46333333333333332</v>
      </c>
      <c r="F21" s="33">
        <v>102</v>
      </c>
      <c r="G21" s="33">
        <v>26</v>
      </c>
      <c r="H21" s="35">
        <v>0.25490000000000002</v>
      </c>
      <c r="I21" s="36" t="str">
        <f t="shared" si="1"/>
        <v>🟢 Non saturé (&lt;40%)</v>
      </c>
      <c r="J21" s="37">
        <v>43179</v>
      </c>
      <c r="K21" s="38" t="s">
        <v>164</v>
      </c>
      <c r="L21" s="8" t="s">
        <v>39</v>
      </c>
      <c r="M21" s="36" t="s">
        <v>27</v>
      </c>
      <c r="N21" s="36" t="s">
        <v>10</v>
      </c>
      <c r="O21" s="36" t="s">
        <v>10</v>
      </c>
      <c r="P21" s="36">
        <f t="shared" ca="1" si="0"/>
        <v>102</v>
      </c>
      <c r="Q21" s="36" t="str">
        <f t="shared" ca="1" si="2"/>
        <v>🗓️ &gt; 2 ans</v>
      </c>
    </row>
    <row r="22" spans="1:17">
      <c r="A22" s="8" t="s">
        <v>165</v>
      </c>
      <c r="B22" s="32" t="s">
        <v>19</v>
      </c>
      <c r="C22" s="33">
        <v>854</v>
      </c>
      <c r="D22" s="33">
        <v>283</v>
      </c>
      <c r="E22" s="34">
        <v>0.33138173302107726</v>
      </c>
      <c r="F22" s="33">
        <v>71</v>
      </c>
      <c r="G22" s="33">
        <v>31</v>
      </c>
      <c r="H22" s="35">
        <v>0.43659999999999999</v>
      </c>
      <c r="I22" s="36" t="str">
        <f t="shared" si="1"/>
        <v>🟡 Attention (40-80%)</v>
      </c>
      <c r="J22" s="37">
        <v>43180</v>
      </c>
      <c r="K22" s="38" t="s">
        <v>141</v>
      </c>
      <c r="L22" s="8" t="s">
        <v>27</v>
      </c>
      <c r="M22" s="36" t="s">
        <v>27</v>
      </c>
      <c r="N22" s="36" t="s">
        <v>10</v>
      </c>
      <c r="O22" s="36" t="s">
        <v>10</v>
      </c>
      <c r="P22" s="36">
        <f t="shared" ca="1" si="0"/>
        <v>102</v>
      </c>
      <c r="Q22" s="36" t="str">
        <f t="shared" ca="1" si="2"/>
        <v>🗓️ &gt; 2 ans</v>
      </c>
    </row>
    <row r="23" spans="1:17">
      <c r="A23" s="8" t="s">
        <v>166</v>
      </c>
      <c r="B23" s="32" t="s">
        <v>19</v>
      </c>
      <c r="C23" s="33">
        <v>286</v>
      </c>
      <c r="D23" s="33">
        <v>171</v>
      </c>
      <c r="E23" s="34">
        <v>0.59790209790209792</v>
      </c>
      <c r="F23" s="33">
        <v>44</v>
      </c>
      <c r="G23" s="33">
        <v>17</v>
      </c>
      <c r="H23" s="35">
        <v>0.38640000000000002</v>
      </c>
      <c r="I23" s="36" t="str">
        <f t="shared" si="1"/>
        <v>🟢 Non saturé (&lt;40%)</v>
      </c>
      <c r="J23" s="37">
        <v>43181</v>
      </c>
      <c r="K23" s="38" t="s">
        <v>141</v>
      </c>
      <c r="L23" s="8" t="s">
        <v>27</v>
      </c>
      <c r="M23" s="36" t="s">
        <v>27</v>
      </c>
      <c r="N23" s="36" t="s">
        <v>10</v>
      </c>
      <c r="O23" s="36" t="s">
        <v>10</v>
      </c>
      <c r="P23" s="36">
        <f t="shared" ca="1" si="0"/>
        <v>102</v>
      </c>
      <c r="Q23" s="36" t="str">
        <f t="shared" ca="1" si="2"/>
        <v>🗓️ &gt; 2 ans</v>
      </c>
    </row>
    <row r="24" spans="1:17">
      <c r="A24" s="8" t="s">
        <v>167</v>
      </c>
      <c r="B24" s="32" t="s">
        <v>19</v>
      </c>
      <c r="C24" s="33">
        <v>830</v>
      </c>
      <c r="D24" s="33">
        <v>411</v>
      </c>
      <c r="E24" s="34">
        <v>0.49518072289156628</v>
      </c>
      <c r="F24" s="33">
        <v>83</v>
      </c>
      <c r="G24" s="33">
        <v>18</v>
      </c>
      <c r="H24" s="35">
        <v>0.21690000000000001</v>
      </c>
      <c r="I24" s="36" t="str">
        <f t="shared" si="1"/>
        <v>🟢 Non saturé (&lt;40%)</v>
      </c>
      <c r="J24" s="37">
        <v>43181</v>
      </c>
      <c r="K24" s="38" t="s">
        <v>143</v>
      </c>
      <c r="L24" s="8" t="s">
        <v>75</v>
      </c>
      <c r="M24" s="36" t="s">
        <v>144</v>
      </c>
      <c r="N24" s="36" t="s">
        <v>10</v>
      </c>
      <c r="O24" s="36" t="s">
        <v>10</v>
      </c>
      <c r="P24" s="36">
        <f t="shared" ca="1" si="0"/>
        <v>102</v>
      </c>
      <c r="Q24" s="36" t="str">
        <f t="shared" ca="1" si="2"/>
        <v>🗓️ &gt; 2 ans</v>
      </c>
    </row>
    <row r="25" spans="1:17">
      <c r="A25" s="8" t="s">
        <v>168</v>
      </c>
      <c r="B25" s="32" t="s">
        <v>19</v>
      </c>
      <c r="C25" s="33">
        <v>634</v>
      </c>
      <c r="D25" s="33">
        <v>235</v>
      </c>
      <c r="E25" s="34">
        <v>0.37066246056782337</v>
      </c>
      <c r="F25" s="33">
        <v>63</v>
      </c>
      <c r="G25" s="33">
        <v>16</v>
      </c>
      <c r="H25" s="35">
        <v>0.254</v>
      </c>
      <c r="I25" s="36" t="str">
        <f t="shared" si="1"/>
        <v>🟢 Non saturé (&lt;40%)</v>
      </c>
      <c r="J25" s="37">
        <v>43187</v>
      </c>
      <c r="K25" s="38" t="s">
        <v>141</v>
      </c>
      <c r="L25" s="8" t="s">
        <v>27</v>
      </c>
      <c r="M25" s="36" t="s">
        <v>27</v>
      </c>
      <c r="N25" s="36" t="s">
        <v>10</v>
      </c>
      <c r="O25" s="36" t="s">
        <v>10</v>
      </c>
      <c r="P25" s="36">
        <f t="shared" ca="1" si="0"/>
        <v>101</v>
      </c>
      <c r="Q25" s="36" t="str">
        <f t="shared" ca="1" si="2"/>
        <v>🗓️ &gt; 2 ans</v>
      </c>
    </row>
    <row r="26" spans="1:17">
      <c r="A26" s="8" t="s">
        <v>169</v>
      </c>
      <c r="B26" s="32" t="s">
        <v>19</v>
      </c>
      <c r="C26" s="33">
        <v>1470</v>
      </c>
      <c r="D26" s="33">
        <v>630</v>
      </c>
      <c r="E26" s="34">
        <v>0.42857142857142855</v>
      </c>
      <c r="F26" s="33">
        <v>164</v>
      </c>
      <c r="G26" s="33">
        <v>44</v>
      </c>
      <c r="H26" s="35">
        <v>0.26829999999999998</v>
      </c>
      <c r="I26" s="36" t="str">
        <f t="shared" si="1"/>
        <v>🟢 Non saturé (&lt;40%)</v>
      </c>
      <c r="J26" s="37">
        <v>43188</v>
      </c>
      <c r="K26" s="38" t="s">
        <v>164</v>
      </c>
      <c r="L26" s="8" t="s">
        <v>39</v>
      </c>
      <c r="M26" s="36" t="s">
        <v>27</v>
      </c>
      <c r="N26" s="36" t="s">
        <v>10</v>
      </c>
      <c r="O26" s="36" t="s">
        <v>10</v>
      </c>
      <c r="P26" s="36">
        <f t="shared" ca="1" si="0"/>
        <v>101</v>
      </c>
      <c r="Q26" s="36" t="str">
        <f t="shared" ca="1" si="2"/>
        <v>🗓️ &gt; 2 ans</v>
      </c>
    </row>
    <row r="27" spans="1:17">
      <c r="A27" s="8" t="s">
        <v>170</v>
      </c>
      <c r="B27" s="32" t="s">
        <v>19</v>
      </c>
      <c r="C27" s="33">
        <v>1110</v>
      </c>
      <c r="D27" s="33">
        <v>373</v>
      </c>
      <c r="E27" s="34">
        <v>0.33603603603603605</v>
      </c>
      <c r="F27" s="33">
        <v>100</v>
      </c>
      <c r="G27" s="33">
        <v>21</v>
      </c>
      <c r="H27" s="35">
        <v>0.21</v>
      </c>
      <c r="I27" s="36" t="str">
        <f t="shared" si="1"/>
        <v>🟢 Non saturé (&lt;40%)</v>
      </c>
      <c r="J27" s="37">
        <v>43189</v>
      </c>
      <c r="K27" s="38" t="s">
        <v>159</v>
      </c>
      <c r="L27" s="8" t="s">
        <v>79</v>
      </c>
      <c r="M27" s="36" t="s">
        <v>144</v>
      </c>
      <c r="N27" s="36" t="s">
        <v>10</v>
      </c>
      <c r="O27" s="36" t="s">
        <v>10</v>
      </c>
      <c r="P27" s="36">
        <f t="shared" ca="1" si="0"/>
        <v>101</v>
      </c>
      <c r="Q27" s="36" t="str">
        <f t="shared" ca="1" si="2"/>
        <v>🗓️ &gt; 2 ans</v>
      </c>
    </row>
    <row r="28" spans="1:17">
      <c r="A28" s="8" t="s">
        <v>171</v>
      </c>
      <c r="B28" s="39" t="s">
        <v>19</v>
      </c>
      <c r="C28" s="33">
        <v>1526</v>
      </c>
      <c r="D28" s="33">
        <v>665</v>
      </c>
      <c r="E28" s="34">
        <v>0.43577981651376146</v>
      </c>
      <c r="F28" s="33">
        <v>172</v>
      </c>
      <c r="G28" s="33">
        <v>48</v>
      </c>
      <c r="H28" s="35">
        <v>0.27910000000000001</v>
      </c>
      <c r="I28" s="36" t="str">
        <f t="shared" si="1"/>
        <v>🟢 Non saturé (&lt;40%)</v>
      </c>
      <c r="J28" s="37">
        <v>43199</v>
      </c>
      <c r="K28" s="38" t="s">
        <v>141</v>
      </c>
      <c r="L28" s="8" t="s">
        <v>27</v>
      </c>
      <c r="M28" s="36" t="s">
        <v>27</v>
      </c>
      <c r="N28" s="36" t="s">
        <v>10</v>
      </c>
      <c r="O28" s="36" t="s">
        <v>10</v>
      </c>
      <c r="P28" s="36">
        <f t="shared" ca="1" si="0"/>
        <v>101</v>
      </c>
      <c r="Q28" s="36" t="str">
        <f t="shared" ca="1" si="2"/>
        <v>🗓️ &gt; 2 ans</v>
      </c>
    </row>
    <row r="29" spans="1:17">
      <c r="A29" s="8" t="s">
        <v>172</v>
      </c>
      <c r="B29" s="32" t="s">
        <v>19</v>
      </c>
      <c r="C29" s="33">
        <v>1914</v>
      </c>
      <c r="D29" s="33">
        <v>1165</v>
      </c>
      <c r="E29" s="34">
        <v>0.6086729362591432</v>
      </c>
      <c r="F29" s="33">
        <v>256</v>
      </c>
      <c r="G29" s="33">
        <v>121</v>
      </c>
      <c r="H29" s="35">
        <v>0.47270000000000001</v>
      </c>
      <c r="I29" s="36" t="str">
        <f t="shared" si="1"/>
        <v>🟡 Attention (40-80%)</v>
      </c>
      <c r="J29" s="37">
        <v>43200</v>
      </c>
      <c r="K29" s="38" t="s">
        <v>173</v>
      </c>
      <c r="L29" s="8" t="s">
        <v>75</v>
      </c>
      <c r="M29" s="36" t="s">
        <v>144</v>
      </c>
      <c r="N29" s="36" t="s">
        <v>10</v>
      </c>
      <c r="O29" s="36" t="s">
        <v>10</v>
      </c>
      <c r="P29" s="36">
        <f t="shared" ca="1" si="0"/>
        <v>101</v>
      </c>
      <c r="Q29" s="36" t="str">
        <f t="shared" ca="1" si="2"/>
        <v>🗓️ &gt; 2 ans</v>
      </c>
    </row>
    <row r="30" spans="1:17">
      <c r="A30" s="8" t="s">
        <v>174</v>
      </c>
      <c r="B30" s="32" t="s">
        <v>19</v>
      </c>
      <c r="C30" s="33">
        <v>1374</v>
      </c>
      <c r="D30" s="33">
        <v>881</v>
      </c>
      <c r="E30" s="34">
        <v>0.64119359534206699</v>
      </c>
      <c r="F30" s="33">
        <v>180</v>
      </c>
      <c r="G30" s="33">
        <v>96</v>
      </c>
      <c r="H30" s="35">
        <v>0.5333</v>
      </c>
      <c r="I30" s="36" t="str">
        <f t="shared" si="1"/>
        <v>🟡 Attention (40-80%)</v>
      </c>
      <c r="J30" s="37">
        <v>43200</v>
      </c>
      <c r="K30" s="38" t="s">
        <v>173</v>
      </c>
      <c r="L30" s="8" t="s">
        <v>75</v>
      </c>
      <c r="M30" s="36" t="s">
        <v>144</v>
      </c>
      <c r="N30" s="36" t="s">
        <v>10</v>
      </c>
      <c r="O30" s="36" t="s">
        <v>10</v>
      </c>
      <c r="P30" s="36">
        <f t="shared" ca="1" si="0"/>
        <v>101</v>
      </c>
      <c r="Q30" s="36" t="str">
        <f t="shared" ca="1" si="2"/>
        <v>🗓️ &gt; 2 ans</v>
      </c>
    </row>
    <row r="31" spans="1:17">
      <c r="A31" s="8" t="s">
        <v>175</v>
      </c>
      <c r="B31" s="32" t="s">
        <v>19</v>
      </c>
      <c r="C31" s="33">
        <v>1376</v>
      </c>
      <c r="D31" s="33">
        <v>700</v>
      </c>
      <c r="E31" s="34">
        <v>0.50872093023255816</v>
      </c>
      <c r="F31" s="33">
        <v>165</v>
      </c>
      <c r="G31" s="33">
        <v>67</v>
      </c>
      <c r="H31" s="35">
        <v>0.40610000000000002</v>
      </c>
      <c r="I31" s="36" t="str">
        <f t="shared" si="1"/>
        <v>🟡 Attention (40-80%)</v>
      </c>
      <c r="J31" s="37">
        <v>43220</v>
      </c>
      <c r="K31" s="38" t="s">
        <v>141</v>
      </c>
      <c r="L31" s="8" t="s">
        <v>27</v>
      </c>
      <c r="M31" s="36" t="s">
        <v>27</v>
      </c>
      <c r="N31" s="36" t="s">
        <v>10</v>
      </c>
      <c r="O31" s="36" t="s">
        <v>10</v>
      </c>
      <c r="P31" s="36">
        <f t="shared" ca="1" si="0"/>
        <v>100</v>
      </c>
      <c r="Q31" s="36" t="str">
        <f t="shared" ca="1" si="2"/>
        <v>🗓️ &gt; 2 ans</v>
      </c>
    </row>
    <row r="32" spans="1:17">
      <c r="A32" s="8" t="s">
        <v>176</v>
      </c>
      <c r="B32" s="40" t="s">
        <v>19</v>
      </c>
      <c r="C32" s="33">
        <v>1106</v>
      </c>
      <c r="D32" s="33">
        <v>396</v>
      </c>
      <c r="E32" s="34">
        <v>0.35804701627486435</v>
      </c>
      <c r="F32" s="33">
        <v>128</v>
      </c>
      <c r="G32" s="33">
        <v>29</v>
      </c>
      <c r="H32" s="35">
        <v>0.2266</v>
      </c>
      <c r="I32" s="36" t="str">
        <f t="shared" si="1"/>
        <v>🟢 Non saturé (&lt;40%)</v>
      </c>
      <c r="J32" s="37">
        <v>43223</v>
      </c>
      <c r="K32" s="38" t="s">
        <v>164</v>
      </c>
      <c r="L32" s="8" t="s">
        <v>39</v>
      </c>
      <c r="M32" s="36" t="s">
        <v>27</v>
      </c>
      <c r="N32" s="36" t="s">
        <v>10</v>
      </c>
      <c r="O32" s="36" t="s">
        <v>10</v>
      </c>
      <c r="P32" s="36">
        <f t="shared" ca="1" si="0"/>
        <v>100</v>
      </c>
      <c r="Q32" s="36" t="str">
        <f t="shared" ca="1" si="2"/>
        <v>🗓️ &gt; 2 ans</v>
      </c>
    </row>
    <row r="33" spans="1:17">
      <c r="A33" s="8" t="s">
        <v>177</v>
      </c>
      <c r="B33" s="32" t="s">
        <v>19</v>
      </c>
      <c r="C33" s="33">
        <v>1368</v>
      </c>
      <c r="D33" s="33">
        <v>635</v>
      </c>
      <c r="E33" s="34">
        <v>0.46418128654970758</v>
      </c>
      <c r="F33" s="33">
        <v>156</v>
      </c>
      <c r="G33" s="33">
        <v>43</v>
      </c>
      <c r="H33" s="35">
        <v>0.27560000000000001</v>
      </c>
      <c r="I33" s="36" t="str">
        <f t="shared" si="1"/>
        <v>🟢 Non saturé (&lt;40%)</v>
      </c>
      <c r="J33" s="37">
        <v>43224</v>
      </c>
      <c r="K33" s="38" t="s">
        <v>141</v>
      </c>
      <c r="L33" s="8" t="s">
        <v>27</v>
      </c>
      <c r="M33" s="36" t="s">
        <v>27</v>
      </c>
      <c r="N33" s="36" t="s">
        <v>10</v>
      </c>
      <c r="O33" s="36" t="s">
        <v>10</v>
      </c>
      <c r="P33" s="36">
        <f t="shared" ca="1" si="0"/>
        <v>100</v>
      </c>
      <c r="Q33" s="36" t="str">
        <f t="shared" ca="1" si="2"/>
        <v>🗓️ &gt; 2 ans</v>
      </c>
    </row>
    <row r="34" spans="1:17">
      <c r="A34" s="8" t="s">
        <v>178</v>
      </c>
      <c r="B34" s="32" t="s">
        <v>19</v>
      </c>
      <c r="C34" s="33">
        <v>1658</v>
      </c>
      <c r="D34" s="33">
        <v>435</v>
      </c>
      <c r="E34" s="34">
        <v>0.26236429433051872</v>
      </c>
      <c r="F34" s="33">
        <v>238</v>
      </c>
      <c r="G34" s="33">
        <v>10</v>
      </c>
      <c r="H34" s="35">
        <v>4.2000000000000003E-2</v>
      </c>
      <c r="I34" s="36" t="str">
        <f t="shared" si="1"/>
        <v>🟢 Non saturé (&lt;40%)</v>
      </c>
      <c r="J34" s="37">
        <v>43229</v>
      </c>
      <c r="K34" s="38" t="s">
        <v>179</v>
      </c>
      <c r="L34" s="8" t="s">
        <v>82</v>
      </c>
      <c r="M34" s="36" t="s">
        <v>144</v>
      </c>
      <c r="N34" s="36" t="s">
        <v>10</v>
      </c>
      <c r="O34" s="36" t="s">
        <v>10</v>
      </c>
      <c r="P34" s="36">
        <f t="shared" ca="1" si="0"/>
        <v>100</v>
      </c>
      <c r="Q34" s="36" t="str">
        <f t="shared" ca="1" si="2"/>
        <v>🗓️ &gt; 2 ans</v>
      </c>
    </row>
    <row r="35" spans="1:17">
      <c r="A35" s="8" t="s">
        <v>180</v>
      </c>
      <c r="B35" s="32" t="s">
        <v>19</v>
      </c>
      <c r="C35" s="33">
        <v>492</v>
      </c>
      <c r="D35" s="33">
        <v>155</v>
      </c>
      <c r="E35" s="34">
        <v>0.31504065040650409</v>
      </c>
      <c r="F35" s="33">
        <v>48</v>
      </c>
      <c r="G35" s="33">
        <v>6</v>
      </c>
      <c r="H35" s="35">
        <v>0.125</v>
      </c>
      <c r="I35" s="36" t="str">
        <f t="shared" si="1"/>
        <v>🟢 Non saturé (&lt;40%)</v>
      </c>
      <c r="J35" s="37">
        <v>43229</v>
      </c>
      <c r="K35" s="38" t="s">
        <v>141</v>
      </c>
      <c r="L35" s="8" t="s">
        <v>27</v>
      </c>
      <c r="M35" s="36" t="s">
        <v>27</v>
      </c>
      <c r="N35" s="36" t="s">
        <v>10</v>
      </c>
      <c r="O35" s="36" t="s">
        <v>10</v>
      </c>
      <c r="P35" s="36">
        <f t="shared" ca="1" si="0"/>
        <v>100</v>
      </c>
      <c r="Q35" s="36" t="str">
        <f t="shared" ca="1" si="2"/>
        <v>🗓️ &gt; 2 ans</v>
      </c>
    </row>
    <row r="36" spans="1:17">
      <c r="A36" s="8" t="s">
        <v>181</v>
      </c>
      <c r="B36" s="32" t="s">
        <v>19</v>
      </c>
      <c r="C36" s="33">
        <v>1934</v>
      </c>
      <c r="D36" s="33">
        <v>807</v>
      </c>
      <c r="E36" s="34">
        <v>0.4172699069286453</v>
      </c>
      <c r="F36" s="33">
        <v>205</v>
      </c>
      <c r="G36" s="33">
        <v>57</v>
      </c>
      <c r="H36" s="35">
        <v>0.27800000000000002</v>
      </c>
      <c r="I36" s="36" t="str">
        <f t="shared" si="1"/>
        <v>🟢 Non saturé (&lt;40%)</v>
      </c>
      <c r="J36" s="37">
        <v>43242</v>
      </c>
      <c r="K36" s="38" t="s">
        <v>159</v>
      </c>
      <c r="L36" s="8" t="s">
        <v>79</v>
      </c>
      <c r="M36" s="36" t="s">
        <v>144</v>
      </c>
      <c r="N36" s="36" t="s">
        <v>10</v>
      </c>
      <c r="O36" s="36" t="s">
        <v>10</v>
      </c>
      <c r="P36" s="36">
        <f t="shared" ca="1" si="0"/>
        <v>100</v>
      </c>
      <c r="Q36" s="36" t="str">
        <f t="shared" ca="1" si="2"/>
        <v>🗓️ &gt; 2 ans</v>
      </c>
    </row>
    <row r="37" spans="1:17">
      <c r="A37" s="8" t="s">
        <v>182</v>
      </c>
      <c r="B37" s="32" t="s">
        <v>19</v>
      </c>
      <c r="C37" s="33">
        <v>900</v>
      </c>
      <c r="D37" s="33">
        <v>416</v>
      </c>
      <c r="E37" s="34">
        <v>0.4622222222222222</v>
      </c>
      <c r="F37" s="33">
        <v>121</v>
      </c>
      <c r="G37" s="33">
        <v>34</v>
      </c>
      <c r="H37" s="35">
        <v>0.28100000000000003</v>
      </c>
      <c r="I37" s="36" t="str">
        <f t="shared" si="1"/>
        <v>🟢 Non saturé (&lt;40%)</v>
      </c>
      <c r="J37" s="37">
        <v>43243</v>
      </c>
      <c r="K37" s="38" t="s">
        <v>159</v>
      </c>
      <c r="L37" s="8" t="s">
        <v>79</v>
      </c>
      <c r="M37" s="36" t="s">
        <v>144</v>
      </c>
      <c r="N37" s="36" t="s">
        <v>10</v>
      </c>
      <c r="O37" s="36" t="s">
        <v>10</v>
      </c>
      <c r="P37" s="36">
        <f t="shared" ca="1" si="0"/>
        <v>100</v>
      </c>
      <c r="Q37" s="36" t="str">
        <f t="shared" ca="1" si="2"/>
        <v>🗓️ &gt; 2 ans</v>
      </c>
    </row>
    <row r="38" spans="1:17">
      <c r="A38" s="8" t="s">
        <v>183</v>
      </c>
      <c r="B38" s="39" t="s">
        <v>19</v>
      </c>
      <c r="C38" s="33">
        <v>1202</v>
      </c>
      <c r="D38" s="33">
        <v>574</v>
      </c>
      <c r="E38" s="34">
        <v>0.47753743760399336</v>
      </c>
      <c r="F38" s="33">
        <v>138</v>
      </c>
      <c r="G38" s="33">
        <v>56</v>
      </c>
      <c r="H38" s="35">
        <v>0.40579999999999999</v>
      </c>
      <c r="I38" s="36" t="str">
        <f t="shared" si="1"/>
        <v>🟡 Attention (40-80%)</v>
      </c>
      <c r="J38" s="37">
        <v>43248</v>
      </c>
      <c r="K38" s="38" t="s">
        <v>164</v>
      </c>
      <c r="L38" s="8" t="s">
        <v>39</v>
      </c>
      <c r="M38" s="36" t="s">
        <v>27</v>
      </c>
      <c r="N38" s="36" t="s">
        <v>10</v>
      </c>
      <c r="O38" s="36" t="s">
        <v>10</v>
      </c>
      <c r="P38" s="36">
        <f t="shared" ca="1" si="0"/>
        <v>99</v>
      </c>
      <c r="Q38" s="36" t="str">
        <f t="shared" ca="1" si="2"/>
        <v>🗓️ &gt; 2 ans</v>
      </c>
    </row>
    <row r="39" spans="1:17">
      <c r="A39" s="8" t="s">
        <v>184</v>
      </c>
      <c r="B39" s="39" t="s">
        <v>19</v>
      </c>
      <c r="C39" s="33">
        <v>1564</v>
      </c>
      <c r="D39" s="33">
        <v>916</v>
      </c>
      <c r="E39" s="34">
        <v>0.58567774936061379</v>
      </c>
      <c r="F39" s="33">
        <v>214</v>
      </c>
      <c r="G39" s="33">
        <v>89</v>
      </c>
      <c r="H39" s="35">
        <v>0.41589999999999999</v>
      </c>
      <c r="I39" s="36" t="str">
        <f t="shared" si="1"/>
        <v>🟡 Attention (40-80%)</v>
      </c>
      <c r="J39" s="37">
        <v>43258</v>
      </c>
      <c r="K39" s="38" t="s">
        <v>141</v>
      </c>
      <c r="L39" s="8" t="s">
        <v>27</v>
      </c>
      <c r="M39" s="36" t="s">
        <v>27</v>
      </c>
      <c r="N39" s="36" t="s">
        <v>10</v>
      </c>
      <c r="O39" s="36" t="s">
        <v>10</v>
      </c>
      <c r="P39" s="36">
        <f t="shared" ca="1" si="0"/>
        <v>99</v>
      </c>
      <c r="Q39" s="36" t="str">
        <f t="shared" ca="1" si="2"/>
        <v>🗓️ &gt; 2 ans</v>
      </c>
    </row>
    <row r="40" spans="1:17">
      <c r="A40" s="8" t="s">
        <v>185</v>
      </c>
      <c r="B40" s="32" t="s">
        <v>19</v>
      </c>
      <c r="C40" s="33">
        <v>1184</v>
      </c>
      <c r="D40" s="33">
        <v>490</v>
      </c>
      <c r="E40" s="34">
        <v>0.41385135135135137</v>
      </c>
      <c r="F40" s="33">
        <v>119</v>
      </c>
      <c r="G40" s="33">
        <v>41</v>
      </c>
      <c r="H40" s="35">
        <v>0.34449999999999997</v>
      </c>
      <c r="I40" s="36" t="str">
        <f t="shared" si="1"/>
        <v>🟢 Non saturé (&lt;40%)</v>
      </c>
      <c r="J40" s="37">
        <v>43258</v>
      </c>
      <c r="K40" s="38" t="s">
        <v>164</v>
      </c>
      <c r="L40" s="8" t="s">
        <v>39</v>
      </c>
      <c r="M40" s="36" t="s">
        <v>27</v>
      </c>
      <c r="N40" s="36" t="s">
        <v>10</v>
      </c>
      <c r="O40" s="36" t="s">
        <v>10</v>
      </c>
      <c r="P40" s="36">
        <f t="shared" ca="1" si="0"/>
        <v>99</v>
      </c>
      <c r="Q40" s="36" t="str">
        <f t="shared" ca="1" si="2"/>
        <v>🗓️ &gt; 2 ans</v>
      </c>
    </row>
    <row r="41" spans="1:17">
      <c r="A41" s="8" t="s">
        <v>186</v>
      </c>
      <c r="B41" s="32" t="s">
        <v>19</v>
      </c>
      <c r="C41" s="33">
        <v>1190</v>
      </c>
      <c r="D41" s="33">
        <v>672</v>
      </c>
      <c r="E41" s="34">
        <v>0.56470588235294117</v>
      </c>
      <c r="F41" s="33">
        <v>134</v>
      </c>
      <c r="G41" s="33">
        <v>54</v>
      </c>
      <c r="H41" s="35">
        <v>0.40300000000000002</v>
      </c>
      <c r="I41" s="36" t="str">
        <f t="shared" si="1"/>
        <v>🟡 Attention (40-80%)</v>
      </c>
      <c r="J41" s="37">
        <v>43269</v>
      </c>
      <c r="K41" s="38" t="s">
        <v>187</v>
      </c>
      <c r="L41" s="8" t="s">
        <v>75</v>
      </c>
      <c r="M41" s="36" t="s">
        <v>144</v>
      </c>
      <c r="N41" s="36" t="s">
        <v>10</v>
      </c>
      <c r="O41" s="36" t="s">
        <v>10</v>
      </c>
      <c r="P41" s="36">
        <f t="shared" ca="1" si="0"/>
        <v>99</v>
      </c>
      <c r="Q41" s="36" t="str">
        <f t="shared" ca="1" si="2"/>
        <v>🗓️ &gt; 2 ans</v>
      </c>
    </row>
    <row r="42" spans="1:17">
      <c r="A42" s="8" t="s">
        <v>188</v>
      </c>
      <c r="B42" s="32" t="s">
        <v>19</v>
      </c>
      <c r="C42" s="33">
        <v>1478</v>
      </c>
      <c r="D42" s="33">
        <v>764</v>
      </c>
      <c r="E42" s="34">
        <v>0.51691474966170503</v>
      </c>
      <c r="F42" s="33">
        <v>182</v>
      </c>
      <c r="G42" s="33">
        <v>66</v>
      </c>
      <c r="H42" s="35">
        <v>0.36259999999999998</v>
      </c>
      <c r="I42" s="36" t="str">
        <f t="shared" si="1"/>
        <v>🟢 Non saturé (&lt;40%)</v>
      </c>
      <c r="J42" s="37">
        <v>43287</v>
      </c>
      <c r="K42" s="38" t="s">
        <v>141</v>
      </c>
      <c r="L42" s="8" t="s">
        <v>27</v>
      </c>
      <c r="M42" s="36" t="s">
        <v>27</v>
      </c>
      <c r="N42" s="36" t="s">
        <v>10</v>
      </c>
      <c r="O42" s="36" t="s">
        <v>10</v>
      </c>
      <c r="P42" s="36">
        <f t="shared" ca="1" si="0"/>
        <v>98</v>
      </c>
      <c r="Q42" s="36" t="str">
        <f t="shared" ca="1" si="2"/>
        <v>🗓️ &gt; 2 ans</v>
      </c>
    </row>
    <row r="43" spans="1:17">
      <c r="A43" s="8" t="s">
        <v>189</v>
      </c>
      <c r="B43" s="32" t="s">
        <v>19</v>
      </c>
      <c r="C43" s="33">
        <v>2240</v>
      </c>
      <c r="D43" s="33">
        <v>1042</v>
      </c>
      <c r="E43" s="34">
        <v>0.46517857142857144</v>
      </c>
      <c r="F43" s="33">
        <v>282</v>
      </c>
      <c r="G43" s="33">
        <v>108</v>
      </c>
      <c r="H43" s="35">
        <v>0.38300000000000001</v>
      </c>
      <c r="I43" s="36" t="str">
        <f t="shared" si="1"/>
        <v>🟢 Non saturé (&lt;40%)</v>
      </c>
      <c r="J43" s="37">
        <v>43301</v>
      </c>
      <c r="K43" s="38" t="s">
        <v>164</v>
      </c>
      <c r="L43" s="8" t="s">
        <v>75</v>
      </c>
      <c r="M43" s="36" t="s">
        <v>144</v>
      </c>
      <c r="N43" s="36" t="s">
        <v>10</v>
      </c>
      <c r="O43" s="36" t="s">
        <v>10</v>
      </c>
      <c r="P43" s="36">
        <f t="shared" ca="1" si="0"/>
        <v>98</v>
      </c>
      <c r="Q43" s="36" t="str">
        <f t="shared" ca="1" si="2"/>
        <v>🗓️ &gt; 2 ans</v>
      </c>
    </row>
    <row r="44" spans="1:17">
      <c r="A44" s="8" t="s">
        <v>190</v>
      </c>
      <c r="B44" s="32" t="s">
        <v>19</v>
      </c>
      <c r="C44" s="33">
        <v>1966</v>
      </c>
      <c r="D44" s="33">
        <v>774</v>
      </c>
      <c r="E44" s="34">
        <v>0.39369277721261442</v>
      </c>
      <c r="F44" s="33">
        <v>186</v>
      </c>
      <c r="G44" s="33">
        <v>53</v>
      </c>
      <c r="H44" s="35">
        <v>0.28489999999999999</v>
      </c>
      <c r="I44" s="36" t="str">
        <f t="shared" si="1"/>
        <v>🟢 Non saturé (&lt;40%)</v>
      </c>
      <c r="J44" s="37">
        <v>43308</v>
      </c>
      <c r="K44" s="38" t="s">
        <v>187</v>
      </c>
      <c r="L44" s="8" t="s">
        <v>75</v>
      </c>
      <c r="M44" s="36" t="s">
        <v>144</v>
      </c>
      <c r="N44" s="36" t="s">
        <v>10</v>
      </c>
      <c r="O44" s="36" t="s">
        <v>10</v>
      </c>
      <c r="P44" s="36">
        <f t="shared" ca="1" si="0"/>
        <v>97</v>
      </c>
      <c r="Q44" s="36" t="str">
        <f t="shared" ca="1" si="2"/>
        <v>🗓️ &gt; 2 ans</v>
      </c>
    </row>
    <row r="45" spans="1:17">
      <c r="A45" s="8" t="s">
        <v>191</v>
      </c>
      <c r="B45" s="32" t="s">
        <v>19</v>
      </c>
      <c r="C45" s="33">
        <v>2448</v>
      </c>
      <c r="D45" s="33">
        <v>1014</v>
      </c>
      <c r="E45" s="34">
        <v>0.41421568627450983</v>
      </c>
      <c r="F45" s="33">
        <v>272</v>
      </c>
      <c r="G45" s="33">
        <v>77</v>
      </c>
      <c r="H45" s="35">
        <v>0.28310000000000002</v>
      </c>
      <c r="I45" s="36" t="str">
        <f t="shared" si="1"/>
        <v>🟢 Non saturé (&lt;40%)</v>
      </c>
      <c r="J45" s="37">
        <v>43312</v>
      </c>
      <c r="K45" s="38" t="s">
        <v>164</v>
      </c>
      <c r="L45" s="8" t="s">
        <v>39</v>
      </c>
      <c r="M45" s="36" t="s">
        <v>27</v>
      </c>
      <c r="N45" s="36" t="s">
        <v>10</v>
      </c>
      <c r="O45" s="36" t="s">
        <v>10</v>
      </c>
      <c r="P45" s="36">
        <f t="shared" ca="1" si="0"/>
        <v>97</v>
      </c>
      <c r="Q45" s="36" t="str">
        <f t="shared" ca="1" si="2"/>
        <v>🗓️ &gt; 2 ans</v>
      </c>
    </row>
    <row r="46" spans="1:17">
      <c r="A46" s="8" t="s">
        <v>192</v>
      </c>
      <c r="B46" s="32" t="s">
        <v>19</v>
      </c>
      <c r="C46" s="33">
        <v>1240</v>
      </c>
      <c r="D46" s="33">
        <v>461</v>
      </c>
      <c r="E46" s="34">
        <v>0.37177419354838709</v>
      </c>
      <c r="F46" s="33">
        <v>181</v>
      </c>
      <c r="G46" s="33">
        <v>40</v>
      </c>
      <c r="H46" s="35">
        <v>0.221</v>
      </c>
      <c r="I46" s="36" t="str">
        <f t="shared" si="1"/>
        <v>🟢 Non saturé (&lt;40%)</v>
      </c>
      <c r="J46" s="37">
        <v>43325</v>
      </c>
      <c r="K46" s="38" t="s">
        <v>164</v>
      </c>
      <c r="L46" s="8" t="s">
        <v>39</v>
      </c>
      <c r="M46" s="36" t="s">
        <v>27</v>
      </c>
      <c r="N46" s="36" t="s">
        <v>10</v>
      </c>
      <c r="O46" s="36" t="s">
        <v>10</v>
      </c>
      <c r="P46" s="36">
        <f t="shared" ca="1" si="0"/>
        <v>97</v>
      </c>
      <c r="Q46" s="36" t="str">
        <f t="shared" ca="1" si="2"/>
        <v>🗓️ &gt; 2 ans</v>
      </c>
    </row>
    <row r="47" spans="1:17">
      <c r="A47" s="8" t="s">
        <v>193</v>
      </c>
      <c r="B47" s="32" t="s">
        <v>19</v>
      </c>
      <c r="C47" s="33">
        <v>1080</v>
      </c>
      <c r="D47" s="33">
        <v>548</v>
      </c>
      <c r="E47" s="34">
        <v>0.50740740740740742</v>
      </c>
      <c r="F47" s="33">
        <v>136</v>
      </c>
      <c r="G47" s="33">
        <v>49</v>
      </c>
      <c r="H47" s="35">
        <v>0.36030000000000001</v>
      </c>
      <c r="I47" s="36" t="str">
        <f t="shared" si="1"/>
        <v>🟢 Non saturé (&lt;40%)</v>
      </c>
      <c r="J47" s="37">
        <v>43341</v>
      </c>
      <c r="K47" s="38" t="s">
        <v>141</v>
      </c>
      <c r="L47" s="8" t="s">
        <v>27</v>
      </c>
      <c r="M47" s="36" t="s">
        <v>27</v>
      </c>
      <c r="N47" s="36" t="s">
        <v>10</v>
      </c>
      <c r="O47" s="36" t="s">
        <v>10</v>
      </c>
      <c r="P47" s="36">
        <f t="shared" ca="1" si="0"/>
        <v>96</v>
      </c>
      <c r="Q47" s="36" t="str">
        <f t="shared" ca="1" si="2"/>
        <v>🗓️ &gt; 2 ans</v>
      </c>
    </row>
    <row r="48" spans="1:17">
      <c r="A48" s="8" t="s">
        <v>194</v>
      </c>
      <c r="B48" s="32" t="s">
        <v>19</v>
      </c>
      <c r="C48" s="33">
        <v>566</v>
      </c>
      <c r="D48" s="33">
        <v>268</v>
      </c>
      <c r="E48" s="34">
        <v>0.47349823321554768</v>
      </c>
      <c r="F48" s="33">
        <v>63</v>
      </c>
      <c r="G48" s="33">
        <v>22</v>
      </c>
      <c r="H48" s="35">
        <v>0.34920000000000001</v>
      </c>
      <c r="I48" s="36" t="str">
        <f t="shared" si="1"/>
        <v>🟢 Non saturé (&lt;40%)</v>
      </c>
      <c r="J48" s="37">
        <v>43342</v>
      </c>
      <c r="K48" s="38" t="s">
        <v>141</v>
      </c>
      <c r="L48" s="8" t="s">
        <v>27</v>
      </c>
      <c r="M48" s="36" t="s">
        <v>27</v>
      </c>
      <c r="N48" s="36" t="s">
        <v>10</v>
      </c>
      <c r="O48" s="36" t="s">
        <v>10</v>
      </c>
      <c r="P48" s="36">
        <f t="shared" ca="1" si="0"/>
        <v>96</v>
      </c>
      <c r="Q48" s="36" t="str">
        <f t="shared" ca="1" si="2"/>
        <v>🗓️ &gt; 2 ans</v>
      </c>
    </row>
    <row r="49" spans="1:17">
      <c r="A49" s="8" t="s">
        <v>195</v>
      </c>
      <c r="B49" s="32" t="s">
        <v>19</v>
      </c>
      <c r="C49" s="33">
        <v>884</v>
      </c>
      <c r="D49" s="33">
        <v>535</v>
      </c>
      <c r="E49" s="34">
        <v>0.60520361990950222</v>
      </c>
      <c r="F49" s="33">
        <v>118</v>
      </c>
      <c r="G49" s="33">
        <v>51</v>
      </c>
      <c r="H49" s="35">
        <v>0.43219999999999997</v>
      </c>
      <c r="I49" s="36" t="str">
        <f t="shared" si="1"/>
        <v>🟡 Attention (40-80%)</v>
      </c>
      <c r="J49" s="37">
        <v>43347</v>
      </c>
      <c r="K49" s="38" t="s">
        <v>159</v>
      </c>
      <c r="L49" s="8" t="s">
        <v>79</v>
      </c>
      <c r="M49" s="36" t="s">
        <v>144</v>
      </c>
      <c r="N49" s="36" t="s">
        <v>10</v>
      </c>
      <c r="O49" s="36" t="s">
        <v>10</v>
      </c>
      <c r="P49" s="36">
        <f t="shared" ca="1" si="0"/>
        <v>96</v>
      </c>
      <c r="Q49" s="36" t="str">
        <f t="shared" ca="1" si="2"/>
        <v>🗓️ &gt; 2 ans</v>
      </c>
    </row>
    <row r="50" spans="1:17">
      <c r="A50" s="8" t="s">
        <v>196</v>
      </c>
      <c r="B50" s="32" t="s">
        <v>19</v>
      </c>
      <c r="C50" s="33">
        <v>1170</v>
      </c>
      <c r="D50" s="33">
        <v>813</v>
      </c>
      <c r="E50" s="34">
        <v>0.69487179487179485</v>
      </c>
      <c r="F50" s="33">
        <v>190</v>
      </c>
      <c r="G50" s="33">
        <v>113</v>
      </c>
      <c r="H50" s="35">
        <v>0.59470000000000001</v>
      </c>
      <c r="I50" s="36" t="str">
        <f t="shared" si="1"/>
        <v>🟡 Attention (40-80%)</v>
      </c>
      <c r="J50" s="37">
        <v>43353</v>
      </c>
      <c r="K50" s="38" t="s">
        <v>197</v>
      </c>
      <c r="L50" s="8" t="s">
        <v>75</v>
      </c>
      <c r="M50" s="36" t="s">
        <v>144</v>
      </c>
      <c r="N50" s="36" t="s">
        <v>10</v>
      </c>
      <c r="O50" s="36" t="s">
        <v>10</v>
      </c>
      <c r="P50" s="36">
        <f t="shared" ca="1" si="0"/>
        <v>96</v>
      </c>
      <c r="Q50" s="36" t="str">
        <f t="shared" ca="1" si="2"/>
        <v>🗓️ &gt; 2 ans</v>
      </c>
    </row>
    <row r="51" spans="1:17">
      <c r="A51" s="8" t="s">
        <v>198</v>
      </c>
      <c r="B51" s="32" t="s">
        <v>19</v>
      </c>
      <c r="C51" s="33">
        <v>1126</v>
      </c>
      <c r="D51" s="33">
        <v>689</v>
      </c>
      <c r="E51" s="34">
        <v>0.61190053285968027</v>
      </c>
      <c r="F51" s="33">
        <v>151</v>
      </c>
      <c r="G51" s="33">
        <v>68</v>
      </c>
      <c r="H51" s="35">
        <v>0.45029999999999998</v>
      </c>
      <c r="I51" s="36" t="str">
        <f t="shared" si="1"/>
        <v>🟡 Attention (40-80%)</v>
      </c>
      <c r="J51" s="37">
        <v>43360</v>
      </c>
      <c r="K51" s="38" t="s">
        <v>199</v>
      </c>
      <c r="L51" s="8" t="s">
        <v>114</v>
      </c>
      <c r="M51" s="36" t="s">
        <v>144</v>
      </c>
      <c r="N51" s="36" t="s">
        <v>10</v>
      </c>
      <c r="O51" s="36" t="s">
        <v>10</v>
      </c>
      <c r="P51" s="36">
        <f t="shared" ca="1" si="0"/>
        <v>96</v>
      </c>
      <c r="Q51" s="36" t="str">
        <f t="shared" ca="1" si="2"/>
        <v>🗓️ &gt; 2 ans</v>
      </c>
    </row>
    <row r="52" spans="1:17">
      <c r="A52" s="8" t="s">
        <v>200</v>
      </c>
      <c r="B52" s="32" t="s">
        <v>19</v>
      </c>
      <c r="C52" s="33">
        <v>2736</v>
      </c>
      <c r="D52" s="33">
        <v>1713</v>
      </c>
      <c r="E52" s="34">
        <v>0.62609649122807021</v>
      </c>
      <c r="F52" s="33">
        <v>437</v>
      </c>
      <c r="G52" s="33">
        <v>218</v>
      </c>
      <c r="H52" s="35">
        <v>0.49890000000000001</v>
      </c>
      <c r="I52" s="36" t="str">
        <f t="shared" si="1"/>
        <v>🟡 Attention (40-80%)</v>
      </c>
      <c r="J52" s="37">
        <v>43362</v>
      </c>
      <c r="K52" s="38" t="s">
        <v>159</v>
      </c>
      <c r="L52" s="8" t="s">
        <v>79</v>
      </c>
      <c r="M52" s="36" t="s">
        <v>144</v>
      </c>
      <c r="N52" s="36" t="s">
        <v>10</v>
      </c>
      <c r="O52" s="36" t="s">
        <v>10</v>
      </c>
      <c r="P52" s="36">
        <f t="shared" ca="1" si="0"/>
        <v>96</v>
      </c>
      <c r="Q52" s="36" t="str">
        <f t="shared" ca="1" si="2"/>
        <v>🗓️ &gt; 2 ans</v>
      </c>
    </row>
    <row r="53" spans="1:17">
      <c r="A53" s="8" t="s">
        <v>201</v>
      </c>
      <c r="B53" s="40" t="s">
        <v>19</v>
      </c>
      <c r="C53" s="33">
        <v>954</v>
      </c>
      <c r="D53" s="33">
        <v>578</v>
      </c>
      <c r="E53" s="34">
        <v>0.6058700209643606</v>
      </c>
      <c r="F53" s="33">
        <v>151</v>
      </c>
      <c r="G53" s="33">
        <v>65</v>
      </c>
      <c r="H53" s="35">
        <v>0.43049999999999999</v>
      </c>
      <c r="I53" s="36" t="str">
        <f t="shared" si="1"/>
        <v>🟡 Attention (40-80%)</v>
      </c>
      <c r="J53" s="37">
        <v>43364</v>
      </c>
      <c r="K53" s="38" t="s">
        <v>159</v>
      </c>
      <c r="L53" s="8" t="s">
        <v>79</v>
      </c>
      <c r="M53" s="36" t="s">
        <v>144</v>
      </c>
      <c r="N53" s="36" t="s">
        <v>10</v>
      </c>
      <c r="O53" s="36" t="s">
        <v>10</v>
      </c>
      <c r="P53" s="36">
        <f t="shared" ca="1" si="0"/>
        <v>96</v>
      </c>
      <c r="Q53" s="36" t="str">
        <f t="shared" ca="1" si="2"/>
        <v>🗓️ &gt; 2 ans</v>
      </c>
    </row>
    <row r="54" spans="1:17">
      <c r="A54" s="8" t="s">
        <v>202</v>
      </c>
      <c r="B54" s="32" t="s">
        <v>19</v>
      </c>
      <c r="C54" s="33">
        <v>980</v>
      </c>
      <c r="D54" s="33">
        <v>579</v>
      </c>
      <c r="E54" s="34">
        <v>0.59081632653061222</v>
      </c>
      <c r="F54" s="33">
        <v>155</v>
      </c>
      <c r="G54" s="33">
        <v>73</v>
      </c>
      <c r="H54" s="35">
        <v>0.47099999999999997</v>
      </c>
      <c r="I54" s="36" t="str">
        <f t="shared" si="1"/>
        <v>🟡 Attention (40-80%)</v>
      </c>
      <c r="J54" s="37">
        <v>43364</v>
      </c>
      <c r="K54" s="38" t="s">
        <v>203</v>
      </c>
      <c r="L54" s="8" t="s">
        <v>71</v>
      </c>
      <c r="M54" s="36" t="s">
        <v>27</v>
      </c>
      <c r="N54" s="36" t="s">
        <v>10</v>
      </c>
      <c r="O54" s="36" t="s">
        <v>10</v>
      </c>
      <c r="P54" s="36">
        <f t="shared" ca="1" si="0"/>
        <v>96</v>
      </c>
      <c r="Q54" s="36" t="str">
        <f t="shared" ca="1" si="2"/>
        <v>🗓️ &gt; 2 ans</v>
      </c>
    </row>
    <row r="55" spans="1:17">
      <c r="A55" s="8" t="s">
        <v>204</v>
      </c>
      <c r="B55" s="32" t="s">
        <v>19</v>
      </c>
      <c r="C55" s="33">
        <v>1052</v>
      </c>
      <c r="D55" s="33">
        <v>564</v>
      </c>
      <c r="E55" s="34">
        <v>0.53612167300380231</v>
      </c>
      <c r="F55" s="33">
        <v>123</v>
      </c>
      <c r="G55" s="33">
        <v>40</v>
      </c>
      <c r="H55" s="35">
        <v>0.32519999999999999</v>
      </c>
      <c r="I55" s="36" t="str">
        <f t="shared" si="1"/>
        <v>🟢 Non saturé (&lt;40%)</v>
      </c>
      <c r="J55" s="37">
        <v>43377</v>
      </c>
      <c r="K55" s="38" t="s">
        <v>199</v>
      </c>
      <c r="L55" s="8" t="s">
        <v>114</v>
      </c>
      <c r="M55" s="36" t="s">
        <v>144</v>
      </c>
      <c r="N55" s="36" t="s">
        <v>10</v>
      </c>
      <c r="O55" s="36" t="s">
        <v>10</v>
      </c>
      <c r="P55" s="36">
        <f t="shared" ca="1" si="0"/>
        <v>95</v>
      </c>
      <c r="Q55" s="36" t="str">
        <f t="shared" ca="1" si="2"/>
        <v>🗓️ &gt; 2 ans</v>
      </c>
    </row>
    <row r="56" spans="1:17">
      <c r="A56" s="8" t="s">
        <v>205</v>
      </c>
      <c r="B56" s="39" t="s">
        <v>19</v>
      </c>
      <c r="C56" s="33">
        <v>708</v>
      </c>
      <c r="D56" s="33">
        <v>462</v>
      </c>
      <c r="E56" s="34">
        <v>0.65254237288135597</v>
      </c>
      <c r="F56" s="33">
        <v>89</v>
      </c>
      <c r="G56" s="33">
        <v>42</v>
      </c>
      <c r="H56" s="35">
        <v>0.47189999999999999</v>
      </c>
      <c r="I56" s="36" t="str">
        <f t="shared" si="1"/>
        <v>🟡 Attention (40-80%)</v>
      </c>
      <c r="J56" s="37">
        <v>43378</v>
      </c>
      <c r="K56" s="38" t="s">
        <v>206</v>
      </c>
      <c r="L56" s="8" t="s">
        <v>85</v>
      </c>
      <c r="M56" s="36" t="s">
        <v>84</v>
      </c>
      <c r="N56" s="36" t="s">
        <v>10</v>
      </c>
      <c r="O56" s="36" t="s">
        <v>10</v>
      </c>
      <c r="P56" s="36">
        <f t="shared" ca="1" si="0"/>
        <v>95</v>
      </c>
      <c r="Q56" s="36" t="str">
        <f t="shared" ca="1" si="2"/>
        <v>🗓️ &gt; 2 ans</v>
      </c>
    </row>
    <row r="57" spans="1:17">
      <c r="A57" s="8" t="s">
        <v>207</v>
      </c>
      <c r="B57" s="32" t="s">
        <v>19</v>
      </c>
      <c r="C57" s="33">
        <v>800</v>
      </c>
      <c r="D57" s="33">
        <v>467</v>
      </c>
      <c r="E57" s="34">
        <v>0.58374999999999999</v>
      </c>
      <c r="F57" s="33">
        <v>108</v>
      </c>
      <c r="G57" s="33">
        <v>46</v>
      </c>
      <c r="H57" s="35">
        <v>0.4259</v>
      </c>
      <c r="I57" s="36" t="str">
        <f t="shared" si="1"/>
        <v>🟡 Attention (40-80%)</v>
      </c>
      <c r="J57" s="37">
        <v>43381</v>
      </c>
      <c r="K57" s="38" t="s">
        <v>203</v>
      </c>
      <c r="L57" s="8" t="s">
        <v>71</v>
      </c>
      <c r="M57" s="36" t="s">
        <v>27</v>
      </c>
      <c r="N57" s="36" t="s">
        <v>10</v>
      </c>
      <c r="O57" s="36" t="s">
        <v>10</v>
      </c>
      <c r="P57" s="36">
        <f t="shared" ca="1" si="0"/>
        <v>95</v>
      </c>
      <c r="Q57" s="36" t="str">
        <f t="shared" ca="1" si="2"/>
        <v>🗓️ &gt; 2 ans</v>
      </c>
    </row>
    <row r="58" spans="1:17">
      <c r="A58" s="8" t="s">
        <v>208</v>
      </c>
      <c r="B58" s="32" t="s">
        <v>19</v>
      </c>
      <c r="C58" s="33">
        <v>1132</v>
      </c>
      <c r="D58" s="33">
        <v>615</v>
      </c>
      <c r="E58" s="34">
        <v>0.54328621908127206</v>
      </c>
      <c r="F58" s="33">
        <v>129</v>
      </c>
      <c r="G58" s="33">
        <v>53</v>
      </c>
      <c r="H58" s="35">
        <v>0.41089999999999999</v>
      </c>
      <c r="I58" s="36" t="str">
        <f t="shared" si="1"/>
        <v>🟡 Attention (40-80%)</v>
      </c>
      <c r="J58" s="37">
        <v>43388</v>
      </c>
      <c r="K58" s="38" t="s">
        <v>199</v>
      </c>
      <c r="L58" s="8" t="s">
        <v>114</v>
      </c>
      <c r="M58" s="36" t="s">
        <v>144</v>
      </c>
      <c r="N58" s="36" t="s">
        <v>10</v>
      </c>
      <c r="O58" s="36" t="s">
        <v>10</v>
      </c>
      <c r="P58" s="36">
        <f t="shared" ca="1" si="0"/>
        <v>95</v>
      </c>
      <c r="Q58" s="36" t="str">
        <f t="shared" ca="1" si="2"/>
        <v>🗓️ &gt; 2 ans</v>
      </c>
    </row>
    <row r="59" spans="1:17">
      <c r="A59" s="8" t="s">
        <v>209</v>
      </c>
      <c r="B59" s="32" t="s">
        <v>19</v>
      </c>
      <c r="C59" s="33">
        <v>726</v>
      </c>
      <c r="D59" s="33">
        <v>383</v>
      </c>
      <c r="E59" s="34">
        <v>0.52754820936639113</v>
      </c>
      <c r="F59" s="33">
        <v>108</v>
      </c>
      <c r="G59" s="33">
        <v>34</v>
      </c>
      <c r="H59" s="35">
        <v>0.31480000000000002</v>
      </c>
      <c r="I59" s="36" t="str">
        <f t="shared" si="1"/>
        <v>🟢 Non saturé (&lt;40%)</v>
      </c>
      <c r="J59" s="37">
        <v>43390</v>
      </c>
      <c r="K59" s="38" t="s">
        <v>203</v>
      </c>
      <c r="L59" s="8" t="s">
        <v>71</v>
      </c>
      <c r="M59" s="36" t="s">
        <v>27</v>
      </c>
      <c r="N59" s="36" t="s">
        <v>10</v>
      </c>
      <c r="O59" s="36" t="s">
        <v>10</v>
      </c>
      <c r="P59" s="36">
        <f t="shared" ca="1" si="0"/>
        <v>95</v>
      </c>
      <c r="Q59" s="36" t="str">
        <f t="shared" ca="1" si="2"/>
        <v>🗓️ &gt; 2 ans</v>
      </c>
    </row>
    <row r="60" spans="1:17">
      <c r="A60" s="8" t="s">
        <v>210</v>
      </c>
      <c r="B60" s="32" t="s">
        <v>5430</v>
      </c>
      <c r="C60" s="33">
        <v>918</v>
      </c>
      <c r="D60" s="33">
        <v>821</v>
      </c>
      <c r="E60" s="34">
        <v>0.89433551198257077</v>
      </c>
      <c r="F60" s="33">
        <v>153</v>
      </c>
      <c r="G60" s="33">
        <v>40</v>
      </c>
      <c r="H60" s="35">
        <v>0.26140000000000002</v>
      </c>
      <c r="I60" s="36" t="str">
        <f t="shared" si="1"/>
        <v>🟢 Non saturé (&lt;40%)</v>
      </c>
      <c r="J60" s="37">
        <v>43390</v>
      </c>
      <c r="K60" s="38" t="s">
        <v>211</v>
      </c>
      <c r="L60" s="8" t="s">
        <v>109</v>
      </c>
      <c r="M60" s="36" t="s">
        <v>212</v>
      </c>
      <c r="N60" s="36" t="s">
        <v>67</v>
      </c>
      <c r="O60" s="36" t="s">
        <v>36</v>
      </c>
      <c r="P60" s="36">
        <f t="shared" ca="1" si="0"/>
        <v>95</v>
      </c>
      <c r="Q60" s="36" t="str">
        <f t="shared" ca="1" si="2"/>
        <v>🗓️ &gt; 2 ans</v>
      </c>
    </row>
    <row r="61" spans="1:17">
      <c r="A61" s="8" t="s">
        <v>213</v>
      </c>
      <c r="B61" s="32" t="s">
        <v>19</v>
      </c>
      <c r="C61" s="33">
        <v>450</v>
      </c>
      <c r="D61" s="33">
        <v>209</v>
      </c>
      <c r="E61" s="34">
        <v>0.46444444444444444</v>
      </c>
      <c r="F61" s="33">
        <v>65</v>
      </c>
      <c r="G61" s="33">
        <v>17</v>
      </c>
      <c r="H61" s="35">
        <v>0.26150000000000001</v>
      </c>
      <c r="I61" s="36" t="str">
        <f t="shared" si="1"/>
        <v>🟢 Non saturé (&lt;40%)</v>
      </c>
      <c r="J61" s="37">
        <v>43396</v>
      </c>
      <c r="K61" s="38" t="s">
        <v>199</v>
      </c>
      <c r="L61" s="8" t="s">
        <v>82</v>
      </c>
      <c r="M61" s="36" t="s">
        <v>144</v>
      </c>
      <c r="N61" s="36" t="s">
        <v>10</v>
      </c>
      <c r="O61" s="36" t="s">
        <v>10</v>
      </c>
      <c r="P61" s="36">
        <f t="shared" ca="1" si="0"/>
        <v>95</v>
      </c>
      <c r="Q61" s="36" t="str">
        <f t="shared" ca="1" si="2"/>
        <v>🗓️ &gt; 2 ans</v>
      </c>
    </row>
    <row r="62" spans="1:17">
      <c r="A62" s="8" t="s">
        <v>214</v>
      </c>
      <c r="B62" s="32" t="s">
        <v>19</v>
      </c>
      <c r="C62" s="33">
        <v>660</v>
      </c>
      <c r="D62" s="33">
        <v>424</v>
      </c>
      <c r="E62" s="34">
        <v>0.64242424242424245</v>
      </c>
      <c r="F62" s="33">
        <v>108</v>
      </c>
      <c r="G62" s="33">
        <v>36</v>
      </c>
      <c r="H62" s="35">
        <v>0.33329999999999999</v>
      </c>
      <c r="I62" s="36" t="str">
        <f t="shared" si="1"/>
        <v>🟢 Non saturé (&lt;40%)</v>
      </c>
      <c r="J62" s="37">
        <v>43397</v>
      </c>
      <c r="K62" s="38" t="s">
        <v>203</v>
      </c>
      <c r="L62" s="8" t="s">
        <v>71</v>
      </c>
      <c r="M62" s="36" t="s">
        <v>27</v>
      </c>
      <c r="N62" s="36" t="s">
        <v>10</v>
      </c>
      <c r="O62" s="36" t="s">
        <v>10</v>
      </c>
      <c r="P62" s="36">
        <f t="shared" ca="1" si="0"/>
        <v>94</v>
      </c>
      <c r="Q62" s="36" t="str">
        <f t="shared" ca="1" si="2"/>
        <v>🗓️ &gt; 2 ans</v>
      </c>
    </row>
    <row r="63" spans="1:17">
      <c r="A63" s="8" t="s">
        <v>215</v>
      </c>
      <c r="B63" s="32" t="s">
        <v>19</v>
      </c>
      <c r="C63" s="33">
        <v>900</v>
      </c>
      <c r="D63" s="33">
        <v>485</v>
      </c>
      <c r="E63" s="34">
        <v>0.53888888888888886</v>
      </c>
      <c r="F63" s="33">
        <v>134</v>
      </c>
      <c r="G63" s="33">
        <v>41</v>
      </c>
      <c r="H63" s="35">
        <v>0.30599999999999999</v>
      </c>
      <c r="I63" s="36" t="str">
        <f t="shared" si="1"/>
        <v>🟢 Non saturé (&lt;40%)</v>
      </c>
      <c r="J63" s="37">
        <v>43403</v>
      </c>
      <c r="K63" s="38" t="s">
        <v>216</v>
      </c>
      <c r="L63" s="8" t="s">
        <v>51</v>
      </c>
      <c r="M63" s="36" t="s">
        <v>47</v>
      </c>
      <c r="N63" s="36" t="s">
        <v>10</v>
      </c>
      <c r="O63" s="36" t="s">
        <v>10</v>
      </c>
      <c r="P63" s="36">
        <f t="shared" ca="1" si="0"/>
        <v>94</v>
      </c>
      <c r="Q63" s="36" t="str">
        <f t="shared" ca="1" si="2"/>
        <v>🗓️ &gt; 2 ans</v>
      </c>
    </row>
    <row r="64" spans="1:17">
      <c r="A64" s="8" t="s">
        <v>217</v>
      </c>
      <c r="B64" s="32" t="s">
        <v>19</v>
      </c>
      <c r="C64" s="33">
        <v>620</v>
      </c>
      <c r="D64" s="33">
        <v>381</v>
      </c>
      <c r="E64" s="34">
        <v>0.61451612903225805</v>
      </c>
      <c r="F64" s="33">
        <v>90</v>
      </c>
      <c r="G64" s="33">
        <v>44</v>
      </c>
      <c r="H64" s="35">
        <v>0.4889</v>
      </c>
      <c r="I64" s="36" t="str">
        <f t="shared" si="1"/>
        <v>🟡 Attention (40-80%)</v>
      </c>
      <c r="J64" s="37">
        <v>43403</v>
      </c>
      <c r="K64" s="38" t="s">
        <v>203</v>
      </c>
      <c r="L64" s="8" t="s">
        <v>71</v>
      </c>
      <c r="M64" s="36" t="s">
        <v>27</v>
      </c>
      <c r="N64" s="36" t="s">
        <v>10</v>
      </c>
      <c r="O64" s="36" t="s">
        <v>10</v>
      </c>
      <c r="P64" s="36">
        <f t="shared" ca="1" si="0"/>
        <v>94</v>
      </c>
      <c r="Q64" s="36" t="str">
        <f t="shared" ca="1" si="2"/>
        <v>🗓️ &gt; 2 ans</v>
      </c>
    </row>
    <row r="65" spans="1:17">
      <c r="A65" s="8" t="s">
        <v>218</v>
      </c>
      <c r="B65" s="32" t="s">
        <v>19</v>
      </c>
      <c r="C65" s="33">
        <v>820</v>
      </c>
      <c r="D65" s="33">
        <v>475</v>
      </c>
      <c r="E65" s="34">
        <v>0.57926829268292679</v>
      </c>
      <c r="F65" s="33">
        <v>112</v>
      </c>
      <c r="G65" s="33">
        <v>43</v>
      </c>
      <c r="H65" s="35">
        <v>0.38390000000000002</v>
      </c>
      <c r="I65" s="36" t="str">
        <f t="shared" si="1"/>
        <v>🟢 Non saturé (&lt;40%)</v>
      </c>
      <c r="J65" s="37">
        <v>43403</v>
      </c>
      <c r="K65" s="38" t="s">
        <v>219</v>
      </c>
      <c r="L65" s="8" t="s">
        <v>114</v>
      </c>
      <c r="M65" s="36" t="s">
        <v>144</v>
      </c>
      <c r="N65" s="36" t="s">
        <v>10</v>
      </c>
      <c r="O65" s="36" t="s">
        <v>10</v>
      </c>
      <c r="P65" s="36">
        <f t="shared" ca="1" si="0"/>
        <v>94</v>
      </c>
      <c r="Q65" s="36" t="str">
        <f t="shared" ca="1" si="2"/>
        <v>🗓️ &gt; 2 ans</v>
      </c>
    </row>
    <row r="66" spans="1:17">
      <c r="A66" s="8" t="s">
        <v>220</v>
      </c>
      <c r="B66" s="32" t="s">
        <v>19</v>
      </c>
      <c r="C66" s="33">
        <v>774</v>
      </c>
      <c r="D66" s="33">
        <v>474</v>
      </c>
      <c r="E66" s="34">
        <v>0.61240310077519378</v>
      </c>
      <c r="F66" s="33">
        <v>97</v>
      </c>
      <c r="G66" s="33">
        <v>43</v>
      </c>
      <c r="H66" s="35">
        <v>0.44330000000000003</v>
      </c>
      <c r="I66" s="36" t="str">
        <f t="shared" si="1"/>
        <v>🟡 Attention (40-80%)</v>
      </c>
      <c r="J66" s="37">
        <v>43403</v>
      </c>
      <c r="K66" s="38" t="s">
        <v>216</v>
      </c>
      <c r="L66" s="8" t="s">
        <v>51</v>
      </c>
      <c r="M66" s="36" t="s">
        <v>47</v>
      </c>
      <c r="N66" s="36" t="s">
        <v>10</v>
      </c>
      <c r="O66" s="36" t="s">
        <v>10</v>
      </c>
      <c r="P66" s="36">
        <f t="shared" ref="P66:P129" ca="1" si="3">IF(J66="","",ROUND((TODAY()-J66)/30.44,0))</f>
        <v>94</v>
      </c>
      <c r="Q66" s="36" t="str">
        <f t="shared" ca="1" si="2"/>
        <v>🗓️ &gt; 2 ans</v>
      </c>
    </row>
    <row r="67" spans="1:17">
      <c r="A67" s="8" t="s">
        <v>221</v>
      </c>
      <c r="B67" s="32" t="s">
        <v>19</v>
      </c>
      <c r="C67" s="33">
        <v>432</v>
      </c>
      <c r="D67" s="33">
        <v>238</v>
      </c>
      <c r="E67" s="34">
        <v>0.55092592592592593</v>
      </c>
      <c r="F67" s="33">
        <v>71</v>
      </c>
      <c r="G67" s="33">
        <v>19</v>
      </c>
      <c r="H67" s="35">
        <v>0.2676</v>
      </c>
      <c r="I67" s="36" t="str">
        <f t="shared" ref="I67:I130" si="4">IF(H67="","N/A",
   IF(H67&gt;=80%,"🔴 Saturé (≥80%)",
      IF(H67&gt;=40%,"🟡 Attention (40-80%)",
         "🟢 Non saturé (&lt;40%)"
      )
   )
)</f>
        <v>🟢 Non saturé (&lt;40%)</v>
      </c>
      <c r="J67" s="37">
        <v>43403</v>
      </c>
      <c r="K67" s="38" t="s">
        <v>203</v>
      </c>
      <c r="L67" s="8" t="s">
        <v>71</v>
      </c>
      <c r="M67" s="36" t="s">
        <v>27</v>
      </c>
      <c r="N67" s="36" t="s">
        <v>10</v>
      </c>
      <c r="O67" s="36" t="s">
        <v>10</v>
      </c>
      <c r="P67" s="36">
        <f t="shared" ca="1" si="3"/>
        <v>94</v>
      </c>
      <c r="Q67" s="36" t="str">
        <f t="shared" ref="Q67:Q130" ca="1" si="5">IF(P67="","N/A",IF(P67&lt;6,"🆕 &lt; 6 mois",IF(P67&lt;12,"📅 6-12 mois",IF(P67&lt;24,"📆 1-2 ans","🗓️ &gt; 2 ans"))))</f>
        <v>🗓️ &gt; 2 ans</v>
      </c>
    </row>
    <row r="68" spans="1:17">
      <c r="A68" s="8" t="s">
        <v>222</v>
      </c>
      <c r="B68" s="32" t="s">
        <v>19</v>
      </c>
      <c r="C68" s="33">
        <v>618</v>
      </c>
      <c r="D68" s="33">
        <v>290</v>
      </c>
      <c r="E68" s="34">
        <v>0.46925566343042069</v>
      </c>
      <c r="F68" s="33">
        <v>81</v>
      </c>
      <c r="G68" s="33">
        <v>24</v>
      </c>
      <c r="H68" s="35">
        <v>0.29630000000000001</v>
      </c>
      <c r="I68" s="36" t="str">
        <f t="shared" si="4"/>
        <v>🟢 Non saturé (&lt;40%)</v>
      </c>
      <c r="J68" s="37">
        <v>43409</v>
      </c>
      <c r="K68" s="38" t="s">
        <v>199</v>
      </c>
      <c r="L68" s="8" t="s">
        <v>114</v>
      </c>
      <c r="M68" s="36" t="s">
        <v>144</v>
      </c>
      <c r="N68" s="36" t="s">
        <v>10</v>
      </c>
      <c r="O68" s="36" t="s">
        <v>10</v>
      </c>
      <c r="P68" s="36">
        <f t="shared" ca="1" si="3"/>
        <v>94</v>
      </c>
      <c r="Q68" s="36" t="str">
        <f t="shared" ca="1" si="5"/>
        <v>🗓️ &gt; 2 ans</v>
      </c>
    </row>
    <row r="69" spans="1:17">
      <c r="A69" s="8" t="s">
        <v>223</v>
      </c>
      <c r="B69" s="32" t="s">
        <v>19</v>
      </c>
      <c r="C69" s="33">
        <v>1344</v>
      </c>
      <c r="D69" s="33">
        <v>811</v>
      </c>
      <c r="E69" s="34">
        <v>0.60342261904761907</v>
      </c>
      <c r="F69" s="33">
        <v>223</v>
      </c>
      <c r="G69" s="33">
        <v>88</v>
      </c>
      <c r="H69" s="35">
        <v>0.39460000000000001</v>
      </c>
      <c r="I69" s="36" t="str">
        <f t="shared" si="4"/>
        <v>🟢 Non saturé (&lt;40%)</v>
      </c>
      <c r="J69" s="37">
        <v>43413</v>
      </c>
      <c r="K69" s="38" t="s">
        <v>224</v>
      </c>
      <c r="L69" s="8" t="s">
        <v>114</v>
      </c>
      <c r="M69" s="36" t="s">
        <v>144</v>
      </c>
      <c r="N69" s="36" t="s">
        <v>10</v>
      </c>
      <c r="O69" s="36" t="s">
        <v>10</v>
      </c>
      <c r="P69" s="36">
        <f t="shared" ca="1" si="3"/>
        <v>94</v>
      </c>
      <c r="Q69" s="36" t="str">
        <f t="shared" ca="1" si="5"/>
        <v>🗓️ &gt; 2 ans</v>
      </c>
    </row>
    <row r="70" spans="1:17">
      <c r="A70" s="8" t="s">
        <v>225</v>
      </c>
      <c r="B70" s="32" t="s">
        <v>19</v>
      </c>
      <c r="C70" s="33">
        <v>676</v>
      </c>
      <c r="D70" s="33">
        <v>412</v>
      </c>
      <c r="E70" s="34">
        <v>0.60946745562130178</v>
      </c>
      <c r="F70" s="33">
        <v>98</v>
      </c>
      <c r="G70" s="33">
        <v>41</v>
      </c>
      <c r="H70" s="35">
        <v>0.41839999999999999</v>
      </c>
      <c r="I70" s="36" t="str">
        <f t="shared" si="4"/>
        <v>🟡 Attention (40-80%)</v>
      </c>
      <c r="J70" s="37">
        <v>43413</v>
      </c>
      <c r="K70" s="38" t="s">
        <v>216</v>
      </c>
      <c r="L70" s="8" t="s">
        <v>51</v>
      </c>
      <c r="M70" s="36" t="s">
        <v>47</v>
      </c>
      <c r="N70" s="36" t="s">
        <v>10</v>
      </c>
      <c r="O70" s="36" t="s">
        <v>10</v>
      </c>
      <c r="P70" s="36">
        <f t="shared" ca="1" si="3"/>
        <v>94</v>
      </c>
      <c r="Q70" s="36" t="str">
        <f t="shared" ca="1" si="5"/>
        <v>🗓️ &gt; 2 ans</v>
      </c>
    </row>
    <row r="71" spans="1:17">
      <c r="A71" s="8" t="s">
        <v>226</v>
      </c>
      <c r="B71" s="32" t="s">
        <v>19</v>
      </c>
      <c r="C71" s="33">
        <v>1014</v>
      </c>
      <c r="D71" s="33">
        <v>629</v>
      </c>
      <c r="E71" s="34">
        <v>0.62031558185404334</v>
      </c>
      <c r="F71" s="33">
        <v>152</v>
      </c>
      <c r="G71" s="33">
        <v>63</v>
      </c>
      <c r="H71" s="35">
        <v>0.41449999999999998</v>
      </c>
      <c r="I71" s="36" t="str">
        <f t="shared" si="4"/>
        <v>🟡 Attention (40-80%)</v>
      </c>
      <c r="J71" s="37">
        <v>43413</v>
      </c>
      <c r="K71" s="38" t="s">
        <v>203</v>
      </c>
      <c r="L71" s="8" t="s">
        <v>71</v>
      </c>
      <c r="M71" s="36" t="s">
        <v>27</v>
      </c>
      <c r="N71" s="36" t="s">
        <v>10</v>
      </c>
      <c r="O71" s="36" t="s">
        <v>10</v>
      </c>
      <c r="P71" s="36">
        <f t="shared" ca="1" si="3"/>
        <v>94</v>
      </c>
      <c r="Q71" s="36" t="str">
        <f t="shared" ca="1" si="5"/>
        <v>🗓️ &gt; 2 ans</v>
      </c>
    </row>
    <row r="72" spans="1:17">
      <c r="A72" s="8" t="s">
        <v>227</v>
      </c>
      <c r="B72" s="32" t="s">
        <v>19</v>
      </c>
      <c r="C72" s="33">
        <v>890</v>
      </c>
      <c r="D72" s="33">
        <v>506</v>
      </c>
      <c r="E72" s="34">
        <v>0.56853932584269662</v>
      </c>
      <c r="F72" s="33">
        <v>127</v>
      </c>
      <c r="G72" s="33">
        <v>44</v>
      </c>
      <c r="H72" s="35">
        <v>0.34649999999999997</v>
      </c>
      <c r="I72" s="36" t="str">
        <f t="shared" si="4"/>
        <v>🟢 Non saturé (&lt;40%)</v>
      </c>
      <c r="J72" s="37">
        <v>43413</v>
      </c>
      <c r="K72" s="38" t="s">
        <v>203</v>
      </c>
      <c r="L72" s="8" t="s">
        <v>71</v>
      </c>
      <c r="M72" s="36" t="s">
        <v>27</v>
      </c>
      <c r="N72" s="36" t="s">
        <v>10</v>
      </c>
      <c r="O72" s="36" t="s">
        <v>10</v>
      </c>
      <c r="P72" s="36">
        <f t="shared" ca="1" si="3"/>
        <v>94</v>
      </c>
      <c r="Q72" s="36" t="str">
        <f t="shared" ca="1" si="5"/>
        <v>🗓️ &gt; 2 ans</v>
      </c>
    </row>
    <row r="73" spans="1:17">
      <c r="A73" s="8" t="s">
        <v>228</v>
      </c>
      <c r="B73" s="32" t="s">
        <v>19</v>
      </c>
      <c r="C73" s="33">
        <v>700</v>
      </c>
      <c r="D73" s="33">
        <v>340</v>
      </c>
      <c r="E73" s="34">
        <v>0.48571428571428571</v>
      </c>
      <c r="F73" s="33">
        <v>71</v>
      </c>
      <c r="G73" s="33">
        <v>16</v>
      </c>
      <c r="H73" s="35">
        <v>0.22539999999999999</v>
      </c>
      <c r="I73" s="36" t="str">
        <f t="shared" si="4"/>
        <v>🟢 Non saturé (&lt;40%)</v>
      </c>
      <c r="J73" s="37">
        <v>43413</v>
      </c>
      <c r="K73" s="38" t="s">
        <v>206</v>
      </c>
      <c r="L73" s="8" t="s">
        <v>85</v>
      </c>
      <c r="M73" s="36" t="s">
        <v>84</v>
      </c>
      <c r="N73" s="36" t="s">
        <v>10</v>
      </c>
      <c r="O73" s="36" t="s">
        <v>10</v>
      </c>
      <c r="P73" s="36">
        <f t="shared" ca="1" si="3"/>
        <v>94</v>
      </c>
      <c r="Q73" s="36" t="str">
        <f t="shared" ca="1" si="5"/>
        <v>🗓️ &gt; 2 ans</v>
      </c>
    </row>
    <row r="74" spans="1:17">
      <c r="A74" s="8" t="s">
        <v>229</v>
      </c>
      <c r="B74" s="32" t="s">
        <v>19</v>
      </c>
      <c r="C74" s="33">
        <v>904</v>
      </c>
      <c r="D74" s="33">
        <v>532</v>
      </c>
      <c r="E74" s="34">
        <v>0.58849557522123896</v>
      </c>
      <c r="F74" s="33">
        <v>106</v>
      </c>
      <c r="G74" s="33">
        <v>42</v>
      </c>
      <c r="H74" s="35">
        <v>0.3962</v>
      </c>
      <c r="I74" s="36" t="str">
        <f t="shared" si="4"/>
        <v>🟢 Non saturé (&lt;40%)</v>
      </c>
      <c r="J74" s="37">
        <v>43420</v>
      </c>
      <c r="K74" s="38" t="s">
        <v>206</v>
      </c>
      <c r="L74" s="8" t="s">
        <v>85</v>
      </c>
      <c r="M74" s="36" t="s">
        <v>84</v>
      </c>
      <c r="N74" s="36" t="s">
        <v>10</v>
      </c>
      <c r="O74" s="36" t="s">
        <v>10</v>
      </c>
      <c r="P74" s="36">
        <f t="shared" ca="1" si="3"/>
        <v>94</v>
      </c>
      <c r="Q74" s="36" t="str">
        <f t="shared" ca="1" si="5"/>
        <v>🗓️ &gt; 2 ans</v>
      </c>
    </row>
    <row r="75" spans="1:17">
      <c r="A75" s="8" t="s">
        <v>230</v>
      </c>
      <c r="B75" s="32" t="s">
        <v>19</v>
      </c>
      <c r="C75" s="33">
        <v>2298</v>
      </c>
      <c r="D75" s="33">
        <v>1391</v>
      </c>
      <c r="E75" s="34">
        <v>0.60530896431679726</v>
      </c>
      <c r="F75" s="33">
        <v>380</v>
      </c>
      <c r="G75" s="33">
        <v>162</v>
      </c>
      <c r="H75" s="35">
        <v>0.42630000000000001</v>
      </c>
      <c r="I75" s="36" t="str">
        <f t="shared" si="4"/>
        <v>🟡 Attention (40-80%)</v>
      </c>
      <c r="J75" s="37">
        <v>43423</v>
      </c>
      <c r="K75" s="38" t="s">
        <v>219</v>
      </c>
      <c r="L75" s="8" t="s">
        <v>114</v>
      </c>
      <c r="M75" s="36" t="s">
        <v>144</v>
      </c>
      <c r="N75" s="36" t="s">
        <v>10</v>
      </c>
      <c r="O75" s="36" t="s">
        <v>10</v>
      </c>
      <c r="P75" s="36">
        <f t="shared" ca="1" si="3"/>
        <v>94</v>
      </c>
      <c r="Q75" s="36" t="str">
        <f t="shared" ca="1" si="5"/>
        <v>🗓️ &gt; 2 ans</v>
      </c>
    </row>
    <row r="76" spans="1:17">
      <c r="A76" s="8" t="s">
        <v>231</v>
      </c>
      <c r="B76" s="32" t="s">
        <v>19</v>
      </c>
      <c r="C76" s="33">
        <v>766</v>
      </c>
      <c r="D76" s="33">
        <v>443</v>
      </c>
      <c r="E76" s="34">
        <v>0.57832898172323755</v>
      </c>
      <c r="F76" s="33">
        <v>117</v>
      </c>
      <c r="G76" s="33">
        <v>46</v>
      </c>
      <c r="H76" s="35">
        <v>0.39319999999999999</v>
      </c>
      <c r="I76" s="36" t="str">
        <f t="shared" si="4"/>
        <v>🟢 Non saturé (&lt;40%)</v>
      </c>
      <c r="J76" s="37">
        <v>43423</v>
      </c>
      <c r="K76" s="38" t="s">
        <v>224</v>
      </c>
      <c r="L76" s="8" t="s">
        <v>114</v>
      </c>
      <c r="M76" s="36" t="s">
        <v>144</v>
      </c>
      <c r="N76" s="36" t="s">
        <v>10</v>
      </c>
      <c r="O76" s="36" t="s">
        <v>10</v>
      </c>
      <c r="P76" s="36">
        <f t="shared" ca="1" si="3"/>
        <v>94</v>
      </c>
      <c r="Q76" s="36" t="str">
        <f t="shared" ca="1" si="5"/>
        <v>🗓️ &gt; 2 ans</v>
      </c>
    </row>
    <row r="77" spans="1:17">
      <c r="A77" s="8" t="s">
        <v>232</v>
      </c>
      <c r="B77" s="32" t="s">
        <v>19</v>
      </c>
      <c r="C77" s="33">
        <v>888</v>
      </c>
      <c r="D77" s="33">
        <v>454</v>
      </c>
      <c r="E77" s="34">
        <v>0.51126126126126126</v>
      </c>
      <c r="F77" s="33">
        <v>102</v>
      </c>
      <c r="G77" s="33">
        <v>23</v>
      </c>
      <c r="H77" s="35">
        <v>0.22550000000000001</v>
      </c>
      <c r="I77" s="36" t="str">
        <f t="shared" si="4"/>
        <v>🟢 Non saturé (&lt;40%)</v>
      </c>
      <c r="J77" s="37">
        <v>43431</v>
      </c>
      <c r="K77" s="38" t="s">
        <v>206</v>
      </c>
      <c r="L77" s="8" t="s">
        <v>85</v>
      </c>
      <c r="M77" s="36" t="s">
        <v>84</v>
      </c>
      <c r="N77" s="36" t="s">
        <v>10</v>
      </c>
      <c r="O77" s="36" t="s">
        <v>10</v>
      </c>
      <c r="P77" s="36">
        <f t="shared" ca="1" si="3"/>
        <v>93</v>
      </c>
      <c r="Q77" s="36" t="str">
        <f t="shared" ca="1" si="5"/>
        <v>🗓️ &gt; 2 ans</v>
      </c>
    </row>
    <row r="78" spans="1:17">
      <c r="A78" s="8" t="s">
        <v>233</v>
      </c>
      <c r="B78" s="32" t="s">
        <v>19</v>
      </c>
      <c r="C78" s="33">
        <v>1278</v>
      </c>
      <c r="D78" s="33">
        <v>841</v>
      </c>
      <c r="E78" s="34">
        <v>0.6580594679186228</v>
      </c>
      <c r="F78" s="33">
        <v>212</v>
      </c>
      <c r="G78" s="33">
        <v>110</v>
      </c>
      <c r="H78" s="35">
        <v>0.51890000000000003</v>
      </c>
      <c r="I78" s="36" t="str">
        <f t="shared" si="4"/>
        <v>🟡 Attention (40-80%)</v>
      </c>
      <c r="J78" s="37">
        <v>43437</v>
      </c>
      <c r="K78" s="38" t="s">
        <v>224</v>
      </c>
      <c r="L78" s="8" t="s">
        <v>114</v>
      </c>
      <c r="M78" s="36" t="s">
        <v>144</v>
      </c>
      <c r="N78" s="36" t="s">
        <v>10</v>
      </c>
      <c r="O78" s="36" t="s">
        <v>10</v>
      </c>
      <c r="P78" s="36">
        <f t="shared" ca="1" si="3"/>
        <v>93</v>
      </c>
      <c r="Q78" s="36" t="str">
        <f t="shared" ca="1" si="5"/>
        <v>🗓️ &gt; 2 ans</v>
      </c>
    </row>
    <row r="79" spans="1:17">
      <c r="A79" s="8" t="s">
        <v>234</v>
      </c>
      <c r="B79" s="32" t="s">
        <v>19</v>
      </c>
      <c r="C79" s="33">
        <v>756</v>
      </c>
      <c r="D79" s="33">
        <v>475</v>
      </c>
      <c r="E79" s="34">
        <v>0.62830687830687826</v>
      </c>
      <c r="F79" s="33">
        <v>123</v>
      </c>
      <c r="G79" s="33">
        <v>57</v>
      </c>
      <c r="H79" s="35">
        <v>0.46339999999999998</v>
      </c>
      <c r="I79" s="36" t="str">
        <f t="shared" si="4"/>
        <v>🟡 Attention (40-80%)</v>
      </c>
      <c r="J79" s="37">
        <v>43437</v>
      </c>
      <c r="K79" s="38" t="s">
        <v>224</v>
      </c>
      <c r="L79" s="8" t="s">
        <v>114</v>
      </c>
      <c r="M79" s="36" t="s">
        <v>144</v>
      </c>
      <c r="N79" s="36" t="s">
        <v>10</v>
      </c>
      <c r="O79" s="36" t="s">
        <v>10</v>
      </c>
      <c r="P79" s="36">
        <f t="shared" ca="1" si="3"/>
        <v>93</v>
      </c>
      <c r="Q79" s="36" t="str">
        <f t="shared" ca="1" si="5"/>
        <v>🗓️ &gt; 2 ans</v>
      </c>
    </row>
    <row r="80" spans="1:17">
      <c r="A80" s="8" t="s">
        <v>235</v>
      </c>
      <c r="B80" s="32" t="s">
        <v>19</v>
      </c>
      <c r="C80" s="33">
        <v>570</v>
      </c>
      <c r="D80" s="33">
        <v>357</v>
      </c>
      <c r="E80" s="34">
        <v>0.62631578947368416</v>
      </c>
      <c r="F80" s="33">
        <v>93</v>
      </c>
      <c r="G80" s="33">
        <v>40</v>
      </c>
      <c r="H80" s="35">
        <v>0.43009999999999998</v>
      </c>
      <c r="I80" s="36" t="str">
        <f t="shared" si="4"/>
        <v>🟡 Attention (40-80%)</v>
      </c>
      <c r="J80" s="37">
        <v>43437</v>
      </c>
      <c r="K80" s="38" t="s">
        <v>224</v>
      </c>
      <c r="L80" s="8" t="s">
        <v>114</v>
      </c>
      <c r="M80" s="36" t="s">
        <v>144</v>
      </c>
      <c r="N80" s="36" t="s">
        <v>10</v>
      </c>
      <c r="O80" s="36" t="s">
        <v>10</v>
      </c>
      <c r="P80" s="36">
        <f t="shared" ca="1" si="3"/>
        <v>93</v>
      </c>
      <c r="Q80" s="36" t="str">
        <f t="shared" ca="1" si="5"/>
        <v>🗓️ &gt; 2 ans</v>
      </c>
    </row>
    <row r="81" spans="1:17">
      <c r="A81" s="8" t="s">
        <v>236</v>
      </c>
      <c r="B81" s="32" t="s">
        <v>19</v>
      </c>
      <c r="C81" s="33">
        <v>1266</v>
      </c>
      <c r="D81" s="33">
        <v>840</v>
      </c>
      <c r="E81" s="34">
        <v>0.6635071090047393</v>
      </c>
      <c r="F81" s="33">
        <v>207</v>
      </c>
      <c r="G81" s="33">
        <v>104</v>
      </c>
      <c r="H81" s="35">
        <v>0.50239999999999996</v>
      </c>
      <c r="I81" s="36" t="str">
        <f t="shared" si="4"/>
        <v>🟡 Attention (40-80%)</v>
      </c>
      <c r="J81" s="37">
        <v>43437</v>
      </c>
      <c r="K81" s="38" t="s">
        <v>224</v>
      </c>
      <c r="L81" s="8" t="s">
        <v>114</v>
      </c>
      <c r="M81" s="36" t="s">
        <v>144</v>
      </c>
      <c r="N81" s="36" t="s">
        <v>10</v>
      </c>
      <c r="O81" s="36" t="s">
        <v>10</v>
      </c>
      <c r="P81" s="36">
        <f t="shared" ca="1" si="3"/>
        <v>93</v>
      </c>
      <c r="Q81" s="36" t="str">
        <f t="shared" ca="1" si="5"/>
        <v>🗓️ &gt; 2 ans</v>
      </c>
    </row>
    <row r="82" spans="1:17">
      <c r="A82" s="8" t="s">
        <v>237</v>
      </c>
      <c r="B82" s="32" t="s">
        <v>19</v>
      </c>
      <c r="C82" s="33">
        <v>554</v>
      </c>
      <c r="D82" s="33">
        <v>306</v>
      </c>
      <c r="E82" s="34">
        <v>0.55234657039711188</v>
      </c>
      <c r="F82" s="33">
        <v>82</v>
      </c>
      <c r="G82" s="33">
        <v>28</v>
      </c>
      <c r="H82" s="35">
        <v>0.34150000000000003</v>
      </c>
      <c r="I82" s="36" t="str">
        <f t="shared" si="4"/>
        <v>🟢 Non saturé (&lt;40%)</v>
      </c>
      <c r="J82" s="37">
        <v>43437</v>
      </c>
      <c r="K82" s="38" t="s">
        <v>216</v>
      </c>
      <c r="L82" s="8" t="s">
        <v>51</v>
      </c>
      <c r="M82" s="36" t="s">
        <v>47</v>
      </c>
      <c r="N82" s="36" t="s">
        <v>10</v>
      </c>
      <c r="O82" s="36" t="s">
        <v>10</v>
      </c>
      <c r="P82" s="36">
        <f t="shared" ca="1" si="3"/>
        <v>93</v>
      </c>
      <c r="Q82" s="36" t="str">
        <f t="shared" ca="1" si="5"/>
        <v>🗓️ &gt; 2 ans</v>
      </c>
    </row>
    <row r="83" spans="1:17">
      <c r="A83" s="8" t="s">
        <v>238</v>
      </c>
      <c r="B83" s="32" t="s">
        <v>19</v>
      </c>
      <c r="C83" s="33">
        <v>640</v>
      </c>
      <c r="D83" s="33">
        <v>330</v>
      </c>
      <c r="E83" s="34">
        <v>0.515625</v>
      </c>
      <c r="F83" s="33">
        <v>79</v>
      </c>
      <c r="G83" s="33">
        <v>24</v>
      </c>
      <c r="H83" s="35">
        <v>0.30380000000000001</v>
      </c>
      <c r="I83" s="36" t="str">
        <f t="shared" si="4"/>
        <v>🟢 Non saturé (&lt;40%)</v>
      </c>
      <c r="J83" s="37">
        <v>43437</v>
      </c>
      <c r="K83" s="38" t="s">
        <v>216</v>
      </c>
      <c r="L83" s="8" t="s">
        <v>51</v>
      </c>
      <c r="M83" s="36" t="s">
        <v>47</v>
      </c>
      <c r="N83" s="36" t="s">
        <v>10</v>
      </c>
      <c r="O83" s="36" t="s">
        <v>10</v>
      </c>
      <c r="P83" s="36">
        <f t="shared" ca="1" si="3"/>
        <v>93</v>
      </c>
      <c r="Q83" s="36" t="str">
        <f t="shared" ca="1" si="5"/>
        <v>🗓️ &gt; 2 ans</v>
      </c>
    </row>
    <row r="84" spans="1:17">
      <c r="A84" s="8" t="s">
        <v>239</v>
      </c>
      <c r="B84" s="32" t="s">
        <v>19</v>
      </c>
      <c r="C84" s="33">
        <v>1172</v>
      </c>
      <c r="D84" s="33">
        <v>652</v>
      </c>
      <c r="E84" s="34">
        <v>0.55631399317406138</v>
      </c>
      <c r="F84" s="33">
        <v>163</v>
      </c>
      <c r="G84" s="33">
        <v>63</v>
      </c>
      <c r="H84" s="35">
        <v>0.38650000000000001</v>
      </c>
      <c r="I84" s="36" t="str">
        <f t="shared" si="4"/>
        <v>🟢 Non saturé (&lt;40%)</v>
      </c>
      <c r="J84" s="37">
        <v>43437</v>
      </c>
      <c r="K84" s="38" t="s">
        <v>197</v>
      </c>
      <c r="L84" s="8" t="s">
        <v>82</v>
      </c>
      <c r="M84" s="36" t="s">
        <v>144</v>
      </c>
      <c r="N84" s="36" t="s">
        <v>10</v>
      </c>
      <c r="O84" s="36" t="s">
        <v>10</v>
      </c>
      <c r="P84" s="36">
        <f t="shared" ca="1" si="3"/>
        <v>93</v>
      </c>
      <c r="Q84" s="36" t="str">
        <f t="shared" ca="1" si="5"/>
        <v>🗓️ &gt; 2 ans</v>
      </c>
    </row>
    <row r="85" spans="1:17">
      <c r="A85" s="8" t="s">
        <v>240</v>
      </c>
      <c r="B85" s="39" t="s">
        <v>19</v>
      </c>
      <c r="C85" s="33">
        <v>762</v>
      </c>
      <c r="D85" s="33">
        <v>377</v>
      </c>
      <c r="E85" s="34">
        <v>0.49475065616797897</v>
      </c>
      <c r="F85" s="33">
        <v>104</v>
      </c>
      <c r="G85" s="33">
        <v>34</v>
      </c>
      <c r="H85" s="35">
        <v>0.32690000000000002</v>
      </c>
      <c r="I85" s="36" t="str">
        <f t="shared" si="4"/>
        <v>🟢 Non saturé (&lt;40%)</v>
      </c>
      <c r="J85" s="37">
        <v>43437</v>
      </c>
      <c r="K85" s="38" t="s">
        <v>216</v>
      </c>
      <c r="L85" s="8" t="s">
        <v>51</v>
      </c>
      <c r="M85" s="36" t="s">
        <v>47</v>
      </c>
      <c r="N85" s="36" t="s">
        <v>10</v>
      </c>
      <c r="O85" s="36" t="s">
        <v>10</v>
      </c>
      <c r="P85" s="36">
        <f t="shared" ca="1" si="3"/>
        <v>93</v>
      </c>
      <c r="Q85" s="36" t="str">
        <f t="shared" ca="1" si="5"/>
        <v>🗓️ &gt; 2 ans</v>
      </c>
    </row>
    <row r="86" spans="1:17">
      <c r="A86" s="8" t="s">
        <v>241</v>
      </c>
      <c r="B86" s="32" t="s">
        <v>19</v>
      </c>
      <c r="C86" s="33">
        <v>520</v>
      </c>
      <c r="D86" s="33">
        <v>225</v>
      </c>
      <c r="E86" s="34">
        <v>0.43269230769230771</v>
      </c>
      <c r="F86" s="33">
        <v>65</v>
      </c>
      <c r="G86" s="33">
        <v>15</v>
      </c>
      <c r="H86" s="35">
        <v>0.23080000000000001</v>
      </c>
      <c r="I86" s="36" t="str">
        <f t="shared" si="4"/>
        <v>🟢 Non saturé (&lt;40%)</v>
      </c>
      <c r="J86" s="37">
        <v>43438</v>
      </c>
      <c r="K86" s="38" t="s">
        <v>159</v>
      </c>
      <c r="L86" s="8" t="s">
        <v>79</v>
      </c>
      <c r="M86" s="36" t="s">
        <v>144</v>
      </c>
      <c r="N86" s="36" t="s">
        <v>10</v>
      </c>
      <c r="O86" s="36" t="s">
        <v>10</v>
      </c>
      <c r="P86" s="36">
        <f t="shared" ca="1" si="3"/>
        <v>93</v>
      </c>
      <c r="Q86" s="36" t="str">
        <f t="shared" ca="1" si="5"/>
        <v>🗓️ &gt; 2 ans</v>
      </c>
    </row>
    <row r="87" spans="1:17">
      <c r="A87" s="8" t="s">
        <v>242</v>
      </c>
      <c r="B87" s="41" t="s">
        <v>19</v>
      </c>
      <c r="C87" s="33">
        <v>396</v>
      </c>
      <c r="D87" s="33">
        <v>248</v>
      </c>
      <c r="E87" s="34">
        <v>0.6262626262626263</v>
      </c>
      <c r="F87" s="33">
        <v>61</v>
      </c>
      <c r="G87" s="33">
        <v>31</v>
      </c>
      <c r="H87" s="35">
        <v>0.50819999999999999</v>
      </c>
      <c r="I87" s="36" t="str">
        <f t="shared" si="4"/>
        <v>🟡 Attention (40-80%)</v>
      </c>
      <c r="J87" s="37">
        <v>43441</v>
      </c>
      <c r="K87" s="38" t="s">
        <v>199</v>
      </c>
      <c r="L87" s="8" t="s">
        <v>114</v>
      </c>
      <c r="M87" s="36" t="s">
        <v>144</v>
      </c>
      <c r="N87" s="36" t="s">
        <v>10</v>
      </c>
      <c r="O87" s="36" t="s">
        <v>10</v>
      </c>
      <c r="P87" s="36">
        <f t="shared" ca="1" si="3"/>
        <v>93</v>
      </c>
      <c r="Q87" s="36" t="str">
        <f t="shared" ca="1" si="5"/>
        <v>🗓️ &gt; 2 ans</v>
      </c>
    </row>
    <row r="88" spans="1:17">
      <c r="A88" s="8" t="s">
        <v>243</v>
      </c>
      <c r="B88" s="32" t="s">
        <v>19</v>
      </c>
      <c r="C88" s="33">
        <v>636</v>
      </c>
      <c r="D88" s="33">
        <v>408</v>
      </c>
      <c r="E88" s="34">
        <v>0.64150943396226412</v>
      </c>
      <c r="F88" s="33">
        <v>99</v>
      </c>
      <c r="G88" s="33">
        <v>48</v>
      </c>
      <c r="H88" s="35">
        <v>0.48480000000000001</v>
      </c>
      <c r="I88" s="36" t="str">
        <f t="shared" si="4"/>
        <v>🟡 Attention (40-80%)</v>
      </c>
      <c r="J88" s="37">
        <v>43444</v>
      </c>
      <c r="K88" s="38" t="s">
        <v>199</v>
      </c>
      <c r="L88" s="8" t="s">
        <v>82</v>
      </c>
      <c r="M88" s="36" t="s">
        <v>144</v>
      </c>
      <c r="N88" s="36" t="s">
        <v>10</v>
      </c>
      <c r="O88" s="36" t="s">
        <v>10</v>
      </c>
      <c r="P88" s="36">
        <f t="shared" ca="1" si="3"/>
        <v>93</v>
      </c>
      <c r="Q88" s="36" t="str">
        <f t="shared" ca="1" si="5"/>
        <v>🗓️ &gt; 2 ans</v>
      </c>
    </row>
    <row r="89" spans="1:17">
      <c r="A89" s="8" t="s">
        <v>244</v>
      </c>
      <c r="B89" s="32" t="s">
        <v>19</v>
      </c>
      <c r="C89" s="33">
        <v>1200</v>
      </c>
      <c r="D89" s="33">
        <v>699</v>
      </c>
      <c r="E89" s="34">
        <v>0.58250000000000002</v>
      </c>
      <c r="F89" s="33">
        <v>191</v>
      </c>
      <c r="G89" s="33">
        <v>74</v>
      </c>
      <c r="H89" s="35">
        <v>0.38740000000000002</v>
      </c>
      <c r="I89" s="36" t="str">
        <f t="shared" si="4"/>
        <v>🟢 Non saturé (&lt;40%)</v>
      </c>
      <c r="J89" s="37">
        <v>43447</v>
      </c>
      <c r="K89" s="38" t="s">
        <v>224</v>
      </c>
      <c r="L89" s="8" t="s">
        <v>114</v>
      </c>
      <c r="M89" s="36" t="s">
        <v>144</v>
      </c>
      <c r="N89" s="36" t="s">
        <v>10</v>
      </c>
      <c r="O89" s="36" t="s">
        <v>10</v>
      </c>
      <c r="P89" s="36">
        <f t="shared" ca="1" si="3"/>
        <v>93</v>
      </c>
      <c r="Q89" s="36" t="str">
        <f t="shared" ca="1" si="5"/>
        <v>🗓️ &gt; 2 ans</v>
      </c>
    </row>
    <row r="90" spans="1:17">
      <c r="A90" s="8" t="s">
        <v>245</v>
      </c>
      <c r="B90" s="32" t="s">
        <v>19</v>
      </c>
      <c r="C90" s="33">
        <v>898</v>
      </c>
      <c r="D90" s="33">
        <v>554</v>
      </c>
      <c r="E90" s="34">
        <v>0.61692650334075727</v>
      </c>
      <c r="F90" s="33">
        <v>142</v>
      </c>
      <c r="G90" s="33">
        <v>60</v>
      </c>
      <c r="H90" s="35">
        <v>0.42249999999999999</v>
      </c>
      <c r="I90" s="36" t="str">
        <f t="shared" si="4"/>
        <v>🟡 Attention (40-80%)</v>
      </c>
      <c r="J90" s="37">
        <v>43447</v>
      </c>
      <c r="K90" s="38" t="s">
        <v>203</v>
      </c>
      <c r="L90" s="8" t="s">
        <v>71</v>
      </c>
      <c r="M90" s="36" t="s">
        <v>27</v>
      </c>
      <c r="N90" s="36" t="s">
        <v>10</v>
      </c>
      <c r="O90" s="36" t="s">
        <v>10</v>
      </c>
      <c r="P90" s="36">
        <f t="shared" ca="1" si="3"/>
        <v>93</v>
      </c>
      <c r="Q90" s="36" t="str">
        <f t="shared" ca="1" si="5"/>
        <v>🗓️ &gt; 2 ans</v>
      </c>
    </row>
    <row r="91" spans="1:17">
      <c r="A91" s="8" t="s">
        <v>246</v>
      </c>
      <c r="B91" s="32" t="s">
        <v>19</v>
      </c>
      <c r="C91" s="33">
        <v>738</v>
      </c>
      <c r="D91" s="33">
        <v>384</v>
      </c>
      <c r="E91" s="34">
        <v>0.52032520325203258</v>
      </c>
      <c r="F91" s="33">
        <v>73</v>
      </c>
      <c r="G91" s="33">
        <v>20</v>
      </c>
      <c r="H91" s="35">
        <v>0.27400000000000002</v>
      </c>
      <c r="I91" s="36" t="str">
        <f t="shared" si="4"/>
        <v>🟢 Non saturé (&lt;40%)</v>
      </c>
      <c r="J91" s="37">
        <v>43447</v>
      </c>
      <c r="K91" s="38" t="s">
        <v>216</v>
      </c>
      <c r="L91" s="8" t="s">
        <v>51</v>
      </c>
      <c r="M91" s="36" t="s">
        <v>47</v>
      </c>
      <c r="N91" s="36" t="s">
        <v>10</v>
      </c>
      <c r="O91" s="36" t="s">
        <v>10</v>
      </c>
      <c r="P91" s="36">
        <f t="shared" ca="1" si="3"/>
        <v>93</v>
      </c>
      <c r="Q91" s="36" t="str">
        <f t="shared" ca="1" si="5"/>
        <v>🗓️ &gt; 2 ans</v>
      </c>
    </row>
    <row r="92" spans="1:17">
      <c r="A92" s="8" t="s">
        <v>247</v>
      </c>
      <c r="B92" s="32" t="s">
        <v>19</v>
      </c>
      <c r="C92" s="33">
        <v>450</v>
      </c>
      <c r="D92" s="33">
        <v>254</v>
      </c>
      <c r="E92" s="34">
        <v>0.56444444444444442</v>
      </c>
      <c r="F92" s="33">
        <v>65</v>
      </c>
      <c r="G92" s="33">
        <v>21</v>
      </c>
      <c r="H92" s="35">
        <v>0.3231</v>
      </c>
      <c r="I92" s="36" t="str">
        <f t="shared" si="4"/>
        <v>🟢 Non saturé (&lt;40%)</v>
      </c>
      <c r="J92" s="37">
        <v>43447</v>
      </c>
      <c r="K92" s="38" t="s">
        <v>203</v>
      </c>
      <c r="L92" s="8" t="s">
        <v>71</v>
      </c>
      <c r="M92" s="36" t="s">
        <v>27</v>
      </c>
      <c r="N92" s="36" t="s">
        <v>10</v>
      </c>
      <c r="O92" s="36" t="s">
        <v>10</v>
      </c>
      <c r="P92" s="36">
        <f t="shared" ca="1" si="3"/>
        <v>93</v>
      </c>
      <c r="Q92" s="36" t="str">
        <f t="shared" ca="1" si="5"/>
        <v>🗓️ &gt; 2 ans</v>
      </c>
    </row>
    <row r="93" spans="1:17">
      <c r="A93" s="8" t="s">
        <v>248</v>
      </c>
      <c r="B93" s="32" t="s">
        <v>19</v>
      </c>
      <c r="C93" s="33">
        <v>1228</v>
      </c>
      <c r="D93" s="33">
        <v>641</v>
      </c>
      <c r="E93" s="34">
        <v>0.5219869706840391</v>
      </c>
      <c r="F93" s="33">
        <v>153</v>
      </c>
      <c r="G93" s="33">
        <v>57</v>
      </c>
      <c r="H93" s="35">
        <v>0.3725</v>
      </c>
      <c r="I93" s="36" t="str">
        <f t="shared" si="4"/>
        <v>🟢 Non saturé (&lt;40%)</v>
      </c>
      <c r="J93" s="37">
        <v>43452</v>
      </c>
      <c r="K93" s="38" t="s">
        <v>159</v>
      </c>
      <c r="L93" s="8" t="s">
        <v>79</v>
      </c>
      <c r="M93" s="36" t="s">
        <v>144</v>
      </c>
      <c r="N93" s="36" t="s">
        <v>10</v>
      </c>
      <c r="O93" s="36" t="s">
        <v>10</v>
      </c>
      <c r="P93" s="36">
        <f t="shared" ca="1" si="3"/>
        <v>93</v>
      </c>
      <c r="Q93" s="36" t="str">
        <f t="shared" ca="1" si="5"/>
        <v>🗓️ &gt; 2 ans</v>
      </c>
    </row>
    <row r="94" spans="1:17">
      <c r="A94" s="8" t="s">
        <v>249</v>
      </c>
      <c r="B94" s="32" t="s">
        <v>19</v>
      </c>
      <c r="C94" s="33">
        <v>918</v>
      </c>
      <c r="D94" s="33">
        <v>489</v>
      </c>
      <c r="E94" s="34">
        <v>0.5326797385620915</v>
      </c>
      <c r="F94" s="33">
        <v>136</v>
      </c>
      <c r="G94" s="33">
        <v>42</v>
      </c>
      <c r="H94" s="35">
        <v>0.30880000000000002</v>
      </c>
      <c r="I94" s="36" t="str">
        <f t="shared" si="4"/>
        <v>🟢 Non saturé (&lt;40%)</v>
      </c>
      <c r="J94" s="37">
        <v>43455</v>
      </c>
      <c r="K94" s="38" t="s">
        <v>199</v>
      </c>
      <c r="L94" s="8" t="s">
        <v>82</v>
      </c>
      <c r="M94" s="36" t="s">
        <v>144</v>
      </c>
      <c r="N94" s="36" t="s">
        <v>10</v>
      </c>
      <c r="O94" s="36" t="s">
        <v>10</v>
      </c>
      <c r="P94" s="36">
        <f t="shared" ca="1" si="3"/>
        <v>93</v>
      </c>
      <c r="Q94" s="36" t="str">
        <f t="shared" ca="1" si="5"/>
        <v>🗓️ &gt; 2 ans</v>
      </c>
    </row>
    <row r="95" spans="1:17">
      <c r="A95" s="8" t="s">
        <v>250</v>
      </c>
      <c r="B95" s="39" t="s">
        <v>19</v>
      </c>
      <c r="C95" s="33">
        <v>702</v>
      </c>
      <c r="D95" s="33">
        <v>452</v>
      </c>
      <c r="E95" s="34">
        <v>0.64387464387464388</v>
      </c>
      <c r="F95" s="33">
        <v>77</v>
      </c>
      <c r="G95" s="33">
        <v>29</v>
      </c>
      <c r="H95" s="35">
        <v>0.37659999999999999</v>
      </c>
      <c r="I95" s="36" t="str">
        <f t="shared" si="4"/>
        <v>🟢 Non saturé (&lt;40%)</v>
      </c>
      <c r="J95" s="37">
        <v>43460</v>
      </c>
      <c r="K95" s="38" t="s">
        <v>251</v>
      </c>
      <c r="L95" s="8" t="s">
        <v>46</v>
      </c>
      <c r="M95" s="36" t="s">
        <v>84</v>
      </c>
      <c r="N95" s="36" t="s">
        <v>10</v>
      </c>
      <c r="O95" s="36" t="s">
        <v>10</v>
      </c>
      <c r="P95" s="36">
        <f t="shared" ca="1" si="3"/>
        <v>92</v>
      </c>
      <c r="Q95" s="36" t="str">
        <f t="shared" ca="1" si="5"/>
        <v>🗓️ &gt; 2 ans</v>
      </c>
    </row>
    <row r="96" spans="1:17">
      <c r="A96" s="8" t="s">
        <v>252</v>
      </c>
      <c r="B96" s="32" t="s">
        <v>19</v>
      </c>
      <c r="C96" s="33">
        <v>742</v>
      </c>
      <c r="D96" s="33">
        <v>423</v>
      </c>
      <c r="E96" s="34">
        <v>0.57008086253369272</v>
      </c>
      <c r="F96" s="33">
        <v>74</v>
      </c>
      <c r="G96" s="33">
        <v>25</v>
      </c>
      <c r="H96" s="35">
        <v>0.33779999999999999</v>
      </c>
      <c r="I96" s="36" t="str">
        <f t="shared" si="4"/>
        <v>🟢 Non saturé (&lt;40%)</v>
      </c>
      <c r="J96" s="37">
        <v>43460</v>
      </c>
      <c r="K96" s="38" t="s">
        <v>216</v>
      </c>
      <c r="L96" s="8" t="s">
        <v>51</v>
      </c>
      <c r="M96" s="36" t="s">
        <v>47</v>
      </c>
      <c r="N96" s="36" t="s">
        <v>10</v>
      </c>
      <c r="O96" s="36" t="s">
        <v>10</v>
      </c>
      <c r="P96" s="36">
        <f t="shared" ca="1" si="3"/>
        <v>92</v>
      </c>
      <c r="Q96" s="36" t="str">
        <f t="shared" ca="1" si="5"/>
        <v>🗓️ &gt; 2 ans</v>
      </c>
    </row>
    <row r="97" spans="1:17">
      <c r="A97" s="8" t="s">
        <v>253</v>
      </c>
      <c r="B97" s="32" t="s">
        <v>19</v>
      </c>
      <c r="C97" s="33">
        <v>1158</v>
      </c>
      <c r="D97" s="33">
        <v>675</v>
      </c>
      <c r="E97" s="34">
        <v>0.58290155440414504</v>
      </c>
      <c r="F97" s="33">
        <v>149</v>
      </c>
      <c r="G97" s="33">
        <v>49</v>
      </c>
      <c r="H97" s="35">
        <v>0.32890000000000003</v>
      </c>
      <c r="I97" s="36" t="str">
        <f t="shared" si="4"/>
        <v>🟢 Non saturé (&lt;40%)</v>
      </c>
      <c r="J97" s="37">
        <v>43460</v>
      </c>
      <c r="K97" s="38" t="s">
        <v>141</v>
      </c>
      <c r="L97" s="8" t="s">
        <v>27</v>
      </c>
      <c r="M97" s="36" t="s">
        <v>27</v>
      </c>
      <c r="N97" s="36" t="s">
        <v>10</v>
      </c>
      <c r="O97" s="36" t="s">
        <v>10</v>
      </c>
      <c r="P97" s="36">
        <f t="shared" ca="1" si="3"/>
        <v>92</v>
      </c>
      <c r="Q97" s="36" t="str">
        <f t="shared" ca="1" si="5"/>
        <v>🗓️ &gt; 2 ans</v>
      </c>
    </row>
    <row r="98" spans="1:17">
      <c r="A98" s="8" t="s">
        <v>254</v>
      </c>
      <c r="B98" s="39" t="s">
        <v>19</v>
      </c>
      <c r="C98" s="33">
        <v>904</v>
      </c>
      <c r="D98" s="33">
        <v>497</v>
      </c>
      <c r="E98" s="34">
        <v>0.5497787610619469</v>
      </c>
      <c r="F98" s="33">
        <v>133</v>
      </c>
      <c r="G98" s="33">
        <v>50</v>
      </c>
      <c r="H98" s="35">
        <v>0.37590000000000001</v>
      </c>
      <c r="I98" s="36" t="str">
        <f t="shared" si="4"/>
        <v>🟢 Non saturé (&lt;40%)</v>
      </c>
      <c r="J98" s="37">
        <v>43460</v>
      </c>
      <c r="K98" s="38" t="s">
        <v>203</v>
      </c>
      <c r="L98" s="8" t="s">
        <v>71</v>
      </c>
      <c r="M98" s="36" t="s">
        <v>27</v>
      </c>
      <c r="N98" s="36" t="s">
        <v>10</v>
      </c>
      <c r="O98" s="36" t="s">
        <v>10</v>
      </c>
      <c r="P98" s="36">
        <f t="shared" ca="1" si="3"/>
        <v>92</v>
      </c>
      <c r="Q98" s="36" t="str">
        <f t="shared" ca="1" si="5"/>
        <v>🗓️ &gt; 2 ans</v>
      </c>
    </row>
    <row r="99" spans="1:17">
      <c r="A99" s="8" t="s">
        <v>255</v>
      </c>
      <c r="B99" s="32" t="s">
        <v>19</v>
      </c>
      <c r="C99" s="33">
        <v>518</v>
      </c>
      <c r="D99" s="33">
        <v>282</v>
      </c>
      <c r="E99" s="34">
        <v>0.54440154440154442</v>
      </c>
      <c r="F99" s="33">
        <v>64</v>
      </c>
      <c r="G99" s="33">
        <v>15</v>
      </c>
      <c r="H99" s="35">
        <v>0.2344</v>
      </c>
      <c r="I99" s="36" t="str">
        <f t="shared" si="4"/>
        <v>🟢 Non saturé (&lt;40%)</v>
      </c>
      <c r="J99" s="37">
        <v>43460</v>
      </c>
      <c r="K99" s="38" t="s">
        <v>179</v>
      </c>
      <c r="L99" s="8" t="s">
        <v>98</v>
      </c>
      <c r="M99" s="36" t="s">
        <v>47</v>
      </c>
      <c r="N99" s="36" t="s">
        <v>10</v>
      </c>
      <c r="O99" s="36" t="s">
        <v>10</v>
      </c>
      <c r="P99" s="36">
        <f t="shared" ca="1" si="3"/>
        <v>92</v>
      </c>
      <c r="Q99" s="36" t="str">
        <f t="shared" ca="1" si="5"/>
        <v>🗓️ &gt; 2 ans</v>
      </c>
    </row>
    <row r="100" spans="1:17">
      <c r="A100" s="8" t="s">
        <v>256</v>
      </c>
      <c r="B100" s="32" t="s">
        <v>19</v>
      </c>
      <c r="C100" s="33">
        <v>804</v>
      </c>
      <c r="D100" s="33">
        <v>421</v>
      </c>
      <c r="E100" s="34">
        <v>0.52363184079601988</v>
      </c>
      <c r="F100" s="33">
        <v>108</v>
      </c>
      <c r="G100" s="33">
        <v>35</v>
      </c>
      <c r="H100" s="35">
        <v>0.3241</v>
      </c>
      <c r="I100" s="36" t="str">
        <f t="shared" si="4"/>
        <v>🟢 Non saturé (&lt;40%)</v>
      </c>
      <c r="J100" s="37">
        <v>43460</v>
      </c>
      <c r="K100" s="38" t="s">
        <v>203</v>
      </c>
      <c r="L100" s="8" t="s">
        <v>71</v>
      </c>
      <c r="M100" s="36" t="s">
        <v>27</v>
      </c>
      <c r="N100" s="36" t="s">
        <v>10</v>
      </c>
      <c r="O100" s="36" t="s">
        <v>10</v>
      </c>
      <c r="P100" s="36">
        <f t="shared" ca="1" si="3"/>
        <v>92</v>
      </c>
      <c r="Q100" s="36" t="str">
        <f t="shared" ca="1" si="5"/>
        <v>🗓️ &gt; 2 ans</v>
      </c>
    </row>
    <row r="101" spans="1:17">
      <c r="A101" s="8" t="s">
        <v>257</v>
      </c>
      <c r="B101" s="32" t="s">
        <v>19</v>
      </c>
      <c r="C101" s="33">
        <v>812</v>
      </c>
      <c r="D101" s="33">
        <v>279</v>
      </c>
      <c r="E101" s="34">
        <v>0.34359605911330049</v>
      </c>
      <c r="F101" s="33">
        <v>87</v>
      </c>
      <c r="G101" s="33">
        <v>14</v>
      </c>
      <c r="H101" s="35">
        <v>0.16089999999999999</v>
      </c>
      <c r="I101" s="36" t="str">
        <f t="shared" si="4"/>
        <v>🟢 Non saturé (&lt;40%)</v>
      </c>
      <c r="J101" s="37">
        <v>43468</v>
      </c>
      <c r="K101" s="38" t="s">
        <v>159</v>
      </c>
      <c r="L101" s="8" t="s">
        <v>79</v>
      </c>
      <c r="M101" s="36" t="s">
        <v>144</v>
      </c>
      <c r="N101" s="36" t="s">
        <v>10</v>
      </c>
      <c r="O101" s="36" t="s">
        <v>10</v>
      </c>
      <c r="P101" s="36">
        <f t="shared" ca="1" si="3"/>
        <v>92</v>
      </c>
      <c r="Q101" s="36" t="str">
        <f t="shared" ca="1" si="5"/>
        <v>🗓️ &gt; 2 ans</v>
      </c>
    </row>
    <row r="102" spans="1:17">
      <c r="A102" s="8" t="s">
        <v>258</v>
      </c>
      <c r="B102" s="32" t="s">
        <v>19</v>
      </c>
      <c r="C102" s="33">
        <v>1022</v>
      </c>
      <c r="D102" s="33">
        <v>556</v>
      </c>
      <c r="E102" s="34">
        <v>0.5440313111545988</v>
      </c>
      <c r="F102" s="33">
        <v>147</v>
      </c>
      <c r="G102" s="33">
        <v>59</v>
      </c>
      <c r="H102" s="35">
        <v>0.40139999999999998</v>
      </c>
      <c r="I102" s="36" t="str">
        <f t="shared" si="4"/>
        <v>🟡 Attention (40-80%)</v>
      </c>
      <c r="J102" s="37">
        <v>43472</v>
      </c>
      <c r="K102" s="38" t="s">
        <v>159</v>
      </c>
      <c r="L102" s="8" t="s">
        <v>79</v>
      </c>
      <c r="M102" s="36" t="s">
        <v>144</v>
      </c>
      <c r="N102" s="36" t="s">
        <v>10</v>
      </c>
      <c r="O102" s="36" t="s">
        <v>10</v>
      </c>
      <c r="P102" s="36">
        <f t="shared" ca="1" si="3"/>
        <v>92</v>
      </c>
      <c r="Q102" s="36" t="str">
        <f t="shared" ca="1" si="5"/>
        <v>🗓️ &gt; 2 ans</v>
      </c>
    </row>
    <row r="103" spans="1:17">
      <c r="A103" s="8" t="s">
        <v>259</v>
      </c>
      <c r="B103" s="32" t="s">
        <v>19</v>
      </c>
      <c r="C103" s="33">
        <v>792</v>
      </c>
      <c r="D103" s="33">
        <v>455</v>
      </c>
      <c r="E103" s="34">
        <v>0.5744949494949495</v>
      </c>
      <c r="F103" s="33">
        <v>77</v>
      </c>
      <c r="G103" s="33">
        <v>22</v>
      </c>
      <c r="H103" s="35">
        <v>0.28570000000000001</v>
      </c>
      <c r="I103" s="36" t="str">
        <f t="shared" si="4"/>
        <v>🟢 Non saturé (&lt;40%)</v>
      </c>
      <c r="J103" s="37">
        <v>43476</v>
      </c>
      <c r="K103" s="38" t="s">
        <v>251</v>
      </c>
      <c r="L103" s="8" t="s">
        <v>46</v>
      </c>
      <c r="M103" s="36" t="s">
        <v>84</v>
      </c>
      <c r="N103" s="36" t="s">
        <v>10</v>
      </c>
      <c r="O103" s="36" t="s">
        <v>10</v>
      </c>
      <c r="P103" s="36">
        <f t="shared" ca="1" si="3"/>
        <v>92</v>
      </c>
      <c r="Q103" s="36" t="str">
        <f t="shared" ca="1" si="5"/>
        <v>🗓️ &gt; 2 ans</v>
      </c>
    </row>
    <row r="104" spans="1:17">
      <c r="A104" s="8" t="s">
        <v>260</v>
      </c>
      <c r="B104" s="32" t="s">
        <v>19</v>
      </c>
      <c r="C104" s="33">
        <v>930</v>
      </c>
      <c r="D104" s="33">
        <v>516</v>
      </c>
      <c r="E104" s="34">
        <v>0.55483870967741933</v>
      </c>
      <c r="F104" s="33">
        <v>122</v>
      </c>
      <c r="G104" s="33">
        <v>46</v>
      </c>
      <c r="H104" s="35">
        <v>0.377</v>
      </c>
      <c r="I104" s="36" t="str">
        <f t="shared" si="4"/>
        <v>🟢 Non saturé (&lt;40%)</v>
      </c>
      <c r="J104" s="37">
        <v>43476</v>
      </c>
      <c r="K104" s="38" t="s">
        <v>203</v>
      </c>
      <c r="L104" s="8" t="s">
        <v>71</v>
      </c>
      <c r="M104" s="36" t="s">
        <v>27</v>
      </c>
      <c r="N104" s="36" t="s">
        <v>10</v>
      </c>
      <c r="O104" s="36" t="s">
        <v>10</v>
      </c>
      <c r="P104" s="36">
        <f t="shared" ca="1" si="3"/>
        <v>92</v>
      </c>
      <c r="Q104" s="36" t="str">
        <f t="shared" ca="1" si="5"/>
        <v>🗓️ &gt; 2 ans</v>
      </c>
    </row>
    <row r="105" spans="1:17">
      <c r="A105" s="8" t="s">
        <v>261</v>
      </c>
      <c r="B105" s="32" t="s">
        <v>19</v>
      </c>
      <c r="C105" s="33">
        <v>1160</v>
      </c>
      <c r="D105" s="33">
        <v>536</v>
      </c>
      <c r="E105" s="34">
        <v>0.46206896551724136</v>
      </c>
      <c r="F105" s="33">
        <v>129</v>
      </c>
      <c r="G105" s="33">
        <v>45</v>
      </c>
      <c r="H105" s="35">
        <v>0.3488</v>
      </c>
      <c r="I105" s="36" t="str">
        <f t="shared" si="4"/>
        <v>🟢 Non saturé (&lt;40%)</v>
      </c>
      <c r="J105" s="37">
        <v>43476</v>
      </c>
      <c r="K105" s="38" t="s">
        <v>141</v>
      </c>
      <c r="L105" s="8" t="s">
        <v>51</v>
      </c>
      <c r="M105" s="36" t="s">
        <v>47</v>
      </c>
      <c r="N105" s="36" t="s">
        <v>10</v>
      </c>
      <c r="O105" s="36" t="s">
        <v>10</v>
      </c>
      <c r="P105" s="36">
        <f t="shared" ca="1" si="3"/>
        <v>92</v>
      </c>
      <c r="Q105" s="36" t="str">
        <f t="shared" ca="1" si="5"/>
        <v>🗓️ &gt; 2 ans</v>
      </c>
    </row>
    <row r="106" spans="1:17">
      <c r="A106" s="8" t="s">
        <v>262</v>
      </c>
      <c r="B106" s="32" t="s">
        <v>19</v>
      </c>
      <c r="C106" s="33">
        <v>778</v>
      </c>
      <c r="D106" s="33">
        <v>328</v>
      </c>
      <c r="E106" s="34">
        <v>0.42159383033419023</v>
      </c>
      <c r="F106" s="33">
        <v>99</v>
      </c>
      <c r="G106" s="33">
        <v>20</v>
      </c>
      <c r="H106" s="35">
        <v>0.20200000000000001</v>
      </c>
      <c r="I106" s="36" t="str">
        <f t="shared" si="4"/>
        <v>🟢 Non saturé (&lt;40%)</v>
      </c>
      <c r="J106" s="37">
        <v>43476</v>
      </c>
      <c r="K106" s="38" t="s">
        <v>203</v>
      </c>
      <c r="L106" s="8" t="s">
        <v>71</v>
      </c>
      <c r="M106" s="36" t="s">
        <v>27</v>
      </c>
      <c r="N106" s="36" t="s">
        <v>10</v>
      </c>
      <c r="O106" s="36" t="s">
        <v>10</v>
      </c>
      <c r="P106" s="36">
        <f t="shared" ca="1" si="3"/>
        <v>92</v>
      </c>
      <c r="Q106" s="36" t="str">
        <f t="shared" ca="1" si="5"/>
        <v>🗓️ &gt; 2 ans</v>
      </c>
    </row>
    <row r="107" spans="1:17">
      <c r="A107" s="8" t="s">
        <v>263</v>
      </c>
      <c r="B107" s="32" t="s">
        <v>19</v>
      </c>
      <c r="C107" s="33">
        <v>842</v>
      </c>
      <c r="D107" s="33">
        <v>322</v>
      </c>
      <c r="E107" s="34">
        <v>0.38242280285035629</v>
      </c>
      <c r="F107" s="33">
        <v>124</v>
      </c>
      <c r="G107" s="33">
        <v>23</v>
      </c>
      <c r="H107" s="35">
        <v>0.1855</v>
      </c>
      <c r="I107" s="36" t="str">
        <f t="shared" si="4"/>
        <v>🟢 Non saturé (&lt;40%)</v>
      </c>
      <c r="J107" s="37">
        <v>43476</v>
      </c>
      <c r="K107" s="38" t="s">
        <v>199</v>
      </c>
      <c r="L107" s="8" t="s">
        <v>114</v>
      </c>
      <c r="M107" s="36" t="s">
        <v>144</v>
      </c>
      <c r="N107" s="36" t="s">
        <v>10</v>
      </c>
      <c r="O107" s="36" t="s">
        <v>10</v>
      </c>
      <c r="P107" s="36">
        <f t="shared" ca="1" si="3"/>
        <v>92</v>
      </c>
      <c r="Q107" s="36" t="str">
        <f t="shared" ca="1" si="5"/>
        <v>🗓️ &gt; 2 ans</v>
      </c>
    </row>
    <row r="108" spans="1:17">
      <c r="A108" s="8" t="s">
        <v>264</v>
      </c>
      <c r="B108" s="32" t="s">
        <v>19</v>
      </c>
      <c r="C108" s="33">
        <v>1048</v>
      </c>
      <c r="D108" s="33">
        <v>681</v>
      </c>
      <c r="E108" s="34">
        <v>0.64980916030534353</v>
      </c>
      <c r="F108" s="33">
        <v>121</v>
      </c>
      <c r="G108" s="33">
        <v>59</v>
      </c>
      <c r="H108" s="35">
        <v>0.48759999999999998</v>
      </c>
      <c r="I108" s="36" t="str">
        <f t="shared" si="4"/>
        <v>🟡 Attention (40-80%)</v>
      </c>
      <c r="J108" s="37">
        <v>43482</v>
      </c>
      <c r="K108" s="38" t="s">
        <v>206</v>
      </c>
      <c r="L108" s="8" t="s">
        <v>85</v>
      </c>
      <c r="M108" s="36" t="s">
        <v>84</v>
      </c>
      <c r="N108" s="36" t="s">
        <v>10</v>
      </c>
      <c r="O108" s="36" t="s">
        <v>10</v>
      </c>
      <c r="P108" s="36">
        <f t="shared" ca="1" si="3"/>
        <v>92</v>
      </c>
      <c r="Q108" s="36" t="str">
        <f t="shared" ca="1" si="5"/>
        <v>🗓️ &gt; 2 ans</v>
      </c>
    </row>
    <row r="109" spans="1:17">
      <c r="A109" s="8" t="s">
        <v>265</v>
      </c>
      <c r="B109" s="32" t="s">
        <v>19</v>
      </c>
      <c r="C109" s="33">
        <v>704</v>
      </c>
      <c r="D109" s="33">
        <v>344</v>
      </c>
      <c r="E109" s="34">
        <v>0.48863636363636365</v>
      </c>
      <c r="F109" s="33">
        <v>99</v>
      </c>
      <c r="G109" s="33">
        <v>32</v>
      </c>
      <c r="H109" s="35">
        <v>0.32319999999999999</v>
      </c>
      <c r="I109" s="36" t="str">
        <f t="shared" si="4"/>
        <v>🟢 Non saturé (&lt;40%)</v>
      </c>
      <c r="J109" s="37">
        <v>43486</v>
      </c>
      <c r="K109" s="38" t="s">
        <v>199</v>
      </c>
      <c r="L109" s="8" t="s">
        <v>82</v>
      </c>
      <c r="M109" s="36" t="s">
        <v>144</v>
      </c>
      <c r="N109" s="36" t="s">
        <v>10</v>
      </c>
      <c r="O109" s="36" t="s">
        <v>10</v>
      </c>
      <c r="P109" s="36">
        <f t="shared" ca="1" si="3"/>
        <v>92</v>
      </c>
      <c r="Q109" s="36" t="str">
        <f t="shared" ca="1" si="5"/>
        <v>🗓️ &gt; 2 ans</v>
      </c>
    </row>
    <row r="110" spans="1:17">
      <c r="A110" s="8" t="s">
        <v>266</v>
      </c>
      <c r="B110" s="32" t="s">
        <v>19</v>
      </c>
      <c r="C110" s="33">
        <v>512</v>
      </c>
      <c r="D110" s="33">
        <v>255</v>
      </c>
      <c r="E110" s="34">
        <v>0.498046875</v>
      </c>
      <c r="F110" s="33">
        <v>65</v>
      </c>
      <c r="G110" s="33">
        <v>25</v>
      </c>
      <c r="H110" s="35">
        <v>0.3846</v>
      </c>
      <c r="I110" s="36" t="str">
        <f t="shared" si="4"/>
        <v>🟢 Non saturé (&lt;40%)</v>
      </c>
      <c r="J110" s="37">
        <v>43487</v>
      </c>
      <c r="K110" s="38" t="s">
        <v>159</v>
      </c>
      <c r="L110" s="8" t="s">
        <v>79</v>
      </c>
      <c r="M110" s="36" t="s">
        <v>144</v>
      </c>
      <c r="N110" s="36" t="s">
        <v>10</v>
      </c>
      <c r="O110" s="36" t="s">
        <v>10</v>
      </c>
      <c r="P110" s="36">
        <f t="shared" ca="1" si="3"/>
        <v>92</v>
      </c>
      <c r="Q110" s="36" t="str">
        <f t="shared" ca="1" si="5"/>
        <v>🗓️ &gt; 2 ans</v>
      </c>
    </row>
    <row r="111" spans="1:17">
      <c r="A111" s="8" t="s">
        <v>267</v>
      </c>
      <c r="B111" s="32" t="s">
        <v>19</v>
      </c>
      <c r="C111" s="33">
        <v>1152</v>
      </c>
      <c r="D111" s="33">
        <v>687</v>
      </c>
      <c r="E111" s="34">
        <v>0.59635416666666663</v>
      </c>
      <c r="F111" s="33">
        <v>142</v>
      </c>
      <c r="G111" s="33">
        <v>57</v>
      </c>
      <c r="H111" s="35">
        <v>0.40139999999999998</v>
      </c>
      <c r="I111" s="36" t="str">
        <f t="shared" si="4"/>
        <v>🟡 Attention (40-80%)</v>
      </c>
      <c r="J111" s="37">
        <v>43489</v>
      </c>
      <c r="K111" s="38" t="s">
        <v>251</v>
      </c>
      <c r="L111" s="8" t="s">
        <v>46</v>
      </c>
      <c r="M111" s="36" t="s">
        <v>84</v>
      </c>
      <c r="N111" s="36" t="s">
        <v>10</v>
      </c>
      <c r="O111" s="36" t="s">
        <v>10</v>
      </c>
      <c r="P111" s="36">
        <f t="shared" ca="1" si="3"/>
        <v>91</v>
      </c>
      <c r="Q111" s="36" t="str">
        <f t="shared" ca="1" si="5"/>
        <v>🗓️ &gt; 2 ans</v>
      </c>
    </row>
    <row r="112" spans="1:17">
      <c r="A112" s="8" t="s">
        <v>268</v>
      </c>
      <c r="B112" s="32" t="s">
        <v>19</v>
      </c>
      <c r="C112" s="33">
        <v>420</v>
      </c>
      <c r="D112" s="33">
        <v>287</v>
      </c>
      <c r="E112" s="34">
        <v>0.68333333333333335</v>
      </c>
      <c r="F112" s="33">
        <v>61</v>
      </c>
      <c r="G112" s="33">
        <v>28</v>
      </c>
      <c r="H112" s="35">
        <v>0.45900000000000002</v>
      </c>
      <c r="I112" s="36" t="str">
        <f t="shared" si="4"/>
        <v>🟡 Attention (40-80%)</v>
      </c>
      <c r="J112" s="37">
        <v>43489</v>
      </c>
      <c r="K112" s="38" t="s">
        <v>179</v>
      </c>
      <c r="L112" s="8" t="s">
        <v>98</v>
      </c>
      <c r="M112" s="36" t="s">
        <v>47</v>
      </c>
      <c r="N112" s="36" t="s">
        <v>10</v>
      </c>
      <c r="O112" s="36" t="s">
        <v>10</v>
      </c>
      <c r="P112" s="36">
        <f t="shared" ca="1" si="3"/>
        <v>91</v>
      </c>
      <c r="Q112" s="36" t="str">
        <f t="shared" ca="1" si="5"/>
        <v>🗓️ &gt; 2 ans</v>
      </c>
    </row>
    <row r="113" spans="1:17">
      <c r="A113" s="8" t="s">
        <v>269</v>
      </c>
      <c r="B113" s="32" t="s">
        <v>19</v>
      </c>
      <c r="C113" s="33">
        <v>642</v>
      </c>
      <c r="D113" s="33">
        <v>414</v>
      </c>
      <c r="E113" s="34">
        <v>0.64485981308411211</v>
      </c>
      <c r="F113" s="33">
        <v>97</v>
      </c>
      <c r="G113" s="33">
        <v>35</v>
      </c>
      <c r="H113" s="35">
        <v>0.36080000000000001</v>
      </c>
      <c r="I113" s="36" t="str">
        <f t="shared" si="4"/>
        <v>🟢 Non saturé (&lt;40%)</v>
      </c>
      <c r="J113" s="37">
        <v>43489</v>
      </c>
      <c r="K113" s="38" t="s">
        <v>179</v>
      </c>
      <c r="L113" s="8" t="s">
        <v>98</v>
      </c>
      <c r="M113" s="36" t="s">
        <v>47</v>
      </c>
      <c r="N113" s="36" t="s">
        <v>10</v>
      </c>
      <c r="O113" s="36" t="s">
        <v>10</v>
      </c>
      <c r="P113" s="36">
        <f t="shared" ca="1" si="3"/>
        <v>91</v>
      </c>
      <c r="Q113" s="36" t="str">
        <f t="shared" ca="1" si="5"/>
        <v>🗓️ &gt; 2 ans</v>
      </c>
    </row>
    <row r="114" spans="1:17">
      <c r="A114" s="8" t="s">
        <v>270</v>
      </c>
      <c r="B114" s="32" t="s">
        <v>19</v>
      </c>
      <c r="C114" s="33">
        <v>570</v>
      </c>
      <c r="D114" s="33">
        <v>201</v>
      </c>
      <c r="E114" s="34">
        <v>0.35263157894736841</v>
      </c>
      <c r="F114" s="33">
        <v>49</v>
      </c>
      <c r="G114" s="33">
        <v>1</v>
      </c>
      <c r="H114" s="35">
        <v>2.0400000000000001E-2</v>
      </c>
      <c r="I114" s="36" t="str">
        <f t="shared" si="4"/>
        <v>🟢 Non saturé (&lt;40%)</v>
      </c>
      <c r="J114" s="37">
        <v>43489</v>
      </c>
      <c r="K114" s="38" t="s">
        <v>216</v>
      </c>
      <c r="L114" s="8" t="s">
        <v>51</v>
      </c>
      <c r="M114" s="36" t="s">
        <v>47</v>
      </c>
      <c r="N114" s="36" t="s">
        <v>10</v>
      </c>
      <c r="O114" s="36" t="s">
        <v>10</v>
      </c>
      <c r="P114" s="36">
        <f t="shared" ca="1" si="3"/>
        <v>91</v>
      </c>
      <c r="Q114" s="36" t="str">
        <f t="shared" ca="1" si="5"/>
        <v>🗓️ &gt; 2 ans</v>
      </c>
    </row>
    <row r="115" spans="1:17">
      <c r="A115" s="8" t="s">
        <v>271</v>
      </c>
      <c r="B115" s="40" t="s">
        <v>19</v>
      </c>
      <c r="C115" s="33">
        <v>722</v>
      </c>
      <c r="D115" s="33">
        <v>480</v>
      </c>
      <c r="E115" s="34">
        <v>0.66481994459833793</v>
      </c>
      <c r="F115" s="33">
        <v>71</v>
      </c>
      <c r="G115" s="33">
        <v>30</v>
      </c>
      <c r="H115" s="35">
        <v>0.42249999999999999</v>
      </c>
      <c r="I115" s="36" t="str">
        <f t="shared" si="4"/>
        <v>🟡 Attention (40-80%)</v>
      </c>
      <c r="J115" s="37">
        <v>43503</v>
      </c>
      <c r="K115" s="38" t="s">
        <v>251</v>
      </c>
      <c r="L115" s="8" t="s">
        <v>46</v>
      </c>
      <c r="M115" s="36" t="s">
        <v>84</v>
      </c>
      <c r="N115" s="36" t="s">
        <v>10</v>
      </c>
      <c r="O115" s="36" t="s">
        <v>10</v>
      </c>
      <c r="P115" s="36">
        <f t="shared" ca="1" si="3"/>
        <v>91</v>
      </c>
      <c r="Q115" s="36" t="str">
        <f t="shared" ca="1" si="5"/>
        <v>🗓️ &gt; 2 ans</v>
      </c>
    </row>
    <row r="116" spans="1:17">
      <c r="A116" s="8" t="s">
        <v>272</v>
      </c>
      <c r="B116" s="32" t="s">
        <v>19</v>
      </c>
      <c r="C116" s="33">
        <v>664</v>
      </c>
      <c r="D116" s="33">
        <v>357</v>
      </c>
      <c r="E116" s="34">
        <v>0.53765060240963858</v>
      </c>
      <c r="F116" s="33">
        <v>60</v>
      </c>
      <c r="G116" s="33">
        <v>12</v>
      </c>
      <c r="H116" s="35">
        <v>0.2</v>
      </c>
      <c r="I116" s="36" t="str">
        <f t="shared" si="4"/>
        <v>🟢 Non saturé (&lt;40%)</v>
      </c>
      <c r="J116" s="37">
        <v>43503</v>
      </c>
      <c r="K116" s="38" t="s">
        <v>216</v>
      </c>
      <c r="L116" s="8" t="s">
        <v>51</v>
      </c>
      <c r="M116" s="36" t="s">
        <v>47</v>
      </c>
      <c r="N116" s="36" t="s">
        <v>10</v>
      </c>
      <c r="O116" s="36" t="s">
        <v>10</v>
      </c>
      <c r="P116" s="36">
        <f t="shared" ca="1" si="3"/>
        <v>91</v>
      </c>
      <c r="Q116" s="36" t="str">
        <f t="shared" ca="1" si="5"/>
        <v>🗓️ &gt; 2 ans</v>
      </c>
    </row>
    <row r="117" spans="1:17">
      <c r="A117" s="8" t="s">
        <v>273</v>
      </c>
      <c r="B117" s="32" t="s">
        <v>19</v>
      </c>
      <c r="C117" s="33">
        <v>600</v>
      </c>
      <c r="D117" s="33">
        <v>354</v>
      </c>
      <c r="E117" s="34">
        <v>0.59</v>
      </c>
      <c r="F117" s="33">
        <v>83</v>
      </c>
      <c r="G117" s="33">
        <v>25</v>
      </c>
      <c r="H117" s="35">
        <v>0.30120000000000002</v>
      </c>
      <c r="I117" s="36" t="str">
        <f t="shared" si="4"/>
        <v>🟢 Non saturé (&lt;40%)</v>
      </c>
      <c r="J117" s="37">
        <v>43503</v>
      </c>
      <c r="K117" s="38" t="s">
        <v>179</v>
      </c>
      <c r="L117" s="8" t="s">
        <v>98</v>
      </c>
      <c r="M117" s="36" t="s">
        <v>47</v>
      </c>
      <c r="N117" s="36" t="s">
        <v>10</v>
      </c>
      <c r="O117" s="36" t="s">
        <v>10</v>
      </c>
      <c r="P117" s="36">
        <f t="shared" ca="1" si="3"/>
        <v>91</v>
      </c>
      <c r="Q117" s="36" t="str">
        <f t="shared" ca="1" si="5"/>
        <v>🗓️ &gt; 2 ans</v>
      </c>
    </row>
    <row r="118" spans="1:17">
      <c r="A118" s="8" t="s">
        <v>274</v>
      </c>
      <c r="B118" s="32" t="s">
        <v>19</v>
      </c>
      <c r="C118" s="33">
        <v>678</v>
      </c>
      <c r="D118" s="33">
        <v>425</v>
      </c>
      <c r="E118" s="34">
        <v>0.62684365781710916</v>
      </c>
      <c r="F118" s="33">
        <v>104</v>
      </c>
      <c r="G118" s="33">
        <v>47</v>
      </c>
      <c r="H118" s="35">
        <v>0.45190000000000002</v>
      </c>
      <c r="I118" s="36" t="str">
        <f t="shared" si="4"/>
        <v>🟡 Attention (40-80%)</v>
      </c>
      <c r="J118" s="37">
        <v>43503</v>
      </c>
      <c r="K118" s="38" t="s">
        <v>203</v>
      </c>
      <c r="L118" s="8" t="s">
        <v>71</v>
      </c>
      <c r="M118" s="36" t="s">
        <v>27</v>
      </c>
      <c r="N118" s="36" t="s">
        <v>10</v>
      </c>
      <c r="O118" s="36" t="s">
        <v>10</v>
      </c>
      <c r="P118" s="36">
        <f t="shared" ca="1" si="3"/>
        <v>91</v>
      </c>
      <c r="Q118" s="36" t="str">
        <f t="shared" ca="1" si="5"/>
        <v>🗓️ &gt; 2 ans</v>
      </c>
    </row>
    <row r="119" spans="1:17">
      <c r="A119" s="8" t="s">
        <v>275</v>
      </c>
      <c r="B119" s="32" t="s">
        <v>19</v>
      </c>
      <c r="C119" s="33">
        <v>638</v>
      </c>
      <c r="D119" s="33">
        <v>366</v>
      </c>
      <c r="E119" s="34">
        <v>0.57366771159874608</v>
      </c>
      <c r="F119" s="33">
        <v>89</v>
      </c>
      <c r="G119" s="33">
        <v>35</v>
      </c>
      <c r="H119" s="35">
        <v>0.39329999999999998</v>
      </c>
      <c r="I119" s="36" t="str">
        <f t="shared" si="4"/>
        <v>🟢 Non saturé (&lt;40%)</v>
      </c>
      <c r="J119" s="37">
        <v>43518</v>
      </c>
      <c r="K119" s="38" t="s">
        <v>203</v>
      </c>
      <c r="L119" s="8" t="s">
        <v>71</v>
      </c>
      <c r="M119" s="36" t="s">
        <v>27</v>
      </c>
      <c r="N119" s="36" t="s">
        <v>10</v>
      </c>
      <c r="O119" s="36" t="s">
        <v>10</v>
      </c>
      <c r="P119" s="36">
        <f t="shared" ca="1" si="3"/>
        <v>91</v>
      </c>
      <c r="Q119" s="36" t="str">
        <f t="shared" ca="1" si="5"/>
        <v>🗓️ &gt; 2 ans</v>
      </c>
    </row>
    <row r="120" spans="1:17">
      <c r="A120" s="8" t="s">
        <v>276</v>
      </c>
      <c r="B120" s="32" t="s">
        <v>19</v>
      </c>
      <c r="C120" s="33">
        <v>670</v>
      </c>
      <c r="D120" s="33">
        <v>333</v>
      </c>
      <c r="E120" s="34">
        <v>0.49701492537313435</v>
      </c>
      <c r="F120" s="33">
        <v>87</v>
      </c>
      <c r="G120" s="33">
        <v>26</v>
      </c>
      <c r="H120" s="35">
        <v>0.2989</v>
      </c>
      <c r="I120" s="36" t="str">
        <f t="shared" si="4"/>
        <v>🟢 Non saturé (&lt;40%)</v>
      </c>
      <c r="J120" s="37">
        <v>43518</v>
      </c>
      <c r="K120" s="38" t="s">
        <v>203</v>
      </c>
      <c r="L120" s="8" t="s">
        <v>71</v>
      </c>
      <c r="M120" s="36" t="s">
        <v>27</v>
      </c>
      <c r="N120" s="36" t="s">
        <v>10</v>
      </c>
      <c r="O120" s="36" t="s">
        <v>10</v>
      </c>
      <c r="P120" s="36">
        <f t="shared" ca="1" si="3"/>
        <v>91</v>
      </c>
      <c r="Q120" s="36" t="str">
        <f t="shared" ca="1" si="5"/>
        <v>🗓️ &gt; 2 ans</v>
      </c>
    </row>
    <row r="121" spans="1:17">
      <c r="A121" s="8" t="s">
        <v>277</v>
      </c>
      <c r="B121" s="32" t="s">
        <v>19</v>
      </c>
      <c r="C121" s="33">
        <v>590</v>
      </c>
      <c r="D121" s="33">
        <v>338</v>
      </c>
      <c r="E121" s="34">
        <v>0.57288135593220335</v>
      </c>
      <c r="F121" s="33">
        <v>74</v>
      </c>
      <c r="G121" s="33">
        <v>31</v>
      </c>
      <c r="H121" s="35">
        <v>0.41889999999999999</v>
      </c>
      <c r="I121" s="36" t="str">
        <f t="shared" si="4"/>
        <v>🟡 Attention (40-80%)</v>
      </c>
      <c r="J121" s="37">
        <v>43518</v>
      </c>
      <c r="K121" s="38" t="s">
        <v>203</v>
      </c>
      <c r="L121" s="8" t="s">
        <v>71</v>
      </c>
      <c r="M121" s="36" t="s">
        <v>27</v>
      </c>
      <c r="N121" s="36" t="s">
        <v>10</v>
      </c>
      <c r="O121" s="36" t="s">
        <v>10</v>
      </c>
      <c r="P121" s="36">
        <f t="shared" ca="1" si="3"/>
        <v>91</v>
      </c>
      <c r="Q121" s="36" t="str">
        <f t="shared" ca="1" si="5"/>
        <v>🗓️ &gt; 2 ans</v>
      </c>
    </row>
    <row r="122" spans="1:17">
      <c r="A122" s="8" t="s">
        <v>278</v>
      </c>
      <c r="B122" s="32" t="s">
        <v>19</v>
      </c>
      <c r="C122" s="33">
        <v>728</v>
      </c>
      <c r="D122" s="33">
        <v>351</v>
      </c>
      <c r="E122" s="34">
        <v>0.48214285714285715</v>
      </c>
      <c r="F122" s="33">
        <v>95</v>
      </c>
      <c r="G122" s="33">
        <v>35</v>
      </c>
      <c r="H122" s="35">
        <v>0.36840000000000001</v>
      </c>
      <c r="I122" s="36" t="str">
        <f t="shared" si="4"/>
        <v>🟢 Non saturé (&lt;40%)</v>
      </c>
      <c r="J122" s="37">
        <v>43518</v>
      </c>
      <c r="K122" s="38" t="s">
        <v>203</v>
      </c>
      <c r="L122" s="8" t="s">
        <v>71</v>
      </c>
      <c r="M122" s="36" t="s">
        <v>27</v>
      </c>
      <c r="N122" s="36" t="s">
        <v>10</v>
      </c>
      <c r="O122" s="36" t="s">
        <v>10</v>
      </c>
      <c r="P122" s="36">
        <f t="shared" ca="1" si="3"/>
        <v>91</v>
      </c>
      <c r="Q122" s="36" t="str">
        <f t="shared" ca="1" si="5"/>
        <v>🗓️ &gt; 2 ans</v>
      </c>
    </row>
    <row r="123" spans="1:17">
      <c r="A123" s="8" t="s">
        <v>279</v>
      </c>
      <c r="B123" s="32" t="s">
        <v>19</v>
      </c>
      <c r="C123" s="33">
        <v>1272</v>
      </c>
      <c r="D123" s="33">
        <v>613</v>
      </c>
      <c r="E123" s="34">
        <v>0.48191823899371067</v>
      </c>
      <c r="F123" s="33">
        <v>144</v>
      </c>
      <c r="G123" s="33">
        <v>41</v>
      </c>
      <c r="H123" s="35">
        <v>0.28470000000000001</v>
      </c>
      <c r="I123" s="36" t="str">
        <f t="shared" si="4"/>
        <v>🟢 Non saturé (&lt;40%)</v>
      </c>
      <c r="J123" s="37">
        <v>43522</v>
      </c>
      <c r="K123" s="38" t="s">
        <v>159</v>
      </c>
      <c r="L123" s="8" t="s">
        <v>79</v>
      </c>
      <c r="M123" s="36" t="s">
        <v>144</v>
      </c>
      <c r="N123" s="36" t="s">
        <v>10</v>
      </c>
      <c r="O123" s="36" t="s">
        <v>10</v>
      </c>
      <c r="P123" s="36">
        <f t="shared" ca="1" si="3"/>
        <v>90</v>
      </c>
      <c r="Q123" s="36" t="str">
        <f t="shared" ca="1" si="5"/>
        <v>🗓️ &gt; 2 ans</v>
      </c>
    </row>
    <row r="124" spans="1:17">
      <c r="A124" s="8" t="s">
        <v>280</v>
      </c>
      <c r="B124" s="32" t="s">
        <v>19</v>
      </c>
      <c r="C124" s="33">
        <v>1306</v>
      </c>
      <c r="D124" s="33">
        <v>865</v>
      </c>
      <c r="E124" s="34">
        <v>0.66232771822358349</v>
      </c>
      <c r="F124" s="33">
        <v>217</v>
      </c>
      <c r="G124" s="33">
        <v>109</v>
      </c>
      <c r="H124" s="35">
        <v>0.50229999999999997</v>
      </c>
      <c r="I124" s="36" t="str">
        <f t="shared" si="4"/>
        <v>🟡 Attention (40-80%)</v>
      </c>
      <c r="J124" s="37">
        <v>43542</v>
      </c>
      <c r="K124" s="38" t="s">
        <v>224</v>
      </c>
      <c r="L124" s="8" t="s">
        <v>114</v>
      </c>
      <c r="M124" s="36" t="s">
        <v>144</v>
      </c>
      <c r="N124" s="36" t="s">
        <v>10</v>
      </c>
      <c r="O124" s="36" t="s">
        <v>10</v>
      </c>
      <c r="P124" s="36">
        <f t="shared" ca="1" si="3"/>
        <v>90</v>
      </c>
      <c r="Q124" s="36" t="str">
        <f t="shared" ca="1" si="5"/>
        <v>🗓️ &gt; 2 ans</v>
      </c>
    </row>
    <row r="125" spans="1:17">
      <c r="A125" s="8" t="s">
        <v>281</v>
      </c>
      <c r="B125" s="32" t="s">
        <v>19</v>
      </c>
      <c r="C125" s="33">
        <v>2168</v>
      </c>
      <c r="D125" s="33">
        <v>893</v>
      </c>
      <c r="E125" s="34">
        <v>0.41190036900369004</v>
      </c>
      <c r="F125" s="33">
        <v>297</v>
      </c>
      <c r="G125" s="33">
        <v>72</v>
      </c>
      <c r="H125" s="35">
        <v>0.2424</v>
      </c>
      <c r="I125" s="36" t="str">
        <f t="shared" si="4"/>
        <v>🟢 Non saturé (&lt;40%)</v>
      </c>
      <c r="J125" s="37">
        <v>43542</v>
      </c>
      <c r="K125" s="38" t="s">
        <v>282</v>
      </c>
      <c r="L125" s="8" t="s">
        <v>79</v>
      </c>
      <c r="M125" s="36" t="s">
        <v>144</v>
      </c>
      <c r="N125" s="36" t="s">
        <v>10</v>
      </c>
      <c r="O125" s="36" t="s">
        <v>10</v>
      </c>
      <c r="P125" s="36">
        <f t="shared" ca="1" si="3"/>
        <v>90</v>
      </c>
      <c r="Q125" s="36" t="str">
        <f t="shared" ca="1" si="5"/>
        <v>🗓️ &gt; 2 ans</v>
      </c>
    </row>
    <row r="126" spans="1:17">
      <c r="A126" s="8" t="s">
        <v>283</v>
      </c>
      <c r="B126" s="32" t="s">
        <v>19</v>
      </c>
      <c r="C126" s="33">
        <v>838</v>
      </c>
      <c r="D126" s="33">
        <v>541</v>
      </c>
      <c r="E126" s="34">
        <v>0.64558472553699287</v>
      </c>
      <c r="F126" s="33">
        <v>125</v>
      </c>
      <c r="G126" s="33">
        <v>58</v>
      </c>
      <c r="H126" s="35">
        <v>0.46400000000000002</v>
      </c>
      <c r="I126" s="36" t="str">
        <f t="shared" si="4"/>
        <v>🟡 Attention (40-80%)</v>
      </c>
      <c r="J126" s="37">
        <v>43543</v>
      </c>
      <c r="K126" s="38" t="s">
        <v>284</v>
      </c>
      <c r="L126" s="8" t="s">
        <v>98</v>
      </c>
      <c r="M126" s="36" t="s">
        <v>47</v>
      </c>
      <c r="N126" s="36" t="s">
        <v>10</v>
      </c>
      <c r="O126" s="36" t="s">
        <v>10</v>
      </c>
      <c r="P126" s="36">
        <f t="shared" ca="1" si="3"/>
        <v>90</v>
      </c>
      <c r="Q126" s="36" t="str">
        <f t="shared" ca="1" si="5"/>
        <v>🗓️ &gt; 2 ans</v>
      </c>
    </row>
    <row r="127" spans="1:17">
      <c r="A127" s="8" t="s">
        <v>285</v>
      </c>
      <c r="B127" s="32" t="s">
        <v>19</v>
      </c>
      <c r="C127" s="33">
        <v>708</v>
      </c>
      <c r="D127" s="33">
        <v>349</v>
      </c>
      <c r="E127" s="34">
        <v>0.49293785310734461</v>
      </c>
      <c r="F127" s="33">
        <v>110</v>
      </c>
      <c r="G127" s="33">
        <v>32</v>
      </c>
      <c r="H127" s="35">
        <v>0.29089999999999999</v>
      </c>
      <c r="I127" s="36" t="str">
        <f t="shared" si="4"/>
        <v>🟢 Non saturé (&lt;40%)</v>
      </c>
      <c r="J127" s="37">
        <v>43543</v>
      </c>
      <c r="K127" s="38" t="s">
        <v>284</v>
      </c>
      <c r="L127" s="8" t="s">
        <v>98</v>
      </c>
      <c r="M127" s="36" t="s">
        <v>47</v>
      </c>
      <c r="N127" s="36" t="s">
        <v>10</v>
      </c>
      <c r="O127" s="36" t="s">
        <v>10</v>
      </c>
      <c r="P127" s="36">
        <f t="shared" ca="1" si="3"/>
        <v>90</v>
      </c>
      <c r="Q127" s="36" t="str">
        <f t="shared" ca="1" si="5"/>
        <v>🗓️ &gt; 2 ans</v>
      </c>
    </row>
    <row r="128" spans="1:17">
      <c r="A128" s="8" t="s">
        <v>286</v>
      </c>
      <c r="B128" s="32" t="s">
        <v>19</v>
      </c>
      <c r="C128" s="33">
        <v>868</v>
      </c>
      <c r="D128" s="33">
        <v>469</v>
      </c>
      <c r="E128" s="34">
        <v>0.54032258064516125</v>
      </c>
      <c r="F128" s="33">
        <v>95</v>
      </c>
      <c r="G128" s="33">
        <v>33</v>
      </c>
      <c r="H128" s="35">
        <v>0.34739999999999999</v>
      </c>
      <c r="I128" s="36" t="str">
        <f t="shared" si="4"/>
        <v>🟢 Non saturé (&lt;40%)</v>
      </c>
      <c r="J128" s="37">
        <v>43549</v>
      </c>
      <c r="K128" s="38" t="s">
        <v>282</v>
      </c>
      <c r="L128" s="8" t="s">
        <v>114</v>
      </c>
      <c r="M128" s="36" t="s">
        <v>144</v>
      </c>
      <c r="N128" s="36" t="s">
        <v>10</v>
      </c>
      <c r="O128" s="36" t="s">
        <v>10</v>
      </c>
      <c r="P128" s="36">
        <f t="shared" ca="1" si="3"/>
        <v>89</v>
      </c>
      <c r="Q128" s="36" t="str">
        <f t="shared" ca="1" si="5"/>
        <v>🗓️ &gt; 2 ans</v>
      </c>
    </row>
    <row r="129" spans="1:17">
      <c r="A129" s="8" t="s">
        <v>287</v>
      </c>
      <c r="B129" s="32" t="s">
        <v>19</v>
      </c>
      <c r="C129" s="33">
        <v>694</v>
      </c>
      <c r="D129" s="33">
        <v>366</v>
      </c>
      <c r="E129" s="34">
        <v>0.52737752161383289</v>
      </c>
      <c r="F129" s="33">
        <v>94</v>
      </c>
      <c r="G129" s="33">
        <v>40</v>
      </c>
      <c r="H129" s="35">
        <v>0.42549999999999999</v>
      </c>
      <c r="I129" s="36" t="str">
        <f t="shared" si="4"/>
        <v>🟡 Attention (40-80%)</v>
      </c>
      <c r="J129" s="37">
        <v>43549</v>
      </c>
      <c r="K129" s="38" t="s">
        <v>203</v>
      </c>
      <c r="L129" s="8" t="s">
        <v>71</v>
      </c>
      <c r="M129" s="36" t="s">
        <v>27</v>
      </c>
      <c r="N129" s="36" t="s">
        <v>10</v>
      </c>
      <c r="O129" s="36" t="s">
        <v>10</v>
      </c>
      <c r="P129" s="36">
        <f t="shared" ca="1" si="3"/>
        <v>89</v>
      </c>
      <c r="Q129" s="36" t="str">
        <f t="shared" ca="1" si="5"/>
        <v>🗓️ &gt; 2 ans</v>
      </c>
    </row>
    <row r="130" spans="1:17">
      <c r="A130" s="8" t="s">
        <v>288</v>
      </c>
      <c r="B130" s="32" t="s">
        <v>19</v>
      </c>
      <c r="C130" s="33">
        <v>1788</v>
      </c>
      <c r="D130" s="33">
        <v>1137</v>
      </c>
      <c r="E130" s="34">
        <v>0.63590604026845643</v>
      </c>
      <c r="F130" s="33">
        <v>289</v>
      </c>
      <c r="G130" s="33">
        <v>143</v>
      </c>
      <c r="H130" s="35">
        <v>0.49480000000000002</v>
      </c>
      <c r="I130" s="36" t="str">
        <f t="shared" si="4"/>
        <v>🟡 Attention (40-80%)</v>
      </c>
      <c r="J130" s="37">
        <v>43556</v>
      </c>
      <c r="K130" s="38" t="s">
        <v>289</v>
      </c>
      <c r="L130" s="8" t="s">
        <v>114</v>
      </c>
      <c r="M130" s="36" t="s">
        <v>144</v>
      </c>
      <c r="N130" s="36" t="s">
        <v>10</v>
      </c>
      <c r="O130" s="36" t="s">
        <v>10</v>
      </c>
      <c r="P130" s="36">
        <f t="shared" ref="P130:P193" ca="1" si="6">IF(J130="","",ROUND((TODAY()-J130)/30.44,0))</f>
        <v>89</v>
      </c>
      <c r="Q130" s="36" t="str">
        <f t="shared" ca="1" si="5"/>
        <v>🗓️ &gt; 2 ans</v>
      </c>
    </row>
    <row r="131" spans="1:17">
      <c r="A131" s="8" t="s">
        <v>290</v>
      </c>
      <c r="B131" s="32" t="s">
        <v>19</v>
      </c>
      <c r="C131" s="33">
        <v>634</v>
      </c>
      <c r="D131" s="33">
        <v>383</v>
      </c>
      <c r="E131" s="34">
        <v>0.60410094637223977</v>
      </c>
      <c r="F131" s="33">
        <v>64</v>
      </c>
      <c r="G131" s="33">
        <v>27</v>
      </c>
      <c r="H131" s="35">
        <v>0.4219</v>
      </c>
      <c r="I131" s="36" t="str">
        <f t="shared" ref="I131:I194" si="7">IF(H131="","N/A",
   IF(H131&gt;=80%,"🔴 Saturé (≥80%)",
      IF(H131&gt;=40%,"🟡 Attention (40-80%)",
         "🟢 Non saturé (&lt;40%)"
      )
   )
)</f>
        <v>🟡 Attention (40-80%)</v>
      </c>
      <c r="J131" s="37">
        <v>43556</v>
      </c>
      <c r="K131" s="38" t="s">
        <v>251</v>
      </c>
      <c r="L131" s="8" t="s">
        <v>46</v>
      </c>
      <c r="M131" s="36" t="s">
        <v>84</v>
      </c>
      <c r="N131" s="36" t="s">
        <v>10</v>
      </c>
      <c r="O131" s="36" t="s">
        <v>10</v>
      </c>
      <c r="P131" s="36">
        <f t="shared" ca="1" si="6"/>
        <v>89</v>
      </c>
      <c r="Q131" s="36" t="str">
        <f t="shared" ref="Q131:Q194" ca="1" si="8">IF(P131="","N/A",IF(P131&lt;6,"🆕 &lt; 6 mois",IF(P131&lt;12,"📅 6-12 mois",IF(P131&lt;24,"📆 1-2 ans","🗓️ &gt; 2 ans"))))</f>
        <v>🗓️ &gt; 2 ans</v>
      </c>
    </row>
    <row r="132" spans="1:17">
      <c r="A132" s="8" t="s">
        <v>291</v>
      </c>
      <c r="B132" s="32" t="s">
        <v>19</v>
      </c>
      <c r="C132" s="33">
        <v>504</v>
      </c>
      <c r="D132" s="33">
        <v>315</v>
      </c>
      <c r="E132" s="34">
        <v>0.625</v>
      </c>
      <c r="F132" s="33">
        <v>69</v>
      </c>
      <c r="G132" s="33">
        <v>35</v>
      </c>
      <c r="H132" s="35">
        <v>0.50719999999999998</v>
      </c>
      <c r="I132" s="36" t="str">
        <f t="shared" si="7"/>
        <v>🟡 Attention (40-80%)</v>
      </c>
      <c r="J132" s="37">
        <v>43564</v>
      </c>
      <c r="K132" s="38" t="s">
        <v>179</v>
      </c>
      <c r="L132" s="8" t="s">
        <v>98</v>
      </c>
      <c r="M132" s="36" t="s">
        <v>47</v>
      </c>
      <c r="N132" s="36" t="s">
        <v>10</v>
      </c>
      <c r="O132" s="36" t="s">
        <v>10</v>
      </c>
      <c r="P132" s="36">
        <f t="shared" ca="1" si="6"/>
        <v>89</v>
      </c>
      <c r="Q132" s="36" t="str">
        <f t="shared" ca="1" si="8"/>
        <v>🗓️ &gt; 2 ans</v>
      </c>
    </row>
    <row r="133" spans="1:17">
      <c r="A133" s="8" t="s">
        <v>292</v>
      </c>
      <c r="B133" s="32" t="s">
        <v>19</v>
      </c>
      <c r="C133" s="33">
        <v>1076</v>
      </c>
      <c r="D133" s="33">
        <v>645</v>
      </c>
      <c r="E133" s="34">
        <v>0.59944237918215615</v>
      </c>
      <c r="F133" s="33">
        <v>174</v>
      </c>
      <c r="G133" s="33">
        <v>70</v>
      </c>
      <c r="H133" s="35">
        <v>0.40229999999999999</v>
      </c>
      <c r="I133" s="36" t="str">
        <f t="shared" si="7"/>
        <v>🟡 Attention (40-80%)</v>
      </c>
      <c r="J133" s="37">
        <v>43570</v>
      </c>
      <c r="K133" s="38" t="s">
        <v>293</v>
      </c>
      <c r="L133" s="8" t="s">
        <v>114</v>
      </c>
      <c r="M133" s="36" t="s">
        <v>144</v>
      </c>
      <c r="N133" s="36" t="s">
        <v>10</v>
      </c>
      <c r="O133" s="36" t="s">
        <v>10</v>
      </c>
      <c r="P133" s="36">
        <f t="shared" ca="1" si="6"/>
        <v>89</v>
      </c>
      <c r="Q133" s="36" t="str">
        <f t="shared" ca="1" si="8"/>
        <v>🗓️ &gt; 2 ans</v>
      </c>
    </row>
    <row r="134" spans="1:17">
      <c r="A134" s="8" t="s">
        <v>294</v>
      </c>
      <c r="B134" s="32" t="s">
        <v>19</v>
      </c>
      <c r="C134" s="33">
        <v>858</v>
      </c>
      <c r="D134" s="33">
        <v>584</v>
      </c>
      <c r="E134" s="34">
        <v>0.6806526806526807</v>
      </c>
      <c r="F134" s="33">
        <v>132</v>
      </c>
      <c r="G134" s="33">
        <v>63</v>
      </c>
      <c r="H134" s="35">
        <v>0.4773</v>
      </c>
      <c r="I134" s="36" t="str">
        <f t="shared" si="7"/>
        <v>🟡 Attention (40-80%)</v>
      </c>
      <c r="J134" s="37">
        <v>43570</v>
      </c>
      <c r="K134" s="38" t="s">
        <v>179</v>
      </c>
      <c r="L134" s="8" t="s">
        <v>98</v>
      </c>
      <c r="M134" s="36" t="s">
        <v>47</v>
      </c>
      <c r="N134" s="36" t="s">
        <v>10</v>
      </c>
      <c r="O134" s="36" t="s">
        <v>10</v>
      </c>
      <c r="P134" s="36">
        <f t="shared" ca="1" si="6"/>
        <v>89</v>
      </c>
      <c r="Q134" s="36" t="str">
        <f t="shared" ca="1" si="8"/>
        <v>🗓️ &gt; 2 ans</v>
      </c>
    </row>
    <row r="135" spans="1:17">
      <c r="A135" s="8" t="s">
        <v>295</v>
      </c>
      <c r="B135" s="32" t="s">
        <v>19</v>
      </c>
      <c r="C135" s="33">
        <v>1162</v>
      </c>
      <c r="D135" s="33">
        <v>653</v>
      </c>
      <c r="E135" s="34">
        <v>0.56196213425129082</v>
      </c>
      <c r="F135" s="33">
        <v>177</v>
      </c>
      <c r="G135" s="33">
        <v>66</v>
      </c>
      <c r="H135" s="35">
        <v>0.37290000000000001</v>
      </c>
      <c r="I135" s="36" t="str">
        <f t="shared" si="7"/>
        <v>🟢 Non saturé (&lt;40%)</v>
      </c>
      <c r="J135" s="37">
        <v>43570</v>
      </c>
      <c r="K135" s="38" t="s">
        <v>179</v>
      </c>
      <c r="L135" s="8" t="s">
        <v>98</v>
      </c>
      <c r="M135" s="36" t="s">
        <v>47</v>
      </c>
      <c r="N135" s="36" t="s">
        <v>10</v>
      </c>
      <c r="O135" s="36" t="s">
        <v>10</v>
      </c>
      <c r="P135" s="36">
        <f t="shared" ca="1" si="6"/>
        <v>89</v>
      </c>
      <c r="Q135" s="36" t="str">
        <f t="shared" ca="1" si="8"/>
        <v>🗓️ &gt; 2 ans</v>
      </c>
    </row>
    <row r="136" spans="1:17">
      <c r="A136" s="8" t="s">
        <v>296</v>
      </c>
      <c r="B136" s="32" t="s">
        <v>19</v>
      </c>
      <c r="C136" s="33">
        <v>414</v>
      </c>
      <c r="D136" s="33">
        <v>276</v>
      </c>
      <c r="E136" s="34">
        <v>0.66666666666666663</v>
      </c>
      <c r="F136" s="33">
        <v>57</v>
      </c>
      <c r="G136" s="33">
        <v>34</v>
      </c>
      <c r="H136" s="35">
        <v>0.59650000000000003</v>
      </c>
      <c r="I136" s="36" t="str">
        <f t="shared" si="7"/>
        <v>🟡 Attention (40-80%)</v>
      </c>
      <c r="J136" s="37">
        <v>43591</v>
      </c>
      <c r="K136" s="38" t="s">
        <v>297</v>
      </c>
      <c r="L136" s="8" t="s">
        <v>114</v>
      </c>
      <c r="M136" s="36" t="s">
        <v>144</v>
      </c>
      <c r="N136" s="36" t="s">
        <v>10</v>
      </c>
      <c r="O136" s="36" t="s">
        <v>10</v>
      </c>
      <c r="P136" s="36">
        <f t="shared" ca="1" si="6"/>
        <v>88</v>
      </c>
      <c r="Q136" s="36" t="str">
        <f t="shared" ca="1" si="8"/>
        <v>🗓️ &gt; 2 ans</v>
      </c>
    </row>
    <row r="137" spans="1:17">
      <c r="A137" s="8" t="s">
        <v>298</v>
      </c>
      <c r="B137" s="32" t="s">
        <v>19</v>
      </c>
      <c r="C137" s="33">
        <v>804</v>
      </c>
      <c r="D137" s="33">
        <v>500</v>
      </c>
      <c r="E137" s="34">
        <v>0.62189054726368154</v>
      </c>
      <c r="F137" s="33">
        <v>106</v>
      </c>
      <c r="G137" s="33">
        <v>49</v>
      </c>
      <c r="H137" s="35">
        <v>0.46229999999999999</v>
      </c>
      <c r="I137" s="36" t="str">
        <f t="shared" si="7"/>
        <v>🟡 Attention (40-80%)</v>
      </c>
      <c r="J137" s="37">
        <v>43593</v>
      </c>
      <c r="K137" s="38" t="s">
        <v>297</v>
      </c>
      <c r="L137" s="8" t="s">
        <v>114</v>
      </c>
      <c r="M137" s="36" t="s">
        <v>144</v>
      </c>
      <c r="N137" s="36" t="s">
        <v>10</v>
      </c>
      <c r="O137" s="36" t="s">
        <v>10</v>
      </c>
      <c r="P137" s="36">
        <f t="shared" ca="1" si="6"/>
        <v>88</v>
      </c>
      <c r="Q137" s="36" t="str">
        <f t="shared" ca="1" si="8"/>
        <v>🗓️ &gt; 2 ans</v>
      </c>
    </row>
    <row r="138" spans="1:17">
      <c r="A138" s="8" t="s">
        <v>299</v>
      </c>
      <c r="B138" s="32" t="s">
        <v>19</v>
      </c>
      <c r="C138" s="33">
        <v>1512</v>
      </c>
      <c r="D138" s="33">
        <v>660</v>
      </c>
      <c r="E138" s="34">
        <v>0.43650793650793651</v>
      </c>
      <c r="F138" s="33">
        <v>182</v>
      </c>
      <c r="G138" s="33">
        <v>88</v>
      </c>
      <c r="H138" s="35">
        <v>0.48349999999999999</v>
      </c>
      <c r="I138" s="36" t="str">
        <f t="shared" si="7"/>
        <v>🟡 Attention (40-80%)</v>
      </c>
      <c r="J138" s="37">
        <v>43602</v>
      </c>
      <c r="K138" s="38" t="s">
        <v>293</v>
      </c>
      <c r="L138" s="8" t="s">
        <v>114</v>
      </c>
      <c r="M138" s="36" t="s">
        <v>144</v>
      </c>
      <c r="N138" s="36" t="s">
        <v>10</v>
      </c>
      <c r="O138" s="36" t="s">
        <v>10</v>
      </c>
      <c r="P138" s="36">
        <f t="shared" ca="1" si="6"/>
        <v>88</v>
      </c>
      <c r="Q138" s="36" t="str">
        <f t="shared" ca="1" si="8"/>
        <v>🗓️ &gt; 2 ans</v>
      </c>
    </row>
    <row r="139" spans="1:17">
      <c r="A139" s="8" t="s">
        <v>300</v>
      </c>
      <c r="B139" s="32" t="s">
        <v>19</v>
      </c>
      <c r="C139" s="33">
        <v>1252</v>
      </c>
      <c r="D139" s="33">
        <v>938</v>
      </c>
      <c r="E139" s="34">
        <v>0.74920127795527158</v>
      </c>
      <c r="F139" s="33">
        <v>207</v>
      </c>
      <c r="G139" s="33">
        <v>140</v>
      </c>
      <c r="H139" s="35">
        <v>0.67630000000000001</v>
      </c>
      <c r="I139" s="36" t="str">
        <f t="shared" si="7"/>
        <v>🟡 Attention (40-80%)</v>
      </c>
      <c r="J139" s="37">
        <v>43602</v>
      </c>
      <c r="K139" s="38" t="s">
        <v>224</v>
      </c>
      <c r="L139" s="8" t="s">
        <v>114</v>
      </c>
      <c r="M139" s="36" t="s">
        <v>144</v>
      </c>
      <c r="N139" s="36" t="s">
        <v>10</v>
      </c>
      <c r="O139" s="36" t="s">
        <v>10</v>
      </c>
      <c r="P139" s="36">
        <f t="shared" ca="1" si="6"/>
        <v>88</v>
      </c>
      <c r="Q139" s="36" t="str">
        <f t="shared" ca="1" si="8"/>
        <v>🗓️ &gt; 2 ans</v>
      </c>
    </row>
    <row r="140" spans="1:17">
      <c r="A140" s="8" t="s">
        <v>301</v>
      </c>
      <c r="B140" s="32" t="s">
        <v>19</v>
      </c>
      <c r="C140" s="33">
        <v>930</v>
      </c>
      <c r="D140" s="33">
        <v>442</v>
      </c>
      <c r="E140" s="34">
        <v>0.47526881720430109</v>
      </c>
      <c r="F140" s="33">
        <v>121</v>
      </c>
      <c r="G140" s="33">
        <v>30</v>
      </c>
      <c r="H140" s="35">
        <v>0.24790000000000001</v>
      </c>
      <c r="I140" s="36" t="str">
        <f t="shared" si="7"/>
        <v>🟢 Non saturé (&lt;40%)</v>
      </c>
      <c r="J140" s="37">
        <v>43602</v>
      </c>
      <c r="K140" s="38" t="s">
        <v>282</v>
      </c>
      <c r="L140" s="8" t="s">
        <v>114</v>
      </c>
      <c r="M140" s="36" t="s">
        <v>144</v>
      </c>
      <c r="N140" s="36" t="s">
        <v>10</v>
      </c>
      <c r="O140" s="36" t="s">
        <v>10</v>
      </c>
      <c r="P140" s="36">
        <f t="shared" ca="1" si="6"/>
        <v>88</v>
      </c>
      <c r="Q140" s="36" t="str">
        <f t="shared" ca="1" si="8"/>
        <v>🗓️ &gt; 2 ans</v>
      </c>
    </row>
    <row r="141" spans="1:17">
      <c r="A141" s="8" t="s">
        <v>302</v>
      </c>
      <c r="B141" s="32" t="s">
        <v>19</v>
      </c>
      <c r="C141" s="33">
        <v>918</v>
      </c>
      <c r="D141" s="33">
        <v>609</v>
      </c>
      <c r="E141" s="34">
        <v>0.66339869281045749</v>
      </c>
      <c r="F141" s="33">
        <v>152</v>
      </c>
      <c r="G141" s="33">
        <v>75</v>
      </c>
      <c r="H141" s="35">
        <v>0.49340000000000001</v>
      </c>
      <c r="I141" s="36" t="str">
        <f t="shared" si="7"/>
        <v>🟡 Attention (40-80%)</v>
      </c>
      <c r="J141" s="37">
        <v>43614</v>
      </c>
      <c r="K141" s="38" t="s">
        <v>289</v>
      </c>
      <c r="L141" s="8" t="s">
        <v>114</v>
      </c>
      <c r="M141" s="36" t="s">
        <v>144</v>
      </c>
      <c r="N141" s="36" t="s">
        <v>10</v>
      </c>
      <c r="O141" s="36" t="s">
        <v>10</v>
      </c>
      <c r="P141" s="36">
        <f t="shared" ca="1" si="6"/>
        <v>87</v>
      </c>
      <c r="Q141" s="36" t="str">
        <f t="shared" ca="1" si="8"/>
        <v>🗓️ &gt; 2 ans</v>
      </c>
    </row>
    <row r="142" spans="1:17">
      <c r="A142" s="8" t="s">
        <v>303</v>
      </c>
      <c r="B142" s="32" t="s">
        <v>19</v>
      </c>
      <c r="C142" s="33">
        <v>684</v>
      </c>
      <c r="D142" s="33">
        <v>374</v>
      </c>
      <c r="E142" s="34">
        <v>0.54678362573099415</v>
      </c>
      <c r="F142" s="33">
        <v>85</v>
      </c>
      <c r="G142" s="33">
        <v>28</v>
      </c>
      <c r="H142" s="35">
        <v>0.32940000000000003</v>
      </c>
      <c r="I142" s="36" t="str">
        <f t="shared" si="7"/>
        <v>🟢 Non saturé (&lt;40%)</v>
      </c>
      <c r="J142" s="37">
        <v>43614</v>
      </c>
      <c r="K142" s="38" t="s">
        <v>297</v>
      </c>
      <c r="L142" s="8" t="s">
        <v>114</v>
      </c>
      <c r="M142" s="36" t="s">
        <v>144</v>
      </c>
      <c r="N142" s="36" t="s">
        <v>10</v>
      </c>
      <c r="O142" s="36" t="s">
        <v>10</v>
      </c>
      <c r="P142" s="36">
        <f t="shared" ca="1" si="6"/>
        <v>87</v>
      </c>
      <c r="Q142" s="36" t="str">
        <f t="shared" ca="1" si="8"/>
        <v>🗓️ &gt; 2 ans</v>
      </c>
    </row>
    <row r="143" spans="1:17">
      <c r="A143" s="8" t="s">
        <v>304</v>
      </c>
      <c r="B143" s="32" t="s">
        <v>19</v>
      </c>
      <c r="C143" s="33">
        <v>726</v>
      </c>
      <c r="D143" s="33">
        <v>351</v>
      </c>
      <c r="E143" s="34">
        <v>0.48347107438016529</v>
      </c>
      <c r="F143" s="33">
        <v>87</v>
      </c>
      <c r="G143" s="33">
        <v>21</v>
      </c>
      <c r="H143" s="35">
        <v>0.2414</v>
      </c>
      <c r="I143" s="36" t="str">
        <f t="shared" si="7"/>
        <v>🟢 Non saturé (&lt;40%)</v>
      </c>
      <c r="J143" s="37">
        <v>43614</v>
      </c>
      <c r="K143" s="38" t="s">
        <v>305</v>
      </c>
      <c r="L143" s="8" t="s">
        <v>46</v>
      </c>
      <c r="M143" s="36" t="s">
        <v>84</v>
      </c>
      <c r="N143" s="36" t="s">
        <v>10</v>
      </c>
      <c r="O143" s="36" t="s">
        <v>10</v>
      </c>
      <c r="P143" s="36">
        <f t="shared" ca="1" si="6"/>
        <v>87</v>
      </c>
      <c r="Q143" s="36" t="str">
        <f t="shared" ca="1" si="8"/>
        <v>🗓️ &gt; 2 ans</v>
      </c>
    </row>
    <row r="144" spans="1:17">
      <c r="A144" s="8" t="s">
        <v>306</v>
      </c>
      <c r="B144" s="32" t="s">
        <v>19</v>
      </c>
      <c r="C144" s="33">
        <v>1328</v>
      </c>
      <c r="D144" s="33">
        <v>897</v>
      </c>
      <c r="E144" s="34">
        <v>0.67545180722891562</v>
      </c>
      <c r="F144" s="33">
        <v>212</v>
      </c>
      <c r="G144" s="33">
        <v>135</v>
      </c>
      <c r="H144" s="35">
        <v>0.63680000000000003</v>
      </c>
      <c r="I144" s="36" t="str">
        <f t="shared" si="7"/>
        <v>🟡 Attention (40-80%)</v>
      </c>
      <c r="J144" s="37">
        <v>43619</v>
      </c>
      <c r="K144" s="38" t="s">
        <v>307</v>
      </c>
      <c r="L144" s="8" t="s">
        <v>75</v>
      </c>
      <c r="M144" s="36" t="s">
        <v>144</v>
      </c>
      <c r="N144" s="36" t="s">
        <v>10</v>
      </c>
      <c r="O144" s="36" t="s">
        <v>10</v>
      </c>
      <c r="P144" s="36">
        <f t="shared" ca="1" si="6"/>
        <v>87</v>
      </c>
      <c r="Q144" s="36" t="str">
        <f t="shared" ca="1" si="8"/>
        <v>🗓️ &gt; 2 ans</v>
      </c>
    </row>
    <row r="145" spans="1:17">
      <c r="A145" s="8" t="s">
        <v>308</v>
      </c>
      <c r="B145" s="32" t="s">
        <v>19</v>
      </c>
      <c r="C145" s="33">
        <v>602</v>
      </c>
      <c r="D145" s="33">
        <v>443</v>
      </c>
      <c r="E145" s="34">
        <v>0.73588039867109634</v>
      </c>
      <c r="F145" s="33">
        <v>99</v>
      </c>
      <c r="G145" s="33">
        <v>72</v>
      </c>
      <c r="H145" s="35">
        <v>0.72729999999999995</v>
      </c>
      <c r="I145" s="36" t="str">
        <f t="shared" si="7"/>
        <v>🟡 Attention (40-80%)</v>
      </c>
      <c r="J145" s="37">
        <v>43633</v>
      </c>
      <c r="K145" s="38" t="s">
        <v>309</v>
      </c>
      <c r="L145" s="8" t="s">
        <v>98</v>
      </c>
      <c r="M145" s="36" t="s">
        <v>47</v>
      </c>
      <c r="N145" s="36" t="s">
        <v>10</v>
      </c>
      <c r="O145" s="36" t="s">
        <v>10</v>
      </c>
      <c r="P145" s="36">
        <f t="shared" ca="1" si="6"/>
        <v>87</v>
      </c>
      <c r="Q145" s="36" t="str">
        <f t="shared" ca="1" si="8"/>
        <v>🗓️ &gt; 2 ans</v>
      </c>
    </row>
    <row r="146" spans="1:17">
      <c r="A146" s="8" t="s">
        <v>310</v>
      </c>
      <c r="B146" s="32" t="s">
        <v>19</v>
      </c>
      <c r="C146" s="33">
        <v>1012</v>
      </c>
      <c r="D146" s="33">
        <v>687</v>
      </c>
      <c r="E146" s="34">
        <v>0.67885375494071143</v>
      </c>
      <c r="F146" s="33">
        <v>153</v>
      </c>
      <c r="G146" s="33">
        <v>83</v>
      </c>
      <c r="H146" s="35">
        <v>0.54249999999999998</v>
      </c>
      <c r="I146" s="36" t="str">
        <f t="shared" si="7"/>
        <v>🟡 Attention (40-80%)</v>
      </c>
      <c r="J146" s="37">
        <v>43635</v>
      </c>
      <c r="K146" s="38" t="s">
        <v>311</v>
      </c>
      <c r="L146" s="8" t="s">
        <v>98</v>
      </c>
      <c r="M146" s="36" t="s">
        <v>47</v>
      </c>
      <c r="N146" s="36" t="s">
        <v>10</v>
      </c>
      <c r="O146" s="36" t="s">
        <v>10</v>
      </c>
      <c r="P146" s="36">
        <f t="shared" ca="1" si="6"/>
        <v>87</v>
      </c>
      <c r="Q146" s="36" t="str">
        <f t="shared" ca="1" si="8"/>
        <v>🗓️ &gt; 2 ans</v>
      </c>
    </row>
    <row r="147" spans="1:17">
      <c r="A147" s="8" t="s">
        <v>312</v>
      </c>
      <c r="B147" s="32" t="s">
        <v>19</v>
      </c>
      <c r="C147" s="33">
        <v>858</v>
      </c>
      <c r="D147" s="33">
        <v>542</v>
      </c>
      <c r="E147" s="34">
        <v>0.63170163170163174</v>
      </c>
      <c r="F147" s="33">
        <v>133</v>
      </c>
      <c r="G147" s="33">
        <v>68</v>
      </c>
      <c r="H147" s="35">
        <v>0.51129999999999998</v>
      </c>
      <c r="I147" s="36" t="str">
        <f t="shared" si="7"/>
        <v>🟡 Attention (40-80%)</v>
      </c>
      <c r="J147" s="37">
        <v>43640</v>
      </c>
      <c r="K147" s="38" t="s">
        <v>313</v>
      </c>
      <c r="L147" s="8" t="s">
        <v>46</v>
      </c>
      <c r="M147" s="36" t="s">
        <v>84</v>
      </c>
      <c r="N147" s="36" t="s">
        <v>10</v>
      </c>
      <c r="O147" s="36" t="s">
        <v>10</v>
      </c>
      <c r="P147" s="36">
        <f t="shared" ca="1" si="6"/>
        <v>86</v>
      </c>
      <c r="Q147" s="36" t="str">
        <f t="shared" ca="1" si="8"/>
        <v>🗓️ &gt; 2 ans</v>
      </c>
    </row>
    <row r="148" spans="1:17">
      <c r="A148" s="8" t="s">
        <v>314</v>
      </c>
      <c r="B148" s="32" t="s">
        <v>19</v>
      </c>
      <c r="C148" s="33">
        <v>1224</v>
      </c>
      <c r="D148" s="33">
        <v>788</v>
      </c>
      <c r="E148" s="34">
        <v>0.64379084967320266</v>
      </c>
      <c r="F148" s="33">
        <v>204</v>
      </c>
      <c r="G148" s="33">
        <v>90</v>
      </c>
      <c r="H148" s="35">
        <v>0.44119999999999998</v>
      </c>
      <c r="I148" s="36" t="str">
        <f t="shared" si="7"/>
        <v>🟡 Attention (40-80%)</v>
      </c>
      <c r="J148" s="37">
        <v>43640</v>
      </c>
      <c r="K148" s="38" t="s">
        <v>224</v>
      </c>
      <c r="L148" s="8" t="s">
        <v>114</v>
      </c>
      <c r="M148" s="36" t="s">
        <v>144</v>
      </c>
      <c r="N148" s="36" t="s">
        <v>10</v>
      </c>
      <c r="O148" s="36" t="s">
        <v>10</v>
      </c>
      <c r="P148" s="36">
        <f t="shared" ca="1" si="6"/>
        <v>86</v>
      </c>
      <c r="Q148" s="36" t="str">
        <f t="shared" ca="1" si="8"/>
        <v>🗓️ &gt; 2 ans</v>
      </c>
    </row>
    <row r="149" spans="1:17">
      <c r="A149" s="8" t="s">
        <v>315</v>
      </c>
      <c r="B149" s="32" t="s">
        <v>19</v>
      </c>
      <c r="C149" s="33">
        <v>912</v>
      </c>
      <c r="D149" s="33">
        <v>528</v>
      </c>
      <c r="E149" s="34">
        <v>0.57894736842105265</v>
      </c>
      <c r="F149" s="33">
        <v>93</v>
      </c>
      <c r="G149" s="33">
        <v>30</v>
      </c>
      <c r="H149" s="35">
        <v>0.3226</v>
      </c>
      <c r="I149" s="36" t="str">
        <f t="shared" si="7"/>
        <v>🟢 Non saturé (&lt;40%)</v>
      </c>
      <c r="J149" s="37">
        <v>43647</v>
      </c>
      <c r="K149" s="38" t="s">
        <v>305</v>
      </c>
      <c r="L149" s="8" t="s">
        <v>46</v>
      </c>
      <c r="M149" s="36" t="s">
        <v>84</v>
      </c>
      <c r="N149" s="36" t="s">
        <v>10</v>
      </c>
      <c r="O149" s="36" t="s">
        <v>10</v>
      </c>
      <c r="P149" s="36">
        <f t="shared" ca="1" si="6"/>
        <v>86</v>
      </c>
      <c r="Q149" s="36" t="str">
        <f t="shared" ca="1" si="8"/>
        <v>🗓️ &gt; 2 ans</v>
      </c>
    </row>
    <row r="150" spans="1:17">
      <c r="A150" s="8" t="s">
        <v>316</v>
      </c>
      <c r="B150" s="32" t="s">
        <v>12</v>
      </c>
      <c r="C150" s="33">
        <v>1670</v>
      </c>
      <c r="D150" s="33">
        <v>1046</v>
      </c>
      <c r="E150" s="34">
        <v>0.62634730538922156</v>
      </c>
      <c r="F150" s="33">
        <v>256</v>
      </c>
      <c r="G150" s="33">
        <v>116</v>
      </c>
      <c r="H150" s="35">
        <v>0.4531</v>
      </c>
      <c r="I150" s="36" t="str">
        <f t="shared" si="7"/>
        <v>🟡 Attention (40-80%)</v>
      </c>
      <c r="J150" s="37">
        <v>43656</v>
      </c>
      <c r="K150" s="38" t="s">
        <v>317</v>
      </c>
      <c r="L150" s="8" t="s">
        <v>45</v>
      </c>
      <c r="M150" s="36" t="s">
        <v>318</v>
      </c>
      <c r="N150" s="36" t="s">
        <v>319</v>
      </c>
      <c r="O150" s="36" t="s">
        <v>10</v>
      </c>
      <c r="P150" s="36">
        <f t="shared" ca="1" si="6"/>
        <v>86</v>
      </c>
      <c r="Q150" s="36" t="str">
        <f t="shared" ca="1" si="8"/>
        <v>🗓️ &gt; 2 ans</v>
      </c>
    </row>
    <row r="151" spans="1:17">
      <c r="A151" s="8" t="s">
        <v>320</v>
      </c>
      <c r="B151" s="39" t="s">
        <v>19</v>
      </c>
      <c r="C151" s="33">
        <v>1066</v>
      </c>
      <c r="D151" s="33">
        <v>656</v>
      </c>
      <c r="E151" s="34">
        <v>0.61538461538461542</v>
      </c>
      <c r="F151" s="33">
        <v>174</v>
      </c>
      <c r="G151" s="33">
        <v>80</v>
      </c>
      <c r="H151" s="35">
        <v>0.45979999999999999</v>
      </c>
      <c r="I151" s="36" t="str">
        <f t="shared" si="7"/>
        <v>🟡 Attention (40-80%)</v>
      </c>
      <c r="J151" s="37">
        <v>43656</v>
      </c>
      <c r="K151" s="38" t="s">
        <v>321</v>
      </c>
      <c r="L151" s="8" t="s">
        <v>114</v>
      </c>
      <c r="M151" s="36" t="s">
        <v>144</v>
      </c>
      <c r="N151" s="36" t="s">
        <v>10</v>
      </c>
      <c r="O151" s="36" t="s">
        <v>10</v>
      </c>
      <c r="P151" s="36">
        <f t="shared" ca="1" si="6"/>
        <v>86</v>
      </c>
      <c r="Q151" s="36" t="str">
        <f t="shared" ca="1" si="8"/>
        <v>🗓️ &gt; 2 ans</v>
      </c>
    </row>
    <row r="152" spans="1:17">
      <c r="A152" s="8" t="s">
        <v>322</v>
      </c>
      <c r="B152" s="32" t="s">
        <v>19</v>
      </c>
      <c r="C152" s="33">
        <v>686</v>
      </c>
      <c r="D152" s="33">
        <v>419</v>
      </c>
      <c r="E152" s="34">
        <v>0.61078717201166177</v>
      </c>
      <c r="F152" s="33">
        <v>112</v>
      </c>
      <c r="G152" s="33">
        <v>44</v>
      </c>
      <c r="H152" s="35">
        <v>0.39290000000000003</v>
      </c>
      <c r="I152" s="36" t="str">
        <f t="shared" si="7"/>
        <v>🟢 Non saturé (&lt;40%)</v>
      </c>
      <c r="J152" s="37">
        <v>43656</v>
      </c>
      <c r="K152" s="38" t="s">
        <v>289</v>
      </c>
      <c r="L152" s="8" t="s">
        <v>114</v>
      </c>
      <c r="M152" s="36" t="s">
        <v>144</v>
      </c>
      <c r="N152" s="36" t="s">
        <v>10</v>
      </c>
      <c r="O152" s="36" t="s">
        <v>10</v>
      </c>
      <c r="P152" s="36">
        <f t="shared" ca="1" si="6"/>
        <v>86</v>
      </c>
      <c r="Q152" s="36" t="str">
        <f t="shared" ca="1" si="8"/>
        <v>🗓️ &gt; 2 ans</v>
      </c>
    </row>
    <row r="153" spans="1:17">
      <c r="A153" s="8" t="s">
        <v>323</v>
      </c>
      <c r="B153" s="32" t="s">
        <v>19</v>
      </c>
      <c r="C153" s="33">
        <v>1250</v>
      </c>
      <c r="D153" s="33">
        <v>943</v>
      </c>
      <c r="E153" s="34">
        <v>0.75439999999999996</v>
      </c>
      <c r="F153" s="33">
        <v>205</v>
      </c>
      <c r="G153" s="33">
        <v>139</v>
      </c>
      <c r="H153" s="35">
        <v>0.67800000000000005</v>
      </c>
      <c r="I153" s="36" t="str">
        <f t="shared" si="7"/>
        <v>🟡 Attention (40-80%)</v>
      </c>
      <c r="J153" s="37">
        <v>43663</v>
      </c>
      <c r="K153" s="38" t="s">
        <v>324</v>
      </c>
      <c r="L153" s="8" t="s">
        <v>98</v>
      </c>
      <c r="M153" s="36" t="s">
        <v>47</v>
      </c>
      <c r="N153" s="36" t="s">
        <v>10</v>
      </c>
      <c r="O153" s="36" t="s">
        <v>10</v>
      </c>
      <c r="P153" s="36">
        <f t="shared" ca="1" si="6"/>
        <v>86</v>
      </c>
      <c r="Q153" s="36" t="str">
        <f t="shared" ca="1" si="8"/>
        <v>🗓️ &gt; 2 ans</v>
      </c>
    </row>
    <row r="154" spans="1:17">
      <c r="A154" s="8" t="s">
        <v>325</v>
      </c>
      <c r="B154" s="32" t="s">
        <v>19</v>
      </c>
      <c r="C154" s="33">
        <v>522</v>
      </c>
      <c r="D154" s="33">
        <v>300</v>
      </c>
      <c r="E154" s="34">
        <v>0.57471264367816088</v>
      </c>
      <c r="F154" s="33">
        <v>87</v>
      </c>
      <c r="G154" s="33">
        <v>37</v>
      </c>
      <c r="H154" s="35">
        <v>0.42530000000000001</v>
      </c>
      <c r="I154" s="36" t="str">
        <f t="shared" si="7"/>
        <v>🟡 Attention (40-80%)</v>
      </c>
      <c r="J154" s="37">
        <v>43668</v>
      </c>
      <c r="K154" s="38" t="s">
        <v>289</v>
      </c>
      <c r="L154" s="8" t="s">
        <v>114</v>
      </c>
      <c r="M154" s="36" t="s">
        <v>144</v>
      </c>
      <c r="N154" s="36" t="s">
        <v>10</v>
      </c>
      <c r="O154" s="36" t="s">
        <v>10</v>
      </c>
      <c r="P154" s="36">
        <f t="shared" ca="1" si="6"/>
        <v>86</v>
      </c>
      <c r="Q154" s="36" t="str">
        <f t="shared" ca="1" si="8"/>
        <v>🗓️ &gt; 2 ans</v>
      </c>
    </row>
    <row r="155" spans="1:17">
      <c r="A155" s="8" t="s">
        <v>326</v>
      </c>
      <c r="B155" s="32" t="s">
        <v>12</v>
      </c>
      <c r="C155" s="33">
        <v>878</v>
      </c>
      <c r="D155" s="33">
        <v>458</v>
      </c>
      <c r="E155" s="34">
        <v>0.52164009111617315</v>
      </c>
      <c r="F155" s="33">
        <v>143</v>
      </c>
      <c r="G155" s="33">
        <v>57</v>
      </c>
      <c r="H155" s="35">
        <v>0.39860000000000001</v>
      </c>
      <c r="I155" s="36" t="str">
        <f t="shared" si="7"/>
        <v>🟢 Non saturé (&lt;40%)</v>
      </c>
      <c r="J155" s="37">
        <v>43668</v>
      </c>
      <c r="K155" s="38" t="s">
        <v>327</v>
      </c>
      <c r="L155" s="8" t="s">
        <v>45</v>
      </c>
      <c r="M155" s="36" t="s">
        <v>318</v>
      </c>
      <c r="N155" s="36" t="s">
        <v>319</v>
      </c>
      <c r="O155" s="36" t="s">
        <v>10</v>
      </c>
      <c r="P155" s="36">
        <f t="shared" ca="1" si="6"/>
        <v>86</v>
      </c>
      <c r="Q155" s="36" t="str">
        <f t="shared" ca="1" si="8"/>
        <v>🗓️ &gt; 2 ans</v>
      </c>
    </row>
    <row r="156" spans="1:17">
      <c r="A156" s="8" t="s">
        <v>328</v>
      </c>
      <c r="B156" s="32" t="s">
        <v>19</v>
      </c>
      <c r="C156" s="33">
        <v>972</v>
      </c>
      <c r="D156" s="33">
        <v>664</v>
      </c>
      <c r="E156" s="34">
        <v>0.6831275720164609</v>
      </c>
      <c r="F156" s="33">
        <v>160</v>
      </c>
      <c r="G156" s="33">
        <v>80</v>
      </c>
      <c r="H156" s="35">
        <v>0.5</v>
      </c>
      <c r="I156" s="36" t="str">
        <f t="shared" si="7"/>
        <v>🟡 Attention (40-80%)</v>
      </c>
      <c r="J156" s="37">
        <v>43668</v>
      </c>
      <c r="K156" s="38" t="s">
        <v>329</v>
      </c>
      <c r="L156" s="8" t="s">
        <v>114</v>
      </c>
      <c r="M156" s="36" t="s">
        <v>144</v>
      </c>
      <c r="N156" s="36" t="s">
        <v>10</v>
      </c>
      <c r="O156" s="36" t="s">
        <v>10</v>
      </c>
      <c r="P156" s="36">
        <f t="shared" ca="1" si="6"/>
        <v>86</v>
      </c>
      <c r="Q156" s="36" t="str">
        <f t="shared" ca="1" si="8"/>
        <v>🗓️ &gt; 2 ans</v>
      </c>
    </row>
    <row r="157" spans="1:17">
      <c r="A157" s="8" t="s">
        <v>330</v>
      </c>
      <c r="B157" s="32" t="s">
        <v>19</v>
      </c>
      <c r="C157" s="33">
        <v>1226</v>
      </c>
      <c r="D157" s="33">
        <v>716</v>
      </c>
      <c r="E157" s="34">
        <v>0.58401305057096253</v>
      </c>
      <c r="F157" s="33">
        <v>155</v>
      </c>
      <c r="G157" s="33">
        <v>67</v>
      </c>
      <c r="H157" s="35">
        <v>0.43230000000000002</v>
      </c>
      <c r="I157" s="36" t="str">
        <f t="shared" si="7"/>
        <v>🟡 Attention (40-80%)</v>
      </c>
      <c r="J157" s="37">
        <v>43668</v>
      </c>
      <c r="K157" s="38" t="s">
        <v>331</v>
      </c>
      <c r="L157" s="8" t="s">
        <v>47</v>
      </c>
      <c r="M157" s="36" t="s">
        <v>47</v>
      </c>
      <c r="N157" s="36" t="s">
        <v>10</v>
      </c>
      <c r="O157" s="36" t="s">
        <v>10</v>
      </c>
      <c r="P157" s="36">
        <f t="shared" ca="1" si="6"/>
        <v>86</v>
      </c>
      <c r="Q157" s="36" t="str">
        <f t="shared" ca="1" si="8"/>
        <v>🗓️ &gt; 2 ans</v>
      </c>
    </row>
    <row r="158" spans="1:17">
      <c r="A158" s="8" t="s">
        <v>332</v>
      </c>
      <c r="B158" s="32" t="s">
        <v>19</v>
      </c>
      <c r="C158" s="33">
        <v>774</v>
      </c>
      <c r="D158" s="33">
        <v>457</v>
      </c>
      <c r="E158" s="34">
        <v>0.59043927648578809</v>
      </c>
      <c r="F158" s="33">
        <v>125</v>
      </c>
      <c r="G158" s="33">
        <v>50</v>
      </c>
      <c r="H158" s="35">
        <v>0.4</v>
      </c>
      <c r="I158" s="36" t="str">
        <f t="shared" si="7"/>
        <v>🟡 Attention (40-80%)</v>
      </c>
      <c r="J158" s="37">
        <v>43672</v>
      </c>
      <c r="K158" s="38" t="s">
        <v>333</v>
      </c>
      <c r="L158" s="8" t="s">
        <v>82</v>
      </c>
      <c r="M158" s="36" t="s">
        <v>144</v>
      </c>
      <c r="N158" s="36" t="s">
        <v>10</v>
      </c>
      <c r="O158" s="36" t="s">
        <v>10</v>
      </c>
      <c r="P158" s="36">
        <f t="shared" ca="1" si="6"/>
        <v>85</v>
      </c>
      <c r="Q158" s="36" t="str">
        <f t="shared" ca="1" si="8"/>
        <v>🗓️ &gt; 2 ans</v>
      </c>
    </row>
    <row r="159" spans="1:17">
      <c r="A159" s="8" t="s">
        <v>334</v>
      </c>
      <c r="B159" s="32" t="s">
        <v>19</v>
      </c>
      <c r="C159" s="33">
        <v>862</v>
      </c>
      <c r="D159" s="33">
        <v>547</v>
      </c>
      <c r="E159" s="34">
        <v>0.63457076566125292</v>
      </c>
      <c r="F159" s="33">
        <v>123</v>
      </c>
      <c r="G159" s="33">
        <v>62</v>
      </c>
      <c r="H159" s="35">
        <v>0.50409999999999999</v>
      </c>
      <c r="I159" s="36" t="str">
        <f t="shared" si="7"/>
        <v>🟡 Attention (40-80%)</v>
      </c>
      <c r="J159" s="37">
        <v>43687</v>
      </c>
      <c r="K159" s="38" t="s">
        <v>197</v>
      </c>
      <c r="L159" s="8" t="s">
        <v>82</v>
      </c>
      <c r="M159" s="36" t="s">
        <v>144</v>
      </c>
      <c r="N159" s="36" t="s">
        <v>10</v>
      </c>
      <c r="O159" s="36" t="s">
        <v>10</v>
      </c>
      <c r="P159" s="36">
        <f t="shared" ca="1" si="6"/>
        <v>85</v>
      </c>
      <c r="Q159" s="36" t="str">
        <f t="shared" ca="1" si="8"/>
        <v>🗓️ &gt; 2 ans</v>
      </c>
    </row>
    <row r="160" spans="1:17">
      <c r="A160" s="8" t="s">
        <v>335</v>
      </c>
      <c r="B160" s="32" t="s">
        <v>19</v>
      </c>
      <c r="C160" s="33">
        <v>864</v>
      </c>
      <c r="D160" s="33">
        <v>429</v>
      </c>
      <c r="E160" s="34">
        <v>0.49652777777777779</v>
      </c>
      <c r="F160" s="33">
        <v>143</v>
      </c>
      <c r="G160" s="33">
        <v>50</v>
      </c>
      <c r="H160" s="35">
        <v>0.34970000000000001</v>
      </c>
      <c r="I160" s="36" t="str">
        <f t="shared" si="7"/>
        <v>🟢 Non saturé (&lt;40%)</v>
      </c>
      <c r="J160" s="37">
        <v>43687</v>
      </c>
      <c r="K160" s="38" t="s">
        <v>336</v>
      </c>
      <c r="L160" s="8" t="s">
        <v>114</v>
      </c>
      <c r="M160" s="36" t="s">
        <v>144</v>
      </c>
      <c r="N160" s="36" t="s">
        <v>10</v>
      </c>
      <c r="O160" s="36" t="s">
        <v>10</v>
      </c>
      <c r="P160" s="36">
        <f t="shared" ca="1" si="6"/>
        <v>85</v>
      </c>
      <c r="Q160" s="36" t="str">
        <f t="shared" ca="1" si="8"/>
        <v>🗓️ &gt; 2 ans</v>
      </c>
    </row>
    <row r="161" spans="1:17">
      <c r="A161" s="8" t="s">
        <v>337</v>
      </c>
      <c r="B161" s="32" t="s">
        <v>19</v>
      </c>
      <c r="C161" s="33">
        <v>576</v>
      </c>
      <c r="D161" s="33">
        <v>348</v>
      </c>
      <c r="E161" s="34">
        <v>0.60416666666666663</v>
      </c>
      <c r="F161" s="33">
        <v>55</v>
      </c>
      <c r="G161" s="33">
        <v>19</v>
      </c>
      <c r="H161" s="35">
        <v>0.34549999999999997</v>
      </c>
      <c r="I161" s="36" t="str">
        <f t="shared" si="7"/>
        <v>🟢 Non saturé (&lt;40%)</v>
      </c>
      <c r="J161" s="37">
        <v>43687</v>
      </c>
      <c r="K161" s="38" t="s">
        <v>305</v>
      </c>
      <c r="L161" s="8" t="s">
        <v>46</v>
      </c>
      <c r="M161" s="36" t="s">
        <v>84</v>
      </c>
      <c r="N161" s="36" t="s">
        <v>10</v>
      </c>
      <c r="O161" s="36" t="s">
        <v>10</v>
      </c>
      <c r="P161" s="36">
        <f t="shared" ca="1" si="6"/>
        <v>85</v>
      </c>
      <c r="Q161" s="36" t="str">
        <f t="shared" ca="1" si="8"/>
        <v>🗓️ &gt; 2 ans</v>
      </c>
    </row>
    <row r="162" spans="1:17">
      <c r="A162" s="8" t="s">
        <v>338</v>
      </c>
      <c r="B162" s="32" t="s">
        <v>19</v>
      </c>
      <c r="C162" s="33">
        <v>900</v>
      </c>
      <c r="D162" s="33">
        <v>553</v>
      </c>
      <c r="E162" s="34">
        <v>0.61444444444444446</v>
      </c>
      <c r="F162" s="33">
        <v>92</v>
      </c>
      <c r="G162" s="33">
        <v>35</v>
      </c>
      <c r="H162" s="35">
        <v>0.38040000000000002</v>
      </c>
      <c r="I162" s="36" t="str">
        <f t="shared" si="7"/>
        <v>🟢 Non saturé (&lt;40%)</v>
      </c>
      <c r="J162" s="37">
        <v>43687</v>
      </c>
      <c r="K162" s="38" t="s">
        <v>339</v>
      </c>
      <c r="L162" s="8" t="s">
        <v>46</v>
      </c>
      <c r="M162" s="36" t="s">
        <v>84</v>
      </c>
      <c r="N162" s="36" t="s">
        <v>10</v>
      </c>
      <c r="O162" s="36" t="s">
        <v>10</v>
      </c>
      <c r="P162" s="36">
        <f t="shared" ca="1" si="6"/>
        <v>85</v>
      </c>
      <c r="Q162" s="36" t="str">
        <f t="shared" ca="1" si="8"/>
        <v>🗓️ &gt; 2 ans</v>
      </c>
    </row>
    <row r="163" spans="1:17">
      <c r="A163" s="8" t="s">
        <v>340</v>
      </c>
      <c r="B163" s="32" t="s">
        <v>19</v>
      </c>
      <c r="C163" s="33">
        <v>1524</v>
      </c>
      <c r="D163" s="33">
        <v>918</v>
      </c>
      <c r="E163" s="34">
        <v>0.60236220472440949</v>
      </c>
      <c r="F163" s="33">
        <v>249</v>
      </c>
      <c r="G163" s="33">
        <v>130</v>
      </c>
      <c r="H163" s="35">
        <v>0.52210000000000001</v>
      </c>
      <c r="I163" s="36" t="str">
        <f t="shared" si="7"/>
        <v>🟡 Attention (40-80%)</v>
      </c>
      <c r="J163" s="37">
        <v>43697</v>
      </c>
      <c r="K163" s="38" t="s">
        <v>341</v>
      </c>
      <c r="L163" s="8" t="s">
        <v>33</v>
      </c>
      <c r="M163" s="36" t="s">
        <v>47</v>
      </c>
      <c r="N163" s="36" t="s">
        <v>10</v>
      </c>
      <c r="O163" s="36" t="s">
        <v>10</v>
      </c>
      <c r="P163" s="36">
        <f t="shared" ca="1" si="6"/>
        <v>85</v>
      </c>
      <c r="Q163" s="36" t="str">
        <f t="shared" ca="1" si="8"/>
        <v>🗓️ &gt; 2 ans</v>
      </c>
    </row>
    <row r="164" spans="1:17">
      <c r="A164" s="8" t="s">
        <v>342</v>
      </c>
      <c r="B164" s="32" t="s">
        <v>19</v>
      </c>
      <c r="C164" s="33">
        <v>700</v>
      </c>
      <c r="D164" s="33">
        <v>483</v>
      </c>
      <c r="E164" s="34">
        <v>0.69</v>
      </c>
      <c r="F164" s="33">
        <v>103</v>
      </c>
      <c r="G164" s="33">
        <v>70</v>
      </c>
      <c r="H164" s="35">
        <v>0.67959999999999998</v>
      </c>
      <c r="I164" s="36" t="str">
        <f t="shared" si="7"/>
        <v>🟡 Attention (40-80%)</v>
      </c>
      <c r="J164" s="37">
        <v>43697</v>
      </c>
      <c r="K164" s="38" t="s">
        <v>309</v>
      </c>
      <c r="L164" s="8" t="s">
        <v>75</v>
      </c>
      <c r="M164" s="36" t="s">
        <v>144</v>
      </c>
      <c r="N164" s="36" t="s">
        <v>10</v>
      </c>
      <c r="O164" s="36" t="s">
        <v>10</v>
      </c>
      <c r="P164" s="36">
        <f t="shared" ca="1" si="6"/>
        <v>85</v>
      </c>
      <c r="Q164" s="36" t="str">
        <f t="shared" ca="1" si="8"/>
        <v>🗓️ &gt; 2 ans</v>
      </c>
    </row>
    <row r="165" spans="1:17">
      <c r="A165" s="8" t="s">
        <v>343</v>
      </c>
      <c r="B165" s="32" t="s">
        <v>19</v>
      </c>
      <c r="C165" s="33">
        <v>876</v>
      </c>
      <c r="D165" s="33">
        <v>659</v>
      </c>
      <c r="E165" s="34">
        <v>0.75228310502283102</v>
      </c>
      <c r="F165" s="33">
        <v>143</v>
      </c>
      <c r="G165" s="33">
        <v>96</v>
      </c>
      <c r="H165" s="35">
        <v>0.67130000000000001</v>
      </c>
      <c r="I165" s="36" t="str">
        <f t="shared" si="7"/>
        <v>🟡 Attention (40-80%)</v>
      </c>
      <c r="J165" s="37">
        <v>43704</v>
      </c>
      <c r="K165" s="38" t="s">
        <v>344</v>
      </c>
      <c r="L165" s="8" t="s">
        <v>33</v>
      </c>
      <c r="M165" s="36" t="s">
        <v>47</v>
      </c>
      <c r="N165" s="36" t="s">
        <v>10</v>
      </c>
      <c r="O165" s="36" t="s">
        <v>10</v>
      </c>
      <c r="P165" s="36">
        <f t="shared" ca="1" si="6"/>
        <v>84</v>
      </c>
      <c r="Q165" s="36" t="str">
        <f t="shared" ca="1" si="8"/>
        <v>🗓️ &gt; 2 ans</v>
      </c>
    </row>
    <row r="166" spans="1:17">
      <c r="A166" s="8" t="s">
        <v>345</v>
      </c>
      <c r="B166" s="32" t="s">
        <v>19</v>
      </c>
      <c r="C166" s="33">
        <v>1116</v>
      </c>
      <c r="D166" s="33">
        <v>686</v>
      </c>
      <c r="E166" s="34">
        <v>0.61469534050179209</v>
      </c>
      <c r="F166" s="33">
        <v>183</v>
      </c>
      <c r="G166" s="33">
        <v>73</v>
      </c>
      <c r="H166" s="35">
        <v>0.39889999999999998</v>
      </c>
      <c r="I166" s="36" t="str">
        <f t="shared" si="7"/>
        <v>🟢 Non saturé (&lt;40%)</v>
      </c>
      <c r="J166" s="37">
        <v>43705</v>
      </c>
      <c r="K166" s="38" t="s">
        <v>321</v>
      </c>
      <c r="L166" s="8" t="s">
        <v>114</v>
      </c>
      <c r="M166" s="36" t="s">
        <v>144</v>
      </c>
      <c r="N166" s="36" t="s">
        <v>10</v>
      </c>
      <c r="O166" s="36" t="s">
        <v>10</v>
      </c>
      <c r="P166" s="36">
        <f t="shared" ca="1" si="6"/>
        <v>84</v>
      </c>
      <c r="Q166" s="36" t="str">
        <f t="shared" ca="1" si="8"/>
        <v>🗓️ &gt; 2 ans</v>
      </c>
    </row>
    <row r="167" spans="1:17">
      <c r="A167" s="8" t="s">
        <v>346</v>
      </c>
      <c r="B167" s="32" t="s">
        <v>19</v>
      </c>
      <c r="C167" s="33">
        <v>1044</v>
      </c>
      <c r="D167" s="33">
        <v>555</v>
      </c>
      <c r="E167" s="34">
        <v>0.5316091954022989</v>
      </c>
      <c r="F167" s="33">
        <v>126</v>
      </c>
      <c r="G167" s="33">
        <v>35</v>
      </c>
      <c r="H167" s="35">
        <v>0.27779999999999999</v>
      </c>
      <c r="I167" s="36" t="str">
        <f t="shared" si="7"/>
        <v>🟢 Non saturé (&lt;40%)</v>
      </c>
      <c r="J167" s="37">
        <v>43705</v>
      </c>
      <c r="K167" s="38" t="s">
        <v>305</v>
      </c>
      <c r="L167" s="8" t="s">
        <v>46</v>
      </c>
      <c r="M167" s="36" t="s">
        <v>84</v>
      </c>
      <c r="N167" s="36" t="s">
        <v>10</v>
      </c>
      <c r="O167" s="36" t="s">
        <v>10</v>
      </c>
      <c r="P167" s="36">
        <f t="shared" ca="1" si="6"/>
        <v>84</v>
      </c>
      <c r="Q167" s="36" t="str">
        <f t="shared" ca="1" si="8"/>
        <v>🗓️ &gt; 2 ans</v>
      </c>
    </row>
    <row r="168" spans="1:17">
      <c r="A168" s="8" t="s">
        <v>347</v>
      </c>
      <c r="B168" s="32" t="s">
        <v>19</v>
      </c>
      <c r="C168" s="33">
        <v>402</v>
      </c>
      <c r="D168" s="33">
        <v>265</v>
      </c>
      <c r="E168" s="34">
        <v>0.65920398009950254</v>
      </c>
      <c r="F168" s="33">
        <v>67</v>
      </c>
      <c r="G168" s="33">
        <v>29</v>
      </c>
      <c r="H168" s="35">
        <v>0.43280000000000002</v>
      </c>
      <c r="I168" s="36" t="str">
        <f t="shared" si="7"/>
        <v>🟡 Attention (40-80%)</v>
      </c>
      <c r="J168" s="37">
        <v>43710</v>
      </c>
      <c r="K168" s="38" t="s">
        <v>336</v>
      </c>
      <c r="L168" s="8" t="s">
        <v>114</v>
      </c>
      <c r="M168" s="36" t="s">
        <v>144</v>
      </c>
      <c r="N168" s="36" t="s">
        <v>10</v>
      </c>
      <c r="O168" s="36" t="s">
        <v>10</v>
      </c>
      <c r="P168" s="36">
        <f t="shared" ca="1" si="6"/>
        <v>84</v>
      </c>
      <c r="Q168" s="36" t="str">
        <f t="shared" ca="1" si="8"/>
        <v>🗓️ &gt; 2 ans</v>
      </c>
    </row>
    <row r="169" spans="1:17">
      <c r="A169" s="8" t="s">
        <v>348</v>
      </c>
      <c r="B169" s="32" t="s">
        <v>19</v>
      </c>
      <c r="C169" s="33">
        <v>432</v>
      </c>
      <c r="D169" s="33">
        <v>20</v>
      </c>
      <c r="E169" s="34">
        <v>4.6296296296296294E-2</v>
      </c>
      <c r="F169" s="33">
        <v>59</v>
      </c>
      <c r="G169" s="33">
        <v>1</v>
      </c>
      <c r="H169" s="35">
        <v>1.6899999999999998E-2</v>
      </c>
      <c r="I169" s="36" t="str">
        <f t="shared" si="7"/>
        <v>🟢 Non saturé (&lt;40%)</v>
      </c>
      <c r="J169" s="37">
        <v>43712</v>
      </c>
      <c r="K169" s="38" t="s">
        <v>349</v>
      </c>
      <c r="L169" s="8" t="s">
        <v>75</v>
      </c>
      <c r="M169" s="36" t="s">
        <v>144</v>
      </c>
      <c r="N169" s="36" t="s">
        <v>10</v>
      </c>
      <c r="O169" s="36" t="s">
        <v>10</v>
      </c>
      <c r="P169" s="36">
        <f t="shared" ca="1" si="6"/>
        <v>84</v>
      </c>
      <c r="Q169" s="36" t="str">
        <f t="shared" ca="1" si="8"/>
        <v>🗓️ &gt; 2 ans</v>
      </c>
    </row>
    <row r="170" spans="1:17">
      <c r="A170" s="8" t="s">
        <v>350</v>
      </c>
      <c r="B170" s="39" t="s">
        <v>19</v>
      </c>
      <c r="C170" s="33">
        <v>1206</v>
      </c>
      <c r="D170" s="33">
        <v>867</v>
      </c>
      <c r="E170" s="34">
        <v>0.71890547263681592</v>
      </c>
      <c r="F170" s="33">
        <v>198</v>
      </c>
      <c r="G170" s="33">
        <v>137</v>
      </c>
      <c r="H170" s="35">
        <v>0.69189999999999996</v>
      </c>
      <c r="I170" s="36" t="str">
        <f t="shared" si="7"/>
        <v>🟡 Attention (40-80%)</v>
      </c>
      <c r="J170" s="37">
        <v>43724</v>
      </c>
      <c r="K170" s="38" t="s">
        <v>351</v>
      </c>
      <c r="L170" s="8" t="s">
        <v>98</v>
      </c>
      <c r="M170" s="36" t="s">
        <v>47</v>
      </c>
      <c r="N170" s="36" t="s">
        <v>10</v>
      </c>
      <c r="O170" s="36" t="s">
        <v>10</v>
      </c>
      <c r="P170" s="36">
        <f t="shared" ca="1" si="6"/>
        <v>84</v>
      </c>
      <c r="Q170" s="36" t="str">
        <f t="shared" ca="1" si="8"/>
        <v>🗓️ &gt; 2 ans</v>
      </c>
    </row>
    <row r="171" spans="1:17">
      <c r="A171" s="8" t="s">
        <v>352</v>
      </c>
      <c r="B171" s="32" t="s">
        <v>19</v>
      </c>
      <c r="C171" s="33">
        <v>1648</v>
      </c>
      <c r="D171" s="33">
        <v>1086</v>
      </c>
      <c r="E171" s="34">
        <v>0.65898058252427183</v>
      </c>
      <c r="F171" s="33">
        <v>243</v>
      </c>
      <c r="G171" s="33">
        <v>138</v>
      </c>
      <c r="H171" s="35">
        <v>0.56789999999999996</v>
      </c>
      <c r="I171" s="36" t="str">
        <f t="shared" si="7"/>
        <v>🟡 Attention (40-80%)</v>
      </c>
      <c r="J171" s="37">
        <v>43724</v>
      </c>
      <c r="K171" s="38" t="s">
        <v>353</v>
      </c>
      <c r="L171" s="8" t="s">
        <v>82</v>
      </c>
      <c r="M171" s="36" t="s">
        <v>144</v>
      </c>
      <c r="N171" s="36" t="s">
        <v>10</v>
      </c>
      <c r="O171" s="36" t="s">
        <v>10</v>
      </c>
      <c r="P171" s="36">
        <f t="shared" ca="1" si="6"/>
        <v>84</v>
      </c>
      <c r="Q171" s="36" t="str">
        <f t="shared" ca="1" si="8"/>
        <v>🗓️ &gt; 2 ans</v>
      </c>
    </row>
    <row r="172" spans="1:17">
      <c r="A172" s="8" t="s">
        <v>354</v>
      </c>
      <c r="B172" s="32" t="s">
        <v>19</v>
      </c>
      <c r="C172" s="33">
        <v>320</v>
      </c>
      <c r="D172" s="33">
        <v>201</v>
      </c>
      <c r="E172" s="34">
        <v>0.62812500000000004</v>
      </c>
      <c r="F172" s="33">
        <v>46</v>
      </c>
      <c r="G172" s="33">
        <v>22</v>
      </c>
      <c r="H172" s="35">
        <v>0.4783</v>
      </c>
      <c r="I172" s="36" t="str">
        <f t="shared" si="7"/>
        <v>🟡 Attention (40-80%)</v>
      </c>
      <c r="J172" s="37">
        <v>43724</v>
      </c>
      <c r="K172" s="38" t="s">
        <v>355</v>
      </c>
      <c r="L172" s="8" t="s">
        <v>71</v>
      </c>
      <c r="M172" s="36" t="s">
        <v>27</v>
      </c>
      <c r="N172" s="36" t="s">
        <v>10</v>
      </c>
      <c r="O172" s="36" t="s">
        <v>10</v>
      </c>
      <c r="P172" s="36">
        <f t="shared" ca="1" si="6"/>
        <v>84</v>
      </c>
      <c r="Q172" s="36" t="str">
        <f t="shared" ca="1" si="8"/>
        <v>🗓️ &gt; 2 ans</v>
      </c>
    </row>
    <row r="173" spans="1:17">
      <c r="A173" s="8" t="s">
        <v>356</v>
      </c>
      <c r="B173" s="32" t="s">
        <v>19</v>
      </c>
      <c r="C173" s="33">
        <v>1824</v>
      </c>
      <c r="D173" s="33">
        <v>1034</v>
      </c>
      <c r="E173" s="34">
        <v>0.56688596491228072</v>
      </c>
      <c r="F173" s="33">
        <v>282</v>
      </c>
      <c r="G173" s="33">
        <v>135</v>
      </c>
      <c r="H173" s="35">
        <v>0.47870000000000001</v>
      </c>
      <c r="I173" s="36" t="str">
        <f t="shared" si="7"/>
        <v>🟡 Attention (40-80%)</v>
      </c>
      <c r="J173" s="37">
        <v>43724</v>
      </c>
      <c r="K173" s="38" t="s">
        <v>357</v>
      </c>
      <c r="L173" s="8" t="s">
        <v>114</v>
      </c>
      <c r="M173" s="36" t="s">
        <v>144</v>
      </c>
      <c r="N173" s="36" t="s">
        <v>10</v>
      </c>
      <c r="O173" s="36" t="s">
        <v>10</v>
      </c>
      <c r="P173" s="36">
        <f t="shared" ca="1" si="6"/>
        <v>84</v>
      </c>
      <c r="Q173" s="36" t="str">
        <f t="shared" ca="1" si="8"/>
        <v>🗓️ &gt; 2 ans</v>
      </c>
    </row>
    <row r="174" spans="1:17">
      <c r="A174" s="8" t="s">
        <v>358</v>
      </c>
      <c r="B174" s="42" t="s">
        <v>19</v>
      </c>
      <c r="C174" s="33">
        <v>720</v>
      </c>
      <c r="D174" s="33">
        <v>536</v>
      </c>
      <c r="E174" s="34">
        <v>0.74444444444444446</v>
      </c>
      <c r="F174" s="33">
        <v>116</v>
      </c>
      <c r="G174" s="33">
        <v>77</v>
      </c>
      <c r="H174" s="35">
        <v>0.66379999999999995</v>
      </c>
      <c r="I174" s="36" t="str">
        <f t="shared" si="7"/>
        <v>🟡 Attention (40-80%)</v>
      </c>
      <c r="J174" s="37">
        <v>43740</v>
      </c>
      <c r="K174" s="38" t="s">
        <v>359</v>
      </c>
      <c r="L174" s="8" t="s">
        <v>33</v>
      </c>
      <c r="M174" s="36" t="s">
        <v>47</v>
      </c>
      <c r="N174" s="36" t="s">
        <v>10</v>
      </c>
      <c r="O174" s="36" t="s">
        <v>10</v>
      </c>
      <c r="P174" s="36">
        <f t="shared" ca="1" si="6"/>
        <v>83</v>
      </c>
      <c r="Q174" s="36" t="str">
        <f t="shared" ca="1" si="8"/>
        <v>🗓️ &gt; 2 ans</v>
      </c>
    </row>
    <row r="175" spans="1:17">
      <c r="A175" s="8" t="s">
        <v>360</v>
      </c>
      <c r="B175" s="32" t="s">
        <v>19</v>
      </c>
      <c r="C175" s="33">
        <v>690</v>
      </c>
      <c r="D175" s="33">
        <v>444</v>
      </c>
      <c r="E175" s="34">
        <v>0.64347826086956517</v>
      </c>
      <c r="F175" s="33">
        <v>114</v>
      </c>
      <c r="G175" s="33">
        <v>49</v>
      </c>
      <c r="H175" s="35">
        <v>0.42980000000000002</v>
      </c>
      <c r="I175" s="36" t="str">
        <f t="shared" si="7"/>
        <v>🟡 Attention (40-80%)</v>
      </c>
      <c r="J175" s="37">
        <v>43740</v>
      </c>
      <c r="K175" s="38" t="s">
        <v>336</v>
      </c>
      <c r="L175" s="8" t="s">
        <v>114</v>
      </c>
      <c r="M175" s="36" t="s">
        <v>144</v>
      </c>
      <c r="N175" s="36" t="s">
        <v>10</v>
      </c>
      <c r="O175" s="36" t="s">
        <v>10</v>
      </c>
      <c r="P175" s="36">
        <f t="shared" ca="1" si="6"/>
        <v>83</v>
      </c>
      <c r="Q175" s="36" t="str">
        <f t="shared" ca="1" si="8"/>
        <v>🗓️ &gt; 2 ans</v>
      </c>
    </row>
    <row r="176" spans="1:17">
      <c r="A176" s="8" t="s">
        <v>361</v>
      </c>
      <c r="B176" s="32" t="s">
        <v>19</v>
      </c>
      <c r="C176" s="33">
        <v>744</v>
      </c>
      <c r="D176" s="33">
        <v>470</v>
      </c>
      <c r="E176" s="34">
        <v>0.63172043010752688</v>
      </c>
      <c r="F176" s="33">
        <v>73</v>
      </c>
      <c r="G176" s="33">
        <v>27</v>
      </c>
      <c r="H176" s="35">
        <v>0.36990000000000001</v>
      </c>
      <c r="I176" s="36" t="str">
        <f t="shared" si="7"/>
        <v>🟢 Non saturé (&lt;40%)</v>
      </c>
      <c r="J176" s="37">
        <v>43740</v>
      </c>
      <c r="K176" s="38" t="s">
        <v>305</v>
      </c>
      <c r="L176" s="8" t="s">
        <v>46</v>
      </c>
      <c r="M176" s="36" t="s">
        <v>84</v>
      </c>
      <c r="N176" s="36" t="s">
        <v>10</v>
      </c>
      <c r="O176" s="36" t="s">
        <v>10</v>
      </c>
      <c r="P176" s="36">
        <f t="shared" ca="1" si="6"/>
        <v>83</v>
      </c>
      <c r="Q176" s="36" t="str">
        <f t="shared" ca="1" si="8"/>
        <v>🗓️ &gt; 2 ans</v>
      </c>
    </row>
    <row r="177" spans="1:17">
      <c r="A177" s="8" t="s">
        <v>362</v>
      </c>
      <c r="B177" s="32" t="s">
        <v>19</v>
      </c>
      <c r="C177" s="33">
        <v>1152</v>
      </c>
      <c r="D177" s="33">
        <v>679</v>
      </c>
      <c r="E177" s="34">
        <v>0.58940972222222221</v>
      </c>
      <c r="F177" s="33">
        <v>192</v>
      </c>
      <c r="G177" s="33">
        <v>72</v>
      </c>
      <c r="H177" s="35">
        <v>0.375</v>
      </c>
      <c r="I177" s="36" t="str">
        <f t="shared" si="7"/>
        <v>🟢 Non saturé (&lt;40%)</v>
      </c>
      <c r="J177" s="37">
        <v>43760</v>
      </c>
      <c r="K177" s="38" t="s">
        <v>336</v>
      </c>
      <c r="L177" s="8" t="s">
        <v>114</v>
      </c>
      <c r="M177" s="36" t="s">
        <v>144</v>
      </c>
      <c r="N177" s="36" t="s">
        <v>10</v>
      </c>
      <c r="O177" s="36" t="s">
        <v>10</v>
      </c>
      <c r="P177" s="36">
        <f t="shared" ca="1" si="6"/>
        <v>83</v>
      </c>
      <c r="Q177" s="36" t="str">
        <f t="shared" ca="1" si="8"/>
        <v>🗓️ &gt; 2 ans</v>
      </c>
    </row>
    <row r="178" spans="1:17">
      <c r="A178" s="8" t="s">
        <v>363</v>
      </c>
      <c r="B178" s="32" t="s">
        <v>19</v>
      </c>
      <c r="C178" s="33">
        <v>1170</v>
      </c>
      <c r="D178" s="33">
        <v>900</v>
      </c>
      <c r="E178" s="34">
        <v>0.76923076923076927</v>
      </c>
      <c r="F178" s="33">
        <v>193</v>
      </c>
      <c r="G178" s="33">
        <v>130</v>
      </c>
      <c r="H178" s="35">
        <v>0.67359999999999998</v>
      </c>
      <c r="I178" s="36" t="str">
        <f t="shared" si="7"/>
        <v>🟡 Attention (40-80%)</v>
      </c>
      <c r="J178" s="37">
        <v>43760</v>
      </c>
      <c r="K178" s="38" t="s">
        <v>333</v>
      </c>
      <c r="L178" s="8" t="s">
        <v>82</v>
      </c>
      <c r="M178" s="36" t="s">
        <v>144</v>
      </c>
      <c r="N178" s="36" t="s">
        <v>10</v>
      </c>
      <c r="O178" s="36" t="s">
        <v>10</v>
      </c>
      <c r="P178" s="36">
        <f t="shared" ca="1" si="6"/>
        <v>83</v>
      </c>
      <c r="Q178" s="36" t="str">
        <f t="shared" ca="1" si="8"/>
        <v>🗓️ &gt; 2 ans</v>
      </c>
    </row>
    <row r="179" spans="1:17">
      <c r="A179" s="8" t="s">
        <v>364</v>
      </c>
      <c r="B179" s="32" t="s">
        <v>19</v>
      </c>
      <c r="C179" s="33">
        <v>1314</v>
      </c>
      <c r="D179" s="33">
        <v>901</v>
      </c>
      <c r="E179" s="34">
        <v>0.68569254185692541</v>
      </c>
      <c r="F179" s="33">
        <v>215</v>
      </c>
      <c r="G179" s="33">
        <v>112</v>
      </c>
      <c r="H179" s="35">
        <v>0.52090000000000003</v>
      </c>
      <c r="I179" s="36" t="str">
        <f t="shared" si="7"/>
        <v>🟡 Attention (40-80%)</v>
      </c>
      <c r="J179" s="37">
        <v>43760</v>
      </c>
      <c r="K179" s="38" t="s">
        <v>333</v>
      </c>
      <c r="L179" s="8" t="s">
        <v>82</v>
      </c>
      <c r="M179" s="36" t="s">
        <v>144</v>
      </c>
      <c r="N179" s="36" t="s">
        <v>10</v>
      </c>
      <c r="O179" s="36" t="s">
        <v>10</v>
      </c>
      <c r="P179" s="36">
        <f t="shared" ca="1" si="6"/>
        <v>83</v>
      </c>
      <c r="Q179" s="36" t="str">
        <f t="shared" ca="1" si="8"/>
        <v>🗓️ &gt; 2 ans</v>
      </c>
    </row>
    <row r="180" spans="1:17">
      <c r="A180" s="8" t="s">
        <v>365</v>
      </c>
      <c r="B180" s="32" t="s">
        <v>19</v>
      </c>
      <c r="C180" s="33">
        <v>1458</v>
      </c>
      <c r="D180" s="33">
        <v>1086</v>
      </c>
      <c r="E180" s="34">
        <v>0.74485596707818935</v>
      </c>
      <c r="F180" s="33">
        <v>217</v>
      </c>
      <c r="G180" s="33">
        <v>141</v>
      </c>
      <c r="H180" s="35">
        <v>0.64980000000000004</v>
      </c>
      <c r="I180" s="36" t="str">
        <f t="shared" si="7"/>
        <v>🟡 Attention (40-80%)</v>
      </c>
      <c r="J180" s="37">
        <v>43760</v>
      </c>
      <c r="K180" s="38" t="s">
        <v>366</v>
      </c>
      <c r="L180" s="8" t="s">
        <v>48</v>
      </c>
      <c r="M180" s="36" t="s">
        <v>27</v>
      </c>
      <c r="N180" s="36" t="s">
        <v>10</v>
      </c>
      <c r="O180" s="36" t="s">
        <v>10</v>
      </c>
      <c r="P180" s="36">
        <f t="shared" ca="1" si="6"/>
        <v>83</v>
      </c>
      <c r="Q180" s="36" t="str">
        <f t="shared" ca="1" si="8"/>
        <v>🗓️ &gt; 2 ans</v>
      </c>
    </row>
    <row r="181" spans="1:17">
      <c r="A181" s="8" t="s">
        <v>367</v>
      </c>
      <c r="B181" s="32" t="s">
        <v>19</v>
      </c>
      <c r="C181" s="33">
        <v>1098</v>
      </c>
      <c r="D181" s="33">
        <v>681</v>
      </c>
      <c r="E181" s="34">
        <v>0.6202185792349727</v>
      </c>
      <c r="F181" s="33">
        <v>183</v>
      </c>
      <c r="G181" s="33">
        <v>88</v>
      </c>
      <c r="H181" s="35">
        <v>0.48089999999999999</v>
      </c>
      <c r="I181" s="36" t="str">
        <f t="shared" si="7"/>
        <v>🟡 Attention (40-80%)</v>
      </c>
      <c r="J181" s="37">
        <v>43760</v>
      </c>
      <c r="K181" s="38" t="s">
        <v>321</v>
      </c>
      <c r="L181" s="8" t="s">
        <v>114</v>
      </c>
      <c r="M181" s="36" t="s">
        <v>144</v>
      </c>
      <c r="N181" s="36" t="s">
        <v>10</v>
      </c>
      <c r="O181" s="36" t="s">
        <v>10</v>
      </c>
      <c r="P181" s="36">
        <f t="shared" ca="1" si="6"/>
        <v>83</v>
      </c>
      <c r="Q181" s="36" t="str">
        <f t="shared" ca="1" si="8"/>
        <v>🗓️ &gt; 2 ans</v>
      </c>
    </row>
    <row r="182" spans="1:17">
      <c r="A182" s="8" t="s">
        <v>368</v>
      </c>
      <c r="B182" s="32" t="s">
        <v>19</v>
      </c>
      <c r="C182" s="33">
        <v>2126</v>
      </c>
      <c r="D182" s="33">
        <v>1606</v>
      </c>
      <c r="E182" s="34">
        <v>0.75540921919096893</v>
      </c>
      <c r="F182" s="33">
        <v>345</v>
      </c>
      <c r="G182" s="33">
        <v>215</v>
      </c>
      <c r="H182" s="35">
        <v>0.62319999999999998</v>
      </c>
      <c r="I182" s="36" t="str">
        <f t="shared" si="7"/>
        <v>🟡 Attention (40-80%)</v>
      </c>
      <c r="J182" s="37">
        <v>43767</v>
      </c>
      <c r="K182" s="38" t="s">
        <v>333</v>
      </c>
      <c r="L182" s="8" t="s">
        <v>82</v>
      </c>
      <c r="M182" s="36" t="s">
        <v>144</v>
      </c>
      <c r="N182" s="36" t="s">
        <v>10</v>
      </c>
      <c r="O182" s="36" t="s">
        <v>10</v>
      </c>
      <c r="P182" s="36">
        <f t="shared" ca="1" si="6"/>
        <v>82</v>
      </c>
      <c r="Q182" s="36" t="str">
        <f t="shared" ca="1" si="8"/>
        <v>🗓️ &gt; 2 ans</v>
      </c>
    </row>
    <row r="183" spans="1:17">
      <c r="A183" s="8" t="s">
        <v>369</v>
      </c>
      <c r="B183" s="32" t="s">
        <v>12</v>
      </c>
      <c r="C183" s="33">
        <v>870</v>
      </c>
      <c r="D183" s="33">
        <v>555</v>
      </c>
      <c r="E183" s="34">
        <v>0.63793103448275867</v>
      </c>
      <c r="F183" s="33">
        <v>145</v>
      </c>
      <c r="G183" s="33">
        <v>66</v>
      </c>
      <c r="H183" s="35">
        <v>0.45519999999999999</v>
      </c>
      <c r="I183" s="36" t="str">
        <f t="shared" si="7"/>
        <v>🟡 Attention (40-80%)</v>
      </c>
      <c r="J183" s="37">
        <v>43767</v>
      </c>
      <c r="K183" s="38" t="s">
        <v>370</v>
      </c>
      <c r="L183" s="8" t="s">
        <v>92</v>
      </c>
      <c r="M183" s="36" t="s">
        <v>371</v>
      </c>
      <c r="N183" s="36" t="s">
        <v>371</v>
      </c>
      <c r="O183" s="36" t="s">
        <v>10</v>
      </c>
      <c r="P183" s="36">
        <f t="shared" ca="1" si="6"/>
        <v>82</v>
      </c>
      <c r="Q183" s="36" t="str">
        <f t="shared" ca="1" si="8"/>
        <v>🗓️ &gt; 2 ans</v>
      </c>
    </row>
    <row r="184" spans="1:17">
      <c r="A184" s="8" t="s">
        <v>372</v>
      </c>
      <c r="B184" s="32" t="s">
        <v>19</v>
      </c>
      <c r="C184" s="33">
        <v>1464</v>
      </c>
      <c r="D184" s="33">
        <v>1126</v>
      </c>
      <c r="E184" s="34">
        <v>0.76912568306010931</v>
      </c>
      <c r="F184" s="33">
        <v>241</v>
      </c>
      <c r="G184" s="33">
        <v>156</v>
      </c>
      <c r="H184" s="35">
        <v>0.64729999999999999</v>
      </c>
      <c r="I184" s="36" t="str">
        <f t="shared" si="7"/>
        <v>🟡 Attention (40-80%)</v>
      </c>
      <c r="J184" s="37">
        <v>43781</v>
      </c>
      <c r="K184" s="38" t="s">
        <v>373</v>
      </c>
      <c r="L184" s="8" t="s">
        <v>82</v>
      </c>
      <c r="M184" s="36" t="s">
        <v>144</v>
      </c>
      <c r="N184" s="36" t="s">
        <v>10</v>
      </c>
      <c r="O184" s="36" t="s">
        <v>10</v>
      </c>
      <c r="P184" s="36">
        <f t="shared" ca="1" si="6"/>
        <v>82</v>
      </c>
      <c r="Q184" s="36" t="str">
        <f t="shared" ca="1" si="8"/>
        <v>🗓️ &gt; 2 ans</v>
      </c>
    </row>
    <row r="185" spans="1:17">
      <c r="A185" s="8" t="s">
        <v>374</v>
      </c>
      <c r="B185" s="32" t="s">
        <v>19</v>
      </c>
      <c r="C185" s="33">
        <v>1494</v>
      </c>
      <c r="D185" s="33">
        <v>1023</v>
      </c>
      <c r="E185" s="34">
        <v>0.68473895582329314</v>
      </c>
      <c r="F185" s="33">
        <v>247</v>
      </c>
      <c r="G185" s="33">
        <v>140</v>
      </c>
      <c r="H185" s="35">
        <v>0.56679999999999997</v>
      </c>
      <c r="I185" s="36" t="str">
        <f t="shared" si="7"/>
        <v>🟡 Attention (40-80%)</v>
      </c>
      <c r="J185" s="37">
        <v>43781</v>
      </c>
      <c r="K185" s="38" t="s">
        <v>375</v>
      </c>
      <c r="L185" s="8" t="s">
        <v>33</v>
      </c>
      <c r="M185" s="36" t="s">
        <v>47</v>
      </c>
      <c r="N185" s="36" t="s">
        <v>10</v>
      </c>
      <c r="O185" s="36" t="s">
        <v>10</v>
      </c>
      <c r="P185" s="36">
        <f t="shared" ca="1" si="6"/>
        <v>82</v>
      </c>
      <c r="Q185" s="36" t="str">
        <f t="shared" ca="1" si="8"/>
        <v>🗓️ &gt; 2 ans</v>
      </c>
    </row>
    <row r="186" spans="1:17">
      <c r="A186" s="8" t="s">
        <v>376</v>
      </c>
      <c r="B186" s="32" t="s">
        <v>12</v>
      </c>
      <c r="C186" s="33">
        <v>1134</v>
      </c>
      <c r="D186" s="33">
        <v>707</v>
      </c>
      <c r="E186" s="34">
        <v>0.62345679012345678</v>
      </c>
      <c r="F186" s="33">
        <v>189</v>
      </c>
      <c r="G186" s="33">
        <v>76</v>
      </c>
      <c r="H186" s="35">
        <v>0.40210000000000001</v>
      </c>
      <c r="I186" s="36" t="str">
        <f t="shared" si="7"/>
        <v>🟡 Attention (40-80%)</v>
      </c>
      <c r="J186" s="37">
        <v>43781</v>
      </c>
      <c r="K186" s="38" t="s">
        <v>377</v>
      </c>
      <c r="L186" s="8" t="s">
        <v>20</v>
      </c>
      <c r="M186" s="36" t="s">
        <v>84</v>
      </c>
      <c r="N186" s="36" t="s">
        <v>10</v>
      </c>
      <c r="O186" s="36" t="s">
        <v>10</v>
      </c>
      <c r="P186" s="36">
        <f t="shared" ca="1" si="6"/>
        <v>82</v>
      </c>
      <c r="Q186" s="36" t="str">
        <f t="shared" ca="1" si="8"/>
        <v>🗓️ &gt; 2 ans</v>
      </c>
    </row>
    <row r="187" spans="1:17">
      <c r="A187" s="8" t="s">
        <v>378</v>
      </c>
      <c r="B187" s="32" t="s">
        <v>19</v>
      </c>
      <c r="C187" s="33">
        <v>594</v>
      </c>
      <c r="D187" s="33">
        <v>378</v>
      </c>
      <c r="E187" s="34">
        <v>0.63636363636363635</v>
      </c>
      <c r="F187" s="33">
        <v>68</v>
      </c>
      <c r="G187" s="33">
        <v>31</v>
      </c>
      <c r="H187" s="35">
        <v>0.45590000000000003</v>
      </c>
      <c r="I187" s="36" t="str">
        <f t="shared" si="7"/>
        <v>🟡 Attention (40-80%)</v>
      </c>
      <c r="J187" s="37">
        <v>43781</v>
      </c>
      <c r="K187" s="38" t="s">
        <v>379</v>
      </c>
      <c r="L187" s="8" t="s">
        <v>46</v>
      </c>
      <c r="M187" s="36" t="s">
        <v>84</v>
      </c>
      <c r="N187" s="36" t="s">
        <v>10</v>
      </c>
      <c r="O187" s="36" t="s">
        <v>10</v>
      </c>
      <c r="P187" s="36">
        <f t="shared" ca="1" si="6"/>
        <v>82</v>
      </c>
      <c r="Q187" s="36" t="str">
        <f t="shared" ca="1" si="8"/>
        <v>🗓️ &gt; 2 ans</v>
      </c>
    </row>
    <row r="188" spans="1:17">
      <c r="A188" s="8" t="s">
        <v>380</v>
      </c>
      <c r="B188" s="32" t="s">
        <v>19</v>
      </c>
      <c r="C188" s="33">
        <v>1118</v>
      </c>
      <c r="D188" s="33">
        <v>678</v>
      </c>
      <c r="E188" s="34">
        <v>0.6064400715563506</v>
      </c>
      <c r="F188" s="33">
        <v>172</v>
      </c>
      <c r="G188" s="33">
        <v>86</v>
      </c>
      <c r="H188" s="35">
        <v>0.5</v>
      </c>
      <c r="I188" s="36" t="str">
        <f t="shared" si="7"/>
        <v>🟡 Attention (40-80%)</v>
      </c>
      <c r="J188" s="37">
        <v>43781</v>
      </c>
      <c r="K188" s="38" t="s">
        <v>381</v>
      </c>
      <c r="L188" s="8" t="s">
        <v>51</v>
      </c>
      <c r="M188" s="36" t="s">
        <v>47</v>
      </c>
      <c r="N188" s="36" t="s">
        <v>10</v>
      </c>
      <c r="O188" s="36" t="s">
        <v>10</v>
      </c>
      <c r="P188" s="36">
        <f t="shared" ca="1" si="6"/>
        <v>82</v>
      </c>
      <c r="Q188" s="36" t="str">
        <f t="shared" ca="1" si="8"/>
        <v>🗓️ &gt; 2 ans</v>
      </c>
    </row>
    <row r="189" spans="1:17">
      <c r="A189" s="8" t="s">
        <v>382</v>
      </c>
      <c r="B189" s="32" t="s">
        <v>19</v>
      </c>
      <c r="C189" s="33">
        <v>1434</v>
      </c>
      <c r="D189" s="33">
        <v>842</v>
      </c>
      <c r="E189" s="34">
        <v>0.5871687587168759</v>
      </c>
      <c r="F189" s="33">
        <v>230</v>
      </c>
      <c r="G189" s="33">
        <v>112</v>
      </c>
      <c r="H189" s="35">
        <v>0.48699999999999999</v>
      </c>
      <c r="I189" s="36" t="str">
        <f t="shared" si="7"/>
        <v>🟡 Attention (40-80%)</v>
      </c>
      <c r="J189" s="37">
        <v>43781</v>
      </c>
      <c r="K189" s="38" t="s">
        <v>383</v>
      </c>
      <c r="L189" s="8" t="s">
        <v>75</v>
      </c>
      <c r="M189" s="36" t="s">
        <v>144</v>
      </c>
      <c r="N189" s="36" t="s">
        <v>10</v>
      </c>
      <c r="O189" s="36" t="s">
        <v>10</v>
      </c>
      <c r="P189" s="36">
        <f t="shared" ca="1" si="6"/>
        <v>82</v>
      </c>
      <c r="Q189" s="36" t="str">
        <f t="shared" ca="1" si="8"/>
        <v>🗓️ &gt; 2 ans</v>
      </c>
    </row>
    <row r="190" spans="1:17">
      <c r="A190" s="8" t="s">
        <v>384</v>
      </c>
      <c r="B190" s="32" t="s">
        <v>19</v>
      </c>
      <c r="C190" s="33">
        <v>1724</v>
      </c>
      <c r="D190" s="33">
        <v>1196</v>
      </c>
      <c r="E190" s="34">
        <v>0.69373549883990715</v>
      </c>
      <c r="F190" s="33">
        <v>279</v>
      </c>
      <c r="G190" s="33">
        <v>157</v>
      </c>
      <c r="H190" s="35">
        <v>0.56269999999999998</v>
      </c>
      <c r="I190" s="36" t="str">
        <f t="shared" si="7"/>
        <v>🟡 Attention (40-80%)</v>
      </c>
      <c r="J190" s="37">
        <v>43791</v>
      </c>
      <c r="K190" s="38" t="s">
        <v>385</v>
      </c>
      <c r="L190" s="8" t="s">
        <v>48</v>
      </c>
      <c r="M190" s="36" t="s">
        <v>27</v>
      </c>
      <c r="N190" s="36" t="s">
        <v>10</v>
      </c>
      <c r="O190" s="36" t="s">
        <v>10</v>
      </c>
      <c r="P190" s="36">
        <f t="shared" ca="1" si="6"/>
        <v>82</v>
      </c>
      <c r="Q190" s="36" t="str">
        <f t="shared" ca="1" si="8"/>
        <v>🗓️ &gt; 2 ans</v>
      </c>
    </row>
    <row r="191" spans="1:17">
      <c r="A191" s="8" t="s">
        <v>386</v>
      </c>
      <c r="B191" s="32" t="s">
        <v>19</v>
      </c>
      <c r="C191" s="33">
        <v>2046</v>
      </c>
      <c r="D191" s="33">
        <v>1239</v>
      </c>
      <c r="E191" s="34">
        <v>0.6055718475073314</v>
      </c>
      <c r="F191" s="33">
        <v>281</v>
      </c>
      <c r="G191" s="33">
        <v>145</v>
      </c>
      <c r="H191" s="35">
        <v>0.51600000000000001</v>
      </c>
      <c r="I191" s="36" t="str">
        <f t="shared" si="7"/>
        <v>🟡 Attention (40-80%)</v>
      </c>
      <c r="J191" s="37">
        <v>43791</v>
      </c>
      <c r="K191" s="38" t="s">
        <v>387</v>
      </c>
      <c r="L191" s="8" t="s">
        <v>39</v>
      </c>
      <c r="M191" s="36" t="s">
        <v>27</v>
      </c>
      <c r="N191" s="36" t="s">
        <v>10</v>
      </c>
      <c r="O191" s="36" t="s">
        <v>10</v>
      </c>
      <c r="P191" s="36">
        <f t="shared" ca="1" si="6"/>
        <v>82</v>
      </c>
      <c r="Q191" s="36" t="str">
        <f t="shared" ca="1" si="8"/>
        <v>🗓️ &gt; 2 ans</v>
      </c>
    </row>
    <row r="192" spans="1:17">
      <c r="A192" s="8" t="s">
        <v>388</v>
      </c>
      <c r="B192" s="32" t="s">
        <v>19</v>
      </c>
      <c r="C192" s="33">
        <v>1630</v>
      </c>
      <c r="D192" s="33">
        <v>1129</v>
      </c>
      <c r="E192" s="34">
        <v>0.69263803680981595</v>
      </c>
      <c r="F192" s="33">
        <v>265</v>
      </c>
      <c r="G192" s="33">
        <v>168</v>
      </c>
      <c r="H192" s="35">
        <v>0.63400000000000001</v>
      </c>
      <c r="I192" s="36" t="str">
        <f t="shared" si="7"/>
        <v>🟡 Attention (40-80%)</v>
      </c>
      <c r="J192" s="37">
        <v>43791</v>
      </c>
      <c r="K192" s="38" t="s">
        <v>389</v>
      </c>
      <c r="L192" s="8" t="s">
        <v>46</v>
      </c>
      <c r="M192" s="36" t="s">
        <v>84</v>
      </c>
      <c r="N192" s="36" t="s">
        <v>10</v>
      </c>
      <c r="O192" s="36" t="s">
        <v>10</v>
      </c>
      <c r="P192" s="36">
        <f t="shared" ca="1" si="6"/>
        <v>82</v>
      </c>
      <c r="Q192" s="36" t="str">
        <f t="shared" ca="1" si="8"/>
        <v>🗓️ &gt; 2 ans</v>
      </c>
    </row>
    <row r="193" spans="1:17">
      <c r="A193" s="8" t="s">
        <v>390</v>
      </c>
      <c r="B193" s="32" t="s">
        <v>19</v>
      </c>
      <c r="C193" s="33">
        <v>1428</v>
      </c>
      <c r="D193" s="33">
        <v>826</v>
      </c>
      <c r="E193" s="34">
        <v>0.57843137254901966</v>
      </c>
      <c r="F193" s="33">
        <v>211</v>
      </c>
      <c r="G193" s="33">
        <v>103</v>
      </c>
      <c r="H193" s="35">
        <v>0.48820000000000002</v>
      </c>
      <c r="I193" s="36" t="str">
        <f t="shared" si="7"/>
        <v>🟡 Attention (40-80%)</v>
      </c>
      <c r="J193" s="37">
        <v>43804</v>
      </c>
      <c r="K193" s="38" t="s">
        <v>391</v>
      </c>
      <c r="L193" s="8" t="s">
        <v>48</v>
      </c>
      <c r="M193" s="36" t="s">
        <v>27</v>
      </c>
      <c r="N193" s="36" t="s">
        <v>10</v>
      </c>
      <c r="O193" s="36" t="s">
        <v>10</v>
      </c>
      <c r="P193" s="36">
        <f t="shared" ca="1" si="6"/>
        <v>81</v>
      </c>
      <c r="Q193" s="36" t="str">
        <f t="shared" ca="1" si="8"/>
        <v>🗓️ &gt; 2 ans</v>
      </c>
    </row>
    <row r="194" spans="1:17">
      <c r="A194" s="8" t="s">
        <v>392</v>
      </c>
      <c r="B194" s="32" t="s">
        <v>19</v>
      </c>
      <c r="C194" s="33">
        <v>844</v>
      </c>
      <c r="D194" s="33">
        <v>484</v>
      </c>
      <c r="E194" s="34">
        <v>0.57345971563981046</v>
      </c>
      <c r="F194" s="33">
        <v>120</v>
      </c>
      <c r="G194" s="33">
        <v>64</v>
      </c>
      <c r="H194" s="35">
        <v>0.5333</v>
      </c>
      <c r="I194" s="36" t="str">
        <f t="shared" si="7"/>
        <v>🟡 Attention (40-80%)</v>
      </c>
      <c r="J194" s="37">
        <v>43804</v>
      </c>
      <c r="K194" s="38" t="s">
        <v>393</v>
      </c>
      <c r="L194" s="8" t="s">
        <v>82</v>
      </c>
      <c r="M194" s="36" t="s">
        <v>144</v>
      </c>
      <c r="N194" s="36" t="s">
        <v>10</v>
      </c>
      <c r="O194" s="36" t="s">
        <v>10</v>
      </c>
      <c r="P194" s="36">
        <f t="shared" ref="P194:P257" ca="1" si="9">IF(J194="","",ROUND((TODAY()-J194)/30.44,0))</f>
        <v>81</v>
      </c>
      <c r="Q194" s="36" t="str">
        <f t="shared" ca="1" si="8"/>
        <v>🗓️ &gt; 2 ans</v>
      </c>
    </row>
    <row r="195" spans="1:17">
      <c r="A195" s="8" t="s">
        <v>394</v>
      </c>
      <c r="B195" s="32" t="s">
        <v>19</v>
      </c>
      <c r="C195" s="33">
        <v>1484</v>
      </c>
      <c r="D195" s="33">
        <v>883</v>
      </c>
      <c r="E195" s="34">
        <v>0.59501347708894881</v>
      </c>
      <c r="F195" s="33">
        <v>246</v>
      </c>
      <c r="G195" s="33">
        <v>113</v>
      </c>
      <c r="H195" s="35">
        <v>0.45929999999999999</v>
      </c>
      <c r="I195" s="36" t="str">
        <f t="shared" ref="I195:I258" si="10">IF(H195="","N/A",
   IF(H195&gt;=80%,"🔴 Saturé (≥80%)",
      IF(H195&gt;=40%,"🟡 Attention (40-80%)",
         "🟢 Non saturé (&lt;40%)"
      )
   )
)</f>
        <v>🟡 Attention (40-80%)</v>
      </c>
      <c r="J195" s="37">
        <v>43804</v>
      </c>
      <c r="K195" s="38" t="s">
        <v>395</v>
      </c>
      <c r="L195" s="8" t="s">
        <v>33</v>
      </c>
      <c r="M195" s="36" t="s">
        <v>47</v>
      </c>
      <c r="N195" s="36" t="s">
        <v>10</v>
      </c>
      <c r="O195" s="36" t="s">
        <v>10</v>
      </c>
      <c r="P195" s="36">
        <f t="shared" ca="1" si="9"/>
        <v>81</v>
      </c>
      <c r="Q195" s="36" t="str">
        <f t="shared" ref="Q195:Q258" ca="1" si="11">IF(P195="","N/A",IF(P195&lt;6,"🆕 &lt; 6 mois",IF(P195&lt;12,"📅 6-12 mois",IF(P195&lt;24,"📆 1-2 ans","🗓️ &gt; 2 ans"))))</f>
        <v>🗓️ &gt; 2 ans</v>
      </c>
    </row>
    <row r="196" spans="1:17">
      <c r="A196" s="8" t="s">
        <v>396</v>
      </c>
      <c r="B196" s="32" t="s">
        <v>19</v>
      </c>
      <c r="C196" s="33">
        <v>1156</v>
      </c>
      <c r="D196" s="33">
        <v>651</v>
      </c>
      <c r="E196" s="34">
        <v>0.56314878892733566</v>
      </c>
      <c r="F196" s="33">
        <v>187</v>
      </c>
      <c r="G196" s="33">
        <v>72</v>
      </c>
      <c r="H196" s="35">
        <v>0.38500000000000001</v>
      </c>
      <c r="I196" s="36" t="str">
        <f t="shared" si="10"/>
        <v>🟢 Non saturé (&lt;40%)</v>
      </c>
      <c r="J196" s="37">
        <v>43804</v>
      </c>
      <c r="K196" s="38" t="s">
        <v>397</v>
      </c>
      <c r="L196" s="8" t="s">
        <v>51</v>
      </c>
      <c r="M196" s="36" t="s">
        <v>47</v>
      </c>
      <c r="N196" s="36" t="s">
        <v>10</v>
      </c>
      <c r="O196" s="36" t="s">
        <v>10</v>
      </c>
      <c r="P196" s="36">
        <f t="shared" ca="1" si="9"/>
        <v>81</v>
      </c>
      <c r="Q196" s="36" t="str">
        <f t="shared" ca="1" si="11"/>
        <v>🗓️ &gt; 2 ans</v>
      </c>
    </row>
    <row r="197" spans="1:17">
      <c r="A197" s="8" t="s">
        <v>398</v>
      </c>
      <c r="B197" s="32" t="s">
        <v>19</v>
      </c>
      <c r="C197" s="33">
        <v>1068</v>
      </c>
      <c r="D197" s="33">
        <v>707</v>
      </c>
      <c r="E197" s="34">
        <v>0.66198501872659177</v>
      </c>
      <c r="F197" s="33">
        <v>170</v>
      </c>
      <c r="G197" s="33">
        <v>90</v>
      </c>
      <c r="H197" s="35">
        <v>0.52939999999999998</v>
      </c>
      <c r="I197" s="36" t="str">
        <f t="shared" si="10"/>
        <v>🟡 Attention (40-80%)</v>
      </c>
      <c r="J197" s="37">
        <v>43811</v>
      </c>
      <c r="K197" s="38" t="s">
        <v>399</v>
      </c>
      <c r="L197" s="8" t="s">
        <v>98</v>
      </c>
      <c r="M197" s="36" t="s">
        <v>47</v>
      </c>
      <c r="N197" s="36" t="s">
        <v>10</v>
      </c>
      <c r="O197" s="36" t="s">
        <v>10</v>
      </c>
      <c r="P197" s="36">
        <f t="shared" ca="1" si="9"/>
        <v>81</v>
      </c>
      <c r="Q197" s="36" t="str">
        <f t="shared" ca="1" si="11"/>
        <v>🗓️ &gt; 2 ans</v>
      </c>
    </row>
    <row r="198" spans="1:17">
      <c r="A198" s="8" t="s">
        <v>400</v>
      </c>
      <c r="B198" s="40" t="s">
        <v>19</v>
      </c>
      <c r="C198" s="33">
        <v>696</v>
      </c>
      <c r="D198" s="33">
        <v>414</v>
      </c>
      <c r="E198" s="34">
        <v>0.59482758620689657</v>
      </c>
      <c r="F198" s="33">
        <v>74</v>
      </c>
      <c r="G198" s="33">
        <v>25</v>
      </c>
      <c r="H198" s="35">
        <v>0.33779999999999999</v>
      </c>
      <c r="I198" s="36" t="str">
        <f t="shared" si="10"/>
        <v>🟢 Non saturé (&lt;40%)</v>
      </c>
      <c r="J198" s="37">
        <v>43811</v>
      </c>
      <c r="K198" s="38" t="s">
        <v>401</v>
      </c>
      <c r="L198" s="8" t="s">
        <v>46</v>
      </c>
      <c r="M198" s="36" t="s">
        <v>84</v>
      </c>
      <c r="N198" s="36" t="s">
        <v>10</v>
      </c>
      <c r="O198" s="36" t="s">
        <v>10</v>
      </c>
      <c r="P198" s="36">
        <f t="shared" ca="1" si="9"/>
        <v>81</v>
      </c>
      <c r="Q198" s="36" t="str">
        <f t="shared" ca="1" si="11"/>
        <v>🗓️ &gt; 2 ans</v>
      </c>
    </row>
    <row r="199" spans="1:17">
      <c r="A199" s="8" t="s">
        <v>402</v>
      </c>
      <c r="B199" s="32" t="s">
        <v>19</v>
      </c>
      <c r="C199" s="33">
        <v>978</v>
      </c>
      <c r="D199" s="33">
        <v>627</v>
      </c>
      <c r="E199" s="34">
        <v>0.64110429447852757</v>
      </c>
      <c r="F199" s="33">
        <v>143</v>
      </c>
      <c r="G199" s="33">
        <v>87</v>
      </c>
      <c r="H199" s="35">
        <v>0.60840000000000005</v>
      </c>
      <c r="I199" s="36" t="str">
        <f t="shared" si="10"/>
        <v>🟡 Attention (40-80%)</v>
      </c>
      <c r="J199" s="37">
        <v>43822</v>
      </c>
      <c r="K199" s="38" t="s">
        <v>403</v>
      </c>
      <c r="L199" s="8" t="s">
        <v>71</v>
      </c>
      <c r="M199" s="36" t="s">
        <v>27</v>
      </c>
      <c r="N199" s="36" t="s">
        <v>10</v>
      </c>
      <c r="O199" s="36" t="s">
        <v>10</v>
      </c>
      <c r="P199" s="36">
        <f t="shared" ca="1" si="9"/>
        <v>81</v>
      </c>
      <c r="Q199" s="36" t="str">
        <f t="shared" ca="1" si="11"/>
        <v>🗓️ &gt; 2 ans</v>
      </c>
    </row>
    <row r="200" spans="1:17">
      <c r="A200" s="8" t="s">
        <v>404</v>
      </c>
      <c r="B200" s="32" t="s">
        <v>12</v>
      </c>
      <c r="C200" s="33">
        <v>1506</v>
      </c>
      <c r="D200" s="33">
        <v>954</v>
      </c>
      <c r="E200" s="34">
        <v>0.63346613545816732</v>
      </c>
      <c r="F200" s="33">
        <v>251</v>
      </c>
      <c r="G200" s="33">
        <v>120</v>
      </c>
      <c r="H200" s="35">
        <v>0.47810000000000002</v>
      </c>
      <c r="I200" s="36" t="str">
        <f t="shared" si="10"/>
        <v>🟡 Attention (40-80%)</v>
      </c>
      <c r="J200" s="37">
        <v>43822</v>
      </c>
      <c r="K200" s="38" t="s">
        <v>405</v>
      </c>
      <c r="L200" s="8" t="s">
        <v>20</v>
      </c>
      <c r="M200" s="36" t="s">
        <v>84</v>
      </c>
      <c r="N200" s="36" t="s">
        <v>10</v>
      </c>
      <c r="O200" s="36" t="s">
        <v>10</v>
      </c>
      <c r="P200" s="36">
        <f t="shared" ca="1" si="9"/>
        <v>81</v>
      </c>
      <c r="Q200" s="36" t="str">
        <f t="shared" ca="1" si="11"/>
        <v>🗓️ &gt; 2 ans</v>
      </c>
    </row>
    <row r="201" spans="1:17">
      <c r="A201" s="8" t="s">
        <v>406</v>
      </c>
      <c r="B201" s="32" t="s">
        <v>19</v>
      </c>
      <c r="C201" s="33">
        <v>720</v>
      </c>
      <c r="D201" s="33">
        <v>463</v>
      </c>
      <c r="E201" s="34">
        <v>0.6430555555555556</v>
      </c>
      <c r="F201" s="33">
        <v>114</v>
      </c>
      <c r="G201" s="33">
        <v>52</v>
      </c>
      <c r="H201" s="35">
        <v>0.45610000000000001</v>
      </c>
      <c r="I201" s="36" t="str">
        <f t="shared" si="10"/>
        <v>🟡 Attention (40-80%)</v>
      </c>
      <c r="J201" s="37">
        <v>43822</v>
      </c>
      <c r="K201" s="38" t="s">
        <v>407</v>
      </c>
      <c r="L201" s="8" t="s">
        <v>48</v>
      </c>
      <c r="M201" s="36" t="s">
        <v>27</v>
      </c>
      <c r="N201" s="36" t="s">
        <v>10</v>
      </c>
      <c r="O201" s="36" t="s">
        <v>10</v>
      </c>
      <c r="P201" s="36">
        <f t="shared" ca="1" si="9"/>
        <v>81</v>
      </c>
      <c r="Q201" s="36" t="str">
        <f t="shared" ca="1" si="11"/>
        <v>🗓️ &gt; 2 ans</v>
      </c>
    </row>
    <row r="202" spans="1:17">
      <c r="A202" s="8" t="s">
        <v>408</v>
      </c>
      <c r="B202" s="32" t="s">
        <v>19</v>
      </c>
      <c r="C202" s="33">
        <v>666</v>
      </c>
      <c r="D202" s="33">
        <v>292</v>
      </c>
      <c r="E202" s="34">
        <v>0.43843843843843844</v>
      </c>
      <c r="F202" s="33">
        <v>47</v>
      </c>
      <c r="G202" s="33">
        <v>19</v>
      </c>
      <c r="H202" s="35">
        <v>0.40429999999999999</v>
      </c>
      <c r="I202" s="36" t="str">
        <f t="shared" si="10"/>
        <v>🟡 Attention (40-80%)</v>
      </c>
      <c r="J202" s="37">
        <v>43822</v>
      </c>
      <c r="K202" s="38" t="s">
        <v>409</v>
      </c>
      <c r="L202" s="8" t="s">
        <v>51</v>
      </c>
      <c r="M202" s="36" t="s">
        <v>47</v>
      </c>
      <c r="N202" s="36" t="s">
        <v>10</v>
      </c>
      <c r="O202" s="36" t="s">
        <v>10</v>
      </c>
      <c r="P202" s="36">
        <f t="shared" ca="1" si="9"/>
        <v>81</v>
      </c>
      <c r="Q202" s="36" t="str">
        <f t="shared" ca="1" si="11"/>
        <v>🗓️ &gt; 2 ans</v>
      </c>
    </row>
    <row r="203" spans="1:17">
      <c r="A203" s="8" t="s">
        <v>410</v>
      </c>
      <c r="B203" s="32" t="s">
        <v>12</v>
      </c>
      <c r="C203" s="33">
        <v>1590</v>
      </c>
      <c r="D203" s="33">
        <v>1242</v>
      </c>
      <c r="E203" s="34">
        <v>0.78113207547169816</v>
      </c>
      <c r="F203" s="33">
        <v>264</v>
      </c>
      <c r="G203" s="33">
        <v>191</v>
      </c>
      <c r="H203" s="35">
        <v>0.72350000000000003</v>
      </c>
      <c r="I203" s="36" t="str">
        <f t="shared" si="10"/>
        <v>🟡 Attention (40-80%)</v>
      </c>
      <c r="J203" s="37">
        <v>43830</v>
      </c>
      <c r="K203" s="38" t="s">
        <v>411</v>
      </c>
      <c r="L203" s="8" t="s">
        <v>45</v>
      </c>
      <c r="M203" s="36" t="s">
        <v>318</v>
      </c>
      <c r="N203" s="36" t="s">
        <v>319</v>
      </c>
      <c r="O203" s="36" t="s">
        <v>10</v>
      </c>
      <c r="P203" s="36">
        <f t="shared" ca="1" si="9"/>
        <v>80</v>
      </c>
      <c r="Q203" s="36" t="str">
        <f t="shared" ca="1" si="11"/>
        <v>🗓️ &gt; 2 ans</v>
      </c>
    </row>
    <row r="204" spans="1:17">
      <c r="A204" s="8" t="s">
        <v>412</v>
      </c>
      <c r="B204" s="32" t="s">
        <v>12</v>
      </c>
      <c r="C204" s="33">
        <v>642</v>
      </c>
      <c r="D204" s="33">
        <v>430</v>
      </c>
      <c r="E204" s="34">
        <v>0.66978193146417442</v>
      </c>
      <c r="F204" s="33">
        <v>107</v>
      </c>
      <c r="G204" s="33">
        <v>61</v>
      </c>
      <c r="H204" s="35">
        <v>0.57010000000000005</v>
      </c>
      <c r="I204" s="36" t="str">
        <f t="shared" si="10"/>
        <v>🟡 Attention (40-80%)</v>
      </c>
      <c r="J204" s="37">
        <v>43830</v>
      </c>
      <c r="K204" s="38" t="s">
        <v>413</v>
      </c>
      <c r="L204" s="8" t="s">
        <v>85</v>
      </c>
      <c r="M204" s="36" t="s">
        <v>84</v>
      </c>
      <c r="N204" s="36" t="s">
        <v>10</v>
      </c>
      <c r="O204" s="36" t="s">
        <v>10</v>
      </c>
      <c r="P204" s="36">
        <f t="shared" ca="1" si="9"/>
        <v>80</v>
      </c>
      <c r="Q204" s="36" t="str">
        <f t="shared" ca="1" si="11"/>
        <v>🗓️ &gt; 2 ans</v>
      </c>
    </row>
    <row r="205" spans="1:17">
      <c r="A205" s="8" t="s">
        <v>414</v>
      </c>
      <c r="B205" s="32" t="s">
        <v>19</v>
      </c>
      <c r="C205" s="33">
        <v>276</v>
      </c>
      <c r="D205" s="33">
        <v>162</v>
      </c>
      <c r="E205" s="34">
        <v>0.58695652173913049</v>
      </c>
      <c r="F205" s="33">
        <v>46</v>
      </c>
      <c r="G205" s="33">
        <v>17</v>
      </c>
      <c r="H205" s="35">
        <v>0.36959999999999998</v>
      </c>
      <c r="I205" s="36" t="str">
        <f t="shared" si="10"/>
        <v>🟢 Non saturé (&lt;40%)</v>
      </c>
      <c r="J205" s="37">
        <v>43830</v>
      </c>
      <c r="K205" s="38" t="s">
        <v>397</v>
      </c>
      <c r="L205" s="8" t="s">
        <v>51</v>
      </c>
      <c r="M205" s="36" t="s">
        <v>47</v>
      </c>
      <c r="N205" s="36" t="s">
        <v>10</v>
      </c>
      <c r="O205" s="36" t="s">
        <v>10</v>
      </c>
      <c r="P205" s="36">
        <f t="shared" ca="1" si="9"/>
        <v>80</v>
      </c>
      <c r="Q205" s="36" t="str">
        <f t="shared" ca="1" si="11"/>
        <v>🗓️ &gt; 2 ans</v>
      </c>
    </row>
    <row r="206" spans="1:17">
      <c r="A206" s="8" t="s">
        <v>415</v>
      </c>
      <c r="B206" s="32" t="s">
        <v>19</v>
      </c>
      <c r="C206" s="33">
        <v>1182</v>
      </c>
      <c r="D206" s="33">
        <v>695</v>
      </c>
      <c r="E206" s="34">
        <v>0.58798646362098139</v>
      </c>
      <c r="F206" s="33">
        <v>193</v>
      </c>
      <c r="G206" s="33">
        <v>69</v>
      </c>
      <c r="H206" s="35">
        <v>0.35749999999999998</v>
      </c>
      <c r="I206" s="36" t="str">
        <f t="shared" si="10"/>
        <v>🟢 Non saturé (&lt;40%)</v>
      </c>
      <c r="J206" s="37">
        <v>43830</v>
      </c>
      <c r="K206" s="38" t="s">
        <v>416</v>
      </c>
      <c r="L206" s="8" t="s">
        <v>98</v>
      </c>
      <c r="M206" s="36" t="s">
        <v>47</v>
      </c>
      <c r="N206" s="36" t="s">
        <v>10</v>
      </c>
      <c r="O206" s="36" t="s">
        <v>10</v>
      </c>
      <c r="P206" s="36">
        <f t="shared" ca="1" si="9"/>
        <v>80</v>
      </c>
      <c r="Q206" s="36" t="str">
        <f t="shared" ca="1" si="11"/>
        <v>🗓️ &gt; 2 ans</v>
      </c>
    </row>
    <row r="207" spans="1:17">
      <c r="A207" s="8" t="s">
        <v>417</v>
      </c>
      <c r="B207" s="32" t="s">
        <v>12</v>
      </c>
      <c r="C207" s="33">
        <v>942</v>
      </c>
      <c r="D207" s="33">
        <v>694</v>
      </c>
      <c r="E207" s="34">
        <v>0.73673036093418254</v>
      </c>
      <c r="F207" s="33">
        <v>157</v>
      </c>
      <c r="G207" s="33">
        <v>94</v>
      </c>
      <c r="H207" s="35">
        <v>0.59870000000000001</v>
      </c>
      <c r="I207" s="36" t="str">
        <f t="shared" si="10"/>
        <v>🟡 Attention (40-80%)</v>
      </c>
      <c r="J207" s="37">
        <v>43830</v>
      </c>
      <c r="K207" s="38" t="s">
        <v>418</v>
      </c>
      <c r="L207" s="8" t="s">
        <v>84</v>
      </c>
      <c r="M207" s="36" t="s">
        <v>84</v>
      </c>
      <c r="N207" s="36" t="s">
        <v>10</v>
      </c>
      <c r="O207" s="36" t="s">
        <v>10</v>
      </c>
      <c r="P207" s="36">
        <f t="shared" ca="1" si="9"/>
        <v>80</v>
      </c>
      <c r="Q207" s="36" t="str">
        <f t="shared" ca="1" si="11"/>
        <v>🗓️ &gt; 2 ans</v>
      </c>
    </row>
    <row r="208" spans="1:17">
      <c r="A208" s="8" t="s">
        <v>419</v>
      </c>
      <c r="B208" s="32" t="s">
        <v>19</v>
      </c>
      <c r="C208" s="33">
        <v>1182</v>
      </c>
      <c r="D208" s="33">
        <v>734</v>
      </c>
      <c r="E208" s="34">
        <v>0.62098138747884946</v>
      </c>
      <c r="F208" s="33">
        <v>197</v>
      </c>
      <c r="G208" s="33">
        <v>85</v>
      </c>
      <c r="H208" s="35">
        <v>0.43149999999999999</v>
      </c>
      <c r="I208" s="36" t="str">
        <f t="shared" si="10"/>
        <v>🟡 Attention (40-80%)</v>
      </c>
      <c r="J208" s="37">
        <v>43830</v>
      </c>
      <c r="K208" s="38" t="s">
        <v>397</v>
      </c>
      <c r="L208" s="8" t="s">
        <v>51</v>
      </c>
      <c r="M208" s="36" t="s">
        <v>47</v>
      </c>
      <c r="N208" s="36" t="s">
        <v>10</v>
      </c>
      <c r="O208" s="36" t="s">
        <v>10</v>
      </c>
      <c r="P208" s="36">
        <f t="shared" ca="1" si="9"/>
        <v>80</v>
      </c>
      <c r="Q208" s="36" t="str">
        <f t="shared" ca="1" si="11"/>
        <v>🗓️ &gt; 2 ans</v>
      </c>
    </row>
    <row r="209" spans="1:17">
      <c r="A209" s="8" t="s">
        <v>420</v>
      </c>
      <c r="B209" s="32" t="s">
        <v>19</v>
      </c>
      <c r="C209" s="33">
        <v>924</v>
      </c>
      <c r="D209" s="33">
        <v>594</v>
      </c>
      <c r="E209" s="34">
        <v>0.6428571428571429</v>
      </c>
      <c r="F209" s="33">
        <v>154</v>
      </c>
      <c r="G209" s="33">
        <v>72</v>
      </c>
      <c r="H209" s="35">
        <v>0.46750000000000003</v>
      </c>
      <c r="I209" s="36" t="str">
        <f t="shared" si="10"/>
        <v>🟡 Attention (40-80%)</v>
      </c>
      <c r="J209" s="37">
        <v>43830</v>
      </c>
      <c r="K209" s="38" t="s">
        <v>421</v>
      </c>
      <c r="L209" s="8" t="s">
        <v>51</v>
      </c>
      <c r="M209" s="36" t="s">
        <v>47</v>
      </c>
      <c r="N209" s="36" t="s">
        <v>10</v>
      </c>
      <c r="O209" s="36" t="s">
        <v>10</v>
      </c>
      <c r="P209" s="36">
        <f t="shared" ca="1" si="9"/>
        <v>80</v>
      </c>
      <c r="Q209" s="36" t="str">
        <f t="shared" ca="1" si="11"/>
        <v>🗓️ &gt; 2 ans</v>
      </c>
    </row>
    <row r="210" spans="1:17">
      <c r="A210" s="8" t="s">
        <v>422</v>
      </c>
      <c r="B210" s="32" t="s">
        <v>19</v>
      </c>
      <c r="C210" s="33">
        <v>840</v>
      </c>
      <c r="D210" s="33">
        <v>507</v>
      </c>
      <c r="E210" s="34">
        <v>0.60357142857142854</v>
      </c>
      <c r="F210" s="33">
        <v>88</v>
      </c>
      <c r="G210" s="33">
        <v>30</v>
      </c>
      <c r="H210" s="35">
        <v>0.34089999999999998</v>
      </c>
      <c r="I210" s="36" t="str">
        <f t="shared" si="10"/>
        <v>🟢 Non saturé (&lt;40%)</v>
      </c>
      <c r="J210" s="37">
        <v>43830</v>
      </c>
      <c r="K210" s="38" t="s">
        <v>339</v>
      </c>
      <c r="L210" s="8" t="s">
        <v>46</v>
      </c>
      <c r="M210" s="36" t="s">
        <v>84</v>
      </c>
      <c r="N210" s="36" t="s">
        <v>10</v>
      </c>
      <c r="O210" s="36" t="s">
        <v>10</v>
      </c>
      <c r="P210" s="36">
        <f t="shared" ca="1" si="9"/>
        <v>80</v>
      </c>
      <c r="Q210" s="36" t="str">
        <f t="shared" ca="1" si="11"/>
        <v>🗓️ &gt; 2 ans</v>
      </c>
    </row>
    <row r="211" spans="1:17">
      <c r="A211" s="8" t="s">
        <v>423</v>
      </c>
      <c r="B211" s="32" t="s">
        <v>19</v>
      </c>
      <c r="C211" s="33">
        <v>750</v>
      </c>
      <c r="D211" s="33">
        <v>454</v>
      </c>
      <c r="E211" s="34">
        <v>0.60533333333333328</v>
      </c>
      <c r="F211" s="33">
        <v>104</v>
      </c>
      <c r="G211" s="33">
        <v>44</v>
      </c>
      <c r="H211" s="35">
        <v>0.42309999999999998</v>
      </c>
      <c r="I211" s="36" t="str">
        <f t="shared" si="10"/>
        <v>🟡 Attention (40-80%)</v>
      </c>
      <c r="J211" s="37">
        <v>43846</v>
      </c>
      <c r="K211" s="38" t="s">
        <v>424</v>
      </c>
      <c r="L211" s="8" t="s">
        <v>52</v>
      </c>
      <c r="M211" s="36" t="s">
        <v>47</v>
      </c>
      <c r="N211" s="36" t="s">
        <v>10</v>
      </c>
      <c r="O211" s="36" t="s">
        <v>10</v>
      </c>
      <c r="P211" s="36">
        <f t="shared" ca="1" si="9"/>
        <v>80</v>
      </c>
      <c r="Q211" s="36" t="str">
        <f t="shared" ca="1" si="11"/>
        <v>🗓️ &gt; 2 ans</v>
      </c>
    </row>
    <row r="212" spans="1:17">
      <c r="A212" s="8" t="s">
        <v>425</v>
      </c>
      <c r="B212" s="32" t="s">
        <v>19</v>
      </c>
      <c r="C212" s="33">
        <v>1372</v>
      </c>
      <c r="D212" s="33">
        <v>849</v>
      </c>
      <c r="E212" s="34">
        <v>0.61880466472303208</v>
      </c>
      <c r="F212" s="33">
        <v>212</v>
      </c>
      <c r="G212" s="33">
        <v>112</v>
      </c>
      <c r="H212" s="35">
        <v>0.52829999999999999</v>
      </c>
      <c r="I212" s="36" t="str">
        <f t="shared" si="10"/>
        <v>🟡 Attention (40-80%)</v>
      </c>
      <c r="J212" s="37">
        <v>43859</v>
      </c>
      <c r="K212" s="38" t="s">
        <v>426</v>
      </c>
      <c r="L212" s="8" t="s">
        <v>39</v>
      </c>
      <c r="M212" s="36" t="s">
        <v>27</v>
      </c>
      <c r="N212" s="36" t="s">
        <v>10</v>
      </c>
      <c r="O212" s="36" t="s">
        <v>10</v>
      </c>
      <c r="P212" s="36">
        <f t="shared" ca="1" si="9"/>
        <v>79</v>
      </c>
      <c r="Q212" s="36" t="str">
        <f t="shared" ca="1" si="11"/>
        <v>🗓️ &gt; 2 ans</v>
      </c>
    </row>
    <row r="213" spans="1:17">
      <c r="A213" s="8" t="s">
        <v>427</v>
      </c>
      <c r="B213" s="32" t="s">
        <v>19</v>
      </c>
      <c r="C213" s="33">
        <v>1630</v>
      </c>
      <c r="D213" s="33">
        <v>1158</v>
      </c>
      <c r="E213" s="34">
        <v>0.71042944785276074</v>
      </c>
      <c r="F213" s="33">
        <v>259</v>
      </c>
      <c r="G213" s="33">
        <v>138</v>
      </c>
      <c r="H213" s="35">
        <v>0.53280000000000005</v>
      </c>
      <c r="I213" s="36" t="str">
        <f t="shared" si="10"/>
        <v>🟡 Attention (40-80%)</v>
      </c>
      <c r="J213" s="37">
        <v>43859</v>
      </c>
      <c r="K213" s="38" t="s">
        <v>389</v>
      </c>
      <c r="L213" s="8" t="s">
        <v>46</v>
      </c>
      <c r="M213" s="36" t="s">
        <v>84</v>
      </c>
      <c r="N213" s="36" t="s">
        <v>10</v>
      </c>
      <c r="O213" s="36" t="s">
        <v>10</v>
      </c>
      <c r="P213" s="36">
        <f t="shared" ca="1" si="9"/>
        <v>79</v>
      </c>
      <c r="Q213" s="36" t="str">
        <f t="shared" ca="1" si="11"/>
        <v>🗓️ &gt; 2 ans</v>
      </c>
    </row>
    <row r="214" spans="1:17">
      <c r="A214" s="8" t="s">
        <v>428</v>
      </c>
      <c r="B214" s="32" t="s">
        <v>19</v>
      </c>
      <c r="C214" s="33">
        <v>960</v>
      </c>
      <c r="D214" s="33">
        <v>605</v>
      </c>
      <c r="E214" s="34">
        <v>0.63020833333333337</v>
      </c>
      <c r="F214" s="33">
        <v>159</v>
      </c>
      <c r="G214" s="33">
        <v>70</v>
      </c>
      <c r="H214" s="35">
        <v>0.44030000000000002</v>
      </c>
      <c r="I214" s="36" t="str">
        <f t="shared" si="10"/>
        <v>🟡 Attention (40-80%)</v>
      </c>
      <c r="J214" s="37">
        <v>43870</v>
      </c>
      <c r="K214" s="38" t="s">
        <v>429</v>
      </c>
      <c r="L214" s="8" t="s">
        <v>51</v>
      </c>
      <c r="M214" s="36" t="s">
        <v>47</v>
      </c>
      <c r="N214" s="36" t="s">
        <v>10</v>
      </c>
      <c r="O214" s="36" t="s">
        <v>10</v>
      </c>
      <c r="P214" s="36">
        <f t="shared" ca="1" si="9"/>
        <v>79</v>
      </c>
      <c r="Q214" s="36" t="str">
        <f t="shared" ca="1" si="11"/>
        <v>🗓️ &gt; 2 ans</v>
      </c>
    </row>
    <row r="215" spans="1:17">
      <c r="A215" s="8" t="s">
        <v>430</v>
      </c>
      <c r="B215" s="32" t="s">
        <v>12</v>
      </c>
      <c r="C215" s="33">
        <v>1116</v>
      </c>
      <c r="D215" s="33">
        <v>808</v>
      </c>
      <c r="E215" s="34">
        <v>0.72401433691756267</v>
      </c>
      <c r="F215" s="33">
        <v>185</v>
      </c>
      <c r="G215" s="33">
        <v>109</v>
      </c>
      <c r="H215" s="35">
        <v>0.58919999999999995</v>
      </c>
      <c r="I215" s="36" t="str">
        <f t="shared" si="10"/>
        <v>🟡 Attention (40-80%)</v>
      </c>
      <c r="J215" s="37">
        <v>43870</v>
      </c>
      <c r="K215" s="38" t="s">
        <v>431</v>
      </c>
      <c r="L215" s="8" t="s">
        <v>85</v>
      </c>
      <c r="M215" s="36" t="s">
        <v>84</v>
      </c>
      <c r="N215" s="36" t="s">
        <v>10</v>
      </c>
      <c r="O215" s="36" t="s">
        <v>10</v>
      </c>
      <c r="P215" s="36">
        <f t="shared" ca="1" si="9"/>
        <v>79</v>
      </c>
      <c r="Q215" s="36" t="str">
        <f t="shared" ca="1" si="11"/>
        <v>🗓️ &gt; 2 ans</v>
      </c>
    </row>
    <row r="216" spans="1:17">
      <c r="A216" s="8" t="s">
        <v>432</v>
      </c>
      <c r="B216" s="32" t="s">
        <v>19</v>
      </c>
      <c r="C216" s="33">
        <v>374</v>
      </c>
      <c r="D216" s="33">
        <v>276</v>
      </c>
      <c r="E216" s="34">
        <v>0.73796791443850263</v>
      </c>
      <c r="F216" s="33">
        <v>57</v>
      </c>
      <c r="G216" s="33">
        <v>36</v>
      </c>
      <c r="H216" s="35">
        <v>0.63160000000000005</v>
      </c>
      <c r="I216" s="36" t="str">
        <f t="shared" si="10"/>
        <v>🟡 Attention (40-80%)</v>
      </c>
      <c r="J216" s="37">
        <v>43870</v>
      </c>
      <c r="K216" s="38" t="s">
        <v>411</v>
      </c>
      <c r="L216" s="8" t="s">
        <v>52</v>
      </c>
      <c r="M216" s="36" t="s">
        <v>47</v>
      </c>
      <c r="N216" s="36" t="s">
        <v>10</v>
      </c>
      <c r="O216" s="36" t="s">
        <v>10</v>
      </c>
      <c r="P216" s="36">
        <f t="shared" ca="1" si="9"/>
        <v>79</v>
      </c>
      <c r="Q216" s="36" t="str">
        <f t="shared" ca="1" si="11"/>
        <v>🗓️ &gt; 2 ans</v>
      </c>
    </row>
    <row r="217" spans="1:17">
      <c r="A217" s="8" t="s">
        <v>433</v>
      </c>
      <c r="B217" s="32" t="s">
        <v>19</v>
      </c>
      <c r="C217" s="33">
        <v>1752</v>
      </c>
      <c r="D217" s="33">
        <v>1142</v>
      </c>
      <c r="E217" s="34">
        <v>0.65182648401826482</v>
      </c>
      <c r="F217" s="33">
        <v>277</v>
      </c>
      <c r="G217" s="33">
        <v>154</v>
      </c>
      <c r="H217" s="35">
        <v>0.55600000000000005</v>
      </c>
      <c r="I217" s="36" t="str">
        <f t="shared" si="10"/>
        <v>🟡 Attention (40-80%)</v>
      </c>
      <c r="J217" s="37">
        <v>43870</v>
      </c>
      <c r="K217" s="38" t="s">
        <v>434</v>
      </c>
      <c r="L217" s="8" t="s">
        <v>48</v>
      </c>
      <c r="M217" s="36" t="s">
        <v>27</v>
      </c>
      <c r="N217" s="36" t="s">
        <v>10</v>
      </c>
      <c r="O217" s="36" t="s">
        <v>10</v>
      </c>
      <c r="P217" s="36">
        <f t="shared" ca="1" si="9"/>
        <v>79</v>
      </c>
      <c r="Q217" s="36" t="str">
        <f t="shared" ca="1" si="11"/>
        <v>🗓️ &gt; 2 ans</v>
      </c>
    </row>
    <row r="218" spans="1:17">
      <c r="A218" s="8" t="s">
        <v>435</v>
      </c>
      <c r="B218" s="40" t="s">
        <v>19</v>
      </c>
      <c r="C218" s="33">
        <v>1862</v>
      </c>
      <c r="D218" s="33">
        <v>1310</v>
      </c>
      <c r="E218" s="34">
        <v>0.70354457572502682</v>
      </c>
      <c r="F218" s="33">
        <v>309</v>
      </c>
      <c r="G218" s="33">
        <v>185</v>
      </c>
      <c r="H218" s="35">
        <v>0.59870000000000001</v>
      </c>
      <c r="I218" s="36" t="str">
        <f t="shared" si="10"/>
        <v>🟡 Attention (40-80%)</v>
      </c>
      <c r="J218" s="37">
        <v>43881</v>
      </c>
      <c r="K218" s="38" t="s">
        <v>389</v>
      </c>
      <c r="L218" s="8" t="s">
        <v>98</v>
      </c>
      <c r="M218" s="36" t="s">
        <v>47</v>
      </c>
      <c r="N218" s="36" t="s">
        <v>10</v>
      </c>
      <c r="O218" s="36" t="s">
        <v>10</v>
      </c>
      <c r="P218" s="36">
        <f t="shared" ca="1" si="9"/>
        <v>79</v>
      </c>
      <c r="Q218" s="36" t="str">
        <f t="shared" ca="1" si="11"/>
        <v>🗓️ &gt; 2 ans</v>
      </c>
    </row>
    <row r="219" spans="1:17">
      <c r="A219" s="8" t="s">
        <v>436</v>
      </c>
      <c r="B219" s="32" t="s">
        <v>19</v>
      </c>
      <c r="C219" s="33">
        <v>1234</v>
      </c>
      <c r="D219" s="33">
        <v>911</v>
      </c>
      <c r="E219" s="34">
        <v>0.7382495948136143</v>
      </c>
      <c r="F219" s="33">
        <v>202</v>
      </c>
      <c r="G219" s="33">
        <v>130</v>
      </c>
      <c r="H219" s="35">
        <v>0.64359999999999995</v>
      </c>
      <c r="I219" s="36" t="str">
        <f t="shared" si="10"/>
        <v>🟡 Attention (40-80%)</v>
      </c>
      <c r="J219" s="37">
        <v>43881</v>
      </c>
      <c r="K219" s="38" t="s">
        <v>437</v>
      </c>
      <c r="L219" s="8" t="s">
        <v>51</v>
      </c>
      <c r="M219" s="36" t="s">
        <v>47</v>
      </c>
      <c r="N219" s="36" t="s">
        <v>10</v>
      </c>
      <c r="O219" s="36" t="s">
        <v>10</v>
      </c>
      <c r="P219" s="36">
        <f t="shared" ca="1" si="9"/>
        <v>79</v>
      </c>
      <c r="Q219" s="36" t="str">
        <f t="shared" ca="1" si="11"/>
        <v>🗓️ &gt; 2 ans</v>
      </c>
    </row>
    <row r="220" spans="1:17">
      <c r="A220" s="8" t="s">
        <v>438</v>
      </c>
      <c r="B220" s="32" t="s">
        <v>19</v>
      </c>
      <c r="C220" s="33">
        <v>1038</v>
      </c>
      <c r="D220" s="33">
        <v>717</v>
      </c>
      <c r="E220" s="34">
        <v>0.69075144508670516</v>
      </c>
      <c r="F220" s="33">
        <v>172</v>
      </c>
      <c r="G220" s="33">
        <v>96</v>
      </c>
      <c r="H220" s="35">
        <v>0.55810000000000004</v>
      </c>
      <c r="I220" s="36" t="str">
        <f t="shared" si="10"/>
        <v>🟡 Attention (40-80%)</v>
      </c>
      <c r="J220" s="37">
        <v>43881</v>
      </c>
      <c r="K220" s="38" t="s">
        <v>439</v>
      </c>
      <c r="L220" s="8" t="s">
        <v>51</v>
      </c>
      <c r="M220" s="36" t="s">
        <v>47</v>
      </c>
      <c r="N220" s="36" t="s">
        <v>10</v>
      </c>
      <c r="O220" s="36" t="s">
        <v>10</v>
      </c>
      <c r="P220" s="36">
        <f t="shared" ca="1" si="9"/>
        <v>79</v>
      </c>
      <c r="Q220" s="36" t="str">
        <f t="shared" ca="1" si="11"/>
        <v>🗓️ &gt; 2 ans</v>
      </c>
    </row>
    <row r="221" spans="1:17">
      <c r="A221" s="8" t="s">
        <v>440</v>
      </c>
      <c r="B221" s="32" t="s">
        <v>12</v>
      </c>
      <c r="C221" s="33">
        <v>756</v>
      </c>
      <c r="D221" s="33">
        <v>486</v>
      </c>
      <c r="E221" s="34">
        <v>0.6428571428571429</v>
      </c>
      <c r="F221" s="33">
        <v>126</v>
      </c>
      <c r="G221" s="33">
        <v>68</v>
      </c>
      <c r="H221" s="35">
        <v>0.53969999999999996</v>
      </c>
      <c r="I221" s="36" t="str">
        <f t="shared" si="10"/>
        <v>🟡 Attention (40-80%)</v>
      </c>
      <c r="J221" s="37">
        <v>43890</v>
      </c>
      <c r="K221" s="38" t="s">
        <v>431</v>
      </c>
      <c r="L221" s="8" t="s">
        <v>85</v>
      </c>
      <c r="M221" s="36" t="s">
        <v>84</v>
      </c>
      <c r="N221" s="36" t="s">
        <v>10</v>
      </c>
      <c r="O221" s="36" t="s">
        <v>10</v>
      </c>
      <c r="P221" s="36">
        <f t="shared" ca="1" si="9"/>
        <v>78</v>
      </c>
      <c r="Q221" s="36" t="str">
        <f t="shared" ca="1" si="11"/>
        <v>🗓️ &gt; 2 ans</v>
      </c>
    </row>
    <row r="222" spans="1:17">
      <c r="A222" s="8" t="s">
        <v>441</v>
      </c>
      <c r="B222" s="32" t="s">
        <v>19</v>
      </c>
      <c r="C222" s="33">
        <v>780</v>
      </c>
      <c r="D222" s="33">
        <v>556</v>
      </c>
      <c r="E222" s="34">
        <v>0.71282051282051284</v>
      </c>
      <c r="F222" s="33">
        <v>130</v>
      </c>
      <c r="G222" s="33">
        <v>77</v>
      </c>
      <c r="H222" s="35">
        <v>0.59230000000000005</v>
      </c>
      <c r="I222" s="36" t="str">
        <f t="shared" si="10"/>
        <v>🟡 Attention (40-80%)</v>
      </c>
      <c r="J222" s="37">
        <v>43890</v>
      </c>
      <c r="K222" s="38" t="s">
        <v>431</v>
      </c>
      <c r="L222" s="8" t="s">
        <v>85</v>
      </c>
      <c r="M222" s="36" t="s">
        <v>84</v>
      </c>
      <c r="N222" s="36" t="s">
        <v>10</v>
      </c>
      <c r="O222" s="36" t="s">
        <v>10</v>
      </c>
      <c r="P222" s="36">
        <f t="shared" ca="1" si="9"/>
        <v>78</v>
      </c>
      <c r="Q222" s="36" t="str">
        <f t="shared" ca="1" si="11"/>
        <v>🗓️ &gt; 2 ans</v>
      </c>
    </row>
    <row r="223" spans="1:17">
      <c r="A223" s="8" t="s">
        <v>442</v>
      </c>
      <c r="B223" s="32" t="s">
        <v>23</v>
      </c>
      <c r="C223" s="33">
        <v>1140</v>
      </c>
      <c r="D223" s="33">
        <v>709</v>
      </c>
      <c r="E223" s="34">
        <v>0.62192982456140355</v>
      </c>
      <c r="F223" s="33">
        <v>190</v>
      </c>
      <c r="G223" s="33">
        <v>97</v>
      </c>
      <c r="H223" s="35">
        <v>0.51049999999999995</v>
      </c>
      <c r="I223" s="36" t="str">
        <f t="shared" si="10"/>
        <v>🟡 Attention (40-80%)</v>
      </c>
      <c r="J223" s="37">
        <v>43890</v>
      </c>
      <c r="K223" s="38" t="s">
        <v>443</v>
      </c>
      <c r="L223" s="8" t="s">
        <v>78</v>
      </c>
      <c r="M223" s="36" t="s">
        <v>444</v>
      </c>
      <c r="N223" s="36" t="s">
        <v>123</v>
      </c>
      <c r="O223" s="36" t="s">
        <v>21</v>
      </c>
      <c r="P223" s="36">
        <f t="shared" ca="1" si="9"/>
        <v>78</v>
      </c>
      <c r="Q223" s="36" t="str">
        <f t="shared" ca="1" si="11"/>
        <v>🗓️ &gt; 2 ans</v>
      </c>
    </row>
    <row r="224" spans="1:17">
      <c r="A224" s="8" t="s">
        <v>445</v>
      </c>
      <c r="B224" s="32" t="s">
        <v>12</v>
      </c>
      <c r="C224" s="33">
        <v>2206</v>
      </c>
      <c r="D224" s="33">
        <v>1478</v>
      </c>
      <c r="E224" s="34">
        <v>0.66999093381686314</v>
      </c>
      <c r="F224" s="33">
        <v>366</v>
      </c>
      <c r="G224" s="33">
        <v>167</v>
      </c>
      <c r="H224" s="35">
        <v>0.45629999999999998</v>
      </c>
      <c r="I224" s="36" t="str">
        <f t="shared" si="10"/>
        <v>🟡 Attention (40-80%)</v>
      </c>
      <c r="J224" s="37">
        <v>43890</v>
      </c>
      <c r="K224" s="38" t="s">
        <v>446</v>
      </c>
      <c r="L224" s="8" t="s">
        <v>111</v>
      </c>
      <c r="M224" s="36" t="s">
        <v>318</v>
      </c>
      <c r="N224" s="36" t="s">
        <v>319</v>
      </c>
      <c r="O224" s="36" t="s">
        <v>10</v>
      </c>
      <c r="P224" s="36">
        <f t="shared" ca="1" si="9"/>
        <v>78</v>
      </c>
      <c r="Q224" s="36" t="str">
        <f t="shared" ca="1" si="11"/>
        <v>🗓️ &gt; 2 ans</v>
      </c>
    </row>
    <row r="225" spans="1:17">
      <c r="A225" s="8" t="s">
        <v>447</v>
      </c>
      <c r="B225" s="32" t="s">
        <v>19</v>
      </c>
      <c r="C225" s="33">
        <v>1494</v>
      </c>
      <c r="D225" s="33">
        <v>1026</v>
      </c>
      <c r="E225" s="34">
        <v>0.68674698795180722</v>
      </c>
      <c r="F225" s="33">
        <v>241</v>
      </c>
      <c r="G225" s="33">
        <v>146</v>
      </c>
      <c r="H225" s="35">
        <v>0.60580000000000001</v>
      </c>
      <c r="I225" s="36" t="str">
        <f t="shared" si="10"/>
        <v>🟡 Attention (40-80%)</v>
      </c>
      <c r="J225" s="37">
        <v>43890</v>
      </c>
      <c r="K225" s="38" t="s">
        <v>389</v>
      </c>
      <c r="L225" s="8" t="s">
        <v>46</v>
      </c>
      <c r="M225" s="36" t="s">
        <v>84</v>
      </c>
      <c r="N225" s="36" t="s">
        <v>10</v>
      </c>
      <c r="O225" s="36" t="s">
        <v>10</v>
      </c>
      <c r="P225" s="36">
        <f t="shared" ca="1" si="9"/>
        <v>78</v>
      </c>
      <c r="Q225" s="36" t="str">
        <f t="shared" ca="1" si="11"/>
        <v>🗓️ &gt; 2 ans</v>
      </c>
    </row>
    <row r="226" spans="1:17">
      <c r="A226" s="8" t="s">
        <v>448</v>
      </c>
      <c r="B226" s="32" t="s">
        <v>23</v>
      </c>
      <c r="C226" s="33">
        <v>702</v>
      </c>
      <c r="D226" s="33">
        <v>435</v>
      </c>
      <c r="E226" s="34">
        <v>0.61965811965811968</v>
      </c>
      <c r="F226" s="33">
        <v>114</v>
      </c>
      <c r="G226" s="33">
        <v>42</v>
      </c>
      <c r="H226" s="35">
        <v>0.36840000000000001</v>
      </c>
      <c r="I226" s="36" t="str">
        <f t="shared" si="10"/>
        <v>🟢 Non saturé (&lt;40%)</v>
      </c>
      <c r="J226" s="37">
        <v>43890</v>
      </c>
      <c r="K226" s="38" t="s">
        <v>449</v>
      </c>
      <c r="L226" s="8" t="s">
        <v>70</v>
      </c>
      <c r="M226" s="36" t="s">
        <v>444</v>
      </c>
      <c r="N226" s="36" t="s">
        <v>123</v>
      </c>
      <c r="O226" s="36" t="s">
        <v>21</v>
      </c>
      <c r="P226" s="36">
        <f t="shared" ca="1" si="9"/>
        <v>78</v>
      </c>
      <c r="Q226" s="36" t="str">
        <f t="shared" ca="1" si="11"/>
        <v>🗓️ &gt; 2 ans</v>
      </c>
    </row>
    <row r="227" spans="1:17">
      <c r="A227" s="8" t="s">
        <v>450</v>
      </c>
      <c r="B227" s="32" t="s">
        <v>19</v>
      </c>
      <c r="C227" s="33">
        <v>462</v>
      </c>
      <c r="D227" s="33">
        <v>220</v>
      </c>
      <c r="E227" s="34">
        <v>0.47619047619047616</v>
      </c>
      <c r="F227" s="33">
        <v>77</v>
      </c>
      <c r="G227" s="33">
        <v>21</v>
      </c>
      <c r="H227" s="35">
        <v>0.2727</v>
      </c>
      <c r="I227" s="36" t="str">
        <f t="shared" si="10"/>
        <v>🟢 Non saturé (&lt;40%)</v>
      </c>
      <c r="J227" s="37">
        <v>43909</v>
      </c>
      <c r="K227" s="38" t="s">
        <v>451</v>
      </c>
      <c r="L227" s="8" t="s">
        <v>48</v>
      </c>
      <c r="M227" s="36" t="s">
        <v>27</v>
      </c>
      <c r="N227" s="36" t="s">
        <v>10</v>
      </c>
      <c r="O227" s="36" t="s">
        <v>10</v>
      </c>
      <c r="P227" s="36">
        <f t="shared" ca="1" si="9"/>
        <v>78</v>
      </c>
      <c r="Q227" s="36" t="str">
        <f t="shared" ca="1" si="11"/>
        <v>🗓️ &gt; 2 ans</v>
      </c>
    </row>
    <row r="228" spans="1:17">
      <c r="A228" s="8" t="s">
        <v>452</v>
      </c>
      <c r="B228" s="32" t="s">
        <v>19</v>
      </c>
      <c r="C228" s="33">
        <v>1310</v>
      </c>
      <c r="D228" s="33">
        <v>780</v>
      </c>
      <c r="E228" s="34">
        <v>0.59541984732824427</v>
      </c>
      <c r="F228" s="33">
        <v>205</v>
      </c>
      <c r="G228" s="33">
        <v>85</v>
      </c>
      <c r="H228" s="35">
        <v>0.41460000000000002</v>
      </c>
      <c r="I228" s="36" t="str">
        <f t="shared" si="10"/>
        <v>🟡 Attention (40-80%)</v>
      </c>
      <c r="J228" s="37">
        <v>43919</v>
      </c>
      <c r="K228" s="38" t="s">
        <v>453</v>
      </c>
      <c r="L228" s="8" t="s">
        <v>46</v>
      </c>
      <c r="M228" s="36" t="s">
        <v>84</v>
      </c>
      <c r="N228" s="36" t="s">
        <v>10</v>
      </c>
      <c r="O228" s="36" t="s">
        <v>10</v>
      </c>
      <c r="P228" s="36">
        <f t="shared" ca="1" si="9"/>
        <v>77</v>
      </c>
      <c r="Q228" s="36" t="str">
        <f t="shared" ca="1" si="11"/>
        <v>🗓️ &gt; 2 ans</v>
      </c>
    </row>
    <row r="229" spans="1:17">
      <c r="A229" s="8" t="s">
        <v>454</v>
      </c>
      <c r="B229" s="32" t="s">
        <v>19</v>
      </c>
      <c r="C229" s="33">
        <v>600</v>
      </c>
      <c r="D229" s="33">
        <v>407</v>
      </c>
      <c r="E229" s="34">
        <v>0.67833333333333334</v>
      </c>
      <c r="F229" s="33">
        <v>85</v>
      </c>
      <c r="G229" s="33">
        <v>44</v>
      </c>
      <c r="H229" s="35">
        <v>0.51759999999999995</v>
      </c>
      <c r="I229" s="36" t="str">
        <f t="shared" si="10"/>
        <v>🟡 Attention (40-80%)</v>
      </c>
      <c r="J229" s="37">
        <v>43919</v>
      </c>
      <c r="K229" s="38" t="s">
        <v>455</v>
      </c>
      <c r="L229" s="8" t="s">
        <v>98</v>
      </c>
      <c r="M229" s="36" t="s">
        <v>47</v>
      </c>
      <c r="N229" s="36" t="s">
        <v>10</v>
      </c>
      <c r="O229" s="36" t="s">
        <v>10</v>
      </c>
      <c r="P229" s="36">
        <f t="shared" ca="1" si="9"/>
        <v>77</v>
      </c>
      <c r="Q229" s="36" t="str">
        <f t="shared" ca="1" si="11"/>
        <v>🗓️ &gt; 2 ans</v>
      </c>
    </row>
    <row r="230" spans="1:17">
      <c r="A230" s="8" t="s">
        <v>456</v>
      </c>
      <c r="B230" s="32" t="s">
        <v>19</v>
      </c>
      <c r="C230" s="33">
        <v>720</v>
      </c>
      <c r="D230" s="33">
        <v>496</v>
      </c>
      <c r="E230" s="34">
        <v>0.68888888888888888</v>
      </c>
      <c r="F230" s="33">
        <v>93</v>
      </c>
      <c r="G230" s="33">
        <v>52</v>
      </c>
      <c r="H230" s="35">
        <v>0.55910000000000004</v>
      </c>
      <c r="I230" s="36" t="str">
        <f t="shared" si="10"/>
        <v>🟡 Attention (40-80%)</v>
      </c>
      <c r="J230" s="37">
        <v>43919</v>
      </c>
      <c r="K230" s="38" t="s">
        <v>455</v>
      </c>
      <c r="L230" s="8" t="s">
        <v>98</v>
      </c>
      <c r="M230" s="36" t="s">
        <v>47</v>
      </c>
      <c r="N230" s="36" t="s">
        <v>10</v>
      </c>
      <c r="O230" s="36" t="s">
        <v>10</v>
      </c>
      <c r="P230" s="36">
        <f t="shared" ca="1" si="9"/>
        <v>77</v>
      </c>
      <c r="Q230" s="36" t="str">
        <f t="shared" ca="1" si="11"/>
        <v>🗓️ &gt; 2 ans</v>
      </c>
    </row>
    <row r="231" spans="1:17">
      <c r="A231" s="8" t="s">
        <v>457</v>
      </c>
      <c r="B231" s="32" t="s">
        <v>19</v>
      </c>
      <c r="C231" s="33">
        <v>1280</v>
      </c>
      <c r="D231" s="33">
        <v>918</v>
      </c>
      <c r="E231" s="34">
        <v>0.71718749999999998</v>
      </c>
      <c r="F231" s="33">
        <v>210</v>
      </c>
      <c r="G231" s="33">
        <v>126</v>
      </c>
      <c r="H231" s="35">
        <v>0.6</v>
      </c>
      <c r="I231" s="36" t="str">
        <f t="shared" si="10"/>
        <v>🟡 Attention (40-80%)</v>
      </c>
      <c r="J231" s="37">
        <v>43919</v>
      </c>
      <c r="K231" s="38" t="s">
        <v>397</v>
      </c>
      <c r="L231" s="8" t="s">
        <v>28</v>
      </c>
      <c r="M231" s="36" t="s">
        <v>458</v>
      </c>
      <c r="N231" s="36" t="s">
        <v>459</v>
      </c>
      <c r="O231" s="36" t="s">
        <v>10</v>
      </c>
      <c r="P231" s="36">
        <f t="shared" ca="1" si="9"/>
        <v>77</v>
      </c>
      <c r="Q231" s="36" t="str">
        <f t="shared" ca="1" si="11"/>
        <v>🗓️ &gt; 2 ans</v>
      </c>
    </row>
    <row r="232" spans="1:17">
      <c r="A232" s="8" t="s">
        <v>460</v>
      </c>
      <c r="B232" s="32" t="s">
        <v>19</v>
      </c>
      <c r="C232" s="33">
        <v>1416</v>
      </c>
      <c r="D232" s="33">
        <v>1006</v>
      </c>
      <c r="E232" s="34">
        <v>0.71045197740112997</v>
      </c>
      <c r="F232" s="33">
        <v>226</v>
      </c>
      <c r="G232" s="33">
        <v>140</v>
      </c>
      <c r="H232" s="35">
        <v>0.61950000000000005</v>
      </c>
      <c r="I232" s="36" t="str">
        <f t="shared" si="10"/>
        <v>🟡 Attention (40-80%)</v>
      </c>
      <c r="J232" s="37">
        <v>43931</v>
      </c>
      <c r="K232" s="38" t="s">
        <v>391</v>
      </c>
      <c r="L232" s="8" t="s">
        <v>48</v>
      </c>
      <c r="M232" s="36" t="s">
        <v>27</v>
      </c>
      <c r="N232" s="36" t="s">
        <v>10</v>
      </c>
      <c r="O232" s="36" t="s">
        <v>10</v>
      </c>
      <c r="P232" s="36">
        <f t="shared" ca="1" si="9"/>
        <v>77</v>
      </c>
      <c r="Q232" s="36" t="str">
        <f t="shared" ca="1" si="11"/>
        <v>🗓️ &gt; 2 ans</v>
      </c>
    </row>
    <row r="233" spans="1:17">
      <c r="A233" s="8" t="s">
        <v>461</v>
      </c>
      <c r="B233" s="32" t="s">
        <v>23</v>
      </c>
      <c r="C233" s="33">
        <v>492</v>
      </c>
      <c r="D233" s="33">
        <v>357</v>
      </c>
      <c r="E233" s="34">
        <v>0.72560975609756095</v>
      </c>
      <c r="F233" s="33">
        <v>80</v>
      </c>
      <c r="G233" s="33">
        <v>42</v>
      </c>
      <c r="H233" s="35">
        <v>0.52500000000000002</v>
      </c>
      <c r="I233" s="36" t="str">
        <f t="shared" si="10"/>
        <v>🟡 Attention (40-80%)</v>
      </c>
      <c r="J233" s="37">
        <v>43938</v>
      </c>
      <c r="K233" s="38" t="s">
        <v>462</v>
      </c>
      <c r="L233" s="8" t="s">
        <v>70</v>
      </c>
      <c r="M233" s="36" t="s">
        <v>444</v>
      </c>
      <c r="N233" s="36" t="s">
        <v>123</v>
      </c>
      <c r="O233" s="36" t="s">
        <v>21</v>
      </c>
      <c r="P233" s="36">
        <f t="shared" ca="1" si="9"/>
        <v>77</v>
      </c>
      <c r="Q233" s="36" t="str">
        <f t="shared" ca="1" si="11"/>
        <v>🗓️ &gt; 2 ans</v>
      </c>
    </row>
    <row r="234" spans="1:17">
      <c r="A234" s="8" t="s">
        <v>463</v>
      </c>
      <c r="B234" s="32" t="s">
        <v>19</v>
      </c>
      <c r="C234" s="33">
        <v>816</v>
      </c>
      <c r="D234" s="33">
        <v>593</v>
      </c>
      <c r="E234" s="34">
        <v>0.72671568627450978</v>
      </c>
      <c r="F234" s="33">
        <v>131</v>
      </c>
      <c r="G234" s="33">
        <v>85</v>
      </c>
      <c r="H234" s="35">
        <v>0.64890000000000003</v>
      </c>
      <c r="I234" s="36" t="str">
        <f t="shared" si="10"/>
        <v>🟡 Attention (40-80%)</v>
      </c>
      <c r="J234" s="37">
        <v>43938</v>
      </c>
      <c r="K234" s="38" t="s">
        <v>453</v>
      </c>
      <c r="L234" s="8" t="s">
        <v>46</v>
      </c>
      <c r="M234" s="36" t="s">
        <v>84</v>
      </c>
      <c r="N234" s="36" t="s">
        <v>10</v>
      </c>
      <c r="O234" s="36" t="s">
        <v>10</v>
      </c>
      <c r="P234" s="36">
        <f t="shared" ca="1" si="9"/>
        <v>77</v>
      </c>
      <c r="Q234" s="36" t="str">
        <f t="shared" ca="1" si="11"/>
        <v>🗓️ &gt; 2 ans</v>
      </c>
    </row>
    <row r="235" spans="1:17">
      <c r="A235" s="8" t="s">
        <v>464</v>
      </c>
      <c r="B235" s="32" t="s">
        <v>23</v>
      </c>
      <c r="C235" s="33">
        <v>956</v>
      </c>
      <c r="D235" s="33">
        <v>681</v>
      </c>
      <c r="E235" s="34">
        <v>0.71234309623430958</v>
      </c>
      <c r="F235" s="33">
        <v>159</v>
      </c>
      <c r="G235" s="33">
        <v>91</v>
      </c>
      <c r="H235" s="35">
        <v>0.57230000000000003</v>
      </c>
      <c r="I235" s="36" t="str">
        <f t="shared" si="10"/>
        <v>🟡 Attention (40-80%)</v>
      </c>
      <c r="J235" s="37">
        <v>43948</v>
      </c>
      <c r="K235" s="38" t="s">
        <v>99</v>
      </c>
      <c r="L235" s="8" t="s">
        <v>78</v>
      </c>
      <c r="M235" s="36" t="s">
        <v>444</v>
      </c>
      <c r="N235" s="36" t="s">
        <v>123</v>
      </c>
      <c r="O235" s="36" t="s">
        <v>21</v>
      </c>
      <c r="P235" s="36">
        <f t="shared" ca="1" si="9"/>
        <v>76</v>
      </c>
      <c r="Q235" s="36" t="str">
        <f t="shared" ca="1" si="11"/>
        <v>🗓️ &gt; 2 ans</v>
      </c>
    </row>
    <row r="236" spans="1:17">
      <c r="A236" s="8" t="s">
        <v>465</v>
      </c>
      <c r="B236" s="32" t="s">
        <v>23</v>
      </c>
      <c r="C236" s="33">
        <v>534</v>
      </c>
      <c r="D236" s="33">
        <v>283</v>
      </c>
      <c r="E236" s="34">
        <v>0.52996254681647936</v>
      </c>
      <c r="F236" s="33">
        <v>89</v>
      </c>
      <c r="G236" s="33">
        <v>30</v>
      </c>
      <c r="H236" s="35">
        <v>0.33710000000000001</v>
      </c>
      <c r="I236" s="36" t="str">
        <f t="shared" si="10"/>
        <v>🟢 Non saturé (&lt;40%)</v>
      </c>
      <c r="J236" s="37">
        <v>43969</v>
      </c>
      <c r="K236" s="38" t="s">
        <v>462</v>
      </c>
      <c r="L236" s="8" t="s">
        <v>70</v>
      </c>
      <c r="M236" s="36" t="s">
        <v>444</v>
      </c>
      <c r="N236" s="36" t="s">
        <v>123</v>
      </c>
      <c r="O236" s="36" t="s">
        <v>21</v>
      </c>
      <c r="P236" s="36">
        <f t="shared" ca="1" si="9"/>
        <v>76</v>
      </c>
      <c r="Q236" s="36" t="str">
        <f t="shared" ca="1" si="11"/>
        <v>🗓️ &gt; 2 ans</v>
      </c>
    </row>
    <row r="237" spans="1:17">
      <c r="A237" s="8" t="s">
        <v>466</v>
      </c>
      <c r="B237" s="40" t="s">
        <v>12</v>
      </c>
      <c r="C237" s="33">
        <v>618</v>
      </c>
      <c r="D237" s="33">
        <v>484</v>
      </c>
      <c r="E237" s="34">
        <v>0.78317152103559873</v>
      </c>
      <c r="F237" s="33">
        <v>103</v>
      </c>
      <c r="G237" s="33">
        <v>63</v>
      </c>
      <c r="H237" s="35">
        <v>0.61170000000000002</v>
      </c>
      <c r="I237" s="36" t="str">
        <f t="shared" si="10"/>
        <v>🟡 Attention (40-80%)</v>
      </c>
      <c r="J237" s="37">
        <v>43984</v>
      </c>
      <c r="K237" s="38" t="s">
        <v>467</v>
      </c>
      <c r="L237" s="8" t="s">
        <v>84</v>
      </c>
      <c r="M237" s="36" t="s">
        <v>84</v>
      </c>
      <c r="N237" s="36" t="s">
        <v>10</v>
      </c>
      <c r="O237" s="36" t="s">
        <v>10</v>
      </c>
      <c r="P237" s="36">
        <f t="shared" ca="1" si="9"/>
        <v>75</v>
      </c>
      <c r="Q237" s="36" t="str">
        <f t="shared" ca="1" si="11"/>
        <v>🗓️ &gt; 2 ans</v>
      </c>
    </row>
    <row r="238" spans="1:17">
      <c r="A238" s="8" t="s">
        <v>468</v>
      </c>
      <c r="B238" s="32" t="s">
        <v>19</v>
      </c>
      <c r="C238" s="33">
        <v>1618</v>
      </c>
      <c r="D238" s="33">
        <v>1074</v>
      </c>
      <c r="E238" s="34">
        <v>0.66378244746600745</v>
      </c>
      <c r="F238" s="33">
        <v>259</v>
      </c>
      <c r="G238" s="33">
        <v>136</v>
      </c>
      <c r="H238" s="35">
        <v>0.52510000000000001</v>
      </c>
      <c r="I238" s="36" t="str">
        <f t="shared" si="10"/>
        <v>🟡 Attention (40-80%)</v>
      </c>
      <c r="J238" s="37">
        <v>43984</v>
      </c>
      <c r="K238" s="38" t="s">
        <v>469</v>
      </c>
      <c r="L238" s="8" t="s">
        <v>98</v>
      </c>
      <c r="M238" s="36" t="s">
        <v>47</v>
      </c>
      <c r="N238" s="36" t="s">
        <v>10</v>
      </c>
      <c r="O238" s="36" t="s">
        <v>10</v>
      </c>
      <c r="P238" s="36">
        <f t="shared" ca="1" si="9"/>
        <v>75</v>
      </c>
      <c r="Q238" s="36" t="str">
        <f t="shared" ca="1" si="11"/>
        <v>🗓️ &gt; 2 ans</v>
      </c>
    </row>
    <row r="239" spans="1:17">
      <c r="A239" s="8" t="s">
        <v>470</v>
      </c>
      <c r="B239" s="32" t="s">
        <v>12</v>
      </c>
      <c r="C239" s="33">
        <v>1230</v>
      </c>
      <c r="D239" s="33">
        <v>902</v>
      </c>
      <c r="E239" s="34">
        <v>0.73333333333333328</v>
      </c>
      <c r="F239" s="33">
        <v>205</v>
      </c>
      <c r="G239" s="33">
        <v>132</v>
      </c>
      <c r="H239" s="35">
        <v>0.64390000000000003</v>
      </c>
      <c r="I239" s="36" t="str">
        <f t="shared" si="10"/>
        <v>🟡 Attention (40-80%)</v>
      </c>
      <c r="J239" s="37">
        <v>43984</v>
      </c>
      <c r="K239" s="38" t="s">
        <v>471</v>
      </c>
      <c r="L239" s="8" t="s">
        <v>85</v>
      </c>
      <c r="M239" s="36" t="s">
        <v>84</v>
      </c>
      <c r="N239" s="36" t="s">
        <v>10</v>
      </c>
      <c r="O239" s="36" t="s">
        <v>10</v>
      </c>
      <c r="P239" s="36">
        <f t="shared" ca="1" si="9"/>
        <v>75</v>
      </c>
      <c r="Q239" s="36" t="str">
        <f t="shared" ca="1" si="11"/>
        <v>🗓️ &gt; 2 ans</v>
      </c>
    </row>
    <row r="240" spans="1:17">
      <c r="A240" s="8" t="s">
        <v>472</v>
      </c>
      <c r="B240" s="32" t="s">
        <v>23</v>
      </c>
      <c r="C240" s="33">
        <v>486</v>
      </c>
      <c r="D240" s="33">
        <v>289</v>
      </c>
      <c r="E240" s="34">
        <v>0.59465020576131689</v>
      </c>
      <c r="F240" s="33">
        <v>80</v>
      </c>
      <c r="G240" s="33">
        <v>37</v>
      </c>
      <c r="H240" s="35">
        <v>0.46250000000000002</v>
      </c>
      <c r="I240" s="36" t="str">
        <f t="shared" si="10"/>
        <v>🟡 Attention (40-80%)</v>
      </c>
      <c r="J240" s="37">
        <v>43984</v>
      </c>
      <c r="K240" s="38" t="s">
        <v>473</v>
      </c>
      <c r="L240" s="8" t="s">
        <v>99</v>
      </c>
      <c r="M240" s="36" t="s">
        <v>444</v>
      </c>
      <c r="N240" s="36" t="s">
        <v>123</v>
      </c>
      <c r="O240" s="36" t="s">
        <v>21</v>
      </c>
      <c r="P240" s="36">
        <f t="shared" ca="1" si="9"/>
        <v>75</v>
      </c>
      <c r="Q240" s="36" t="str">
        <f t="shared" ca="1" si="11"/>
        <v>🗓️ &gt; 2 ans</v>
      </c>
    </row>
    <row r="241" spans="1:17">
      <c r="A241" s="8" t="s">
        <v>474</v>
      </c>
      <c r="B241" s="32" t="s">
        <v>23</v>
      </c>
      <c r="C241" s="33">
        <v>834</v>
      </c>
      <c r="D241" s="33">
        <v>542</v>
      </c>
      <c r="E241" s="34">
        <v>0.64988009592326135</v>
      </c>
      <c r="F241" s="33">
        <v>139</v>
      </c>
      <c r="G241" s="33">
        <v>87</v>
      </c>
      <c r="H241" s="35">
        <v>0.62590000000000001</v>
      </c>
      <c r="I241" s="36" t="str">
        <f t="shared" si="10"/>
        <v>🟡 Attention (40-80%)</v>
      </c>
      <c r="J241" s="37">
        <v>43996</v>
      </c>
      <c r="K241" s="38" t="s">
        <v>99</v>
      </c>
      <c r="L241" s="8" t="s">
        <v>99</v>
      </c>
      <c r="M241" s="36" t="s">
        <v>444</v>
      </c>
      <c r="N241" s="36" t="s">
        <v>123</v>
      </c>
      <c r="O241" s="36" t="s">
        <v>21</v>
      </c>
      <c r="P241" s="36">
        <f t="shared" ca="1" si="9"/>
        <v>75</v>
      </c>
      <c r="Q241" s="36" t="str">
        <f t="shared" ca="1" si="11"/>
        <v>🗓️ &gt; 2 ans</v>
      </c>
    </row>
    <row r="242" spans="1:17">
      <c r="A242" s="8" t="s">
        <v>475</v>
      </c>
      <c r="B242" s="32" t="s">
        <v>12</v>
      </c>
      <c r="C242" s="33">
        <v>756</v>
      </c>
      <c r="D242" s="33">
        <v>560</v>
      </c>
      <c r="E242" s="34">
        <v>0.7407407407407407</v>
      </c>
      <c r="F242" s="33">
        <v>126</v>
      </c>
      <c r="G242" s="33">
        <v>74</v>
      </c>
      <c r="H242" s="35">
        <v>0.58730000000000004</v>
      </c>
      <c r="I242" s="36" t="str">
        <f t="shared" si="10"/>
        <v>🟡 Attention (40-80%)</v>
      </c>
      <c r="J242" s="37">
        <v>43996</v>
      </c>
      <c r="K242" s="38" t="s">
        <v>476</v>
      </c>
      <c r="L242" s="8" t="s">
        <v>84</v>
      </c>
      <c r="M242" s="36" t="s">
        <v>84</v>
      </c>
      <c r="N242" s="36" t="s">
        <v>10</v>
      </c>
      <c r="O242" s="36" t="s">
        <v>10</v>
      </c>
      <c r="P242" s="36">
        <f t="shared" ca="1" si="9"/>
        <v>75</v>
      </c>
      <c r="Q242" s="36" t="str">
        <f t="shared" ca="1" si="11"/>
        <v>🗓️ &gt; 2 ans</v>
      </c>
    </row>
    <row r="243" spans="1:17">
      <c r="A243" s="8" t="s">
        <v>477</v>
      </c>
      <c r="B243" s="32" t="s">
        <v>19</v>
      </c>
      <c r="C243" s="33">
        <v>710</v>
      </c>
      <c r="D243" s="33">
        <v>529</v>
      </c>
      <c r="E243" s="34">
        <v>0.74507042253521127</v>
      </c>
      <c r="F243" s="33">
        <v>116</v>
      </c>
      <c r="G243" s="33">
        <v>71</v>
      </c>
      <c r="H243" s="35">
        <v>0.61209999999999998</v>
      </c>
      <c r="I243" s="36" t="str">
        <f t="shared" si="10"/>
        <v>🟡 Attention (40-80%)</v>
      </c>
      <c r="J243" s="37">
        <v>43996</v>
      </c>
      <c r="K243" s="38" t="s">
        <v>478</v>
      </c>
      <c r="L243" s="8" t="s">
        <v>46</v>
      </c>
      <c r="M243" s="36" t="s">
        <v>84</v>
      </c>
      <c r="N243" s="36" t="s">
        <v>10</v>
      </c>
      <c r="O243" s="36" t="s">
        <v>10</v>
      </c>
      <c r="P243" s="36">
        <f t="shared" ca="1" si="9"/>
        <v>75</v>
      </c>
      <c r="Q243" s="36" t="str">
        <f t="shared" ca="1" si="11"/>
        <v>🗓️ &gt; 2 ans</v>
      </c>
    </row>
    <row r="244" spans="1:17">
      <c r="A244" s="8" t="s">
        <v>479</v>
      </c>
      <c r="B244" s="32" t="s">
        <v>23</v>
      </c>
      <c r="C244" s="33">
        <v>570</v>
      </c>
      <c r="D244" s="33">
        <v>390</v>
      </c>
      <c r="E244" s="34">
        <v>0.68421052631578949</v>
      </c>
      <c r="F244" s="33">
        <v>95</v>
      </c>
      <c r="G244" s="33">
        <v>47</v>
      </c>
      <c r="H244" s="35">
        <v>0.49469999999999997</v>
      </c>
      <c r="I244" s="36" t="str">
        <f t="shared" si="10"/>
        <v>🟡 Attention (40-80%)</v>
      </c>
      <c r="J244" s="37">
        <v>43996</v>
      </c>
      <c r="K244" s="38" t="s">
        <v>449</v>
      </c>
      <c r="L244" s="8" t="s">
        <v>70</v>
      </c>
      <c r="M244" s="36" t="s">
        <v>444</v>
      </c>
      <c r="N244" s="36" t="s">
        <v>123</v>
      </c>
      <c r="O244" s="36" t="s">
        <v>21</v>
      </c>
      <c r="P244" s="36">
        <f t="shared" ca="1" si="9"/>
        <v>75</v>
      </c>
      <c r="Q244" s="36" t="str">
        <f t="shared" ca="1" si="11"/>
        <v>🗓️ &gt; 2 ans</v>
      </c>
    </row>
    <row r="245" spans="1:17">
      <c r="A245" s="8" t="s">
        <v>480</v>
      </c>
      <c r="B245" s="32" t="s">
        <v>19</v>
      </c>
      <c r="C245" s="33">
        <v>1236</v>
      </c>
      <c r="D245" s="33">
        <v>892</v>
      </c>
      <c r="E245" s="34">
        <v>0.72168284789644011</v>
      </c>
      <c r="F245" s="33">
        <v>197</v>
      </c>
      <c r="G245" s="33">
        <v>118</v>
      </c>
      <c r="H245" s="35">
        <v>0.59899999999999998</v>
      </c>
      <c r="I245" s="36" t="str">
        <f t="shared" si="10"/>
        <v>🟡 Attention (40-80%)</v>
      </c>
      <c r="J245" s="37">
        <v>43996</v>
      </c>
      <c r="K245" s="38" t="s">
        <v>469</v>
      </c>
      <c r="L245" s="8" t="s">
        <v>98</v>
      </c>
      <c r="M245" s="36" t="s">
        <v>47</v>
      </c>
      <c r="N245" s="36" t="s">
        <v>10</v>
      </c>
      <c r="O245" s="36" t="s">
        <v>10</v>
      </c>
      <c r="P245" s="36">
        <f t="shared" ca="1" si="9"/>
        <v>75</v>
      </c>
      <c r="Q245" s="36" t="str">
        <f t="shared" ca="1" si="11"/>
        <v>🗓️ &gt; 2 ans</v>
      </c>
    </row>
    <row r="246" spans="1:17">
      <c r="A246" s="8" t="s">
        <v>481</v>
      </c>
      <c r="B246" s="32" t="s">
        <v>23</v>
      </c>
      <c r="C246" s="33">
        <v>942</v>
      </c>
      <c r="D246" s="33">
        <v>658</v>
      </c>
      <c r="E246" s="34">
        <v>0.69851380042462841</v>
      </c>
      <c r="F246" s="33">
        <v>157</v>
      </c>
      <c r="G246" s="33">
        <v>93</v>
      </c>
      <c r="H246" s="35">
        <v>0.59240000000000004</v>
      </c>
      <c r="I246" s="36" t="str">
        <f t="shared" si="10"/>
        <v>🟡 Attention (40-80%)</v>
      </c>
      <c r="J246" s="37">
        <v>43996</v>
      </c>
      <c r="K246" s="38" t="s">
        <v>482</v>
      </c>
      <c r="L246" s="8" t="s">
        <v>104</v>
      </c>
      <c r="M246" s="36" t="s">
        <v>483</v>
      </c>
      <c r="N246" s="36" t="s">
        <v>21</v>
      </c>
      <c r="O246" s="36" t="s">
        <v>21</v>
      </c>
      <c r="P246" s="36">
        <f t="shared" ca="1" si="9"/>
        <v>75</v>
      </c>
      <c r="Q246" s="36" t="str">
        <f t="shared" ca="1" si="11"/>
        <v>🗓️ &gt; 2 ans</v>
      </c>
    </row>
    <row r="247" spans="1:17">
      <c r="A247" s="8" t="s">
        <v>484</v>
      </c>
      <c r="B247" s="32" t="s">
        <v>12</v>
      </c>
      <c r="C247" s="33">
        <v>804</v>
      </c>
      <c r="D247" s="33">
        <v>637</v>
      </c>
      <c r="E247" s="34">
        <v>0.79228855721393032</v>
      </c>
      <c r="F247" s="33">
        <v>134</v>
      </c>
      <c r="G247" s="33">
        <v>98</v>
      </c>
      <c r="H247" s="35">
        <v>0.73129999999999995</v>
      </c>
      <c r="I247" s="36" t="str">
        <f t="shared" si="10"/>
        <v>🟡 Attention (40-80%)</v>
      </c>
      <c r="J247" s="37">
        <v>44008</v>
      </c>
      <c r="K247" s="38" t="s">
        <v>485</v>
      </c>
      <c r="L247" s="8" t="s">
        <v>84</v>
      </c>
      <c r="M247" s="36" t="s">
        <v>84</v>
      </c>
      <c r="N247" s="36" t="s">
        <v>10</v>
      </c>
      <c r="O247" s="36" t="s">
        <v>10</v>
      </c>
      <c r="P247" s="36">
        <f t="shared" ca="1" si="9"/>
        <v>74</v>
      </c>
      <c r="Q247" s="36" t="str">
        <f t="shared" ca="1" si="11"/>
        <v>🗓️ &gt; 2 ans</v>
      </c>
    </row>
    <row r="248" spans="1:17">
      <c r="A248" s="8" t="s">
        <v>486</v>
      </c>
      <c r="B248" s="32" t="s">
        <v>23</v>
      </c>
      <c r="C248" s="33">
        <v>426</v>
      </c>
      <c r="D248" s="33">
        <v>330</v>
      </c>
      <c r="E248" s="34">
        <v>0.77464788732394363</v>
      </c>
      <c r="F248" s="33">
        <v>71</v>
      </c>
      <c r="G248" s="33">
        <v>48</v>
      </c>
      <c r="H248" s="35">
        <v>0.67610000000000003</v>
      </c>
      <c r="I248" s="36" t="str">
        <f t="shared" si="10"/>
        <v>🟡 Attention (40-80%)</v>
      </c>
      <c r="J248" s="37">
        <v>44008</v>
      </c>
      <c r="K248" s="38" t="s">
        <v>462</v>
      </c>
      <c r="L248" s="8" t="s">
        <v>70</v>
      </c>
      <c r="M248" s="36" t="s">
        <v>444</v>
      </c>
      <c r="N248" s="36" t="s">
        <v>123</v>
      </c>
      <c r="O248" s="36" t="s">
        <v>21</v>
      </c>
      <c r="P248" s="36">
        <f t="shared" ca="1" si="9"/>
        <v>74</v>
      </c>
      <c r="Q248" s="36" t="str">
        <f t="shared" ca="1" si="11"/>
        <v>🗓️ &gt; 2 ans</v>
      </c>
    </row>
    <row r="249" spans="1:17">
      <c r="A249" s="8" t="s">
        <v>487</v>
      </c>
      <c r="B249" s="32" t="s">
        <v>23</v>
      </c>
      <c r="C249" s="33">
        <v>362</v>
      </c>
      <c r="D249" s="33">
        <v>202</v>
      </c>
      <c r="E249" s="34">
        <v>0.55801104972375692</v>
      </c>
      <c r="F249" s="33">
        <v>60</v>
      </c>
      <c r="G249" s="33">
        <v>21</v>
      </c>
      <c r="H249" s="35">
        <v>0.35</v>
      </c>
      <c r="I249" s="36" t="str">
        <f t="shared" si="10"/>
        <v>🟢 Non saturé (&lt;40%)</v>
      </c>
      <c r="J249" s="37">
        <v>44008</v>
      </c>
      <c r="K249" s="38" t="s">
        <v>488</v>
      </c>
      <c r="L249" s="8" t="s">
        <v>93</v>
      </c>
      <c r="M249" s="36" t="s">
        <v>444</v>
      </c>
      <c r="N249" s="36" t="s">
        <v>123</v>
      </c>
      <c r="O249" s="36" t="s">
        <v>21</v>
      </c>
      <c r="P249" s="36">
        <f t="shared" ca="1" si="9"/>
        <v>74</v>
      </c>
      <c r="Q249" s="36" t="str">
        <f t="shared" ca="1" si="11"/>
        <v>🗓️ &gt; 2 ans</v>
      </c>
    </row>
    <row r="250" spans="1:17">
      <c r="A250" s="8" t="s">
        <v>489</v>
      </c>
      <c r="B250" s="32" t="s">
        <v>19</v>
      </c>
      <c r="C250" s="33">
        <v>618</v>
      </c>
      <c r="D250" s="33">
        <v>430</v>
      </c>
      <c r="E250" s="34">
        <v>0.69579288025889963</v>
      </c>
      <c r="F250" s="33">
        <v>103</v>
      </c>
      <c r="G250" s="33">
        <v>53</v>
      </c>
      <c r="H250" s="35">
        <v>0.51459999999999995</v>
      </c>
      <c r="I250" s="36" t="str">
        <f t="shared" si="10"/>
        <v>🟡 Attention (40-80%)</v>
      </c>
      <c r="J250" s="37">
        <v>44008</v>
      </c>
      <c r="K250" s="38" t="s">
        <v>478</v>
      </c>
      <c r="L250" s="8" t="s">
        <v>46</v>
      </c>
      <c r="M250" s="36" t="s">
        <v>84</v>
      </c>
      <c r="N250" s="36" t="s">
        <v>10</v>
      </c>
      <c r="O250" s="36" t="s">
        <v>10</v>
      </c>
      <c r="P250" s="36">
        <f t="shared" ca="1" si="9"/>
        <v>74</v>
      </c>
      <c r="Q250" s="36" t="str">
        <f t="shared" ca="1" si="11"/>
        <v>🗓️ &gt; 2 ans</v>
      </c>
    </row>
    <row r="251" spans="1:17">
      <c r="A251" s="8" t="s">
        <v>490</v>
      </c>
      <c r="B251" s="32" t="s">
        <v>19</v>
      </c>
      <c r="C251" s="33">
        <v>628</v>
      </c>
      <c r="D251" s="33">
        <v>370</v>
      </c>
      <c r="E251" s="34">
        <v>0.58917197452229297</v>
      </c>
      <c r="F251" s="33">
        <v>104</v>
      </c>
      <c r="G251" s="33">
        <v>42</v>
      </c>
      <c r="H251" s="35">
        <v>0.40379999999999999</v>
      </c>
      <c r="I251" s="36" t="str">
        <f t="shared" si="10"/>
        <v>🟡 Attention (40-80%)</v>
      </c>
      <c r="J251" s="37">
        <v>44018</v>
      </c>
      <c r="K251" s="38" t="s">
        <v>491</v>
      </c>
      <c r="L251" s="8" t="s">
        <v>46</v>
      </c>
      <c r="M251" s="36" t="s">
        <v>84</v>
      </c>
      <c r="N251" s="36" t="s">
        <v>10</v>
      </c>
      <c r="O251" s="36" t="s">
        <v>10</v>
      </c>
      <c r="P251" s="36">
        <f t="shared" ca="1" si="9"/>
        <v>74</v>
      </c>
      <c r="Q251" s="36" t="str">
        <f t="shared" ca="1" si="11"/>
        <v>🗓️ &gt; 2 ans</v>
      </c>
    </row>
    <row r="252" spans="1:17">
      <c r="A252" s="8" t="s">
        <v>492</v>
      </c>
      <c r="B252" s="32" t="s">
        <v>19</v>
      </c>
      <c r="C252" s="33">
        <v>1182</v>
      </c>
      <c r="D252" s="33">
        <v>796</v>
      </c>
      <c r="E252" s="34">
        <v>0.67343485617597287</v>
      </c>
      <c r="F252" s="33">
        <v>197</v>
      </c>
      <c r="G252" s="33">
        <v>106</v>
      </c>
      <c r="H252" s="35">
        <v>0.53810000000000002</v>
      </c>
      <c r="I252" s="36" t="str">
        <f t="shared" si="10"/>
        <v>🟡 Attention (40-80%)</v>
      </c>
      <c r="J252" s="37">
        <v>44018</v>
      </c>
      <c r="K252" s="38" t="s">
        <v>493</v>
      </c>
      <c r="L252" s="8" t="s">
        <v>46</v>
      </c>
      <c r="M252" s="36" t="s">
        <v>84</v>
      </c>
      <c r="N252" s="36" t="s">
        <v>10</v>
      </c>
      <c r="O252" s="36" t="s">
        <v>10</v>
      </c>
      <c r="P252" s="36">
        <f t="shared" ca="1" si="9"/>
        <v>74</v>
      </c>
      <c r="Q252" s="36" t="str">
        <f t="shared" ca="1" si="11"/>
        <v>🗓️ &gt; 2 ans</v>
      </c>
    </row>
    <row r="253" spans="1:17">
      <c r="A253" s="8" t="s">
        <v>494</v>
      </c>
      <c r="B253" s="32" t="s">
        <v>23</v>
      </c>
      <c r="C253" s="33">
        <v>904</v>
      </c>
      <c r="D253" s="33">
        <v>628</v>
      </c>
      <c r="E253" s="34">
        <v>0.69469026548672563</v>
      </c>
      <c r="F253" s="33">
        <v>139</v>
      </c>
      <c r="G253" s="33">
        <v>68</v>
      </c>
      <c r="H253" s="35">
        <v>0.48920000000000002</v>
      </c>
      <c r="I253" s="36" t="str">
        <f t="shared" si="10"/>
        <v>🟡 Attention (40-80%)</v>
      </c>
      <c r="J253" s="37">
        <v>44018</v>
      </c>
      <c r="K253" s="38" t="s">
        <v>495</v>
      </c>
      <c r="L253" s="8" t="s">
        <v>38</v>
      </c>
      <c r="M253" s="36" t="s">
        <v>496</v>
      </c>
      <c r="N253" s="36" t="s">
        <v>21</v>
      </c>
      <c r="O253" s="36" t="s">
        <v>21</v>
      </c>
      <c r="P253" s="36">
        <f t="shared" ca="1" si="9"/>
        <v>74</v>
      </c>
      <c r="Q253" s="36" t="str">
        <f t="shared" ca="1" si="11"/>
        <v>🗓️ &gt; 2 ans</v>
      </c>
    </row>
    <row r="254" spans="1:17">
      <c r="A254" s="8" t="s">
        <v>497</v>
      </c>
      <c r="B254" s="32" t="s">
        <v>12</v>
      </c>
      <c r="C254" s="33">
        <v>1266</v>
      </c>
      <c r="D254" s="33">
        <v>920</v>
      </c>
      <c r="E254" s="34">
        <v>0.72669826224328593</v>
      </c>
      <c r="F254" s="33">
        <v>211</v>
      </c>
      <c r="G254" s="33">
        <v>137</v>
      </c>
      <c r="H254" s="35">
        <v>0.64929999999999999</v>
      </c>
      <c r="I254" s="36" t="str">
        <f t="shared" si="10"/>
        <v>🟡 Attention (40-80%)</v>
      </c>
      <c r="J254" s="37">
        <v>44018</v>
      </c>
      <c r="K254" s="38" t="s">
        <v>498</v>
      </c>
      <c r="L254" s="8" t="s">
        <v>84</v>
      </c>
      <c r="M254" s="36" t="s">
        <v>84</v>
      </c>
      <c r="N254" s="36" t="s">
        <v>10</v>
      </c>
      <c r="O254" s="36" t="s">
        <v>10</v>
      </c>
      <c r="P254" s="36">
        <f t="shared" ca="1" si="9"/>
        <v>74</v>
      </c>
      <c r="Q254" s="36" t="str">
        <f t="shared" ca="1" si="11"/>
        <v>🗓️ &gt; 2 ans</v>
      </c>
    </row>
    <row r="255" spans="1:17">
      <c r="A255" s="8" t="s">
        <v>499</v>
      </c>
      <c r="B255" s="32" t="s">
        <v>19</v>
      </c>
      <c r="C255" s="33">
        <v>1198</v>
      </c>
      <c r="D255" s="33">
        <v>738</v>
      </c>
      <c r="E255" s="34">
        <v>0.61602671118530883</v>
      </c>
      <c r="F255" s="33">
        <v>197</v>
      </c>
      <c r="G255" s="33">
        <v>87</v>
      </c>
      <c r="H255" s="35">
        <v>0.44159999999999999</v>
      </c>
      <c r="I255" s="36" t="str">
        <f t="shared" si="10"/>
        <v>🟡 Attention (40-80%)</v>
      </c>
      <c r="J255" s="37">
        <v>44018</v>
      </c>
      <c r="K255" s="38" t="s">
        <v>500</v>
      </c>
      <c r="L255" s="8" t="s">
        <v>98</v>
      </c>
      <c r="M255" s="36" t="s">
        <v>47</v>
      </c>
      <c r="N255" s="36" t="s">
        <v>10</v>
      </c>
      <c r="O255" s="36" t="s">
        <v>10</v>
      </c>
      <c r="P255" s="36">
        <f t="shared" ca="1" si="9"/>
        <v>74</v>
      </c>
      <c r="Q255" s="36" t="str">
        <f t="shared" ca="1" si="11"/>
        <v>🗓️ &gt; 2 ans</v>
      </c>
    </row>
    <row r="256" spans="1:17">
      <c r="A256" s="8" t="s">
        <v>501</v>
      </c>
      <c r="B256" s="32" t="s">
        <v>23</v>
      </c>
      <c r="C256" s="33">
        <v>1116</v>
      </c>
      <c r="D256" s="33">
        <v>727</v>
      </c>
      <c r="E256" s="34">
        <v>0.65143369175627241</v>
      </c>
      <c r="F256" s="33">
        <v>186</v>
      </c>
      <c r="G256" s="33">
        <v>93</v>
      </c>
      <c r="H256" s="35">
        <v>0.5</v>
      </c>
      <c r="I256" s="36" t="str">
        <f t="shared" si="10"/>
        <v>🟡 Attention (40-80%)</v>
      </c>
      <c r="J256" s="37">
        <v>44018</v>
      </c>
      <c r="K256" s="38" t="s">
        <v>473</v>
      </c>
      <c r="L256" s="8" t="s">
        <v>99</v>
      </c>
      <c r="M256" s="36" t="s">
        <v>444</v>
      </c>
      <c r="N256" s="36" t="s">
        <v>123</v>
      </c>
      <c r="O256" s="36" t="s">
        <v>21</v>
      </c>
      <c r="P256" s="36">
        <f t="shared" ca="1" si="9"/>
        <v>74</v>
      </c>
      <c r="Q256" s="36" t="str">
        <f t="shared" ca="1" si="11"/>
        <v>🗓️ &gt; 2 ans</v>
      </c>
    </row>
    <row r="257" spans="1:17">
      <c r="A257" s="8" t="s">
        <v>502</v>
      </c>
      <c r="B257" s="32" t="s">
        <v>12</v>
      </c>
      <c r="C257" s="33">
        <v>1466</v>
      </c>
      <c r="D257" s="33">
        <v>1059</v>
      </c>
      <c r="E257" s="34">
        <v>0.72237380627557979</v>
      </c>
      <c r="F257" s="33">
        <v>234</v>
      </c>
      <c r="G257" s="33">
        <v>142</v>
      </c>
      <c r="H257" s="35">
        <v>0.60680000000000001</v>
      </c>
      <c r="I257" s="36" t="str">
        <f t="shared" si="10"/>
        <v>🟡 Attention (40-80%)</v>
      </c>
      <c r="J257" s="37">
        <v>44025</v>
      </c>
      <c r="K257" s="38" t="s">
        <v>503</v>
      </c>
      <c r="L257" s="8" t="s">
        <v>84</v>
      </c>
      <c r="M257" s="36" t="s">
        <v>84</v>
      </c>
      <c r="N257" s="36" t="s">
        <v>10</v>
      </c>
      <c r="O257" s="36" t="s">
        <v>10</v>
      </c>
      <c r="P257" s="36">
        <f t="shared" ca="1" si="9"/>
        <v>74</v>
      </c>
      <c r="Q257" s="36" t="str">
        <f t="shared" ca="1" si="11"/>
        <v>🗓️ &gt; 2 ans</v>
      </c>
    </row>
    <row r="258" spans="1:17">
      <c r="A258" s="8" t="s">
        <v>504</v>
      </c>
      <c r="B258" s="32" t="s">
        <v>19</v>
      </c>
      <c r="C258" s="33">
        <v>1254</v>
      </c>
      <c r="D258" s="33">
        <v>939</v>
      </c>
      <c r="E258" s="34">
        <v>0.74880382775119614</v>
      </c>
      <c r="F258" s="33">
        <v>202</v>
      </c>
      <c r="G258" s="33">
        <v>118</v>
      </c>
      <c r="H258" s="35">
        <v>0.58420000000000005</v>
      </c>
      <c r="I258" s="36" t="str">
        <f t="shared" si="10"/>
        <v>🟡 Attention (40-80%)</v>
      </c>
      <c r="J258" s="37">
        <v>44025</v>
      </c>
      <c r="K258" s="38" t="s">
        <v>505</v>
      </c>
      <c r="L258" s="8" t="s">
        <v>46</v>
      </c>
      <c r="M258" s="36" t="s">
        <v>84</v>
      </c>
      <c r="N258" s="36" t="s">
        <v>10</v>
      </c>
      <c r="O258" s="36" t="s">
        <v>10</v>
      </c>
      <c r="P258" s="36">
        <f t="shared" ref="P258:P321" ca="1" si="12">IF(J258="","",ROUND((TODAY()-J258)/30.44,0))</f>
        <v>74</v>
      </c>
      <c r="Q258" s="36" t="str">
        <f t="shared" ca="1" si="11"/>
        <v>🗓️ &gt; 2 ans</v>
      </c>
    </row>
    <row r="259" spans="1:17">
      <c r="A259" s="8" t="s">
        <v>506</v>
      </c>
      <c r="B259" s="32" t="s">
        <v>23</v>
      </c>
      <c r="C259" s="33">
        <v>614</v>
      </c>
      <c r="D259" s="33">
        <v>450</v>
      </c>
      <c r="E259" s="34">
        <v>0.73289902280130292</v>
      </c>
      <c r="F259" s="33">
        <v>102</v>
      </c>
      <c r="G259" s="33">
        <v>63</v>
      </c>
      <c r="H259" s="35">
        <v>0.61760000000000004</v>
      </c>
      <c r="I259" s="36" t="str">
        <f t="shared" ref="I259:I322" si="13">IF(H259="","N/A",
   IF(H259&gt;=80%,"🔴 Saturé (≥80%)",
      IF(H259&gt;=40%,"🟡 Attention (40-80%)",
         "🟢 Non saturé (&lt;40%)"
      )
   )
)</f>
        <v>🟡 Attention (40-80%)</v>
      </c>
      <c r="J259" s="37">
        <v>44025</v>
      </c>
      <c r="K259" s="38" t="s">
        <v>449</v>
      </c>
      <c r="L259" s="8" t="s">
        <v>70</v>
      </c>
      <c r="M259" s="36" t="s">
        <v>444</v>
      </c>
      <c r="N259" s="36" t="s">
        <v>123</v>
      </c>
      <c r="O259" s="36" t="s">
        <v>21</v>
      </c>
      <c r="P259" s="36">
        <f t="shared" ca="1" si="12"/>
        <v>74</v>
      </c>
      <c r="Q259" s="36" t="str">
        <f t="shared" ref="Q259:Q322" ca="1" si="14">IF(P259="","N/A",IF(P259&lt;6,"🆕 &lt; 6 mois",IF(P259&lt;12,"📅 6-12 mois",IF(P259&lt;24,"📆 1-2 ans","🗓️ &gt; 2 ans"))))</f>
        <v>🗓️ &gt; 2 ans</v>
      </c>
    </row>
    <row r="260" spans="1:17">
      <c r="A260" s="8" t="s">
        <v>507</v>
      </c>
      <c r="B260" s="32" t="s">
        <v>19</v>
      </c>
      <c r="C260" s="33">
        <v>708</v>
      </c>
      <c r="D260" s="33">
        <v>453</v>
      </c>
      <c r="E260" s="34">
        <v>0.63983050847457623</v>
      </c>
      <c r="F260" s="33">
        <v>118</v>
      </c>
      <c r="G260" s="33">
        <v>55</v>
      </c>
      <c r="H260" s="35">
        <v>0.46610000000000001</v>
      </c>
      <c r="I260" s="36" t="str">
        <f t="shared" si="13"/>
        <v>🟡 Attention (40-80%)</v>
      </c>
      <c r="J260" s="37">
        <v>44025</v>
      </c>
      <c r="K260" s="38" t="s">
        <v>431</v>
      </c>
      <c r="L260" s="8" t="s">
        <v>46</v>
      </c>
      <c r="M260" s="36" t="s">
        <v>84</v>
      </c>
      <c r="N260" s="36" t="s">
        <v>10</v>
      </c>
      <c r="O260" s="36" t="s">
        <v>10</v>
      </c>
      <c r="P260" s="36">
        <f t="shared" ca="1" si="12"/>
        <v>74</v>
      </c>
      <c r="Q260" s="36" t="str">
        <f t="shared" ca="1" si="14"/>
        <v>🗓️ &gt; 2 ans</v>
      </c>
    </row>
    <row r="261" spans="1:17">
      <c r="A261" s="8" t="s">
        <v>508</v>
      </c>
      <c r="B261" s="32" t="s">
        <v>12</v>
      </c>
      <c r="C261" s="33">
        <v>744</v>
      </c>
      <c r="D261" s="33">
        <v>569</v>
      </c>
      <c r="E261" s="34">
        <v>0.76478494623655913</v>
      </c>
      <c r="F261" s="33">
        <v>122</v>
      </c>
      <c r="G261" s="33">
        <v>77</v>
      </c>
      <c r="H261" s="35">
        <v>0.63109999999999999</v>
      </c>
      <c r="I261" s="36" t="str">
        <f t="shared" si="13"/>
        <v>🟡 Attention (40-80%)</v>
      </c>
      <c r="J261" s="37">
        <v>44035</v>
      </c>
      <c r="K261" s="38" t="s">
        <v>509</v>
      </c>
      <c r="L261" s="8" t="s">
        <v>84</v>
      </c>
      <c r="M261" s="36" t="s">
        <v>84</v>
      </c>
      <c r="N261" s="36" t="s">
        <v>10</v>
      </c>
      <c r="O261" s="36" t="s">
        <v>10</v>
      </c>
      <c r="P261" s="36">
        <f t="shared" ca="1" si="12"/>
        <v>74</v>
      </c>
      <c r="Q261" s="36" t="str">
        <f t="shared" ca="1" si="14"/>
        <v>🗓️ &gt; 2 ans</v>
      </c>
    </row>
    <row r="262" spans="1:17">
      <c r="A262" s="8" t="s">
        <v>510</v>
      </c>
      <c r="B262" s="32" t="s">
        <v>12</v>
      </c>
      <c r="C262" s="33">
        <v>564</v>
      </c>
      <c r="D262" s="33">
        <v>445</v>
      </c>
      <c r="E262" s="34">
        <v>0.78900709219858156</v>
      </c>
      <c r="F262" s="33">
        <v>93</v>
      </c>
      <c r="G262" s="33">
        <v>68</v>
      </c>
      <c r="H262" s="35">
        <v>0.73119999999999996</v>
      </c>
      <c r="I262" s="36" t="str">
        <f t="shared" si="13"/>
        <v>🟡 Attention (40-80%)</v>
      </c>
      <c r="J262" s="37">
        <v>44035</v>
      </c>
      <c r="K262" s="38" t="s">
        <v>511</v>
      </c>
      <c r="L262" s="8" t="s">
        <v>84</v>
      </c>
      <c r="M262" s="36" t="s">
        <v>84</v>
      </c>
      <c r="N262" s="36" t="s">
        <v>10</v>
      </c>
      <c r="O262" s="36" t="s">
        <v>10</v>
      </c>
      <c r="P262" s="36">
        <f t="shared" ca="1" si="12"/>
        <v>74</v>
      </c>
      <c r="Q262" s="36" t="str">
        <f t="shared" ca="1" si="14"/>
        <v>🗓️ &gt; 2 ans</v>
      </c>
    </row>
    <row r="263" spans="1:17">
      <c r="A263" s="8" t="s">
        <v>512</v>
      </c>
      <c r="B263" s="32" t="s">
        <v>19</v>
      </c>
      <c r="C263" s="33">
        <v>2092</v>
      </c>
      <c r="D263" s="33">
        <v>1528</v>
      </c>
      <c r="E263" s="34">
        <v>0.73040152963671123</v>
      </c>
      <c r="F263" s="33">
        <v>340</v>
      </c>
      <c r="G263" s="33">
        <v>201</v>
      </c>
      <c r="H263" s="35">
        <v>0.59119999999999995</v>
      </c>
      <c r="I263" s="36" t="str">
        <f t="shared" si="13"/>
        <v>🟡 Attention (40-80%)</v>
      </c>
      <c r="J263" s="37">
        <v>44035</v>
      </c>
      <c r="K263" s="38" t="s">
        <v>513</v>
      </c>
      <c r="L263" s="8" t="s">
        <v>46</v>
      </c>
      <c r="M263" s="36" t="s">
        <v>84</v>
      </c>
      <c r="N263" s="36" t="s">
        <v>10</v>
      </c>
      <c r="O263" s="36" t="s">
        <v>10</v>
      </c>
      <c r="P263" s="36">
        <f t="shared" ca="1" si="12"/>
        <v>74</v>
      </c>
      <c r="Q263" s="36" t="str">
        <f t="shared" ca="1" si="14"/>
        <v>🗓️ &gt; 2 ans</v>
      </c>
    </row>
    <row r="264" spans="1:17">
      <c r="A264" s="8" t="s">
        <v>514</v>
      </c>
      <c r="B264" s="32" t="s">
        <v>23</v>
      </c>
      <c r="C264" s="33">
        <v>756</v>
      </c>
      <c r="D264" s="33">
        <v>551</v>
      </c>
      <c r="E264" s="34">
        <v>0.72883597883597884</v>
      </c>
      <c r="F264" s="33">
        <v>120</v>
      </c>
      <c r="G264" s="33">
        <v>86</v>
      </c>
      <c r="H264" s="35">
        <v>0.7167</v>
      </c>
      <c r="I264" s="36" t="str">
        <f t="shared" si="13"/>
        <v>🟡 Attention (40-80%)</v>
      </c>
      <c r="J264" s="37">
        <v>44035</v>
      </c>
      <c r="K264" s="38" t="s">
        <v>99</v>
      </c>
      <c r="L264" s="8" t="s">
        <v>78</v>
      </c>
      <c r="M264" s="36" t="s">
        <v>444</v>
      </c>
      <c r="N264" s="36" t="s">
        <v>123</v>
      </c>
      <c r="O264" s="36" t="s">
        <v>21</v>
      </c>
      <c r="P264" s="36">
        <f t="shared" ca="1" si="12"/>
        <v>74</v>
      </c>
      <c r="Q264" s="36" t="str">
        <f t="shared" ca="1" si="14"/>
        <v>🗓️ &gt; 2 ans</v>
      </c>
    </row>
    <row r="265" spans="1:17">
      <c r="A265" s="8" t="s">
        <v>515</v>
      </c>
      <c r="B265" s="32" t="s">
        <v>12</v>
      </c>
      <c r="C265" s="33">
        <v>990</v>
      </c>
      <c r="D265" s="33">
        <v>743</v>
      </c>
      <c r="E265" s="34">
        <v>0.75050505050505045</v>
      </c>
      <c r="F265" s="33">
        <v>164</v>
      </c>
      <c r="G265" s="33">
        <v>103</v>
      </c>
      <c r="H265" s="35">
        <v>0.628</v>
      </c>
      <c r="I265" s="36" t="str">
        <f t="shared" si="13"/>
        <v>🟡 Attention (40-80%)</v>
      </c>
      <c r="J265" s="37">
        <v>44035</v>
      </c>
      <c r="K265" s="38" t="s">
        <v>516</v>
      </c>
      <c r="L265" s="8" t="s">
        <v>84</v>
      </c>
      <c r="M265" s="36" t="s">
        <v>84</v>
      </c>
      <c r="N265" s="36" t="s">
        <v>10</v>
      </c>
      <c r="O265" s="36" t="s">
        <v>10</v>
      </c>
      <c r="P265" s="36">
        <f t="shared" ca="1" si="12"/>
        <v>74</v>
      </c>
      <c r="Q265" s="36" t="str">
        <f t="shared" ca="1" si="14"/>
        <v>🗓️ &gt; 2 ans</v>
      </c>
    </row>
    <row r="266" spans="1:17">
      <c r="A266" s="8" t="s">
        <v>517</v>
      </c>
      <c r="B266" s="32" t="s">
        <v>19</v>
      </c>
      <c r="C266" s="33">
        <v>588</v>
      </c>
      <c r="D266" s="33">
        <v>444</v>
      </c>
      <c r="E266" s="34">
        <v>0.75510204081632648</v>
      </c>
      <c r="F266" s="33">
        <v>78</v>
      </c>
      <c r="G266" s="33">
        <v>50</v>
      </c>
      <c r="H266" s="35">
        <v>0.64100000000000001</v>
      </c>
      <c r="I266" s="36" t="str">
        <f t="shared" si="13"/>
        <v>🟡 Attention (40-80%)</v>
      </c>
      <c r="J266" s="37">
        <v>44035</v>
      </c>
      <c r="K266" s="38" t="s">
        <v>518</v>
      </c>
      <c r="L266" s="8" t="s">
        <v>33</v>
      </c>
      <c r="M266" s="36" t="s">
        <v>47</v>
      </c>
      <c r="N266" s="36" t="s">
        <v>10</v>
      </c>
      <c r="O266" s="36" t="s">
        <v>10</v>
      </c>
      <c r="P266" s="36">
        <f t="shared" ca="1" si="12"/>
        <v>74</v>
      </c>
      <c r="Q266" s="36" t="str">
        <f t="shared" ca="1" si="14"/>
        <v>🗓️ &gt; 2 ans</v>
      </c>
    </row>
    <row r="267" spans="1:17">
      <c r="A267" s="8" t="s">
        <v>519</v>
      </c>
      <c r="B267" s="32" t="s">
        <v>19</v>
      </c>
      <c r="C267" s="33">
        <v>486</v>
      </c>
      <c r="D267" s="33">
        <v>318</v>
      </c>
      <c r="E267" s="34">
        <v>0.65432098765432101</v>
      </c>
      <c r="F267" s="33">
        <v>59</v>
      </c>
      <c r="G267" s="33">
        <v>29</v>
      </c>
      <c r="H267" s="35">
        <v>0.49149999999999999</v>
      </c>
      <c r="I267" s="36" t="str">
        <f t="shared" si="13"/>
        <v>🟡 Attention (40-80%)</v>
      </c>
      <c r="J267" s="37">
        <v>44035</v>
      </c>
      <c r="K267" s="38" t="s">
        <v>520</v>
      </c>
      <c r="L267" s="8" t="s">
        <v>33</v>
      </c>
      <c r="M267" s="36" t="s">
        <v>47</v>
      </c>
      <c r="N267" s="36" t="s">
        <v>10</v>
      </c>
      <c r="O267" s="36" t="s">
        <v>10</v>
      </c>
      <c r="P267" s="36">
        <f t="shared" ca="1" si="12"/>
        <v>74</v>
      </c>
      <c r="Q267" s="36" t="str">
        <f t="shared" ca="1" si="14"/>
        <v>🗓️ &gt; 2 ans</v>
      </c>
    </row>
    <row r="268" spans="1:17">
      <c r="A268" s="8" t="s">
        <v>521</v>
      </c>
      <c r="B268" s="32" t="s">
        <v>19</v>
      </c>
      <c r="C268" s="33">
        <v>996</v>
      </c>
      <c r="D268" s="33">
        <v>741</v>
      </c>
      <c r="E268" s="34">
        <v>0.74397590361445787</v>
      </c>
      <c r="F268" s="33">
        <v>163</v>
      </c>
      <c r="G268" s="33">
        <v>100</v>
      </c>
      <c r="H268" s="35">
        <v>0.61350000000000005</v>
      </c>
      <c r="I268" s="36" t="str">
        <f t="shared" si="13"/>
        <v>🟡 Attention (40-80%)</v>
      </c>
      <c r="J268" s="37">
        <v>44035</v>
      </c>
      <c r="K268" s="38" t="s">
        <v>522</v>
      </c>
      <c r="L268" s="8" t="s">
        <v>52</v>
      </c>
      <c r="M268" s="36" t="s">
        <v>47</v>
      </c>
      <c r="N268" s="36" t="s">
        <v>10</v>
      </c>
      <c r="O268" s="36" t="s">
        <v>10</v>
      </c>
      <c r="P268" s="36">
        <f t="shared" ca="1" si="12"/>
        <v>74</v>
      </c>
      <c r="Q268" s="36" t="str">
        <f t="shared" ca="1" si="14"/>
        <v>🗓️ &gt; 2 ans</v>
      </c>
    </row>
    <row r="269" spans="1:17">
      <c r="A269" s="8" t="s">
        <v>523</v>
      </c>
      <c r="B269" s="32" t="s">
        <v>12</v>
      </c>
      <c r="C269" s="33">
        <v>984</v>
      </c>
      <c r="D269" s="33">
        <v>781</v>
      </c>
      <c r="E269" s="34">
        <v>0.79369918699186992</v>
      </c>
      <c r="F269" s="33">
        <v>164</v>
      </c>
      <c r="G269" s="33">
        <v>116</v>
      </c>
      <c r="H269" s="35">
        <v>0.70730000000000004</v>
      </c>
      <c r="I269" s="36" t="str">
        <f t="shared" si="13"/>
        <v>🟡 Attention (40-80%)</v>
      </c>
      <c r="J269" s="37">
        <v>44042</v>
      </c>
      <c r="K269" s="38" t="s">
        <v>524</v>
      </c>
      <c r="L269" s="8" t="s">
        <v>84</v>
      </c>
      <c r="M269" s="36" t="s">
        <v>84</v>
      </c>
      <c r="N269" s="36" t="s">
        <v>10</v>
      </c>
      <c r="O269" s="36" t="s">
        <v>10</v>
      </c>
      <c r="P269" s="36">
        <f t="shared" ca="1" si="12"/>
        <v>73</v>
      </c>
      <c r="Q269" s="36" t="str">
        <f t="shared" ca="1" si="14"/>
        <v>🗓️ &gt; 2 ans</v>
      </c>
    </row>
    <row r="270" spans="1:17">
      <c r="A270" s="8" t="s">
        <v>525</v>
      </c>
      <c r="B270" s="32" t="s">
        <v>19</v>
      </c>
      <c r="C270" s="33">
        <v>706</v>
      </c>
      <c r="D270" s="33">
        <v>445</v>
      </c>
      <c r="E270" s="34">
        <v>0.63031161473087816</v>
      </c>
      <c r="F270" s="33">
        <v>110</v>
      </c>
      <c r="G270" s="33">
        <v>57</v>
      </c>
      <c r="H270" s="35">
        <v>0.51819999999999999</v>
      </c>
      <c r="I270" s="36" t="str">
        <f t="shared" si="13"/>
        <v>🟡 Attention (40-80%)</v>
      </c>
      <c r="J270" s="37">
        <v>44042</v>
      </c>
      <c r="K270" s="38" t="s">
        <v>407</v>
      </c>
      <c r="L270" s="8" t="s">
        <v>48</v>
      </c>
      <c r="M270" s="36" t="s">
        <v>27</v>
      </c>
      <c r="N270" s="36" t="s">
        <v>10</v>
      </c>
      <c r="O270" s="36" t="s">
        <v>10</v>
      </c>
      <c r="P270" s="36">
        <f t="shared" ca="1" si="12"/>
        <v>73</v>
      </c>
      <c r="Q270" s="36" t="str">
        <f t="shared" ca="1" si="14"/>
        <v>🗓️ &gt; 2 ans</v>
      </c>
    </row>
    <row r="271" spans="1:17">
      <c r="A271" s="8" t="s">
        <v>526</v>
      </c>
      <c r="B271" s="32" t="s">
        <v>19</v>
      </c>
      <c r="C271" s="33">
        <v>3090</v>
      </c>
      <c r="D271" s="33">
        <v>2224</v>
      </c>
      <c r="E271" s="34">
        <v>0.71974110032362459</v>
      </c>
      <c r="F271" s="33">
        <v>506</v>
      </c>
      <c r="G271" s="33">
        <v>305</v>
      </c>
      <c r="H271" s="35">
        <v>0.6028</v>
      </c>
      <c r="I271" s="36" t="str">
        <f t="shared" si="13"/>
        <v>🟡 Attention (40-80%)</v>
      </c>
      <c r="J271" s="37">
        <v>44042</v>
      </c>
      <c r="K271" s="38" t="s">
        <v>527</v>
      </c>
      <c r="L271" s="8" t="s">
        <v>114</v>
      </c>
      <c r="M271" s="36" t="s">
        <v>144</v>
      </c>
      <c r="N271" s="36" t="s">
        <v>10</v>
      </c>
      <c r="O271" s="36" t="s">
        <v>10</v>
      </c>
      <c r="P271" s="36">
        <f t="shared" ca="1" si="12"/>
        <v>73</v>
      </c>
      <c r="Q271" s="36" t="str">
        <f t="shared" ca="1" si="14"/>
        <v>🗓️ &gt; 2 ans</v>
      </c>
    </row>
    <row r="272" spans="1:17">
      <c r="A272" s="8" t="s">
        <v>528</v>
      </c>
      <c r="B272" s="32" t="s">
        <v>23</v>
      </c>
      <c r="C272" s="33">
        <v>534</v>
      </c>
      <c r="D272" s="33">
        <v>250</v>
      </c>
      <c r="E272" s="34">
        <v>0.46816479400749061</v>
      </c>
      <c r="F272" s="33">
        <v>85</v>
      </c>
      <c r="G272" s="33">
        <v>28</v>
      </c>
      <c r="H272" s="35">
        <v>0.32940000000000003</v>
      </c>
      <c r="I272" s="36" t="str">
        <f t="shared" si="13"/>
        <v>🟢 Non saturé (&lt;40%)</v>
      </c>
      <c r="J272" s="37">
        <v>44042</v>
      </c>
      <c r="K272" s="38" t="s">
        <v>529</v>
      </c>
      <c r="L272" s="8" t="s">
        <v>93</v>
      </c>
      <c r="M272" s="36" t="s">
        <v>444</v>
      </c>
      <c r="N272" s="36" t="s">
        <v>123</v>
      </c>
      <c r="O272" s="36" t="s">
        <v>21</v>
      </c>
      <c r="P272" s="36">
        <f t="shared" ca="1" si="12"/>
        <v>73</v>
      </c>
      <c r="Q272" s="36" t="str">
        <f t="shared" ca="1" si="14"/>
        <v>🗓️ &gt; 2 ans</v>
      </c>
    </row>
    <row r="273" spans="1:17">
      <c r="A273" s="8" t="s">
        <v>530</v>
      </c>
      <c r="B273" s="32" t="s">
        <v>23</v>
      </c>
      <c r="C273" s="33">
        <v>1206</v>
      </c>
      <c r="D273" s="33">
        <v>619</v>
      </c>
      <c r="E273" s="34">
        <v>0.51326699834162526</v>
      </c>
      <c r="F273" s="33">
        <v>201</v>
      </c>
      <c r="G273" s="33">
        <v>70</v>
      </c>
      <c r="H273" s="35">
        <v>0.3483</v>
      </c>
      <c r="I273" s="36" t="str">
        <f t="shared" si="13"/>
        <v>🟢 Non saturé (&lt;40%)</v>
      </c>
      <c r="J273" s="37">
        <v>44042</v>
      </c>
      <c r="K273" s="38" t="s">
        <v>99</v>
      </c>
      <c r="L273" s="8" t="s">
        <v>444</v>
      </c>
      <c r="M273" s="36" t="s">
        <v>444</v>
      </c>
      <c r="N273" s="36" t="s">
        <v>123</v>
      </c>
      <c r="O273" s="36" t="s">
        <v>21</v>
      </c>
      <c r="P273" s="36">
        <f t="shared" ca="1" si="12"/>
        <v>73</v>
      </c>
      <c r="Q273" s="36" t="str">
        <f t="shared" ca="1" si="14"/>
        <v>🗓️ &gt; 2 ans</v>
      </c>
    </row>
    <row r="274" spans="1:17">
      <c r="A274" s="8" t="s">
        <v>531</v>
      </c>
      <c r="B274" s="32" t="s">
        <v>19</v>
      </c>
      <c r="C274" s="33">
        <v>1322</v>
      </c>
      <c r="D274" s="33">
        <v>854</v>
      </c>
      <c r="E274" s="34">
        <v>0.64599092284417547</v>
      </c>
      <c r="F274" s="33">
        <v>212</v>
      </c>
      <c r="G274" s="33">
        <v>117</v>
      </c>
      <c r="H274" s="35">
        <v>0.55189999999999995</v>
      </c>
      <c r="I274" s="36" t="str">
        <f t="shared" si="13"/>
        <v>🟡 Attention (40-80%)</v>
      </c>
      <c r="J274" s="37">
        <v>44042</v>
      </c>
      <c r="K274" s="38" t="s">
        <v>532</v>
      </c>
      <c r="L274" s="8" t="s">
        <v>33</v>
      </c>
      <c r="M274" s="36" t="s">
        <v>47</v>
      </c>
      <c r="N274" s="36" t="s">
        <v>10</v>
      </c>
      <c r="O274" s="36" t="s">
        <v>10</v>
      </c>
      <c r="P274" s="36">
        <f t="shared" ca="1" si="12"/>
        <v>73</v>
      </c>
      <c r="Q274" s="36" t="str">
        <f t="shared" ca="1" si="14"/>
        <v>🗓️ &gt; 2 ans</v>
      </c>
    </row>
    <row r="275" spans="1:17">
      <c r="A275" s="8" t="s">
        <v>533</v>
      </c>
      <c r="B275" s="32" t="s">
        <v>19</v>
      </c>
      <c r="C275" s="33">
        <v>1806</v>
      </c>
      <c r="D275" s="33">
        <v>1250</v>
      </c>
      <c r="E275" s="34">
        <v>0.69213732004429673</v>
      </c>
      <c r="F275" s="33">
        <v>296</v>
      </c>
      <c r="G275" s="33">
        <v>150</v>
      </c>
      <c r="H275" s="35">
        <v>0.50680000000000003</v>
      </c>
      <c r="I275" s="36" t="str">
        <f t="shared" si="13"/>
        <v>🟡 Attention (40-80%)</v>
      </c>
      <c r="J275" s="37">
        <v>44056</v>
      </c>
      <c r="K275" s="38" t="s">
        <v>534</v>
      </c>
      <c r="L275" s="8" t="s">
        <v>98</v>
      </c>
      <c r="M275" s="36" t="s">
        <v>47</v>
      </c>
      <c r="N275" s="36" t="s">
        <v>10</v>
      </c>
      <c r="O275" s="36" t="s">
        <v>10</v>
      </c>
      <c r="P275" s="36">
        <f t="shared" ca="1" si="12"/>
        <v>73</v>
      </c>
      <c r="Q275" s="36" t="str">
        <f t="shared" ca="1" si="14"/>
        <v>🗓️ &gt; 2 ans</v>
      </c>
    </row>
    <row r="276" spans="1:17">
      <c r="A276" s="8" t="s">
        <v>535</v>
      </c>
      <c r="B276" s="32" t="s">
        <v>23</v>
      </c>
      <c r="C276" s="33">
        <v>720</v>
      </c>
      <c r="D276" s="33">
        <v>454</v>
      </c>
      <c r="E276" s="34">
        <v>0.63055555555555554</v>
      </c>
      <c r="F276" s="33">
        <v>120</v>
      </c>
      <c r="G276" s="33">
        <v>46</v>
      </c>
      <c r="H276" s="35">
        <v>0.38329999999999997</v>
      </c>
      <c r="I276" s="36" t="str">
        <f t="shared" si="13"/>
        <v>🟢 Non saturé (&lt;40%)</v>
      </c>
      <c r="J276" s="37">
        <v>44056</v>
      </c>
      <c r="K276" s="38" t="s">
        <v>536</v>
      </c>
      <c r="L276" s="8" t="s">
        <v>93</v>
      </c>
      <c r="M276" s="36" t="s">
        <v>444</v>
      </c>
      <c r="N276" s="36" t="s">
        <v>123</v>
      </c>
      <c r="O276" s="36" t="s">
        <v>21</v>
      </c>
      <c r="P276" s="36">
        <f t="shared" ca="1" si="12"/>
        <v>73</v>
      </c>
      <c r="Q276" s="36" t="str">
        <f t="shared" ca="1" si="14"/>
        <v>🗓️ &gt; 2 ans</v>
      </c>
    </row>
    <row r="277" spans="1:17">
      <c r="A277" s="8" t="s">
        <v>537</v>
      </c>
      <c r="B277" s="32" t="s">
        <v>19</v>
      </c>
      <c r="C277" s="33">
        <v>678</v>
      </c>
      <c r="D277" s="33">
        <v>515</v>
      </c>
      <c r="E277" s="34">
        <v>0.75958702064896755</v>
      </c>
      <c r="F277" s="33">
        <v>112</v>
      </c>
      <c r="G277" s="33">
        <v>76</v>
      </c>
      <c r="H277" s="35">
        <v>0.67859999999999998</v>
      </c>
      <c r="I277" s="36" t="str">
        <f t="shared" si="13"/>
        <v>🟡 Attention (40-80%)</v>
      </c>
      <c r="J277" s="37">
        <v>44056</v>
      </c>
      <c r="K277" s="38" t="s">
        <v>538</v>
      </c>
      <c r="L277" s="8" t="s">
        <v>47</v>
      </c>
      <c r="M277" s="36" t="s">
        <v>47</v>
      </c>
      <c r="N277" s="36" t="s">
        <v>10</v>
      </c>
      <c r="O277" s="36" t="s">
        <v>10</v>
      </c>
      <c r="P277" s="36">
        <f t="shared" ca="1" si="12"/>
        <v>73</v>
      </c>
      <c r="Q277" s="36" t="str">
        <f t="shared" ca="1" si="14"/>
        <v>🗓️ &gt; 2 ans</v>
      </c>
    </row>
    <row r="278" spans="1:17">
      <c r="A278" s="8" t="s">
        <v>539</v>
      </c>
      <c r="B278" s="32" t="s">
        <v>19</v>
      </c>
      <c r="C278" s="33">
        <v>1182</v>
      </c>
      <c r="D278" s="33">
        <v>789</v>
      </c>
      <c r="E278" s="34">
        <v>0.6675126903553299</v>
      </c>
      <c r="F278" s="33">
        <v>196</v>
      </c>
      <c r="G278" s="33">
        <v>97</v>
      </c>
      <c r="H278" s="35">
        <v>0.49490000000000001</v>
      </c>
      <c r="I278" s="36" t="str">
        <f t="shared" si="13"/>
        <v>🟡 Attention (40-80%)</v>
      </c>
      <c r="J278" s="37">
        <v>44063</v>
      </c>
      <c r="K278" s="38" t="s">
        <v>46</v>
      </c>
      <c r="L278" s="8" t="s">
        <v>46</v>
      </c>
      <c r="M278" s="36" t="s">
        <v>84</v>
      </c>
      <c r="N278" s="36" t="s">
        <v>10</v>
      </c>
      <c r="O278" s="36" t="s">
        <v>10</v>
      </c>
      <c r="P278" s="36">
        <f t="shared" ca="1" si="12"/>
        <v>73</v>
      </c>
      <c r="Q278" s="36" t="str">
        <f t="shared" ca="1" si="14"/>
        <v>🗓️ &gt; 2 ans</v>
      </c>
    </row>
    <row r="279" spans="1:17">
      <c r="A279" s="8" t="s">
        <v>540</v>
      </c>
      <c r="B279" s="32" t="s">
        <v>19</v>
      </c>
      <c r="C279" s="33">
        <v>696</v>
      </c>
      <c r="D279" s="33">
        <v>611</v>
      </c>
      <c r="E279" s="34">
        <v>0.87787356321839083</v>
      </c>
      <c r="F279" s="33">
        <v>114</v>
      </c>
      <c r="G279" s="33">
        <v>93</v>
      </c>
      <c r="H279" s="35">
        <v>0.81579999999999997</v>
      </c>
      <c r="I279" s="36" t="str">
        <f t="shared" si="13"/>
        <v>🔴 Saturé (≥80%)</v>
      </c>
      <c r="J279" s="37">
        <v>44063</v>
      </c>
      <c r="K279" s="38" t="s">
        <v>538</v>
      </c>
      <c r="L279" s="8" t="s">
        <v>18</v>
      </c>
      <c r="M279" s="36" t="s">
        <v>47</v>
      </c>
      <c r="N279" s="36" t="s">
        <v>10</v>
      </c>
      <c r="O279" s="36" t="s">
        <v>10</v>
      </c>
      <c r="P279" s="36">
        <f t="shared" ca="1" si="12"/>
        <v>73</v>
      </c>
      <c r="Q279" s="36" t="str">
        <f t="shared" ca="1" si="14"/>
        <v>🗓️ &gt; 2 ans</v>
      </c>
    </row>
    <row r="280" spans="1:17">
      <c r="A280" s="8" t="s">
        <v>541</v>
      </c>
      <c r="B280" s="32" t="s">
        <v>12</v>
      </c>
      <c r="C280" s="33">
        <v>756</v>
      </c>
      <c r="D280" s="33">
        <v>539</v>
      </c>
      <c r="E280" s="34">
        <v>0.71296296296296291</v>
      </c>
      <c r="F280" s="33">
        <v>126</v>
      </c>
      <c r="G280" s="33">
        <v>67</v>
      </c>
      <c r="H280" s="35">
        <v>0.53169999999999995</v>
      </c>
      <c r="I280" s="36" t="str">
        <f t="shared" si="13"/>
        <v>🟡 Attention (40-80%)</v>
      </c>
      <c r="J280" s="37">
        <v>44063</v>
      </c>
      <c r="K280" s="38" t="s">
        <v>542</v>
      </c>
      <c r="L280" s="8" t="s">
        <v>92</v>
      </c>
      <c r="M280" s="36" t="s">
        <v>371</v>
      </c>
      <c r="N280" s="36" t="s">
        <v>371</v>
      </c>
      <c r="O280" s="36" t="s">
        <v>10</v>
      </c>
      <c r="P280" s="36">
        <f t="shared" ca="1" si="12"/>
        <v>73</v>
      </c>
      <c r="Q280" s="36" t="str">
        <f t="shared" ca="1" si="14"/>
        <v>🗓️ &gt; 2 ans</v>
      </c>
    </row>
    <row r="281" spans="1:17">
      <c r="A281" s="8" t="s">
        <v>543</v>
      </c>
      <c r="B281" s="32" t="s">
        <v>19</v>
      </c>
      <c r="C281" s="33">
        <v>1280</v>
      </c>
      <c r="D281" s="33">
        <v>892</v>
      </c>
      <c r="E281" s="34">
        <v>0.69687500000000002</v>
      </c>
      <c r="F281" s="33">
        <v>207</v>
      </c>
      <c r="G281" s="33">
        <v>121</v>
      </c>
      <c r="H281" s="35">
        <v>0.58450000000000002</v>
      </c>
      <c r="I281" s="36" t="str">
        <f t="shared" si="13"/>
        <v>🟡 Attention (40-80%)</v>
      </c>
      <c r="J281" s="37">
        <v>44071</v>
      </c>
      <c r="K281" s="38" t="s">
        <v>544</v>
      </c>
      <c r="L281" s="8" t="s">
        <v>47</v>
      </c>
      <c r="M281" s="36" t="s">
        <v>47</v>
      </c>
      <c r="N281" s="36" t="s">
        <v>10</v>
      </c>
      <c r="O281" s="36" t="s">
        <v>10</v>
      </c>
      <c r="P281" s="36">
        <f t="shared" ca="1" si="12"/>
        <v>72</v>
      </c>
      <c r="Q281" s="36" t="str">
        <f t="shared" ca="1" si="14"/>
        <v>🗓️ &gt; 2 ans</v>
      </c>
    </row>
    <row r="282" spans="1:17">
      <c r="A282" s="8" t="s">
        <v>545</v>
      </c>
      <c r="B282" s="32" t="s">
        <v>19</v>
      </c>
      <c r="C282" s="33">
        <v>1446</v>
      </c>
      <c r="D282" s="33">
        <v>917</v>
      </c>
      <c r="E282" s="34">
        <v>0.6341632088520055</v>
      </c>
      <c r="F282" s="33">
        <v>238</v>
      </c>
      <c r="G282" s="33">
        <v>115</v>
      </c>
      <c r="H282" s="35">
        <v>0.48320000000000002</v>
      </c>
      <c r="I282" s="36" t="str">
        <f t="shared" si="13"/>
        <v>🟡 Attention (40-80%)</v>
      </c>
      <c r="J282" s="37">
        <v>44071</v>
      </c>
      <c r="K282" s="38" t="s">
        <v>546</v>
      </c>
      <c r="L282" s="8" t="s">
        <v>33</v>
      </c>
      <c r="M282" s="36" t="s">
        <v>47</v>
      </c>
      <c r="N282" s="36" t="s">
        <v>10</v>
      </c>
      <c r="O282" s="36" t="s">
        <v>10</v>
      </c>
      <c r="P282" s="36">
        <f t="shared" ca="1" si="12"/>
        <v>72</v>
      </c>
      <c r="Q282" s="36" t="str">
        <f t="shared" ca="1" si="14"/>
        <v>🗓️ &gt; 2 ans</v>
      </c>
    </row>
    <row r="283" spans="1:17">
      <c r="A283" s="8" t="s">
        <v>547</v>
      </c>
      <c r="B283" s="32" t="s">
        <v>12</v>
      </c>
      <c r="C283" s="33">
        <v>720</v>
      </c>
      <c r="D283" s="33">
        <v>490</v>
      </c>
      <c r="E283" s="34">
        <v>0.68055555555555558</v>
      </c>
      <c r="F283" s="33">
        <v>120</v>
      </c>
      <c r="G283" s="33">
        <v>65</v>
      </c>
      <c r="H283" s="35">
        <v>0.54169999999999996</v>
      </c>
      <c r="I283" s="36" t="str">
        <f t="shared" si="13"/>
        <v>🟡 Attention (40-80%)</v>
      </c>
      <c r="J283" s="37">
        <v>44071</v>
      </c>
      <c r="K283" s="38" t="s">
        <v>548</v>
      </c>
      <c r="L283" s="8" t="s">
        <v>84</v>
      </c>
      <c r="M283" s="36" t="s">
        <v>84</v>
      </c>
      <c r="N283" s="36" t="s">
        <v>10</v>
      </c>
      <c r="O283" s="36" t="s">
        <v>10</v>
      </c>
      <c r="P283" s="36">
        <f t="shared" ca="1" si="12"/>
        <v>72</v>
      </c>
      <c r="Q283" s="36" t="str">
        <f t="shared" ca="1" si="14"/>
        <v>🗓️ &gt; 2 ans</v>
      </c>
    </row>
    <row r="284" spans="1:17">
      <c r="A284" s="8" t="s">
        <v>549</v>
      </c>
      <c r="B284" s="32" t="s">
        <v>12</v>
      </c>
      <c r="C284" s="33">
        <v>942</v>
      </c>
      <c r="D284" s="33">
        <v>664</v>
      </c>
      <c r="E284" s="34">
        <v>0.70488322717622076</v>
      </c>
      <c r="F284" s="33">
        <v>157</v>
      </c>
      <c r="G284" s="33">
        <v>95</v>
      </c>
      <c r="H284" s="35">
        <v>0.60509999999999997</v>
      </c>
      <c r="I284" s="36" t="str">
        <f t="shared" si="13"/>
        <v>🟡 Attention (40-80%)</v>
      </c>
      <c r="J284" s="37">
        <v>44071</v>
      </c>
      <c r="K284" s="38" t="s">
        <v>550</v>
      </c>
      <c r="L284" s="8" t="s">
        <v>92</v>
      </c>
      <c r="M284" s="36" t="s">
        <v>371</v>
      </c>
      <c r="N284" s="36" t="s">
        <v>371</v>
      </c>
      <c r="O284" s="36" t="s">
        <v>10</v>
      </c>
      <c r="P284" s="36">
        <f t="shared" ca="1" si="12"/>
        <v>72</v>
      </c>
      <c r="Q284" s="36" t="str">
        <f t="shared" ca="1" si="14"/>
        <v>🗓️ &gt; 2 ans</v>
      </c>
    </row>
    <row r="285" spans="1:17">
      <c r="A285" s="8" t="s">
        <v>551</v>
      </c>
      <c r="B285" s="39" t="s">
        <v>23</v>
      </c>
      <c r="C285" s="33">
        <v>408</v>
      </c>
      <c r="D285" s="33">
        <v>225</v>
      </c>
      <c r="E285" s="34">
        <v>0.55147058823529416</v>
      </c>
      <c r="F285" s="33">
        <v>63</v>
      </c>
      <c r="G285" s="33">
        <v>28</v>
      </c>
      <c r="H285" s="35">
        <v>0.44440000000000002</v>
      </c>
      <c r="I285" s="36" t="str">
        <f t="shared" si="13"/>
        <v>🟡 Attention (40-80%)</v>
      </c>
      <c r="J285" s="37">
        <v>44071</v>
      </c>
      <c r="K285" s="38" t="s">
        <v>552</v>
      </c>
      <c r="L285" s="8" t="s">
        <v>93</v>
      </c>
      <c r="M285" s="36" t="s">
        <v>444</v>
      </c>
      <c r="N285" s="36" t="s">
        <v>123</v>
      </c>
      <c r="O285" s="36" t="s">
        <v>21</v>
      </c>
      <c r="P285" s="36">
        <f t="shared" ca="1" si="12"/>
        <v>72</v>
      </c>
      <c r="Q285" s="36" t="str">
        <f t="shared" ca="1" si="14"/>
        <v>🗓️ &gt; 2 ans</v>
      </c>
    </row>
    <row r="286" spans="1:17">
      <c r="A286" s="8" t="s">
        <v>553</v>
      </c>
      <c r="B286" s="32" t="s">
        <v>23</v>
      </c>
      <c r="C286" s="33">
        <v>858</v>
      </c>
      <c r="D286" s="33">
        <v>268</v>
      </c>
      <c r="E286" s="34">
        <v>0.31235431235431238</v>
      </c>
      <c r="F286" s="33">
        <v>139</v>
      </c>
      <c r="G286" s="33">
        <v>19</v>
      </c>
      <c r="H286" s="35">
        <v>0.13669999999999999</v>
      </c>
      <c r="I286" s="36" t="str">
        <f t="shared" si="13"/>
        <v>🟢 Non saturé (&lt;40%)</v>
      </c>
      <c r="J286" s="37">
        <v>44071</v>
      </c>
      <c r="K286" s="38" t="s">
        <v>554</v>
      </c>
      <c r="L286" s="8" t="s">
        <v>93</v>
      </c>
      <c r="M286" s="36" t="s">
        <v>444</v>
      </c>
      <c r="N286" s="36" t="s">
        <v>123</v>
      </c>
      <c r="O286" s="36" t="s">
        <v>21</v>
      </c>
      <c r="P286" s="36">
        <f t="shared" ca="1" si="12"/>
        <v>72</v>
      </c>
      <c r="Q286" s="36" t="str">
        <f t="shared" ca="1" si="14"/>
        <v>🗓️ &gt; 2 ans</v>
      </c>
    </row>
    <row r="287" spans="1:17">
      <c r="A287" s="8" t="s">
        <v>555</v>
      </c>
      <c r="B287" s="39" t="s">
        <v>23</v>
      </c>
      <c r="C287" s="33">
        <v>842</v>
      </c>
      <c r="D287" s="33">
        <v>308</v>
      </c>
      <c r="E287" s="34">
        <v>0.36579572446555819</v>
      </c>
      <c r="F287" s="33">
        <v>134</v>
      </c>
      <c r="G287" s="33">
        <v>24</v>
      </c>
      <c r="H287" s="35">
        <v>0.17910000000000001</v>
      </c>
      <c r="I287" s="36" t="str">
        <f t="shared" si="13"/>
        <v>🟢 Non saturé (&lt;40%)</v>
      </c>
      <c r="J287" s="37">
        <v>44071</v>
      </c>
      <c r="K287" s="38" t="s">
        <v>488</v>
      </c>
      <c r="L287" s="8" t="s">
        <v>93</v>
      </c>
      <c r="M287" s="36" t="s">
        <v>444</v>
      </c>
      <c r="N287" s="36" t="s">
        <v>123</v>
      </c>
      <c r="O287" s="36" t="s">
        <v>21</v>
      </c>
      <c r="P287" s="36">
        <f t="shared" ca="1" si="12"/>
        <v>72</v>
      </c>
      <c r="Q287" s="36" t="str">
        <f t="shared" ca="1" si="14"/>
        <v>🗓️ &gt; 2 ans</v>
      </c>
    </row>
    <row r="288" spans="1:17">
      <c r="A288" s="8" t="s">
        <v>556</v>
      </c>
      <c r="B288" s="32" t="s">
        <v>12</v>
      </c>
      <c r="C288" s="33">
        <v>1386</v>
      </c>
      <c r="D288" s="33">
        <v>863</v>
      </c>
      <c r="E288" s="34">
        <v>0.62265512265512268</v>
      </c>
      <c r="F288" s="33">
        <v>231</v>
      </c>
      <c r="G288" s="33">
        <v>108</v>
      </c>
      <c r="H288" s="35">
        <v>0.46750000000000003</v>
      </c>
      <c r="I288" s="36" t="str">
        <f t="shared" si="13"/>
        <v>🟡 Attention (40-80%)</v>
      </c>
      <c r="J288" s="37">
        <v>44077</v>
      </c>
      <c r="K288" s="38" t="s">
        <v>557</v>
      </c>
      <c r="L288" s="8" t="s">
        <v>112</v>
      </c>
      <c r="M288" s="36" t="s">
        <v>558</v>
      </c>
      <c r="N288" s="36" t="s">
        <v>559</v>
      </c>
      <c r="O288" s="36" t="s">
        <v>10</v>
      </c>
      <c r="P288" s="36">
        <f t="shared" ca="1" si="12"/>
        <v>72</v>
      </c>
      <c r="Q288" s="36" t="str">
        <f t="shared" ca="1" si="14"/>
        <v>🗓️ &gt; 2 ans</v>
      </c>
    </row>
    <row r="289" spans="1:17">
      <c r="A289" s="8" t="s">
        <v>560</v>
      </c>
      <c r="B289" s="39" t="s">
        <v>19</v>
      </c>
      <c r="C289" s="33">
        <v>636</v>
      </c>
      <c r="D289" s="33">
        <v>442</v>
      </c>
      <c r="E289" s="34">
        <v>0.69496855345911945</v>
      </c>
      <c r="F289" s="33">
        <v>106</v>
      </c>
      <c r="G289" s="33">
        <v>59</v>
      </c>
      <c r="H289" s="35">
        <v>0.55659999999999998</v>
      </c>
      <c r="I289" s="36" t="str">
        <f t="shared" si="13"/>
        <v>🟡 Attention (40-80%)</v>
      </c>
      <c r="J289" s="37">
        <v>44077</v>
      </c>
      <c r="K289" s="38" t="s">
        <v>46</v>
      </c>
      <c r="L289" s="8" t="s">
        <v>46</v>
      </c>
      <c r="M289" s="36" t="s">
        <v>84</v>
      </c>
      <c r="N289" s="36" t="s">
        <v>10</v>
      </c>
      <c r="O289" s="36" t="s">
        <v>10</v>
      </c>
      <c r="P289" s="36">
        <f t="shared" ca="1" si="12"/>
        <v>72</v>
      </c>
      <c r="Q289" s="36" t="str">
        <f t="shared" ca="1" si="14"/>
        <v>🗓️ &gt; 2 ans</v>
      </c>
    </row>
    <row r="290" spans="1:17">
      <c r="A290" s="8" t="s">
        <v>561</v>
      </c>
      <c r="B290" s="32" t="s">
        <v>19</v>
      </c>
      <c r="C290" s="33">
        <v>1158</v>
      </c>
      <c r="D290" s="33">
        <v>910</v>
      </c>
      <c r="E290" s="34">
        <v>0.78583765112262527</v>
      </c>
      <c r="F290" s="33">
        <v>191</v>
      </c>
      <c r="G290" s="33">
        <v>139</v>
      </c>
      <c r="H290" s="35">
        <v>0.72770000000000001</v>
      </c>
      <c r="I290" s="36" t="str">
        <f t="shared" si="13"/>
        <v>🟡 Attention (40-80%)</v>
      </c>
      <c r="J290" s="37">
        <v>44077</v>
      </c>
      <c r="K290" s="38" t="s">
        <v>562</v>
      </c>
      <c r="L290" s="8" t="s">
        <v>18</v>
      </c>
      <c r="M290" s="36" t="s">
        <v>47</v>
      </c>
      <c r="N290" s="36" t="s">
        <v>10</v>
      </c>
      <c r="O290" s="36" t="s">
        <v>10</v>
      </c>
      <c r="P290" s="36">
        <f t="shared" ca="1" si="12"/>
        <v>72</v>
      </c>
      <c r="Q290" s="36" t="str">
        <f t="shared" ca="1" si="14"/>
        <v>🗓️ &gt; 2 ans</v>
      </c>
    </row>
    <row r="291" spans="1:17">
      <c r="A291" s="8" t="s">
        <v>563</v>
      </c>
      <c r="B291" s="32" t="s">
        <v>12</v>
      </c>
      <c r="C291" s="33">
        <v>672</v>
      </c>
      <c r="D291" s="33">
        <v>480</v>
      </c>
      <c r="E291" s="34">
        <v>0.7142857142857143</v>
      </c>
      <c r="F291" s="33">
        <v>112</v>
      </c>
      <c r="G291" s="33">
        <v>65</v>
      </c>
      <c r="H291" s="35">
        <v>0.58040000000000003</v>
      </c>
      <c r="I291" s="36" t="str">
        <f t="shared" si="13"/>
        <v>🟡 Attention (40-80%)</v>
      </c>
      <c r="J291" s="37">
        <v>44077</v>
      </c>
      <c r="K291" s="38" t="s">
        <v>557</v>
      </c>
      <c r="L291" s="8" t="s">
        <v>112</v>
      </c>
      <c r="M291" s="36" t="s">
        <v>558</v>
      </c>
      <c r="N291" s="36" t="s">
        <v>559</v>
      </c>
      <c r="O291" s="36" t="s">
        <v>10</v>
      </c>
      <c r="P291" s="36">
        <f t="shared" ca="1" si="12"/>
        <v>72</v>
      </c>
      <c r="Q291" s="36" t="str">
        <f t="shared" ca="1" si="14"/>
        <v>🗓️ &gt; 2 ans</v>
      </c>
    </row>
    <row r="292" spans="1:17">
      <c r="A292" s="8" t="s">
        <v>564</v>
      </c>
      <c r="B292" s="41" t="s">
        <v>19</v>
      </c>
      <c r="C292" s="33">
        <v>200</v>
      </c>
      <c r="D292" s="33">
        <v>135</v>
      </c>
      <c r="E292" s="34">
        <v>0.67500000000000004</v>
      </c>
      <c r="F292" s="33">
        <v>25</v>
      </c>
      <c r="G292" s="33">
        <v>13</v>
      </c>
      <c r="H292" s="35">
        <v>0.52</v>
      </c>
      <c r="I292" s="36" t="str">
        <f t="shared" si="13"/>
        <v>🟡 Attention (40-80%)</v>
      </c>
      <c r="J292" s="37">
        <v>44077</v>
      </c>
      <c r="K292" s="38" t="s">
        <v>565</v>
      </c>
      <c r="L292" s="8" t="s">
        <v>71</v>
      </c>
      <c r="M292" s="36" t="s">
        <v>27</v>
      </c>
      <c r="N292" s="36" t="s">
        <v>10</v>
      </c>
      <c r="O292" s="36" t="s">
        <v>10</v>
      </c>
      <c r="P292" s="36">
        <f t="shared" ca="1" si="12"/>
        <v>72</v>
      </c>
      <c r="Q292" s="36" t="str">
        <f t="shared" ca="1" si="14"/>
        <v>🗓️ &gt; 2 ans</v>
      </c>
    </row>
    <row r="293" spans="1:17">
      <c r="A293" s="8" t="s">
        <v>566</v>
      </c>
      <c r="B293" s="32" t="s">
        <v>19</v>
      </c>
      <c r="C293" s="33">
        <v>1350</v>
      </c>
      <c r="D293" s="33">
        <v>1072</v>
      </c>
      <c r="E293" s="34">
        <v>0.79407407407407404</v>
      </c>
      <c r="F293" s="33">
        <v>208</v>
      </c>
      <c r="G293" s="33">
        <v>147</v>
      </c>
      <c r="H293" s="35">
        <v>0.70669999999999999</v>
      </c>
      <c r="I293" s="36" t="str">
        <f t="shared" si="13"/>
        <v>🟡 Attention (40-80%)</v>
      </c>
      <c r="J293" s="37">
        <v>44085</v>
      </c>
      <c r="K293" s="38" t="s">
        <v>567</v>
      </c>
      <c r="L293" s="8" t="s">
        <v>18</v>
      </c>
      <c r="M293" s="36" t="s">
        <v>47</v>
      </c>
      <c r="N293" s="36" t="s">
        <v>10</v>
      </c>
      <c r="O293" s="36" t="s">
        <v>10</v>
      </c>
      <c r="P293" s="36">
        <f t="shared" ca="1" si="12"/>
        <v>72</v>
      </c>
      <c r="Q293" s="36" t="str">
        <f t="shared" ca="1" si="14"/>
        <v>🗓️ &gt; 2 ans</v>
      </c>
    </row>
    <row r="294" spans="1:17">
      <c r="A294" s="8" t="s">
        <v>568</v>
      </c>
      <c r="B294" s="32" t="s">
        <v>19</v>
      </c>
      <c r="C294" s="33">
        <v>720</v>
      </c>
      <c r="D294" s="33">
        <v>461</v>
      </c>
      <c r="E294" s="34">
        <v>0.64027777777777772</v>
      </c>
      <c r="F294" s="33">
        <v>119</v>
      </c>
      <c r="G294" s="33">
        <v>54</v>
      </c>
      <c r="H294" s="35">
        <v>0.45379999999999998</v>
      </c>
      <c r="I294" s="36" t="str">
        <f t="shared" si="13"/>
        <v>🟡 Attention (40-80%)</v>
      </c>
      <c r="J294" s="37">
        <v>44085</v>
      </c>
      <c r="K294" s="38" t="s">
        <v>52</v>
      </c>
      <c r="L294" s="8" t="s">
        <v>52</v>
      </c>
      <c r="M294" s="36" t="s">
        <v>47</v>
      </c>
      <c r="N294" s="36" t="s">
        <v>10</v>
      </c>
      <c r="O294" s="36" t="s">
        <v>10</v>
      </c>
      <c r="P294" s="36">
        <f t="shared" ca="1" si="12"/>
        <v>72</v>
      </c>
      <c r="Q294" s="36" t="str">
        <f t="shared" ca="1" si="14"/>
        <v>🗓️ &gt; 2 ans</v>
      </c>
    </row>
    <row r="295" spans="1:17">
      <c r="A295" s="8" t="s">
        <v>569</v>
      </c>
      <c r="B295" s="32" t="s">
        <v>19</v>
      </c>
      <c r="C295" s="33">
        <v>1010</v>
      </c>
      <c r="D295" s="33">
        <v>509</v>
      </c>
      <c r="E295" s="34">
        <v>0.50396039603960396</v>
      </c>
      <c r="F295" s="33">
        <v>160</v>
      </c>
      <c r="G295" s="33">
        <v>62</v>
      </c>
      <c r="H295" s="35">
        <v>0.38750000000000001</v>
      </c>
      <c r="I295" s="36" t="str">
        <f t="shared" si="13"/>
        <v>🟢 Non saturé (&lt;40%)</v>
      </c>
      <c r="J295" s="37">
        <v>44085</v>
      </c>
      <c r="K295" s="38" t="s">
        <v>570</v>
      </c>
      <c r="L295" s="8" t="s">
        <v>18</v>
      </c>
      <c r="M295" s="36" t="s">
        <v>47</v>
      </c>
      <c r="N295" s="36" t="s">
        <v>10</v>
      </c>
      <c r="O295" s="36" t="s">
        <v>10</v>
      </c>
      <c r="P295" s="36">
        <f t="shared" ca="1" si="12"/>
        <v>72</v>
      </c>
      <c r="Q295" s="36" t="str">
        <f t="shared" ca="1" si="14"/>
        <v>🗓️ &gt; 2 ans</v>
      </c>
    </row>
    <row r="296" spans="1:17">
      <c r="A296" s="8" t="s">
        <v>571</v>
      </c>
      <c r="B296" s="32" t="s">
        <v>26</v>
      </c>
      <c r="C296" s="33">
        <v>1800</v>
      </c>
      <c r="D296" s="33">
        <v>1050</v>
      </c>
      <c r="E296" s="34">
        <v>0.58333333333333337</v>
      </c>
      <c r="F296" s="33">
        <v>300</v>
      </c>
      <c r="G296" s="33">
        <v>131</v>
      </c>
      <c r="H296" s="35">
        <v>0.43669999999999998</v>
      </c>
      <c r="I296" s="36" t="str">
        <f t="shared" si="13"/>
        <v>🟡 Attention (40-80%)</v>
      </c>
      <c r="J296" s="37">
        <v>44085</v>
      </c>
      <c r="K296" s="38" t="s">
        <v>572</v>
      </c>
      <c r="L296" s="8" t="s">
        <v>44</v>
      </c>
      <c r="M296" s="36" t="s">
        <v>573</v>
      </c>
      <c r="N296" s="36" t="s">
        <v>43</v>
      </c>
      <c r="O296" s="36" t="s">
        <v>43</v>
      </c>
      <c r="P296" s="36">
        <f t="shared" ca="1" si="12"/>
        <v>72</v>
      </c>
      <c r="Q296" s="36" t="str">
        <f t="shared" ca="1" si="14"/>
        <v>🗓️ &gt; 2 ans</v>
      </c>
    </row>
    <row r="297" spans="1:17">
      <c r="A297" s="8" t="s">
        <v>574</v>
      </c>
      <c r="B297" s="42" t="s">
        <v>12</v>
      </c>
      <c r="C297" s="33">
        <v>838</v>
      </c>
      <c r="D297" s="33">
        <v>612</v>
      </c>
      <c r="E297" s="34">
        <v>0.73031026252983289</v>
      </c>
      <c r="F297" s="33">
        <v>140</v>
      </c>
      <c r="G297" s="33">
        <v>79</v>
      </c>
      <c r="H297" s="35">
        <v>0.56430000000000002</v>
      </c>
      <c r="I297" s="36" t="str">
        <f t="shared" si="13"/>
        <v>🟡 Attention (40-80%)</v>
      </c>
      <c r="J297" s="37">
        <v>44085</v>
      </c>
      <c r="K297" s="38" t="s">
        <v>575</v>
      </c>
      <c r="L297" s="8" t="s">
        <v>60</v>
      </c>
      <c r="M297" s="36" t="s">
        <v>65</v>
      </c>
      <c r="N297" s="36" t="s">
        <v>559</v>
      </c>
      <c r="O297" s="36" t="s">
        <v>10</v>
      </c>
      <c r="P297" s="36">
        <f t="shared" ca="1" si="12"/>
        <v>72</v>
      </c>
      <c r="Q297" s="36" t="str">
        <f t="shared" ca="1" si="14"/>
        <v>🗓️ &gt; 2 ans</v>
      </c>
    </row>
    <row r="298" spans="1:17">
      <c r="A298" s="8" t="s">
        <v>576</v>
      </c>
      <c r="B298" s="40" t="s">
        <v>19</v>
      </c>
      <c r="C298" s="33">
        <v>608</v>
      </c>
      <c r="D298" s="33">
        <v>448</v>
      </c>
      <c r="E298" s="34">
        <v>0.73684210526315785</v>
      </c>
      <c r="F298" s="33">
        <v>95</v>
      </c>
      <c r="G298" s="33">
        <v>64</v>
      </c>
      <c r="H298" s="35">
        <v>0.67369999999999997</v>
      </c>
      <c r="I298" s="36" t="str">
        <f t="shared" si="13"/>
        <v>🟡 Attention (40-80%)</v>
      </c>
      <c r="J298" s="37">
        <v>44085</v>
      </c>
      <c r="K298" s="38" t="s">
        <v>577</v>
      </c>
      <c r="L298" s="8" t="s">
        <v>33</v>
      </c>
      <c r="M298" s="36" t="s">
        <v>47</v>
      </c>
      <c r="N298" s="36" t="s">
        <v>10</v>
      </c>
      <c r="O298" s="36" t="s">
        <v>10</v>
      </c>
      <c r="P298" s="36">
        <f t="shared" ca="1" si="12"/>
        <v>72</v>
      </c>
      <c r="Q298" s="36" t="str">
        <f t="shared" ca="1" si="14"/>
        <v>🗓️ &gt; 2 ans</v>
      </c>
    </row>
    <row r="299" spans="1:17">
      <c r="A299" s="8" t="s">
        <v>578</v>
      </c>
      <c r="B299" s="32" t="s">
        <v>26</v>
      </c>
      <c r="C299" s="33">
        <v>906</v>
      </c>
      <c r="D299" s="33">
        <v>607</v>
      </c>
      <c r="E299" s="34">
        <v>0.66997792494481234</v>
      </c>
      <c r="F299" s="33">
        <v>151</v>
      </c>
      <c r="G299" s="33">
        <v>76</v>
      </c>
      <c r="H299" s="35">
        <v>0.50329999999999997</v>
      </c>
      <c r="I299" s="36" t="str">
        <f t="shared" si="13"/>
        <v>🟡 Attention (40-80%)</v>
      </c>
      <c r="J299" s="37">
        <v>44093</v>
      </c>
      <c r="K299" s="38" t="s">
        <v>572</v>
      </c>
      <c r="L299" s="8" t="s">
        <v>43</v>
      </c>
      <c r="M299" s="36" t="s">
        <v>43</v>
      </c>
      <c r="N299" s="36" t="s">
        <v>43</v>
      </c>
      <c r="O299" s="36" t="s">
        <v>43</v>
      </c>
      <c r="P299" s="36">
        <f t="shared" ca="1" si="12"/>
        <v>72</v>
      </c>
      <c r="Q299" s="36" t="str">
        <f t="shared" ca="1" si="14"/>
        <v>🗓️ &gt; 2 ans</v>
      </c>
    </row>
    <row r="300" spans="1:17">
      <c r="A300" s="8" t="s">
        <v>579</v>
      </c>
      <c r="B300" s="32" t="s">
        <v>5430</v>
      </c>
      <c r="C300" s="33">
        <v>750</v>
      </c>
      <c r="D300" s="33">
        <v>401</v>
      </c>
      <c r="E300" s="34">
        <v>0.53466666666666662</v>
      </c>
      <c r="F300" s="33">
        <v>125</v>
      </c>
      <c r="G300" s="33">
        <v>40</v>
      </c>
      <c r="H300" s="35">
        <v>0.32</v>
      </c>
      <c r="I300" s="36" t="str">
        <f t="shared" si="13"/>
        <v>🟢 Non saturé (&lt;40%)</v>
      </c>
      <c r="J300" s="37">
        <v>44093</v>
      </c>
      <c r="K300" s="38" t="s">
        <v>109</v>
      </c>
      <c r="L300" s="8" t="s">
        <v>109</v>
      </c>
      <c r="M300" s="36" t="s">
        <v>212</v>
      </c>
      <c r="N300" s="36" t="s">
        <v>67</v>
      </c>
      <c r="O300" s="36" t="s">
        <v>36</v>
      </c>
      <c r="P300" s="36">
        <f t="shared" ca="1" si="12"/>
        <v>72</v>
      </c>
      <c r="Q300" s="36" t="str">
        <f t="shared" ca="1" si="14"/>
        <v>🗓️ &gt; 2 ans</v>
      </c>
    </row>
    <row r="301" spans="1:17">
      <c r="A301" s="8" t="s">
        <v>580</v>
      </c>
      <c r="B301" s="32" t="s">
        <v>23</v>
      </c>
      <c r="C301" s="33">
        <v>426</v>
      </c>
      <c r="D301" s="33">
        <v>151</v>
      </c>
      <c r="E301" s="34">
        <v>0.35446009389671362</v>
      </c>
      <c r="F301" s="33">
        <v>63</v>
      </c>
      <c r="G301" s="33">
        <v>6</v>
      </c>
      <c r="H301" s="35">
        <v>9.5200000000000007E-2</v>
      </c>
      <c r="I301" s="36" t="str">
        <f t="shared" si="13"/>
        <v>🟢 Non saturé (&lt;40%)</v>
      </c>
      <c r="J301" s="37">
        <v>44093</v>
      </c>
      <c r="K301" s="38" t="s">
        <v>529</v>
      </c>
      <c r="L301" s="8" t="s">
        <v>93</v>
      </c>
      <c r="M301" s="36" t="s">
        <v>444</v>
      </c>
      <c r="N301" s="36" t="s">
        <v>123</v>
      </c>
      <c r="O301" s="36" t="s">
        <v>21</v>
      </c>
      <c r="P301" s="36">
        <f t="shared" ca="1" si="12"/>
        <v>72</v>
      </c>
      <c r="Q301" s="36" t="str">
        <f t="shared" ca="1" si="14"/>
        <v>🗓️ &gt; 2 ans</v>
      </c>
    </row>
    <row r="302" spans="1:17">
      <c r="A302" s="8" t="s">
        <v>581</v>
      </c>
      <c r="B302" s="32" t="s">
        <v>12</v>
      </c>
      <c r="C302" s="33">
        <v>1080</v>
      </c>
      <c r="D302" s="33">
        <v>810</v>
      </c>
      <c r="E302" s="34">
        <v>0.75</v>
      </c>
      <c r="F302" s="33">
        <v>180</v>
      </c>
      <c r="G302" s="33">
        <v>115</v>
      </c>
      <c r="H302" s="35">
        <v>0.63890000000000002</v>
      </c>
      <c r="I302" s="36" t="str">
        <f t="shared" si="13"/>
        <v>🟡 Attention (40-80%)</v>
      </c>
      <c r="J302" s="37">
        <v>44098</v>
      </c>
      <c r="K302" s="38" t="s">
        <v>582</v>
      </c>
      <c r="L302" s="8" t="s">
        <v>68</v>
      </c>
      <c r="M302" s="36" t="s">
        <v>458</v>
      </c>
      <c r="N302" s="36" t="s">
        <v>459</v>
      </c>
      <c r="O302" s="36" t="s">
        <v>10</v>
      </c>
      <c r="P302" s="36">
        <f t="shared" ca="1" si="12"/>
        <v>71</v>
      </c>
      <c r="Q302" s="36" t="str">
        <f t="shared" ca="1" si="14"/>
        <v>🗓️ &gt; 2 ans</v>
      </c>
    </row>
    <row r="303" spans="1:17">
      <c r="A303" s="8" t="s">
        <v>583</v>
      </c>
      <c r="B303" s="32" t="s">
        <v>23</v>
      </c>
      <c r="C303" s="33">
        <v>610</v>
      </c>
      <c r="D303" s="33">
        <v>290</v>
      </c>
      <c r="E303" s="34">
        <v>0.47540983606557374</v>
      </c>
      <c r="F303" s="33">
        <v>93</v>
      </c>
      <c r="G303" s="33">
        <v>33</v>
      </c>
      <c r="H303" s="35">
        <v>0.3548</v>
      </c>
      <c r="I303" s="36" t="str">
        <f t="shared" si="13"/>
        <v>🟢 Non saturé (&lt;40%)</v>
      </c>
      <c r="J303" s="37">
        <v>44098</v>
      </c>
      <c r="K303" s="38" t="s">
        <v>584</v>
      </c>
      <c r="L303" s="8" t="s">
        <v>93</v>
      </c>
      <c r="M303" s="36" t="s">
        <v>444</v>
      </c>
      <c r="N303" s="36" t="s">
        <v>123</v>
      </c>
      <c r="O303" s="36" t="s">
        <v>21</v>
      </c>
      <c r="P303" s="36">
        <f t="shared" ca="1" si="12"/>
        <v>71</v>
      </c>
      <c r="Q303" s="36" t="str">
        <f t="shared" ca="1" si="14"/>
        <v>🗓️ &gt; 2 ans</v>
      </c>
    </row>
    <row r="304" spans="1:17">
      <c r="A304" s="8" t="s">
        <v>585</v>
      </c>
      <c r="B304" s="32" t="s">
        <v>19</v>
      </c>
      <c r="C304" s="33">
        <v>1538</v>
      </c>
      <c r="D304" s="33">
        <v>999</v>
      </c>
      <c r="E304" s="34">
        <v>0.64954486345903772</v>
      </c>
      <c r="F304" s="33">
        <v>247</v>
      </c>
      <c r="G304" s="33">
        <v>127</v>
      </c>
      <c r="H304" s="35">
        <v>0.51419999999999999</v>
      </c>
      <c r="I304" s="36" t="str">
        <f t="shared" si="13"/>
        <v>🟡 Attention (40-80%)</v>
      </c>
      <c r="J304" s="37">
        <v>44098</v>
      </c>
      <c r="K304" s="38" t="s">
        <v>391</v>
      </c>
      <c r="L304" s="8" t="s">
        <v>48</v>
      </c>
      <c r="M304" s="36" t="s">
        <v>27</v>
      </c>
      <c r="N304" s="36" t="s">
        <v>10</v>
      </c>
      <c r="O304" s="36" t="s">
        <v>10</v>
      </c>
      <c r="P304" s="36">
        <f t="shared" ca="1" si="12"/>
        <v>71</v>
      </c>
      <c r="Q304" s="36" t="str">
        <f t="shared" ca="1" si="14"/>
        <v>🗓️ &gt; 2 ans</v>
      </c>
    </row>
    <row r="305" spans="1:17">
      <c r="A305" s="8" t="s">
        <v>586</v>
      </c>
      <c r="B305" s="32" t="s">
        <v>19</v>
      </c>
      <c r="C305" s="33">
        <v>1498</v>
      </c>
      <c r="D305" s="33">
        <v>1066</v>
      </c>
      <c r="E305" s="34">
        <v>0.71161548731642188</v>
      </c>
      <c r="F305" s="33">
        <v>234</v>
      </c>
      <c r="G305" s="33">
        <v>152</v>
      </c>
      <c r="H305" s="35">
        <v>0.64959999999999996</v>
      </c>
      <c r="I305" s="36" t="str">
        <f t="shared" si="13"/>
        <v>🟡 Attention (40-80%)</v>
      </c>
      <c r="J305" s="37">
        <v>44104</v>
      </c>
      <c r="K305" s="38" t="s">
        <v>538</v>
      </c>
      <c r="L305" s="8" t="s">
        <v>47</v>
      </c>
      <c r="M305" s="36" t="s">
        <v>47</v>
      </c>
      <c r="N305" s="36" t="s">
        <v>10</v>
      </c>
      <c r="O305" s="36" t="s">
        <v>10</v>
      </c>
      <c r="P305" s="36">
        <f t="shared" ca="1" si="12"/>
        <v>71</v>
      </c>
      <c r="Q305" s="36" t="str">
        <f t="shared" ca="1" si="14"/>
        <v>🗓️ &gt; 2 ans</v>
      </c>
    </row>
    <row r="306" spans="1:17">
      <c r="A306" s="8" t="s">
        <v>587</v>
      </c>
      <c r="B306" s="32" t="s">
        <v>12</v>
      </c>
      <c r="C306" s="33">
        <v>1074</v>
      </c>
      <c r="D306" s="33">
        <v>840</v>
      </c>
      <c r="E306" s="34">
        <v>0.78212290502793291</v>
      </c>
      <c r="F306" s="33">
        <v>176</v>
      </c>
      <c r="G306" s="33">
        <v>122</v>
      </c>
      <c r="H306" s="35">
        <v>0.69320000000000004</v>
      </c>
      <c r="I306" s="36" t="str">
        <f t="shared" si="13"/>
        <v>🟡 Attention (40-80%)</v>
      </c>
      <c r="J306" s="37">
        <v>44104</v>
      </c>
      <c r="K306" s="38" t="s">
        <v>588</v>
      </c>
      <c r="L306" s="8" t="s">
        <v>84</v>
      </c>
      <c r="M306" s="36" t="s">
        <v>84</v>
      </c>
      <c r="N306" s="36" t="s">
        <v>10</v>
      </c>
      <c r="O306" s="36" t="s">
        <v>10</v>
      </c>
      <c r="P306" s="36">
        <f t="shared" ca="1" si="12"/>
        <v>71</v>
      </c>
      <c r="Q306" s="36" t="str">
        <f t="shared" ca="1" si="14"/>
        <v>🗓️ &gt; 2 ans</v>
      </c>
    </row>
    <row r="307" spans="1:17">
      <c r="A307" s="8" t="s">
        <v>589</v>
      </c>
      <c r="B307" s="32" t="s">
        <v>12</v>
      </c>
      <c r="C307" s="33">
        <v>1182</v>
      </c>
      <c r="D307" s="33">
        <v>889</v>
      </c>
      <c r="E307" s="34">
        <v>0.75211505922165822</v>
      </c>
      <c r="F307" s="33">
        <v>197</v>
      </c>
      <c r="G307" s="33">
        <v>136</v>
      </c>
      <c r="H307" s="35">
        <v>0.69040000000000001</v>
      </c>
      <c r="I307" s="36" t="str">
        <f t="shared" si="13"/>
        <v>🟡 Attention (40-80%)</v>
      </c>
      <c r="J307" s="37">
        <v>44104</v>
      </c>
      <c r="K307" s="38" t="s">
        <v>590</v>
      </c>
      <c r="L307" s="8" t="s">
        <v>68</v>
      </c>
      <c r="M307" s="36" t="s">
        <v>458</v>
      </c>
      <c r="N307" s="36" t="s">
        <v>459</v>
      </c>
      <c r="O307" s="36" t="s">
        <v>10</v>
      </c>
      <c r="P307" s="36">
        <f t="shared" ca="1" si="12"/>
        <v>71</v>
      </c>
      <c r="Q307" s="36" t="str">
        <f t="shared" ca="1" si="14"/>
        <v>🗓️ &gt; 2 ans</v>
      </c>
    </row>
    <row r="308" spans="1:17">
      <c r="A308" s="8" t="s">
        <v>591</v>
      </c>
      <c r="B308" s="32" t="s">
        <v>19</v>
      </c>
      <c r="C308" s="33">
        <v>768</v>
      </c>
      <c r="D308" s="33">
        <v>559</v>
      </c>
      <c r="E308" s="34">
        <v>0.72786458333333337</v>
      </c>
      <c r="F308" s="33">
        <v>127</v>
      </c>
      <c r="G308" s="33">
        <v>78</v>
      </c>
      <c r="H308" s="35">
        <v>0.61419999999999997</v>
      </c>
      <c r="I308" s="36" t="str">
        <f t="shared" si="13"/>
        <v>🟡 Attention (40-80%)</v>
      </c>
      <c r="J308" s="37">
        <v>44104</v>
      </c>
      <c r="K308" s="38" t="s">
        <v>592</v>
      </c>
      <c r="L308" s="8" t="s">
        <v>46</v>
      </c>
      <c r="M308" s="36" t="s">
        <v>84</v>
      </c>
      <c r="N308" s="36" t="s">
        <v>10</v>
      </c>
      <c r="O308" s="36" t="s">
        <v>10</v>
      </c>
      <c r="P308" s="36">
        <f t="shared" ca="1" si="12"/>
        <v>71</v>
      </c>
      <c r="Q308" s="36" t="str">
        <f t="shared" ca="1" si="14"/>
        <v>🗓️ &gt; 2 ans</v>
      </c>
    </row>
    <row r="309" spans="1:17">
      <c r="A309" s="8" t="s">
        <v>593</v>
      </c>
      <c r="B309" s="32" t="s">
        <v>19</v>
      </c>
      <c r="C309" s="33">
        <v>988</v>
      </c>
      <c r="D309" s="33">
        <v>620</v>
      </c>
      <c r="E309" s="34">
        <v>0.62753036437246967</v>
      </c>
      <c r="F309" s="33">
        <v>152</v>
      </c>
      <c r="G309" s="33">
        <v>71</v>
      </c>
      <c r="H309" s="35">
        <v>0.46710000000000002</v>
      </c>
      <c r="I309" s="36" t="str">
        <f t="shared" si="13"/>
        <v>🟡 Attention (40-80%)</v>
      </c>
      <c r="J309" s="37">
        <v>44104</v>
      </c>
      <c r="K309" s="38" t="s">
        <v>594</v>
      </c>
      <c r="L309" s="8" t="s">
        <v>71</v>
      </c>
      <c r="M309" s="36" t="s">
        <v>27</v>
      </c>
      <c r="N309" s="36" t="s">
        <v>10</v>
      </c>
      <c r="O309" s="36" t="s">
        <v>10</v>
      </c>
      <c r="P309" s="36">
        <f t="shared" ca="1" si="12"/>
        <v>71</v>
      </c>
      <c r="Q309" s="36" t="str">
        <f t="shared" ca="1" si="14"/>
        <v>🗓️ &gt; 2 ans</v>
      </c>
    </row>
    <row r="310" spans="1:17">
      <c r="A310" s="8" t="s">
        <v>595</v>
      </c>
      <c r="B310" s="39" t="s">
        <v>19</v>
      </c>
      <c r="C310" s="33">
        <v>1110</v>
      </c>
      <c r="D310" s="33">
        <v>838</v>
      </c>
      <c r="E310" s="34">
        <v>0.7549549549549549</v>
      </c>
      <c r="F310" s="33">
        <v>184</v>
      </c>
      <c r="G310" s="33">
        <v>123</v>
      </c>
      <c r="H310" s="35">
        <v>0.66849999999999998</v>
      </c>
      <c r="I310" s="36" t="str">
        <f t="shared" si="13"/>
        <v>🟡 Attention (40-80%)</v>
      </c>
      <c r="J310" s="37">
        <v>44120</v>
      </c>
      <c r="K310" s="38" t="s">
        <v>596</v>
      </c>
      <c r="L310" s="8" t="s">
        <v>48</v>
      </c>
      <c r="M310" s="36" t="s">
        <v>27</v>
      </c>
      <c r="N310" s="36" t="s">
        <v>10</v>
      </c>
      <c r="O310" s="36" t="s">
        <v>10</v>
      </c>
      <c r="P310" s="36">
        <f t="shared" ca="1" si="12"/>
        <v>71</v>
      </c>
      <c r="Q310" s="36" t="str">
        <f t="shared" ca="1" si="14"/>
        <v>🗓️ &gt; 2 ans</v>
      </c>
    </row>
    <row r="311" spans="1:17">
      <c r="A311" s="8" t="s">
        <v>597</v>
      </c>
      <c r="B311" s="32" t="s">
        <v>12</v>
      </c>
      <c r="C311" s="33">
        <v>750</v>
      </c>
      <c r="D311" s="33">
        <v>560</v>
      </c>
      <c r="E311" s="34">
        <v>0.7466666666666667</v>
      </c>
      <c r="F311" s="33">
        <v>125</v>
      </c>
      <c r="G311" s="33">
        <v>74</v>
      </c>
      <c r="H311" s="35">
        <v>0.59199999999999997</v>
      </c>
      <c r="I311" s="36" t="str">
        <f t="shared" si="13"/>
        <v>🟡 Attention (40-80%)</v>
      </c>
      <c r="J311" s="37">
        <v>44120</v>
      </c>
      <c r="K311" s="38" t="s">
        <v>598</v>
      </c>
      <c r="L311" s="8" t="s">
        <v>45</v>
      </c>
      <c r="M311" s="36" t="s">
        <v>318</v>
      </c>
      <c r="N311" s="36" t="s">
        <v>319</v>
      </c>
      <c r="O311" s="36" t="s">
        <v>10</v>
      </c>
      <c r="P311" s="36">
        <f t="shared" ca="1" si="12"/>
        <v>71</v>
      </c>
      <c r="Q311" s="36" t="str">
        <f t="shared" ca="1" si="14"/>
        <v>🗓️ &gt; 2 ans</v>
      </c>
    </row>
    <row r="312" spans="1:17">
      <c r="A312" s="8" t="s">
        <v>599</v>
      </c>
      <c r="B312" s="32" t="s">
        <v>19</v>
      </c>
      <c r="C312" s="33">
        <v>1290</v>
      </c>
      <c r="D312" s="33">
        <v>875</v>
      </c>
      <c r="E312" s="34">
        <v>0.67829457364341084</v>
      </c>
      <c r="F312" s="33">
        <v>215</v>
      </c>
      <c r="G312" s="33">
        <v>99</v>
      </c>
      <c r="H312" s="35">
        <v>0.46050000000000002</v>
      </c>
      <c r="I312" s="36" t="str">
        <f t="shared" si="13"/>
        <v>🟡 Attention (40-80%)</v>
      </c>
      <c r="J312" s="37">
        <v>44120</v>
      </c>
      <c r="K312" s="38" t="s">
        <v>600</v>
      </c>
      <c r="L312" s="8" t="s">
        <v>52</v>
      </c>
      <c r="M312" s="36" t="s">
        <v>47</v>
      </c>
      <c r="N312" s="36" t="s">
        <v>10</v>
      </c>
      <c r="O312" s="36" t="s">
        <v>10</v>
      </c>
      <c r="P312" s="36">
        <f t="shared" ca="1" si="12"/>
        <v>71</v>
      </c>
      <c r="Q312" s="36" t="str">
        <f t="shared" ca="1" si="14"/>
        <v>🗓️ &gt; 2 ans</v>
      </c>
    </row>
    <row r="313" spans="1:17">
      <c r="A313" s="8" t="s">
        <v>601</v>
      </c>
      <c r="B313" s="32" t="s">
        <v>12</v>
      </c>
      <c r="C313" s="33">
        <v>1338</v>
      </c>
      <c r="D313" s="33">
        <v>683</v>
      </c>
      <c r="E313" s="34">
        <v>0.51046337817638265</v>
      </c>
      <c r="F313" s="33">
        <v>223</v>
      </c>
      <c r="G313" s="33">
        <v>76</v>
      </c>
      <c r="H313" s="35">
        <v>0.34079999999999999</v>
      </c>
      <c r="I313" s="36" t="str">
        <f t="shared" si="13"/>
        <v>🟢 Non saturé (&lt;40%)</v>
      </c>
      <c r="J313" s="37">
        <v>44127</v>
      </c>
      <c r="K313" s="38" t="s">
        <v>602</v>
      </c>
      <c r="L313" s="8" t="s">
        <v>68</v>
      </c>
      <c r="M313" s="36" t="s">
        <v>458</v>
      </c>
      <c r="N313" s="36" t="s">
        <v>459</v>
      </c>
      <c r="O313" s="36" t="s">
        <v>10</v>
      </c>
      <c r="P313" s="36">
        <f t="shared" ca="1" si="12"/>
        <v>70</v>
      </c>
      <c r="Q313" s="36" t="str">
        <f t="shared" ca="1" si="14"/>
        <v>🗓️ &gt; 2 ans</v>
      </c>
    </row>
    <row r="314" spans="1:17">
      <c r="A314" s="8" t="s">
        <v>603</v>
      </c>
      <c r="B314" s="32" t="s">
        <v>12</v>
      </c>
      <c r="C314" s="33">
        <v>810</v>
      </c>
      <c r="D314" s="33">
        <v>573</v>
      </c>
      <c r="E314" s="34">
        <v>0.70740740740740737</v>
      </c>
      <c r="F314" s="33">
        <v>135</v>
      </c>
      <c r="G314" s="33">
        <v>76</v>
      </c>
      <c r="H314" s="35">
        <v>0.56299999999999994</v>
      </c>
      <c r="I314" s="36" t="str">
        <f t="shared" si="13"/>
        <v>🟡 Attention (40-80%)</v>
      </c>
      <c r="J314" s="37">
        <v>44127</v>
      </c>
      <c r="K314" s="38" t="s">
        <v>604</v>
      </c>
      <c r="L314" s="8" t="s">
        <v>68</v>
      </c>
      <c r="M314" s="36" t="s">
        <v>458</v>
      </c>
      <c r="N314" s="36" t="s">
        <v>459</v>
      </c>
      <c r="O314" s="36" t="s">
        <v>10</v>
      </c>
      <c r="P314" s="36">
        <f t="shared" ca="1" si="12"/>
        <v>70</v>
      </c>
      <c r="Q314" s="36" t="str">
        <f t="shared" ca="1" si="14"/>
        <v>🗓️ &gt; 2 ans</v>
      </c>
    </row>
    <row r="315" spans="1:17">
      <c r="A315" s="8" t="s">
        <v>605</v>
      </c>
      <c r="B315" s="32" t="s">
        <v>12</v>
      </c>
      <c r="C315" s="33">
        <v>948</v>
      </c>
      <c r="D315" s="33">
        <v>703</v>
      </c>
      <c r="E315" s="34">
        <v>0.74156118143459915</v>
      </c>
      <c r="F315" s="33">
        <v>158</v>
      </c>
      <c r="G315" s="33">
        <v>96</v>
      </c>
      <c r="H315" s="35">
        <v>0.60760000000000003</v>
      </c>
      <c r="I315" s="36" t="str">
        <f t="shared" si="13"/>
        <v>🟡 Attention (40-80%)</v>
      </c>
      <c r="J315" s="37">
        <v>44127</v>
      </c>
      <c r="K315" s="38" t="s">
        <v>606</v>
      </c>
      <c r="L315" s="8" t="s">
        <v>85</v>
      </c>
      <c r="M315" s="36" t="s">
        <v>84</v>
      </c>
      <c r="N315" s="36" t="s">
        <v>10</v>
      </c>
      <c r="O315" s="36" t="s">
        <v>10</v>
      </c>
      <c r="P315" s="36">
        <f t="shared" ca="1" si="12"/>
        <v>70</v>
      </c>
      <c r="Q315" s="36" t="str">
        <f t="shared" ca="1" si="14"/>
        <v>🗓️ &gt; 2 ans</v>
      </c>
    </row>
    <row r="316" spans="1:17">
      <c r="A316" s="8" t="s">
        <v>607</v>
      </c>
      <c r="B316" s="32" t="s">
        <v>12</v>
      </c>
      <c r="C316" s="33">
        <v>960</v>
      </c>
      <c r="D316" s="33">
        <v>730</v>
      </c>
      <c r="E316" s="34">
        <v>0.76041666666666663</v>
      </c>
      <c r="F316" s="33">
        <v>160</v>
      </c>
      <c r="G316" s="33">
        <v>101</v>
      </c>
      <c r="H316" s="35">
        <v>0.63119999999999998</v>
      </c>
      <c r="I316" s="36" t="str">
        <f t="shared" si="13"/>
        <v>🟡 Attention (40-80%)</v>
      </c>
      <c r="J316" s="37">
        <v>44127</v>
      </c>
      <c r="K316" s="38" t="s">
        <v>608</v>
      </c>
      <c r="L316" s="8" t="s">
        <v>84</v>
      </c>
      <c r="M316" s="36" t="s">
        <v>84</v>
      </c>
      <c r="N316" s="36" t="s">
        <v>10</v>
      </c>
      <c r="O316" s="36" t="s">
        <v>10</v>
      </c>
      <c r="P316" s="36">
        <f t="shared" ca="1" si="12"/>
        <v>70</v>
      </c>
      <c r="Q316" s="36" t="str">
        <f t="shared" ca="1" si="14"/>
        <v>🗓️ &gt; 2 ans</v>
      </c>
    </row>
    <row r="317" spans="1:17">
      <c r="A317" s="8" t="s">
        <v>609</v>
      </c>
      <c r="B317" s="32" t="s">
        <v>19</v>
      </c>
      <c r="C317" s="33">
        <v>450</v>
      </c>
      <c r="D317" s="33">
        <v>340</v>
      </c>
      <c r="E317" s="34">
        <v>0.75555555555555554</v>
      </c>
      <c r="F317" s="33">
        <v>75</v>
      </c>
      <c r="G317" s="33">
        <v>49</v>
      </c>
      <c r="H317" s="35">
        <v>0.65329999999999999</v>
      </c>
      <c r="I317" s="36" t="str">
        <f t="shared" si="13"/>
        <v>🟡 Attention (40-80%)</v>
      </c>
      <c r="J317" s="37">
        <v>44133</v>
      </c>
      <c r="K317" s="38" t="s">
        <v>538</v>
      </c>
      <c r="L317" s="8" t="s">
        <v>18</v>
      </c>
      <c r="M317" s="36" t="s">
        <v>47</v>
      </c>
      <c r="N317" s="36" t="s">
        <v>10</v>
      </c>
      <c r="O317" s="36" t="s">
        <v>10</v>
      </c>
      <c r="P317" s="36">
        <f t="shared" ca="1" si="12"/>
        <v>70</v>
      </c>
      <c r="Q317" s="36" t="str">
        <f t="shared" ca="1" si="14"/>
        <v>🗓️ &gt; 2 ans</v>
      </c>
    </row>
    <row r="318" spans="1:17">
      <c r="A318" s="8" t="s">
        <v>610</v>
      </c>
      <c r="B318" s="40" t="s">
        <v>19</v>
      </c>
      <c r="C318" s="33">
        <v>870</v>
      </c>
      <c r="D318" s="33">
        <v>603</v>
      </c>
      <c r="E318" s="34">
        <v>0.69310344827586212</v>
      </c>
      <c r="F318" s="33">
        <v>132</v>
      </c>
      <c r="G318" s="33">
        <v>68</v>
      </c>
      <c r="H318" s="35">
        <v>0.51519999999999999</v>
      </c>
      <c r="I318" s="36" t="str">
        <f t="shared" si="13"/>
        <v>🟡 Attention (40-80%)</v>
      </c>
      <c r="J318" s="37">
        <v>44133</v>
      </c>
      <c r="K318" s="38" t="s">
        <v>611</v>
      </c>
      <c r="L318" s="8" t="s">
        <v>46</v>
      </c>
      <c r="M318" s="36" t="s">
        <v>84</v>
      </c>
      <c r="N318" s="36" t="s">
        <v>10</v>
      </c>
      <c r="O318" s="36" t="s">
        <v>10</v>
      </c>
      <c r="P318" s="36">
        <f t="shared" ca="1" si="12"/>
        <v>70</v>
      </c>
      <c r="Q318" s="36" t="str">
        <f t="shared" ca="1" si="14"/>
        <v>🗓️ &gt; 2 ans</v>
      </c>
    </row>
    <row r="319" spans="1:17">
      <c r="A319" s="8" t="s">
        <v>612</v>
      </c>
      <c r="B319" s="32" t="s">
        <v>12</v>
      </c>
      <c r="C319" s="33">
        <v>1026</v>
      </c>
      <c r="D319" s="33">
        <v>776</v>
      </c>
      <c r="E319" s="34">
        <v>0.75633528265107208</v>
      </c>
      <c r="F319" s="33">
        <v>171</v>
      </c>
      <c r="G319" s="33">
        <v>111</v>
      </c>
      <c r="H319" s="35">
        <v>0.64910000000000001</v>
      </c>
      <c r="I319" s="36" t="str">
        <f t="shared" si="13"/>
        <v>🟡 Attention (40-80%)</v>
      </c>
      <c r="J319" s="37">
        <v>44133</v>
      </c>
      <c r="K319" s="38" t="s">
        <v>613</v>
      </c>
      <c r="L319" s="8" t="s">
        <v>68</v>
      </c>
      <c r="M319" s="36" t="s">
        <v>458</v>
      </c>
      <c r="N319" s="36" t="s">
        <v>459</v>
      </c>
      <c r="O319" s="36" t="s">
        <v>10</v>
      </c>
      <c r="P319" s="36">
        <f t="shared" ca="1" si="12"/>
        <v>70</v>
      </c>
      <c r="Q319" s="36" t="str">
        <f t="shared" ca="1" si="14"/>
        <v>🗓️ &gt; 2 ans</v>
      </c>
    </row>
    <row r="320" spans="1:17">
      <c r="A320" s="8" t="s">
        <v>614</v>
      </c>
      <c r="B320" s="32" t="s">
        <v>12</v>
      </c>
      <c r="C320" s="33">
        <v>546</v>
      </c>
      <c r="D320" s="33">
        <v>404</v>
      </c>
      <c r="E320" s="34">
        <v>0.73992673992673996</v>
      </c>
      <c r="F320" s="33">
        <v>90</v>
      </c>
      <c r="G320" s="33">
        <v>53</v>
      </c>
      <c r="H320" s="35">
        <v>0.58889999999999998</v>
      </c>
      <c r="I320" s="36" t="str">
        <f t="shared" si="13"/>
        <v>🟡 Attention (40-80%)</v>
      </c>
      <c r="J320" s="37">
        <v>44133</v>
      </c>
      <c r="K320" s="38" t="s">
        <v>615</v>
      </c>
      <c r="L320" s="8" t="s">
        <v>68</v>
      </c>
      <c r="M320" s="36" t="s">
        <v>458</v>
      </c>
      <c r="N320" s="36" t="s">
        <v>459</v>
      </c>
      <c r="O320" s="36" t="s">
        <v>10</v>
      </c>
      <c r="P320" s="36">
        <f t="shared" ca="1" si="12"/>
        <v>70</v>
      </c>
      <c r="Q320" s="36" t="str">
        <f t="shared" ca="1" si="14"/>
        <v>🗓️ &gt; 2 ans</v>
      </c>
    </row>
    <row r="321" spans="1:17">
      <c r="A321" s="8" t="s">
        <v>616</v>
      </c>
      <c r="B321" s="32" t="s">
        <v>41</v>
      </c>
      <c r="C321" s="33">
        <v>966</v>
      </c>
      <c r="D321" s="33">
        <v>580</v>
      </c>
      <c r="E321" s="34">
        <v>0.60041407867494823</v>
      </c>
      <c r="F321" s="33">
        <v>159</v>
      </c>
      <c r="G321" s="33">
        <v>76</v>
      </c>
      <c r="H321" s="35">
        <v>0.47799999999999998</v>
      </c>
      <c r="I321" s="36" t="str">
        <f t="shared" si="13"/>
        <v>🟡 Attention (40-80%)</v>
      </c>
      <c r="J321" s="37">
        <v>44133</v>
      </c>
      <c r="K321" s="38" t="s">
        <v>617</v>
      </c>
      <c r="L321" s="8" t="s">
        <v>55</v>
      </c>
      <c r="M321" s="36" t="s">
        <v>55</v>
      </c>
      <c r="N321" s="36" t="s">
        <v>55</v>
      </c>
      <c r="O321" s="36" t="s">
        <v>55</v>
      </c>
      <c r="P321" s="36">
        <f t="shared" ca="1" si="12"/>
        <v>70</v>
      </c>
      <c r="Q321" s="36" t="str">
        <f t="shared" ca="1" si="14"/>
        <v>🗓️ &gt; 2 ans</v>
      </c>
    </row>
    <row r="322" spans="1:17">
      <c r="A322" s="8" t="s">
        <v>618</v>
      </c>
      <c r="B322" s="32" t="s">
        <v>19</v>
      </c>
      <c r="C322" s="33">
        <v>1078</v>
      </c>
      <c r="D322" s="33">
        <v>771</v>
      </c>
      <c r="E322" s="34">
        <v>0.7152133580705009</v>
      </c>
      <c r="F322" s="33">
        <v>169</v>
      </c>
      <c r="G322" s="33">
        <v>103</v>
      </c>
      <c r="H322" s="35">
        <v>0.60950000000000004</v>
      </c>
      <c r="I322" s="36" t="str">
        <f t="shared" si="13"/>
        <v>🟡 Attention (40-80%)</v>
      </c>
      <c r="J322" s="37">
        <v>44143</v>
      </c>
      <c r="K322" s="38" t="s">
        <v>619</v>
      </c>
      <c r="L322" s="8" t="s">
        <v>47</v>
      </c>
      <c r="M322" s="36" t="s">
        <v>47</v>
      </c>
      <c r="N322" s="36" t="s">
        <v>10</v>
      </c>
      <c r="O322" s="36" t="s">
        <v>10</v>
      </c>
      <c r="P322" s="36">
        <f t="shared" ref="P322:P385" ca="1" si="15">IF(J322="","",ROUND((TODAY()-J322)/30.44,0))</f>
        <v>70</v>
      </c>
      <c r="Q322" s="36" t="str">
        <f t="shared" ca="1" si="14"/>
        <v>🗓️ &gt; 2 ans</v>
      </c>
    </row>
    <row r="323" spans="1:17">
      <c r="A323" s="8" t="s">
        <v>620</v>
      </c>
      <c r="B323" s="32" t="s">
        <v>12</v>
      </c>
      <c r="C323" s="33">
        <v>1464</v>
      </c>
      <c r="D323" s="33">
        <v>1094</v>
      </c>
      <c r="E323" s="34">
        <v>0.74726775956284153</v>
      </c>
      <c r="F323" s="33">
        <v>242</v>
      </c>
      <c r="G323" s="33">
        <v>155</v>
      </c>
      <c r="H323" s="35">
        <v>0.64049999999999996</v>
      </c>
      <c r="I323" s="36" t="str">
        <f t="shared" ref="I323:I386" si="16">IF(H323="","N/A",
   IF(H323&gt;=80%,"🔴 Saturé (≥80%)",
      IF(H323&gt;=40%,"🟡 Attention (40-80%)",
         "🟢 Non saturé (&lt;40%)"
      )
   )
)</f>
        <v>🟡 Attention (40-80%)</v>
      </c>
      <c r="J323" s="37">
        <v>44143</v>
      </c>
      <c r="K323" s="38" t="s">
        <v>608</v>
      </c>
      <c r="L323" s="8" t="s">
        <v>84</v>
      </c>
      <c r="M323" s="36" t="s">
        <v>84</v>
      </c>
      <c r="N323" s="36" t="s">
        <v>10</v>
      </c>
      <c r="O323" s="36" t="s">
        <v>10</v>
      </c>
      <c r="P323" s="36">
        <f t="shared" ca="1" si="15"/>
        <v>70</v>
      </c>
      <c r="Q323" s="36" t="str">
        <f t="shared" ref="Q323:Q386" ca="1" si="17">IF(P323="","N/A",IF(P323&lt;6,"🆕 &lt; 6 mois",IF(P323&lt;12,"📅 6-12 mois",IF(P323&lt;24,"📆 1-2 ans","🗓️ &gt; 2 ans"))))</f>
        <v>🗓️ &gt; 2 ans</v>
      </c>
    </row>
    <row r="324" spans="1:17">
      <c r="A324" s="8" t="s">
        <v>621</v>
      </c>
      <c r="B324" s="32" t="s">
        <v>12</v>
      </c>
      <c r="C324" s="33">
        <v>1134</v>
      </c>
      <c r="D324" s="33">
        <v>691</v>
      </c>
      <c r="E324" s="34">
        <v>0.60934744268077601</v>
      </c>
      <c r="F324" s="33">
        <v>189</v>
      </c>
      <c r="G324" s="33">
        <v>71</v>
      </c>
      <c r="H324" s="35">
        <v>0.37569999999999998</v>
      </c>
      <c r="I324" s="36" t="str">
        <f t="shared" si="16"/>
        <v>🟢 Non saturé (&lt;40%)</v>
      </c>
      <c r="J324" s="37">
        <v>44147</v>
      </c>
      <c r="K324" s="38" t="s">
        <v>615</v>
      </c>
      <c r="L324" s="8" t="s">
        <v>68</v>
      </c>
      <c r="M324" s="36" t="s">
        <v>458</v>
      </c>
      <c r="N324" s="36" t="s">
        <v>459</v>
      </c>
      <c r="O324" s="36" t="s">
        <v>10</v>
      </c>
      <c r="P324" s="36">
        <f t="shared" ca="1" si="15"/>
        <v>70</v>
      </c>
      <c r="Q324" s="36" t="str">
        <f t="shared" ca="1" si="17"/>
        <v>🗓️ &gt; 2 ans</v>
      </c>
    </row>
    <row r="325" spans="1:17">
      <c r="A325" s="8" t="s">
        <v>622</v>
      </c>
      <c r="B325" s="32" t="s">
        <v>12</v>
      </c>
      <c r="C325" s="33">
        <v>1002</v>
      </c>
      <c r="D325" s="33">
        <v>783</v>
      </c>
      <c r="E325" s="34">
        <v>0.78143712574850299</v>
      </c>
      <c r="F325" s="33">
        <v>167</v>
      </c>
      <c r="G325" s="33">
        <v>117</v>
      </c>
      <c r="H325" s="35">
        <v>0.7006</v>
      </c>
      <c r="I325" s="36" t="str">
        <f t="shared" si="16"/>
        <v>🟡 Attention (40-80%)</v>
      </c>
      <c r="J325" s="37">
        <v>44147</v>
      </c>
      <c r="K325" s="38" t="s">
        <v>559</v>
      </c>
      <c r="L325" s="8" t="s">
        <v>60</v>
      </c>
      <c r="M325" s="36" t="s">
        <v>65</v>
      </c>
      <c r="N325" s="36" t="s">
        <v>559</v>
      </c>
      <c r="O325" s="36" t="s">
        <v>10</v>
      </c>
      <c r="P325" s="36">
        <f t="shared" ca="1" si="15"/>
        <v>70</v>
      </c>
      <c r="Q325" s="36" t="str">
        <f t="shared" ca="1" si="17"/>
        <v>🗓️ &gt; 2 ans</v>
      </c>
    </row>
    <row r="326" spans="1:17">
      <c r="A326" s="8" t="s">
        <v>623</v>
      </c>
      <c r="B326" s="32" t="s">
        <v>19</v>
      </c>
      <c r="C326" s="33">
        <v>918</v>
      </c>
      <c r="D326" s="33">
        <v>709</v>
      </c>
      <c r="E326" s="34">
        <v>0.77233115468409586</v>
      </c>
      <c r="F326" s="33">
        <v>148</v>
      </c>
      <c r="G326" s="33">
        <v>98</v>
      </c>
      <c r="H326" s="35">
        <v>0.66220000000000001</v>
      </c>
      <c r="I326" s="36" t="str">
        <f t="shared" si="16"/>
        <v>🟡 Attention (40-80%)</v>
      </c>
      <c r="J326" s="37">
        <v>44147</v>
      </c>
      <c r="K326" s="38" t="s">
        <v>538</v>
      </c>
      <c r="L326" s="8" t="s">
        <v>47</v>
      </c>
      <c r="M326" s="36" t="s">
        <v>47</v>
      </c>
      <c r="N326" s="36" t="s">
        <v>10</v>
      </c>
      <c r="O326" s="36" t="s">
        <v>10</v>
      </c>
      <c r="P326" s="36">
        <f t="shared" ca="1" si="15"/>
        <v>70</v>
      </c>
      <c r="Q326" s="36" t="str">
        <f t="shared" ca="1" si="17"/>
        <v>🗓️ &gt; 2 ans</v>
      </c>
    </row>
    <row r="327" spans="1:17">
      <c r="A327" s="8" t="s">
        <v>624</v>
      </c>
      <c r="B327" s="32" t="s">
        <v>19</v>
      </c>
      <c r="C327" s="33">
        <v>1098</v>
      </c>
      <c r="D327" s="33">
        <v>750</v>
      </c>
      <c r="E327" s="34">
        <v>0.68306010928961747</v>
      </c>
      <c r="F327" s="33">
        <v>182</v>
      </c>
      <c r="G327" s="33">
        <v>106</v>
      </c>
      <c r="H327" s="35">
        <v>0.58240000000000003</v>
      </c>
      <c r="I327" s="36" t="str">
        <f t="shared" si="16"/>
        <v>🟡 Attention (40-80%)</v>
      </c>
      <c r="J327" s="37">
        <v>44147</v>
      </c>
      <c r="K327" s="38" t="s">
        <v>625</v>
      </c>
      <c r="L327" s="8" t="s">
        <v>46</v>
      </c>
      <c r="M327" s="36" t="s">
        <v>84</v>
      </c>
      <c r="N327" s="36" t="s">
        <v>10</v>
      </c>
      <c r="O327" s="36" t="s">
        <v>10</v>
      </c>
      <c r="P327" s="36">
        <f t="shared" ca="1" si="15"/>
        <v>70</v>
      </c>
      <c r="Q327" s="36" t="str">
        <f t="shared" ca="1" si="17"/>
        <v>🗓️ &gt; 2 ans</v>
      </c>
    </row>
    <row r="328" spans="1:17">
      <c r="A328" s="8" t="s">
        <v>626</v>
      </c>
      <c r="B328" s="32" t="s">
        <v>12</v>
      </c>
      <c r="C328" s="33">
        <v>1776</v>
      </c>
      <c r="D328" s="33">
        <v>1025</v>
      </c>
      <c r="E328" s="34">
        <v>0.57713963963963966</v>
      </c>
      <c r="F328" s="33">
        <v>295</v>
      </c>
      <c r="G328" s="33">
        <v>126</v>
      </c>
      <c r="H328" s="35">
        <v>0.42709999999999998</v>
      </c>
      <c r="I328" s="36" t="str">
        <f t="shared" si="16"/>
        <v>🟡 Attention (40-80%)</v>
      </c>
      <c r="J328" s="37">
        <v>44147</v>
      </c>
      <c r="K328" s="38" t="s">
        <v>627</v>
      </c>
      <c r="L328" s="8" t="s">
        <v>90</v>
      </c>
      <c r="M328" s="36" t="s">
        <v>371</v>
      </c>
      <c r="N328" s="36" t="s">
        <v>371</v>
      </c>
      <c r="O328" s="36" t="s">
        <v>10</v>
      </c>
      <c r="P328" s="36">
        <f t="shared" ca="1" si="15"/>
        <v>70</v>
      </c>
      <c r="Q328" s="36" t="str">
        <f t="shared" ca="1" si="17"/>
        <v>🗓️ &gt; 2 ans</v>
      </c>
    </row>
    <row r="329" spans="1:17">
      <c r="A329" s="8" t="s">
        <v>628</v>
      </c>
      <c r="B329" s="32" t="s">
        <v>19</v>
      </c>
      <c r="C329" s="33">
        <v>774</v>
      </c>
      <c r="D329" s="33">
        <v>580</v>
      </c>
      <c r="E329" s="34">
        <v>0.74935400516795869</v>
      </c>
      <c r="F329" s="33">
        <v>127</v>
      </c>
      <c r="G329" s="33">
        <v>77</v>
      </c>
      <c r="H329" s="35">
        <v>0.60629999999999995</v>
      </c>
      <c r="I329" s="36" t="str">
        <f t="shared" si="16"/>
        <v>🟡 Attention (40-80%)</v>
      </c>
      <c r="J329" s="37">
        <v>44155</v>
      </c>
      <c r="K329" s="38" t="s">
        <v>538</v>
      </c>
      <c r="L329" s="8" t="s">
        <v>18</v>
      </c>
      <c r="M329" s="36" t="s">
        <v>47</v>
      </c>
      <c r="N329" s="36" t="s">
        <v>10</v>
      </c>
      <c r="O329" s="36" t="s">
        <v>10</v>
      </c>
      <c r="P329" s="36">
        <f t="shared" ca="1" si="15"/>
        <v>70</v>
      </c>
      <c r="Q329" s="36" t="str">
        <f t="shared" ca="1" si="17"/>
        <v>🗓️ &gt; 2 ans</v>
      </c>
    </row>
    <row r="330" spans="1:17">
      <c r="A330" s="8" t="s">
        <v>629</v>
      </c>
      <c r="B330" s="32" t="s">
        <v>12</v>
      </c>
      <c r="C330" s="33">
        <v>1048</v>
      </c>
      <c r="D330" s="33">
        <v>791</v>
      </c>
      <c r="E330" s="34">
        <v>0.75477099236641221</v>
      </c>
      <c r="F330" s="33">
        <v>173</v>
      </c>
      <c r="G330" s="33">
        <v>112</v>
      </c>
      <c r="H330" s="35">
        <v>0.64739999999999998</v>
      </c>
      <c r="I330" s="36" t="str">
        <f t="shared" si="16"/>
        <v>🟡 Attention (40-80%)</v>
      </c>
      <c r="J330" s="37">
        <v>44155</v>
      </c>
      <c r="K330" s="38" t="s">
        <v>630</v>
      </c>
      <c r="L330" s="8" t="s">
        <v>84</v>
      </c>
      <c r="M330" s="36" t="s">
        <v>84</v>
      </c>
      <c r="N330" s="36" t="s">
        <v>10</v>
      </c>
      <c r="O330" s="36" t="s">
        <v>10</v>
      </c>
      <c r="P330" s="36">
        <f t="shared" ca="1" si="15"/>
        <v>70</v>
      </c>
      <c r="Q330" s="36" t="str">
        <f t="shared" ca="1" si="17"/>
        <v>🗓️ &gt; 2 ans</v>
      </c>
    </row>
    <row r="331" spans="1:17">
      <c r="A331" s="8" t="s">
        <v>631</v>
      </c>
      <c r="B331" s="32" t="s">
        <v>12</v>
      </c>
      <c r="C331" s="33">
        <v>1158</v>
      </c>
      <c r="D331" s="33">
        <v>856</v>
      </c>
      <c r="E331" s="34">
        <v>0.73920552677029361</v>
      </c>
      <c r="F331" s="33">
        <v>193</v>
      </c>
      <c r="G331" s="33">
        <v>102</v>
      </c>
      <c r="H331" s="35">
        <v>0.52849999999999997</v>
      </c>
      <c r="I331" s="36" t="str">
        <f t="shared" si="16"/>
        <v>🟡 Attention (40-80%)</v>
      </c>
      <c r="J331" s="37">
        <v>44155</v>
      </c>
      <c r="K331" s="38" t="s">
        <v>632</v>
      </c>
      <c r="L331" s="8" t="s">
        <v>84</v>
      </c>
      <c r="M331" s="36" t="s">
        <v>84</v>
      </c>
      <c r="N331" s="36" t="s">
        <v>10</v>
      </c>
      <c r="O331" s="36" t="s">
        <v>10</v>
      </c>
      <c r="P331" s="36">
        <f t="shared" ca="1" si="15"/>
        <v>70</v>
      </c>
      <c r="Q331" s="36" t="str">
        <f t="shared" ca="1" si="17"/>
        <v>🗓️ &gt; 2 ans</v>
      </c>
    </row>
    <row r="332" spans="1:17">
      <c r="A332" s="8" t="s">
        <v>633</v>
      </c>
      <c r="B332" s="32" t="s">
        <v>19</v>
      </c>
      <c r="C332" s="33">
        <v>1626</v>
      </c>
      <c r="D332" s="33">
        <v>1122</v>
      </c>
      <c r="E332" s="34">
        <v>0.69003690036900367</v>
      </c>
      <c r="F332" s="33">
        <v>270</v>
      </c>
      <c r="G332" s="33">
        <v>152</v>
      </c>
      <c r="H332" s="35">
        <v>0.56299999999999994</v>
      </c>
      <c r="I332" s="36" t="str">
        <f t="shared" si="16"/>
        <v>🟡 Attention (40-80%)</v>
      </c>
      <c r="J332" s="37">
        <v>44155</v>
      </c>
      <c r="K332" s="38" t="s">
        <v>634</v>
      </c>
      <c r="L332" s="8" t="s">
        <v>52</v>
      </c>
      <c r="M332" s="36" t="s">
        <v>47</v>
      </c>
      <c r="N332" s="36" t="s">
        <v>10</v>
      </c>
      <c r="O332" s="36" t="s">
        <v>10</v>
      </c>
      <c r="P332" s="36">
        <f t="shared" ca="1" si="15"/>
        <v>70</v>
      </c>
      <c r="Q332" s="36" t="str">
        <f t="shared" ca="1" si="17"/>
        <v>🗓️ &gt; 2 ans</v>
      </c>
    </row>
    <row r="333" spans="1:17">
      <c r="A333" s="8" t="s">
        <v>635</v>
      </c>
      <c r="B333" s="32" t="s">
        <v>12</v>
      </c>
      <c r="C333" s="33">
        <v>708</v>
      </c>
      <c r="D333" s="33">
        <v>555</v>
      </c>
      <c r="E333" s="34">
        <v>0.78389830508474578</v>
      </c>
      <c r="F333" s="33">
        <v>118</v>
      </c>
      <c r="G333" s="33">
        <v>82</v>
      </c>
      <c r="H333" s="35">
        <v>0.69489999999999996</v>
      </c>
      <c r="I333" s="36" t="str">
        <f t="shared" si="16"/>
        <v>🟡 Attention (40-80%)</v>
      </c>
      <c r="J333" s="37">
        <v>44155</v>
      </c>
      <c r="K333" s="38" t="s">
        <v>636</v>
      </c>
      <c r="L333" s="8" t="s">
        <v>77</v>
      </c>
      <c r="M333" s="36" t="s">
        <v>318</v>
      </c>
      <c r="N333" s="36" t="s">
        <v>319</v>
      </c>
      <c r="O333" s="36" t="s">
        <v>10</v>
      </c>
      <c r="P333" s="36">
        <f t="shared" ca="1" si="15"/>
        <v>70</v>
      </c>
      <c r="Q333" s="36" t="str">
        <f t="shared" ca="1" si="17"/>
        <v>🗓️ &gt; 2 ans</v>
      </c>
    </row>
    <row r="334" spans="1:17">
      <c r="A334" s="8" t="s">
        <v>637</v>
      </c>
      <c r="B334" s="32" t="s">
        <v>12</v>
      </c>
      <c r="C334" s="33">
        <v>1230</v>
      </c>
      <c r="D334" s="33">
        <v>961</v>
      </c>
      <c r="E334" s="34">
        <v>0.78130081300813004</v>
      </c>
      <c r="F334" s="33">
        <v>205</v>
      </c>
      <c r="G334" s="33">
        <v>130</v>
      </c>
      <c r="H334" s="35">
        <v>0.6341</v>
      </c>
      <c r="I334" s="36" t="str">
        <f t="shared" si="16"/>
        <v>🟡 Attention (40-80%)</v>
      </c>
      <c r="J334" s="37">
        <v>44155</v>
      </c>
      <c r="K334" s="38" t="s">
        <v>542</v>
      </c>
      <c r="L334" s="8" t="s">
        <v>92</v>
      </c>
      <c r="M334" s="36" t="s">
        <v>371</v>
      </c>
      <c r="N334" s="36" t="s">
        <v>371</v>
      </c>
      <c r="O334" s="36" t="s">
        <v>10</v>
      </c>
      <c r="P334" s="36">
        <f t="shared" ca="1" si="15"/>
        <v>70</v>
      </c>
      <c r="Q334" s="36" t="str">
        <f t="shared" ca="1" si="17"/>
        <v>🗓️ &gt; 2 ans</v>
      </c>
    </row>
    <row r="335" spans="1:17">
      <c r="A335" s="8" t="s">
        <v>638</v>
      </c>
      <c r="B335" s="32" t="s">
        <v>19</v>
      </c>
      <c r="C335" s="33">
        <v>528</v>
      </c>
      <c r="D335" s="33">
        <v>346</v>
      </c>
      <c r="E335" s="34">
        <v>0.65530303030303028</v>
      </c>
      <c r="F335" s="33">
        <v>88</v>
      </c>
      <c r="G335" s="33">
        <v>45</v>
      </c>
      <c r="H335" s="35">
        <v>0.51139999999999997</v>
      </c>
      <c r="I335" s="36" t="str">
        <f t="shared" si="16"/>
        <v>🟡 Attention (40-80%)</v>
      </c>
      <c r="J335" s="37">
        <v>44155</v>
      </c>
      <c r="K335" s="38" t="s">
        <v>46</v>
      </c>
      <c r="L335" s="8" t="s">
        <v>46</v>
      </c>
      <c r="M335" s="36" t="s">
        <v>84</v>
      </c>
      <c r="N335" s="36" t="s">
        <v>10</v>
      </c>
      <c r="O335" s="36" t="s">
        <v>10</v>
      </c>
      <c r="P335" s="36">
        <f t="shared" ca="1" si="15"/>
        <v>70</v>
      </c>
      <c r="Q335" s="36" t="str">
        <f t="shared" ca="1" si="17"/>
        <v>🗓️ &gt; 2 ans</v>
      </c>
    </row>
    <row r="336" spans="1:17">
      <c r="A336" s="8" t="s">
        <v>639</v>
      </c>
      <c r="B336" s="32" t="s">
        <v>12</v>
      </c>
      <c r="C336" s="33">
        <v>654</v>
      </c>
      <c r="D336" s="33">
        <v>452</v>
      </c>
      <c r="E336" s="34">
        <v>0.69113149847094801</v>
      </c>
      <c r="F336" s="33">
        <v>109</v>
      </c>
      <c r="G336" s="33">
        <v>55</v>
      </c>
      <c r="H336" s="35">
        <v>0.50460000000000005</v>
      </c>
      <c r="I336" s="36" t="str">
        <f t="shared" si="16"/>
        <v>🟡 Attention (40-80%)</v>
      </c>
      <c r="J336" s="37">
        <v>44161</v>
      </c>
      <c r="K336" s="38" t="s">
        <v>559</v>
      </c>
      <c r="L336" s="8" t="s">
        <v>60</v>
      </c>
      <c r="M336" s="36" t="s">
        <v>65</v>
      </c>
      <c r="N336" s="36" t="s">
        <v>559</v>
      </c>
      <c r="O336" s="36" t="s">
        <v>10</v>
      </c>
      <c r="P336" s="36">
        <f t="shared" ca="1" si="15"/>
        <v>69</v>
      </c>
      <c r="Q336" s="36" t="str">
        <f t="shared" ca="1" si="17"/>
        <v>🗓️ &gt; 2 ans</v>
      </c>
    </row>
    <row r="337" spans="1:17">
      <c r="A337" s="8" t="s">
        <v>640</v>
      </c>
      <c r="B337" s="32" t="s">
        <v>23</v>
      </c>
      <c r="C337" s="33">
        <v>1598</v>
      </c>
      <c r="D337" s="33">
        <v>1099</v>
      </c>
      <c r="E337" s="34">
        <v>0.6877346683354193</v>
      </c>
      <c r="F337" s="33">
        <v>266</v>
      </c>
      <c r="G337" s="33">
        <v>153</v>
      </c>
      <c r="H337" s="35">
        <v>0.57520000000000004</v>
      </c>
      <c r="I337" s="36" t="str">
        <f t="shared" si="16"/>
        <v>🟡 Attention (40-80%)</v>
      </c>
      <c r="J337" s="37">
        <v>44161</v>
      </c>
      <c r="K337" s="38" t="s">
        <v>641</v>
      </c>
      <c r="L337" s="8" t="s">
        <v>38</v>
      </c>
      <c r="M337" s="36" t="s">
        <v>496</v>
      </c>
      <c r="N337" s="36" t="s">
        <v>21</v>
      </c>
      <c r="O337" s="36" t="s">
        <v>21</v>
      </c>
      <c r="P337" s="36">
        <f t="shared" ca="1" si="15"/>
        <v>69</v>
      </c>
      <c r="Q337" s="36" t="str">
        <f t="shared" ca="1" si="17"/>
        <v>🗓️ &gt; 2 ans</v>
      </c>
    </row>
    <row r="338" spans="1:17">
      <c r="A338" s="8" t="s">
        <v>642</v>
      </c>
      <c r="B338" s="32" t="s">
        <v>19</v>
      </c>
      <c r="C338" s="33">
        <v>1266</v>
      </c>
      <c r="D338" s="33">
        <v>828</v>
      </c>
      <c r="E338" s="34">
        <v>0.65402843601895733</v>
      </c>
      <c r="F338" s="33">
        <v>209</v>
      </c>
      <c r="G338" s="33">
        <v>109</v>
      </c>
      <c r="H338" s="35">
        <v>0.52149999999999996</v>
      </c>
      <c r="I338" s="36" t="str">
        <f t="shared" si="16"/>
        <v>🟡 Attention (40-80%)</v>
      </c>
      <c r="J338" s="37">
        <v>44161</v>
      </c>
      <c r="K338" s="38" t="s">
        <v>643</v>
      </c>
      <c r="L338" s="8" t="s">
        <v>51</v>
      </c>
      <c r="M338" s="36" t="s">
        <v>47</v>
      </c>
      <c r="N338" s="36" t="s">
        <v>10</v>
      </c>
      <c r="O338" s="36" t="s">
        <v>10</v>
      </c>
      <c r="P338" s="36">
        <f t="shared" ca="1" si="15"/>
        <v>69</v>
      </c>
      <c r="Q338" s="36" t="str">
        <f t="shared" ca="1" si="17"/>
        <v>🗓️ &gt; 2 ans</v>
      </c>
    </row>
    <row r="339" spans="1:17">
      <c r="A339" s="8" t="s">
        <v>644</v>
      </c>
      <c r="B339" s="32" t="s">
        <v>19</v>
      </c>
      <c r="C339" s="33">
        <v>1242</v>
      </c>
      <c r="D339" s="33">
        <v>896</v>
      </c>
      <c r="E339" s="34">
        <v>0.72141706924315618</v>
      </c>
      <c r="F339" s="33">
        <v>203</v>
      </c>
      <c r="G339" s="33">
        <v>127</v>
      </c>
      <c r="H339" s="35">
        <v>0.62560000000000004</v>
      </c>
      <c r="I339" s="36" t="str">
        <f t="shared" si="16"/>
        <v>🟡 Attention (40-80%)</v>
      </c>
      <c r="J339" s="37">
        <v>44161</v>
      </c>
      <c r="K339" s="38" t="s">
        <v>645</v>
      </c>
      <c r="L339" s="8" t="s">
        <v>52</v>
      </c>
      <c r="M339" s="36" t="s">
        <v>47</v>
      </c>
      <c r="N339" s="36" t="s">
        <v>10</v>
      </c>
      <c r="O339" s="36" t="s">
        <v>10</v>
      </c>
      <c r="P339" s="36">
        <f t="shared" ca="1" si="15"/>
        <v>69</v>
      </c>
      <c r="Q339" s="36" t="str">
        <f t="shared" ca="1" si="17"/>
        <v>🗓️ &gt; 2 ans</v>
      </c>
    </row>
    <row r="340" spans="1:17">
      <c r="A340" s="8" t="s">
        <v>646</v>
      </c>
      <c r="B340" s="32" t="s">
        <v>19</v>
      </c>
      <c r="C340" s="33">
        <v>432</v>
      </c>
      <c r="D340" s="33">
        <v>161</v>
      </c>
      <c r="E340" s="34">
        <v>0.37268518518518517</v>
      </c>
      <c r="F340" s="33">
        <v>71</v>
      </c>
      <c r="G340" s="33">
        <v>17</v>
      </c>
      <c r="H340" s="35">
        <v>0.2394</v>
      </c>
      <c r="I340" s="36" t="str">
        <f t="shared" si="16"/>
        <v>🟢 Non saturé (&lt;40%)</v>
      </c>
      <c r="J340" s="37">
        <v>44161</v>
      </c>
      <c r="K340" s="38" t="s">
        <v>647</v>
      </c>
      <c r="L340" s="8" t="s">
        <v>51</v>
      </c>
      <c r="M340" s="36" t="s">
        <v>47</v>
      </c>
      <c r="N340" s="36" t="s">
        <v>10</v>
      </c>
      <c r="O340" s="36" t="s">
        <v>10</v>
      </c>
      <c r="P340" s="36">
        <f t="shared" ca="1" si="15"/>
        <v>69</v>
      </c>
      <c r="Q340" s="36" t="str">
        <f t="shared" ca="1" si="17"/>
        <v>🗓️ &gt; 2 ans</v>
      </c>
    </row>
    <row r="341" spans="1:17">
      <c r="A341" s="8" t="s">
        <v>648</v>
      </c>
      <c r="B341" s="32" t="s">
        <v>19</v>
      </c>
      <c r="C341" s="33">
        <v>1398</v>
      </c>
      <c r="D341" s="33">
        <v>935</v>
      </c>
      <c r="E341" s="34">
        <v>0.66881258941344779</v>
      </c>
      <c r="F341" s="33">
        <v>230</v>
      </c>
      <c r="G341" s="33">
        <v>120</v>
      </c>
      <c r="H341" s="35">
        <v>0.52170000000000005</v>
      </c>
      <c r="I341" s="36" t="str">
        <f t="shared" si="16"/>
        <v>🟡 Attention (40-80%)</v>
      </c>
      <c r="J341" s="37">
        <v>44168</v>
      </c>
      <c r="K341" s="38" t="s">
        <v>649</v>
      </c>
      <c r="L341" s="8" t="s">
        <v>18</v>
      </c>
      <c r="M341" s="36" t="s">
        <v>47</v>
      </c>
      <c r="N341" s="36" t="s">
        <v>10</v>
      </c>
      <c r="O341" s="36" t="s">
        <v>10</v>
      </c>
      <c r="P341" s="36">
        <f t="shared" ca="1" si="15"/>
        <v>69</v>
      </c>
      <c r="Q341" s="36" t="str">
        <f t="shared" ca="1" si="17"/>
        <v>🗓️ &gt; 2 ans</v>
      </c>
    </row>
    <row r="342" spans="1:17">
      <c r="A342" s="8" t="s">
        <v>650</v>
      </c>
      <c r="B342" s="40" t="s">
        <v>23</v>
      </c>
      <c r="C342" s="33">
        <v>580</v>
      </c>
      <c r="D342" s="33">
        <v>301</v>
      </c>
      <c r="E342" s="34">
        <v>0.51896551724137929</v>
      </c>
      <c r="F342" s="33">
        <v>96</v>
      </c>
      <c r="G342" s="33">
        <v>31</v>
      </c>
      <c r="H342" s="35">
        <v>0.32290000000000002</v>
      </c>
      <c r="I342" s="36" t="str">
        <f t="shared" si="16"/>
        <v>🟢 Non saturé (&lt;40%)</v>
      </c>
      <c r="J342" s="37">
        <v>44168</v>
      </c>
      <c r="K342" s="38" t="s">
        <v>651</v>
      </c>
      <c r="L342" s="8" t="s">
        <v>103</v>
      </c>
      <c r="M342" s="36" t="s">
        <v>652</v>
      </c>
      <c r="N342" s="36" t="s">
        <v>21</v>
      </c>
      <c r="O342" s="36" t="s">
        <v>21</v>
      </c>
      <c r="P342" s="36">
        <f t="shared" ca="1" si="15"/>
        <v>69</v>
      </c>
      <c r="Q342" s="36" t="str">
        <f t="shared" ca="1" si="17"/>
        <v>🗓️ &gt; 2 ans</v>
      </c>
    </row>
    <row r="343" spans="1:17">
      <c r="A343" s="8" t="s">
        <v>653</v>
      </c>
      <c r="B343" s="32" t="s">
        <v>19</v>
      </c>
      <c r="C343" s="33">
        <v>1248</v>
      </c>
      <c r="D343" s="33">
        <v>910</v>
      </c>
      <c r="E343" s="34">
        <v>0.72916666666666663</v>
      </c>
      <c r="F343" s="33">
        <v>208</v>
      </c>
      <c r="G343" s="33">
        <v>120</v>
      </c>
      <c r="H343" s="35">
        <v>0.57689999999999997</v>
      </c>
      <c r="I343" s="36" t="str">
        <f t="shared" si="16"/>
        <v>🟡 Attention (40-80%)</v>
      </c>
      <c r="J343" s="37">
        <v>44168</v>
      </c>
      <c r="K343" s="38" t="s">
        <v>654</v>
      </c>
      <c r="L343" s="8" t="s">
        <v>51</v>
      </c>
      <c r="M343" s="36" t="s">
        <v>47</v>
      </c>
      <c r="N343" s="36" t="s">
        <v>10</v>
      </c>
      <c r="O343" s="36" t="s">
        <v>10</v>
      </c>
      <c r="P343" s="36">
        <f t="shared" ca="1" si="15"/>
        <v>69</v>
      </c>
      <c r="Q343" s="36" t="str">
        <f t="shared" ca="1" si="17"/>
        <v>🗓️ &gt; 2 ans</v>
      </c>
    </row>
    <row r="344" spans="1:17">
      <c r="A344" s="8" t="s">
        <v>655</v>
      </c>
      <c r="B344" s="40" t="s">
        <v>19</v>
      </c>
      <c r="C344" s="33">
        <v>1116</v>
      </c>
      <c r="D344" s="33">
        <v>797</v>
      </c>
      <c r="E344" s="34">
        <v>0.71415770609318996</v>
      </c>
      <c r="F344" s="33">
        <v>183</v>
      </c>
      <c r="G344" s="33">
        <v>108</v>
      </c>
      <c r="H344" s="35">
        <v>0.59019999999999995</v>
      </c>
      <c r="I344" s="36" t="str">
        <f t="shared" si="16"/>
        <v>🟡 Attention (40-80%)</v>
      </c>
      <c r="J344" s="37">
        <v>44168</v>
      </c>
      <c r="K344" s="38" t="s">
        <v>600</v>
      </c>
      <c r="L344" s="8" t="s">
        <v>52</v>
      </c>
      <c r="M344" s="36" t="s">
        <v>47</v>
      </c>
      <c r="N344" s="36" t="s">
        <v>10</v>
      </c>
      <c r="O344" s="36" t="s">
        <v>10</v>
      </c>
      <c r="P344" s="36">
        <f t="shared" ca="1" si="15"/>
        <v>69</v>
      </c>
      <c r="Q344" s="36" t="str">
        <f t="shared" ca="1" si="17"/>
        <v>🗓️ &gt; 2 ans</v>
      </c>
    </row>
    <row r="345" spans="1:17">
      <c r="A345" s="8" t="s">
        <v>656</v>
      </c>
      <c r="B345" s="32" t="s">
        <v>12</v>
      </c>
      <c r="C345" s="33">
        <v>2262</v>
      </c>
      <c r="D345" s="33">
        <v>1627</v>
      </c>
      <c r="E345" s="34">
        <v>0.71927497789566752</v>
      </c>
      <c r="F345" s="33">
        <v>377</v>
      </c>
      <c r="G345" s="33">
        <v>225</v>
      </c>
      <c r="H345" s="35">
        <v>0.5968</v>
      </c>
      <c r="I345" s="36" t="str">
        <f t="shared" si="16"/>
        <v>🟡 Attention (40-80%)</v>
      </c>
      <c r="J345" s="37">
        <v>44168</v>
      </c>
      <c r="K345" s="38" t="s">
        <v>615</v>
      </c>
      <c r="L345" s="8" t="s">
        <v>68</v>
      </c>
      <c r="M345" s="36" t="s">
        <v>458</v>
      </c>
      <c r="N345" s="36" t="s">
        <v>459</v>
      </c>
      <c r="O345" s="36" t="s">
        <v>10</v>
      </c>
      <c r="P345" s="36">
        <f t="shared" ca="1" si="15"/>
        <v>69</v>
      </c>
      <c r="Q345" s="36" t="str">
        <f t="shared" ca="1" si="17"/>
        <v>🗓️ &gt; 2 ans</v>
      </c>
    </row>
    <row r="346" spans="1:17">
      <c r="A346" s="8" t="s">
        <v>657</v>
      </c>
      <c r="B346" s="32" t="s">
        <v>23</v>
      </c>
      <c r="C346" s="33">
        <v>702</v>
      </c>
      <c r="D346" s="33">
        <v>473</v>
      </c>
      <c r="E346" s="34">
        <v>0.6737891737891738</v>
      </c>
      <c r="F346" s="33">
        <v>117</v>
      </c>
      <c r="G346" s="33">
        <v>56</v>
      </c>
      <c r="H346" s="35">
        <v>0.47860000000000003</v>
      </c>
      <c r="I346" s="36" t="str">
        <f t="shared" si="16"/>
        <v>🟡 Attention (40-80%)</v>
      </c>
      <c r="J346" s="37">
        <v>44168</v>
      </c>
      <c r="K346" s="38" t="s">
        <v>495</v>
      </c>
      <c r="L346" s="8" t="s">
        <v>104</v>
      </c>
      <c r="M346" s="36" t="s">
        <v>483</v>
      </c>
      <c r="N346" s="36" t="s">
        <v>21</v>
      </c>
      <c r="O346" s="36" t="s">
        <v>21</v>
      </c>
      <c r="P346" s="36">
        <f t="shared" ca="1" si="15"/>
        <v>69</v>
      </c>
      <c r="Q346" s="36" t="str">
        <f t="shared" ca="1" si="17"/>
        <v>🗓️ &gt; 2 ans</v>
      </c>
    </row>
    <row r="347" spans="1:17">
      <c r="A347" s="8" t="s">
        <v>658</v>
      </c>
      <c r="B347" s="39" t="s">
        <v>19</v>
      </c>
      <c r="C347" s="33">
        <v>750</v>
      </c>
      <c r="D347" s="33">
        <v>536</v>
      </c>
      <c r="E347" s="34">
        <v>0.71466666666666667</v>
      </c>
      <c r="F347" s="33">
        <v>123</v>
      </c>
      <c r="G347" s="33">
        <v>67</v>
      </c>
      <c r="H347" s="35">
        <v>0.54469999999999996</v>
      </c>
      <c r="I347" s="36" t="str">
        <f t="shared" si="16"/>
        <v>🟡 Attention (40-80%)</v>
      </c>
      <c r="J347" s="37">
        <v>44178</v>
      </c>
      <c r="K347" s="38" t="s">
        <v>46</v>
      </c>
      <c r="L347" s="8" t="s">
        <v>46</v>
      </c>
      <c r="M347" s="36" t="s">
        <v>84</v>
      </c>
      <c r="N347" s="36" t="s">
        <v>10</v>
      </c>
      <c r="O347" s="36" t="s">
        <v>10</v>
      </c>
      <c r="P347" s="36">
        <f t="shared" ca="1" si="15"/>
        <v>69</v>
      </c>
      <c r="Q347" s="36" t="str">
        <f t="shared" ca="1" si="17"/>
        <v>🗓️ &gt; 2 ans</v>
      </c>
    </row>
    <row r="348" spans="1:17">
      <c r="A348" s="8" t="s">
        <v>659</v>
      </c>
      <c r="B348" s="32" t="s">
        <v>19</v>
      </c>
      <c r="C348" s="33">
        <v>876</v>
      </c>
      <c r="D348" s="33">
        <v>622</v>
      </c>
      <c r="E348" s="34">
        <v>0.71004566210045661</v>
      </c>
      <c r="F348" s="33">
        <v>146</v>
      </c>
      <c r="G348" s="33">
        <v>78</v>
      </c>
      <c r="H348" s="35">
        <v>0.53420000000000001</v>
      </c>
      <c r="I348" s="36" t="str">
        <f t="shared" si="16"/>
        <v>🟡 Attention (40-80%)</v>
      </c>
      <c r="J348" s="37">
        <v>44178</v>
      </c>
      <c r="K348" s="38" t="s">
        <v>660</v>
      </c>
      <c r="L348" s="8" t="s">
        <v>28</v>
      </c>
      <c r="M348" s="36" t="s">
        <v>458</v>
      </c>
      <c r="N348" s="36" t="s">
        <v>459</v>
      </c>
      <c r="O348" s="36" t="s">
        <v>10</v>
      </c>
      <c r="P348" s="36">
        <f t="shared" ca="1" si="15"/>
        <v>69</v>
      </c>
      <c r="Q348" s="36" t="str">
        <f t="shared" ca="1" si="17"/>
        <v>🗓️ &gt; 2 ans</v>
      </c>
    </row>
    <row r="349" spans="1:17">
      <c r="A349" s="8" t="s">
        <v>661</v>
      </c>
      <c r="B349" s="32" t="s">
        <v>12</v>
      </c>
      <c r="C349" s="33">
        <v>2586</v>
      </c>
      <c r="D349" s="33">
        <v>1782</v>
      </c>
      <c r="E349" s="34">
        <v>0.68909512761020886</v>
      </c>
      <c r="F349" s="33">
        <v>431</v>
      </c>
      <c r="G349" s="33">
        <v>231</v>
      </c>
      <c r="H349" s="35">
        <v>0.53600000000000003</v>
      </c>
      <c r="I349" s="36" t="str">
        <f t="shared" si="16"/>
        <v>🟡 Attention (40-80%)</v>
      </c>
      <c r="J349" s="37">
        <v>44178</v>
      </c>
      <c r="K349" s="38" t="s">
        <v>559</v>
      </c>
      <c r="L349" s="8" t="s">
        <v>61</v>
      </c>
      <c r="M349" s="36" t="s">
        <v>662</v>
      </c>
      <c r="N349" s="36" t="s">
        <v>559</v>
      </c>
      <c r="O349" s="36" t="s">
        <v>10</v>
      </c>
      <c r="P349" s="36">
        <f t="shared" ca="1" si="15"/>
        <v>69</v>
      </c>
      <c r="Q349" s="36" t="str">
        <f t="shared" ca="1" si="17"/>
        <v>🗓️ &gt; 2 ans</v>
      </c>
    </row>
    <row r="350" spans="1:17">
      <c r="A350" s="8" t="s">
        <v>663</v>
      </c>
      <c r="B350" s="39" t="s">
        <v>23</v>
      </c>
      <c r="C350" s="33">
        <v>768</v>
      </c>
      <c r="D350" s="33">
        <v>433</v>
      </c>
      <c r="E350" s="34">
        <v>0.56380208333333337</v>
      </c>
      <c r="F350" s="33">
        <v>128</v>
      </c>
      <c r="G350" s="33">
        <v>46</v>
      </c>
      <c r="H350" s="35">
        <v>0.3594</v>
      </c>
      <c r="I350" s="36" t="str">
        <f t="shared" si="16"/>
        <v>🟢 Non saturé (&lt;40%)</v>
      </c>
      <c r="J350" s="37">
        <v>44178</v>
      </c>
      <c r="K350" s="38" t="s">
        <v>664</v>
      </c>
      <c r="L350" s="8" t="s">
        <v>105</v>
      </c>
      <c r="M350" s="36" t="s">
        <v>665</v>
      </c>
      <c r="N350" s="36" t="s">
        <v>105</v>
      </c>
      <c r="O350" s="36" t="s">
        <v>21</v>
      </c>
      <c r="P350" s="36">
        <f t="shared" ca="1" si="15"/>
        <v>69</v>
      </c>
      <c r="Q350" s="36" t="str">
        <f t="shared" ca="1" si="17"/>
        <v>🗓️ &gt; 2 ans</v>
      </c>
    </row>
    <row r="351" spans="1:17">
      <c r="A351" s="8" t="s">
        <v>666</v>
      </c>
      <c r="B351" s="32" t="s">
        <v>26</v>
      </c>
      <c r="C351" s="33">
        <v>1582</v>
      </c>
      <c r="D351" s="33">
        <v>1003</v>
      </c>
      <c r="E351" s="34">
        <v>0.634007585335019</v>
      </c>
      <c r="F351" s="33">
        <v>259</v>
      </c>
      <c r="G351" s="33">
        <v>135</v>
      </c>
      <c r="H351" s="35">
        <v>0.5212</v>
      </c>
      <c r="I351" s="36" t="str">
        <f t="shared" si="16"/>
        <v>🟡 Attention (40-80%)</v>
      </c>
      <c r="J351" s="37">
        <v>44178</v>
      </c>
      <c r="K351" s="38" t="s">
        <v>667</v>
      </c>
      <c r="L351" s="8" t="s">
        <v>43</v>
      </c>
      <c r="M351" s="36" t="s">
        <v>43</v>
      </c>
      <c r="N351" s="36" t="s">
        <v>43</v>
      </c>
      <c r="O351" s="36" t="s">
        <v>43</v>
      </c>
      <c r="P351" s="36">
        <f t="shared" ca="1" si="15"/>
        <v>69</v>
      </c>
      <c r="Q351" s="36" t="str">
        <f t="shared" ca="1" si="17"/>
        <v>🗓️ &gt; 2 ans</v>
      </c>
    </row>
    <row r="352" spans="1:17">
      <c r="A352" s="8" t="s">
        <v>668</v>
      </c>
      <c r="B352" s="32" t="s">
        <v>12</v>
      </c>
      <c r="C352" s="33">
        <v>1968</v>
      </c>
      <c r="D352" s="33">
        <v>1484</v>
      </c>
      <c r="E352" s="34">
        <v>0.75406504065040647</v>
      </c>
      <c r="F352" s="33">
        <v>328</v>
      </c>
      <c r="G352" s="33">
        <v>208</v>
      </c>
      <c r="H352" s="35">
        <v>0.6341</v>
      </c>
      <c r="I352" s="36" t="str">
        <f t="shared" si="16"/>
        <v>🟡 Attention (40-80%)</v>
      </c>
      <c r="J352" s="37">
        <v>44184</v>
      </c>
      <c r="K352" s="38" t="s">
        <v>669</v>
      </c>
      <c r="L352" s="8" t="s">
        <v>68</v>
      </c>
      <c r="M352" s="36" t="s">
        <v>458</v>
      </c>
      <c r="N352" s="36" t="s">
        <v>459</v>
      </c>
      <c r="O352" s="36" t="s">
        <v>10</v>
      </c>
      <c r="P352" s="36">
        <f t="shared" ca="1" si="15"/>
        <v>69</v>
      </c>
      <c r="Q352" s="36" t="str">
        <f t="shared" ca="1" si="17"/>
        <v>🗓️ &gt; 2 ans</v>
      </c>
    </row>
    <row r="353" spans="1:17">
      <c r="A353" s="8" t="s">
        <v>670</v>
      </c>
      <c r="B353" s="32" t="s">
        <v>19</v>
      </c>
      <c r="C353" s="33">
        <v>1062</v>
      </c>
      <c r="D353" s="33">
        <v>724</v>
      </c>
      <c r="E353" s="34">
        <v>0.68173258003766479</v>
      </c>
      <c r="F353" s="33">
        <v>175</v>
      </c>
      <c r="G353" s="33">
        <v>82</v>
      </c>
      <c r="H353" s="35">
        <v>0.46860000000000002</v>
      </c>
      <c r="I353" s="36" t="str">
        <f t="shared" si="16"/>
        <v>🟡 Attention (40-80%)</v>
      </c>
      <c r="J353" s="37">
        <v>44184</v>
      </c>
      <c r="K353" s="38" t="s">
        <v>671</v>
      </c>
      <c r="L353" s="8" t="s">
        <v>46</v>
      </c>
      <c r="M353" s="36" t="s">
        <v>84</v>
      </c>
      <c r="N353" s="36" t="s">
        <v>10</v>
      </c>
      <c r="O353" s="36" t="s">
        <v>10</v>
      </c>
      <c r="P353" s="36">
        <f t="shared" ca="1" si="15"/>
        <v>69</v>
      </c>
      <c r="Q353" s="36" t="str">
        <f t="shared" ca="1" si="17"/>
        <v>🗓️ &gt; 2 ans</v>
      </c>
    </row>
    <row r="354" spans="1:17">
      <c r="A354" s="8" t="s">
        <v>672</v>
      </c>
      <c r="B354" s="32" t="s">
        <v>12</v>
      </c>
      <c r="C354" s="33">
        <v>594</v>
      </c>
      <c r="D354" s="33">
        <v>473</v>
      </c>
      <c r="E354" s="34">
        <v>0.79629629629629628</v>
      </c>
      <c r="F354" s="33">
        <v>99</v>
      </c>
      <c r="G354" s="33">
        <v>69</v>
      </c>
      <c r="H354" s="35">
        <v>0.69699999999999995</v>
      </c>
      <c r="I354" s="36" t="str">
        <f t="shared" si="16"/>
        <v>🟡 Attention (40-80%)</v>
      </c>
      <c r="J354" s="37">
        <v>44184</v>
      </c>
      <c r="K354" s="38" t="s">
        <v>673</v>
      </c>
      <c r="L354" s="8" t="s">
        <v>77</v>
      </c>
      <c r="M354" s="36" t="s">
        <v>318</v>
      </c>
      <c r="N354" s="36" t="s">
        <v>319</v>
      </c>
      <c r="O354" s="36" t="s">
        <v>10</v>
      </c>
      <c r="P354" s="36">
        <f t="shared" ca="1" si="15"/>
        <v>69</v>
      </c>
      <c r="Q354" s="36" t="str">
        <f t="shared" ca="1" si="17"/>
        <v>🗓️ &gt; 2 ans</v>
      </c>
    </row>
    <row r="355" spans="1:17">
      <c r="A355" s="8" t="s">
        <v>674</v>
      </c>
      <c r="B355" s="32" t="s">
        <v>19</v>
      </c>
      <c r="C355" s="33">
        <v>1152</v>
      </c>
      <c r="D355" s="33">
        <v>728</v>
      </c>
      <c r="E355" s="34">
        <v>0.63194444444444442</v>
      </c>
      <c r="F355" s="33">
        <v>190</v>
      </c>
      <c r="G355" s="33">
        <v>56</v>
      </c>
      <c r="H355" s="35">
        <v>0.29470000000000002</v>
      </c>
      <c r="I355" s="36" t="str">
        <f t="shared" si="16"/>
        <v>🟢 Non saturé (&lt;40%)</v>
      </c>
      <c r="J355" s="37">
        <v>44191</v>
      </c>
      <c r="K355" s="38" t="s">
        <v>675</v>
      </c>
      <c r="L355" s="8" t="s">
        <v>46</v>
      </c>
      <c r="M355" s="36" t="s">
        <v>84</v>
      </c>
      <c r="N355" s="36" t="s">
        <v>10</v>
      </c>
      <c r="O355" s="36" t="s">
        <v>10</v>
      </c>
      <c r="P355" s="36">
        <f t="shared" ca="1" si="15"/>
        <v>68</v>
      </c>
      <c r="Q355" s="36" t="str">
        <f t="shared" ca="1" si="17"/>
        <v>🗓️ &gt; 2 ans</v>
      </c>
    </row>
    <row r="356" spans="1:17">
      <c r="A356" s="8" t="s">
        <v>676</v>
      </c>
      <c r="B356" s="40" t="s">
        <v>26</v>
      </c>
      <c r="C356" s="33">
        <v>708</v>
      </c>
      <c r="D356" s="33">
        <v>534</v>
      </c>
      <c r="E356" s="34">
        <v>0.75423728813559321</v>
      </c>
      <c r="F356" s="33">
        <v>118</v>
      </c>
      <c r="G356" s="33">
        <v>79</v>
      </c>
      <c r="H356" s="35">
        <v>0.66949999999999998</v>
      </c>
      <c r="I356" s="36" t="str">
        <f t="shared" si="16"/>
        <v>🟡 Attention (40-80%)</v>
      </c>
      <c r="J356" s="37">
        <v>44191</v>
      </c>
      <c r="K356" s="38" t="s">
        <v>677</v>
      </c>
      <c r="L356" s="8" t="s">
        <v>24</v>
      </c>
      <c r="M356" s="36" t="s">
        <v>24</v>
      </c>
      <c r="N356" s="36" t="s">
        <v>24</v>
      </c>
      <c r="O356" s="36" t="s">
        <v>24</v>
      </c>
      <c r="P356" s="36">
        <f t="shared" ca="1" si="15"/>
        <v>68</v>
      </c>
      <c r="Q356" s="36" t="str">
        <f t="shared" ca="1" si="17"/>
        <v>🗓️ &gt; 2 ans</v>
      </c>
    </row>
    <row r="357" spans="1:17">
      <c r="A357" s="8" t="s">
        <v>678</v>
      </c>
      <c r="B357" s="32" t="s">
        <v>26</v>
      </c>
      <c r="C357" s="33">
        <v>3072</v>
      </c>
      <c r="D357" s="33">
        <v>1681</v>
      </c>
      <c r="E357" s="34">
        <v>0.54720052083333337</v>
      </c>
      <c r="F357" s="33">
        <v>511</v>
      </c>
      <c r="G357" s="33">
        <v>225</v>
      </c>
      <c r="H357" s="35">
        <v>0.44030000000000002</v>
      </c>
      <c r="I357" s="36" t="str">
        <f t="shared" si="16"/>
        <v>🟡 Attention (40-80%)</v>
      </c>
      <c r="J357" s="37">
        <v>44196</v>
      </c>
      <c r="K357" s="38" t="s">
        <v>679</v>
      </c>
      <c r="L357" s="8" t="s">
        <v>44</v>
      </c>
      <c r="M357" s="36" t="s">
        <v>573</v>
      </c>
      <c r="N357" s="36" t="s">
        <v>43</v>
      </c>
      <c r="O357" s="36" t="s">
        <v>43</v>
      </c>
      <c r="P357" s="36">
        <f t="shared" ca="1" si="15"/>
        <v>68</v>
      </c>
      <c r="Q357" s="36" t="str">
        <f t="shared" ca="1" si="17"/>
        <v>🗓️ &gt; 2 ans</v>
      </c>
    </row>
    <row r="358" spans="1:17">
      <c r="A358" s="8" t="s">
        <v>680</v>
      </c>
      <c r="B358" s="32" t="s">
        <v>12</v>
      </c>
      <c r="C358" s="33">
        <v>1362</v>
      </c>
      <c r="D358" s="33">
        <v>976</v>
      </c>
      <c r="E358" s="34">
        <v>0.71659324522760648</v>
      </c>
      <c r="F358" s="33">
        <v>227</v>
      </c>
      <c r="G358" s="33">
        <v>125</v>
      </c>
      <c r="H358" s="35">
        <v>0.55069999999999997</v>
      </c>
      <c r="I358" s="36" t="str">
        <f t="shared" si="16"/>
        <v>🟡 Attention (40-80%)</v>
      </c>
      <c r="J358" s="37">
        <v>44196</v>
      </c>
      <c r="K358" s="38" t="s">
        <v>681</v>
      </c>
      <c r="L358" s="8" t="s">
        <v>111</v>
      </c>
      <c r="M358" s="36" t="s">
        <v>318</v>
      </c>
      <c r="N358" s="36" t="s">
        <v>319</v>
      </c>
      <c r="O358" s="36" t="s">
        <v>10</v>
      </c>
      <c r="P358" s="36">
        <f t="shared" ca="1" si="15"/>
        <v>68</v>
      </c>
      <c r="Q358" s="36" t="str">
        <f t="shared" ca="1" si="17"/>
        <v>🗓️ &gt; 2 ans</v>
      </c>
    </row>
    <row r="359" spans="1:17">
      <c r="A359" s="8" t="s">
        <v>682</v>
      </c>
      <c r="B359" s="32" t="s">
        <v>19</v>
      </c>
      <c r="C359" s="33">
        <v>818</v>
      </c>
      <c r="D359" s="33">
        <v>450</v>
      </c>
      <c r="E359" s="34">
        <v>0.55012224938875309</v>
      </c>
      <c r="F359" s="33">
        <v>131</v>
      </c>
      <c r="G359" s="33">
        <v>60</v>
      </c>
      <c r="H359" s="35">
        <v>0.45800000000000002</v>
      </c>
      <c r="I359" s="36" t="str">
        <f t="shared" si="16"/>
        <v>🟡 Attention (40-80%)</v>
      </c>
      <c r="J359" s="37">
        <v>44196</v>
      </c>
      <c r="K359" s="38" t="s">
        <v>683</v>
      </c>
      <c r="L359" s="8" t="s">
        <v>114</v>
      </c>
      <c r="M359" s="36" t="s">
        <v>144</v>
      </c>
      <c r="N359" s="36" t="s">
        <v>10</v>
      </c>
      <c r="O359" s="36" t="s">
        <v>10</v>
      </c>
      <c r="P359" s="36">
        <f t="shared" ca="1" si="15"/>
        <v>68</v>
      </c>
      <c r="Q359" s="36" t="str">
        <f t="shared" ca="1" si="17"/>
        <v>🗓️ &gt; 2 ans</v>
      </c>
    </row>
    <row r="360" spans="1:17">
      <c r="A360" s="8" t="s">
        <v>684</v>
      </c>
      <c r="B360" s="32" t="s">
        <v>17</v>
      </c>
      <c r="C360" s="33">
        <v>948</v>
      </c>
      <c r="D360" s="33">
        <v>539</v>
      </c>
      <c r="E360" s="34">
        <v>0.56856540084388185</v>
      </c>
      <c r="F360" s="33">
        <v>158</v>
      </c>
      <c r="G360" s="33">
        <v>63</v>
      </c>
      <c r="H360" s="35">
        <v>0.3987</v>
      </c>
      <c r="I360" s="36" t="str">
        <f t="shared" si="16"/>
        <v>🟢 Non saturé (&lt;40%)</v>
      </c>
      <c r="J360" s="37">
        <v>44196</v>
      </c>
      <c r="K360" s="38" t="s">
        <v>685</v>
      </c>
      <c r="L360" s="8" t="s">
        <v>15</v>
      </c>
      <c r="M360" s="36" t="s">
        <v>15</v>
      </c>
      <c r="N360" s="36" t="s">
        <v>15</v>
      </c>
      <c r="O360" s="36" t="s">
        <v>15</v>
      </c>
      <c r="P360" s="36">
        <f t="shared" ca="1" si="15"/>
        <v>68</v>
      </c>
      <c r="Q360" s="36" t="str">
        <f t="shared" ca="1" si="17"/>
        <v>🗓️ &gt; 2 ans</v>
      </c>
    </row>
    <row r="361" spans="1:17">
      <c r="A361" s="8" t="s">
        <v>686</v>
      </c>
      <c r="B361" s="32" t="s">
        <v>12</v>
      </c>
      <c r="C361" s="33">
        <v>684</v>
      </c>
      <c r="D361" s="33">
        <v>529</v>
      </c>
      <c r="E361" s="34">
        <v>0.77339181286549707</v>
      </c>
      <c r="F361" s="33">
        <v>114</v>
      </c>
      <c r="G361" s="33">
        <v>53</v>
      </c>
      <c r="H361" s="35">
        <v>0.46489999999999998</v>
      </c>
      <c r="I361" s="36" t="str">
        <f t="shared" si="16"/>
        <v>🟡 Attention (40-80%)</v>
      </c>
      <c r="J361" s="37">
        <v>44205</v>
      </c>
      <c r="K361" s="38" t="s">
        <v>687</v>
      </c>
      <c r="L361" s="8" t="s">
        <v>45</v>
      </c>
      <c r="M361" s="36" t="s">
        <v>318</v>
      </c>
      <c r="N361" s="36" t="s">
        <v>319</v>
      </c>
      <c r="O361" s="36" t="s">
        <v>10</v>
      </c>
      <c r="P361" s="36">
        <f t="shared" ca="1" si="15"/>
        <v>68</v>
      </c>
      <c r="Q361" s="36" t="str">
        <f t="shared" ca="1" si="17"/>
        <v>🗓️ &gt; 2 ans</v>
      </c>
    </row>
    <row r="362" spans="1:17">
      <c r="A362" s="8" t="s">
        <v>688</v>
      </c>
      <c r="B362" s="32" t="s">
        <v>19</v>
      </c>
      <c r="C362" s="33">
        <v>1738</v>
      </c>
      <c r="D362" s="33">
        <v>1240</v>
      </c>
      <c r="E362" s="34">
        <v>0.71346375143843499</v>
      </c>
      <c r="F362" s="33">
        <v>283</v>
      </c>
      <c r="G362" s="33">
        <v>179</v>
      </c>
      <c r="H362" s="35">
        <v>0.63249999999999995</v>
      </c>
      <c r="I362" s="36" t="str">
        <f t="shared" si="16"/>
        <v>🟡 Attention (40-80%)</v>
      </c>
      <c r="J362" s="37">
        <v>44206</v>
      </c>
      <c r="K362" s="38" t="s">
        <v>689</v>
      </c>
      <c r="L362" s="8" t="s">
        <v>82</v>
      </c>
      <c r="M362" s="36" t="s">
        <v>144</v>
      </c>
      <c r="N362" s="36" t="s">
        <v>10</v>
      </c>
      <c r="O362" s="36" t="s">
        <v>10</v>
      </c>
      <c r="P362" s="36">
        <f t="shared" ca="1" si="15"/>
        <v>68</v>
      </c>
      <c r="Q362" s="36" t="str">
        <f t="shared" ca="1" si="17"/>
        <v>🗓️ &gt; 2 ans</v>
      </c>
    </row>
    <row r="363" spans="1:17">
      <c r="A363" s="8" t="s">
        <v>690</v>
      </c>
      <c r="B363" s="32" t="s">
        <v>19</v>
      </c>
      <c r="C363" s="33">
        <v>1074</v>
      </c>
      <c r="D363" s="33">
        <v>772</v>
      </c>
      <c r="E363" s="34">
        <v>0.71880819366852888</v>
      </c>
      <c r="F363" s="33">
        <v>177</v>
      </c>
      <c r="G363" s="33">
        <v>114</v>
      </c>
      <c r="H363" s="35">
        <v>0.64410000000000001</v>
      </c>
      <c r="I363" s="36" t="str">
        <f t="shared" si="16"/>
        <v>🟡 Attention (40-80%)</v>
      </c>
      <c r="J363" s="37">
        <v>44206</v>
      </c>
      <c r="K363" s="38" t="s">
        <v>691</v>
      </c>
      <c r="L363" s="8" t="s">
        <v>82</v>
      </c>
      <c r="M363" s="36" t="s">
        <v>144</v>
      </c>
      <c r="N363" s="36" t="s">
        <v>10</v>
      </c>
      <c r="O363" s="36" t="s">
        <v>10</v>
      </c>
      <c r="P363" s="36">
        <f t="shared" ca="1" si="15"/>
        <v>68</v>
      </c>
      <c r="Q363" s="36" t="str">
        <f t="shared" ca="1" si="17"/>
        <v>🗓️ &gt; 2 ans</v>
      </c>
    </row>
    <row r="364" spans="1:17">
      <c r="A364" s="8" t="s">
        <v>692</v>
      </c>
      <c r="B364" s="32" t="s">
        <v>12</v>
      </c>
      <c r="C364" s="33">
        <v>906</v>
      </c>
      <c r="D364" s="33">
        <v>373</v>
      </c>
      <c r="E364" s="34">
        <v>0.41169977924944812</v>
      </c>
      <c r="F364" s="33">
        <v>151</v>
      </c>
      <c r="G364" s="33">
        <v>32</v>
      </c>
      <c r="H364" s="35">
        <v>0.21190000000000001</v>
      </c>
      <c r="I364" s="36" t="str">
        <f t="shared" si="16"/>
        <v>🟢 Non saturé (&lt;40%)</v>
      </c>
      <c r="J364" s="37">
        <v>44206</v>
      </c>
      <c r="K364" s="38" t="s">
        <v>693</v>
      </c>
      <c r="L364" s="8" t="s">
        <v>94</v>
      </c>
      <c r="M364" s="36" t="s">
        <v>318</v>
      </c>
      <c r="N364" s="36" t="s">
        <v>319</v>
      </c>
      <c r="O364" s="36" t="s">
        <v>10</v>
      </c>
      <c r="P364" s="36">
        <f t="shared" ca="1" si="15"/>
        <v>68</v>
      </c>
      <c r="Q364" s="36" t="str">
        <f t="shared" ca="1" si="17"/>
        <v>🗓️ &gt; 2 ans</v>
      </c>
    </row>
    <row r="365" spans="1:17">
      <c r="A365" s="8" t="s">
        <v>694</v>
      </c>
      <c r="B365" s="32" t="s">
        <v>12</v>
      </c>
      <c r="C365" s="33">
        <v>1338</v>
      </c>
      <c r="D365" s="33">
        <v>998</v>
      </c>
      <c r="E365" s="34">
        <v>0.74588938714499253</v>
      </c>
      <c r="F365" s="33">
        <v>223</v>
      </c>
      <c r="G365" s="33">
        <v>150</v>
      </c>
      <c r="H365" s="35">
        <v>0.67259999999999998</v>
      </c>
      <c r="I365" s="36" t="str">
        <f t="shared" si="16"/>
        <v>🟡 Attention (40-80%)</v>
      </c>
      <c r="J365" s="37">
        <v>44225</v>
      </c>
      <c r="K365" s="38" t="s">
        <v>695</v>
      </c>
      <c r="L365" s="8" t="s">
        <v>94</v>
      </c>
      <c r="M365" s="36" t="s">
        <v>318</v>
      </c>
      <c r="N365" s="36" t="s">
        <v>319</v>
      </c>
      <c r="O365" s="36" t="s">
        <v>10</v>
      </c>
      <c r="P365" s="36">
        <f t="shared" ca="1" si="15"/>
        <v>67</v>
      </c>
      <c r="Q365" s="36" t="str">
        <f t="shared" ca="1" si="17"/>
        <v>🗓️ &gt; 2 ans</v>
      </c>
    </row>
    <row r="366" spans="1:17">
      <c r="A366" s="8" t="s">
        <v>696</v>
      </c>
      <c r="B366" s="32" t="s">
        <v>12</v>
      </c>
      <c r="C366" s="33">
        <v>816</v>
      </c>
      <c r="D366" s="33">
        <v>528</v>
      </c>
      <c r="E366" s="34">
        <v>0.6470588235294118</v>
      </c>
      <c r="F366" s="33">
        <v>136</v>
      </c>
      <c r="G366" s="33">
        <v>80</v>
      </c>
      <c r="H366" s="35">
        <v>0.58819999999999995</v>
      </c>
      <c r="I366" s="36" t="str">
        <f t="shared" si="16"/>
        <v>🟡 Attention (40-80%)</v>
      </c>
      <c r="J366" s="37">
        <v>44233</v>
      </c>
      <c r="K366" s="38" t="s">
        <v>697</v>
      </c>
      <c r="L366" s="8" t="s">
        <v>90</v>
      </c>
      <c r="M366" s="36" t="s">
        <v>371</v>
      </c>
      <c r="N366" s="36" t="s">
        <v>371</v>
      </c>
      <c r="O366" s="36" t="s">
        <v>10</v>
      </c>
      <c r="P366" s="36">
        <f t="shared" ca="1" si="15"/>
        <v>67</v>
      </c>
      <c r="Q366" s="36" t="str">
        <f t="shared" ca="1" si="17"/>
        <v>🗓️ &gt; 2 ans</v>
      </c>
    </row>
    <row r="367" spans="1:17">
      <c r="A367" s="8" t="s">
        <v>698</v>
      </c>
      <c r="B367" s="32" t="s">
        <v>19</v>
      </c>
      <c r="C367" s="33">
        <v>1358</v>
      </c>
      <c r="D367" s="33">
        <v>925</v>
      </c>
      <c r="E367" s="34">
        <v>0.68114874815905746</v>
      </c>
      <c r="F367" s="33">
        <v>226</v>
      </c>
      <c r="G367" s="33">
        <v>122</v>
      </c>
      <c r="H367" s="35">
        <v>0.53979999999999995</v>
      </c>
      <c r="I367" s="36" t="str">
        <f t="shared" si="16"/>
        <v>🟡 Attention (40-80%)</v>
      </c>
      <c r="J367" s="37">
        <v>44233</v>
      </c>
      <c r="K367" s="38" t="s">
        <v>699</v>
      </c>
      <c r="L367" s="8" t="s">
        <v>82</v>
      </c>
      <c r="M367" s="36" t="s">
        <v>144</v>
      </c>
      <c r="N367" s="36" t="s">
        <v>10</v>
      </c>
      <c r="O367" s="36" t="s">
        <v>10</v>
      </c>
      <c r="P367" s="36">
        <f t="shared" ca="1" si="15"/>
        <v>67</v>
      </c>
      <c r="Q367" s="36" t="str">
        <f t="shared" ca="1" si="17"/>
        <v>🗓️ &gt; 2 ans</v>
      </c>
    </row>
    <row r="368" spans="1:17">
      <c r="A368" s="8" t="s">
        <v>700</v>
      </c>
      <c r="B368" s="32" t="s">
        <v>23</v>
      </c>
      <c r="C368" s="33">
        <v>1722</v>
      </c>
      <c r="D368" s="33">
        <v>1181</v>
      </c>
      <c r="E368" s="34">
        <v>0.68583042973286878</v>
      </c>
      <c r="F368" s="33">
        <v>287</v>
      </c>
      <c r="G368" s="33">
        <v>145</v>
      </c>
      <c r="H368" s="35">
        <v>0.50519999999999998</v>
      </c>
      <c r="I368" s="36" t="str">
        <f t="shared" si="16"/>
        <v>🟡 Attention (40-80%)</v>
      </c>
      <c r="J368" s="37">
        <v>44233</v>
      </c>
      <c r="K368" s="38" t="s">
        <v>701</v>
      </c>
      <c r="L368" s="8" t="s">
        <v>103</v>
      </c>
      <c r="M368" s="36" t="s">
        <v>652</v>
      </c>
      <c r="N368" s="36" t="s">
        <v>21</v>
      </c>
      <c r="O368" s="36" t="s">
        <v>21</v>
      </c>
      <c r="P368" s="36">
        <f t="shared" ca="1" si="15"/>
        <v>67</v>
      </c>
      <c r="Q368" s="36" t="str">
        <f t="shared" ca="1" si="17"/>
        <v>🗓️ &gt; 2 ans</v>
      </c>
    </row>
    <row r="369" spans="1:17">
      <c r="A369" s="8" t="s">
        <v>702</v>
      </c>
      <c r="B369" s="32" t="s">
        <v>19</v>
      </c>
      <c r="C369" s="33">
        <v>1170</v>
      </c>
      <c r="D369" s="33">
        <v>891</v>
      </c>
      <c r="E369" s="34">
        <v>0.7615384615384615</v>
      </c>
      <c r="F369" s="33">
        <v>193</v>
      </c>
      <c r="G369" s="33">
        <v>125</v>
      </c>
      <c r="H369" s="35">
        <v>0.64770000000000005</v>
      </c>
      <c r="I369" s="36" t="str">
        <f t="shared" si="16"/>
        <v>🟡 Attention (40-80%)</v>
      </c>
      <c r="J369" s="37">
        <v>44250</v>
      </c>
      <c r="K369" s="38" t="s">
        <v>699</v>
      </c>
      <c r="L369" s="8" t="s">
        <v>82</v>
      </c>
      <c r="M369" s="36" t="s">
        <v>144</v>
      </c>
      <c r="N369" s="36" t="s">
        <v>10</v>
      </c>
      <c r="O369" s="36" t="s">
        <v>10</v>
      </c>
      <c r="P369" s="36">
        <f t="shared" ca="1" si="15"/>
        <v>66</v>
      </c>
      <c r="Q369" s="36" t="str">
        <f t="shared" ca="1" si="17"/>
        <v>🗓️ &gt; 2 ans</v>
      </c>
    </row>
    <row r="370" spans="1:17">
      <c r="A370" s="8" t="s">
        <v>703</v>
      </c>
      <c r="B370" s="32" t="s">
        <v>23</v>
      </c>
      <c r="C370" s="33">
        <v>1290</v>
      </c>
      <c r="D370" s="33">
        <v>909</v>
      </c>
      <c r="E370" s="34">
        <v>0.70465116279069773</v>
      </c>
      <c r="F370" s="33">
        <v>215</v>
      </c>
      <c r="G370" s="33">
        <v>128</v>
      </c>
      <c r="H370" s="35">
        <v>0.59530000000000005</v>
      </c>
      <c r="I370" s="36" t="str">
        <f t="shared" si="16"/>
        <v>🟡 Attention (40-80%)</v>
      </c>
      <c r="J370" s="37">
        <v>44273</v>
      </c>
      <c r="K370" s="38" t="s">
        <v>704</v>
      </c>
      <c r="L370" s="8" t="s">
        <v>104</v>
      </c>
      <c r="M370" s="36" t="s">
        <v>483</v>
      </c>
      <c r="N370" s="36" t="s">
        <v>21</v>
      </c>
      <c r="O370" s="36" t="s">
        <v>21</v>
      </c>
      <c r="P370" s="36">
        <f t="shared" ca="1" si="15"/>
        <v>66</v>
      </c>
      <c r="Q370" s="36" t="str">
        <f t="shared" ca="1" si="17"/>
        <v>🗓️ &gt; 2 ans</v>
      </c>
    </row>
    <row r="371" spans="1:17">
      <c r="A371" s="8" t="s">
        <v>705</v>
      </c>
      <c r="B371" s="39" t="s">
        <v>23</v>
      </c>
      <c r="C371" s="33">
        <v>1008</v>
      </c>
      <c r="D371" s="33">
        <v>557</v>
      </c>
      <c r="E371" s="34">
        <v>0.55257936507936511</v>
      </c>
      <c r="F371" s="33">
        <v>167</v>
      </c>
      <c r="G371" s="33">
        <v>55</v>
      </c>
      <c r="H371" s="35">
        <v>0.32929999999999998</v>
      </c>
      <c r="I371" s="36" t="str">
        <f t="shared" si="16"/>
        <v>🟢 Non saturé (&lt;40%)</v>
      </c>
      <c r="J371" s="37">
        <v>44290</v>
      </c>
      <c r="K371" s="38" t="s">
        <v>706</v>
      </c>
      <c r="L371" s="8" t="s">
        <v>93</v>
      </c>
      <c r="M371" s="36" t="s">
        <v>444</v>
      </c>
      <c r="N371" s="36" t="s">
        <v>123</v>
      </c>
      <c r="O371" s="36" t="s">
        <v>21</v>
      </c>
      <c r="P371" s="36">
        <f t="shared" ca="1" si="15"/>
        <v>65</v>
      </c>
      <c r="Q371" s="36" t="str">
        <f t="shared" ca="1" si="17"/>
        <v>🗓️ &gt; 2 ans</v>
      </c>
    </row>
    <row r="372" spans="1:17">
      <c r="A372" s="8" t="s">
        <v>707</v>
      </c>
      <c r="B372" s="32" t="s">
        <v>23</v>
      </c>
      <c r="C372" s="33">
        <v>888</v>
      </c>
      <c r="D372" s="33">
        <v>650</v>
      </c>
      <c r="E372" s="34">
        <v>0.73198198198198194</v>
      </c>
      <c r="F372" s="33">
        <v>148</v>
      </c>
      <c r="G372" s="33">
        <v>92</v>
      </c>
      <c r="H372" s="35">
        <v>0.62160000000000004</v>
      </c>
      <c r="I372" s="36" t="str">
        <f t="shared" si="16"/>
        <v>🟡 Attention (40-80%)</v>
      </c>
      <c r="J372" s="37">
        <v>44302</v>
      </c>
      <c r="K372" s="38" t="s">
        <v>708</v>
      </c>
      <c r="L372" s="8" t="s">
        <v>104</v>
      </c>
      <c r="M372" s="36" t="s">
        <v>483</v>
      </c>
      <c r="N372" s="36" t="s">
        <v>21</v>
      </c>
      <c r="O372" s="36" t="s">
        <v>21</v>
      </c>
      <c r="P372" s="36">
        <f t="shared" ca="1" si="15"/>
        <v>65</v>
      </c>
      <c r="Q372" s="36" t="str">
        <f t="shared" ca="1" si="17"/>
        <v>🗓️ &gt; 2 ans</v>
      </c>
    </row>
    <row r="373" spans="1:17">
      <c r="A373" s="8" t="s">
        <v>709</v>
      </c>
      <c r="B373" s="32" t="s">
        <v>12</v>
      </c>
      <c r="C373" s="33">
        <v>606</v>
      </c>
      <c r="D373" s="33">
        <v>174</v>
      </c>
      <c r="E373" s="34">
        <v>0.28712871287128711</v>
      </c>
      <c r="F373" s="33">
        <v>29</v>
      </c>
      <c r="G373" s="33">
        <v>7</v>
      </c>
      <c r="H373" s="35">
        <v>0.2414</v>
      </c>
      <c r="I373" s="36" t="str">
        <f t="shared" si="16"/>
        <v>🟢 Non saturé (&lt;40%)</v>
      </c>
      <c r="J373" s="37">
        <v>44302</v>
      </c>
      <c r="K373" s="38" t="s">
        <v>710</v>
      </c>
      <c r="L373" s="8" t="s">
        <v>31</v>
      </c>
      <c r="M373" s="36" t="s">
        <v>371</v>
      </c>
      <c r="N373" s="36" t="s">
        <v>371</v>
      </c>
      <c r="O373" s="36" t="s">
        <v>10</v>
      </c>
      <c r="P373" s="36">
        <f t="shared" ca="1" si="15"/>
        <v>65</v>
      </c>
      <c r="Q373" s="36" t="str">
        <f t="shared" ca="1" si="17"/>
        <v>🗓️ &gt; 2 ans</v>
      </c>
    </row>
    <row r="374" spans="1:17">
      <c r="A374" s="8" t="s">
        <v>711</v>
      </c>
      <c r="B374" s="32" t="s">
        <v>12</v>
      </c>
      <c r="C374" s="33">
        <v>1188</v>
      </c>
      <c r="D374" s="33">
        <v>759</v>
      </c>
      <c r="E374" s="34">
        <v>0.63888888888888884</v>
      </c>
      <c r="F374" s="33">
        <v>197</v>
      </c>
      <c r="G374" s="33">
        <v>91</v>
      </c>
      <c r="H374" s="35">
        <v>0.46189999999999998</v>
      </c>
      <c r="I374" s="36" t="str">
        <f t="shared" si="16"/>
        <v>🟡 Attention (40-80%)</v>
      </c>
      <c r="J374" s="37">
        <v>44324</v>
      </c>
      <c r="K374" s="38" t="s">
        <v>615</v>
      </c>
      <c r="L374" s="8" t="s">
        <v>68</v>
      </c>
      <c r="M374" s="36" t="s">
        <v>458</v>
      </c>
      <c r="N374" s="36" t="s">
        <v>459</v>
      </c>
      <c r="O374" s="36" t="s">
        <v>10</v>
      </c>
      <c r="P374" s="36">
        <f t="shared" ca="1" si="15"/>
        <v>64</v>
      </c>
      <c r="Q374" s="36" t="str">
        <f t="shared" ca="1" si="17"/>
        <v>🗓️ &gt; 2 ans</v>
      </c>
    </row>
    <row r="375" spans="1:17">
      <c r="A375" s="8" t="s">
        <v>712</v>
      </c>
      <c r="B375" s="32" t="s">
        <v>23</v>
      </c>
      <c r="C375" s="33">
        <v>960</v>
      </c>
      <c r="D375" s="33">
        <v>670</v>
      </c>
      <c r="E375" s="34">
        <v>0.69791666666666663</v>
      </c>
      <c r="F375" s="33">
        <v>160</v>
      </c>
      <c r="G375" s="33">
        <v>81</v>
      </c>
      <c r="H375" s="35">
        <v>0.50619999999999998</v>
      </c>
      <c r="I375" s="36" t="str">
        <f t="shared" si="16"/>
        <v>🟡 Attention (40-80%)</v>
      </c>
      <c r="J375" s="37">
        <v>44331</v>
      </c>
      <c r="K375" s="38" t="s">
        <v>706</v>
      </c>
      <c r="L375" s="8" t="s">
        <v>70</v>
      </c>
      <c r="M375" s="36" t="s">
        <v>444</v>
      </c>
      <c r="N375" s="36" t="s">
        <v>123</v>
      </c>
      <c r="O375" s="36" t="s">
        <v>21</v>
      </c>
      <c r="P375" s="36">
        <f t="shared" ca="1" si="15"/>
        <v>64</v>
      </c>
      <c r="Q375" s="36" t="str">
        <f t="shared" ca="1" si="17"/>
        <v>🗓️ &gt; 2 ans</v>
      </c>
    </row>
    <row r="376" spans="1:17">
      <c r="A376" s="8" t="s">
        <v>713</v>
      </c>
      <c r="B376" s="32" t="s">
        <v>12</v>
      </c>
      <c r="C376" s="33">
        <v>606</v>
      </c>
      <c r="D376" s="33">
        <v>440</v>
      </c>
      <c r="E376" s="34">
        <v>0.72607260726072609</v>
      </c>
      <c r="F376" s="33">
        <v>101</v>
      </c>
      <c r="G376" s="33">
        <v>59</v>
      </c>
      <c r="H376" s="35">
        <v>0.58420000000000005</v>
      </c>
      <c r="I376" s="36" t="str">
        <f t="shared" si="16"/>
        <v>🟡 Attention (40-80%)</v>
      </c>
      <c r="J376" s="37">
        <v>44352</v>
      </c>
      <c r="K376" s="38" t="s">
        <v>714</v>
      </c>
      <c r="L376" s="8" t="s">
        <v>92</v>
      </c>
      <c r="M376" s="36" t="s">
        <v>371</v>
      </c>
      <c r="N376" s="36" t="s">
        <v>371</v>
      </c>
      <c r="O376" s="36" t="s">
        <v>10</v>
      </c>
      <c r="P376" s="36">
        <f t="shared" ca="1" si="15"/>
        <v>63</v>
      </c>
      <c r="Q376" s="36" t="str">
        <f t="shared" ca="1" si="17"/>
        <v>🗓️ &gt; 2 ans</v>
      </c>
    </row>
    <row r="377" spans="1:17">
      <c r="A377" s="8" t="s">
        <v>715</v>
      </c>
      <c r="B377" s="41" t="s">
        <v>12</v>
      </c>
      <c r="C377" s="33">
        <v>990</v>
      </c>
      <c r="D377" s="33">
        <v>593</v>
      </c>
      <c r="E377" s="34">
        <v>0.59898989898989896</v>
      </c>
      <c r="F377" s="33">
        <v>143</v>
      </c>
      <c r="G377" s="33">
        <v>60</v>
      </c>
      <c r="H377" s="35">
        <v>0.41959999999999997</v>
      </c>
      <c r="I377" s="36" t="str">
        <f t="shared" si="16"/>
        <v>🟡 Attention (40-80%)</v>
      </c>
      <c r="J377" s="37">
        <v>44360</v>
      </c>
      <c r="K377" s="38" t="s">
        <v>716</v>
      </c>
      <c r="L377" s="8" t="s">
        <v>95</v>
      </c>
      <c r="M377" s="36" t="s">
        <v>11</v>
      </c>
      <c r="N377" s="36" t="s">
        <v>371</v>
      </c>
      <c r="O377" s="36" t="s">
        <v>10</v>
      </c>
      <c r="P377" s="36">
        <f t="shared" ca="1" si="15"/>
        <v>63</v>
      </c>
      <c r="Q377" s="36" t="str">
        <f t="shared" ca="1" si="17"/>
        <v>🗓️ &gt; 2 ans</v>
      </c>
    </row>
    <row r="378" spans="1:17">
      <c r="A378" s="8" t="s">
        <v>717</v>
      </c>
      <c r="B378" s="32" t="s">
        <v>12</v>
      </c>
      <c r="C378" s="33">
        <v>300</v>
      </c>
      <c r="D378" s="33">
        <v>207</v>
      </c>
      <c r="E378" s="34">
        <v>0.69</v>
      </c>
      <c r="F378" s="33">
        <v>50</v>
      </c>
      <c r="G378" s="33">
        <v>29</v>
      </c>
      <c r="H378" s="35">
        <v>0.57999999999999996</v>
      </c>
      <c r="I378" s="36" t="str">
        <f t="shared" si="16"/>
        <v>🟡 Attention (40-80%)</v>
      </c>
      <c r="J378" s="37">
        <v>44367</v>
      </c>
      <c r="K378" s="38" t="s">
        <v>718</v>
      </c>
      <c r="L378" s="8" t="s">
        <v>45</v>
      </c>
      <c r="M378" s="36" t="s">
        <v>318</v>
      </c>
      <c r="N378" s="36" t="s">
        <v>319</v>
      </c>
      <c r="O378" s="36" t="s">
        <v>10</v>
      </c>
      <c r="P378" s="36">
        <f t="shared" ca="1" si="15"/>
        <v>63</v>
      </c>
      <c r="Q378" s="36" t="str">
        <f t="shared" ca="1" si="17"/>
        <v>🗓️ &gt; 2 ans</v>
      </c>
    </row>
    <row r="379" spans="1:17">
      <c r="A379" s="8" t="s">
        <v>719</v>
      </c>
      <c r="B379" s="32" t="s">
        <v>12</v>
      </c>
      <c r="C379" s="33">
        <v>1074</v>
      </c>
      <c r="D379" s="33">
        <v>559</v>
      </c>
      <c r="E379" s="34">
        <v>0.52048417132216018</v>
      </c>
      <c r="F379" s="33">
        <v>179</v>
      </c>
      <c r="G379" s="33">
        <v>68</v>
      </c>
      <c r="H379" s="35">
        <v>0.37990000000000002</v>
      </c>
      <c r="I379" s="36" t="str">
        <f t="shared" si="16"/>
        <v>🟢 Non saturé (&lt;40%)</v>
      </c>
      <c r="J379" s="37">
        <v>44373</v>
      </c>
      <c r="K379" s="38" t="s">
        <v>92</v>
      </c>
      <c r="L379" s="8" t="s">
        <v>92</v>
      </c>
      <c r="M379" s="36" t="s">
        <v>371</v>
      </c>
      <c r="N379" s="36" t="s">
        <v>371</v>
      </c>
      <c r="O379" s="36" t="s">
        <v>10</v>
      </c>
      <c r="P379" s="36">
        <f t="shared" ca="1" si="15"/>
        <v>62</v>
      </c>
      <c r="Q379" s="36" t="str">
        <f t="shared" ca="1" si="17"/>
        <v>🗓️ &gt; 2 ans</v>
      </c>
    </row>
    <row r="380" spans="1:17">
      <c r="A380" s="8" t="s">
        <v>720</v>
      </c>
      <c r="B380" s="32" t="s">
        <v>23</v>
      </c>
      <c r="C380" s="33">
        <v>1530</v>
      </c>
      <c r="D380" s="33">
        <v>989</v>
      </c>
      <c r="E380" s="34">
        <v>0.64640522875816997</v>
      </c>
      <c r="F380" s="33">
        <v>255</v>
      </c>
      <c r="G380" s="33">
        <v>140</v>
      </c>
      <c r="H380" s="35">
        <v>0.54900000000000004</v>
      </c>
      <c r="I380" s="36" t="str">
        <f t="shared" si="16"/>
        <v>🟡 Attention (40-80%)</v>
      </c>
      <c r="J380" s="37">
        <v>44373</v>
      </c>
      <c r="K380" s="38" t="s">
        <v>721</v>
      </c>
      <c r="L380" s="8" t="s">
        <v>70</v>
      </c>
      <c r="M380" s="36" t="s">
        <v>444</v>
      </c>
      <c r="N380" s="36" t="s">
        <v>123</v>
      </c>
      <c r="O380" s="36" t="s">
        <v>21</v>
      </c>
      <c r="P380" s="36">
        <f t="shared" ca="1" si="15"/>
        <v>62</v>
      </c>
      <c r="Q380" s="36" t="str">
        <f t="shared" ca="1" si="17"/>
        <v>🗓️ &gt; 2 ans</v>
      </c>
    </row>
    <row r="381" spans="1:17">
      <c r="A381" s="8" t="s">
        <v>722</v>
      </c>
      <c r="B381" s="32" t="s">
        <v>23</v>
      </c>
      <c r="C381" s="33">
        <v>1866</v>
      </c>
      <c r="D381" s="33">
        <v>955</v>
      </c>
      <c r="E381" s="34">
        <v>0.51178992497320475</v>
      </c>
      <c r="F381" s="33">
        <v>311</v>
      </c>
      <c r="G381" s="33">
        <v>102</v>
      </c>
      <c r="H381" s="35">
        <v>0.32800000000000001</v>
      </c>
      <c r="I381" s="36" t="str">
        <f t="shared" si="16"/>
        <v>🟢 Non saturé (&lt;40%)</v>
      </c>
      <c r="J381" s="37">
        <v>44381</v>
      </c>
      <c r="K381" s="38" t="s">
        <v>706</v>
      </c>
      <c r="L381" s="8" t="s">
        <v>70</v>
      </c>
      <c r="M381" s="36" t="s">
        <v>444</v>
      </c>
      <c r="N381" s="36" t="s">
        <v>123</v>
      </c>
      <c r="O381" s="36" t="s">
        <v>21</v>
      </c>
      <c r="P381" s="36">
        <f t="shared" ca="1" si="15"/>
        <v>62</v>
      </c>
      <c r="Q381" s="36" t="str">
        <f t="shared" ca="1" si="17"/>
        <v>🗓️ &gt; 2 ans</v>
      </c>
    </row>
    <row r="382" spans="1:17">
      <c r="A382" s="8" t="s">
        <v>723</v>
      </c>
      <c r="B382" s="32" t="s">
        <v>19</v>
      </c>
      <c r="C382" s="33">
        <v>276</v>
      </c>
      <c r="D382" s="33">
        <v>193</v>
      </c>
      <c r="E382" s="34">
        <v>0.69927536231884058</v>
      </c>
      <c r="F382" s="33">
        <v>44</v>
      </c>
      <c r="G382" s="33">
        <v>31</v>
      </c>
      <c r="H382" s="35">
        <v>0.70450000000000002</v>
      </c>
      <c r="I382" s="36" t="str">
        <f t="shared" si="16"/>
        <v>🟡 Attention (40-80%)</v>
      </c>
      <c r="J382" s="37">
        <v>44381</v>
      </c>
      <c r="K382" s="38" t="s">
        <v>724</v>
      </c>
      <c r="L382" s="8" t="s">
        <v>114</v>
      </c>
      <c r="M382" s="36" t="s">
        <v>144</v>
      </c>
      <c r="N382" s="36" t="s">
        <v>10</v>
      </c>
      <c r="O382" s="36" t="s">
        <v>10</v>
      </c>
      <c r="P382" s="36">
        <f t="shared" ca="1" si="15"/>
        <v>62</v>
      </c>
      <c r="Q382" s="36" t="str">
        <f t="shared" ca="1" si="17"/>
        <v>🗓️ &gt; 2 ans</v>
      </c>
    </row>
    <row r="383" spans="1:17">
      <c r="A383" s="8" t="s">
        <v>725</v>
      </c>
      <c r="B383" s="32" t="s">
        <v>12</v>
      </c>
      <c r="C383" s="33">
        <v>930</v>
      </c>
      <c r="D383" s="33">
        <v>705</v>
      </c>
      <c r="E383" s="34">
        <v>0.75806451612903225</v>
      </c>
      <c r="F383" s="33">
        <v>153</v>
      </c>
      <c r="G383" s="33">
        <v>99</v>
      </c>
      <c r="H383" s="35">
        <v>0.64710000000000001</v>
      </c>
      <c r="I383" s="36" t="str">
        <f t="shared" si="16"/>
        <v>🟡 Attention (40-80%)</v>
      </c>
      <c r="J383" s="37">
        <v>44381</v>
      </c>
      <c r="K383" s="38" t="s">
        <v>726</v>
      </c>
      <c r="L383" s="8" t="s">
        <v>92</v>
      </c>
      <c r="M383" s="36" t="s">
        <v>371</v>
      </c>
      <c r="N383" s="36" t="s">
        <v>371</v>
      </c>
      <c r="O383" s="36" t="s">
        <v>10</v>
      </c>
      <c r="P383" s="36">
        <f t="shared" ca="1" si="15"/>
        <v>62</v>
      </c>
      <c r="Q383" s="36" t="str">
        <f t="shared" ca="1" si="17"/>
        <v>🗓️ &gt; 2 ans</v>
      </c>
    </row>
    <row r="384" spans="1:17">
      <c r="A384" s="8" t="s">
        <v>727</v>
      </c>
      <c r="B384" s="32" t="s">
        <v>12</v>
      </c>
      <c r="C384" s="33">
        <v>1518</v>
      </c>
      <c r="D384" s="33">
        <v>1096</v>
      </c>
      <c r="E384" s="34">
        <v>0.72200263504611328</v>
      </c>
      <c r="F384" s="33">
        <v>253</v>
      </c>
      <c r="G384" s="33">
        <v>140</v>
      </c>
      <c r="H384" s="35">
        <v>0.5534</v>
      </c>
      <c r="I384" s="36" t="str">
        <f t="shared" si="16"/>
        <v>🟡 Attention (40-80%)</v>
      </c>
      <c r="J384" s="37">
        <v>44381</v>
      </c>
      <c r="K384" s="38" t="s">
        <v>728</v>
      </c>
      <c r="L384" s="8" t="s">
        <v>53</v>
      </c>
      <c r="M384" s="36" t="s">
        <v>662</v>
      </c>
      <c r="N384" s="36" t="s">
        <v>559</v>
      </c>
      <c r="O384" s="36" t="s">
        <v>10</v>
      </c>
      <c r="P384" s="36">
        <f t="shared" ca="1" si="15"/>
        <v>62</v>
      </c>
      <c r="Q384" s="36" t="str">
        <f t="shared" ca="1" si="17"/>
        <v>🗓️ &gt; 2 ans</v>
      </c>
    </row>
    <row r="385" spans="1:17">
      <c r="A385" s="8" t="s">
        <v>729</v>
      </c>
      <c r="B385" s="32" t="s">
        <v>12</v>
      </c>
      <c r="C385" s="33">
        <v>972</v>
      </c>
      <c r="D385" s="33">
        <v>780</v>
      </c>
      <c r="E385" s="34">
        <v>0.80246913580246915</v>
      </c>
      <c r="F385" s="33">
        <v>152</v>
      </c>
      <c r="G385" s="33">
        <v>113</v>
      </c>
      <c r="H385" s="35">
        <v>0.74339999999999995</v>
      </c>
      <c r="I385" s="36" t="str">
        <f t="shared" si="16"/>
        <v>🟡 Attention (40-80%)</v>
      </c>
      <c r="J385" s="37">
        <v>44388</v>
      </c>
      <c r="K385" s="38" t="s">
        <v>45</v>
      </c>
      <c r="L385" s="8" t="s">
        <v>45</v>
      </c>
      <c r="M385" s="36" t="s">
        <v>318</v>
      </c>
      <c r="N385" s="36" t="s">
        <v>319</v>
      </c>
      <c r="O385" s="36" t="s">
        <v>10</v>
      </c>
      <c r="P385" s="36">
        <f t="shared" ca="1" si="15"/>
        <v>62</v>
      </c>
      <c r="Q385" s="36" t="str">
        <f t="shared" ca="1" si="17"/>
        <v>🗓️ &gt; 2 ans</v>
      </c>
    </row>
    <row r="386" spans="1:17">
      <c r="A386" s="8" t="s">
        <v>730</v>
      </c>
      <c r="B386" s="32" t="s">
        <v>12</v>
      </c>
      <c r="C386" s="33">
        <v>1196</v>
      </c>
      <c r="D386" s="33">
        <v>782</v>
      </c>
      <c r="E386" s="34">
        <v>0.65384615384615385</v>
      </c>
      <c r="F386" s="33">
        <v>196</v>
      </c>
      <c r="G386" s="33">
        <v>103</v>
      </c>
      <c r="H386" s="35">
        <v>0.52549999999999997</v>
      </c>
      <c r="I386" s="36" t="str">
        <f t="shared" si="16"/>
        <v>🟡 Attention (40-80%)</v>
      </c>
      <c r="J386" s="37">
        <v>44388</v>
      </c>
      <c r="K386" s="38" t="s">
        <v>731</v>
      </c>
      <c r="L386" s="8" t="s">
        <v>91</v>
      </c>
      <c r="M386" s="36" t="s">
        <v>371</v>
      </c>
      <c r="N386" s="36" t="s">
        <v>371</v>
      </c>
      <c r="O386" s="36" t="s">
        <v>10</v>
      </c>
      <c r="P386" s="36">
        <f t="shared" ref="P386:P449" ca="1" si="18">IF(J386="","",ROUND((TODAY()-J386)/30.44,0))</f>
        <v>62</v>
      </c>
      <c r="Q386" s="36" t="str">
        <f t="shared" ca="1" si="17"/>
        <v>🗓️ &gt; 2 ans</v>
      </c>
    </row>
    <row r="387" spans="1:17">
      <c r="A387" s="8" t="s">
        <v>732</v>
      </c>
      <c r="B387" s="32" t="s">
        <v>12</v>
      </c>
      <c r="C387" s="33">
        <v>554</v>
      </c>
      <c r="D387" s="33">
        <v>238</v>
      </c>
      <c r="E387" s="34">
        <v>0.4296028880866426</v>
      </c>
      <c r="F387" s="33">
        <v>67</v>
      </c>
      <c r="G387" s="33">
        <v>23</v>
      </c>
      <c r="H387" s="35">
        <v>0.34329999999999999</v>
      </c>
      <c r="I387" s="36" t="str">
        <f t="shared" ref="I387:I450" si="19">IF(H387="","N/A",
   IF(H387&gt;=80%,"🔴 Saturé (≥80%)",
      IF(H387&gt;=40%,"🟡 Attention (40-80%)",
         "🟢 Non saturé (&lt;40%)"
      )
   )
)</f>
        <v>🟢 Non saturé (&lt;40%)</v>
      </c>
      <c r="J387" s="37">
        <v>44395</v>
      </c>
      <c r="K387" s="38" t="s">
        <v>733</v>
      </c>
      <c r="L387" s="8" t="s">
        <v>84</v>
      </c>
      <c r="M387" s="36" t="s">
        <v>84</v>
      </c>
      <c r="N387" s="36" t="s">
        <v>10</v>
      </c>
      <c r="O387" s="36" t="s">
        <v>10</v>
      </c>
      <c r="P387" s="36">
        <f t="shared" ca="1" si="18"/>
        <v>62</v>
      </c>
      <c r="Q387" s="36" t="str">
        <f t="shared" ref="Q387:Q450" ca="1" si="20">IF(P387="","N/A",IF(P387&lt;6,"🆕 &lt; 6 mois",IF(P387&lt;12,"📅 6-12 mois",IF(P387&lt;24,"📆 1-2 ans","🗓️ &gt; 2 ans"))))</f>
        <v>🗓️ &gt; 2 ans</v>
      </c>
    </row>
    <row r="388" spans="1:17">
      <c r="A388" s="8" t="s">
        <v>734</v>
      </c>
      <c r="B388" s="32" t="s">
        <v>12</v>
      </c>
      <c r="C388" s="33">
        <v>404</v>
      </c>
      <c r="D388" s="33">
        <v>234</v>
      </c>
      <c r="E388" s="34">
        <v>0.57920792079207917</v>
      </c>
      <c r="F388" s="33">
        <v>59</v>
      </c>
      <c r="G388" s="33">
        <v>31</v>
      </c>
      <c r="H388" s="35">
        <v>0.52539999999999998</v>
      </c>
      <c r="I388" s="36" t="str">
        <f t="shared" si="19"/>
        <v>🟡 Attention (40-80%)</v>
      </c>
      <c r="J388" s="37">
        <v>44402</v>
      </c>
      <c r="K388" s="38" t="s">
        <v>733</v>
      </c>
      <c r="L388" s="8" t="s">
        <v>84</v>
      </c>
      <c r="M388" s="36" t="s">
        <v>84</v>
      </c>
      <c r="N388" s="36" t="s">
        <v>10</v>
      </c>
      <c r="O388" s="36" t="s">
        <v>10</v>
      </c>
      <c r="P388" s="36">
        <f t="shared" ca="1" si="18"/>
        <v>61</v>
      </c>
      <c r="Q388" s="36" t="str">
        <f t="shared" ca="1" si="20"/>
        <v>🗓️ &gt; 2 ans</v>
      </c>
    </row>
    <row r="389" spans="1:17">
      <c r="A389" s="8" t="s">
        <v>735</v>
      </c>
      <c r="B389" s="32" t="s">
        <v>23</v>
      </c>
      <c r="C389" s="33">
        <v>1218</v>
      </c>
      <c r="D389" s="33">
        <v>682</v>
      </c>
      <c r="E389" s="34">
        <v>0.55993431855500819</v>
      </c>
      <c r="F389" s="33">
        <v>198</v>
      </c>
      <c r="G389" s="33">
        <v>80</v>
      </c>
      <c r="H389" s="35">
        <v>0.40400000000000003</v>
      </c>
      <c r="I389" s="36" t="str">
        <f t="shared" si="19"/>
        <v>🟡 Attention (40-80%)</v>
      </c>
      <c r="J389" s="37">
        <v>44408</v>
      </c>
      <c r="K389" s="38" t="s">
        <v>736</v>
      </c>
      <c r="L389" s="8" t="s">
        <v>70</v>
      </c>
      <c r="M389" s="36" t="s">
        <v>444</v>
      </c>
      <c r="N389" s="36" t="s">
        <v>123</v>
      </c>
      <c r="O389" s="36" t="s">
        <v>21</v>
      </c>
      <c r="P389" s="36">
        <f t="shared" ca="1" si="18"/>
        <v>61</v>
      </c>
      <c r="Q389" s="36" t="str">
        <f t="shared" ca="1" si="20"/>
        <v>🗓️ &gt; 2 ans</v>
      </c>
    </row>
    <row r="390" spans="1:17">
      <c r="A390" s="8" t="s">
        <v>737</v>
      </c>
      <c r="B390" s="32" t="s">
        <v>12</v>
      </c>
      <c r="C390" s="33">
        <v>1146</v>
      </c>
      <c r="D390" s="33">
        <v>702</v>
      </c>
      <c r="E390" s="34">
        <v>0.61256544502617805</v>
      </c>
      <c r="F390" s="33">
        <v>177</v>
      </c>
      <c r="G390" s="33">
        <v>76</v>
      </c>
      <c r="H390" s="35">
        <v>0.4294</v>
      </c>
      <c r="I390" s="36" t="str">
        <f t="shared" si="19"/>
        <v>🟡 Attention (40-80%)</v>
      </c>
      <c r="J390" s="37">
        <v>44416</v>
      </c>
      <c r="K390" s="38" t="s">
        <v>45</v>
      </c>
      <c r="L390" s="8" t="s">
        <v>45</v>
      </c>
      <c r="M390" s="36" t="s">
        <v>318</v>
      </c>
      <c r="N390" s="36" t="s">
        <v>319</v>
      </c>
      <c r="O390" s="36" t="s">
        <v>10</v>
      </c>
      <c r="P390" s="36">
        <f t="shared" ca="1" si="18"/>
        <v>61</v>
      </c>
      <c r="Q390" s="36" t="str">
        <f t="shared" ca="1" si="20"/>
        <v>🗓️ &gt; 2 ans</v>
      </c>
    </row>
    <row r="391" spans="1:17">
      <c r="A391" s="8" t="s">
        <v>738</v>
      </c>
      <c r="B391" s="32" t="s">
        <v>12</v>
      </c>
      <c r="C391" s="33">
        <v>570</v>
      </c>
      <c r="D391" s="33">
        <v>403</v>
      </c>
      <c r="E391" s="34">
        <v>0.7070175438596491</v>
      </c>
      <c r="F391" s="33">
        <v>82</v>
      </c>
      <c r="G391" s="33">
        <v>53</v>
      </c>
      <c r="H391" s="35">
        <v>0.64629999999999999</v>
      </c>
      <c r="I391" s="36" t="str">
        <f t="shared" si="19"/>
        <v>🟡 Attention (40-80%)</v>
      </c>
      <c r="J391" s="37">
        <v>44423</v>
      </c>
      <c r="K391" s="38" t="s">
        <v>739</v>
      </c>
      <c r="L391" s="8" t="s">
        <v>45</v>
      </c>
      <c r="M391" s="36" t="s">
        <v>318</v>
      </c>
      <c r="N391" s="36" t="s">
        <v>319</v>
      </c>
      <c r="O391" s="36" t="s">
        <v>10</v>
      </c>
      <c r="P391" s="36">
        <f t="shared" ca="1" si="18"/>
        <v>61</v>
      </c>
      <c r="Q391" s="36" t="str">
        <f t="shared" ca="1" si="20"/>
        <v>🗓️ &gt; 2 ans</v>
      </c>
    </row>
    <row r="392" spans="1:17">
      <c r="A392" s="8" t="s">
        <v>740</v>
      </c>
      <c r="B392" s="32" t="s">
        <v>12</v>
      </c>
      <c r="C392" s="33">
        <v>1128</v>
      </c>
      <c r="D392" s="33">
        <v>693</v>
      </c>
      <c r="E392" s="34">
        <v>0.61436170212765961</v>
      </c>
      <c r="F392" s="33">
        <v>185</v>
      </c>
      <c r="G392" s="33">
        <v>72</v>
      </c>
      <c r="H392" s="35">
        <v>0.38919999999999999</v>
      </c>
      <c r="I392" s="36" t="str">
        <f t="shared" si="19"/>
        <v>🟢 Non saturé (&lt;40%)</v>
      </c>
      <c r="J392" s="37">
        <v>44430</v>
      </c>
      <c r="K392" s="38" t="s">
        <v>741</v>
      </c>
      <c r="L392" s="8" t="s">
        <v>88</v>
      </c>
      <c r="M392" s="36" t="s">
        <v>458</v>
      </c>
      <c r="N392" s="36" t="s">
        <v>459</v>
      </c>
      <c r="O392" s="36" t="s">
        <v>10</v>
      </c>
      <c r="P392" s="36">
        <f t="shared" ca="1" si="18"/>
        <v>61</v>
      </c>
      <c r="Q392" s="36" t="str">
        <f t="shared" ca="1" si="20"/>
        <v>🗓️ &gt; 2 ans</v>
      </c>
    </row>
    <row r="393" spans="1:17">
      <c r="A393" s="8" t="s">
        <v>742</v>
      </c>
      <c r="B393" s="32" t="s">
        <v>23</v>
      </c>
      <c r="C393" s="33">
        <v>1440</v>
      </c>
      <c r="D393" s="33">
        <v>716</v>
      </c>
      <c r="E393" s="34">
        <v>0.49722222222222223</v>
      </c>
      <c r="F393" s="33">
        <v>239</v>
      </c>
      <c r="G393" s="33">
        <v>78</v>
      </c>
      <c r="H393" s="35">
        <v>0.32640000000000002</v>
      </c>
      <c r="I393" s="36" t="str">
        <f t="shared" si="19"/>
        <v>🟢 Non saturé (&lt;40%)</v>
      </c>
      <c r="J393" s="37">
        <v>44430</v>
      </c>
      <c r="K393" s="38" t="s">
        <v>743</v>
      </c>
      <c r="L393" s="8" t="s">
        <v>64</v>
      </c>
      <c r="M393" s="36" t="s">
        <v>444</v>
      </c>
      <c r="N393" s="36" t="s">
        <v>123</v>
      </c>
      <c r="O393" s="36" t="s">
        <v>21</v>
      </c>
      <c r="P393" s="36">
        <f t="shared" ca="1" si="18"/>
        <v>61</v>
      </c>
      <c r="Q393" s="36" t="str">
        <f t="shared" ca="1" si="20"/>
        <v>🗓️ &gt; 2 ans</v>
      </c>
    </row>
    <row r="394" spans="1:17">
      <c r="A394" s="8" t="s">
        <v>744</v>
      </c>
      <c r="B394" s="32" t="s">
        <v>12</v>
      </c>
      <c r="C394" s="33">
        <v>1278</v>
      </c>
      <c r="D394" s="33">
        <v>770</v>
      </c>
      <c r="E394" s="34">
        <v>0.60250391236306733</v>
      </c>
      <c r="F394" s="33">
        <v>212</v>
      </c>
      <c r="G394" s="33">
        <v>78</v>
      </c>
      <c r="H394" s="35">
        <v>0.3679</v>
      </c>
      <c r="I394" s="36" t="str">
        <f t="shared" si="19"/>
        <v>🟢 Non saturé (&lt;40%)</v>
      </c>
      <c r="J394" s="37">
        <v>44437</v>
      </c>
      <c r="K394" s="38" t="s">
        <v>459</v>
      </c>
      <c r="L394" s="8" t="s">
        <v>88</v>
      </c>
      <c r="M394" s="36" t="s">
        <v>458</v>
      </c>
      <c r="N394" s="36" t="s">
        <v>459</v>
      </c>
      <c r="O394" s="36" t="s">
        <v>10</v>
      </c>
      <c r="P394" s="36">
        <f t="shared" ca="1" si="18"/>
        <v>60</v>
      </c>
      <c r="Q394" s="36" t="str">
        <f t="shared" ca="1" si="20"/>
        <v>🗓️ &gt; 2 ans</v>
      </c>
    </row>
    <row r="395" spans="1:17">
      <c r="A395" s="8" t="s">
        <v>745</v>
      </c>
      <c r="B395" s="32" t="s">
        <v>12</v>
      </c>
      <c r="C395" s="33">
        <v>978</v>
      </c>
      <c r="D395" s="33">
        <v>634</v>
      </c>
      <c r="E395" s="34">
        <v>0.6482617586912065</v>
      </c>
      <c r="F395" s="33">
        <v>161</v>
      </c>
      <c r="G395" s="33">
        <v>63</v>
      </c>
      <c r="H395" s="35">
        <v>0.39129999999999998</v>
      </c>
      <c r="I395" s="36" t="str">
        <f t="shared" si="19"/>
        <v>🟢 Non saturé (&lt;40%)</v>
      </c>
      <c r="J395" s="37">
        <v>44437</v>
      </c>
      <c r="K395" s="38" t="s">
        <v>459</v>
      </c>
      <c r="L395" s="8" t="s">
        <v>88</v>
      </c>
      <c r="M395" s="36" t="s">
        <v>458</v>
      </c>
      <c r="N395" s="36" t="s">
        <v>459</v>
      </c>
      <c r="O395" s="36" t="s">
        <v>10</v>
      </c>
      <c r="P395" s="36">
        <f t="shared" ca="1" si="18"/>
        <v>60</v>
      </c>
      <c r="Q395" s="36" t="str">
        <f t="shared" ca="1" si="20"/>
        <v>🗓️ &gt; 2 ans</v>
      </c>
    </row>
    <row r="396" spans="1:17">
      <c r="A396" s="8" t="s">
        <v>746</v>
      </c>
      <c r="B396" s="32" t="s">
        <v>12</v>
      </c>
      <c r="C396" s="33">
        <v>1296</v>
      </c>
      <c r="D396" s="33">
        <v>958</v>
      </c>
      <c r="E396" s="34">
        <v>0.73919753086419748</v>
      </c>
      <c r="F396" s="33">
        <v>216</v>
      </c>
      <c r="G396" s="33">
        <v>138</v>
      </c>
      <c r="H396" s="35">
        <v>0.63890000000000002</v>
      </c>
      <c r="I396" s="36" t="str">
        <f t="shared" si="19"/>
        <v>🟡 Attention (40-80%)</v>
      </c>
      <c r="J396" s="37">
        <v>44437</v>
      </c>
      <c r="K396" s="38" t="s">
        <v>731</v>
      </c>
      <c r="L396" s="8" t="s">
        <v>95</v>
      </c>
      <c r="M396" s="36" t="s">
        <v>11</v>
      </c>
      <c r="N396" s="36" t="s">
        <v>371</v>
      </c>
      <c r="O396" s="36" t="s">
        <v>10</v>
      </c>
      <c r="P396" s="36">
        <f t="shared" ca="1" si="18"/>
        <v>60</v>
      </c>
      <c r="Q396" s="36" t="str">
        <f t="shared" ca="1" si="20"/>
        <v>🗓️ &gt; 2 ans</v>
      </c>
    </row>
    <row r="397" spans="1:17">
      <c r="A397" s="8" t="s">
        <v>747</v>
      </c>
      <c r="B397" s="32" t="s">
        <v>12</v>
      </c>
      <c r="C397" s="33">
        <v>480</v>
      </c>
      <c r="D397" s="33">
        <v>376</v>
      </c>
      <c r="E397" s="34">
        <v>0.78333333333333333</v>
      </c>
      <c r="F397" s="33">
        <v>79</v>
      </c>
      <c r="G397" s="33">
        <v>52</v>
      </c>
      <c r="H397" s="35">
        <v>0.65820000000000001</v>
      </c>
      <c r="I397" s="36" t="str">
        <f t="shared" si="19"/>
        <v>🟡 Attention (40-80%)</v>
      </c>
      <c r="J397" s="37">
        <v>44439</v>
      </c>
      <c r="K397" s="38" t="s">
        <v>748</v>
      </c>
      <c r="L397" s="8" t="s">
        <v>88</v>
      </c>
      <c r="M397" s="36" t="s">
        <v>458</v>
      </c>
      <c r="N397" s="36" t="s">
        <v>459</v>
      </c>
      <c r="O397" s="36" t="s">
        <v>10</v>
      </c>
      <c r="P397" s="36">
        <f t="shared" ca="1" si="18"/>
        <v>60</v>
      </c>
      <c r="Q397" s="36" t="str">
        <f t="shared" ca="1" si="20"/>
        <v>🗓️ &gt; 2 ans</v>
      </c>
    </row>
    <row r="398" spans="1:17">
      <c r="A398" s="8" t="s">
        <v>749</v>
      </c>
      <c r="B398" s="32" t="s">
        <v>12</v>
      </c>
      <c r="C398" s="33">
        <v>1166</v>
      </c>
      <c r="D398" s="33">
        <v>641</v>
      </c>
      <c r="E398" s="34">
        <v>0.54974271012006859</v>
      </c>
      <c r="F398" s="33">
        <v>186</v>
      </c>
      <c r="G398" s="33">
        <v>67</v>
      </c>
      <c r="H398" s="35">
        <v>0.36020000000000002</v>
      </c>
      <c r="I398" s="36" t="str">
        <f t="shared" si="19"/>
        <v>🟢 Non saturé (&lt;40%)</v>
      </c>
      <c r="J398" s="37">
        <v>44439</v>
      </c>
      <c r="K398" s="38" t="s">
        <v>68</v>
      </c>
      <c r="L398" s="8" t="s">
        <v>68</v>
      </c>
      <c r="M398" s="36" t="s">
        <v>458</v>
      </c>
      <c r="N398" s="36" t="s">
        <v>459</v>
      </c>
      <c r="O398" s="36" t="s">
        <v>10</v>
      </c>
      <c r="P398" s="36">
        <f t="shared" ca="1" si="18"/>
        <v>60</v>
      </c>
      <c r="Q398" s="36" t="str">
        <f t="shared" ca="1" si="20"/>
        <v>🗓️ &gt; 2 ans</v>
      </c>
    </row>
    <row r="399" spans="1:17">
      <c r="A399" s="8" t="s">
        <v>750</v>
      </c>
      <c r="B399" s="32" t="s">
        <v>12</v>
      </c>
      <c r="C399" s="33">
        <v>1038</v>
      </c>
      <c r="D399" s="33">
        <v>634</v>
      </c>
      <c r="E399" s="34">
        <v>0.61078998073217727</v>
      </c>
      <c r="F399" s="33">
        <v>173</v>
      </c>
      <c r="G399" s="33">
        <v>86</v>
      </c>
      <c r="H399" s="35">
        <v>0.49709999999999999</v>
      </c>
      <c r="I399" s="36" t="str">
        <f t="shared" si="19"/>
        <v>🟡 Attention (40-80%)</v>
      </c>
      <c r="J399" s="37">
        <v>44451</v>
      </c>
      <c r="K399" s="38" t="s">
        <v>751</v>
      </c>
      <c r="L399" s="8" t="s">
        <v>92</v>
      </c>
      <c r="M399" s="36" t="s">
        <v>371</v>
      </c>
      <c r="N399" s="36" t="s">
        <v>371</v>
      </c>
      <c r="O399" s="36" t="s">
        <v>10</v>
      </c>
      <c r="P399" s="36">
        <f t="shared" ca="1" si="18"/>
        <v>60</v>
      </c>
      <c r="Q399" s="36" t="str">
        <f t="shared" ca="1" si="20"/>
        <v>🗓️ &gt; 2 ans</v>
      </c>
    </row>
    <row r="400" spans="1:17">
      <c r="A400" s="8" t="s">
        <v>752</v>
      </c>
      <c r="B400" s="32" t="s">
        <v>12</v>
      </c>
      <c r="C400" s="33">
        <v>814</v>
      </c>
      <c r="D400" s="33">
        <v>598</v>
      </c>
      <c r="E400" s="34">
        <v>0.73464373464373467</v>
      </c>
      <c r="F400" s="33">
        <v>131</v>
      </c>
      <c r="G400" s="33">
        <v>77</v>
      </c>
      <c r="H400" s="35">
        <v>0.58779999999999999</v>
      </c>
      <c r="I400" s="36" t="str">
        <f t="shared" si="19"/>
        <v>🟡 Attention (40-80%)</v>
      </c>
      <c r="J400" s="37">
        <v>44451</v>
      </c>
      <c r="K400" s="38" t="s">
        <v>753</v>
      </c>
      <c r="L400" s="8" t="s">
        <v>20</v>
      </c>
      <c r="M400" s="36" t="s">
        <v>84</v>
      </c>
      <c r="N400" s="36" t="s">
        <v>10</v>
      </c>
      <c r="O400" s="36" t="s">
        <v>10</v>
      </c>
      <c r="P400" s="36">
        <f t="shared" ca="1" si="18"/>
        <v>60</v>
      </c>
      <c r="Q400" s="36" t="str">
        <f t="shared" ca="1" si="20"/>
        <v>🗓️ &gt; 2 ans</v>
      </c>
    </row>
    <row r="401" spans="1:17">
      <c r="A401" s="8" t="s">
        <v>754</v>
      </c>
      <c r="B401" s="32" t="s">
        <v>12</v>
      </c>
      <c r="C401" s="33">
        <v>912</v>
      </c>
      <c r="D401" s="33">
        <v>468</v>
      </c>
      <c r="E401" s="34">
        <v>0.51315789473684215</v>
      </c>
      <c r="F401" s="33">
        <v>114</v>
      </c>
      <c r="G401" s="33">
        <v>22</v>
      </c>
      <c r="H401" s="35">
        <v>0.193</v>
      </c>
      <c r="I401" s="36" t="str">
        <f t="shared" si="19"/>
        <v>🟢 Non saturé (&lt;40%)</v>
      </c>
      <c r="J401" s="37">
        <v>44458</v>
      </c>
      <c r="K401" s="38" t="s">
        <v>748</v>
      </c>
      <c r="L401" s="8" t="s">
        <v>88</v>
      </c>
      <c r="M401" s="36" t="s">
        <v>458</v>
      </c>
      <c r="N401" s="36" t="s">
        <v>459</v>
      </c>
      <c r="O401" s="36" t="s">
        <v>10</v>
      </c>
      <c r="P401" s="36">
        <f t="shared" ca="1" si="18"/>
        <v>60</v>
      </c>
      <c r="Q401" s="36" t="str">
        <f t="shared" ca="1" si="20"/>
        <v>🗓️ &gt; 2 ans</v>
      </c>
    </row>
    <row r="402" spans="1:17">
      <c r="A402" s="8" t="s">
        <v>755</v>
      </c>
      <c r="B402" s="32" t="s">
        <v>5430</v>
      </c>
      <c r="C402" s="33">
        <v>420</v>
      </c>
      <c r="D402" s="33">
        <v>275</v>
      </c>
      <c r="E402" s="34">
        <v>0.65476190476190477</v>
      </c>
      <c r="F402" s="33">
        <v>67</v>
      </c>
      <c r="G402" s="33">
        <v>35</v>
      </c>
      <c r="H402" s="35">
        <v>0.52239999999999998</v>
      </c>
      <c r="I402" s="36" t="str">
        <f t="shared" si="19"/>
        <v>🟡 Attention (40-80%)</v>
      </c>
      <c r="J402" s="37">
        <v>44458</v>
      </c>
      <c r="K402" s="38" t="s">
        <v>756</v>
      </c>
      <c r="L402" s="8" t="s">
        <v>109</v>
      </c>
      <c r="M402" s="36" t="s">
        <v>212</v>
      </c>
      <c r="N402" s="36" t="s">
        <v>67</v>
      </c>
      <c r="O402" s="36" t="s">
        <v>36</v>
      </c>
      <c r="P402" s="36">
        <f t="shared" ca="1" si="18"/>
        <v>60</v>
      </c>
      <c r="Q402" s="36" t="str">
        <f t="shared" ca="1" si="20"/>
        <v>🗓️ &gt; 2 ans</v>
      </c>
    </row>
    <row r="403" spans="1:17">
      <c r="A403" s="8" t="s">
        <v>757</v>
      </c>
      <c r="B403" s="32" t="s">
        <v>12</v>
      </c>
      <c r="C403" s="33">
        <v>1014</v>
      </c>
      <c r="D403" s="33">
        <v>797</v>
      </c>
      <c r="E403" s="34">
        <v>0.78599605522682447</v>
      </c>
      <c r="F403" s="33">
        <v>169</v>
      </c>
      <c r="G403" s="33">
        <v>120</v>
      </c>
      <c r="H403" s="35">
        <v>0.71009999999999995</v>
      </c>
      <c r="I403" s="36" t="str">
        <f t="shared" si="19"/>
        <v>🟡 Attention (40-80%)</v>
      </c>
      <c r="J403" s="37">
        <v>44465</v>
      </c>
      <c r="K403" s="38" t="s">
        <v>65</v>
      </c>
      <c r="L403" s="8" t="s">
        <v>112</v>
      </c>
      <c r="M403" s="36" t="s">
        <v>558</v>
      </c>
      <c r="N403" s="36" t="s">
        <v>559</v>
      </c>
      <c r="O403" s="36" t="s">
        <v>10</v>
      </c>
      <c r="P403" s="36">
        <f t="shared" ca="1" si="18"/>
        <v>59</v>
      </c>
      <c r="Q403" s="36" t="str">
        <f t="shared" ca="1" si="20"/>
        <v>🗓️ &gt; 2 ans</v>
      </c>
    </row>
    <row r="404" spans="1:17">
      <c r="A404" s="8" t="s">
        <v>758</v>
      </c>
      <c r="B404" s="32" t="s">
        <v>12</v>
      </c>
      <c r="C404" s="33">
        <v>624</v>
      </c>
      <c r="D404" s="33">
        <v>466</v>
      </c>
      <c r="E404" s="34">
        <v>0.74679487179487181</v>
      </c>
      <c r="F404" s="33">
        <v>104</v>
      </c>
      <c r="G404" s="33">
        <v>54</v>
      </c>
      <c r="H404" s="35">
        <v>0.51919999999999999</v>
      </c>
      <c r="I404" s="36" t="str">
        <f t="shared" si="19"/>
        <v>🟡 Attention (40-80%)</v>
      </c>
      <c r="J404" s="37">
        <v>44465</v>
      </c>
      <c r="K404" s="38" t="s">
        <v>65</v>
      </c>
      <c r="L404" s="8" t="s">
        <v>112</v>
      </c>
      <c r="M404" s="36" t="s">
        <v>558</v>
      </c>
      <c r="N404" s="36" t="s">
        <v>559</v>
      </c>
      <c r="O404" s="36" t="s">
        <v>10</v>
      </c>
      <c r="P404" s="36">
        <f t="shared" ca="1" si="18"/>
        <v>59</v>
      </c>
      <c r="Q404" s="36" t="str">
        <f t="shared" ca="1" si="20"/>
        <v>🗓️ &gt; 2 ans</v>
      </c>
    </row>
    <row r="405" spans="1:17">
      <c r="A405" s="8" t="s">
        <v>759</v>
      </c>
      <c r="B405" s="32" t="s">
        <v>12</v>
      </c>
      <c r="C405" s="33">
        <v>1236</v>
      </c>
      <c r="D405" s="33">
        <v>919</v>
      </c>
      <c r="E405" s="34">
        <v>0.74352750809061485</v>
      </c>
      <c r="F405" s="33">
        <v>199</v>
      </c>
      <c r="G405" s="33">
        <v>93</v>
      </c>
      <c r="H405" s="35">
        <v>0.46729999999999999</v>
      </c>
      <c r="I405" s="36" t="str">
        <f t="shared" si="19"/>
        <v>🟡 Attention (40-80%)</v>
      </c>
      <c r="J405" s="37">
        <v>44465</v>
      </c>
      <c r="K405" s="38" t="s">
        <v>760</v>
      </c>
      <c r="L405" s="8" t="s">
        <v>20</v>
      </c>
      <c r="M405" s="36" t="s">
        <v>84</v>
      </c>
      <c r="N405" s="36" t="s">
        <v>10</v>
      </c>
      <c r="O405" s="36" t="s">
        <v>10</v>
      </c>
      <c r="P405" s="36">
        <f t="shared" ca="1" si="18"/>
        <v>59</v>
      </c>
      <c r="Q405" s="36" t="str">
        <f t="shared" ca="1" si="20"/>
        <v>🗓️ &gt; 2 ans</v>
      </c>
    </row>
    <row r="406" spans="1:17">
      <c r="A406" s="8" t="s">
        <v>761</v>
      </c>
      <c r="B406" s="32" t="s">
        <v>23</v>
      </c>
      <c r="C406" s="33">
        <v>1910</v>
      </c>
      <c r="D406" s="33">
        <v>1290</v>
      </c>
      <c r="E406" s="34">
        <v>0.67539267015706805</v>
      </c>
      <c r="F406" s="33">
        <v>316</v>
      </c>
      <c r="G406" s="33">
        <v>162</v>
      </c>
      <c r="H406" s="35">
        <v>0.51270000000000004</v>
      </c>
      <c r="I406" s="36" t="str">
        <f t="shared" si="19"/>
        <v>🟡 Attention (40-80%)</v>
      </c>
      <c r="J406" s="37">
        <v>44465</v>
      </c>
      <c r="K406" s="38" t="s">
        <v>762</v>
      </c>
      <c r="L406" s="8" t="s">
        <v>93</v>
      </c>
      <c r="M406" s="36" t="s">
        <v>444</v>
      </c>
      <c r="N406" s="36" t="s">
        <v>123</v>
      </c>
      <c r="O406" s="36" t="s">
        <v>21</v>
      </c>
      <c r="P406" s="36">
        <f t="shared" ca="1" si="18"/>
        <v>59</v>
      </c>
      <c r="Q406" s="36" t="str">
        <f t="shared" ca="1" si="20"/>
        <v>🗓️ &gt; 2 ans</v>
      </c>
    </row>
    <row r="407" spans="1:17">
      <c r="A407" s="8" t="s">
        <v>763</v>
      </c>
      <c r="B407" s="32" t="s">
        <v>12</v>
      </c>
      <c r="C407" s="33">
        <v>886</v>
      </c>
      <c r="D407" s="33">
        <v>687</v>
      </c>
      <c r="E407" s="34">
        <v>0.77539503386004516</v>
      </c>
      <c r="F407" s="33">
        <v>148</v>
      </c>
      <c r="G407" s="33">
        <v>104</v>
      </c>
      <c r="H407" s="35">
        <v>0.70269999999999999</v>
      </c>
      <c r="I407" s="36" t="str">
        <f t="shared" si="19"/>
        <v>🟡 Attention (40-80%)</v>
      </c>
      <c r="J407" s="37">
        <v>44465</v>
      </c>
      <c r="K407" s="38" t="s">
        <v>764</v>
      </c>
      <c r="L407" s="8" t="s">
        <v>92</v>
      </c>
      <c r="M407" s="36" t="s">
        <v>371</v>
      </c>
      <c r="N407" s="36" t="s">
        <v>371</v>
      </c>
      <c r="O407" s="36" t="s">
        <v>10</v>
      </c>
      <c r="P407" s="36">
        <f t="shared" ca="1" si="18"/>
        <v>59</v>
      </c>
      <c r="Q407" s="36" t="str">
        <f t="shared" ca="1" si="20"/>
        <v>🗓️ &gt; 2 ans</v>
      </c>
    </row>
    <row r="408" spans="1:17">
      <c r="A408" s="8" t="s">
        <v>765</v>
      </c>
      <c r="B408" s="32" t="s">
        <v>12</v>
      </c>
      <c r="C408" s="33">
        <v>376</v>
      </c>
      <c r="D408" s="33">
        <v>284</v>
      </c>
      <c r="E408" s="34">
        <v>0.75531914893617025</v>
      </c>
      <c r="F408" s="33">
        <v>47</v>
      </c>
      <c r="G408" s="33">
        <v>27</v>
      </c>
      <c r="H408" s="35">
        <v>0.57450000000000001</v>
      </c>
      <c r="I408" s="36" t="str">
        <f t="shared" si="19"/>
        <v>🟡 Attention (40-80%)</v>
      </c>
      <c r="J408" s="37">
        <v>44465</v>
      </c>
      <c r="K408" s="38" t="s">
        <v>766</v>
      </c>
      <c r="L408" s="8" t="s">
        <v>95</v>
      </c>
      <c r="M408" s="36" t="s">
        <v>11</v>
      </c>
      <c r="N408" s="36" t="s">
        <v>371</v>
      </c>
      <c r="O408" s="36" t="s">
        <v>10</v>
      </c>
      <c r="P408" s="36">
        <f t="shared" ca="1" si="18"/>
        <v>59</v>
      </c>
      <c r="Q408" s="36" t="str">
        <f t="shared" ca="1" si="20"/>
        <v>🗓️ &gt; 2 ans</v>
      </c>
    </row>
    <row r="409" spans="1:17">
      <c r="A409" s="8" t="s">
        <v>767</v>
      </c>
      <c r="B409" s="32" t="s">
        <v>23</v>
      </c>
      <c r="C409" s="33">
        <v>642</v>
      </c>
      <c r="D409" s="33">
        <v>485</v>
      </c>
      <c r="E409" s="34">
        <v>0.75545171339563866</v>
      </c>
      <c r="F409" s="33">
        <v>107</v>
      </c>
      <c r="G409" s="33">
        <v>63</v>
      </c>
      <c r="H409" s="35">
        <v>0.58879999999999999</v>
      </c>
      <c r="I409" s="36" t="str">
        <f t="shared" si="19"/>
        <v>🟡 Attention (40-80%)</v>
      </c>
      <c r="J409" s="37">
        <v>44465</v>
      </c>
      <c r="K409" s="38" t="s">
        <v>768</v>
      </c>
      <c r="L409" s="8" t="s">
        <v>70</v>
      </c>
      <c r="M409" s="36" t="s">
        <v>444</v>
      </c>
      <c r="N409" s="36" t="s">
        <v>123</v>
      </c>
      <c r="O409" s="36" t="s">
        <v>21</v>
      </c>
      <c r="P409" s="36">
        <f t="shared" ca="1" si="18"/>
        <v>59</v>
      </c>
      <c r="Q409" s="36" t="str">
        <f t="shared" ca="1" si="20"/>
        <v>🗓️ &gt; 2 ans</v>
      </c>
    </row>
    <row r="410" spans="1:17">
      <c r="A410" s="8" t="s">
        <v>769</v>
      </c>
      <c r="B410" s="32" t="s">
        <v>5430</v>
      </c>
      <c r="C410" s="33">
        <v>250</v>
      </c>
      <c r="D410" s="33">
        <v>149</v>
      </c>
      <c r="E410" s="34">
        <v>0.59599999999999997</v>
      </c>
      <c r="F410" s="33">
        <v>41</v>
      </c>
      <c r="G410" s="33">
        <v>16</v>
      </c>
      <c r="H410" s="35">
        <v>0.39019999999999999</v>
      </c>
      <c r="I410" s="36" t="str">
        <f t="shared" si="19"/>
        <v>🟢 Non saturé (&lt;40%)</v>
      </c>
      <c r="J410" s="37">
        <v>44465</v>
      </c>
      <c r="K410" s="38" t="s">
        <v>756</v>
      </c>
      <c r="L410" s="8" t="s">
        <v>109</v>
      </c>
      <c r="M410" s="36" t="s">
        <v>212</v>
      </c>
      <c r="N410" s="36" t="s">
        <v>67</v>
      </c>
      <c r="O410" s="36" t="s">
        <v>36</v>
      </c>
      <c r="P410" s="36">
        <f t="shared" ca="1" si="18"/>
        <v>59</v>
      </c>
      <c r="Q410" s="36" t="str">
        <f t="shared" ca="1" si="20"/>
        <v>🗓️ &gt; 2 ans</v>
      </c>
    </row>
    <row r="411" spans="1:17">
      <c r="A411" s="8" t="s">
        <v>770</v>
      </c>
      <c r="B411" s="39" t="s">
        <v>12</v>
      </c>
      <c r="C411" s="33">
        <v>656</v>
      </c>
      <c r="D411" s="33">
        <v>362</v>
      </c>
      <c r="E411" s="34">
        <v>0.55182926829268297</v>
      </c>
      <c r="F411" s="33">
        <v>82</v>
      </c>
      <c r="G411" s="33">
        <v>24</v>
      </c>
      <c r="H411" s="35">
        <v>0.29270000000000002</v>
      </c>
      <c r="I411" s="36" t="str">
        <f t="shared" si="19"/>
        <v>🟢 Non saturé (&lt;40%)</v>
      </c>
      <c r="J411" s="37">
        <v>44465</v>
      </c>
      <c r="K411" s="38" t="s">
        <v>771</v>
      </c>
      <c r="L411" s="8" t="s">
        <v>11</v>
      </c>
      <c r="M411" s="36" t="s">
        <v>11</v>
      </c>
      <c r="N411" s="36" t="s">
        <v>371</v>
      </c>
      <c r="O411" s="36" t="s">
        <v>10</v>
      </c>
      <c r="P411" s="36">
        <f t="shared" ca="1" si="18"/>
        <v>59</v>
      </c>
      <c r="Q411" s="36" t="str">
        <f t="shared" ca="1" si="20"/>
        <v>🗓️ &gt; 2 ans</v>
      </c>
    </row>
    <row r="412" spans="1:17">
      <c r="A412" s="8" t="s">
        <v>772</v>
      </c>
      <c r="B412" s="32" t="s">
        <v>19</v>
      </c>
      <c r="C412" s="33">
        <v>252</v>
      </c>
      <c r="D412" s="33">
        <v>94</v>
      </c>
      <c r="E412" s="34">
        <v>0.37301587301587302</v>
      </c>
      <c r="F412" s="33">
        <v>35</v>
      </c>
      <c r="G412" s="33">
        <v>7</v>
      </c>
      <c r="H412" s="35">
        <v>0.2</v>
      </c>
      <c r="I412" s="36" t="str">
        <f t="shared" si="19"/>
        <v>🟢 Non saturé (&lt;40%)</v>
      </c>
      <c r="J412" s="37">
        <v>44465</v>
      </c>
      <c r="K412" s="38" t="s">
        <v>643</v>
      </c>
      <c r="L412" s="8" t="s">
        <v>51</v>
      </c>
      <c r="M412" s="36" t="s">
        <v>47</v>
      </c>
      <c r="N412" s="36" t="s">
        <v>10</v>
      </c>
      <c r="O412" s="36" t="s">
        <v>10</v>
      </c>
      <c r="P412" s="36">
        <f t="shared" ca="1" si="18"/>
        <v>59</v>
      </c>
      <c r="Q412" s="36" t="str">
        <f t="shared" ca="1" si="20"/>
        <v>🗓️ &gt; 2 ans</v>
      </c>
    </row>
    <row r="413" spans="1:17">
      <c r="A413" s="8" t="s">
        <v>773</v>
      </c>
      <c r="B413" s="32" t="s">
        <v>12</v>
      </c>
      <c r="C413" s="33">
        <v>424</v>
      </c>
      <c r="D413" s="33">
        <v>147</v>
      </c>
      <c r="E413" s="34">
        <v>0.34669811320754718</v>
      </c>
      <c r="F413" s="33">
        <v>53</v>
      </c>
      <c r="G413" s="33">
        <v>7</v>
      </c>
      <c r="H413" s="35">
        <v>0.1321</v>
      </c>
      <c r="I413" s="36" t="str">
        <f t="shared" si="19"/>
        <v>🟢 Non saturé (&lt;40%)</v>
      </c>
      <c r="J413" s="37">
        <v>44465</v>
      </c>
      <c r="K413" s="38" t="s">
        <v>771</v>
      </c>
      <c r="L413" s="8" t="s">
        <v>11</v>
      </c>
      <c r="M413" s="36" t="s">
        <v>11</v>
      </c>
      <c r="N413" s="36" t="s">
        <v>371</v>
      </c>
      <c r="O413" s="36" t="s">
        <v>10</v>
      </c>
      <c r="P413" s="36">
        <f t="shared" ca="1" si="18"/>
        <v>59</v>
      </c>
      <c r="Q413" s="36" t="str">
        <f t="shared" ca="1" si="20"/>
        <v>🗓️ &gt; 2 ans</v>
      </c>
    </row>
    <row r="414" spans="1:17">
      <c r="A414" s="8" t="s">
        <v>774</v>
      </c>
      <c r="B414" s="32" t="s">
        <v>12</v>
      </c>
      <c r="C414" s="33">
        <v>890</v>
      </c>
      <c r="D414" s="33">
        <v>644</v>
      </c>
      <c r="E414" s="34">
        <v>0.72359550561797747</v>
      </c>
      <c r="F414" s="33">
        <v>135</v>
      </c>
      <c r="G414" s="33">
        <v>89</v>
      </c>
      <c r="H414" s="35">
        <v>0.6593</v>
      </c>
      <c r="I414" s="36" t="str">
        <f t="shared" si="19"/>
        <v>🟡 Attention (40-80%)</v>
      </c>
      <c r="J414" s="37">
        <v>44472</v>
      </c>
      <c r="K414" s="38" t="s">
        <v>775</v>
      </c>
      <c r="L414" s="8" t="s">
        <v>45</v>
      </c>
      <c r="M414" s="36" t="s">
        <v>318</v>
      </c>
      <c r="N414" s="36" t="s">
        <v>319</v>
      </c>
      <c r="O414" s="36" t="s">
        <v>10</v>
      </c>
      <c r="P414" s="36">
        <f t="shared" ca="1" si="18"/>
        <v>59</v>
      </c>
      <c r="Q414" s="36" t="str">
        <f t="shared" ca="1" si="20"/>
        <v>🗓️ &gt; 2 ans</v>
      </c>
    </row>
    <row r="415" spans="1:17">
      <c r="A415" s="8" t="s">
        <v>776</v>
      </c>
      <c r="B415" s="32" t="s">
        <v>12</v>
      </c>
      <c r="C415" s="33">
        <v>600</v>
      </c>
      <c r="D415" s="33">
        <v>430</v>
      </c>
      <c r="E415" s="34">
        <v>0.71666666666666667</v>
      </c>
      <c r="F415" s="33">
        <v>75</v>
      </c>
      <c r="G415" s="33">
        <v>41</v>
      </c>
      <c r="H415" s="35">
        <v>0.54669999999999996</v>
      </c>
      <c r="I415" s="36" t="str">
        <f t="shared" si="19"/>
        <v>🟡 Attention (40-80%)</v>
      </c>
      <c r="J415" s="37">
        <v>44472</v>
      </c>
      <c r="K415" s="38" t="s">
        <v>777</v>
      </c>
      <c r="L415" s="8" t="s">
        <v>95</v>
      </c>
      <c r="M415" s="36" t="s">
        <v>11</v>
      </c>
      <c r="N415" s="36" t="s">
        <v>371</v>
      </c>
      <c r="O415" s="36" t="s">
        <v>10</v>
      </c>
      <c r="P415" s="36">
        <f t="shared" ca="1" si="18"/>
        <v>59</v>
      </c>
      <c r="Q415" s="36" t="str">
        <f t="shared" ca="1" si="20"/>
        <v>🗓️ &gt; 2 ans</v>
      </c>
    </row>
    <row r="416" spans="1:17">
      <c r="A416" s="8" t="s">
        <v>778</v>
      </c>
      <c r="B416" s="32" t="s">
        <v>12</v>
      </c>
      <c r="C416" s="33">
        <v>666</v>
      </c>
      <c r="D416" s="33">
        <v>471</v>
      </c>
      <c r="E416" s="34">
        <v>0.7072072072072072</v>
      </c>
      <c r="F416" s="33">
        <v>111</v>
      </c>
      <c r="G416" s="33">
        <v>66</v>
      </c>
      <c r="H416" s="35">
        <v>0.59460000000000002</v>
      </c>
      <c r="I416" s="36" t="str">
        <f t="shared" si="19"/>
        <v>🟡 Attention (40-80%)</v>
      </c>
      <c r="J416" s="37">
        <v>44472</v>
      </c>
      <c r="K416" s="38" t="s">
        <v>559</v>
      </c>
      <c r="L416" s="8" t="s">
        <v>60</v>
      </c>
      <c r="M416" s="36" t="s">
        <v>65</v>
      </c>
      <c r="N416" s="36" t="s">
        <v>559</v>
      </c>
      <c r="O416" s="36" t="s">
        <v>10</v>
      </c>
      <c r="P416" s="36">
        <f t="shared" ca="1" si="18"/>
        <v>59</v>
      </c>
      <c r="Q416" s="36" t="str">
        <f t="shared" ca="1" si="20"/>
        <v>🗓️ &gt; 2 ans</v>
      </c>
    </row>
    <row r="417" spans="1:17">
      <c r="A417" s="8" t="s">
        <v>779</v>
      </c>
      <c r="B417" s="32" t="s">
        <v>12</v>
      </c>
      <c r="C417" s="33">
        <v>510</v>
      </c>
      <c r="D417" s="33">
        <v>381</v>
      </c>
      <c r="E417" s="34">
        <v>0.74705882352941178</v>
      </c>
      <c r="F417" s="33">
        <v>81</v>
      </c>
      <c r="G417" s="33">
        <v>48</v>
      </c>
      <c r="H417" s="35">
        <v>0.59260000000000002</v>
      </c>
      <c r="I417" s="36" t="str">
        <f t="shared" si="19"/>
        <v>🟡 Attention (40-80%)</v>
      </c>
      <c r="J417" s="37">
        <v>44472</v>
      </c>
      <c r="K417" s="38" t="s">
        <v>780</v>
      </c>
      <c r="L417" s="8" t="s">
        <v>20</v>
      </c>
      <c r="M417" s="36" t="s">
        <v>84</v>
      </c>
      <c r="N417" s="36" t="s">
        <v>10</v>
      </c>
      <c r="O417" s="36" t="s">
        <v>10</v>
      </c>
      <c r="P417" s="36">
        <f t="shared" ca="1" si="18"/>
        <v>59</v>
      </c>
      <c r="Q417" s="36" t="str">
        <f t="shared" ca="1" si="20"/>
        <v>🗓️ &gt; 2 ans</v>
      </c>
    </row>
    <row r="418" spans="1:17">
      <c r="A418" s="8" t="s">
        <v>781</v>
      </c>
      <c r="B418" s="32" t="s">
        <v>12</v>
      </c>
      <c r="C418" s="33">
        <v>564</v>
      </c>
      <c r="D418" s="33">
        <v>321</v>
      </c>
      <c r="E418" s="34">
        <v>0.56914893617021278</v>
      </c>
      <c r="F418" s="33">
        <v>94</v>
      </c>
      <c r="G418" s="33">
        <v>38</v>
      </c>
      <c r="H418" s="35">
        <v>0.40429999999999999</v>
      </c>
      <c r="I418" s="36" t="str">
        <f t="shared" si="19"/>
        <v>🟡 Attention (40-80%)</v>
      </c>
      <c r="J418" s="37">
        <v>44472</v>
      </c>
      <c r="K418" s="38" t="s">
        <v>559</v>
      </c>
      <c r="L418" s="8" t="s">
        <v>65</v>
      </c>
      <c r="M418" s="36" t="s">
        <v>65</v>
      </c>
      <c r="N418" s="36" t="s">
        <v>559</v>
      </c>
      <c r="O418" s="36" t="s">
        <v>10</v>
      </c>
      <c r="P418" s="36">
        <f t="shared" ca="1" si="18"/>
        <v>59</v>
      </c>
      <c r="Q418" s="36" t="str">
        <f t="shared" ca="1" si="20"/>
        <v>🗓️ &gt; 2 ans</v>
      </c>
    </row>
    <row r="419" spans="1:17">
      <c r="A419" s="8" t="s">
        <v>782</v>
      </c>
      <c r="B419" s="39" t="s">
        <v>12</v>
      </c>
      <c r="C419" s="33">
        <v>948</v>
      </c>
      <c r="D419" s="33">
        <v>674</v>
      </c>
      <c r="E419" s="34">
        <v>0.71097046413502107</v>
      </c>
      <c r="F419" s="33">
        <v>157</v>
      </c>
      <c r="G419" s="33">
        <v>89</v>
      </c>
      <c r="H419" s="35">
        <v>0.56689999999999996</v>
      </c>
      <c r="I419" s="36" t="str">
        <f t="shared" si="19"/>
        <v>🟡 Attention (40-80%)</v>
      </c>
      <c r="J419" s="37">
        <v>44472</v>
      </c>
      <c r="K419" s="38" t="s">
        <v>559</v>
      </c>
      <c r="L419" s="8" t="s">
        <v>65</v>
      </c>
      <c r="M419" s="36" t="s">
        <v>65</v>
      </c>
      <c r="N419" s="36" t="s">
        <v>559</v>
      </c>
      <c r="O419" s="36" t="s">
        <v>10</v>
      </c>
      <c r="P419" s="36">
        <f t="shared" ca="1" si="18"/>
        <v>59</v>
      </c>
      <c r="Q419" s="36" t="str">
        <f t="shared" ca="1" si="20"/>
        <v>🗓️ &gt; 2 ans</v>
      </c>
    </row>
    <row r="420" spans="1:17">
      <c r="A420" s="8" t="s">
        <v>783</v>
      </c>
      <c r="B420" s="32" t="s">
        <v>12</v>
      </c>
      <c r="C420" s="33">
        <v>714</v>
      </c>
      <c r="D420" s="33">
        <v>513</v>
      </c>
      <c r="E420" s="34">
        <v>0.71848739495798319</v>
      </c>
      <c r="F420" s="33">
        <v>119</v>
      </c>
      <c r="G420" s="33">
        <v>65</v>
      </c>
      <c r="H420" s="35">
        <v>0.54620000000000002</v>
      </c>
      <c r="I420" s="36" t="str">
        <f t="shared" si="19"/>
        <v>🟡 Attention (40-80%)</v>
      </c>
      <c r="J420" s="37">
        <v>44479</v>
      </c>
      <c r="K420" s="38" t="s">
        <v>65</v>
      </c>
      <c r="L420" s="8" t="s">
        <v>65</v>
      </c>
      <c r="M420" s="36" t="s">
        <v>65</v>
      </c>
      <c r="N420" s="36" t="s">
        <v>559</v>
      </c>
      <c r="O420" s="36" t="s">
        <v>10</v>
      </c>
      <c r="P420" s="36">
        <f t="shared" ca="1" si="18"/>
        <v>59</v>
      </c>
      <c r="Q420" s="36" t="str">
        <f t="shared" ca="1" si="20"/>
        <v>🗓️ &gt; 2 ans</v>
      </c>
    </row>
    <row r="421" spans="1:17">
      <c r="A421" s="8" t="s">
        <v>784</v>
      </c>
      <c r="B421" s="32" t="s">
        <v>12</v>
      </c>
      <c r="C421" s="33">
        <v>640</v>
      </c>
      <c r="D421" s="33">
        <v>331</v>
      </c>
      <c r="E421" s="34">
        <v>0.51718750000000002</v>
      </c>
      <c r="F421" s="33">
        <v>80</v>
      </c>
      <c r="G421" s="33">
        <v>23</v>
      </c>
      <c r="H421" s="35">
        <v>0.28749999999999998</v>
      </c>
      <c r="I421" s="36" t="str">
        <f t="shared" si="19"/>
        <v>🟢 Non saturé (&lt;40%)</v>
      </c>
      <c r="J421" s="37">
        <v>44479</v>
      </c>
      <c r="K421" s="38" t="s">
        <v>777</v>
      </c>
      <c r="L421" s="8" t="s">
        <v>95</v>
      </c>
      <c r="M421" s="36" t="s">
        <v>11</v>
      </c>
      <c r="N421" s="36" t="s">
        <v>371</v>
      </c>
      <c r="O421" s="36" t="s">
        <v>10</v>
      </c>
      <c r="P421" s="36">
        <f t="shared" ca="1" si="18"/>
        <v>59</v>
      </c>
      <c r="Q421" s="36" t="str">
        <f t="shared" ca="1" si="20"/>
        <v>🗓️ &gt; 2 ans</v>
      </c>
    </row>
    <row r="422" spans="1:17">
      <c r="A422" s="8" t="s">
        <v>785</v>
      </c>
      <c r="B422" s="32" t="s">
        <v>12</v>
      </c>
      <c r="C422" s="33">
        <v>570</v>
      </c>
      <c r="D422" s="33">
        <v>406</v>
      </c>
      <c r="E422" s="34">
        <v>0.71228070175438596</v>
      </c>
      <c r="F422" s="33">
        <v>95</v>
      </c>
      <c r="G422" s="33">
        <v>38</v>
      </c>
      <c r="H422" s="35">
        <v>0.4</v>
      </c>
      <c r="I422" s="36" t="str">
        <f t="shared" si="19"/>
        <v>🟡 Attention (40-80%)</v>
      </c>
      <c r="J422" s="37">
        <v>44486</v>
      </c>
      <c r="K422" s="38" t="s">
        <v>459</v>
      </c>
      <c r="L422" s="8" t="s">
        <v>86</v>
      </c>
      <c r="M422" s="36" t="s">
        <v>458</v>
      </c>
      <c r="N422" s="36" t="s">
        <v>459</v>
      </c>
      <c r="O422" s="36" t="s">
        <v>10</v>
      </c>
      <c r="P422" s="36">
        <f t="shared" ca="1" si="18"/>
        <v>59</v>
      </c>
      <c r="Q422" s="36" t="str">
        <f t="shared" ca="1" si="20"/>
        <v>🗓️ &gt; 2 ans</v>
      </c>
    </row>
    <row r="423" spans="1:17">
      <c r="A423" s="8" t="s">
        <v>786</v>
      </c>
      <c r="B423" s="32" t="s">
        <v>12</v>
      </c>
      <c r="C423" s="33">
        <v>654</v>
      </c>
      <c r="D423" s="33">
        <v>490</v>
      </c>
      <c r="E423" s="34">
        <v>0.74923547400611623</v>
      </c>
      <c r="F423" s="33">
        <v>109</v>
      </c>
      <c r="G423" s="33">
        <v>66</v>
      </c>
      <c r="H423" s="35">
        <v>0.60550000000000004</v>
      </c>
      <c r="I423" s="36" t="str">
        <f t="shared" si="19"/>
        <v>🟡 Attention (40-80%)</v>
      </c>
      <c r="J423" s="37">
        <v>44486</v>
      </c>
      <c r="K423" s="38" t="s">
        <v>787</v>
      </c>
      <c r="L423" s="8" t="s">
        <v>91</v>
      </c>
      <c r="M423" s="36" t="s">
        <v>371</v>
      </c>
      <c r="N423" s="36" t="s">
        <v>371</v>
      </c>
      <c r="O423" s="36" t="s">
        <v>10</v>
      </c>
      <c r="P423" s="36">
        <f t="shared" ca="1" si="18"/>
        <v>59</v>
      </c>
      <c r="Q423" s="36" t="str">
        <f t="shared" ca="1" si="20"/>
        <v>🗓️ &gt; 2 ans</v>
      </c>
    </row>
    <row r="424" spans="1:17">
      <c r="A424" s="8" t="s">
        <v>788</v>
      </c>
      <c r="B424" s="39" t="s">
        <v>12</v>
      </c>
      <c r="C424" s="33">
        <v>1212</v>
      </c>
      <c r="D424" s="33">
        <v>788</v>
      </c>
      <c r="E424" s="34">
        <v>0.65016501650165015</v>
      </c>
      <c r="F424" s="33">
        <v>198</v>
      </c>
      <c r="G424" s="33">
        <v>92</v>
      </c>
      <c r="H424" s="35">
        <v>0.46460000000000001</v>
      </c>
      <c r="I424" s="36" t="str">
        <f t="shared" si="19"/>
        <v>🟡 Attention (40-80%)</v>
      </c>
      <c r="J424" s="37">
        <v>44486</v>
      </c>
      <c r="K424" s="38" t="s">
        <v>789</v>
      </c>
      <c r="L424" s="8" t="s">
        <v>106</v>
      </c>
      <c r="M424" s="36" t="s">
        <v>458</v>
      </c>
      <c r="N424" s="36" t="s">
        <v>459</v>
      </c>
      <c r="O424" s="36" t="s">
        <v>10</v>
      </c>
      <c r="P424" s="36">
        <f t="shared" ca="1" si="18"/>
        <v>59</v>
      </c>
      <c r="Q424" s="36" t="str">
        <f t="shared" ca="1" si="20"/>
        <v>🗓️ &gt; 2 ans</v>
      </c>
    </row>
    <row r="425" spans="1:17">
      <c r="A425" s="8" t="s">
        <v>790</v>
      </c>
      <c r="B425" s="32" t="s">
        <v>12</v>
      </c>
      <c r="C425" s="33">
        <v>1568</v>
      </c>
      <c r="D425" s="33">
        <v>855</v>
      </c>
      <c r="E425" s="34">
        <v>0.54528061224489799</v>
      </c>
      <c r="F425" s="33">
        <v>196</v>
      </c>
      <c r="G425" s="33">
        <v>57</v>
      </c>
      <c r="H425" s="35">
        <v>0.2908</v>
      </c>
      <c r="I425" s="36" t="str">
        <f t="shared" si="19"/>
        <v>🟢 Non saturé (&lt;40%)</v>
      </c>
      <c r="J425" s="37">
        <v>44486</v>
      </c>
      <c r="K425" s="38" t="s">
        <v>777</v>
      </c>
      <c r="L425" s="8" t="s">
        <v>95</v>
      </c>
      <c r="M425" s="36" t="s">
        <v>11</v>
      </c>
      <c r="N425" s="36" t="s">
        <v>371</v>
      </c>
      <c r="O425" s="36" t="s">
        <v>10</v>
      </c>
      <c r="P425" s="36">
        <f t="shared" ca="1" si="18"/>
        <v>59</v>
      </c>
      <c r="Q425" s="36" t="str">
        <f t="shared" ca="1" si="20"/>
        <v>🗓️ &gt; 2 ans</v>
      </c>
    </row>
    <row r="426" spans="1:17">
      <c r="A426" s="8" t="s">
        <v>791</v>
      </c>
      <c r="B426" s="32" t="s">
        <v>12</v>
      </c>
      <c r="C426" s="33">
        <v>834</v>
      </c>
      <c r="D426" s="33">
        <v>573</v>
      </c>
      <c r="E426" s="34">
        <v>0.68705035971223016</v>
      </c>
      <c r="F426" s="33">
        <v>139</v>
      </c>
      <c r="G426" s="33">
        <v>67</v>
      </c>
      <c r="H426" s="35">
        <v>0.48199999999999998</v>
      </c>
      <c r="I426" s="36" t="str">
        <f t="shared" si="19"/>
        <v>🟡 Attention (40-80%)</v>
      </c>
      <c r="J426" s="37">
        <v>44486</v>
      </c>
      <c r="K426" s="38" t="s">
        <v>559</v>
      </c>
      <c r="L426" s="8" t="s">
        <v>60</v>
      </c>
      <c r="M426" s="36" t="s">
        <v>65</v>
      </c>
      <c r="N426" s="36" t="s">
        <v>559</v>
      </c>
      <c r="O426" s="36" t="s">
        <v>10</v>
      </c>
      <c r="P426" s="36">
        <f t="shared" ca="1" si="18"/>
        <v>59</v>
      </c>
      <c r="Q426" s="36" t="str">
        <f t="shared" ca="1" si="20"/>
        <v>🗓️ &gt; 2 ans</v>
      </c>
    </row>
    <row r="427" spans="1:17">
      <c r="A427" s="8" t="s">
        <v>792</v>
      </c>
      <c r="B427" s="32" t="s">
        <v>12</v>
      </c>
      <c r="C427" s="33">
        <v>558</v>
      </c>
      <c r="D427" s="33">
        <v>423</v>
      </c>
      <c r="E427" s="34">
        <v>0.75806451612903225</v>
      </c>
      <c r="F427" s="33">
        <v>93</v>
      </c>
      <c r="G427" s="33">
        <v>57</v>
      </c>
      <c r="H427" s="35">
        <v>0.6129</v>
      </c>
      <c r="I427" s="36" t="str">
        <f t="shared" si="19"/>
        <v>🟡 Attention (40-80%)</v>
      </c>
      <c r="J427" s="37">
        <v>44493</v>
      </c>
      <c r="K427" s="38" t="s">
        <v>559</v>
      </c>
      <c r="L427" s="8" t="s">
        <v>112</v>
      </c>
      <c r="M427" s="36" t="s">
        <v>558</v>
      </c>
      <c r="N427" s="36" t="s">
        <v>559</v>
      </c>
      <c r="O427" s="36" t="s">
        <v>10</v>
      </c>
      <c r="P427" s="36">
        <f t="shared" ca="1" si="18"/>
        <v>58</v>
      </c>
      <c r="Q427" s="36" t="str">
        <f t="shared" ca="1" si="20"/>
        <v>🗓️ &gt; 2 ans</v>
      </c>
    </row>
    <row r="428" spans="1:17">
      <c r="A428" s="8" t="s">
        <v>793</v>
      </c>
      <c r="B428" s="32" t="s">
        <v>5430</v>
      </c>
      <c r="C428" s="33">
        <v>270</v>
      </c>
      <c r="D428" s="33">
        <v>190</v>
      </c>
      <c r="E428" s="34">
        <v>0.70370370370370372</v>
      </c>
      <c r="F428" s="33">
        <v>45</v>
      </c>
      <c r="G428" s="33">
        <v>29</v>
      </c>
      <c r="H428" s="35">
        <v>0.64439999999999997</v>
      </c>
      <c r="I428" s="36" t="str">
        <f t="shared" si="19"/>
        <v>🟡 Attention (40-80%)</v>
      </c>
      <c r="J428" s="37">
        <v>44493</v>
      </c>
      <c r="K428" s="38" t="s">
        <v>756</v>
      </c>
      <c r="L428" s="8" t="s">
        <v>109</v>
      </c>
      <c r="M428" s="36" t="s">
        <v>212</v>
      </c>
      <c r="N428" s="36" t="s">
        <v>67</v>
      </c>
      <c r="O428" s="36" t="s">
        <v>36</v>
      </c>
      <c r="P428" s="36">
        <f t="shared" ca="1" si="18"/>
        <v>58</v>
      </c>
      <c r="Q428" s="36" t="str">
        <f t="shared" ca="1" si="20"/>
        <v>🗓️ &gt; 2 ans</v>
      </c>
    </row>
    <row r="429" spans="1:17">
      <c r="A429" s="8" t="s">
        <v>794</v>
      </c>
      <c r="B429" s="32" t="s">
        <v>19</v>
      </c>
      <c r="C429" s="33">
        <v>852</v>
      </c>
      <c r="D429" s="33">
        <v>256</v>
      </c>
      <c r="E429" s="34">
        <v>0.30046948356807512</v>
      </c>
      <c r="F429" s="33">
        <v>136</v>
      </c>
      <c r="G429" s="33">
        <v>17</v>
      </c>
      <c r="H429" s="35">
        <v>0.125</v>
      </c>
      <c r="I429" s="36" t="str">
        <f t="shared" si="19"/>
        <v>🟢 Non saturé (&lt;40%)</v>
      </c>
      <c r="J429" s="37">
        <v>44493</v>
      </c>
      <c r="K429" s="38" t="s">
        <v>795</v>
      </c>
      <c r="L429" s="8" t="s">
        <v>51</v>
      </c>
      <c r="M429" s="36" t="s">
        <v>47</v>
      </c>
      <c r="N429" s="36" t="s">
        <v>10</v>
      </c>
      <c r="O429" s="36" t="s">
        <v>10</v>
      </c>
      <c r="P429" s="36">
        <f t="shared" ca="1" si="18"/>
        <v>58</v>
      </c>
      <c r="Q429" s="36" t="str">
        <f t="shared" ca="1" si="20"/>
        <v>🗓️ &gt; 2 ans</v>
      </c>
    </row>
    <row r="430" spans="1:17">
      <c r="A430" s="8" t="s">
        <v>796</v>
      </c>
      <c r="B430" s="32" t="s">
        <v>12</v>
      </c>
      <c r="C430" s="33">
        <v>868</v>
      </c>
      <c r="D430" s="33">
        <v>644</v>
      </c>
      <c r="E430" s="34">
        <v>0.74193548387096775</v>
      </c>
      <c r="F430" s="33">
        <v>144</v>
      </c>
      <c r="G430" s="33">
        <v>89</v>
      </c>
      <c r="H430" s="35">
        <v>0.61809999999999998</v>
      </c>
      <c r="I430" s="36" t="str">
        <f t="shared" si="19"/>
        <v>🟡 Attention (40-80%)</v>
      </c>
      <c r="J430" s="37">
        <v>44500</v>
      </c>
      <c r="K430" s="38" t="s">
        <v>559</v>
      </c>
      <c r="L430" s="8" t="s">
        <v>112</v>
      </c>
      <c r="M430" s="36" t="s">
        <v>558</v>
      </c>
      <c r="N430" s="36" t="s">
        <v>559</v>
      </c>
      <c r="O430" s="36" t="s">
        <v>10</v>
      </c>
      <c r="P430" s="36">
        <f t="shared" ca="1" si="18"/>
        <v>58</v>
      </c>
      <c r="Q430" s="36" t="str">
        <f t="shared" ca="1" si="20"/>
        <v>🗓️ &gt; 2 ans</v>
      </c>
    </row>
    <row r="431" spans="1:17">
      <c r="A431" s="8" t="s">
        <v>797</v>
      </c>
      <c r="B431" s="32" t="s">
        <v>12</v>
      </c>
      <c r="C431" s="33">
        <v>1272</v>
      </c>
      <c r="D431" s="33">
        <v>768</v>
      </c>
      <c r="E431" s="34">
        <v>0.60377358490566035</v>
      </c>
      <c r="F431" s="33">
        <v>210</v>
      </c>
      <c r="G431" s="33">
        <v>77</v>
      </c>
      <c r="H431" s="35">
        <v>0.36670000000000003</v>
      </c>
      <c r="I431" s="36" t="str">
        <f t="shared" si="19"/>
        <v>🟢 Non saturé (&lt;40%)</v>
      </c>
      <c r="J431" s="37">
        <v>44500</v>
      </c>
      <c r="K431" s="38" t="s">
        <v>459</v>
      </c>
      <c r="L431" s="8" t="s">
        <v>86</v>
      </c>
      <c r="M431" s="36" t="s">
        <v>458</v>
      </c>
      <c r="N431" s="36" t="s">
        <v>459</v>
      </c>
      <c r="O431" s="36" t="s">
        <v>10</v>
      </c>
      <c r="P431" s="36">
        <f t="shared" ca="1" si="18"/>
        <v>58</v>
      </c>
      <c r="Q431" s="36" t="str">
        <f t="shared" ca="1" si="20"/>
        <v>🗓️ &gt; 2 ans</v>
      </c>
    </row>
    <row r="432" spans="1:17">
      <c r="A432" s="8" t="s">
        <v>798</v>
      </c>
      <c r="B432" s="32" t="s">
        <v>12</v>
      </c>
      <c r="C432" s="33">
        <v>1152</v>
      </c>
      <c r="D432" s="33">
        <v>745</v>
      </c>
      <c r="E432" s="34">
        <v>0.64670138888888884</v>
      </c>
      <c r="F432" s="33">
        <v>144</v>
      </c>
      <c r="G432" s="33">
        <v>57</v>
      </c>
      <c r="H432" s="35">
        <v>0.39579999999999999</v>
      </c>
      <c r="I432" s="36" t="str">
        <f t="shared" si="19"/>
        <v>🟢 Non saturé (&lt;40%)</v>
      </c>
      <c r="J432" s="37">
        <v>44500</v>
      </c>
      <c r="K432" s="38" t="s">
        <v>777</v>
      </c>
      <c r="L432" s="8" t="s">
        <v>95</v>
      </c>
      <c r="M432" s="36" t="s">
        <v>11</v>
      </c>
      <c r="N432" s="36" t="s">
        <v>371</v>
      </c>
      <c r="O432" s="36" t="s">
        <v>10</v>
      </c>
      <c r="P432" s="36">
        <f t="shared" ca="1" si="18"/>
        <v>58</v>
      </c>
      <c r="Q432" s="36" t="str">
        <f t="shared" ca="1" si="20"/>
        <v>🗓️ &gt; 2 ans</v>
      </c>
    </row>
    <row r="433" spans="1:17">
      <c r="A433" s="8" t="s">
        <v>799</v>
      </c>
      <c r="B433" s="32" t="s">
        <v>12</v>
      </c>
      <c r="C433" s="33">
        <v>966</v>
      </c>
      <c r="D433" s="33">
        <v>577</v>
      </c>
      <c r="E433" s="34">
        <v>0.59730848861283647</v>
      </c>
      <c r="F433" s="33">
        <v>151</v>
      </c>
      <c r="G433" s="33">
        <v>52</v>
      </c>
      <c r="H433" s="35">
        <v>0.34439999999999998</v>
      </c>
      <c r="I433" s="36" t="str">
        <f t="shared" si="19"/>
        <v>🟢 Non saturé (&lt;40%)</v>
      </c>
      <c r="J433" s="37">
        <v>44500</v>
      </c>
      <c r="K433" s="38" t="s">
        <v>459</v>
      </c>
      <c r="L433" s="8" t="s">
        <v>88</v>
      </c>
      <c r="M433" s="36" t="s">
        <v>458</v>
      </c>
      <c r="N433" s="36" t="s">
        <v>459</v>
      </c>
      <c r="O433" s="36" t="s">
        <v>10</v>
      </c>
      <c r="P433" s="36">
        <f t="shared" ca="1" si="18"/>
        <v>58</v>
      </c>
      <c r="Q433" s="36" t="str">
        <f t="shared" ca="1" si="20"/>
        <v>🗓️ &gt; 2 ans</v>
      </c>
    </row>
    <row r="434" spans="1:17">
      <c r="A434" s="8" t="s">
        <v>800</v>
      </c>
      <c r="B434" s="32" t="s">
        <v>12</v>
      </c>
      <c r="C434" s="33">
        <v>648</v>
      </c>
      <c r="D434" s="33">
        <v>402</v>
      </c>
      <c r="E434" s="34">
        <v>0.62037037037037035</v>
      </c>
      <c r="F434" s="33">
        <v>108</v>
      </c>
      <c r="G434" s="33">
        <v>48</v>
      </c>
      <c r="H434" s="35">
        <v>0.44440000000000002</v>
      </c>
      <c r="I434" s="36" t="str">
        <f t="shared" si="19"/>
        <v>🟡 Attention (40-80%)</v>
      </c>
      <c r="J434" s="37">
        <v>44500</v>
      </c>
      <c r="K434" s="38" t="s">
        <v>559</v>
      </c>
      <c r="L434" s="8" t="s">
        <v>107</v>
      </c>
      <c r="M434" s="36" t="s">
        <v>11</v>
      </c>
      <c r="N434" s="36" t="s">
        <v>371</v>
      </c>
      <c r="O434" s="36" t="s">
        <v>10</v>
      </c>
      <c r="P434" s="36">
        <f t="shared" ca="1" si="18"/>
        <v>58</v>
      </c>
      <c r="Q434" s="36" t="str">
        <f t="shared" ca="1" si="20"/>
        <v>🗓️ &gt; 2 ans</v>
      </c>
    </row>
    <row r="435" spans="1:17">
      <c r="A435" s="8" t="s">
        <v>801</v>
      </c>
      <c r="B435" s="32" t="s">
        <v>12</v>
      </c>
      <c r="C435" s="33">
        <v>836</v>
      </c>
      <c r="D435" s="33">
        <v>545</v>
      </c>
      <c r="E435" s="34">
        <v>0.65191387559808611</v>
      </c>
      <c r="F435" s="33">
        <v>105</v>
      </c>
      <c r="G435" s="33">
        <v>45</v>
      </c>
      <c r="H435" s="35">
        <v>0.42859999999999998</v>
      </c>
      <c r="I435" s="36" t="str">
        <f t="shared" si="19"/>
        <v>🟡 Attention (40-80%)</v>
      </c>
      <c r="J435" s="37">
        <v>44500</v>
      </c>
      <c r="K435" s="38" t="s">
        <v>777</v>
      </c>
      <c r="L435" s="8" t="s">
        <v>95</v>
      </c>
      <c r="M435" s="36" t="s">
        <v>11</v>
      </c>
      <c r="N435" s="36" t="s">
        <v>371</v>
      </c>
      <c r="O435" s="36" t="s">
        <v>10</v>
      </c>
      <c r="P435" s="36">
        <f t="shared" ca="1" si="18"/>
        <v>58</v>
      </c>
      <c r="Q435" s="36" t="str">
        <f t="shared" ca="1" si="20"/>
        <v>🗓️ &gt; 2 ans</v>
      </c>
    </row>
    <row r="436" spans="1:17">
      <c r="A436" s="8" t="s">
        <v>802</v>
      </c>
      <c r="B436" s="32" t="s">
        <v>12</v>
      </c>
      <c r="C436" s="33">
        <v>1392</v>
      </c>
      <c r="D436" s="33">
        <v>827</v>
      </c>
      <c r="E436" s="34">
        <v>0.5941091954022989</v>
      </c>
      <c r="F436" s="33">
        <v>174</v>
      </c>
      <c r="G436" s="33">
        <v>60</v>
      </c>
      <c r="H436" s="35">
        <v>0.3448</v>
      </c>
      <c r="I436" s="36" t="str">
        <f t="shared" si="19"/>
        <v>🟢 Non saturé (&lt;40%)</v>
      </c>
      <c r="J436" s="37">
        <v>44500</v>
      </c>
      <c r="K436" s="38" t="s">
        <v>777</v>
      </c>
      <c r="L436" s="8" t="s">
        <v>95</v>
      </c>
      <c r="M436" s="36" t="s">
        <v>11</v>
      </c>
      <c r="N436" s="36" t="s">
        <v>371</v>
      </c>
      <c r="O436" s="36" t="s">
        <v>10</v>
      </c>
      <c r="P436" s="36">
        <f t="shared" ca="1" si="18"/>
        <v>58</v>
      </c>
      <c r="Q436" s="36" t="str">
        <f t="shared" ca="1" si="20"/>
        <v>🗓️ &gt; 2 ans</v>
      </c>
    </row>
    <row r="437" spans="1:17">
      <c r="A437" s="8" t="s">
        <v>803</v>
      </c>
      <c r="B437" s="32" t="s">
        <v>12</v>
      </c>
      <c r="C437" s="33">
        <v>462</v>
      </c>
      <c r="D437" s="33">
        <v>322</v>
      </c>
      <c r="E437" s="34">
        <v>0.69696969696969702</v>
      </c>
      <c r="F437" s="33">
        <v>77</v>
      </c>
      <c r="G437" s="33">
        <v>38</v>
      </c>
      <c r="H437" s="35">
        <v>0.49349999999999999</v>
      </c>
      <c r="I437" s="36" t="str">
        <f t="shared" si="19"/>
        <v>🟡 Attention (40-80%)</v>
      </c>
      <c r="J437" s="37">
        <v>44500</v>
      </c>
      <c r="K437" s="38" t="s">
        <v>65</v>
      </c>
      <c r="L437" s="8" t="s">
        <v>60</v>
      </c>
      <c r="M437" s="36" t="s">
        <v>65</v>
      </c>
      <c r="N437" s="36" t="s">
        <v>559</v>
      </c>
      <c r="O437" s="36" t="s">
        <v>10</v>
      </c>
      <c r="P437" s="36">
        <f t="shared" ca="1" si="18"/>
        <v>58</v>
      </c>
      <c r="Q437" s="36" t="str">
        <f t="shared" ca="1" si="20"/>
        <v>🗓️ &gt; 2 ans</v>
      </c>
    </row>
    <row r="438" spans="1:17">
      <c r="A438" s="8" t="s">
        <v>804</v>
      </c>
      <c r="B438" s="32" t="s">
        <v>26</v>
      </c>
      <c r="C438" s="33">
        <v>510</v>
      </c>
      <c r="D438" s="33">
        <v>361</v>
      </c>
      <c r="E438" s="34">
        <v>0.707843137254902</v>
      </c>
      <c r="F438" s="33">
        <v>85</v>
      </c>
      <c r="G438" s="33">
        <v>48</v>
      </c>
      <c r="H438" s="35">
        <v>0.56469999999999998</v>
      </c>
      <c r="I438" s="36" t="str">
        <f t="shared" si="19"/>
        <v>🟡 Attention (40-80%)</v>
      </c>
      <c r="J438" s="37">
        <v>44500</v>
      </c>
      <c r="K438" s="38" t="s">
        <v>24</v>
      </c>
      <c r="L438" s="8" t="s">
        <v>24</v>
      </c>
      <c r="M438" s="36" t="s">
        <v>24</v>
      </c>
      <c r="N438" s="36" t="s">
        <v>24</v>
      </c>
      <c r="O438" s="36" t="s">
        <v>24</v>
      </c>
      <c r="P438" s="36">
        <f t="shared" ca="1" si="18"/>
        <v>58</v>
      </c>
      <c r="Q438" s="36" t="str">
        <f t="shared" ca="1" si="20"/>
        <v>🗓️ &gt; 2 ans</v>
      </c>
    </row>
    <row r="439" spans="1:17">
      <c r="A439" s="8" t="s">
        <v>805</v>
      </c>
      <c r="B439" s="32" t="s">
        <v>12</v>
      </c>
      <c r="C439" s="33">
        <v>960</v>
      </c>
      <c r="D439" s="33">
        <v>702</v>
      </c>
      <c r="E439" s="34">
        <v>0.73124999999999996</v>
      </c>
      <c r="F439" s="33">
        <v>159</v>
      </c>
      <c r="G439" s="33">
        <v>99</v>
      </c>
      <c r="H439" s="35">
        <v>0.62260000000000004</v>
      </c>
      <c r="I439" s="36" t="str">
        <f t="shared" si="19"/>
        <v>🟡 Attention (40-80%)</v>
      </c>
      <c r="J439" s="37">
        <v>44514</v>
      </c>
      <c r="K439" s="38" t="s">
        <v>92</v>
      </c>
      <c r="L439" s="8" t="s">
        <v>92</v>
      </c>
      <c r="M439" s="36" t="s">
        <v>371</v>
      </c>
      <c r="N439" s="36" t="s">
        <v>371</v>
      </c>
      <c r="O439" s="36" t="s">
        <v>10</v>
      </c>
      <c r="P439" s="36">
        <f t="shared" ca="1" si="18"/>
        <v>58</v>
      </c>
      <c r="Q439" s="36" t="str">
        <f t="shared" ca="1" si="20"/>
        <v>🗓️ &gt; 2 ans</v>
      </c>
    </row>
    <row r="440" spans="1:17">
      <c r="A440" s="8" t="s">
        <v>806</v>
      </c>
      <c r="B440" s="32" t="s">
        <v>26</v>
      </c>
      <c r="C440" s="33">
        <v>852</v>
      </c>
      <c r="D440" s="33">
        <v>526</v>
      </c>
      <c r="E440" s="34">
        <v>0.61737089201877937</v>
      </c>
      <c r="F440" s="33">
        <v>141</v>
      </c>
      <c r="G440" s="33">
        <v>75</v>
      </c>
      <c r="H440" s="35">
        <v>0.53190000000000004</v>
      </c>
      <c r="I440" s="36" t="str">
        <f t="shared" si="19"/>
        <v>🟡 Attention (40-80%)</v>
      </c>
      <c r="J440" s="37">
        <v>44514</v>
      </c>
      <c r="K440" s="38" t="s">
        <v>807</v>
      </c>
      <c r="L440" s="8" t="s">
        <v>24</v>
      </c>
      <c r="M440" s="36" t="s">
        <v>24</v>
      </c>
      <c r="N440" s="36" t="s">
        <v>24</v>
      </c>
      <c r="O440" s="36" t="s">
        <v>24</v>
      </c>
      <c r="P440" s="36">
        <f t="shared" ca="1" si="18"/>
        <v>58</v>
      </c>
      <c r="Q440" s="36" t="str">
        <f t="shared" ca="1" si="20"/>
        <v>🗓️ &gt; 2 ans</v>
      </c>
    </row>
    <row r="441" spans="1:17">
      <c r="A441" s="8" t="s">
        <v>808</v>
      </c>
      <c r="B441" s="32" t="s">
        <v>12</v>
      </c>
      <c r="C441" s="33">
        <v>1260</v>
      </c>
      <c r="D441" s="33">
        <v>851</v>
      </c>
      <c r="E441" s="34">
        <v>0.67539682539682544</v>
      </c>
      <c r="F441" s="33">
        <v>207</v>
      </c>
      <c r="G441" s="33">
        <v>107</v>
      </c>
      <c r="H441" s="35">
        <v>0.51690000000000003</v>
      </c>
      <c r="I441" s="36" t="str">
        <f t="shared" si="19"/>
        <v>🟡 Attention (40-80%)</v>
      </c>
      <c r="J441" s="37">
        <v>44514</v>
      </c>
      <c r="K441" s="38" t="s">
        <v>558</v>
      </c>
      <c r="L441" s="8" t="s">
        <v>112</v>
      </c>
      <c r="M441" s="36" t="s">
        <v>558</v>
      </c>
      <c r="N441" s="36" t="s">
        <v>559</v>
      </c>
      <c r="O441" s="36" t="s">
        <v>10</v>
      </c>
      <c r="P441" s="36">
        <f t="shared" ca="1" si="18"/>
        <v>58</v>
      </c>
      <c r="Q441" s="36" t="str">
        <f t="shared" ca="1" si="20"/>
        <v>🗓️ &gt; 2 ans</v>
      </c>
    </row>
    <row r="442" spans="1:17">
      <c r="A442" s="8" t="s">
        <v>809</v>
      </c>
      <c r="B442" s="32" t="s">
        <v>12</v>
      </c>
      <c r="C442" s="33">
        <v>996</v>
      </c>
      <c r="D442" s="33">
        <v>686</v>
      </c>
      <c r="E442" s="34">
        <v>0.6887550200803213</v>
      </c>
      <c r="F442" s="33">
        <v>163</v>
      </c>
      <c r="G442" s="33">
        <v>81</v>
      </c>
      <c r="H442" s="35">
        <v>0.49690000000000001</v>
      </c>
      <c r="I442" s="36" t="str">
        <f t="shared" si="19"/>
        <v>🟡 Attention (40-80%)</v>
      </c>
      <c r="J442" s="37">
        <v>44514</v>
      </c>
      <c r="K442" s="38" t="s">
        <v>789</v>
      </c>
      <c r="L442" s="8" t="s">
        <v>37</v>
      </c>
      <c r="M442" s="36" t="s">
        <v>458</v>
      </c>
      <c r="N442" s="36" t="s">
        <v>459</v>
      </c>
      <c r="O442" s="36" t="s">
        <v>10</v>
      </c>
      <c r="P442" s="36">
        <f t="shared" ca="1" si="18"/>
        <v>58</v>
      </c>
      <c r="Q442" s="36" t="str">
        <f t="shared" ca="1" si="20"/>
        <v>🗓️ &gt; 2 ans</v>
      </c>
    </row>
    <row r="443" spans="1:17">
      <c r="A443" s="8" t="s">
        <v>810</v>
      </c>
      <c r="B443" s="32" t="s">
        <v>12</v>
      </c>
      <c r="C443" s="33">
        <v>656</v>
      </c>
      <c r="D443" s="33">
        <v>498</v>
      </c>
      <c r="E443" s="34">
        <v>0.75914634146341464</v>
      </c>
      <c r="F443" s="33">
        <v>109</v>
      </c>
      <c r="G443" s="33">
        <v>73</v>
      </c>
      <c r="H443" s="35">
        <v>0.66969999999999996</v>
      </c>
      <c r="I443" s="36" t="str">
        <f t="shared" si="19"/>
        <v>🟡 Attention (40-80%)</v>
      </c>
      <c r="J443" s="37">
        <v>44514</v>
      </c>
      <c r="K443" s="38" t="s">
        <v>811</v>
      </c>
      <c r="L443" s="8" t="s">
        <v>61</v>
      </c>
      <c r="M443" s="36" t="s">
        <v>662</v>
      </c>
      <c r="N443" s="36" t="s">
        <v>559</v>
      </c>
      <c r="O443" s="36" t="s">
        <v>10</v>
      </c>
      <c r="P443" s="36">
        <f t="shared" ca="1" si="18"/>
        <v>58</v>
      </c>
      <c r="Q443" s="36" t="str">
        <f t="shared" ca="1" si="20"/>
        <v>🗓️ &gt; 2 ans</v>
      </c>
    </row>
    <row r="444" spans="1:17">
      <c r="A444" s="8" t="s">
        <v>812</v>
      </c>
      <c r="B444" s="32" t="s">
        <v>17</v>
      </c>
      <c r="C444" s="33">
        <v>852</v>
      </c>
      <c r="D444" s="33">
        <v>552</v>
      </c>
      <c r="E444" s="34">
        <v>0.647887323943662</v>
      </c>
      <c r="F444" s="33">
        <v>141</v>
      </c>
      <c r="G444" s="33">
        <v>75</v>
      </c>
      <c r="H444" s="35">
        <v>0.53190000000000004</v>
      </c>
      <c r="I444" s="36" t="str">
        <f t="shared" si="19"/>
        <v>🟡 Attention (40-80%)</v>
      </c>
      <c r="J444" s="37">
        <v>44514</v>
      </c>
      <c r="K444" s="38" t="s">
        <v>577</v>
      </c>
      <c r="L444" s="8" t="s">
        <v>15</v>
      </c>
      <c r="M444" s="36" t="s">
        <v>15</v>
      </c>
      <c r="N444" s="36" t="s">
        <v>15</v>
      </c>
      <c r="O444" s="36" t="s">
        <v>15</v>
      </c>
      <c r="P444" s="36">
        <f t="shared" ca="1" si="18"/>
        <v>58</v>
      </c>
      <c r="Q444" s="36" t="str">
        <f t="shared" ca="1" si="20"/>
        <v>🗓️ &gt; 2 ans</v>
      </c>
    </row>
    <row r="445" spans="1:17">
      <c r="A445" s="8" t="s">
        <v>813</v>
      </c>
      <c r="B445" s="32" t="s">
        <v>12</v>
      </c>
      <c r="C445" s="33">
        <v>804</v>
      </c>
      <c r="D445" s="33">
        <v>436</v>
      </c>
      <c r="E445" s="34">
        <v>0.54228855721393032</v>
      </c>
      <c r="F445" s="33">
        <v>134</v>
      </c>
      <c r="G445" s="33">
        <v>38</v>
      </c>
      <c r="H445" s="35">
        <v>0.28360000000000002</v>
      </c>
      <c r="I445" s="36" t="str">
        <f t="shared" si="19"/>
        <v>🟢 Non saturé (&lt;40%)</v>
      </c>
      <c r="J445" s="37">
        <v>44514</v>
      </c>
      <c r="K445" s="38" t="s">
        <v>789</v>
      </c>
      <c r="L445" s="8" t="s">
        <v>101</v>
      </c>
      <c r="M445" s="36" t="s">
        <v>458</v>
      </c>
      <c r="N445" s="36" t="s">
        <v>459</v>
      </c>
      <c r="O445" s="36" t="s">
        <v>10</v>
      </c>
      <c r="P445" s="36">
        <f t="shared" ca="1" si="18"/>
        <v>58</v>
      </c>
      <c r="Q445" s="36" t="str">
        <f t="shared" ca="1" si="20"/>
        <v>🗓️ &gt; 2 ans</v>
      </c>
    </row>
    <row r="446" spans="1:17">
      <c r="A446" s="8" t="s">
        <v>814</v>
      </c>
      <c r="B446" s="32" t="s">
        <v>12</v>
      </c>
      <c r="C446" s="33">
        <v>660</v>
      </c>
      <c r="D446" s="33">
        <v>412</v>
      </c>
      <c r="E446" s="34">
        <v>0.62424242424242427</v>
      </c>
      <c r="F446" s="33">
        <v>104</v>
      </c>
      <c r="G446" s="33">
        <v>46</v>
      </c>
      <c r="H446" s="35">
        <v>0.44230000000000003</v>
      </c>
      <c r="I446" s="36" t="str">
        <f t="shared" si="19"/>
        <v>🟡 Attention (40-80%)</v>
      </c>
      <c r="J446" s="37">
        <v>44514</v>
      </c>
      <c r="K446" s="38" t="s">
        <v>459</v>
      </c>
      <c r="L446" s="8" t="s">
        <v>88</v>
      </c>
      <c r="M446" s="36" t="s">
        <v>458</v>
      </c>
      <c r="N446" s="36" t="s">
        <v>459</v>
      </c>
      <c r="O446" s="36" t="s">
        <v>10</v>
      </c>
      <c r="P446" s="36">
        <f t="shared" ca="1" si="18"/>
        <v>58</v>
      </c>
      <c r="Q446" s="36" t="str">
        <f t="shared" ca="1" si="20"/>
        <v>🗓️ &gt; 2 ans</v>
      </c>
    </row>
    <row r="447" spans="1:17">
      <c r="A447" s="8" t="s">
        <v>815</v>
      </c>
      <c r="B447" s="32" t="s">
        <v>12</v>
      </c>
      <c r="C447" s="33">
        <v>1170</v>
      </c>
      <c r="D447" s="33">
        <v>669</v>
      </c>
      <c r="E447" s="34">
        <v>0.57179487179487176</v>
      </c>
      <c r="F447" s="33">
        <v>192</v>
      </c>
      <c r="G447" s="33">
        <v>64</v>
      </c>
      <c r="H447" s="35">
        <v>0.33329999999999999</v>
      </c>
      <c r="I447" s="36" t="str">
        <f t="shared" si="19"/>
        <v>🟢 Non saturé (&lt;40%)</v>
      </c>
      <c r="J447" s="37">
        <v>44514</v>
      </c>
      <c r="K447" s="38" t="s">
        <v>459</v>
      </c>
      <c r="L447" s="8" t="s">
        <v>88</v>
      </c>
      <c r="M447" s="36" t="s">
        <v>458</v>
      </c>
      <c r="N447" s="36" t="s">
        <v>459</v>
      </c>
      <c r="O447" s="36" t="s">
        <v>10</v>
      </c>
      <c r="P447" s="36">
        <f t="shared" ca="1" si="18"/>
        <v>58</v>
      </c>
      <c r="Q447" s="36" t="str">
        <f t="shared" ca="1" si="20"/>
        <v>🗓️ &gt; 2 ans</v>
      </c>
    </row>
    <row r="448" spans="1:17">
      <c r="A448" s="8" t="s">
        <v>816</v>
      </c>
      <c r="B448" s="32" t="s">
        <v>12</v>
      </c>
      <c r="C448" s="33">
        <v>1146</v>
      </c>
      <c r="D448" s="33">
        <v>688</v>
      </c>
      <c r="E448" s="34">
        <v>0.6003490401396161</v>
      </c>
      <c r="F448" s="33">
        <v>190</v>
      </c>
      <c r="G448" s="33">
        <v>74</v>
      </c>
      <c r="H448" s="35">
        <v>0.38950000000000001</v>
      </c>
      <c r="I448" s="36" t="str">
        <f t="shared" si="19"/>
        <v>🟢 Non saturé (&lt;40%)</v>
      </c>
      <c r="J448" s="37">
        <v>44514</v>
      </c>
      <c r="K448" s="38" t="s">
        <v>558</v>
      </c>
      <c r="L448" s="8" t="s">
        <v>113</v>
      </c>
      <c r="M448" s="36" t="s">
        <v>558</v>
      </c>
      <c r="N448" s="36" t="s">
        <v>559</v>
      </c>
      <c r="O448" s="36" t="s">
        <v>10</v>
      </c>
      <c r="P448" s="36">
        <f t="shared" ca="1" si="18"/>
        <v>58</v>
      </c>
      <c r="Q448" s="36" t="str">
        <f t="shared" ca="1" si="20"/>
        <v>🗓️ &gt; 2 ans</v>
      </c>
    </row>
    <row r="449" spans="1:17">
      <c r="A449" s="8" t="s">
        <v>817</v>
      </c>
      <c r="B449" s="32" t="s">
        <v>12</v>
      </c>
      <c r="C449" s="33">
        <v>672</v>
      </c>
      <c r="D449" s="33">
        <v>488</v>
      </c>
      <c r="E449" s="34">
        <v>0.72619047619047616</v>
      </c>
      <c r="F449" s="33">
        <v>106</v>
      </c>
      <c r="G449" s="33">
        <v>55</v>
      </c>
      <c r="H449" s="35">
        <v>0.51890000000000003</v>
      </c>
      <c r="I449" s="36" t="str">
        <f t="shared" si="19"/>
        <v>🟡 Attention (40-80%)</v>
      </c>
      <c r="J449" s="37">
        <v>44514</v>
      </c>
      <c r="K449" s="38" t="s">
        <v>459</v>
      </c>
      <c r="L449" s="8" t="s">
        <v>86</v>
      </c>
      <c r="M449" s="36" t="s">
        <v>458</v>
      </c>
      <c r="N449" s="36" t="s">
        <v>459</v>
      </c>
      <c r="O449" s="36" t="s">
        <v>10</v>
      </c>
      <c r="P449" s="36">
        <f t="shared" ca="1" si="18"/>
        <v>58</v>
      </c>
      <c r="Q449" s="36" t="str">
        <f t="shared" ca="1" si="20"/>
        <v>🗓️ &gt; 2 ans</v>
      </c>
    </row>
    <row r="450" spans="1:17">
      <c r="A450" s="8" t="s">
        <v>818</v>
      </c>
      <c r="B450" s="32" t="s">
        <v>12</v>
      </c>
      <c r="C450" s="33">
        <v>810</v>
      </c>
      <c r="D450" s="33">
        <v>431</v>
      </c>
      <c r="E450" s="34">
        <v>0.53209876543209877</v>
      </c>
      <c r="F450" s="33">
        <v>116</v>
      </c>
      <c r="G450" s="33">
        <v>31</v>
      </c>
      <c r="H450" s="35">
        <v>0.26719999999999999</v>
      </c>
      <c r="I450" s="36" t="str">
        <f t="shared" si="19"/>
        <v>🟢 Non saturé (&lt;40%)</v>
      </c>
      <c r="J450" s="37">
        <v>44514</v>
      </c>
      <c r="K450" s="38" t="s">
        <v>459</v>
      </c>
      <c r="L450" s="8" t="s">
        <v>88</v>
      </c>
      <c r="M450" s="36" t="s">
        <v>458</v>
      </c>
      <c r="N450" s="36" t="s">
        <v>459</v>
      </c>
      <c r="O450" s="36" t="s">
        <v>10</v>
      </c>
      <c r="P450" s="36">
        <f t="shared" ref="P450:P513" ca="1" si="21">IF(J450="","",ROUND((TODAY()-J450)/30.44,0))</f>
        <v>58</v>
      </c>
      <c r="Q450" s="36" t="str">
        <f t="shared" ca="1" si="20"/>
        <v>🗓️ &gt; 2 ans</v>
      </c>
    </row>
    <row r="451" spans="1:17">
      <c r="A451" s="8" t="s">
        <v>819</v>
      </c>
      <c r="B451" s="32" t="s">
        <v>12</v>
      </c>
      <c r="C451" s="33">
        <v>990</v>
      </c>
      <c r="D451" s="33">
        <v>639</v>
      </c>
      <c r="E451" s="34">
        <v>0.6454545454545455</v>
      </c>
      <c r="F451" s="33">
        <v>164</v>
      </c>
      <c r="G451" s="33">
        <v>81</v>
      </c>
      <c r="H451" s="35">
        <v>0.49390000000000001</v>
      </c>
      <c r="I451" s="36" t="str">
        <f t="shared" ref="I451:I514" si="22">IF(H451="","N/A",
   IF(H451&gt;=80%,"🔴 Saturé (≥80%)",
      IF(H451&gt;=40%,"🟡 Attention (40-80%)",
         "🟢 Non saturé (&lt;40%)"
      )
   )
)</f>
        <v>🟡 Attention (40-80%)</v>
      </c>
      <c r="J451" s="37">
        <v>44514</v>
      </c>
      <c r="K451" s="38" t="s">
        <v>789</v>
      </c>
      <c r="L451" s="8" t="s">
        <v>101</v>
      </c>
      <c r="M451" s="36" t="s">
        <v>458</v>
      </c>
      <c r="N451" s="36" t="s">
        <v>459</v>
      </c>
      <c r="O451" s="36" t="s">
        <v>10</v>
      </c>
      <c r="P451" s="36">
        <f t="shared" ca="1" si="21"/>
        <v>58</v>
      </c>
      <c r="Q451" s="36" t="str">
        <f t="shared" ref="Q451:Q514" ca="1" si="23">IF(P451="","N/A",IF(P451&lt;6,"🆕 &lt; 6 mois",IF(P451&lt;12,"📅 6-12 mois",IF(P451&lt;24,"📆 1-2 ans","🗓️ &gt; 2 ans"))))</f>
        <v>🗓️ &gt; 2 ans</v>
      </c>
    </row>
    <row r="452" spans="1:17">
      <c r="A452" s="8" t="s">
        <v>820</v>
      </c>
      <c r="B452" s="32" t="s">
        <v>19</v>
      </c>
      <c r="C452" s="33">
        <v>450</v>
      </c>
      <c r="D452" s="33">
        <v>161</v>
      </c>
      <c r="E452" s="34">
        <v>0.35777777777777775</v>
      </c>
      <c r="F452" s="33">
        <v>75</v>
      </c>
      <c r="G452" s="33">
        <v>15</v>
      </c>
      <c r="H452" s="35">
        <v>0.2</v>
      </c>
      <c r="I452" s="36" t="str">
        <f t="shared" si="22"/>
        <v>🟢 Non saturé (&lt;40%)</v>
      </c>
      <c r="J452" s="37">
        <v>44514</v>
      </c>
      <c r="K452" s="38" t="s">
        <v>795</v>
      </c>
      <c r="L452" s="8" t="s">
        <v>51</v>
      </c>
      <c r="M452" s="36" t="s">
        <v>47</v>
      </c>
      <c r="N452" s="36" t="s">
        <v>10</v>
      </c>
      <c r="O452" s="36" t="s">
        <v>10</v>
      </c>
      <c r="P452" s="36">
        <f t="shared" ca="1" si="21"/>
        <v>58</v>
      </c>
      <c r="Q452" s="36" t="str">
        <f t="shared" ca="1" si="23"/>
        <v>🗓️ &gt; 2 ans</v>
      </c>
    </row>
    <row r="453" spans="1:17">
      <c r="A453" s="8" t="s">
        <v>821</v>
      </c>
      <c r="B453" s="32" t="s">
        <v>12</v>
      </c>
      <c r="C453" s="33">
        <v>636</v>
      </c>
      <c r="D453" s="33">
        <v>482</v>
      </c>
      <c r="E453" s="34">
        <v>0.75786163522012584</v>
      </c>
      <c r="F453" s="33">
        <v>104</v>
      </c>
      <c r="G453" s="33">
        <v>52</v>
      </c>
      <c r="H453" s="35">
        <v>0.5</v>
      </c>
      <c r="I453" s="36" t="str">
        <f t="shared" si="22"/>
        <v>🟡 Attention (40-80%)</v>
      </c>
      <c r="J453" s="37">
        <v>44522</v>
      </c>
      <c r="K453" s="38" t="s">
        <v>318</v>
      </c>
      <c r="L453" s="8" t="s">
        <v>94</v>
      </c>
      <c r="M453" s="36" t="s">
        <v>318</v>
      </c>
      <c r="N453" s="36" t="s">
        <v>319</v>
      </c>
      <c r="O453" s="36" t="s">
        <v>10</v>
      </c>
      <c r="P453" s="36">
        <f t="shared" ca="1" si="21"/>
        <v>58</v>
      </c>
      <c r="Q453" s="36" t="str">
        <f t="shared" ca="1" si="23"/>
        <v>🗓️ &gt; 2 ans</v>
      </c>
    </row>
    <row r="454" spans="1:17">
      <c r="A454" s="8" t="s">
        <v>822</v>
      </c>
      <c r="B454" s="32" t="s">
        <v>12</v>
      </c>
      <c r="C454" s="33">
        <v>944</v>
      </c>
      <c r="D454" s="33">
        <v>647</v>
      </c>
      <c r="E454" s="34">
        <v>0.6853813559322034</v>
      </c>
      <c r="F454" s="33">
        <v>118</v>
      </c>
      <c r="G454" s="33">
        <v>58</v>
      </c>
      <c r="H454" s="35">
        <v>0.49149999999999999</v>
      </c>
      <c r="I454" s="36" t="str">
        <f t="shared" si="22"/>
        <v>🟡 Attention (40-80%)</v>
      </c>
      <c r="J454" s="37">
        <v>44522</v>
      </c>
      <c r="K454" s="38" t="s">
        <v>371</v>
      </c>
      <c r="L454" s="8" t="s">
        <v>91</v>
      </c>
      <c r="M454" s="36" t="s">
        <v>371</v>
      </c>
      <c r="N454" s="36" t="s">
        <v>371</v>
      </c>
      <c r="O454" s="36" t="s">
        <v>10</v>
      </c>
      <c r="P454" s="36">
        <f t="shared" ca="1" si="21"/>
        <v>58</v>
      </c>
      <c r="Q454" s="36" t="str">
        <f t="shared" ca="1" si="23"/>
        <v>🗓️ &gt; 2 ans</v>
      </c>
    </row>
    <row r="455" spans="1:17">
      <c r="A455" s="8" t="s">
        <v>823</v>
      </c>
      <c r="B455" s="32" t="s">
        <v>12</v>
      </c>
      <c r="C455" s="33">
        <v>1128</v>
      </c>
      <c r="D455" s="33">
        <v>610</v>
      </c>
      <c r="E455" s="34">
        <v>0.54078014184397161</v>
      </c>
      <c r="F455" s="33">
        <v>185</v>
      </c>
      <c r="G455" s="33">
        <v>70</v>
      </c>
      <c r="H455" s="35">
        <v>0.37840000000000001</v>
      </c>
      <c r="I455" s="36" t="str">
        <f t="shared" si="22"/>
        <v>🟢 Non saturé (&lt;40%)</v>
      </c>
      <c r="J455" s="37">
        <v>44522</v>
      </c>
      <c r="K455" s="38" t="s">
        <v>318</v>
      </c>
      <c r="L455" s="8" t="s">
        <v>111</v>
      </c>
      <c r="M455" s="36" t="s">
        <v>318</v>
      </c>
      <c r="N455" s="36" t="s">
        <v>319</v>
      </c>
      <c r="O455" s="36" t="s">
        <v>10</v>
      </c>
      <c r="P455" s="36">
        <f t="shared" ca="1" si="21"/>
        <v>58</v>
      </c>
      <c r="Q455" s="36" t="str">
        <f t="shared" ca="1" si="23"/>
        <v>🗓️ &gt; 2 ans</v>
      </c>
    </row>
    <row r="456" spans="1:17">
      <c r="A456" s="8" t="s">
        <v>824</v>
      </c>
      <c r="B456" s="32" t="s">
        <v>17</v>
      </c>
      <c r="C456" s="33">
        <v>834</v>
      </c>
      <c r="D456" s="33">
        <v>602</v>
      </c>
      <c r="E456" s="34">
        <v>0.72182254196642681</v>
      </c>
      <c r="F456" s="33">
        <v>138</v>
      </c>
      <c r="G456" s="33">
        <v>92</v>
      </c>
      <c r="H456" s="35">
        <v>0.66669999999999996</v>
      </c>
      <c r="I456" s="36" t="str">
        <f t="shared" si="22"/>
        <v>🟡 Attention (40-80%)</v>
      </c>
      <c r="J456" s="37">
        <v>44522</v>
      </c>
      <c r="K456" s="38" t="s">
        <v>825</v>
      </c>
      <c r="L456" s="8" t="s">
        <v>15</v>
      </c>
      <c r="M456" s="36" t="s">
        <v>15</v>
      </c>
      <c r="N456" s="36" t="s">
        <v>15</v>
      </c>
      <c r="O456" s="36" t="s">
        <v>15</v>
      </c>
      <c r="P456" s="36">
        <f t="shared" ca="1" si="21"/>
        <v>58</v>
      </c>
      <c r="Q456" s="36" t="str">
        <f t="shared" ca="1" si="23"/>
        <v>🗓️ &gt; 2 ans</v>
      </c>
    </row>
    <row r="457" spans="1:17">
      <c r="A457" s="8" t="s">
        <v>826</v>
      </c>
      <c r="B457" s="32" t="s">
        <v>23</v>
      </c>
      <c r="C457" s="33">
        <v>1238</v>
      </c>
      <c r="D457" s="33">
        <v>666</v>
      </c>
      <c r="E457" s="34">
        <v>0.53796445880452337</v>
      </c>
      <c r="F457" s="33">
        <v>206</v>
      </c>
      <c r="G457" s="33">
        <v>75</v>
      </c>
      <c r="H457" s="35">
        <v>0.36409999999999998</v>
      </c>
      <c r="I457" s="36" t="str">
        <f t="shared" si="22"/>
        <v>🟢 Non saturé (&lt;40%)</v>
      </c>
      <c r="J457" s="37">
        <v>44522</v>
      </c>
      <c r="K457" s="38" t="s">
        <v>827</v>
      </c>
      <c r="L457" s="8" t="s">
        <v>38</v>
      </c>
      <c r="M457" s="36" t="s">
        <v>496</v>
      </c>
      <c r="N457" s="36" t="s">
        <v>21</v>
      </c>
      <c r="O457" s="36" t="s">
        <v>21</v>
      </c>
      <c r="P457" s="36">
        <f t="shared" ca="1" si="21"/>
        <v>58</v>
      </c>
      <c r="Q457" s="36" t="str">
        <f t="shared" ca="1" si="23"/>
        <v>🗓️ &gt; 2 ans</v>
      </c>
    </row>
    <row r="458" spans="1:17">
      <c r="A458" s="8" t="s">
        <v>828</v>
      </c>
      <c r="B458" s="32" t="s">
        <v>23</v>
      </c>
      <c r="C458" s="33">
        <v>870</v>
      </c>
      <c r="D458" s="33">
        <v>660</v>
      </c>
      <c r="E458" s="34">
        <v>0.75862068965517238</v>
      </c>
      <c r="F458" s="33">
        <v>145</v>
      </c>
      <c r="G458" s="33">
        <v>83</v>
      </c>
      <c r="H458" s="35">
        <v>0.57240000000000002</v>
      </c>
      <c r="I458" s="36" t="str">
        <f t="shared" si="22"/>
        <v>🟡 Attention (40-80%)</v>
      </c>
      <c r="J458" s="37">
        <v>44522</v>
      </c>
      <c r="K458" s="38" t="s">
        <v>829</v>
      </c>
      <c r="L458" s="8" t="s">
        <v>70</v>
      </c>
      <c r="M458" s="36" t="s">
        <v>444</v>
      </c>
      <c r="N458" s="36" t="s">
        <v>123</v>
      </c>
      <c r="O458" s="36" t="s">
        <v>21</v>
      </c>
      <c r="P458" s="36">
        <f t="shared" ca="1" si="21"/>
        <v>58</v>
      </c>
      <c r="Q458" s="36" t="str">
        <f t="shared" ca="1" si="23"/>
        <v>🗓️ &gt; 2 ans</v>
      </c>
    </row>
    <row r="459" spans="1:17">
      <c r="A459" s="8" t="s">
        <v>830</v>
      </c>
      <c r="B459" s="32" t="s">
        <v>19</v>
      </c>
      <c r="C459" s="33">
        <v>516</v>
      </c>
      <c r="D459" s="33">
        <v>213</v>
      </c>
      <c r="E459" s="34">
        <v>0.41279069767441862</v>
      </c>
      <c r="F459" s="33">
        <v>78</v>
      </c>
      <c r="G459" s="33">
        <v>21</v>
      </c>
      <c r="H459" s="35">
        <v>0.26919999999999999</v>
      </c>
      <c r="I459" s="36" t="str">
        <f t="shared" si="22"/>
        <v>🟢 Non saturé (&lt;40%)</v>
      </c>
      <c r="J459" s="37">
        <v>44530</v>
      </c>
      <c r="K459" s="38" t="s">
        <v>683</v>
      </c>
      <c r="L459" s="8" t="s">
        <v>114</v>
      </c>
      <c r="M459" s="36" t="s">
        <v>144</v>
      </c>
      <c r="N459" s="36" t="s">
        <v>10</v>
      </c>
      <c r="O459" s="36" t="s">
        <v>10</v>
      </c>
      <c r="P459" s="36">
        <f t="shared" ca="1" si="21"/>
        <v>57</v>
      </c>
      <c r="Q459" s="36" t="str">
        <f t="shared" ca="1" si="23"/>
        <v>🗓️ &gt; 2 ans</v>
      </c>
    </row>
    <row r="460" spans="1:17">
      <c r="A460" s="8" t="s">
        <v>831</v>
      </c>
      <c r="B460" s="32" t="s">
        <v>17</v>
      </c>
      <c r="C460" s="33">
        <v>864</v>
      </c>
      <c r="D460" s="33">
        <v>620</v>
      </c>
      <c r="E460" s="34">
        <v>0.71759259259259256</v>
      </c>
      <c r="F460" s="33">
        <v>143</v>
      </c>
      <c r="G460" s="33">
        <v>81</v>
      </c>
      <c r="H460" s="35">
        <v>0.56640000000000001</v>
      </c>
      <c r="I460" s="36" t="str">
        <f t="shared" si="22"/>
        <v>🟡 Attention (40-80%)</v>
      </c>
      <c r="J460" s="37">
        <v>44540</v>
      </c>
      <c r="K460" s="38" t="s">
        <v>832</v>
      </c>
      <c r="L460" s="8" t="s">
        <v>15</v>
      </c>
      <c r="M460" s="36" t="s">
        <v>15</v>
      </c>
      <c r="N460" s="36" t="s">
        <v>15</v>
      </c>
      <c r="O460" s="36" t="s">
        <v>15</v>
      </c>
      <c r="P460" s="36">
        <f t="shared" ca="1" si="21"/>
        <v>57</v>
      </c>
      <c r="Q460" s="36" t="str">
        <f t="shared" ca="1" si="23"/>
        <v>🗓️ &gt; 2 ans</v>
      </c>
    </row>
    <row r="461" spans="1:17">
      <c r="A461" s="8" t="s">
        <v>833</v>
      </c>
      <c r="B461" s="32" t="s">
        <v>12</v>
      </c>
      <c r="C461" s="33">
        <v>1056</v>
      </c>
      <c r="D461" s="33">
        <v>800</v>
      </c>
      <c r="E461" s="34">
        <v>0.75757575757575757</v>
      </c>
      <c r="F461" s="33">
        <v>176</v>
      </c>
      <c r="G461" s="33">
        <v>83</v>
      </c>
      <c r="H461" s="35">
        <v>0.47160000000000002</v>
      </c>
      <c r="I461" s="36" t="str">
        <f t="shared" si="22"/>
        <v>🟡 Attention (40-80%)</v>
      </c>
      <c r="J461" s="37">
        <v>44540</v>
      </c>
      <c r="K461" s="38" t="s">
        <v>559</v>
      </c>
      <c r="L461" s="8" t="s">
        <v>112</v>
      </c>
      <c r="M461" s="36" t="s">
        <v>558</v>
      </c>
      <c r="N461" s="36" t="s">
        <v>559</v>
      </c>
      <c r="O461" s="36" t="s">
        <v>10</v>
      </c>
      <c r="P461" s="36">
        <f t="shared" ca="1" si="21"/>
        <v>57</v>
      </c>
      <c r="Q461" s="36" t="str">
        <f t="shared" ca="1" si="23"/>
        <v>🗓️ &gt; 2 ans</v>
      </c>
    </row>
    <row r="462" spans="1:17">
      <c r="A462" s="8" t="s">
        <v>834</v>
      </c>
      <c r="B462" s="32" t="s">
        <v>12</v>
      </c>
      <c r="C462" s="33">
        <v>672</v>
      </c>
      <c r="D462" s="33">
        <v>510</v>
      </c>
      <c r="E462" s="34">
        <v>0.7589285714285714</v>
      </c>
      <c r="F462" s="33">
        <v>112</v>
      </c>
      <c r="G462" s="33">
        <v>68</v>
      </c>
      <c r="H462" s="35">
        <v>0.60709999999999997</v>
      </c>
      <c r="I462" s="36" t="str">
        <f t="shared" si="22"/>
        <v>🟡 Attention (40-80%)</v>
      </c>
      <c r="J462" s="37">
        <v>44540</v>
      </c>
      <c r="K462" s="38" t="s">
        <v>835</v>
      </c>
      <c r="L462" s="8" t="s">
        <v>91</v>
      </c>
      <c r="M462" s="36" t="s">
        <v>371</v>
      </c>
      <c r="N462" s="36" t="s">
        <v>371</v>
      </c>
      <c r="O462" s="36" t="s">
        <v>10</v>
      </c>
      <c r="P462" s="36">
        <f t="shared" ca="1" si="21"/>
        <v>57</v>
      </c>
      <c r="Q462" s="36" t="str">
        <f t="shared" ca="1" si="23"/>
        <v>🗓️ &gt; 2 ans</v>
      </c>
    </row>
    <row r="463" spans="1:17">
      <c r="A463" s="8" t="s">
        <v>836</v>
      </c>
      <c r="B463" s="39" t="s">
        <v>23</v>
      </c>
      <c r="C463" s="33">
        <v>996</v>
      </c>
      <c r="D463" s="33">
        <v>502</v>
      </c>
      <c r="E463" s="34">
        <v>0.50401606425702816</v>
      </c>
      <c r="F463" s="33">
        <v>166</v>
      </c>
      <c r="G463" s="33">
        <v>48</v>
      </c>
      <c r="H463" s="35">
        <v>0.28920000000000001</v>
      </c>
      <c r="I463" s="36" t="str">
        <f t="shared" si="22"/>
        <v>🟢 Non saturé (&lt;40%)</v>
      </c>
      <c r="J463" s="37">
        <v>44540</v>
      </c>
      <c r="K463" s="38" t="s">
        <v>837</v>
      </c>
      <c r="L463" s="8" t="s">
        <v>70</v>
      </c>
      <c r="M463" s="36" t="s">
        <v>444</v>
      </c>
      <c r="N463" s="36" t="s">
        <v>123</v>
      </c>
      <c r="O463" s="36" t="s">
        <v>21</v>
      </c>
      <c r="P463" s="36">
        <f t="shared" ca="1" si="21"/>
        <v>57</v>
      </c>
      <c r="Q463" s="36" t="str">
        <f t="shared" ca="1" si="23"/>
        <v>🗓️ &gt; 2 ans</v>
      </c>
    </row>
    <row r="464" spans="1:17">
      <c r="A464" s="8" t="s">
        <v>838</v>
      </c>
      <c r="B464" s="32" t="s">
        <v>26</v>
      </c>
      <c r="C464" s="33">
        <v>690</v>
      </c>
      <c r="D464" s="33">
        <v>446</v>
      </c>
      <c r="E464" s="34">
        <v>0.6463768115942029</v>
      </c>
      <c r="F464" s="33">
        <v>115</v>
      </c>
      <c r="G464" s="33">
        <v>62</v>
      </c>
      <c r="H464" s="35">
        <v>0.53910000000000002</v>
      </c>
      <c r="I464" s="36" t="str">
        <f t="shared" si="22"/>
        <v>🟡 Attention (40-80%)</v>
      </c>
      <c r="J464" s="37">
        <v>44540</v>
      </c>
      <c r="K464" s="38" t="s">
        <v>839</v>
      </c>
      <c r="L464" s="8" t="s">
        <v>24</v>
      </c>
      <c r="M464" s="36" t="s">
        <v>24</v>
      </c>
      <c r="N464" s="36" t="s">
        <v>24</v>
      </c>
      <c r="O464" s="36" t="s">
        <v>24</v>
      </c>
      <c r="P464" s="36">
        <f t="shared" ca="1" si="21"/>
        <v>57</v>
      </c>
      <c r="Q464" s="36" t="str">
        <f t="shared" ca="1" si="23"/>
        <v>🗓️ &gt; 2 ans</v>
      </c>
    </row>
    <row r="465" spans="1:17">
      <c r="A465" s="8" t="s">
        <v>840</v>
      </c>
      <c r="B465" s="32" t="s">
        <v>23</v>
      </c>
      <c r="C465" s="33">
        <v>764</v>
      </c>
      <c r="D465" s="33">
        <v>539</v>
      </c>
      <c r="E465" s="34">
        <v>0.70549738219895286</v>
      </c>
      <c r="F465" s="33">
        <v>127</v>
      </c>
      <c r="G465" s="33">
        <v>63</v>
      </c>
      <c r="H465" s="35">
        <v>0.49609999999999999</v>
      </c>
      <c r="I465" s="36" t="str">
        <f t="shared" si="22"/>
        <v>🟡 Attention (40-80%)</v>
      </c>
      <c r="J465" s="37">
        <v>44551</v>
      </c>
      <c r="K465" s="38" t="s">
        <v>841</v>
      </c>
      <c r="L465" s="8" t="s">
        <v>103</v>
      </c>
      <c r="M465" s="36" t="s">
        <v>652</v>
      </c>
      <c r="N465" s="36" t="s">
        <v>21</v>
      </c>
      <c r="O465" s="36" t="s">
        <v>21</v>
      </c>
      <c r="P465" s="36">
        <f t="shared" ca="1" si="21"/>
        <v>57</v>
      </c>
      <c r="Q465" s="36" t="str">
        <f t="shared" ca="1" si="23"/>
        <v>🗓️ &gt; 2 ans</v>
      </c>
    </row>
    <row r="466" spans="1:17">
      <c r="A466" s="8" t="s">
        <v>842</v>
      </c>
      <c r="B466" s="32" t="s">
        <v>17</v>
      </c>
      <c r="C466" s="33">
        <v>720</v>
      </c>
      <c r="D466" s="33">
        <v>477</v>
      </c>
      <c r="E466" s="34">
        <v>0.66249999999999998</v>
      </c>
      <c r="F466" s="33">
        <v>119</v>
      </c>
      <c r="G466" s="33">
        <v>59</v>
      </c>
      <c r="H466" s="35">
        <v>0.49580000000000002</v>
      </c>
      <c r="I466" s="36" t="str">
        <f t="shared" si="22"/>
        <v>🟡 Attention (40-80%)</v>
      </c>
      <c r="J466" s="37">
        <v>44551</v>
      </c>
      <c r="K466" s="38" t="s">
        <v>843</v>
      </c>
      <c r="L466" s="8" t="s">
        <v>15</v>
      </c>
      <c r="M466" s="36" t="s">
        <v>15</v>
      </c>
      <c r="N466" s="36" t="s">
        <v>15</v>
      </c>
      <c r="O466" s="36" t="s">
        <v>15</v>
      </c>
      <c r="P466" s="36">
        <f t="shared" ca="1" si="21"/>
        <v>57</v>
      </c>
      <c r="Q466" s="36" t="str">
        <f t="shared" ca="1" si="23"/>
        <v>🗓️ &gt; 2 ans</v>
      </c>
    </row>
    <row r="467" spans="1:17">
      <c r="A467" s="8" t="s">
        <v>844</v>
      </c>
      <c r="B467" s="32" t="s">
        <v>12</v>
      </c>
      <c r="C467" s="33">
        <v>540</v>
      </c>
      <c r="D467" s="33">
        <v>433</v>
      </c>
      <c r="E467" s="34">
        <v>0.80185185185185182</v>
      </c>
      <c r="F467" s="33">
        <v>90</v>
      </c>
      <c r="G467" s="33">
        <v>62</v>
      </c>
      <c r="H467" s="35">
        <v>0.68889999999999996</v>
      </c>
      <c r="I467" s="36" t="str">
        <f t="shared" si="22"/>
        <v>🟡 Attention (40-80%)</v>
      </c>
      <c r="J467" s="37">
        <v>44551</v>
      </c>
      <c r="K467" s="38" t="s">
        <v>845</v>
      </c>
      <c r="L467" s="8" t="s">
        <v>91</v>
      </c>
      <c r="M467" s="36" t="s">
        <v>371</v>
      </c>
      <c r="N467" s="36" t="s">
        <v>371</v>
      </c>
      <c r="O467" s="36" t="s">
        <v>10</v>
      </c>
      <c r="P467" s="36">
        <f t="shared" ca="1" si="21"/>
        <v>57</v>
      </c>
      <c r="Q467" s="36" t="str">
        <f t="shared" ca="1" si="23"/>
        <v>🗓️ &gt; 2 ans</v>
      </c>
    </row>
    <row r="468" spans="1:17">
      <c r="A468" s="8" t="s">
        <v>846</v>
      </c>
      <c r="B468" s="32" t="s">
        <v>12</v>
      </c>
      <c r="C468" s="33">
        <v>1040</v>
      </c>
      <c r="D468" s="33">
        <v>603</v>
      </c>
      <c r="E468" s="34">
        <v>0.57980769230769236</v>
      </c>
      <c r="F468" s="33">
        <v>130</v>
      </c>
      <c r="G468" s="33">
        <v>44</v>
      </c>
      <c r="H468" s="35">
        <v>0.33850000000000002</v>
      </c>
      <c r="I468" s="36" t="str">
        <f t="shared" si="22"/>
        <v>🟢 Non saturé (&lt;40%)</v>
      </c>
      <c r="J468" s="37">
        <v>44551</v>
      </c>
      <c r="K468" s="38" t="s">
        <v>847</v>
      </c>
      <c r="L468" s="8" t="s">
        <v>28</v>
      </c>
      <c r="M468" s="36" t="s">
        <v>458</v>
      </c>
      <c r="N468" s="36" t="s">
        <v>459</v>
      </c>
      <c r="O468" s="36" t="s">
        <v>10</v>
      </c>
      <c r="P468" s="36">
        <f t="shared" ca="1" si="21"/>
        <v>57</v>
      </c>
      <c r="Q468" s="36" t="str">
        <f t="shared" ca="1" si="23"/>
        <v>🗓️ &gt; 2 ans</v>
      </c>
    </row>
    <row r="469" spans="1:17">
      <c r="A469" s="8" t="s">
        <v>848</v>
      </c>
      <c r="B469" s="32" t="s">
        <v>12</v>
      </c>
      <c r="C469" s="33">
        <v>976</v>
      </c>
      <c r="D469" s="33">
        <v>592</v>
      </c>
      <c r="E469" s="34">
        <v>0.60655737704918034</v>
      </c>
      <c r="F469" s="33">
        <v>122</v>
      </c>
      <c r="G469" s="33">
        <v>42</v>
      </c>
      <c r="H469" s="35">
        <v>0.34429999999999999</v>
      </c>
      <c r="I469" s="36" t="str">
        <f t="shared" si="22"/>
        <v>🟢 Non saturé (&lt;40%)</v>
      </c>
      <c r="J469" s="37">
        <v>44551</v>
      </c>
      <c r="K469" s="38" t="s">
        <v>847</v>
      </c>
      <c r="L469" s="8" t="s">
        <v>28</v>
      </c>
      <c r="M469" s="36" t="s">
        <v>458</v>
      </c>
      <c r="N469" s="36" t="s">
        <v>459</v>
      </c>
      <c r="O469" s="36" t="s">
        <v>10</v>
      </c>
      <c r="P469" s="36">
        <f t="shared" ca="1" si="21"/>
        <v>57</v>
      </c>
      <c r="Q469" s="36" t="str">
        <f t="shared" ca="1" si="23"/>
        <v>🗓️ &gt; 2 ans</v>
      </c>
    </row>
    <row r="470" spans="1:17">
      <c r="A470" s="8" t="s">
        <v>849</v>
      </c>
      <c r="B470" s="32" t="s">
        <v>26</v>
      </c>
      <c r="C470" s="33">
        <v>476</v>
      </c>
      <c r="D470" s="33">
        <v>229</v>
      </c>
      <c r="E470" s="34">
        <v>0.48109243697478993</v>
      </c>
      <c r="F470" s="33">
        <v>60</v>
      </c>
      <c r="G470" s="33">
        <v>13</v>
      </c>
      <c r="H470" s="35">
        <v>0.2167</v>
      </c>
      <c r="I470" s="36" t="str">
        <f t="shared" si="22"/>
        <v>🟢 Non saturé (&lt;40%)</v>
      </c>
      <c r="J470" s="37">
        <v>44551</v>
      </c>
      <c r="K470" s="38" t="s">
        <v>850</v>
      </c>
      <c r="L470" s="8" t="s">
        <v>89</v>
      </c>
      <c r="M470" s="36" t="s">
        <v>89</v>
      </c>
      <c r="N470" s="36" t="s">
        <v>851</v>
      </c>
      <c r="O470" s="36" t="s">
        <v>43</v>
      </c>
      <c r="P470" s="36">
        <f t="shared" ca="1" si="21"/>
        <v>57</v>
      </c>
      <c r="Q470" s="36" t="str">
        <f t="shared" ca="1" si="23"/>
        <v>🗓️ &gt; 2 ans</v>
      </c>
    </row>
    <row r="471" spans="1:17">
      <c r="A471" s="8" t="s">
        <v>852</v>
      </c>
      <c r="B471" s="32" t="s">
        <v>12</v>
      </c>
      <c r="C471" s="33">
        <v>504</v>
      </c>
      <c r="D471" s="33">
        <v>360</v>
      </c>
      <c r="E471" s="34">
        <v>0.7142857142857143</v>
      </c>
      <c r="F471" s="33">
        <v>63</v>
      </c>
      <c r="G471" s="33">
        <v>34</v>
      </c>
      <c r="H471" s="35">
        <v>0.53969999999999996</v>
      </c>
      <c r="I471" s="36" t="str">
        <f t="shared" si="22"/>
        <v>🟡 Attention (40-80%)</v>
      </c>
      <c r="J471" s="37">
        <v>44561</v>
      </c>
      <c r="K471" s="38" t="s">
        <v>853</v>
      </c>
      <c r="L471" s="8" t="s">
        <v>95</v>
      </c>
      <c r="M471" s="36" t="s">
        <v>11</v>
      </c>
      <c r="N471" s="36" t="s">
        <v>371</v>
      </c>
      <c r="O471" s="36" t="s">
        <v>10</v>
      </c>
      <c r="P471" s="36">
        <f t="shared" ca="1" si="21"/>
        <v>56</v>
      </c>
      <c r="Q471" s="36" t="str">
        <f t="shared" ca="1" si="23"/>
        <v>🗓️ &gt; 2 ans</v>
      </c>
    </row>
    <row r="472" spans="1:17">
      <c r="A472" s="8" t="s">
        <v>854</v>
      </c>
      <c r="B472" s="32" t="s">
        <v>26</v>
      </c>
      <c r="C472" s="33">
        <v>512</v>
      </c>
      <c r="D472" s="33">
        <v>204</v>
      </c>
      <c r="E472" s="34">
        <v>0.3984375</v>
      </c>
      <c r="F472" s="33">
        <v>64</v>
      </c>
      <c r="G472" s="33">
        <v>10</v>
      </c>
      <c r="H472" s="35">
        <v>0.15620000000000001</v>
      </c>
      <c r="I472" s="36" t="str">
        <f t="shared" si="22"/>
        <v>🟢 Non saturé (&lt;40%)</v>
      </c>
      <c r="J472" s="37">
        <v>44561</v>
      </c>
      <c r="K472" s="38" t="s">
        <v>855</v>
      </c>
      <c r="L472" s="8" t="s">
        <v>43</v>
      </c>
      <c r="M472" s="36" t="s">
        <v>43</v>
      </c>
      <c r="N472" s="36" t="s">
        <v>43</v>
      </c>
      <c r="O472" s="36" t="s">
        <v>43</v>
      </c>
      <c r="P472" s="36">
        <f t="shared" ca="1" si="21"/>
        <v>56</v>
      </c>
      <c r="Q472" s="36" t="str">
        <f t="shared" ca="1" si="23"/>
        <v>🗓️ &gt; 2 ans</v>
      </c>
    </row>
    <row r="473" spans="1:17">
      <c r="A473" s="8" t="s">
        <v>856</v>
      </c>
      <c r="B473" s="32" t="s">
        <v>12</v>
      </c>
      <c r="C473" s="33">
        <v>882</v>
      </c>
      <c r="D473" s="33">
        <v>459</v>
      </c>
      <c r="E473" s="34">
        <v>0.52040816326530615</v>
      </c>
      <c r="F473" s="33">
        <v>146</v>
      </c>
      <c r="G473" s="33">
        <v>38</v>
      </c>
      <c r="H473" s="35">
        <v>0.26029999999999998</v>
      </c>
      <c r="I473" s="36" t="str">
        <f t="shared" si="22"/>
        <v>🟢 Non saturé (&lt;40%)</v>
      </c>
      <c r="J473" s="37">
        <v>44561</v>
      </c>
      <c r="K473" s="38" t="s">
        <v>857</v>
      </c>
      <c r="L473" s="8" t="s">
        <v>28</v>
      </c>
      <c r="M473" s="36" t="s">
        <v>458</v>
      </c>
      <c r="N473" s="36" t="s">
        <v>459</v>
      </c>
      <c r="O473" s="36" t="s">
        <v>10</v>
      </c>
      <c r="P473" s="36">
        <f t="shared" ca="1" si="21"/>
        <v>56</v>
      </c>
      <c r="Q473" s="36" t="str">
        <f t="shared" ca="1" si="23"/>
        <v>🗓️ &gt; 2 ans</v>
      </c>
    </row>
    <row r="474" spans="1:17">
      <c r="A474" s="8" t="s">
        <v>858</v>
      </c>
      <c r="B474" s="32" t="s">
        <v>26</v>
      </c>
      <c r="C474" s="33">
        <v>520</v>
      </c>
      <c r="D474" s="33">
        <v>308</v>
      </c>
      <c r="E474" s="34">
        <v>0.59230769230769231</v>
      </c>
      <c r="F474" s="33">
        <v>65</v>
      </c>
      <c r="G474" s="33">
        <v>27</v>
      </c>
      <c r="H474" s="35">
        <v>0.41539999999999999</v>
      </c>
      <c r="I474" s="36" t="str">
        <f t="shared" si="22"/>
        <v>🟡 Attention (40-80%)</v>
      </c>
      <c r="J474" s="37">
        <v>44561</v>
      </c>
      <c r="K474" s="38" t="s">
        <v>855</v>
      </c>
      <c r="L474" s="8" t="s">
        <v>43</v>
      </c>
      <c r="M474" s="36" t="s">
        <v>43</v>
      </c>
      <c r="N474" s="36" t="s">
        <v>43</v>
      </c>
      <c r="O474" s="36" t="s">
        <v>43</v>
      </c>
      <c r="P474" s="36">
        <f t="shared" ca="1" si="21"/>
        <v>56</v>
      </c>
      <c r="Q474" s="36" t="str">
        <f t="shared" ca="1" si="23"/>
        <v>🗓️ &gt; 2 ans</v>
      </c>
    </row>
    <row r="475" spans="1:17">
      <c r="A475" s="8" t="s">
        <v>859</v>
      </c>
      <c r="B475" s="32" t="s">
        <v>26</v>
      </c>
      <c r="C475" s="33">
        <v>618</v>
      </c>
      <c r="D475" s="33">
        <v>327</v>
      </c>
      <c r="E475" s="34">
        <v>0.529126213592233</v>
      </c>
      <c r="F475" s="33">
        <v>103</v>
      </c>
      <c r="G475" s="33">
        <v>36</v>
      </c>
      <c r="H475" s="35">
        <v>0.34949999999999998</v>
      </c>
      <c r="I475" s="36" t="str">
        <f t="shared" si="22"/>
        <v>🟢 Non saturé (&lt;40%)</v>
      </c>
      <c r="J475" s="37">
        <v>44561</v>
      </c>
      <c r="K475" s="38" t="s">
        <v>839</v>
      </c>
      <c r="L475" s="8" t="s">
        <v>24</v>
      </c>
      <c r="M475" s="36" t="s">
        <v>24</v>
      </c>
      <c r="N475" s="36" t="s">
        <v>24</v>
      </c>
      <c r="O475" s="36" t="s">
        <v>24</v>
      </c>
      <c r="P475" s="36">
        <f t="shared" ca="1" si="21"/>
        <v>56</v>
      </c>
      <c r="Q475" s="36" t="str">
        <f t="shared" ca="1" si="23"/>
        <v>🗓️ &gt; 2 ans</v>
      </c>
    </row>
    <row r="476" spans="1:17">
      <c r="A476" s="8" t="s">
        <v>860</v>
      </c>
      <c r="B476" s="32" t="s">
        <v>19</v>
      </c>
      <c r="C476" s="33">
        <v>702</v>
      </c>
      <c r="D476" s="33">
        <v>241</v>
      </c>
      <c r="E476" s="34">
        <v>0.34330484330484329</v>
      </c>
      <c r="F476" s="33">
        <v>107</v>
      </c>
      <c r="G476" s="33">
        <v>24</v>
      </c>
      <c r="H476" s="35">
        <v>0.2243</v>
      </c>
      <c r="I476" s="36" t="str">
        <f t="shared" si="22"/>
        <v>🟢 Non saturé (&lt;40%)</v>
      </c>
      <c r="J476" s="37">
        <v>44561</v>
      </c>
      <c r="K476" s="38" t="s">
        <v>861</v>
      </c>
      <c r="L476" s="8" t="s">
        <v>114</v>
      </c>
      <c r="M476" s="36" t="s">
        <v>144</v>
      </c>
      <c r="N476" s="36" t="s">
        <v>10</v>
      </c>
      <c r="O476" s="36" t="s">
        <v>10</v>
      </c>
      <c r="P476" s="36">
        <f t="shared" ca="1" si="21"/>
        <v>56</v>
      </c>
      <c r="Q476" s="36" t="str">
        <f t="shared" ca="1" si="23"/>
        <v>🗓️ &gt; 2 ans</v>
      </c>
    </row>
    <row r="477" spans="1:17">
      <c r="A477" s="8" t="s">
        <v>862</v>
      </c>
      <c r="B477" s="32" t="s">
        <v>12</v>
      </c>
      <c r="C477" s="33">
        <v>1352</v>
      </c>
      <c r="D477" s="33">
        <v>853</v>
      </c>
      <c r="E477" s="34">
        <v>0.63091715976331364</v>
      </c>
      <c r="F477" s="33">
        <v>169</v>
      </c>
      <c r="G477" s="33">
        <v>69</v>
      </c>
      <c r="H477" s="35">
        <v>0.4083</v>
      </c>
      <c r="I477" s="36" t="str">
        <f t="shared" si="22"/>
        <v>🟡 Attention (40-80%)</v>
      </c>
      <c r="J477" s="37">
        <v>44564</v>
      </c>
      <c r="K477" s="38" t="s">
        <v>863</v>
      </c>
      <c r="L477" s="8" t="s">
        <v>61</v>
      </c>
      <c r="M477" s="36" t="s">
        <v>662</v>
      </c>
      <c r="N477" s="36" t="s">
        <v>559</v>
      </c>
      <c r="O477" s="36" t="s">
        <v>10</v>
      </c>
      <c r="P477" s="36">
        <f t="shared" ca="1" si="21"/>
        <v>56</v>
      </c>
      <c r="Q477" s="36" t="str">
        <f t="shared" ca="1" si="23"/>
        <v>🗓️ &gt; 2 ans</v>
      </c>
    </row>
    <row r="478" spans="1:17">
      <c r="A478" s="8" t="s">
        <v>864</v>
      </c>
      <c r="B478" s="32" t="s">
        <v>12</v>
      </c>
      <c r="C478" s="33">
        <v>736</v>
      </c>
      <c r="D478" s="33">
        <v>464</v>
      </c>
      <c r="E478" s="34">
        <v>0.63043478260869568</v>
      </c>
      <c r="F478" s="33">
        <v>92</v>
      </c>
      <c r="G478" s="33">
        <v>39</v>
      </c>
      <c r="H478" s="35">
        <v>0.4239</v>
      </c>
      <c r="I478" s="36" t="str">
        <f t="shared" si="22"/>
        <v>🟡 Attention (40-80%)</v>
      </c>
      <c r="J478" s="37">
        <v>44570</v>
      </c>
      <c r="K478" s="38" t="s">
        <v>847</v>
      </c>
      <c r="L478" s="8" t="s">
        <v>88</v>
      </c>
      <c r="M478" s="36" t="s">
        <v>458</v>
      </c>
      <c r="N478" s="36" t="s">
        <v>459</v>
      </c>
      <c r="O478" s="36" t="s">
        <v>10</v>
      </c>
      <c r="P478" s="36">
        <f t="shared" ca="1" si="21"/>
        <v>56</v>
      </c>
      <c r="Q478" s="36" t="str">
        <f t="shared" ca="1" si="23"/>
        <v>🗓️ &gt; 2 ans</v>
      </c>
    </row>
    <row r="479" spans="1:17">
      <c r="A479" s="8" t="s">
        <v>865</v>
      </c>
      <c r="B479" s="32" t="s">
        <v>12</v>
      </c>
      <c r="C479" s="33">
        <v>564</v>
      </c>
      <c r="D479" s="33">
        <v>364</v>
      </c>
      <c r="E479" s="34">
        <v>0.64539007092198586</v>
      </c>
      <c r="F479" s="33">
        <v>91</v>
      </c>
      <c r="G479" s="33">
        <v>43</v>
      </c>
      <c r="H479" s="35">
        <v>0.47249999999999998</v>
      </c>
      <c r="I479" s="36" t="str">
        <f t="shared" si="22"/>
        <v>🟡 Attention (40-80%)</v>
      </c>
      <c r="J479" s="37">
        <v>44570</v>
      </c>
      <c r="K479" s="38" t="s">
        <v>866</v>
      </c>
      <c r="L479" s="8" t="s">
        <v>94</v>
      </c>
      <c r="M479" s="36" t="s">
        <v>318</v>
      </c>
      <c r="N479" s="36" t="s">
        <v>319</v>
      </c>
      <c r="O479" s="36" t="s">
        <v>10</v>
      </c>
      <c r="P479" s="36">
        <f t="shared" ca="1" si="21"/>
        <v>56</v>
      </c>
      <c r="Q479" s="36" t="str">
        <f t="shared" ca="1" si="23"/>
        <v>🗓️ &gt; 2 ans</v>
      </c>
    </row>
    <row r="480" spans="1:17">
      <c r="A480" s="8" t="s">
        <v>867</v>
      </c>
      <c r="B480" s="32" t="s">
        <v>12</v>
      </c>
      <c r="C480" s="33">
        <v>1124</v>
      </c>
      <c r="D480" s="33">
        <v>808</v>
      </c>
      <c r="E480" s="34">
        <v>0.71886120996441283</v>
      </c>
      <c r="F480" s="33">
        <v>185</v>
      </c>
      <c r="G480" s="33">
        <v>110</v>
      </c>
      <c r="H480" s="35">
        <v>0.59460000000000002</v>
      </c>
      <c r="I480" s="36" t="str">
        <f t="shared" si="22"/>
        <v>🟡 Attention (40-80%)</v>
      </c>
      <c r="J480" s="37">
        <v>44570</v>
      </c>
      <c r="K480" s="38" t="s">
        <v>868</v>
      </c>
      <c r="L480" s="8" t="s">
        <v>107</v>
      </c>
      <c r="M480" s="36" t="s">
        <v>11</v>
      </c>
      <c r="N480" s="36" t="s">
        <v>371</v>
      </c>
      <c r="O480" s="36" t="s">
        <v>10</v>
      </c>
      <c r="P480" s="36">
        <f t="shared" ca="1" si="21"/>
        <v>56</v>
      </c>
      <c r="Q480" s="36" t="str">
        <f t="shared" ca="1" si="23"/>
        <v>🗓️ &gt; 2 ans</v>
      </c>
    </row>
    <row r="481" spans="1:17">
      <c r="A481" s="8" t="s">
        <v>869</v>
      </c>
      <c r="B481" s="32" t="s">
        <v>12</v>
      </c>
      <c r="C481" s="33">
        <v>732</v>
      </c>
      <c r="D481" s="33">
        <v>414</v>
      </c>
      <c r="E481" s="34">
        <v>0.56557377049180324</v>
      </c>
      <c r="F481" s="33">
        <v>122</v>
      </c>
      <c r="G481" s="33">
        <v>54</v>
      </c>
      <c r="H481" s="35">
        <v>0.44259999999999999</v>
      </c>
      <c r="I481" s="36" t="str">
        <f t="shared" si="22"/>
        <v>🟡 Attention (40-80%)</v>
      </c>
      <c r="J481" s="37">
        <v>44582</v>
      </c>
      <c r="K481" s="38" t="s">
        <v>870</v>
      </c>
      <c r="L481" s="8" t="s">
        <v>45</v>
      </c>
      <c r="M481" s="36" t="s">
        <v>318</v>
      </c>
      <c r="N481" s="36" t="s">
        <v>319</v>
      </c>
      <c r="O481" s="36" t="s">
        <v>10</v>
      </c>
      <c r="P481" s="36">
        <f t="shared" ca="1" si="21"/>
        <v>56</v>
      </c>
      <c r="Q481" s="36" t="str">
        <f t="shared" ca="1" si="23"/>
        <v>🗓️ &gt; 2 ans</v>
      </c>
    </row>
    <row r="482" spans="1:17">
      <c r="A482" s="8" t="s">
        <v>871</v>
      </c>
      <c r="B482" s="32" t="s">
        <v>12</v>
      </c>
      <c r="C482" s="33">
        <v>1134</v>
      </c>
      <c r="D482" s="33">
        <v>780</v>
      </c>
      <c r="E482" s="34">
        <v>0.68783068783068779</v>
      </c>
      <c r="F482" s="33">
        <v>184</v>
      </c>
      <c r="G482" s="33">
        <v>105</v>
      </c>
      <c r="H482" s="35">
        <v>0.57069999999999999</v>
      </c>
      <c r="I482" s="36" t="str">
        <f t="shared" si="22"/>
        <v>🟡 Attention (40-80%)</v>
      </c>
      <c r="J482" s="37">
        <v>44582</v>
      </c>
      <c r="K482" s="38" t="s">
        <v>872</v>
      </c>
      <c r="L482" s="8" t="s">
        <v>111</v>
      </c>
      <c r="M482" s="36" t="s">
        <v>318</v>
      </c>
      <c r="N482" s="36" t="s">
        <v>319</v>
      </c>
      <c r="O482" s="36" t="s">
        <v>10</v>
      </c>
      <c r="P482" s="36">
        <f t="shared" ca="1" si="21"/>
        <v>56</v>
      </c>
      <c r="Q482" s="36" t="str">
        <f t="shared" ca="1" si="23"/>
        <v>🗓️ &gt; 2 ans</v>
      </c>
    </row>
    <row r="483" spans="1:17">
      <c r="A483" s="8" t="s">
        <v>873</v>
      </c>
      <c r="B483" s="32" t="s">
        <v>12</v>
      </c>
      <c r="C483" s="33">
        <v>1068</v>
      </c>
      <c r="D483" s="33">
        <v>684</v>
      </c>
      <c r="E483" s="34">
        <v>0.6404494382022472</v>
      </c>
      <c r="F483" s="33">
        <v>178</v>
      </c>
      <c r="G483" s="33">
        <v>82</v>
      </c>
      <c r="H483" s="35">
        <v>0.4607</v>
      </c>
      <c r="I483" s="36" t="str">
        <f t="shared" si="22"/>
        <v>🟡 Attention (40-80%)</v>
      </c>
      <c r="J483" s="37">
        <v>44582</v>
      </c>
      <c r="K483" s="38" t="s">
        <v>559</v>
      </c>
      <c r="L483" s="8" t="s">
        <v>60</v>
      </c>
      <c r="M483" s="36" t="s">
        <v>65</v>
      </c>
      <c r="N483" s="36" t="s">
        <v>559</v>
      </c>
      <c r="O483" s="36" t="s">
        <v>10</v>
      </c>
      <c r="P483" s="36">
        <f t="shared" ca="1" si="21"/>
        <v>56</v>
      </c>
      <c r="Q483" s="36" t="str">
        <f t="shared" ca="1" si="23"/>
        <v>🗓️ &gt; 2 ans</v>
      </c>
    </row>
    <row r="484" spans="1:17">
      <c r="A484" s="8" t="s">
        <v>874</v>
      </c>
      <c r="B484" s="32" t="s">
        <v>12</v>
      </c>
      <c r="C484" s="33">
        <v>792</v>
      </c>
      <c r="D484" s="33">
        <v>510</v>
      </c>
      <c r="E484" s="34">
        <v>0.64393939393939392</v>
      </c>
      <c r="F484" s="33">
        <v>131</v>
      </c>
      <c r="G484" s="33">
        <v>62</v>
      </c>
      <c r="H484" s="35">
        <v>0.4733</v>
      </c>
      <c r="I484" s="36" t="str">
        <f t="shared" si="22"/>
        <v>🟡 Attention (40-80%)</v>
      </c>
      <c r="J484" s="37">
        <v>44591</v>
      </c>
      <c r="K484" s="38">
        <v>0</v>
      </c>
      <c r="L484" s="8" t="s">
        <v>45</v>
      </c>
      <c r="M484" s="36" t="s">
        <v>318</v>
      </c>
      <c r="N484" s="36" t="s">
        <v>319</v>
      </c>
      <c r="O484" s="36" t="s">
        <v>10</v>
      </c>
      <c r="P484" s="36">
        <f t="shared" ca="1" si="21"/>
        <v>55</v>
      </c>
      <c r="Q484" s="36" t="str">
        <f t="shared" ca="1" si="23"/>
        <v>🗓️ &gt; 2 ans</v>
      </c>
    </row>
    <row r="485" spans="1:17">
      <c r="A485" s="8" t="s">
        <v>875</v>
      </c>
      <c r="B485" s="39" t="s">
        <v>23</v>
      </c>
      <c r="C485" s="33">
        <v>1430</v>
      </c>
      <c r="D485" s="33">
        <v>833</v>
      </c>
      <c r="E485" s="34">
        <v>0.58251748251748248</v>
      </c>
      <c r="F485" s="33">
        <v>238</v>
      </c>
      <c r="G485" s="33">
        <v>108</v>
      </c>
      <c r="H485" s="35">
        <v>0.45379999999999998</v>
      </c>
      <c r="I485" s="36" t="str">
        <f t="shared" si="22"/>
        <v>🟡 Attention (40-80%)</v>
      </c>
      <c r="J485" s="37">
        <v>44591</v>
      </c>
      <c r="K485" s="38" t="s">
        <v>841</v>
      </c>
      <c r="L485" s="8" t="s">
        <v>103</v>
      </c>
      <c r="M485" s="36" t="s">
        <v>652</v>
      </c>
      <c r="N485" s="36" t="s">
        <v>21</v>
      </c>
      <c r="O485" s="36" t="s">
        <v>21</v>
      </c>
      <c r="P485" s="36">
        <f t="shared" ca="1" si="21"/>
        <v>55</v>
      </c>
      <c r="Q485" s="36" t="str">
        <f t="shared" ca="1" si="23"/>
        <v>🗓️ &gt; 2 ans</v>
      </c>
    </row>
    <row r="486" spans="1:17">
      <c r="A486" s="8" t="s">
        <v>876</v>
      </c>
      <c r="B486" s="32" t="s">
        <v>23</v>
      </c>
      <c r="C486" s="33">
        <v>452</v>
      </c>
      <c r="D486" s="33">
        <v>271</v>
      </c>
      <c r="E486" s="34">
        <v>0.59955752212389379</v>
      </c>
      <c r="F486" s="33">
        <v>75</v>
      </c>
      <c r="G486" s="33">
        <v>40</v>
      </c>
      <c r="H486" s="35">
        <v>0.5333</v>
      </c>
      <c r="I486" s="36" t="str">
        <f t="shared" si="22"/>
        <v>🟡 Attention (40-80%)</v>
      </c>
      <c r="J486" s="37">
        <v>44591</v>
      </c>
      <c r="K486" s="38" t="s">
        <v>877</v>
      </c>
      <c r="L486" s="8" t="s">
        <v>105</v>
      </c>
      <c r="M486" s="36" t="s">
        <v>665</v>
      </c>
      <c r="N486" s="36" t="s">
        <v>105</v>
      </c>
      <c r="O486" s="36" t="s">
        <v>21</v>
      </c>
      <c r="P486" s="36">
        <f t="shared" ca="1" si="21"/>
        <v>55</v>
      </c>
      <c r="Q486" s="36" t="str">
        <f t="shared" ca="1" si="23"/>
        <v>🗓️ &gt; 2 ans</v>
      </c>
    </row>
    <row r="487" spans="1:17">
      <c r="A487" s="8" t="s">
        <v>878</v>
      </c>
      <c r="B487" s="39" t="s">
        <v>23</v>
      </c>
      <c r="C487" s="33">
        <v>590</v>
      </c>
      <c r="D487" s="33">
        <v>443</v>
      </c>
      <c r="E487" s="34">
        <v>0.75084745762711869</v>
      </c>
      <c r="F487" s="33">
        <v>98</v>
      </c>
      <c r="G487" s="33">
        <v>67</v>
      </c>
      <c r="H487" s="35">
        <v>0.68369999999999997</v>
      </c>
      <c r="I487" s="36" t="str">
        <f t="shared" si="22"/>
        <v>🟡 Attention (40-80%)</v>
      </c>
      <c r="J487" s="37">
        <v>44591</v>
      </c>
      <c r="K487" s="38" t="s">
        <v>879</v>
      </c>
      <c r="L487" s="8" t="s">
        <v>38</v>
      </c>
      <c r="M487" s="36" t="s">
        <v>496</v>
      </c>
      <c r="N487" s="36" t="s">
        <v>21</v>
      </c>
      <c r="O487" s="36" t="s">
        <v>21</v>
      </c>
      <c r="P487" s="36">
        <f t="shared" ca="1" si="21"/>
        <v>55</v>
      </c>
      <c r="Q487" s="36" t="str">
        <f t="shared" ca="1" si="23"/>
        <v>🗓️ &gt; 2 ans</v>
      </c>
    </row>
    <row r="488" spans="1:17">
      <c r="A488" s="8" t="s">
        <v>880</v>
      </c>
      <c r="B488" s="32" t="s">
        <v>41</v>
      </c>
      <c r="C488" s="33">
        <v>984</v>
      </c>
      <c r="D488" s="33">
        <v>545</v>
      </c>
      <c r="E488" s="34">
        <v>0.55386178861788615</v>
      </c>
      <c r="F488" s="33">
        <v>164</v>
      </c>
      <c r="G488" s="33">
        <v>51</v>
      </c>
      <c r="H488" s="35">
        <v>0.311</v>
      </c>
      <c r="I488" s="36" t="str">
        <f t="shared" si="22"/>
        <v>🟢 Non saturé (&lt;40%)</v>
      </c>
      <c r="J488" s="37">
        <v>44591</v>
      </c>
      <c r="K488" s="38" t="s">
        <v>881</v>
      </c>
      <c r="L488" s="8" t="s">
        <v>56</v>
      </c>
      <c r="M488" s="36" t="s">
        <v>56</v>
      </c>
      <c r="N488" s="36" t="s">
        <v>55</v>
      </c>
      <c r="O488" s="36" t="s">
        <v>55</v>
      </c>
      <c r="P488" s="36">
        <f t="shared" ca="1" si="21"/>
        <v>55</v>
      </c>
      <c r="Q488" s="36" t="str">
        <f t="shared" ca="1" si="23"/>
        <v>🗓️ &gt; 2 ans</v>
      </c>
    </row>
    <row r="489" spans="1:17">
      <c r="A489" s="8" t="s">
        <v>882</v>
      </c>
      <c r="B489" s="32" t="s">
        <v>23</v>
      </c>
      <c r="C489" s="33">
        <v>852</v>
      </c>
      <c r="D489" s="33">
        <v>556</v>
      </c>
      <c r="E489" s="34">
        <v>0.65258215962441313</v>
      </c>
      <c r="F489" s="33">
        <v>142</v>
      </c>
      <c r="G489" s="33">
        <v>62</v>
      </c>
      <c r="H489" s="35">
        <v>0.43659999999999999</v>
      </c>
      <c r="I489" s="36" t="str">
        <f t="shared" si="22"/>
        <v>🟡 Attention (40-80%)</v>
      </c>
      <c r="J489" s="37">
        <v>44591</v>
      </c>
      <c r="K489" s="38" t="s">
        <v>841</v>
      </c>
      <c r="L489" s="8" t="s">
        <v>103</v>
      </c>
      <c r="M489" s="36" t="s">
        <v>652</v>
      </c>
      <c r="N489" s="36" t="s">
        <v>21</v>
      </c>
      <c r="O489" s="36" t="s">
        <v>21</v>
      </c>
      <c r="P489" s="36">
        <f t="shared" ca="1" si="21"/>
        <v>55</v>
      </c>
      <c r="Q489" s="36" t="str">
        <f t="shared" ca="1" si="23"/>
        <v>🗓️ &gt; 2 ans</v>
      </c>
    </row>
    <row r="490" spans="1:17">
      <c r="A490" s="8" t="s">
        <v>883</v>
      </c>
      <c r="B490" s="32" t="s">
        <v>5430</v>
      </c>
      <c r="C490" s="33">
        <v>528</v>
      </c>
      <c r="D490" s="33">
        <v>400</v>
      </c>
      <c r="E490" s="34">
        <v>0.75757575757575757</v>
      </c>
      <c r="F490" s="33">
        <v>66</v>
      </c>
      <c r="G490" s="33">
        <v>41</v>
      </c>
      <c r="H490" s="35">
        <v>0.62119999999999997</v>
      </c>
      <c r="I490" s="36" t="str">
        <f t="shared" si="22"/>
        <v>🟡 Attention (40-80%)</v>
      </c>
      <c r="J490" s="37">
        <v>44622</v>
      </c>
      <c r="K490" s="38" t="s">
        <v>884</v>
      </c>
      <c r="L490" s="8" t="s">
        <v>109</v>
      </c>
      <c r="M490" s="36" t="s">
        <v>212</v>
      </c>
      <c r="N490" s="36" t="s">
        <v>67</v>
      </c>
      <c r="O490" s="36" t="s">
        <v>36</v>
      </c>
      <c r="P490" s="36">
        <f t="shared" ca="1" si="21"/>
        <v>54</v>
      </c>
      <c r="Q490" s="36" t="str">
        <f t="shared" ca="1" si="23"/>
        <v>🗓️ &gt; 2 ans</v>
      </c>
    </row>
    <row r="491" spans="1:17">
      <c r="A491" s="8" t="s">
        <v>885</v>
      </c>
      <c r="B491" s="32" t="s">
        <v>5430</v>
      </c>
      <c r="C491" s="33">
        <v>512</v>
      </c>
      <c r="D491" s="33">
        <v>339</v>
      </c>
      <c r="E491" s="34">
        <v>0.662109375</v>
      </c>
      <c r="F491" s="33">
        <v>64</v>
      </c>
      <c r="G491" s="33">
        <v>22</v>
      </c>
      <c r="H491" s="35">
        <v>0.34379999999999999</v>
      </c>
      <c r="I491" s="36" t="str">
        <f t="shared" si="22"/>
        <v>🟢 Non saturé (&lt;40%)</v>
      </c>
      <c r="J491" s="37">
        <v>44622</v>
      </c>
      <c r="K491" s="38" t="s">
        <v>886</v>
      </c>
      <c r="L491" s="8" t="s">
        <v>109</v>
      </c>
      <c r="M491" s="36" t="s">
        <v>212</v>
      </c>
      <c r="N491" s="36" t="s">
        <v>67</v>
      </c>
      <c r="O491" s="36" t="s">
        <v>36</v>
      </c>
      <c r="P491" s="36">
        <f t="shared" ca="1" si="21"/>
        <v>54</v>
      </c>
      <c r="Q491" s="36" t="str">
        <f t="shared" ca="1" si="23"/>
        <v>🗓️ &gt; 2 ans</v>
      </c>
    </row>
    <row r="492" spans="1:17">
      <c r="A492" s="8" t="s">
        <v>887</v>
      </c>
      <c r="B492" s="32" t="s">
        <v>12</v>
      </c>
      <c r="C492" s="33">
        <v>488</v>
      </c>
      <c r="D492" s="33">
        <v>379</v>
      </c>
      <c r="E492" s="34">
        <v>0.77663934426229508</v>
      </c>
      <c r="F492" s="33">
        <v>61</v>
      </c>
      <c r="G492" s="33">
        <v>42</v>
      </c>
      <c r="H492" s="35">
        <v>0.6885</v>
      </c>
      <c r="I492" s="36" t="str">
        <f t="shared" si="22"/>
        <v>🟡 Attention (40-80%)</v>
      </c>
      <c r="J492" s="37">
        <v>44662</v>
      </c>
      <c r="K492" s="38" t="s">
        <v>888</v>
      </c>
      <c r="L492" s="8" t="s">
        <v>30</v>
      </c>
      <c r="M492" s="36" t="s">
        <v>458</v>
      </c>
      <c r="N492" s="36" t="s">
        <v>459</v>
      </c>
      <c r="O492" s="36" t="s">
        <v>10</v>
      </c>
      <c r="P492" s="36">
        <f t="shared" ca="1" si="21"/>
        <v>53</v>
      </c>
      <c r="Q492" s="36" t="str">
        <f t="shared" ca="1" si="23"/>
        <v>🗓️ &gt; 2 ans</v>
      </c>
    </row>
    <row r="493" spans="1:17">
      <c r="A493" s="8" t="s">
        <v>889</v>
      </c>
      <c r="B493" s="32" t="s">
        <v>12</v>
      </c>
      <c r="C493" s="33">
        <v>752</v>
      </c>
      <c r="D493" s="33">
        <v>564</v>
      </c>
      <c r="E493" s="34">
        <v>0.75</v>
      </c>
      <c r="F493" s="33">
        <v>94</v>
      </c>
      <c r="G493" s="33">
        <v>62</v>
      </c>
      <c r="H493" s="35">
        <v>0.65959999999999996</v>
      </c>
      <c r="I493" s="36" t="str">
        <f t="shared" si="22"/>
        <v>🟡 Attention (40-80%)</v>
      </c>
      <c r="J493" s="37">
        <v>44671</v>
      </c>
      <c r="K493" s="38" t="s">
        <v>890</v>
      </c>
      <c r="L493" s="8" t="s">
        <v>60</v>
      </c>
      <c r="M493" s="36" t="s">
        <v>65</v>
      </c>
      <c r="N493" s="36" t="s">
        <v>559</v>
      </c>
      <c r="O493" s="36" t="s">
        <v>10</v>
      </c>
      <c r="P493" s="36">
        <f t="shared" ca="1" si="21"/>
        <v>53</v>
      </c>
      <c r="Q493" s="36" t="str">
        <f t="shared" ca="1" si="23"/>
        <v>🗓️ &gt; 2 ans</v>
      </c>
    </row>
    <row r="494" spans="1:17">
      <c r="A494" s="8" t="s">
        <v>891</v>
      </c>
      <c r="B494" s="32" t="s">
        <v>23</v>
      </c>
      <c r="C494" s="33">
        <v>720</v>
      </c>
      <c r="D494" s="33">
        <v>512</v>
      </c>
      <c r="E494" s="34">
        <v>0.71111111111111114</v>
      </c>
      <c r="F494" s="33">
        <v>90</v>
      </c>
      <c r="G494" s="33">
        <v>48</v>
      </c>
      <c r="H494" s="35">
        <v>0.5333</v>
      </c>
      <c r="I494" s="36" t="str">
        <f t="shared" si="22"/>
        <v>🟡 Attention (40-80%)</v>
      </c>
      <c r="J494" s="37">
        <v>44671</v>
      </c>
      <c r="K494" s="38" t="s">
        <v>892</v>
      </c>
      <c r="L494" s="8" t="s">
        <v>64</v>
      </c>
      <c r="M494" s="36" t="s">
        <v>444</v>
      </c>
      <c r="N494" s="36" t="s">
        <v>123</v>
      </c>
      <c r="O494" s="36" t="s">
        <v>21</v>
      </c>
      <c r="P494" s="36">
        <f t="shared" ca="1" si="21"/>
        <v>53</v>
      </c>
      <c r="Q494" s="36" t="str">
        <f t="shared" ca="1" si="23"/>
        <v>🗓️ &gt; 2 ans</v>
      </c>
    </row>
    <row r="495" spans="1:17">
      <c r="A495" s="8" t="s">
        <v>893</v>
      </c>
      <c r="B495" s="32" t="s">
        <v>5430</v>
      </c>
      <c r="C495" s="33">
        <v>456</v>
      </c>
      <c r="D495" s="33">
        <v>319</v>
      </c>
      <c r="E495" s="34">
        <v>0.69956140350877194</v>
      </c>
      <c r="F495" s="33">
        <v>57</v>
      </c>
      <c r="G495" s="33">
        <v>26</v>
      </c>
      <c r="H495" s="35">
        <v>0.45610000000000001</v>
      </c>
      <c r="I495" s="36" t="str">
        <f t="shared" si="22"/>
        <v>🟡 Attention (40-80%)</v>
      </c>
      <c r="J495" s="37">
        <v>44672</v>
      </c>
      <c r="K495" s="38" t="s">
        <v>894</v>
      </c>
      <c r="L495" s="8" t="s">
        <v>109</v>
      </c>
      <c r="M495" s="36" t="s">
        <v>212</v>
      </c>
      <c r="N495" s="36" t="s">
        <v>67</v>
      </c>
      <c r="O495" s="36" t="s">
        <v>36</v>
      </c>
      <c r="P495" s="36">
        <f t="shared" ca="1" si="21"/>
        <v>53</v>
      </c>
      <c r="Q495" s="36" t="str">
        <f t="shared" ca="1" si="23"/>
        <v>🗓️ &gt; 2 ans</v>
      </c>
    </row>
    <row r="496" spans="1:17">
      <c r="A496" s="8" t="s">
        <v>895</v>
      </c>
      <c r="B496" s="32" t="s">
        <v>5430</v>
      </c>
      <c r="C496" s="33">
        <v>440</v>
      </c>
      <c r="D496" s="33">
        <v>314</v>
      </c>
      <c r="E496" s="34">
        <v>0.71363636363636362</v>
      </c>
      <c r="F496" s="33">
        <v>55</v>
      </c>
      <c r="G496" s="33">
        <v>20</v>
      </c>
      <c r="H496" s="35">
        <v>0.36359999999999998</v>
      </c>
      <c r="I496" s="36" t="str">
        <f t="shared" si="22"/>
        <v>🟢 Non saturé (&lt;40%)</v>
      </c>
      <c r="J496" s="37">
        <v>44672</v>
      </c>
      <c r="K496" s="38" t="s">
        <v>884</v>
      </c>
      <c r="L496" s="8" t="s">
        <v>109</v>
      </c>
      <c r="M496" s="36" t="s">
        <v>212</v>
      </c>
      <c r="N496" s="36" t="s">
        <v>67</v>
      </c>
      <c r="O496" s="36" t="s">
        <v>36</v>
      </c>
      <c r="P496" s="36">
        <f t="shared" ca="1" si="21"/>
        <v>53</v>
      </c>
      <c r="Q496" s="36" t="str">
        <f t="shared" ca="1" si="23"/>
        <v>🗓️ &gt; 2 ans</v>
      </c>
    </row>
    <row r="497" spans="1:17">
      <c r="A497" s="8" t="s">
        <v>896</v>
      </c>
      <c r="B497" s="32" t="s">
        <v>23</v>
      </c>
      <c r="C497" s="33">
        <v>704</v>
      </c>
      <c r="D497" s="33">
        <v>457</v>
      </c>
      <c r="E497" s="34">
        <v>0.64914772727272729</v>
      </c>
      <c r="F497" s="33">
        <v>88</v>
      </c>
      <c r="G497" s="33">
        <v>34</v>
      </c>
      <c r="H497" s="35">
        <v>0.38640000000000002</v>
      </c>
      <c r="I497" s="36" t="str">
        <f t="shared" si="22"/>
        <v>🟢 Non saturé (&lt;40%)</v>
      </c>
      <c r="J497" s="37">
        <v>44672</v>
      </c>
      <c r="K497" s="38" t="s">
        <v>897</v>
      </c>
      <c r="L497" s="8" t="s">
        <v>105</v>
      </c>
      <c r="M497" s="36" t="s">
        <v>665</v>
      </c>
      <c r="N497" s="36" t="s">
        <v>105</v>
      </c>
      <c r="O497" s="36" t="s">
        <v>21</v>
      </c>
      <c r="P497" s="36">
        <f t="shared" ca="1" si="21"/>
        <v>53</v>
      </c>
      <c r="Q497" s="36" t="str">
        <f t="shared" ca="1" si="23"/>
        <v>🗓️ &gt; 2 ans</v>
      </c>
    </row>
    <row r="498" spans="1:17">
      <c r="A498" s="8" t="s">
        <v>898</v>
      </c>
      <c r="B498" s="32" t="s">
        <v>12</v>
      </c>
      <c r="C498" s="33">
        <v>352</v>
      </c>
      <c r="D498" s="33">
        <v>281</v>
      </c>
      <c r="E498" s="34">
        <v>0.79829545454545459</v>
      </c>
      <c r="F498" s="33">
        <v>44</v>
      </c>
      <c r="G498" s="33">
        <v>31</v>
      </c>
      <c r="H498" s="35">
        <v>0.70450000000000002</v>
      </c>
      <c r="I498" s="36" t="str">
        <f t="shared" si="22"/>
        <v>🟡 Attention (40-80%)</v>
      </c>
      <c r="J498" s="37">
        <v>44676</v>
      </c>
      <c r="K498" s="38" t="s">
        <v>899</v>
      </c>
      <c r="L498" s="8" t="s">
        <v>30</v>
      </c>
      <c r="M498" s="36" t="s">
        <v>458</v>
      </c>
      <c r="N498" s="36" t="s">
        <v>459</v>
      </c>
      <c r="O498" s="36" t="s">
        <v>10</v>
      </c>
      <c r="P498" s="36">
        <f t="shared" ca="1" si="21"/>
        <v>52</v>
      </c>
      <c r="Q498" s="36" t="str">
        <f t="shared" ca="1" si="23"/>
        <v>🗓️ &gt; 2 ans</v>
      </c>
    </row>
    <row r="499" spans="1:17">
      <c r="A499" s="8" t="s">
        <v>900</v>
      </c>
      <c r="B499" s="32" t="s">
        <v>12</v>
      </c>
      <c r="C499" s="33">
        <v>456</v>
      </c>
      <c r="D499" s="33">
        <v>331</v>
      </c>
      <c r="E499" s="34">
        <v>0.72587719298245612</v>
      </c>
      <c r="F499" s="33">
        <v>57</v>
      </c>
      <c r="G499" s="33">
        <v>29</v>
      </c>
      <c r="H499" s="35">
        <v>0.50880000000000003</v>
      </c>
      <c r="I499" s="36" t="str">
        <f t="shared" si="22"/>
        <v>🟡 Attention (40-80%)</v>
      </c>
      <c r="J499" s="37">
        <v>44676</v>
      </c>
      <c r="K499" s="38" t="s">
        <v>901</v>
      </c>
      <c r="L499" s="8" t="s">
        <v>92</v>
      </c>
      <c r="M499" s="36" t="s">
        <v>371</v>
      </c>
      <c r="N499" s="36" t="s">
        <v>371</v>
      </c>
      <c r="O499" s="36" t="s">
        <v>10</v>
      </c>
      <c r="P499" s="36">
        <f t="shared" ca="1" si="21"/>
        <v>52</v>
      </c>
      <c r="Q499" s="36" t="str">
        <f t="shared" ca="1" si="23"/>
        <v>🗓️ &gt; 2 ans</v>
      </c>
    </row>
    <row r="500" spans="1:17">
      <c r="A500" s="8" t="s">
        <v>902</v>
      </c>
      <c r="B500" s="32" t="s">
        <v>26</v>
      </c>
      <c r="C500" s="33">
        <v>476</v>
      </c>
      <c r="D500" s="33">
        <v>393</v>
      </c>
      <c r="E500" s="34">
        <v>0.82563025210084029</v>
      </c>
      <c r="F500" s="33">
        <v>60</v>
      </c>
      <c r="G500" s="33">
        <v>45</v>
      </c>
      <c r="H500" s="35">
        <v>0.75</v>
      </c>
      <c r="I500" s="36" t="str">
        <f t="shared" si="22"/>
        <v>🟡 Attention (40-80%)</v>
      </c>
      <c r="J500" s="37">
        <v>44677</v>
      </c>
      <c r="K500" s="38" t="s">
        <v>903</v>
      </c>
      <c r="L500" s="8" t="s">
        <v>43</v>
      </c>
      <c r="M500" s="36" t="s">
        <v>43</v>
      </c>
      <c r="N500" s="36" t="s">
        <v>43</v>
      </c>
      <c r="O500" s="36" t="s">
        <v>43</v>
      </c>
      <c r="P500" s="36">
        <f t="shared" ca="1" si="21"/>
        <v>52</v>
      </c>
      <c r="Q500" s="36" t="str">
        <f t="shared" ca="1" si="23"/>
        <v>🗓️ &gt; 2 ans</v>
      </c>
    </row>
    <row r="501" spans="1:17">
      <c r="A501" s="8" t="s">
        <v>904</v>
      </c>
      <c r="B501" s="39" t="s">
        <v>12</v>
      </c>
      <c r="C501" s="33">
        <v>736</v>
      </c>
      <c r="D501" s="33">
        <v>580</v>
      </c>
      <c r="E501" s="34">
        <v>0.78804347826086951</v>
      </c>
      <c r="F501" s="33">
        <v>92</v>
      </c>
      <c r="G501" s="33">
        <v>50</v>
      </c>
      <c r="H501" s="35">
        <v>0.54349999999999998</v>
      </c>
      <c r="I501" s="36" t="str">
        <f t="shared" si="22"/>
        <v>🟡 Attention (40-80%)</v>
      </c>
      <c r="J501" s="37">
        <v>44684</v>
      </c>
      <c r="K501" s="38" t="s">
        <v>905</v>
      </c>
      <c r="L501" s="8" t="s">
        <v>65</v>
      </c>
      <c r="M501" s="36" t="s">
        <v>65</v>
      </c>
      <c r="N501" s="36" t="s">
        <v>559</v>
      </c>
      <c r="O501" s="36" t="s">
        <v>10</v>
      </c>
      <c r="P501" s="36">
        <f t="shared" ca="1" si="21"/>
        <v>52</v>
      </c>
      <c r="Q501" s="36" t="str">
        <f t="shared" ca="1" si="23"/>
        <v>🗓️ &gt; 2 ans</v>
      </c>
    </row>
    <row r="502" spans="1:17">
      <c r="A502" s="8" t="s">
        <v>906</v>
      </c>
      <c r="B502" s="32" t="s">
        <v>12</v>
      </c>
      <c r="C502" s="33">
        <v>480</v>
      </c>
      <c r="D502" s="33">
        <v>419</v>
      </c>
      <c r="E502" s="34">
        <v>0.87291666666666667</v>
      </c>
      <c r="F502" s="33">
        <v>60</v>
      </c>
      <c r="G502" s="33">
        <v>48</v>
      </c>
      <c r="H502" s="35">
        <v>0.8</v>
      </c>
      <c r="I502" s="36" t="str">
        <f t="shared" si="22"/>
        <v>🔴 Saturé (≥80%)</v>
      </c>
      <c r="J502" s="37">
        <v>44684</v>
      </c>
      <c r="K502" s="38" t="s">
        <v>907</v>
      </c>
      <c r="L502" s="8" t="s">
        <v>86</v>
      </c>
      <c r="M502" s="36" t="s">
        <v>458</v>
      </c>
      <c r="N502" s="36" t="s">
        <v>459</v>
      </c>
      <c r="O502" s="36" t="s">
        <v>10</v>
      </c>
      <c r="P502" s="36">
        <f t="shared" ca="1" si="21"/>
        <v>52</v>
      </c>
      <c r="Q502" s="36" t="str">
        <f t="shared" ca="1" si="23"/>
        <v>🗓️ &gt; 2 ans</v>
      </c>
    </row>
    <row r="503" spans="1:17">
      <c r="A503" s="8" t="s">
        <v>908</v>
      </c>
      <c r="B503" s="32" t="s">
        <v>23</v>
      </c>
      <c r="C503" s="33">
        <v>696</v>
      </c>
      <c r="D503" s="33">
        <v>509</v>
      </c>
      <c r="E503" s="34">
        <v>0.73132183908045978</v>
      </c>
      <c r="F503" s="33">
        <v>87</v>
      </c>
      <c r="G503" s="33">
        <v>37</v>
      </c>
      <c r="H503" s="35">
        <v>0.42530000000000001</v>
      </c>
      <c r="I503" s="36" t="str">
        <f t="shared" si="22"/>
        <v>🟡 Attention (40-80%)</v>
      </c>
      <c r="J503" s="37">
        <v>44684</v>
      </c>
      <c r="K503" s="38" t="s">
        <v>909</v>
      </c>
      <c r="L503" s="8" t="s">
        <v>105</v>
      </c>
      <c r="M503" s="36" t="s">
        <v>665</v>
      </c>
      <c r="N503" s="36" t="s">
        <v>105</v>
      </c>
      <c r="O503" s="36" t="s">
        <v>21</v>
      </c>
      <c r="P503" s="36">
        <f t="shared" ca="1" si="21"/>
        <v>52</v>
      </c>
      <c r="Q503" s="36" t="str">
        <f t="shared" ca="1" si="23"/>
        <v>🗓️ &gt; 2 ans</v>
      </c>
    </row>
    <row r="504" spans="1:17">
      <c r="A504" s="8" t="s">
        <v>910</v>
      </c>
      <c r="B504" s="32" t="s">
        <v>12</v>
      </c>
      <c r="C504" s="33">
        <v>976</v>
      </c>
      <c r="D504" s="33">
        <v>380</v>
      </c>
      <c r="E504" s="34">
        <v>0.38934426229508196</v>
      </c>
      <c r="F504" s="33">
        <v>122</v>
      </c>
      <c r="G504" s="33">
        <v>26</v>
      </c>
      <c r="H504" s="35">
        <v>0.21310000000000001</v>
      </c>
      <c r="I504" s="36" t="str">
        <f t="shared" si="22"/>
        <v>🟢 Non saturé (&lt;40%)</v>
      </c>
      <c r="J504" s="37">
        <v>44684</v>
      </c>
      <c r="K504" s="38" t="s">
        <v>911</v>
      </c>
      <c r="L504" s="8" t="s">
        <v>92</v>
      </c>
      <c r="M504" s="36" t="s">
        <v>371</v>
      </c>
      <c r="N504" s="36" t="s">
        <v>371</v>
      </c>
      <c r="O504" s="36" t="s">
        <v>10</v>
      </c>
      <c r="P504" s="36">
        <f t="shared" ca="1" si="21"/>
        <v>52</v>
      </c>
      <c r="Q504" s="36" t="str">
        <f t="shared" ca="1" si="23"/>
        <v>🗓️ &gt; 2 ans</v>
      </c>
    </row>
    <row r="505" spans="1:17">
      <c r="A505" s="8" t="s">
        <v>912</v>
      </c>
      <c r="B505" s="32" t="s">
        <v>12</v>
      </c>
      <c r="C505" s="33">
        <v>1056</v>
      </c>
      <c r="D505" s="33">
        <v>714</v>
      </c>
      <c r="E505" s="34">
        <v>0.67613636363636365</v>
      </c>
      <c r="F505" s="33">
        <v>132</v>
      </c>
      <c r="G505" s="33">
        <v>64</v>
      </c>
      <c r="H505" s="35">
        <v>0.48480000000000001</v>
      </c>
      <c r="I505" s="36" t="str">
        <f t="shared" si="22"/>
        <v>🟡 Attention (40-80%)</v>
      </c>
      <c r="J505" s="37">
        <v>44687</v>
      </c>
      <c r="K505" s="38" t="s">
        <v>913</v>
      </c>
      <c r="L505" s="8" t="s">
        <v>94</v>
      </c>
      <c r="M505" s="36" t="s">
        <v>318</v>
      </c>
      <c r="N505" s="36" t="s">
        <v>319</v>
      </c>
      <c r="O505" s="36" t="s">
        <v>10</v>
      </c>
      <c r="P505" s="36">
        <f t="shared" ca="1" si="21"/>
        <v>52</v>
      </c>
      <c r="Q505" s="36" t="str">
        <f t="shared" ca="1" si="23"/>
        <v>🗓️ &gt; 2 ans</v>
      </c>
    </row>
    <row r="506" spans="1:17">
      <c r="A506" s="8" t="s">
        <v>914</v>
      </c>
      <c r="B506" s="32" t="s">
        <v>12</v>
      </c>
      <c r="C506" s="33">
        <v>664</v>
      </c>
      <c r="D506" s="33">
        <v>488</v>
      </c>
      <c r="E506" s="34">
        <v>0.73493975903614461</v>
      </c>
      <c r="F506" s="33">
        <v>83</v>
      </c>
      <c r="G506" s="33">
        <v>43</v>
      </c>
      <c r="H506" s="35">
        <v>0.5181</v>
      </c>
      <c r="I506" s="36" t="str">
        <f t="shared" si="22"/>
        <v>🟡 Attention (40-80%)</v>
      </c>
      <c r="J506" s="37">
        <v>44694</v>
      </c>
      <c r="K506" s="38" t="s">
        <v>915</v>
      </c>
      <c r="L506" s="8" t="s">
        <v>60</v>
      </c>
      <c r="M506" s="36" t="s">
        <v>65</v>
      </c>
      <c r="N506" s="36" t="s">
        <v>559</v>
      </c>
      <c r="O506" s="36" t="s">
        <v>10</v>
      </c>
      <c r="P506" s="36">
        <f t="shared" ca="1" si="21"/>
        <v>52</v>
      </c>
      <c r="Q506" s="36" t="str">
        <f t="shared" ca="1" si="23"/>
        <v>🗓️ &gt; 2 ans</v>
      </c>
    </row>
    <row r="507" spans="1:17">
      <c r="A507" s="8" t="s">
        <v>916</v>
      </c>
      <c r="B507" s="32" t="s">
        <v>12</v>
      </c>
      <c r="C507" s="33">
        <v>1048</v>
      </c>
      <c r="D507" s="33">
        <v>714</v>
      </c>
      <c r="E507" s="34">
        <v>0.68129770992366412</v>
      </c>
      <c r="F507" s="33">
        <v>131</v>
      </c>
      <c r="G507" s="33">
        <v>59</v>
      </c>
      <c r="H507" s="35">
        <v>0.45040000000000002</v>
      </c>
      <c r="I507" s="36" t="str">
        <f t="shared" si="22"/>
        <v>🟡 Attention (40-80%)</v>
      </c>
      <c r="J507" s="37">
        <v>44694</v>
      </c>
      <c r="K507" s="38" t="s">
        <v>917</v>
      </c>
      <c r="L507" s="8" t="s">
        <v>65</v>
      </c>
      <c r="M507" s="36" t="s">
        <v>65</v>
      </c>
      <c r="N507" s="36" t="s">
        <v>559</v>
      </c>
      <c r="O507" s="36" t="s">
        <v>10</v>
      </c>
      <c r="P507" s="36">
        <f t="shared" ca="1" si="21"/>
        <v>52</v>
      </c>
      <c r="Q507" s="36" t="str">
        <f t="shared" ca="1" si="23"/>
        <v>🗓️ &gt; 2 ans</v>
      </c>
    </row>
    <row r="508" spans="1:17">
      <c r="A508" s="8" t="s">
        <v>918</v>
      </c>
      <c r="B508" s="32" t="s">
        <v>12</v>
      </c>
      <c r="C508" s="33">
        <v>886</v>
      </c>
      <c r="D508" s="33">
        <v>505</v>
      </c>
      <c r="E508" s="34">
        <v>0.56997742663656881</v>
      </c>
      <c r="F508" s="33">
        <v>111</v>
      </c>
      <c r="G508" s="33">
        <v>32</v>
      </c>
      <c r="H508" s="35">
        <v>0.2883</v>
      </c>
      <c r="I508" s="36" t="str">
        <f t="shared" si="22"/>
        <v>🟢 Non saturé (&lt;40%)</v>
      </c>
      <c r="J508" s="37">
        <v>44694</v>
      </c>
      <c r="K508" s="38" t="s">
        <v>919</v>
      </c>
      <c r="L508" s="8" t="s">
        <v>86</v>
      </c>
      <c r="M508" s="36" t="s">
        <v>458</v>
      </c>
      <c r="N508" s="36" t="s">
        <v>459</v>
      </c>
      <c r="O508" s="36" t="s">
        <v>10</v>
      </c>
      <c r="P508" s="36">
        <f t="shared" ca="1" si="21"/>
        <v>52</v>
      </c>
      <c r="Q508" s="36" t="str">
        <f t="shared" ca="1" si="23"/>
        <v>🗓️ &gt; 2 ans</v>
      </c>
    </row>
    <row r="509" spans="1:17">
      <c r="A509" s="8" t="s">
        <v>920</v>
      </c>
      <c r="B509" s="39" t="s">
        <v>12</v>
      </c>
      <c r="C509" s="33">
        <v>664</v>
      </c>
      <c r="D509" s="33">
        <v>456</v>
      </c>
      <c r="E509" s="34">
        <v>0.68674698795180722</v>
      </c>
      <c r="F509" s="33">
        <v>83</v>
      </c>
      <c r="G509" s="33">
        <v>44</v>
      </c>
      <c r="H509" s="35">
        <v>0.53010000000000002</v>
      </c>
      <c r="I509" s="36" t="str">
        <f t="shared" si="22"/>
        <v>🟡 Attention (40-80%)</v>
      </c>
      <c r="J509" s="37">
        <v>44699</v>
      </c>
      <c r="K509" s="38" t="s">
        <v>921</v>
      </c>
      <c r="L509" s="8" t="s">
        <v>92</v>
      </c>
      <c r="M509" s="36" t="s">
        <v>371</v>
      </c>
      <c r="N509" s="36" t="s">
        <v>371</v>
      </c>
      <c r="O509" s="36" t="s">
        <v>10</v>
      </c>
      <c r="P509" s="36">
        <f t="shared" ca="1" si="21"/>
        <v>52</v>
      </c>
      <c r="Q509" s="36" t="str">
        <f t="shared" ca="1" si="23"/>
        <v>🗓️ &gt; 2 ans</v>
      </c>
    </row>
    <row r="510" spans="1:17">
      <c r="A510" s="8" t="s">
        <v>922</v>
      </c>
      <c r="B510" s="39" t="s">
        <v>23</v>
      </c>
      <c r="C510" s="33">
        <v>1192</v>
      </c>
      <c r="D510" s="33">
        <v>724</v>
      </c>
      <c r="E510" s="34">
        <v>0.60738255033557043</v>
      </c>
      <c r="F510" s="33">
        <v>149</v>
      </c>
      <c r="G510" s="33">
        <v>59</v>
      </c>
      <c r="H510" s="35">
        <v>0.39600000000000002</v>
      </c>
      <c r="I510" s="36" t="str">
        <f t="shared" si="22"/>
        <v>🟢 Non saturé (&lt;40%)</v>
      </c>
      <c r="J510" s="37">
        <v>44700</v>
      </c>
      <c r="K510" s="38" t="s">
        <v>923</v>
      </c>
      <c r="L510" s="8" t="s">
        <v>70</v>
      </c>
      <c r="M510" s="36" t="s">
        <v>444</v>
      </c>
      <c r="N510" s="36" t="s">
        <v>123</v>
      </c>
      <c r="O510" s="36" t="s">
        <v>21</v>
      </c>
      <c r="P510" s="36">
        <f t="shared" ca="1" si="21"/>
        <v>52</v>
      </c>
      <c r="Q510" s="36" t="str">
        <f t="shared" ca="1" si="23"/>
        <v>🗓️ &gt; 2 ans</v>
      </c>
    </row>
    <row r="511" spans="1:17">
      <c r="A511" s="8" t="s">
        <v>924</v>
      </c>
      <c r="B511" s="32" t="s">
        <v>12</v>
      </c>
      <c r="C511" s="33">
        <v>936</v>
      </c>
      <c r="D511" s="33">
        <v>612</v>
      </c>
      <c r="E511" s="34">
        <v>0.65384615384615385</v>
      </c>
      <c r="F511" s="33">
        <v>117</v>
      </c>
      <c r="G511" s="33">
        <v>48</v>
      </c>
      <c r="H511" s="35">
        <v>0.4103</v>
      </c>
      <c r="I511" s="36" t="str">
        <f t="shared" si="22"/>
        <v>🟡 Attention (40-80%)</v>
      </c>
      <c r="J511" s="37">
        <v>44700</v>
      </c>
      <c r="K511" s="38" t="s">
        <v>318</v>
      </c>
      <c r="L511" s="8" t="s">
        <v>45</v>
      </c>
      <c r="M511" s="36" t="s">
        <v>318</v>
      </c>
      <c r="N511" s="36" t="s">
        <v>319</v>
      </c>
      <c r="O511" s="36" t="s">
        <v>10</v>
      </c>
      <c r="P511" s="36">
        <f t="shared" ca="1" si="21"/>
        <v>52</v>
      </c>
      <c r="Q511" s="36" t="str">
        <f t="shared" ca="1" si="23"/>
        <v>🗓️ &gt; 2 ans</v>
      </c>
    </row>
    <row r="512" spans="1:17">
      <c r="A512" s="8" t="s">
        <v>925</v>
      </c>
      <c r="B512" s="32" t="s">
        <v>23</v>
      </c>
      <c r="C512" s="33">
        <v>528</v>
      </c>
      <c r="D512" s="33">
        <v>408</v>
      </c>
      <c r="E512" s="34">
        <v>0.77272727272727271</v>
      </c>
      <c r="F512" s="33">
        <v>66</v>
      </c>
      <c r="G512" s="33">
        <v>36</v>
      </c>
      <c r="H512" s="35">
        <v>0.54549999999999998</v>
      </c>
      <c r="I512" s="36" t="str">
        <f t="shared" si="22"/>
        <v>🟡 Attention (40-80%)</v>
      </c>
      <c r="J512" s="37">
        <v>44700</v>
      </c>
      <c r="K512" s="38" t="s">
        <v>926</v>
      </c>
      <c r="L512" s="8" t="s">
        <v>70</v>
      </c>
      <c r="M512" s="36" t="s">
        <v>444</v>
      </c>
      <c r="N512" s="36" t="s">
        <v>123</v>
      </c>
      <c r="O512" s="36" t="s">
        <v>21</v>
      </c>
      <c r="P512" s="36">
        <f t="shared" ca="1" si="21"/>
        <v>52</v>
      </c>
      <c r="Q512" s="36" t="str">
        <f t="shared" ca="1" si="23"/>
        <v>🗓️ &gt; 2 ans</v>
      </c>
    </row>
    <row r="513" spans="1:17">
      <c r="A513" s="8" t="s">
        <v>927</v>
      </c>
      <c r="B513" s="32" t="s">
        <v>12</v>
      </c>
      <c r="C513" s="33">
        <v>528</v>
      </c>
      <c r="D513" s="33">
        <v>425</v>
      </c>
      <c r="E513" s="34">
        <v>0.80492424242424243</v>
      </c>
      <c r="F513" s="33">
        <v>66</v>
      </c>
      <c r="G513" s="33">
        <v>39</v>
      </c>
      <c r="H513" s="35">
        <v>0.59089999999999998</v>
      </c>
      <c r="I513" s="36" t="str">
        <f t="shared" si="22"/>
        <v>🟡 Attention (40-80%)</v>
      </c>
      <c r="J513" s="37">
        <v>44705</v>
      </c>
      <c r="K513" s="38" t="s">
        <v>928</v>
      </c>
      <c r="L513" s="8" t="s">
        <v>65</v>
      </c>
      <c r="M513" s="36" t="s">
        <v>65</v>
      </c>
      <c r="N513" s="36" t="s">
        <v>559</v>
      </c>
      <c r="O513" s="36" t="s">
        <v>10</v>
      </c>
      <c r="P513" s="36">
        <f t="shared" ca="1" si="21"/>
        <v>52</v>
      </c>
      <c r="Q513" s="36" t="str">
        <f t="shared" ca="1" si="23"/>
        <v>🗓️ &gt; 2 ans</v>
      </c>
    </row>
    <row r="514" spans="1:17">
      <c r="A514" s="8" t="s">
        <v>929</v>
      </c>
      <c r="B514" s="32" t="s">
        <v>23</v>
      </c>
      <c r="C514" s="33">
        <v>1016</v>
      </c>
      <c r="D514" s="33">
        <v>665</v>
      </c>
      <c r="E514" s="34">
        <v>0.65452755905511806</v>
      </c>
      <c r="F514" s="33">
        <v>127</v>
      </c>
      <c r="G514" s="33">
        <v>53</v>
      </c>
      <c r="H514" s="35">
        <v>0.4173</v>
      </c>
      <c r="I514" s="36" t="str">
        <f t="shared" si="22"/>
        <v>🟡 Attention (40-80%)</v>
      </c>
      <c r="J514" s="37">
        <v>44705</v>
      </c>
      <c r="K514" s="38" t="s">
        <v>930</v>
      </c>
      <c r="L514" s="8" t="s">
        <v>105</v>
      </c>
      <c r="M514" s="36" t="s">
        <v>665</v>
      </c>
      <c r="N514" s="36" t="s">
        <v>105</v>
      </c>
      <c r="O514" s="36" t="s">
        <v>21</v>
      </c>
      <c r="P514" s="36">
        <f t="shared" ref="P514:P577" ca="1" si="24">IF(J514="","",ROUND((TODAY()-J514)/30.44,0))</f>
        <v>52</v>
      </c>
      <c r="Q514" s="36" t="str">
        <f t="shared" ca="1" si="23"/>
        <v>🗓️ &gt; 2 ans</v>
      </c>
    </row>
    <row r="515" spans="1:17">
      <c r="A515" s="8" t="s">
        <v>931</v>
      </c>
      <c r="B515" s="32" t="s">
        <v>23</v>
      </c>
      <c r="C515" s="33">
        <v>392</v>
      </c>
      <c r="D515" s="33">
        <v>268</v>
      </c>
      <c r="E515" s="34">
        <v>0.68367346938775508</v>
      </c>
      <c r="F515" s="33">
        <v>49</v>
      </c>
      <c r="G515" s="33">
        <v>23</v>
      </c>
      <c r="H515" s="35">
        <v>0.46939999999999998</v>
      </c>
      <c r="I515" s="36" t="str">
        <f t="shared" ref="I515:I578" si="25">IF(H515="","N/A",
   IF(H515&gt;=80%,"🔴 Saturé (≥80%)",
      IF(H515&gt;=40%,"🟡 Attention (40-80%)",
         "🟢 Non saturé (&lt;40%)"
      )
   )
)</f>
        <v>🟡 Attention (40-80%)</v>
      </c>
      <c r="J515" s="37">
        <v>44705</v>
      </c>
      <c r="K515" s="38" t="s">
        <v>932</v>
      </c>
      <c r="L515" s="8" t="s">
        <v>105</v>
      </c>
      <c r="M515" s="36" t="s">
        <v>665</v>
      </c>
      <c r="N515" s="36" t="s">
        <v>105</v>
      </c>
      <c r="O515" s="36" t="s">
        <v>21</v>
      </c>
      <c r="P515" s="36">
        <f t="shared" ca="1" si="24"/>
        <v>52</v>
      </c>
      <c r="Q515" s="36" t="str">
        <f t="shared" ref="Q515:Q578" ca="1" si="26">IF(P515="","N/A",IF(P515&lt;6,"🆕 &lt; 6 mois",IF(P515&lt;12,"📅 6-12 mois",IF(P515&lt;24,"📆 1-2 ans","🗓️ &gt; 2 ans"))))</f>
        <v>🗓️ &gt; 2 ans</v>
      </c>
    </row>
    <row r="516" spans="1:17">
      <c r="A516" s="8" t="s">
        <v>933</v>
      </c>
      <c r="B516" s="32" t="s">
        <v>12</v>
      </c>
      <c r="C516" s="33">
        <v>944</v>
      </c>
      <c r="D516" s="33">
        <v>650</v>
      </c>
      <c r="E516" s="34">
        <v>0.68855932203389836</v>
      </c>
      <c r="F516" s="33">
        <v>118</v>
      </c>
      <c r="G516" s="33">
        <v>53</v>
      </c>
      <c r="H516" s="35">
        <v>0.44919999999999999</v>
      </c>
      <c r="I516" s="36" t="str">
        <f t="shared" si="25"/>
        <v>🟡 Attention (40-80%)</v>
      </c>
      <c r="J516" s="37">
        <v>44711</v>
      </c>
      <c r="K516" s="38" t="s">
        <v>65</v>
      </c>
      <c r="L516" s="8" t="s">
        <v>65</v>
      </c>
      <c r="M516" s="36" t="s">
        <v>65</v>
      </c>
      <c r="N516" s="36" t="s">
        <v>559</v>
      </c>
      <c r="O516" s="36" t="s">
        <v>10</v>
      </c>
      <c r="P516" s="36">
        <f t="shared" ca="1" si="24"/>
        <v>51</v>
      </c>
      <c r="Q516" s="36" t="str">
        <f t="shared" ca="1" si="26"/>
        <v>🗓️ &gt; 2 ans</v>
      </c>
    </row>
    <row r="517" spans="1:17">
      <c r="A517" s="8" t="s">
        <v>934</v>
      </c>
      <c r="B517" s="32" t="s">
        <v>12</v>
      </c>
      <c r="C517" s="33">
        <v>1120</v>
      </c>
      <c r="D517" s="33">
        <v>832</v>
      </c>
      <c r="E517" s="34">
        <v>0.74285714285714288</v>
      </c>
      <c r="F517" s="33">
        <v>140</v>
      </c>
      <c r="G517" s="33">
        <v>66</v>
      </c>
      <c r="H517" s="35">
        <v>0.47139999999999999</v>
      </c>
      <c r="I517" s="36" t="str">
        <f t="shared" si="25"/>
        <v>🟡 Attention (40-80%)</v>
      </c>
      <c r="J517" s="37">
        <v>44711</v>
      </c>
      <c r="K517" s="38" t="s">
        <v>935</v>
      </c>
      <c r="L517" s="8" t="s">
        <v>65</v>
      </c>
      <c r="M517" s="36" t="s">
        <v>65</v>
      </c>
      <c r="N517" s="36" t="s">
        <v>559</v>
      </c>
      <c r="O517" s="36" t="s">
        <v>10</v>
      </c>
      <c r="P517" s="36">
        <f t="shared" ca="1" si="24"/>
        <v>51</v>
      </c>
      <c r="Q517" s="36" t="str">
        <f t="shared" ca="1" si="26"/>
        <v>🗓️ &gt; 2 ans</v>
      </c>
    </row>
    <row r="518" spans="1:17">
      <c r="A518" s="8" t="s">
        <v>936</v>
      </c>
      <c r="B518" s="32" t="s">
        <v>12</v>
      </c>
      <c r="C518" s="33">
        <v>896</v>
      </c>
      <c r="D518" s="33">
        <v>584</v>
      </c>
      <c r="E518" s="34">
        <v>0.6517857142857143</v>
      </c>
      <c r="F518" s="33">
        <v>112</v>
      </c>
      <c r="G518" s="33">
        <v>49</v>
      </c>
      <c r="H518" s="35">
        <v>0.4375</v>
      </c>
      <c r="I518" s="36" t="str">
        <f t="shared" si="25"/>
        <v>🟡 Attention (40-80%)</v>
      </c>
      <c r="J518" s="37">
        <v>44711</v>
      </c>
      <c r="K518" s="38" t="s">
        <v>937</v>
      </c>
      <c r="L518" s="8" t="s">
        <v>60</v>
      </c>
      <c r="M518" s="36" t="s">
        <v>65</v>
      </c>
      <c r="N518" s="36" t="s">
        <v>559</v>
      </c>
      <c r="O518" s="36" t="s">
        <v>10</v>
      </c>
      <c r="P518" s="36">
        <f t="shared" ca="1" si="24"/>
        <v>51</v>
      </c>
      <c r="Q518" s="36" t="str">
        <f t="shared" ca="1" si="26"/>
        <v>🗓️ &gt; 2 ans</v>
      </c>
    </row>
    <row r="519" spans="1:17">
      <c r="A519" s="8" t="s">
        <v>938</v>
      </c>
      <c r="B519" s="32" t="s">
        <v>12</v>
      </c>
      <c r="C519" s="33">
        <v>1472</v>
      </c>
      <c r="D519" s="33">
        <v>902</v>
      </c>
      <c r="E519" s="34">
        <v>0.61277173913043481</v>
      </c>
      <c r="F519" s="33">
        <v>184</v>
      </c>
      <c r="G519" s="33">
        <v>59</v>
      </c>
      <c r="H519" s="35">
        <v>0.32069999999999999</v>
      </c>
      <c r="I519" s="36" t="str">
        <f t="shared" si="25"/>
        <v>🟢 Non saturé (&lt;40%)</v>
      </c>
      <c r="J519" s="37">
        <v>44711</v>
      </c>
      <c r="K519" s="38" t="s">
        <v>65</v>
      </c>
      <c r="L519" s="8" t="s">
        <v>65</v>
      </c>
      <c r="M519" s="36" t="s">
        <v>65</v>
      </c>
      <c r="N519" s="36" t="s">
        <v>559</v>
      </c>
      <c r="O519" s="36" t="s">
        <v>10</v>
      </c>
      <c r="P519" s="36">
        <f t="shared" ca="1" si="24"/>
        <v>51</v>
      </c>
      <c r="Q519" s="36" t="str">
        <f t="shared" ca="1" si="26"/>
        <v>🗓️ &gt; 2 ans</v>
      </c>
    </row>
    <row r="520" spans="1:17">
      <c r="A520" s="8" t="s">
        <v>939</v>
      </c>
      <c r="B520" s="32" t="s">
        <v>12</v>
      </c>
      <c r="C520" s="33">
        <v>600</v>
      </c>
      <c r="D520" s="33">
        <v>446</v>
      </c>
      <c r="E520" s="34">
        <v>0.74333333333333329</v>
      </c>
      <c r="F520" s="33">
        <v>75</v>
      </c>
      <c r="G520" s="33">
        <v>40</v>
      </c>
      <c r="H520" s="35">
        <v>0.5333</v>
      </c>
      <c r="I520" s="36" t="str">
        <f t="shared" si="25"/>
        <v>🟡 Attention (40-80%)</v>
      </c>
      <c r="J520" s="37">
        <v>44711</v>
      </c>
      <c r="K520" s="38" t="s">
        <v>940</v>
      </c>
      <c r="L520" s="8" t="s">
        <v>60</v>
      </c>
      <c r="M520" s="36" t="s">
        <v>65</v>
      </c>
      <c r="N520" s="36" t="s">
        <v>559</v>
      </c>
      <c r="O520" s="36" t="s">
        <v>10</v>
      </c>
      <c r="P520" s="36">
        <f t="shared" ca="1" si="24"/>
        <v>51</v>
      </c>
      <c r="Q520" s="36" t="str">
        <f t="shared" ca="1" si="26"/>
        <v>🗓️ &gt; 2 ans</v>
      </c>
    </row>
    <row r="521" spans="1:17">
      <c r="A521" s="8" t="s">
        <v>941</v>
      </c>
      <c r="B521" s="32" t="s">
        <v>23</v>
      </c>
      <c r="C521" s="33">
        <v>896</v>
      </c>
      <c r="D521" s="33">
        <v>497</v>
      </c>
      <c r="E521" s="34">
        <v>0.5546875</v>
      </c>
      <c r="F521" s="33">
        <v>112</v>
      </c>
      <c r="G521" s="33">
        <v>38</v>
      </c>
      <c r="H521" s="35">
        <v>0.33929999999999999</v>
      </c>
      <c r="I521" s="36" t="str">
        <f t="shared" si="25"/>
        <v>🟢 Non saturé (&lt;40%)</v>
      </c>
      <c r="J521" s="37">
        <v>44712</v>
      </c>
      <c r="K521" s="38" t="s">
        <v>942</v>
      </c>
      <c r="L521" s="8" t="s">
        <v>105</v>
      </c>
      <c r="M521" s="36" t="s">
        <v>665</v>
      </c>
      <c r="N521" s="36" t="s">
        <v>105</v>
      </c>
      <c r="O521" s="36" t="s">
        <v>21</v>
      </c>
      <c r="P521" s="36">
        <f t="shared" ca="1" si="24"/>
        <v>51</v>
      </c>
      <c r="Q521" s="36" t="str">
        <f t="shared" ca="1" si="26"/>
        <v>🗓️ &gt; 2 ans</v>
      </c>
    </row>
    <row r="522" spans="1:17">
      <c r="A522" s="8" t="s">
        <v>943</v>
      </c>
      <c r="B522" s="32" t="s">
        <v>23</v>
      </c>
      <c r="C522" s="33">
        <v>352</v>
      </c>
      <c r="D522" s="33">
        <v>275</v>
      </c>
      <c r="E522" s="34">
        <v>0.78125</v>
      </c>
      <c r="F522" s="33">
        <v>44</v>
      </c>
      <c r="G522" s="33">
        <v>28</v>
      </c>
      <c r="H522" s="35">
        <v>0.63639999999999997</v>
      </c>
      <c r="I522" s="36" t="str">
        <f t="shared" si="25"/>
        <v>🟡 Attention (40-80%)</v>
      </c>
      <c r="J522" s="37">
        <v>44712</v>
      </c>
      <c r="K522" s="38" t="s">
        <v>944</v>
      </c>
      <c r="L522" s="8" t="s">
        <v>22</v>
      </c>
      <c r="M522" s="36" t="s">
        <v>665</v>
      </c>
      <c r="N522" s="36" t="s">
        <v>105</v>
      </c>
      <c r="O522" s="36" t="s">
        <v>21</v>
      </c>
      <c r="P522" s="36">
        <f t="shared" ca="1" si="24"/>
        <v>51</v>
      </c>
      <c r="Q522" s="36" t="str">
        <f t="shared" ca="1" si="26"/>
        <v>🗓️ &gt; 2 ans</v>
      </c>
    </row>
    <row r="523" spans="1:17">
      <c r="A523" s="8" t="s">
        <v>945</v>
      </c>
      <c r="B523" s="32" t="s">
        <v>12</v>
      </c>
      <c r="C523" s="33">
        <v>1048</v>
      </c>
      <c r="D523" s="33">
        <v>620</v>
      </c>
      <c r="E523" s="34">
        <v>0.59160305343511455</v>
      </c>
      <c r="F523" s="33">
        <v>131</v>
      </c>
      <c r="G523" s="33">
        <v>36</v>
      </c>
      <c r="H523" s="35">
        <v>0.27479999999999999</v>
      </c>
      <c r="I523" s="36" t="str">
        <f t="shared" si="25"/>
        <v>🟢 Non saturé (&lt;40%)</v>
      </c>
      <c r="J523" s="37">
        <v>44714</v>
      </c>
      <c r="K523" s="38" t="s">
        <v>946</v>
      </c>
      <c r="L523" s="8" t="s">
        <v>94</v>
      </c>
      <c r="M523" s="36" t="s">
        <v>318</v>
      </c>
      <c r="N523" s="36" t="s">
        <v>319</v>
      </c>
      <c r="O523" s="36" t="s">
        <v>10</v>
      </c>
      <c r="P523" s="36">
        <f t="shared" ca="1" si="24"/>
        <v>51</v>
      </c>
      <c r="Q523" s="36" t="str">
        <f t="shared" ca="1" si="26"/>
        <v>🗓️ &gt; 2 ans</v>
      </c>
    </row>
    <row r="524" spans="1:17">
      <c r="A524" s="8" t="s">
        <v>947</v>
      </c>
      <c r="B524" s="32" t="s">
        <v>23</v>
      </c>
      <c r="C524" s="33">
        <v>464</v>
      </c>
      <c r="D524" s="33">
        <v>363</v>
      </c>
      <c r="E524" s="34">
        <v>0.78232758620689657</v>
      </c>
      <c r="F524" s="33">
        <v>58</v>
      </c>
      <c r="G524" s="33">
        <v>33</v>
      </c>
      <c r="H524" s="35">
        <v>0.56899999999999995</v>
      </c>
      <c r="I524" s="36" t="str">
        <f t="shared" si="25"/>
        <v>🟡 Attention (40-80%)</v>
      </c>
      <c r="J524" s="37">
        <v>44714</v>
      </c>
      <c r="K524" s="38" t="s">
        <v>706</v>
      </c>
      <c r="L524" s="8" t="s">
        <v>70</v>
      </c>
      <c r="M524" s="36" t="s">
        <v>444</v>
      </c>
      <c r="N524" s="36" t="s">
        <v>123</v>
      </c>
      <c r="O524" s="36" t="s">
        <v>21</v>
      </c>
      <c r="P524" s="36">
        <f t="shared" ca="1" si="24"/>
        <v>51</v>
      </c>
      <c r="Q524" s="36" t="str">
        <f t="shared" ca="1" si="26"/>
        <v>🗓️ &gt; 2 ans</v>
      </c>
    </row>
    <row r="525" spans="1:17">
      <c r="A525" s="8" t="s">
        <v>948</v>
      </c>
      <c r="B525" s="32" t="s">
        <v>23</v>
      </c>
      <c r="C525" s="33">
        <v>592</v>
      </c>
      <c r="D525" s="33">
        <v>473</v>
      </c>
      <c r="E525" s="34">
        <v>0.79898648648648651</v>
      </c>
      <c r="F525" s="33">
        <v>74</v>
      </c>
      <c r="G525" s="33">
        <v>35</v>
      </c>
      <c r="H525" s="35">
        <v>0.47299999999999998</v>
      </c>
      <c r="I525" s="36" t="str">
        <f t="shared" si="25"/>
        <v>🟡 Attention (40-80%)</v>
      </c>
      <c r="J525" s="37">
        <v>44714</v>
      </c>
      <c r="K525" s="38" t="s">
        <v>706</v>
      </c>
      <c r="L525" s="8" t="s">
        <v>70</v>
      </c>
      <c r="M525" s="36" t="s">
        <v>444</v>
      </c>
      <c r="N525" s="36" t="s">
        <v>123</v>
      </c>
      <c r="O525" s="36" t="s">
        <v>21</v>
      </c>
      <c r="P525" s="36">
        <f t="shared" ca="1" si="24"/>
        <v>51</v>
      </c>
      <c r="Q525" s="36" t="str">
        <f t="shared" ca="1" si="26"/>
        <v>🗓️ &gt; 2 ans</v>
      </c>
    </row>
    <row r="526" spans="1:17">
      <c r="A526" s="8" t="s">
        <v>949</v>
      </c>
      <c r="B526" s="41" t="s">
        <v>23</v>
      </c>
      <c r="C526" s="33">
        <v>704</v>
      </c>
      <c r="D526" s="33">
        <v>510</v>
      </c>
      <c r="E526" s="34">
        <v>0.72443181818181823</v>
      </c>
      <c r="F526" s="33">
        <v>88</v>
      </c>
      <c r="G526" s="33">
        <v>39</v>
      </c>
      <c r="H526" s="35">
        <v>0.44319999999999998</v>
      </c>
      <c r="I526" s="36" t="str">
        <f t="shared" si="25"/>
        <v>🟡 Attention (40-80%)</v>
      </c>
      <c r="J526" s="37">
        <v>44714</v>
      </c>
      <c r="K526" s="38" t="s">
        <v>706</v>
      </c>
      <c r="L526" s="8" t="s">
        <v>70</v>
      </c>
      <c r="M526" s="36" t="s">
        <v>444</v>
      </c>
      <c r="N526" s="36" t="s">
        <v>123</v>
      </c>
      <c r="O526" s="36" t="s">
        <v>21</v>
      </c>
      <c r="P526" s="36">
        <f t="shared" ca="1" si="24"/>
        <v>51</v>
      </c>
      <c r="Q526" s="36" t="str">
        <f t="shared" ca="1" si="26"/>
        <v>🗓️ &gt; 2 ans</v>
      </c>
    </row>
    <row r="527" spans="1:17">
      <c r="A527" s="8" t="s">
        <v>950</v>
      </c>
      <c r="B527" s="39" t="s">
        <v>12</v>
      </c>
      <c r="C527" s="33">
        <v>608</v>
      </c>
      <c r="D527" s="33">
        <v>468</v>
      </c>
      <c r="E527" s="34">
        <v>0.76973684210526316</v>
      </c>
      <c r="F527" s="33">
        <v>76</v>
      </c>
      <c r="G527" s="33">
        <v>51</v>
      </c>
      <c r="H527" s="35">
        <v>0.67110000000000003</v>
      </c>
      <c r="I527" s="36" t="str">
        <f t="shared" si="25"/>
        <v>🟡 Attention (40-80%)</v>
      </c>
      <c r="J527" s="37">
        <v>44720</v>
      </c>
      <c r="K527" s="38" t="s">
        <v>951</v>
      </c>
      <c r="L527" s="8" t="s">
        <v>45</v>
      </c>
      <c r="M527" s="36" t="s">
        <v>318</v>
      </c>
      <c r="N527" s="36" t="s">
        <v>319</v>
      </c>
      <c r="O527" s="36" t="s">
        <v>10</v>
      </c>
      <c r="P527" s="36">
        <f t="shared" ca="1" si="24"/>
        <v>51</v>
      </c>
      <c r="Q527" s="36" t="str">
        <f t="shared" ca="1" si="26"/>
        <v>🗓️ &gt; 2 ans</v>
      </c>
    </row>
    <row r="528" spans="1:17">
      <c r="A528" s="8" t="s">
        <v>952</v>
      </c>
      <c r="B528" s="32" t="s">
        <v>12</v>
      </c>
      <c r="C528" s="33">
        <v>448</v>
      </c>
      <c r="D528" s="33">
        <v>340</v>
      </c>
      <c r="E528" s="34">
        <v>0.7589285714285714</v>
      </c>
      <c r="F528" s="33">
        <v>56</v>
      </c>
      <c r="G528" s="33">
        <v>32</v>
      </c>
      <c r="H528" s="35">
        <v>0.57140000000000002</v>
      </c>
      <c r="I528" s="36" t="str">
        <f t="shared" si="25"/>
        <v>🟡 Attention (40-80%)</v>
      </c>
      <c r="J528" s="37">
        <v>44720</v>
      </c>
      <c r="K528" s="38" t="s">
        <v>953</v>
      </c>
      <c r="L528" s="8" t="s">
        <v>30</v>
      </c>
      <c r="M528" s="36" t="s">
        <v>458</v>
      </c>
      <c r="N528" s="36" t="s">
        <v>459</v>
      </c>
      <c r="O528" s="36" t="s">
        <v>10</v>
      </c>
      <c r="P528" s="36">
        <f t="shared" ca="1" si="24"/>
        <v>51</v>
      </c>
      <c r="Q528" s="36" t="str">
        <f t="shared" ca="1" si="26"/>
        <v>🗓️ &gt; 2 ans</v>
      </c>
    </row>
    <row r="529" spans="1:17">
      <c r="A529" s="8" t="s">
        <v>954</v>
      </c>
      <c r="B529" s="32" t="s">
        <v>12</v>
      </c>
      <c r="C529" s="33">
        <v>712</v>
      </c>
      <c r="D529" s="33">
        <v>563</v>
      </c>
      <c r="E529" s="34">
        <v>0.7907303370786517</v>
      </c>
      <c r="F529" s="33">
        <v>89</v>
      </c>
      <c r="G529" s="33">
        <v>54</v>
      </c>
      <c r="H529" s="35">
        <v>0.60670000000000002</v>
      </c>
      <c r="I529" s="36" t="str">
        <f t="shared" si="25"/>
        <v>🟡 Attention (40-80%)</v>
      </c>
      <c r="J529" s="37">
        <v>44720</v>
      </c>
      <c r="K529" s="38" t="s">
        <v>112</v>
      </c>
      <c r="L529" s="8" t="s">
        <v>112</v>
      </c>
      <c r="M529" s="36" t="s">
        <v>558</v>
      </c>
      <c r="N529" s="36" t="s">
        <v>559</v>
      </c>
      <c r="O529" s="36" t="s">
        <v>10</v>
      </c>
      <c r="P529" s="36">
        <f t="shared" ca="1" si="24"/>
        <v>51</v>
      </c>
      <c r="Q529" s="36" t="str">
        <f t="shared" ca="1" si="26"/>
        <v>🗓️ &gt; 2 ans</v>
      </c>
    </row>
    <row r="530" spans="1:17">
      <c r="A530" s="8" t="s">
        <v>955</v>
      </c>
      <c r="B530" s="32" t="s">
        <v>12</v>
      </c>
      <c r="C530" s="33">
        <v>936</v>
      </c>
      <c r="D530" s="33">
        <v>637</v>
      </c>
      <c r="E530" s="34">
        <v>0.68055555555555558</v>
      </c>
      <c r="F530" s="33">
        <v>117</v>
      </c>
      <c r="G530" s="33">
        <v>46</v>
      </c>
      <c r="H530" s="35">
        <v>0.39319999999999999</v>
      </c>
      <c r="I530" s="36" t="str">
        <f t="shared" si="25"/>
        <v>🟢 Non saturé (&lt;40%)</v>
      </c>
      <c r="J530" s="37">
        <v>44725</v>
      </c>
      <c r="K530" s="38" t="s">
        <v>558</v>
      </c>
      <c r="L530" s="8" t="s">
        <v>112</v>
      </c>
      <c r="M530" s="36" t="s">
        <v>558</v>
      </c>
      <c r="N530" s="36" t="s">
        <v>559</v>
      </c>
      <c r="O530" s="36" t="s">
        <v>10</v>
      </c>
      <c r="P530" s="36">
        <f t="shared" ca="1" si="24"/>
        <v>51</v>
      </c>
      <c r="Q530" s="36" t="str">
        <f t="shared" ca="1" si="26"/>
        <v>🗓️ &gt; 2 ans</v>
      </c>
    </row>
    <row r="531" spans="1:17">
      <c r="A531" s="8" t="s">
        <v>956</v>
      </c>
      <c r="B531" s="32" t="s">
        <v>23</v>
      </c>
      <c r="C531" s="33">
        <v>264</v>
      </c>
      <c r="D531" s="33">
        <v>206</v>
      </c>
      <c r="E531" s="34">
        <v>0.78030303030303028</v>
      </c>
      <c r="F531" s="33">
        <v>33</v>
      </c>
      <c r="G531" s="33">
        <v>18</v>
      </c>
      <c r="H531" s="35">
        <v>0.54549999999999998</v>
      </c>
      <c r="I531" s="36" t="str">
        <f t="shared" si="25"/>
        <v>🟡 Attention (40-80%)</v>
      </c>
      <c r="J531" s="37">
        <v>44726</v>
      </c>
      <c r="K531" s="38" t="s">
        <v>957</v>
      </c>
      <c r="L531" s="8" t="s">
        <v>105</v>
      </c>
      <c r="M531" s="36" t="s">
        <v>665</v>
      </c>
      <c r="N531" s="36" t="s">
        <v>105</v>
      </c>
      <c r="O531" s="36" t="s">
        <v>21</v>
      </c>
      <c r="P531" s="36">
        <f t="shared" ca="1" si="24"/>
        <v>51</v>
      </c>
      <c r="Q531" s="36" t="str">
        <f t="shared" ca="1" si="26"/>
        <v>🗓️ &gt; 2 ans</v>
      </c>
    </row>
    <row r="532" spans="1:17">
      <c r="A532" s="8" t="s">
        <v>958</v>
      </c>
      <c r="B532" s="32" t="s">
        <v>12</v>
      </c>
      <c r="C532" s="33">
        <v>616</v>
      </c>
      <c r="D532" s="33">
        <v>475</v>
      </c>
      <c r="E532" s="34">
        <v>0.77110389610389607</v>
      </c>
      <c r="F532" s="33">
        <v>77</v>
      </c>
      <c r="G532" s="33">
        <v>43</v>
      </c>
      <c r="H532" s="35">
        <v>0.55840000000000001</v>
      </c>
      <c r="I532" s="36" t="str">
        <f t="shared" si="25"/>
        <v>🟡 Attention (40-80%)</v>
      </c>
      <c r="J532" s="37">
        <v>44726</v>
      </c>
      <c r="K532" s="38" t="s">
        <v>959</v>
      </c>
      <c r="L532" s="8" t="s">
        <v>45</v>
      </c>
      <c r="M532" s="36" t="s">
        <v>318</v>
      </c>
      <c r="N532" s="36" t="s">
        <v>319</v>
      </c>
      <c r="O532" s="36" t="s">
        <v>10</v>
      </c>
      <c r="P532" s="36">
        <f t="shared" ca="1" si="24"/>
        <v>51</v>
      </c>
      <c r="Q532" s="36" t="str">
        <f t="shared" ca="1" si="26"/>
        <v>🗓️ &gt; 2 ans</v>
      </c>
    </row>
    <row r="533" spans="1:17">
      <c r="A533" s="8" t="s">
        <v>960</v>
      </c>
      <c r="B533" s="32" t="s">
        <v>23</v>
      </c>
      <c r="C533" s="33">
        <v>408</v>
      </c>
      <c r="D533" s="33">
        <v>318</v>
      </c>
      <c r="E533" s="34">
        <v>0.77941176470588236</v>
      </c>
      <c r="F533" s="33">
        <v>51</v>
      </c>
      <c r="G533" s="33">
        <v>26</v>
      </c>
      <c r="H533" s="35">
        <v>0.50980000000000003</v>
      </c>
      <c r="I533" s="36" t="str">
        <f t="shared" si="25"/>
        <v>🟡 Attention (40-80%)</v>
      </c>
      <c r="J533" s="37">
        <v>44726</v>
      </c>
      <c r="K533" s="38" t="s">
        <v>706</v>
      </c>
      <c r="L533" s="8" t="s">
        <v>93</v>
      </c>
      <c r="M533" s="36" t="s">
        <v>444</v>
      </c>
      <c r="N533" s="36" t="s">
        <v>123</v>
      </c>
      <c r="O533" s="36" t="s">
        <v>21</v>
      </c>
      <c r="P533" s="36">
        <f t="shared" ca="1" si="24"/>
        <v>51</v>
      </c>
      <c r="Q533" s="36" t="str">
        <f t="shared" ca="1" si="26"/>
        <v>🗓️ &gt; 2 ans</v>
      </c>
    </row>
    <row r="534" spans="1:17">
      <c r="A534" s="8" t="s">
        <v>961</v>
      </c>
      <c r="B534" s="32" t="s">
        <v>12</v>
      </c>
      <c r="C534" s="33">
        <v>624</v>
      </c>
      <c r="D534" s="33">
        <v>512</v>
      </c>
      <c r="E534" s="34">
        <v>0.82051282051282048</v>
      </c>
      <c r="F534" s="33">
        <v>78</v>
      </c>
      <c r="G534" s="33">
        <v>50</v>
      </c>
      <c r="H534" s="35">
        <v>0.64100000000000001</v>
      </c>
      <c r="I534" s="36" t="str">
        <f t="shared" si="25"/>
        <v>🟡 Attention (40-80%)</v>
      </c>
      <c r="J534" s="37">
        <v>44728</v>
      </c>
      <c r="K534" s="38" t="s">
        <v>962</v>
      </c>
      <c r="L534" s="8" t="s">
        <v>112</v>
      </c>
      <c r="M534" s="36" t="s">
        <v>558</v>
      </c>
      <c r="N534" s="36" t="s">
        <v>559</v>
      </c>
      <c r="O534" s="36" t="s">
        <v>10</v>
      </c>
      <c r="P534" s="36">
        <f t="shared" ca="1" si="24"/>
        <v>51</v>
      </c>
      <c r="Q534" s="36" t="str">
        <f t="shared" ca="1" si="26"/>
        <v>🗓️ &gt; 2 ans</v>
      </c>
    </row>
    <row r="535" spans="1:17">
      <c r="A535" s="8" t="s">
        <v>963</v>
      </c>
      <c r="B535" s="32" t="s">
        <v>12</v>
      </c>
      <c r="C535" s="33">
        <v>600</v>
      </c>
      <c r="D535" s="33">
        <v>421</v>
      </c>
      <c r="E535" s="34">
        <v>0.70166666666666666</v>
      </c>
      <c r="F535" s="33">
        <v>75</v>
      </c>
      <c r="G535" s="33">
        <v>38</v>
      </c>
      <c r="H535" s="35">
        <v>0.50670000000000004</v>
      </c>
      <c r="I535" s="36" t="str">
        <f t="shared" si="25"/>
        <v>🟡 Attention (40-80%)</v>
      </c>
      <c r="J535" s="37">
        <v>44734</v>
      </c>
      <c r="K535" s="38">
        <v>0</v>
      </c>
      <c r="L535" s="8" t="s">
        <v>45</v>
      </c>
      <c r="M535" s="36" t="s">
        <v>318</v>
      </c>
      <c r="N535" s="36" t="s">
        <v>319</v>
      </c>
      <c r="O535" s="36" t="s">
        <v>10</v>
      </c>
      <c r="P535" s="36">
        <f t="shared" ca="1" si="24"/>
        <v>51</v>
      </c>
      <c r="Q535" s="36" t="str">
        <f t="shared" ca="1" si="26"/>
        <v>🗓️ &gt; 2 ans</v>
      </c>
    </row>
    <row r="536" spans="1:17">
      <c r="A536" s="8" t="s">
        <v>964</v>
      </c>
      <c r="B536" s="32" t="s">
        <v>23</v>
      </c>
      <c r="C536" s="33">
        <v>776</v>
      </c>
      <c r="D536" s="33">
        <v>430</v>
      </c>
      <c r="E536" s="34">
        <v>0.55412371134020622</v>
      </c>
      <c r="F536" s="33">
        <v>97</v>
      </c>
      <c r="G536" s="33">
        <v>27</v>
      </c>
      <c r="H536" s="35">
        <v>0.27839999999999998</v>
      </c>
      <c r="I536" s="36" t="str">
        <f t="shared" si="25"/>
        <v>🟢 Non saturé (&lt;40%)</v>
      </c>
      <c r="J536" s="37">
        <v>44734</v>
      </c>
      <c r="K536" s="38">
        <v>0</v>
      </c>
      <c r="L536" s="8" t="s">
        <v>93</v>
      </c>
      <c r="M536" s="36" t="s">
        <v>444</v>
      </c>
      <c r="N536" s="36" t="s">
        <v>123</v>
      </c>
      <c r="O536" s="36" t="s">
        <v>21</v>
      </c>
      <c r="P536" s="36">
        <f t="shared" ca="1" si="24"/>
        <v>51</v>
      </c>
      <c r="Q536" s="36" t="str">
        <f t="shared" ca="1" si="26"/>
        <v>🗓️ &gt; 2 ans</v>
      </c>
    </row>
    <row r="537" spans="1:17">
      <c r="A537" s="8" t="s">
        <v>965</v>
      </c>
      <c r="B537" s="32" t="s">
        <v>23</v>
      </c>
      <c r="C537" s="33">
        <v>704</v>
      </c>
      <c r="D537" s="33">
        <v>478</v>
      </c>
      <c r="E537" s="34">
        <v>0.67897727272727271</v>
      </c>
      <c r="F537" s="33">
        <v>88</v>
      </c>
      <c r="G537" s="33">
        <v>37</v>
      </c>
      <c r="H537" s="35">
        <v>0.42049999999999998</v>
      </c>
      <c r="I537" s="36" t="str">
        <f t="shared" si="25"/>
        <v>🟡 Attention (40-80%)</v>
      </c>
      <c r="J537" s="37">
        <v>44734</v>
      </c>
      <c r="K537" s="38">
        <v>0</v>
      </c>
      <c r="L537" s="8" t="s">
        <v>70</v>
      </c>
      <c r="M537" s="36" t="s">
        <v>444</v>
      </c>
      <c r="N537" s="36" t="s">
        <v>123</v>
      </c>
      <c r="O537" s="36" t="s">
        <v>21</v>
      </c>
      <c r="P537" s="36">
        <f t="shared" ca="1" si="24"/>
        <v>51</v>
      </c>
      <c r="Q537" s="36" t="str">
        <f t="shared" ca="1" si="26"/>
        <v>🗓️ &gt; 2 ans</v>
      </c>
    </row>
    <row r="538" spans="1:17">
      <c r="A538" s="8" t="s">
        <v>966</v>
      </c>
      <c r="B538" s="32" t="s">
        <v>12</v>
      </c>
      <c r="C538" s="33">
        <v>600</v>
      </c>
      <c r="D538" s="33">
        <v>500</v>
      </c>
      <c r="E538" s="34">
        <v>0.83333333333333337</v>
      </c>
      <c r="F538" s="33">
        <v>75</v>
      </c>
      <c r="G538" s="33">
        <v>53</v>
      </c>
      <c r="H538" s="35">
        <v>0.70669999999999999</v>
      </c>
      <c r="I538" s="36" t="str">
        <f t="shared" si="25"/>
        <v>🟡 Attention (40-80%)</v>
      </c>
      <c r="J538" s="37">
        <v>44739</v>
      </c>
      <c r="K538" s="38" t="s">
        <v>753</v>
      </c>
      <c r="L538" s="8" t="s">
        <v>20</v>
      </c>
      <c r="M538" s="36" t="s">
        <v>84</v>
      </c>
      <c r="N538" s="36" t="s">
        <v>10</v>
      </c>
      <c r="O538" s="36" t="s">
        <v>10</v>
      </c>
      <c r="P538" s="36">
        <f t="shared" ca="1" si="24"/>
        <v>50</v>
      </c>
      <c r="Q538" s="36" t="str">
        <f t="shared" ca="1" si="26"/>
        <v>🗓️ &gt; 2 ans</v>
      </c>
    </row>
    <row r="539" spans="1:17">
      <c r="A539" s="8" t="s">
        <v>967</v>
      </c>
      <c r="B539" s="32" t="s">
        <v>12</v>
      </c>
      <c r="C539" s="33">
        <v>672</v>
      </c>
      <c r="D539" s="33">
        <v>529</v>
      </c>
      <c r="E539" s="34">
        <v>0.78720238095238093</v>
      </c>
      <c r="F539" s="33">
        <v>84</v>
      </c>
      <c r="G539" s="33">
        <v>50</v>
      </c>
      <c r="H539" s="35">
        <v>0.59519999999999995</v>
      </c>
      <c r="I539" s="36" t="str">
        <f t="shared" si="25"/>
        <v>🟡 Attention (40-80%)</v>
      </c>
      <c r="J539" s="37">
        <v>44739</v>
      </c>
      <c r="K539" s="38" t="s">
        <v>753</v>
      </c>
      <c r="L539" s="8" t="s">
        <v>45</v>
      </c>
      <c r="M539" s="36" t="s">
        <v>318</v>
      </c>
      <c r="N539" s="36" t="s">
        <v>319</v>
      </c>
      <c r="O539" s="36" t="s">
        <v>10</v>
      </c>
      <c r="P539" s="36">
        <f t="shared" ca="1" si="24"/>
        <v>50</v>
      </c>
      <c r="Q539" s="36" t="str">
        <f t="shared" ca="1" si="26"/>
        <v>🗓️ &gt; 2 ans</v>
      </c>
    </row>
    <row r="540" spans="1:17">
      <c r="A540" s="8" t="s">
        <v>968</v>
      </c>
      <c r="B540" s="32" t="s">
        <v>23</v>
      </c>
      <c r="C540" s="33">
        <v>680</v>
      </c>
      <c r="D540" s="33">
        <v>342</v>
      </c>
      <c r="E540" s="34">
        <v>0.50294117647058822</v>
      </c>
      <c r="F540" s="33">
        <v>85</v>
      </c>
      <c r="G540" s="33">
        <v>26</v>
      </c>
      <c r="H540" s="35">
        <v>0.30590000000000001</v>
      </c>
      <c r="I540" s="36" t="str">
        <f t="shared" si="25"/>
        <v>🟢 Non saturé (&lt;40%)</v>
      </c>
      <c r="J540" s="37">
        <v>44739</v>
      </c>
      <c r="K540" s="38" t="s">
        <v>969</v>
      </c>
      <c r="L540" s="8" t="s">
        <v>93</v>
      </c>
      <c r="M540" s="36" t="s">
        <v>444</v>
      </c>
      <c r="N540" s="36" t="s">
        <v>123</v>
      </c>
      <c r="O540" s="36" t="s">
        <v>21</v>
      </c>
      <c r="P540" s="36">
        <f t="shared" ca="1" si="24"/>
        <v>50</v>
      </c>
      <c r="Q540" s="36" t="str">
        <f t="shared" ca="1" si="26"/>
        <v>🗓️ &gt; 2 ans</v>
      </c>
    </row>
    <row r="541" spans="1:17">
      <c r="A541" s="8" t="s">
        <v>970</v>
      </c>
      <c r="B541" s="32" t="s">
        <v>23</v>
      </c>
      <c r="C541" s="33">
        <v>808</v>
      </c>
      <c r="D541" s="33">
        <v>517</v>
      </c>
      <c r="E541" s="34">
        <v>0.63985148514851486</v>
      </c>
      <c r="F541" s="33">
        <v>101</v>
      </c>
      <c r="G541" s="33">
        <v>27</v>
      </c>
      <c r="H541" s="35">
        <v>0.26729999999999998</v>
      </c>
      <c r="I541" s="36" t="str">
        <f t="shared" si="25"/>
        <v>🟢 Non saturé (&lt;40%)</v>
      </c>
      <c r="J541" s="37">
        <v>44742</v>
      </c>
      <c r="K541" s="38" t="s">
        <v>706</v>
      </c>
      <c r="L541" s="8" t="s">
        <v>70</v>
      </c>
      <c r="M541" s="36" t="s">
        <v>444</v>
      </c>
      <c r="N541" s="36" t="s">
        <v>123</v>
      </c>
      <c r="O541" s="36" t="s">
        <v>21</v>
      </c>
      <c r="P541" s="36">
        <f t="shared" ca="1" si="24"/>
        <v>50</v>
      </c>
      <c r="Q541" s="36" t="str">
        <f t="shared" ca="1" si="26"/>
        <v>🗓️ &gt; 2 ans</v>
      </c>
    </row>
    <row r="542" spans="1:17">
      <c r="A542" s="8" t="s">
        <v>971</v>
      </c>
      <c r="B542" s="32" t="s">
        <v>12</v>
      </c>
      <c r="C542" s="33">
        <v>392</v>
      </c>
      <c r="D542" s="33">
        <v>335</v>
      </c>
      <c r="E542" s="34">
        <v>0.85459183673469385</v>
      </c>
      <c r="F542" s="33">
        <v>49</v>
      </c>
      <c r="G542" s="33">
        <v>31</v>
      </c>
      <c r="H542" s="35">
        <v>0.63270000000000004</v>
      </c>
      <c r="I542" s="36" t="str">
        <f t="shared" si="25"/>
        <v>🟡 Attention (40-80%)</v>
      </c>
      <c r="J542" s="37">
        <v>44746</v>
      </c>
      <c r="K542" s="38" t="s">
        <v>972</v>
      </c>
      <c r="L542" s="8" t="s">
        <v>84</v>
      </c>
      <c r="M542" s="36" t="s">
        <v>84</v>
      </c>
      <c r="N542" s="36" t="s">
        <v>10</v>
      </c>
      <c r="O542" s="36" t="s">
        <v>10</v>
      </c>
      <c r="P542" s="36">
        <f t="shared" ca="1" si="24"/>
        <v>50</v>
      </c>
      <c r="Q542" s="36" t="str">
        <f t="shared" ca="1" si="26"/>
        <v>🗓️ &gt; 2 ans</v>
      </c>
    </row>
    <row r="543" spans="1:17">
      <c r="A543" s="8" t="s">
        <v>973</v>
      </c>
      <c r="B543" s="32" t="s">
        <v>12</v>
      </c>
      <c r="C543" s="33">
        <v>704</v>
      </c>
      <c r="D543" s="33">
        <v>558</v>
      </c>
      <c r="E543" s="34">
        <v>0.79261363636363635</v>
      </c>
      <c r="F543" s="33">
        <v>88</v>
      </c>
      <c r="G543" s="33">
        <v>55</v>
      </c>
      <c r="H543" s="35">
        <v>0.625</v>
      </c>
      <c r="I543" s="36" t="str">
        <f t="shared" si="25"/>
        <v>🟡 Attention (40-80%)</v>
      </c>
      <c r="J543" s="37">
        <v>44746</v>
      </c>
      <c r="K543" s="38" t="s">
        <v>974</v>
      </c>
      <c r="L543" s="8" t="s">
        <v>84</v>
      </c>
      <c r="M543" s="36" t="s">
        <v>84</v>
      </c>
      <c r="N543" s="36" t="s">
        <v>10</v>
      </c>
      <c r="O543" s="36" t="s">
        <v>10</v>
      </c>
      <c r="P543" s="36">
        <f t="shared" ca="1" si="24"/>
        <v>50</v>
      </c>
      <c r="Q543" s="36" t="str">
        <f t="shared" ca="1" si="26"/>
        <v>🗓️ &gt; 2 ans</v>
      </c>
    </row>
    <row r="544" spans="1:17">
      <c r="A544" s="8" t="s">
        <v>975</v>
      </c>
      <c r="B544" s="32" t="s">
        <v>12</v>
      </c>
      <c r="C544" s="33">
        <v>440</v>
      </c>
      <c r="D544" s="33">
        <v>344</v>
      </c>
      <c r="E544" s="34">
        <v>0.78181818181818186</v>
      </c>
      <c r="F544" s="33">
        <v>55</v>
      </c>
      <c r="G544" s="33">
        <v>32</v>
      </c>
      <c r="H544" s="35">
        <v>0.58179999999999998</v>
      </c>
      <c r="I544" s="36" t="str">
        <f t="shared" si="25"/>
        <v>🟡 Attention (40-80%)</v>
      </c>
      <c r="J544" s="37">
        <v>44746</v>
      </c>
      <c r="K544" s="38" t="s">
        <v>972</v>
      </c>
      <c r="L544" s="8" t="s">
        <v>84</v>
      </c>
      <c r="M544" s="36" t="s">
        <v>84</v>
      </c>
      <c r="N544" s="36" t="s">
        <v>10</v>
      </c>
      <c r="O544" s="36" t="s">
        <v>10</v>
      </c>
      <c r="P544" s="36">
        <f t="shared" ca="1" si="24"/>
        <v>50</v>
      </c>
      <c r="Q544" s="36" t="str">
        <f t="shared" ca="1" si="26"/>
        <v>🗓️ &gt; 2 ans</v>
      </c>
    </row>
    <row r="545" spans="1:17">
      <c r="A545" s="8" t="s">
        <v>976</v>
      </c>
      <c r="B545" s="32" t="s">
        <v>12</v>
      </c>
      <c r="C545" s="33">
        <v>688</v>
      </c>
      <c r="D545" s="33">
        <v>571</v>
      </c>
      <c r="E545" s="34">
        <v>0.82994186046511631</v>
      </c>
      <c r="F545" s="33">
        <v>86</v>
      </c>
      <c r="G545" s="33">
        <v>66</v>
      </c>
      <c r="H545" s="35">
        <v>0.76739999999999997</v>
      </c>
      <c r="I545" s="36" t="str">
        <f t="shared" si="25"/>
        <v>🟡 Attention (40-80%)</v>
      </c>
      <c r="J545" s="37">
        <v>44748</v>
      </c>
      <c r="K545" s="38" t="s">
        <v>977</v>
      </c>
      <c r="L545" s="8" t="s">
        <v>92</v>
      </c>
      <c r="M545" s="36" t="s">
        <v>371</v>
      </c>
      <c r="N545" s="36" t="s">
        <v>371</v>
      </c>
      <c r="O545" s="36" t="s">
        <v>10</v>
      </c>
      <c r="P545" s="36">
        <f t="shared" ca="1" si="24"/>
        <v>50</v>
      </c>
      <c r="Q545" s="36" t="str">
        <f t="shared" ca="1" si="26"/>
        <v>🗓️ &gt; 2 ans</v>
      </c>
    </row>
    <row r="546" spans="1:17">
      <c r="A546" s="8" t="s">
        <v>978</v>
      </c>
      <c r="B546" s="39" t="s">
        <v>12</v>
      </c>
      <c r="C546" s="33">
        <v>512</v>
      </c>
      <c r="D546" s="33">
        <v>440</v>
      </c>
      <c r="E546" s="34">
        <v>0.859375</v>
      </c>
      <c r="F546" s="33">
        <v>64</v>
      </c>
      <c r="G546" s="33">
        <v>50</v>
      </c>
      <c r="H546" s="35">
        <v>0.78120000000000001</v>
      </c>
      <c r="I546" s="36" t="str">
        <f t="shared" si="25"/>
        <v>🟡 Attention (40-80%)</v>
      </c>
      <c r="J546" s="37">
        <v>44748</v>
      </c>
      <c r="K546" s="38" t="s">
        <v>977</v>
      </c>
      <c r="L546" s="8" t="s">
        <v>92</v>
      </c>
      <c r="M546" s="36" t="s">
        <v>371</v>
      </c>
      <c r="N546" s="36" t="s">
        <v>371</v>
      </c>
      <c r="O546" s="36" t="s">
        <v>10</v>
      </c>
      <c r="P546" s="36">
        <f t="shared" ca="1" si="24"/>
        <v>50</v>
      </c>
      <c r="Q546" s="36" t="str">
        <f t="shared" ca="1" si="26"/>
        <v>🗓️ &gt; 2 ans</v>
      </c>
    </row>
    <row r="547" spans="1:17">
      <c r="A547" s="8" t="s">
        <v>979</v>
      </c>
      <c r="B547" s="32" t="s">
        <v>12</v>
      </c>
      <c r="C547" s="33">
        <v>840</v>
      </c>
      <c r="D547" s="33">
        <v>659</v>
      </c>
      <c r="E547" s="34">
        <v>0.78452380952380951</v>
      </c>
      <c r="F547" s="33">
        <v>105</v>
      </c>
      <c r="G547" s="33">
        <v>53</v>
      </c>
      <c r="H547" s="35">
        <v>0.50480000000000003</v>
      </c>
      <c r="I547" s="36" t="str">
        <f t="shared" si="25"/>
        <v>🟡 Attention (40-80%)</v>
      </c>
      <c r="J547" s="37">
        <v>44748</v>
      </c>
      <c r="K547" s="38" t="s">
        <v>789</v>
      </c>
      <c r="L547" s="8" t="s">
        <v>37</v>
      </c>
      <c r="M547" s="36" t="s">
        <v>458</v>
      </c>
      <c r="N547" s="36" t="s">
        <v>459</v>
      </c>
      <c r="O547" s="36" t="s">
        <v>10</v>
      </c>
      <c r="P547" s="36">
        <f t="shared" ca="1" si="24"/>
        <v>50</v>
      </c>
      <c r="Q547" s="36" t="str">
        <f t="shared" ca="1" si="26"/>
        <v>🗓️ &gt; 2 ans</v>
      </c>
    </row>
    <row r="548" spans="1:17">
      <c r="A548" s="8" t="s">
        <v>980</v>
      </c>
      <c r="B548" s="32" t="s">
        <v>12</v>
      </c>
      <c r="C548" s="33">
        <v>312</v>
      </c>
      <c r="D548" s="33">
        <v>254</v>
      </c>
      <c r="E548" s="34">
        <v>0.8141025641025641</v>
      </c>
      <c r="F548" s="33">
        <v>39</v>
      </c>
      <c r="G548" s="33">
        <v>27</v>
      </c>
      <c r="H548" s="35">
        <v>0.69230000000000003</v>
      </c>
      <c r="I548" s="36" t="str">
        <f t="shared" si="25"/>
        <v>🟡 Attention (40-80%)</v>
      </c>
      <c r="J548" s="37">
        <v>44748</v>
      </c>
      <c r="K548" s="38" t="s">
        <v>977</v>
      </c>
      <c r="L548" s="8" t="s">
        <v>92</v>
      </c>
      <c r="M548" s="36" t="s">
        <v>371</v>
      </c>
      <c r="N548" s="36" t="s">
        <v>371</v>
      </c>
      <c r="O548" s="36" t="s">
        <v>10</v>
      </c>
      <c r="P548" s="36">
        <f t="shared" ca="1" si="24"/>
        <v>50</v>
      </c>
      <c r="Q548" s="36" t="str">
        <f t="shared" ca="1" si="26"/>
        <v>🗓️ &gt; 2 ans</v>
      </c>
    </row>
    <row r="549" spans="1:17">
      <c r="A549" s="8" t="s">
        <v>981</v>
      </c>
      <c r="B549" s="32" t="s">
        <v>12</v>
      </c>
      <c r="C549" s="33">
        <v>408</v>
      </c>
      <c r="D549" s="33">
        <v>305</v>
      </c>
      <c r="E549" s="34">
        <v>0.74754901960784315</v>
      </c>
      <c r="F549" s="33">
        <v>51</v>
      </c>
      <c r="G549" s="33">
        <v>28</v>
      </c>
      <c r="H549" s="35">
        <v>0.54900000000000004</v>
      </c>
      <c r="I549" s="36" t="str">
        <f t="shared" si="25"/>
        <v>🟡 Attention (40-80%)</v>
      </c>
      <c r="J549" s="37">
        <v>44755</v>
      </c>
      <c r="K549" s="38" t="s">
        <v>982</v>
      </c>
      <c r="L549" s="8" t="s">
        <v>94</v>
      </c>
      <c r="M549" s="36" t="s">
        <v>318</v>
      </c>
      <c r="N549" s="36" t="s">
        <v>319</v>
      </c>
      <c r="O549" s="36" t="s">
        <v>10</v>
      </c>
      <c r="P549" s="36">
        <f t="shared" ca="1" si="24"/>
        <v>50</v>
      </c>
      <c r="Q549" s="36" t="str">
        <f t="shared" ca="1" si="26"/>
        <v>🗓️ &gt; 2 ans</v>
      </c>
    </row>
    <row r="550" spans="1:17">
      <c r="A550" s="8" t="s">
        <v>983</v>
      </c>
      <c r="B550" s="32" t="s">
        <v>12</v>
      </c>
      <c r="C550" s="33">
        <v>552</v>
      </c>
      <c r="D550" s="33">
        <v>434</v>
      </c>
      <c r="E550" s="34">
        <v>0.78623188405797106</v>
      </c>
      <c r="F550" s="33">
        <v>69</v>
      </c>
      <c r="G550" s="33">
        <v>36</v>
      </c>
      <c r="H550" s="35">
        <v>0.52170000000000005</v>
      </c>
      <c r="I550" s="36" t="str">
        <f t="shared" si="25"/>
        <v>🟡 Attention (40-80%)</v>
      </c>
      <c r="J550" s="37">
        <v>44756</v>
      </c>
      <c r="K550" s="38" t="s">
        <v>558</v>
      </c>
      <c r="L550" s="8" t="s">
        <v>112</v>
      </c>
      <c r="M550" s="36" t="s">
        <v>558</v>
      </c>
      <c r="N550" s="36" t="s">
        <v>559</v>
      </c>
      <c r="O550" s="36" t="s">
        <v>10</v>
      </c>
      <c r="P550" s="36">
        <f t="shared" ca="1" si="24"/>
        <v>50</v>
      </c>
      <c r="Q550" s="36" t="str">
        <f t="shared" ca="1" si="26"/>
        <v>🗓️ &gt; 2 ans</v>
      </c>
    </row>
    <row r="551" spans="1:17">
      <c r="A551" s="8" t="s">
        <v>984</v>
      </c>
      <c r="B551" s="32" t="s">
        <v>12</v>
      </c>
      <c r="C551" s="33">
        <v>880</v>
      </c>
      <c r="D551" s="33">
        <v>702</v>
      </c>
      <c r="E551" s="34">
        <v>0.79772727272727273</v>
      </c>
      <c r="F551" s="33">
        <v>110</v>
      </c>
      <c r="G551" s="33">
        <v>71</v>
      </c>
      <c r="H551" s="35">
        <v>0.64549999999999996</v>
      </c>
      <c r="I551" s="36" t="str">
        <f t="shared" si="25"/>
        <v>🟡 Attention (40-80%)</v>
      </c>
      <c r="J551" s="37">
        <v>44756</v>
      </c>
      <c r="K551" s="38" t="s">
        <v>977</v>
      </c>
      <c r="L551" s="8" t="s">
        <v>92</v>
      </c>
      <c r="M551" s="36" t="s">
        <v>371</v>
      </c>
      <c r="N551" s="36" t="s">
        <v>371</v>
      </c>
      <c r="O551" s="36" t="s">
        <v>10</v>
      </c>
      <c r="P551" s="36">
        <f t="shared" ca="1" si="24"/>
        <v>50</v>
      </c>
      <c r="Q551" s="36" t="str">
        <f t="shared" ca="1" si="26"/>
        <v>🗓️ &gt; 2 ans</v>
      </c>
    </row>
    <row r="552" spans="1:17">
      <c r="A552" s="8" t="s">
        <v>985</v>
      </c>
      <c r="B552" s="39" t="s">
        <v>12</v>
      </c>
      <c r="C552" s="33">
        <v>1088</v>
      </c>
      <c r="D552" s="33">
        <v>769</v>
      </c>
      <c r="E552" s="34">
        <v>0.70680147058823528</v>
      </c>
      <c r="F552" s="33">
        <v>136</v>
      </c>
      <c r="G552" s="33">
        <v>59</v>
      </c>
      <c r="H552" s="35">
        <v>0.43380000000000002</v>
      </c>
      <c r="I552" s="36" t="str">
        <f t="shared" si="25"/>
        <v>🟡 Attention (40-80%)</v>
      </c>
      <c r="J552" s="37">
        <v>44756</v>
      </c>
      <c r="K552" s="38" t="s">
        <v>986</v>
      </c>
      <c r="L552" s="8" t="s">
        <v>101</v>
      </c>
      <c r="M552" s="36" t="s">
        <v>458</v>
      </c>
      <c r="N552" s="36" t="s">
        <v>459</v>
      </c>
      <c r="O552" s="36" t="s">
        <v>10</v>
      </c>
      <c r="P552" s="36">
        <f t="shared" ca="1" si="24"/>
        <v>50</v>
      </c>
      <c r="Q552" s="36" t="str">
        <f t="shared" ca="1" si="26"/>
        <v>🗓️ &gt; 2 ans</v>
      </c>
    </row>
    <row r="553" spans="1:17">
      <c r="A553" s="8" t="s">
        <v>987</v>
      </c>
      <c r="B553" s="32" t="s">
        <v>12</v>
      </c>
      <c r="C553" s="33">
        <v>536</v>
      </c>
      <c r="D553" s="33">
        <v>435</v>
      </c>
      <c r="E553" s="34">
        <v>0.81156716417910446</v>
      </c>
      <c r="F553" s="33">
        <v>67</v>
      </c>
      <c r="G553" s="33">
        <v>43</v>
      </c>
      <c r="H553" s="35">
        <v>0.64180000000000004</v>
      </c>
      <c r="I553" s="36" t="str">
        <f t="shared" si="25"/>
        <v>🟡 Attention (40-80%)</v>
      </c>
      <c r="J553" s="37">
        <v>44757</v>
      </c>
      <c r="K553" s="38" t="s">
        <v>988</v>
      </c>
      <c r="L553" s="8" t="s">
        <v>84</v>
      </c>
      <c r="M553" s="36" t="s">
        <v>84</v>
      </c>
      <c r="N553" s="36" t="s">
        <v>10</v>
      </c>
      <c r="O553" s="36" t="s">
        <v>10</v>
      </c>
      <c r="P553" s="36">
        <f t="shared" ca="1" si="24"/>
        <v>50</v>
      </c>
      <c r="Q553" s="36" t="str">
        <f t="shared" ca="1" si="26"/>
        <v>🗓️ &gt; 2 ans</v>
      </c>
    </row>
    <row r="554" spans="1:17">
      <c r="A554" s="8" t="s">
        <v>989</v>
      </c>
      <c r="B554" s="32" t="s">
        <v>12</v>
      </c>
      <c r="C554" s="33">
        <v>792</v>
      </c>
      <c r="D554" s="33">
        <v>413</v>
      </c>
      <c r="E554" s="34">
        <v>0.52146464646464652</v>
      </c>
      <c r="F554" s="33">
        <v>99</v>
      </c>
      <c r="G554" s="33">
        <v>37</v>
      </c>
      <c r="H554" s="35">
        <v>0.37369999999999998</v>
      </c>
      <c r="I554" s="36" t="str">
        <f t="shared" si="25"/>
        <v>🟢 Non saturé (&lt;40%)</v>
      </c>
      <c r="J554" s="37">
        <v>44761</v>
      </c>
      <c r="K554" s="38" t="s">
        <v>986</v>
      </c>
      <c r="L554" s="8" t="s">
        <v>101</v>
      </c>
      <c r="M554" s="36" t="s">
        <v>458</v>
      </c>
      <c r="N554" s="36" t="s">
        <v>459</v>
      </c>
      <c r="O554" s="36" t="s">
        <v>10</v>
      </c>
      <c r="P554" s="36">
        <f t="shared" ca="1" si="24"/>
        <v>50</v>
      </c>
      <c r="Q554" s="36" t="str">
        <f t="shared" ca="1" si="26"/>
        <v>🗓️ &gt; 2 ans</v>
      </c>
    </row>
    <row r="555" spans="1:17">
      <c r="A555" s="8" t="s">
        <v>990</v>
      </c>
      <c r="B555" s="32" t="s">
        <v>23</v>
      </c>
      <c r="C555" s="33">
        <v>640</v>
      </c>
      <c r="D555" s="33">
        <v>436</v>
      </c>
      <c r="E555" s="34">
        <v>0.68125000000000002</v>
      </c>
      <c r="F555" s="33">
        <v>80</v>
      </c>
      <c r="G555" s="33">
        <v>32</v>
      </c>
      <c r="H555" s="35">
        <v>0.4</v>
      </c>
      <c r="I555" s="36" t="str">
        <f t="shared" si="25"/>
        <v>🟡 Attention (40-80%)</v>
      </c>
      <c r="J555" s="37">
        <v>44761</v>
      </c>
      <c r="K555" s="38" t="s">
        <v>706</v>
      </c>
      <c r="L555" s="8" t="s">
        <v>93</v>
      </c>
      <c r="M555" s="36" t="s">
        <v>444</v>
      </c>
      <c r="N555" s="36" t="s">
        <v>123</v>
      </c>
      <c r="O555" s="36" t="s">
        <v>21</v>
      </c>
      <c r="P555" s="36">
        <f t="shared" ca="1" si="24"/>
        <v>50</v>
      </c>
      <c r="Q555" s="36" t="str">
        <f t="shared" ca="1" si="26"/>
        <v>🗓️ &gt; 2 ans</v>
      </c>
    </row>
    <row r="556" spans="1:17">
      <c r="A556" s="8" t="s">
        <v>991</v>
      </c>
      <c r="B556" s="39" t="s">
        <v>12</v>
      </c>
      <c r="C556" s="33">
        <v>672</v>
      </c>
      <c r="D556" s="33">
        <v>519</v>
      </c>
      <c r="E556" s="34">
        <v>0.7723214285714286</v>
      </c>
      <c r="F556" s="33">
        <v>84</v>
      </c>
      <c r="G556" s="33">
        <v>50</v>
      </c>
      <c r="H556" s="35">
        <v>0.59519999999999995</v>
      </c>
      <c r="I556" s="36" t="str">
        <f t="shared" si="25"/>
        <v>🟡 Attention (40-80%)</v>
      </c>
      <c r="J556" s="37">
        <v>44764</v>
      </c>
      <c r="K556" s="38" t="s">
        <v>753</v>
      </c>
      <c r="L556" s="8" t="s">
        <v>84</v>
      </c>
      <c r="M556" s="36" t="s">
        <v>84</v>
      </c>
      <c r="N556" s="36" t="s">
        <v>10</v>
      </c>
      <c r="O556" s="36" t="s">
        <v>10</v>
      </c>
      <c r="P556" s="36">
        <f t="shared" ca="1" si="24"/>
        <v>50</v>
      </c>
      <c r="Q556" s="36" t="str">
        <f t="shared" ca="1" si="26"/>
        <v>🗓️ &gt; 2 ans</v>
      </c>
    </row>
    <row r="557" spans="1:17">
      <c r="A557" s="8" t="s">
        <v>992</v>
      </c>
      <c r="B557" s="32" t="s">
        <v>23</v>
      </c>
      <c r="C557" s="33">
        <v>616</v>
      </c>
      <c r="D557" s="33">
        <v>389</v>
      </c>
      <c r="E557" s="34">
        <v>0.63149350649350644</v>
      </c>
      <c r="F557" s="33">
        <v>77</v>
      </c>
      <c r="G557" s="33">
        <v>28</v>
      </c>
      <c r="H557" s="35">
        <v>0.36359999999999998</v>
      </c>
      <c r="I557" s="36" t="str">
        <f t="shared" si="25"/>
        <v>🟢 Non saturé (&lt;40%)</v>
      </c>
      <c r="J557" s="37">
        <v>44764</v>
      </c>
      <c r="K557" s="38" t="s">
        <v>706</v>
      </c>
      <c r="L557" s="8" t="s">
        <v>93</v>
      </c>
      <c r="M557" s="36" t="s">
        <v>444</v>
      </c>
      <c r="N557" s="36" t="s">
        <v>123</v>
      </c>
      <c r="O557" s="36" t="s">
        <v>21</v>
      </c>
      <c r="P557" s="36">
        <f t="shared" ca="1" si="24"/>
        <v>50</v>
      </c>
      <c r="Q557" s="36" t="str">
        <f t="shared" ca="1" si="26"/>
        <v>🗓️ &gt; 2 ans</v>
      </c>
    </row>
    <row r="558" spans="1:17">
      <c r="A558" s="8" t="s">
        <v>993</v>
      </c>
      <c r="B558" s="32" t="s">
        <v>12</v>
      </c>
      <c r="C558" s="33">
        <v>456</v>
      </c>
      <c r="D558" s="33">
        <v>362</v>
      </c>
      <c r="E558" s="34">
        <v>0.79385964912280704</v>
      </c>
      <c r="F558" s="33">
        <v>57</v>
      </c>
      <c r="G558" s="33">
        <v>39</v>
      </c>
      <c r="H558" s="35">
        <v>0.68420000000000003</v>
      </c>
      <c r="I558" s="36" t="str">
        <f t="shared" si="25"/>
        <v>🟡 Attention (40-80%)</v>
      </c>
      <c r="J558" s="37">
        <v>44768</v>
      </c>
      <c r="K558" s="38" t="s">
        <v>994</v>
      </c>
      <c r="L558" s="8" t="s">
        <v>111</v>
      </c>
      <c r="M558" s="36" t="s">
        <v>318</v>
      </c>
      <c r="N558" s="36" t="s">
        <v>319</v>
      </c>
      <c r="O558" s="36" t="s">
        <v>10</v>
      </c>
      <c r="P558" s="36">
        <f t="shared" ca="1" si="24"/>
        <v>49</v>
      </c>
      <c r="Q558" s="36" t="str">
        <f t="shared" ca="1" si="26"/>
        <v>🗓️ &gt; 2 ans</v>
      </c>
    </row>
    <row r="559" spans="1:17">
      <c r="A559" s="8" t="s">
        <v>995</v>
      </c>
      <c r="B559" s="32" t="s">
        <v>12</v>
      </c>
      <c r="C559" s="33">
        <v>400</v>
      </c>
      <c r="D559" s="33">
        <v>296</v>
      </c>
      <c r="E559" s="34">
        <v>0.74</v>
      </c>
      <c r="F559" s="33">
        <v>50</v>
      </c>
      <c r="G559" s="33">
        <v>29</v>
      </c>
      <c r="H559" s="35">
        <v>0.57999999999999996</v>
      </c>
      <c r="I559" s="36" t="str">
        <f t="shared" si="25"/>
        <v>🟡 Attention (40-80%)</v>
      </c>
      <c r="J559" s="37">
        <v>44768</v>
      </c>
      <c r="K559" s="38" t="s">
        <v>994</v>
      </c>
      <c r="L559" s="8" t="s">
        <v>111</v>
      </c>
      <c r="M559" s="36" t="s">
        <v>318</v>
      </c>
      <c r="N559" s="36" t="s">
        <v>319</v>
      </c>
      <c r="O559" s="36" t="s">
        <v>10</v>
      </c>
      <c r="P559" s="36">
        <f t="shared" ca="1" si="24"/>
        <v>49</v>
      </c>
      <c r="Q559" s="36" t="str">
        <f t="shared" ca="1" si="26"/>
        <v>🗓️ &gt; 2 ans</v>
      </c>
    </row>
    <row r="560" spans="1:17">
      <c r="A560" s="8" t="s">
        <v>996</v>
      </c>
      <c r="B560" s="32" t="s">
        <v>12</v>
      </c>
      <c r="C560" s="33">
        <v>1152</v>
      </c>
      <c r="D560" s="33">
        <v>714</v>
      </c>
      <c r="E560" s="34">
        <v>0.61979166666666663</v>
      </c>
      <c r="F560" s="33">
        <v>144</v>
      </c>
      <c r="G560" s="33">
        <v>50</v>
      </c>
      <c r="H560" s="35">
        <v>0.34720000000000001</v>
      </c>
      <c r="I560" s="36" t="str">
        <f t="shared" si="25"/>
        <v>🟢 Non saturé (&lt;40%)</v>
      </c>
      <c r="J560" s="37">
        <v>44768</v>
      </c>
      <c r="K560" s="38" t="s">
        <v>997</v>
      </c>
      <c r="L560" s="8" t="s">
        <v>77</v>
      </c>
      <c r="M560" s="36" t="s">
        <v>318</v>
      </c>
      <c r="N560" s="36" t="s">
        <v>319</v>
      </c>
      <c r="O560" s="36" t="s">
        <v>10</v>
      </c>
      <c r="P560" s="36">
        <f t="shared" ca="1" si="24"/>
        <v>49</v>
      </c>
      <c r="Q560" s="36" t="str">
        <f t="shared" ca="1" si="26"/>
        <v>🗓️ &gt; 2 ans</v>
      </c>
    </row>
    <row r="561" spans="1:17">
      <c r="A561" s="8" t="s">
        <v>998</v>
      </c>
      <c r="B561" s="32" t="s">
        <v>12</v>
      </c>
      <c r="C561" s="33">
        <v>1112</v>
      </c>
      <c r="D561" s="33">
        <v>860</v>
      </c>
      <c r="E561" s="34">
        <v>0.77338129496402874</v>
      </c>
      <c r="F561" s="33">
        <v>139</v>
      </c>
      <c r="G561" s="33">
        <v>79</v>
      </c>
      <c r="H561" s="35">
        <v>0.56830000000000003</v>
      </c>
      <c r="I561" s="36" t="str">
        <f t="shared" si="25"/>
        <v>🟡 Attention (40-80%)</v>
      </c>
      <c r="J561" s="37">
        <v>44768</v>
      </c>
      <c r="K561" s="38" t="s">
        <v>87</v>
      </c>
      <c r="L561" s="8" t="s">
        <v>87</v>
      </c>
      <c r="M561" s="36" t="s">
        <v>458</v>
      </c>
      <c r="N561" s="36" t="s">
        <v>459</v>
      </c>
      <c r="O561" s="36" t="s">
        <v>10</v>
      </c>
      <c r="P561" s="36">
        <f t="shared" ca="1" si="24"/>
        <v>49</v>
      </c>
      <c r="Q561" s="36" t="str">
        <f t="shared" ca="1" si="26"/>
        <v>🗓️ &gt; 2 ans</v>
      </c>
    </row>
    <row r="562" spans="1:17">
      <c r="A562" s="8" t="s">
        <v>999</v>
      </c>
      <c r="B562" s="32" t="s">
        <v>12</v>
      </c>
      <c r="C562" s="33">
        <v>560</v>
      </c>
      <c r="D562" s="33">
        <v>409</v>
      </c>
      <c r="E562" s="34">
        <v>0.73035714285714282</v>
      </c>
      <c r="F562" s="33">
        <v>70</v>
      </c>
      <c r="G562" s="33">
        <v>32</v>
      </c>
      <c r="H562" s="35">
        <v>0.45710000000000001</v>
      </c>
      <c r="I562" s="36" t="str">
        <f t="shared" si="25"/>
        <v>🟡 Attention (40-80%)</v>
      </c>
      <c r="J562" s="37">
        <v>44771</v>
      </c>
      <c r="K562" s="38" t="s">
        <v>45</v>
      </c>
      <c r="L562" s="8" t="s">
        <v>45</v>
      </c>
      <c r="M562" s="36" t="s">
        <v>318</v>
      </c>
      <c r="N562" s="36" t="s">
        <v>319</v>
      </c>
      <c r="O562" s="36" t="s">
        <v>10</v>
      </c>
      <c r="P562" s="36">
        <f t="shared" ca="1" si="24"/>
        <v>49</v>
      </c>
      <c r="Q562" s="36" t="str">
        <f t="shared" ca="1" si="26"/>
        <v>🗓️ &gt; 2 ans</v>
      </c>
    </row>
    <row r="563" spans="1:17">
      <c r="A563" s="8" t="s">
        <v>1000</v>
      </c>
      <c r="B563" s="32" t="s">
        <v>12</v>
      </c>
      <c r="C563" s="33">
        <v>816</v>
      </c>
      <c r="D563" s="33">
        <v>510</v>
      </c>
      <c r="E563" s="34">
        <v>0.625</v>
      </c>
      <c r="F563" s="33">
        <v>102</v>
      </c>
      <c r="G563" s="33">
        <v>43</v>
      </c>
      <c r="H563" s="35">
        <v>0.42159999999999997</v>
      </c>
      <c r="I563" s="36" t="str">
        <f t="shared" si="25"/>
        <v>🟡 Attention (40-80%)</v>
      </c>
      <c r="J563" s="37">
        <v>44771</v>
      </c>
      <c r="K563" s="38" t="s">
        <v>95</v>
      </c>
      <c r="L563" s="8" t="s">
        <v>95</v>
      </c>
      <c r="M563" s="36" t="s">
        <v>11</v>
      </c>
      <c r="N563" s="36" t="s">
        <v>371</v>
      </c>
      <c r="O563" s="36" t="s">
        <v>10</v>
      </c>
      <c r="P563" s="36">
        <f t="shared" ca="1" si="24"/>
        <v>49</v>
      </c>
      <c r="Q563" s="36" t="str">
        <f t="shared" ca="1" si="26"/>
        <v>🗓️ &gt; 2 ans</v>
      </c>
    </row>
    <row r="564" spans="1:17">
      <c r="A564" s="8" t="s">
        <v>1001</v>
      </c>
      <c r="B564" s="32" t="s">
        <v>12</v>
      </c>
      <c r="C564" s="33">
        <v>1344</v>
      </c>
      <c r="D564" s="33">
        <v>772</v>
      </c>
      <c r="E564" s="34">
        <v>0.57440476190476186</v>
      </c>
      <c r="F564" s="33">
        <v>168</v>
      </c>
      <c r="G564" s="33">
        <v>58</v>
      </c>
      <c r="H564" s="35">
        <v>0.34520000000000001</v>
      </c>
      <c r="I564" s="36" t="str">
        <f t="shared" si="25"/>
        <v>🟢 Non saturé (&lt;40%)</v>
      </c>
      <c r="J564" s="37">
        <v>44774</v>
      </c>
      <c r="K564" s="38" t="s">
        <v>459</v>
      </c>
      <c r="L564" s="8" t="s">
        <v>87</v>
      </c>
      <c r="M564" s="36" t="s">
        <v>458</v>
      </c>
      <c r="N564" s="36" t="s">
        <v>459</v>
      </c>
      <c r="O564" s="36" t="s">
        <v>10</v>
      </c>
      <c r="P564" s="36">
        <f t="shared" ca="1" si="24"/>
        <v>49</v>
      </c>
      <c r="Q564" s="36" t="str">
        <f t="shared" ca="1" si="26"/>
        <v>🗓️ &gt; 2 ans</v>
      </c>
    </row>
    <row r="565" spans="1:17">
      <c r="A565" s="8" t="s">
        <v>1002</v>
      </c>
      <c r="B565" s="32" t="s">
        <v>12</v>
      </c>
      <c r="C565" s="33">
        <v>480</v>
      </c>
      <c r="D565" s="33">
        <v>396</v>
      </c>
      <c r="E565" s="34">
        <v>0.82499999999999996</v>
      </c>
      <c r="F565" s="33">
        <v>60</v>
      </c>
      <c r="G565" s="33">
        <v>40</v>
      </c>
      <c r="H565" s="35">
        <v>0.66669999999999996</v>
      </c>
      <c r="I565" s="36" t="str">
        <f t="shared" si="25"/>
        <v>🟡 Attention (40-80%)</v>
      </c>
      <c r="J565" s="37">
        <v>44774</v>
      </c>
      <c r="K565" s="38" t="s">
        <v>1003</v>
      </c>
      <c r="L565" s="8" t="s">
        <v>37</v>
      </c>
      <c r="M565" s="36" t="s">
        <v>458</v>
      </c>
      <c r="N565" s="36" t="s">
        <v>459</v>
      </c>
      <c r="O565" s="36" t="s">
        <v>10</v>
      </c>
      <c r="P565" s="36">
        <f t="shared" ca="1" si="24"/>
        <v>49</v>
      </c>
      <c r="Q565" s="36" t="str">
        <f t="shared" ca="1" si="26"/>
        <v>🗓️ &gt; 2 ans</v>
      </c>
    </row>
    <row r="566" spans="1:17">
      <c r="A566" s="8" t="s">
        <v>1004</v>
      </c>
      <c r="B566" s="32" t="s">
        <v>12</v>
      </c>
      <c r="C566" s="33">
        <v>432</v>
      </c>
      <c r="D566" s="33">
        <v>359</v>
      </c>
      <c r="E566" s="34">
        <v>0.83101851851851849</v>
      </c>
      <c r="F566" s="33">
        <v>54</v>
      </c>
      <c r="G566" s="33">
        <v>39</v>
      </c>
      <c r="H566" s="35">
        <v>0.72219999999999995</v>
      </c>
      <c r="I566" s="36" t="str">
        <f t="shared" si="25"/>
        <v>🟡 Attention (40-80%)</v>
      </c>
      <c r="J566" s="37">
        <v>44775</v>
      </c>
      <c r="K566" s="38" t="s">
        <v>1005</v>
      </c>
      <c r="L566" s="8" t="s">
        <v>45</v>
      </c>
      <c r="M566" s="36" t="s">
        <v>318</v>
      </c>
      <c r="N566" s="36" t="s">
        <v>319</v>
      </c>
      <c r="O566" s="36" t="s">
        <v>10</v>
      </c>
      <c r="P566" s="36">
        <f t="shared" ca="1" si="24"/>
        <v>49</v>
      </c>
      <c r="Q566" s="36" t="str">
        <f t="shared" ca="1" si="26"/>
        <v>🗓️ &gt; 2 ans</v>
      </c>
    </row>
    <row r="567" spans="1:17">
      <c r="A567" s="8" t="s">
        <v>1006</v>
      </c>
      <c r="B567" s="32" t="s">
        <v>12</v>
      </c>
      <c r="C567" s="33">
        <v>704</v>
      </c>
      <c r="D567" s="33">
        <v>570</v>
      </c>
      <c r="E567" s="34">
        <v>0.80965909090909094</v>
      </c>
      <c r="F567" s="33">
        <v>88</v>
      </c>
      <c r="G567" s="33">
        <v>57</v>
      </c>
      <c r="H567" s="35">
        <v>0.64770000000000005</v>
      </c>
      <c r="I567" s="36" t="str">
        <f t="shared" si="25"/>
        <v>🟡 Attention (40-80%)</v>
      </c>
      <c r="J567" s="37">
        <v>44775</v>
      </c>
      <c r="K567" s="38" t="s">
        <v>753</v>
      </c>
      <c r="L567" s="8" t="s">
        <v>20</v>
      </c>
      <c r="M567" s="36" t="s">
        <v>84</v>
      </c>
      <c r="N567" s="36" t="s">
        <v>10</v>
      </c>
      <c r="O567" s="36" t="s">
        <v>10</v>
      </c>
      <c r="P567" s="36">
        <f t="shared" ca="1" si="24"/>
        <v>49</v>
      </c>
      <c r="Q567" s="36" t="str">
        <f t="shared" ca="1" si="26"/>
        <v>🗓️ &gt; 2 ans</v>
      </c>
    </row>
    <row r="568" spans="1:17">
      <c r="A568" s="8" t="s">
        <v>1007</v>
      </c>
      <c r="B568" s="32" t="s">
        <v>12</v>
      </c>
      <c r="C568" s="33">
        <v>784</v>
      </c>
      <c r="D568" s="33">
        <v>599</v>
      </c>
      <c r="E568" s="34">
        <v>0.76403061224489799</v>
      </c>
      <c r="F568" s="33">
        <v>98</v>
      </c>
      <c r="G568" s="33">
        <v>61</v>
      </c>
      <c r="H568" s="35">
        <v>0.62239999999999995</v>
      </c>
      <c r="I568" s="36" t="str">
        <f t="shared" si="25"/>
        <v>🟡 Attention (40-80%)</v>
      </c>
      <c r="J568" s="37">
        <v>44775</v>
      </c>
      <c r="K568" s="38" t="s">
        <v>1008</v>
      </c>
      <c r="L568" s="8" t="s">
        <v>84</v>
      </c>
      <c r="M568" s="36" t="s">
        <v>84</v>
      </c>
      <c r="N568" s="36" t="s">
        <v>10</v>
      </c>
      <c r="O568" s="36" t="s">
        <v>10</v>
      </c>
      <c r="P568" s="36">
        <f t="shared" ca="1" si="24"/>
        <v>49</v>
      </c>
      <c r="Q568" s="36" t="str">
        <f t="shared" ca="1" si="26"/>
        <v>🗓️ &gt; 2 ans</v>
      </c>
    </row>
    <row r="569" spans="1:17">
      <c r="A569" s="8" t="s">
        <v>1009</v>
      </c>
      <c r="B569" s="32" t="s">
        <v>12</v>
      </c>
      <c r="C569" s="33">
        <v>1632</v>
      </c>
      <c r="D569" s="33">
        <v>898</v>
      </c>
      <c r="E569" s="34">
        <v>0.55024509803921573</v>
      </c>
      <c r="F569" s="33">
        <v>204</v>
      </c>
      <c r="G569" s="33">
        <v>53</v>
      </c>
      <c r="H569" s="35">
        <v>0.25979999999999998</v>
      </c>
      <c r="I569" s="36" t="str">
        <f t="shared" si="25"/>
        <v>🟢 Non saturé (&lt;40%)</v>
      </c>
      <c r="J569" s="37">
        <v>44778</v>
      </c>
      <c r="K569" s="38" t="s">
        <v>753</v>
      </c>
      <c r="L569" s="8" t="s">
        <v>30</v>
      </c>
      <c r="M569" s="36" t="s">
        <v>458</v>
      </c>
      <c r="N569" s="36" t="s">
        <v>459</v>
      </c>
      <c r="O569" s="36" t="s">
        <v>10</v>
      </c>
      <c r="P569" s="36">
        <f t="shared" ca="1" si="24"/>
        <v>49</v>
      </c>
      <c r="Q569" s="36" t="str">
        <f t="shared" ca="1" si="26"/>
        <v>🗓️ &gt; 2 ans</v>
      </c>
    </row>
    <row r="570" spans="1:17">
      <c r="A570" s="8" t="s">
        <v>1010</v>
      </c>
      <c r="B570" s="32" t="s">
        <v>12</v>
      </c>
      <c r="C570" s="33">
        <v>576</v>
      </c>
      <c r="D570" s="33">
        <v>458</v>
      </c>
      <c r="E570" s="34">
        <v>0.79513888888888884</v>
      </c>
      <c r="F570" s="33">
        <v>72</v>
      </c>
      <c r="G570" s="33">
        <v>50</v>
      </c>
      <c r="H570" s="35">
        <v>0.69440000000000002</v>
      </c>
      <c r="I570" s="36" t="str">
        <f t="shared" si="25"/>
        <v>🟡 Attention (40-80%)</v>
      </c>
      <c r="J570" s="37">
        <v>44778</v>
      </c>
      <c r="K570" s="38" t="s">
        <v>753</v>
      </c>
      <c r="L570" s="8" t="s">
        <v>20</v>
      </c>
      <c r="M570" s="36" t="s">
        <v>84</v>
      </c>
      <c r="N570" s="36" t="s">
        <v>10</v>
      </c>
      <c r="O570" s="36" t="s">
        <v>10</v>
      </c>
      <c r="P570" s="36">
        <f t="shared" ca="1" si="24"/>
        <v>49</v>
      </c>
      <c r="Q570" s="36" t="str">
        <f t="shared" ca="1" si="26"/>
        <v>🗓️ &gt; 2 ans</v>
      </c>
    </row>
    <row r="571" spans="1:17">
      <c r="A571" s="8" t="s">
        <v>1011</v>
      </c>
      <c r="B571" s="32" t="s">
        <v>12</v>
      </c>
      <c r="C571" s="33">
        <v>616</v>
      </c>
      <c r="D571" s="33">
        <v>518</v>
      </c>
      <c r="E571" s="34">
        <v>0.84090909090909094</v>
      </c>
      <c r="F571" s="33">
        <v>77</v>
      </c>
      <c r="G571" s="33">
        <v>58</v>
      </c>
      <c r="H571" s="35">
        <v>0.75319999999999998</v>
      </c>
      <c r="I571" s="36" t="str">
        <f t="shared" si="25"/>
        <v>🟡 Attention (40-80%)</v>
      </c>
      <c r="J571" s="37">
        <v>44781</v>
      </c>
      <c r="K571" s="38" t="s">
        <v>1012</v>
      </c>
      <c r="L571" s="8" t="s">
        <v>92</v>
      </c>
      <c r="M571" s="36" t="s">
        <v>371</v>
      </c>
      <c r="N571" s="36" t="s">
        <v>371</v>
      </c>
      <c r="O571" s="36" t="s">
        <v>10</v>
      </c>
      <c r="P571" s="36">
        <f t="shared" ca="1" si="24"/>
        <v>49</v>
      </c>
      <c r="Q571" s="36" t="str">
        <f t="shared" ca="1" si="26"/>
        <v>🗓️ &gt; 2 ans</v>
      </c>
    </row>
    <row r="572" spans="1:17">
      <c r="A572" s="8" t="s">
        <v>1013</v>
      </c>
      <c r="B572" s="32" t="s">
        <v>12</v>
      </c>
      <c r="C572" s="33">
        <v>1264</v>
      </c>
      <c r="D572" s="33">
        <v>640</v>
      </c>
      <c r="E572" s="34">
        <v>0.50632911392405067</v>
      </c>
      <c r="F572" s="33">
        <v>158</v>
      </c>
      <c r="G572" s="33">
        <v>43</v>
      </c>
      <c r="H572" s="35">
        <v>0.2722</v>
      </c>
      <c r="I572" s="36" t="str">
        <f t="shared" si="25"/>
        <v>🟢 Non saturé (&lt;40%)</v>
      </c>
      <c r="J572" s="37">
        <v>44781</v>
      </c>
      <c r="K572" s="38" t="s">
        <v>1014</v>
      </c>
      <c r="L572" s="8" t="s">
        <v>87</v>
      </c>
      <c r="M572" s="36" t="s">
        <v>458</v>
      </c>
      <c r="N572" s="36" t="s">
        <v>459</v>
      </c>
      <c r="O572" s="36" t="s">
        <v>10</v>
      </c>
      <c r="P572" s="36">
        <f t="shared" ca="1" si="24"/>
        <v>49</v>
      </c>
      <c r="Q572" s="36" t="str">
        <f t="shared" ca="1" si="26"/>
        <v>🗓️ &gt; 2 ans</v>
      </c>
    </row>
    <row r="573" spans="1:17">
      <c r="A573" s="8" t="s">
        <v>1015</v>
      </c>
      <c r="B573" s="32" t="s">
        <v>12</v>
      </c>
      <c r="C573" s="33">
        <v>936</v>
      </c>
      <c r="D573" s="33">
        <v>742</v>
      </c>
      <c r="E573" s="34">
        <v>0.79273504273504269</v>
      </c>
      <c r="F573" s="33">
        <v>117</v>
      </c>
      <c r="G573" s="33">
        <v>74</v>
      </c>
      <c r="H573" s="35">
        <v>0.63249999999999995</v>
      </c>
      <c r="I573" s="36" t="str">
        <f t="shared" si="25"/>
        <v>🟡 Attention (40-80%)</v>
      </c>
      <c r="J573" s="37">
        <v>44781</v>
      </c>
      <c r="K573" s="38" t="s">
        <v>1016</v>
      </c>
      <c r="L573" s="8" t="s">
        <v>60</v>
      </c>
      <c r="M573" s="36" t="s">
        <v>65</v>
      </c>
      <c r="N573" s="36" t="s">
        <v>559</v>
      </c>
      <c r="O573" s="36" t="s">
        <v>10</v>
      </c>
      <c r="P573" s="36">
        <f t="shared" ca="1" si="24"/>
        <v>49</v>
      </c>
      <c r="Q573" s="36" t="str">
        <f t="shared" ca="1" si="26"/>
        <v>🗓️ &gt; 2 ans</v>
      </c>
    </row>
    <row r="574" spans="1:17">
      <c r="A574" s="8" t="s">
        <v>1017</v>
      </c>
      <c r="B574" s="32" t="s">
        <v>23</v>
      </c>
      <c r="C574" s="33">
        <v>1040</v>
      </c>
      <c r="D574" s="33">
        <v>652</v>
      </c>
      <c r="E574" s="34">
        <v>0.62692307692307692</v>
      </c>
      <c r="F574" s="33">
        <v>130</v>
      </c>
      <c r="G574" s="33">
        <v>58</v>
      </c>
      <c r="H574" s="35">
        <v>0.44619999999999999</v>
      </c>
      <c r="I574" s="36" t="str">
        <f t="shared" si="25"/>
        <v>🟡 Attention (40-80%)</v>
      </c>
      <c r="J574" s="37">
        <v>44789</v>
      </c>
      <c r="K574" s="38" t="s">
        <v>1018</v>
      </c>
      <c r="L574" s="8" t="s">
        <v>104</v>
      </c>
      <c r="M574" s="36" t="s">
        <v>483</v>
      </c>
      <c r="N574" s="36" t="s">
        <v>21</v>
      </c>
      <c r="O574" s="36" t="s">
        <v>21</v>
      </c>
      <c r="P574" s="36">
        <f t="shared" ca="1" si="24"/>
        <v>49</v>
      </c>
      <c r="Q574" s="36" t="str">
        <f t="shared" ca="1" si="26"/>
        <v>🗓️ &gt; 2 ans</v>
      </c>
    </row>
    <row r="575" spans="1:17">
      <c r="A575" s="8" t="s">
        <v>1019</v>
      </c>
      <c r="B575" s="32" t="s">
        <v>23</v>
      </c>
      <c r="C575" s="33">
        <v>832</v>
      </c>
      <c r="D575" s="33">
        <v>604</v>
      </c>
      <c r="E575" s="34">
        <v>0.72596153846153844</v>
      </c>
      <c r="F575" s="33">
        <v>104</v>
      </c>
      <c r="G575" s="33">
        <v>53</v>
      </c>
      <c r="H575" s="35">
        <v>0.50960000000000005</v>
      </c>
      <c r="I575" s="36" t="str">
        <f t="shared" si="25"/>
        <v>🟡 Attention (40-80%)</v>
      </c>
      <c r="J575" s="37">
        <v>44789</v>
      </c>
      <c r="K575" s="38" t="s">
        <v>1020</v>
      </c>
      <c r="L575" s="8" t="s">
        <v>104</v>
      </c>
      <c r="M575" s="36" t="s">
        <v>483</v>
      </c>
      <c r="N575" s="36" t="s">
        <v>21</v>
      </c>
      <c r="O575" s="36" t="s">
        <v>21</v>
      </c>
      <c r="P575" s="36">
        <f t="shared" ca="1" si="24"/>
        <v>49</v>
      </c>
      <c r="Q575" s="36" t="str">
        <f t="shared" ca="1" si="26"/>
        <v>🗓️ &gt; 2 ans</v>
      </c>
    </row>
    <row r="576" spans="1:17">
      <c r="A576" s="8" t="s">
        <v>1021</v>
      </c>
      <c r="B576" s="32" t="s">
        <v>23</v>
      </c>
      <c r="C576" s="33">
        <v>808</v>
      </c>
      <c r="D576" s="33">
        <v>594</v>
      </c>
      <c r="E576" s="34">
        <v>0.73514851485148514</v>
      </c>
      <c r="F576" s="33">
        <v>101</v>
      </c>
      <c r="G576" s="33">
        <v>60</v>
      </c>
      <c r="H576" s="35">
        <v>0.59409999999999996</v>
      </c>
      <c r="I576" s="36" t="str">
        <f t="shared" si="25"/>
        <v>🟡 Attention (40-80%)</v>
      </c>
      <c r="J576" s="37">
        <v>44791</v>
      </c>
      <c r="K576" s="38" t="s">
        <v>706</v>
      </c>
      <c r="L576" s="8" t="s">
        <v>93</v>
      </c>
      <c r="M576" s="36" t="s">
        <v>444</v>
      </c>
      <c r="N576" s="36" t="s">
        <v>123</v>
      </c>
      <c r="O576" s="36" t="s">
        <v>21</v>
      </c>
      <c r="P576" s="36">
        <f t="shared" ca="1" si="24"/>
        <v>49</v>
      </c>
      <c r="Q576" s="36" t="str">
        <f t="shared" ca="1" si="26"/>
        <v>🗓️ &gt; 2 ans</v>
      </c>
    </row>
    <row r="577" spans="1:17">
      <c r="A577" s="8" t="s">
        <v>1022</v>
      </c>
      <c r="B577" s="32" t="s">
        <v>12</v>
      </c>
      <c r="C577" s="33">
        <v>520</v>
      </c>
      <c r="D577" s="33">
        <v>376</v>
      </c>
      <c r="E577" s="34">
        <v>0.72307692307692306</v>
      </c>
      <c r="F577" s="33">
        <v>65</v>
      </c>
      <c r="G577" s="33">
        <v>25</v>
      </c>
      <c r="H577" s="35">
        <v>0.3846</v>
      </c>
      <c r="I577" s="36" t="str">
        <f t="shared" si="25"/>
        <v>🟢 Non saturé (&lt;40%)</v>
      </c>
      <c r="J577" s="37">
        <v>44791</v>
      </c>
      <c r="K577" s="38" t="s">
        <v>1023</v>
      </c>
      <c r="L577" s="8" t="s">
        <v>91</v>
      </c>
      <c r="M577" s="36" t="s">
        <v>371</v>
      </c>
      <c r="N577" s="36" t="s">
        <v>371</v>
      </c>
      <c r="O577" s="36" t="s">
        <v>10</v>
      </c>
      <c r="P577" s="36">
        <f t="shared" ca="1" si="24"/>
        <v>49</v>
      </c>
      <c r="Q577" s="36" t="str">
        <f t="shared" ca="1" si="26"/>
        <v>🗓️ &gt; 2 ans</v>
      </c>
    </row>
    <row r="578" spans="1:17">
      <c r="A578" s="8" t="s">
        <v>1024</v>
      </c>
      <c r="B578" s="32" t="s">
        <v>5430</v>
      </c>
      <c r="C578" s="33">
        <v>2160</v>
      </c>
      <c r="D578" s="33">
        <v>1219</v>
      </c>
      <c r="E578" s="34">
        <v>0.56435185185185188</v>
      </c>
      <c r="F578" s="33">
        <v>270</v>
      </c>
      <c r="G578" s="33">
        <v>78</v>
      </c>
      <c r="H578" s="35">
        <v>0.28889999999999999</v>
      </c>
      <c r="I578" s="36" t="str">
        <f t="shared" si="25"/>
        <v>🟢 Non saturé (&lt;40%)</v>
      </c>
      <c r="J578" s="37">
        <v>44792</v>
      </c>
      <c r="K578" s="38" t="s">
        <v>756</v>
      </c>
      <c r="L578" s="8" t="s">
        <v>109</v>
      </c>
      <c r="M578" s="36" t="s">
        <v>212</v>
      </c>
      <c r="N578" s="36" t="s">
        <v>67</v>
      </c>
      <c r="O578" s="36" t="s">
        <v>36</v>
      </c>
      <c r="P578" s="36">
        <f t="shared" ref="P578:P641" ca="1" si="27">IF(J578="","",ROUND((TODAY()-J578)/30.44,0))</f>
        <v>49</v>
      </c>
      <c r="Q578" s="36" t="str">
        <f t="shared" ca="1" si="26"/>
        <v>🗓️ &gt; 2 ans</v>
      </c>
    </row>
    <row r="579" spans="1:17">
      <c r="A579" s="8" t="s">
        <v>1025</v>
      </c>
      <c r="B579" s="32" t="s">
        <v>5430</v>
      </c>
      <c r="C579" s="33">
        <v>496</v>
      </c>
      <c r="D579" s="33">
        <v>308</v>
      </c>
      <c r="E579" s="34">
        <v>0.62096774193548387</v>
      </c>
      <c r="F579" s="33">
        <v>62</v>
      </c>
      <c r="G579" s="33">
        <v>22</v>
      </c>
      <c r="H579" s="35">
        <v>0.3548</v>
      </c>
      <c r="I579" s="36" t="str">
        <f t="shared" ref="I579:I642" si="28">IF(H579="","N/A",
   IF(H579&gt;=80%,"🔴 Saturé (≥80%)",
      IF(H579&gt;=40%,"🟡 Attention (40-80%)",
         "🟢 Non saturé (&lt;40%)"
      )
   )
)</f>
        <v>🟢 Non saturé (&lt;40%)</v>
      </c>
      <c r="J579" s="37">
        <v>44792</v>
      </c>
      <c r="K579" s="38" t="s">
        <v>109</v>
      </c>
      <c r="L579" s="8" t="s">
        <v>109</v>
      </c>
      <c r="M579" s="36" t="s">
        <v>212</v>
      </c>
      <c r="N579" s="36" t="s">
        <v>67</v>
      </c>
      <c r="O579" s="36" t="s">
        <v>36</v>
      </c>
      <c r="P579" s="36">
        <f t="shared" ca="1" si="27"/>
        <v>49</v>
      </c>
      <c r="Q579" s="36" t="str">
        <f t="shared" ref="Q579:Q642" ca="1" si="29">IF(P579="","N/A",IF(P579&lt;6,"🆕 &lt; 6 mois",IF(P579&lt;12,"📅 6-12 mois",IF(P579&lt;24,"📆 1-2 ans","🗓️ &gt; 2 ans"))))</f>
        <v>🗓️ &gt; 2 ans</v>
      </c>
    </row>
    <row r="580" spans="1:17">
      <c r="A580" s="8" t="s">
        <v>1026</v>
      </c>
      <c r="B580" s="32" t="s">
        <v>5430</v>
      </c>
      <c r="C580" s="33">
        <v>1040</v>
      </c>
      <c r="D580" s="33">
        <v>755</v>
      </c>
      <c r="E580" s="34">
        <v>0.72596153846153844</v>
      </c>
      <c r="F580" s="33">
        <v>130</v>
      </c>
      <c r="G580" s="33">
        <v>65</v>
      </c>
      <c r="H580" s="35">
        <v>0.5</v>
      </c>
      <c r="I580" s="36" t="str">
        <f t="shared" si="28"/>
        <v>🟡 Attention (40-80%)</v>
      </c>
      <c r="J580" s="37">
        <v>44792</v>
      </c>
      <c r="K580" s="38" t="s">
        <v>1027</v>
      </c>
      <c r="L580" s="8" t="s">
        <v>76</v>
      </c>
      <c r="M580" s="36" t="s">
        <v>212</v>
      </c>
      <c r="N580" s="36" t="s">
        <v>67</v>
      </c>
      <c r="O580" s="36" t="s">
        <v>36</v>
      </c>
      <c r="P580" s="36">
        <f t="shared" ca="1" si="27"/>
        <v>49</v>
      </c>
      <c r="Q580" s="36" t="str">
        <f t="shared" ca="1" si="29"/>
        <v>🗓️ &gt; 2 ans</v>
      </c>
    </row>
    <row r="581" spans="1:17">
      <c r="A581" s="8" t="s">
        <v>1028</v>
      </c>
      <c r="B581" s="32" t="s">
        <v>12</v>
      </c>
      <c r="C581" s="33">
        <v>512</v>
      </c>
      <c r="D581" s="33">
        <v>425</v>
      </c>
      <c r="E581" s="34">
        <v>0.830078125</v>
      </c>
      <c r="F581" s="33">
        <v>64</v>
      </c>
      <c r="G581" s="33">
        <v>41</v>
      </c>
      <c r="H581" s="35">
        <v>0.64059999999999995</v>
      </c>
      <c r="I581" s="36" t="str">
        <f t="shared" si="28"/>
        <v>🟡 Attention (40-80%)</v>
      </c>
      <c r="J581" s="37">
        <v>44797</v>
      </c>
      <c r="K581" s="38" t="s">
        <v>753</v>
      </c>
      <c r="L581" s="8" t="s">
        <v>20</v>
      </c>
      <c r="M581" s="36" t="s">
        <v>84</v>
      </c>
      <c r="N581" s="36" t="s">
        <v>10</v>
      </c>
      <c r="O581" s="36" t="s">
        <v>10</v>
      </c>
      <c r="P581" s="36">
        <f t="shared" ca="1" si="27"/>
        <v>48</v>
      </c>
      <c r="Q581" s="36" t="str">
        <f t="shared" ca="1" si="29"/>
        <v>🗓️ &gt; 2 ans</v>
      </c>
    </row>
    <row r="582" spans="1:17">
      <c r="A582" s="8" t="s">
        <v>1029</v>
      </c>
      <c r="B582" s="32" t="s">
        <v>23</v>
      </c>
      <c r="C582" s="33">
        <v>472</v>
      </c>
      <c r="D582" s="33">
        <v>394</v>
      </c>
      <c r="E582" s="34">
        <v>0.8347457627118644</v>
      </c>
      <c r="F582" s="33">
        <v>59</v>
      </c>
      <c r="G582" s="33">
        <v>35</v>
      </c>
      <c r="H582" s="35">
        <v>0.59319999999999995</v>
      </c>
      <c r="I582" s="36" t="str">
        <f t="shared" si="28"/>
        <v>🟡 Attention (40-80%)</v>
      </c>
      <c r="J582" s="37">
        <v>44798</v>
      </c>
      <c r="K582" s="38" t="s">
        <v>706</v>
      </c>
      <c r="L582" s="8" t="s">
        <v>70</v>
      </c>
      <c r="M582" s="36" t="s">
        <v>444</v>
      </c>
      <c r="N582" s="36" t="s">
        <v>123</v>
      </c>
      <c r="O582" s="36" t="s">
        <v>21</v>
      </c>
      <c r="P582" s="36">
        <f t="shared" ca="1" si="27"/>
        <v>48</v>
      </c>
      <c r="Q582" s="36" t="str">
        <f t="shared" ca="1" si="29"/>
        <v>🗓️ &gt; 2 ans</v>
      </c>
    </row>
    <row r="583" spans="1:17">
      <c r="A583" s="8" t="s">
        <v>1030</v>
      </c>
      <c r="B583" s="32" t="s">
        <v>23</v>
      </c>
      <c r="C583" s="33">
        <v>712</v>
      </c>
      <c r="D583" s="33">
        <v>590</v>
      </c>
      <c r="E583" s="34">
        <v>0.8286516853932584</v>
      </c>
      <c r="F583" s="33">
        <v>89</v>
      </c>
      <c r="G583" s="33">
        <v>61</v>
      </c>
      <c r="H583" s="35">
        <v>0.68540000000000001</v>
      </c>
      <c r="I583" s="36" t="str">
        <f t="shared" si="28"/>
        <v>🟡 Attention (40-80%)</v>
      </c>
      <c r="J583" s="37">
        <v>44798</v>
      </c>
      <c r="K583" s="38" t="s">
        <v>1031</v>
      </c>
      <c r="L583" s="8" t="s">
        <v>70</v>
      </c>
      <c r="M583" s="36" t="s">
        <v>444</v>
      </c>
      <c r="N583" s="36" t="s">
        <v>123</v>
      </c>
      <c r="O583" s="36" t="s">
        <v>21</v>
      </c>
      <c r="P583" s="36">
        <f t="shared" ca="1" si="27"/>
        <v>48</v>
      </c>
      <c r="Q583" s="36" t="str">
        <f t="shared" ca="1" si="29"/>
        <v>🗓️ &gt; 2 ans</v>
      </c>
    </row>
    <row r="584" spans="1:17">
      <c r="A584" s="8" t="s">
        <v>1032</v>
      </c>
      <c r="B584" s="32" t="s">
        <v>12</v>
      </c>
      <c r="C584" s="33">
        <v>928</v>
      </c>
      <c r="D584" s="33">
        <v>549</v>
      </c>
      <c r="E584" s="34">
        <v>0.59159482758620685</v>
      </c>
      <c r="F584" s="33">
        <v>116</v>
      </c>
      <c r="G584" s="33">
        <v>37</v>
      </c>
      <c r="H584" s="35">
        <v>0.31900000000000001</v>
      </c>
      <c r="I584" s="36" t="str">
        <f t="shared" si="28"/>
        <v>🟢 Non saturé (&lt;40%)</v>
      </c>
      <c r="J584" s="37">
        <v>44799</v>
      </c>
      <c r="K584" s="38" t="s">
        <v>1033</v>
      </c>
      <c r="L584" s="8" t="s">
        <v>50</v>
      </c>
      <c r="M584" s="36" t="s">
        <v>458</v>
      </c>
      <c r="N584" s="36" t="s">
        <v>459</v>
      </c>
      <c r="O584" s="36" t="s">
        <v>10</v>
      </c>
      <c r="P584" s="36">
        <f t="shared" ca="1" si="27"/>
        <v>48</v>
      </c>
      <c r="Q584" s="36" t="str">
        <f t="shared" ca="1" si="29"/>
        <v>🗓️ &gt; 2 ans</v>
      </c>
    </row>
    <row r="585" spans="1:17">
      <c r="A585" s="8" t="s">
        <v>1034</v>
      </c>
      <c r="B585" s="32" t="s">
        <v>12</v>
      </c>
      <c r="C585" s="33">
        <v>840</v>
      </c>
      <c r="D585" s="33">
        <v>683</v>
      </c>
      <c r="E585" s="34">
        <v>0.81309523809523809</v>
      </c>
      <c r="F585" s="33">
        <v>105</v>
      </c>
      <c r="G585" s="33">
        <v>65</v>
      </c>
      <c r="H585" s="35">
        <v>0.61899999999999999</v>
      </c>
      <c r="I585" s="36" t="str">
        <f t="shared" si="28"/>
        <v>🟡 Attention (40-80%)</v>
      </c>
      <c r="J585" s="37">
        <v>44799</v>
      </c>
      <c r="K585" s="38" t="s">
        <v>1033</v>
      </c>
      <c r="L585" s="8" t="s">
        <v>50</v>
      </c>
      <c r="M585" s="36" t="s">
        <v>458</v>
      </c>
      <c r="N585" s="36" t="s">
        <v>459</v>
      </c>
      <c r="O585" s="36" t="s">
        <v>10</v>
      </c>
      <c r="P585" s="36">
        <f t="shared" ca="1" si="27"/>
        <v>48</v>
      </c>
      <c r="Q585" s="36" t="str">
        <f t="shared" ca="1" si="29"/>
        <v>🗓️ &gt; 2 ans</v>
      </c>
    </row>
    <row r="586" spans="1:17">
      <c r="A586" s="8" t="s">
        <v>1035</v>
      </c>
      <c r="B586" s="41" t="s">
        <v>12</v>
      </c>
      <c r="C586" s="33">
        <v>800</v>
      </c>
      <c r="D586" s="33">
        <v>654</v>
      </c>
      <c r="E586" s="34">
        <v>0.8175</v>
      </c>
      <c r="F586" s="33">
        <v>100</v>
      </c>
      <c r="G586" s="33">
        <v>68</v>
      </c>
      <c r="H586" s="35">
        <v>0.68</v>
      </c>
      <c r="I586" s="36" t="str">
        <f t="shared" si="28"/>
        <v>🟡 Attention (40-80%)</v>
      </c>
      <c r="J586" s="37">
        <v>44799</v>
      </c>
      <c r="K586" s="38" t="s">
        <v>1005</v>
      </c>
      <c r="L586" s="8" t="s">
        <v>45</v>
      </c>
      <c r="M586" s="36" t="s">
        <v>318</v>
      </c>
      <c r="N586" s="36" t="s">
        <v>319</v>
      </c>
      <c r="O586" s="36" t="s">
        <v>10</v>
      </c>
      <c r="P586" s="36">
        <f t="shared" ca="1" si="27"/>
        <v>48</v>
      </c>
      <c r="Q586" s="36" t="str">
        <f t="shared" ca="1" si="29"/>
        <v>🗓️ &gt; 2 ans</v>
      </c>
    </row>
    <row r="587" spans="1:17">
      <c r="A587" s="8" t="s">
        <v>1036</v>
      </c>
      <c r="B587" s="32" t="s">
        <v>12</v>
      </c>
      <c r="C587" s="33">
        <v>1248</v>
      </c>
      <c r="D587" s="33">
        <v>953</v>
      </c>
      <c r="E587" s="34">
        <v>0.76362179487179482</v>
      </c>
      <c r="F587" s="33">
        <v>156</v>
      </c>
      <c r="G587" s="33">
        <v>71</v>
      </c>
      <c r="H587" s="35">
        <v>0.4551</v>
      </c>
      <c r="I587" s="36" t="str">
        <f t="shared" si="28"/>
        <v>🟡 Attention (40-80%)</v>
      </c>
      <c r="J587" s="37">
        <v>44799</v>
      </c>
      <c r="K587" s="38" t="s">
        <v>1037</v>
      </c>
      <c r="L587" s="8" t="s">
        <v>45</v>
      </c>
      <c r="M587" s="36" t="s">
        <v>318</v>
      </c>
      <c r="N587" s="36" t="s">
        <v>319</v>
      </c>
      <c r="O587" s="36" t="s">
        <v>10</v>
      </c>
      <c r="P587" s="36">
        <f t="shared" ca="1" si="27"/>
        <v>48</v>
      </c>
      <c r="Q587" s="36" t="str">
        <f t="shared" ca="1" si="29"/>
        <v>🗓️ &gt; 2 ans</v>
      </c>
    </row>
    <row r="588" spans="1:17">
      <c r="A588" s="8" t="s">
        <v>1038</v>
      </c>
      <c r="B588" s="32" t="s">
        <v>12</v>
      </c>
      <c r="C588" s="33">
        <v>680</v>
      </c>
      <c r="D588" s="33">
        <v>564</v>
      </c>
      <c r="E588" s="34">
        <v>0.8294117647058824</v>
      </c>
      <c r="F588" s="33">
        <v>85</v>
      </c>
      <c r="G588" s="33">
        <v>55</v>
      </c>
      <c r="H588" s="35">
        <v>0.64710000000000001</v>
      </c>
      <c r="I588" s="36" t="str">
        <f t="shared" si="28"/>
        <v>🟡 Attention (40-80%)</v>
      </c>
      <c r="J588" s="37">
        <v>44799</v>
      </c>
      <c r="K588" s="38" t="s">
        <v>459</v>
      </c>
      <c r="L588" s="8" t="s">
        <v>87</v>
      </c>
      <c r="M588" s="36" t="s">
        <v>458</v>
      </c>
      <c r="N588" s="36" t="s">
        <v>459</v>
      </c>
      <c r="O588" s="36" t="s">
        <v>10</v>
      </c>
      <c r="P588" s="36">
        <f t="shared" ca="1" si="27"/>
        <v>48</v>
      </c>
      <c r="Q588" s="36" t="str">
        <f t="shared" ca="1" si="29"/>
        <v>🗓️ &gt; 2 ans</v>
      </c>
    </row>
    <row r="589" spans="1:17">
      <c r="A589" s="8" t="s">
        <v>1039</v>
      </c>
      <c r="B589" s="32" t="s">
        <v>12</v>
      </c>
      <c r="C589" s="33">
        <v>1288</v>
      </c>
      <c r="D589" s="33">
        <v>719</v>
      </c>
      <c r="E589" s="34">
        <v>0.55822981366459623</v>
      </c>
      <c r="F589" s="33">
        <v>161</v>
      </c>
      <c r="G589" s="33">
        <v>63</v>
      </c>
      <c r="H589" s="35">
        <v>0.39129999999999998</v>
      </c>
      <c r="I589" s="36" t="str">
        <f t="shared" si="28"/>
        <v>🟢 Non saturé (&lt;40%)</v>
      </c>
      <c r="J589" s="37">
        <v>44799</v>
      </c>
      <c r="K589" s="38" t="s">
        <v>13</v>
      </c>
      <c r="L589" s="8" t="s">
        <v>13</v>
      </c>
      <c r="M589" s="36" t="s">
        <v>371</v>
      </c>
      <c r="N589" s="36" t="s">
        <v>371</v>
      </c>
      <c r="O589" s="36" t="s">
        <v>10</v>
      </c>
      <c r="P589" s="36">
        <f t="shared" ca="1" si="27"/>
        <v>48</v>
      </c>
      <c r="Q589" s="36" t="str">
        <f t="shared" ca="1" si="29"/>
        <v>🗓️ &gt; 2 ans</v>
      </c>
    </row>
    <row r="590" spans="1:17">
      <c r="A590" s="8" t="s">
        <v>1040</v>
      </c>
      <c r="B590" s="32" t="s">
        <v>12</v>
      </c>
      <c r="C590" s="33">
        <v>632</v>
      </c>
      <c r="D590" s="33">
        <v>510</v>
      </c>
      <c r="E590" s="34">
        <v>0.80696202531645567</v>
      </c>
      <c r="F590" s="33">
        <v>79</v>
      </c>
      <c r="G590" s="33">
        <v>55</v>
      </c>
      <c r="H590" s="35">
        <v>0.69620000000000004</v>
      </c>
      <c r="I590" s="36" t="str">
        <f t="shared" si="28"/>
        <v>🟡 Attention (40-80%)</v>
      </c>
      <c r="J590" s="37">
        <v>44802</v>
      </c>
      <c r="K590" s="38" t="s">
        <v>1041</v>
      </c>
      <c r="L590" s="8" t="s">
        <v>84</v>
      </c>
      <c r="M590" s="36" t="s">
        <v>84</v>
      </c>
      <c r="N590" s="36" t="s">
        <v>10</v>
      </c>
      <c r="O590" s="36" t="s">
        <v>10</v>
      </c>
      <c r="P590" s="36">
        <f t="shared" ca="1" si="27"/>
        <v>48</v>
      </c>
      <c r="Q590" s="36" t="str">
        <f t="shared" ca="1" si="29"/>
        <v>🗓️ &gt; 2 ans</v>
      </c>
    </row>
    <row r="591" spans="1:17">
      <c r="A591" s="8" t="s">
        <v>1042</v>
      </c>
      <c r="B591" s="39" t="s">
        <v>12</v>
      </c>
      <c r="C591" s="33">
        <v>520</v>
      </c>
      <c r="D591" s="33">
        <v>401</v>
      </c>
      <c r="E591" s="34">
        <v>0.77115384615384619</v>
      </c>
      <c r="F591" s="33">
        <v>65</v>
      </c>
      <c r="G591" s="33">
        <v>39</v>
      </c>
      <c r="H591" s="35">
        <v>0.6</v>
      </c>
      <c r="I591" s="36" t="str">
        <f t="shared" si="28"/>
        <v>🟡 Attention (40-80%)</v>
      </c>
      <c r="J591" s="37">
        <v>44804</v>
      </c>
      <c r="K591" s="38" t="s">
        <v>1043</v>
      </c>
      <c r="L591" s="8" t="s">
        <v>20</v>
      </c>
      <c r="M591" s="36" t="s">
        <v>84</v>
      </c>
      <c r="N591" s="36" t="s">
        <v>10</v>
      </c>
      <c r="O591" s="36" t="s">
        <v>10</v>
      </c>
      <c r="P591" s="36">
        <f t="shared" ca="1" si="27"/>
        <v>48</v>
      </c>
      <c r="Q591" s="36" t="str">
        <f t="shared" ca="1" si="29"/>
        <v>🗓️ &gt; 2 ans</v>
      </c>
    </row>
    <row r="592" spans="1:17">
      <c r="A592" s="8" t="s">
        <v>1044</v>
      </c>
      <c r="B592" s="32" t="s">
        <v>12</v>
      </c>
      <c r="C592" s="33">
        <v>1512</v>
      </c>
      <c r="D592" s="33">
        <v>1019</v>
      </c>
      <c r="E592" s="34">
        <v>0.67394179894179895</v>
      </c>
      <c r="F592" s="33">
        <v>189</v>
      </c>
      <c r="G592" s="33">
        <v>78</v>
      </c>
      <c r="H592" s="35">
        <v>0.41270000000000001</v>
      </c>
      <c r="I592" s="36" t="str">
        <f t="shared" si="28"/>
        <v>🟡 Attention (40-80%)</v>
      </c>
      <c r="J592" s="37">
        <v>44809</v>
      </c>
      <c r="K592" s="38" t="s">
        <v>997</v>
      </c>
      <c r="L592" s="8" t="s">
        <v>77</v>
      </c>
      <c r="M592" s="36" t="s">
        <v>318</v>
      </c>
      <c r="N592" s="36" t="s">
        <v>319</v>
      </c>
      <c r="O592" s="36" t="s">
        <v>10</v>
      </c>
      <c r="P592" s="36">
        <f t="shared" ca="1" si="27"/>
        <v>48</v>
      </c>
      <c r="Q592" s="36" t="str">
        <f t="shared" ca="1" si="29"/>
        <v>🗓️ &gt; 2 ans</v>
      </c>
    </row>
    <row r="593" spans="1:17">
      <c r="A593" s="8" t="s">
        <v>1045</v>
      </c>
      <c r="B593" s="32" t="s">
        <v>41</v>
      </c>
      <c r="C593" s="33">
        <v>2008</v>
      </c>
      <c r="D593" s="33">
        <v>1166</v>
      </c>
      <c r="E593" s="34">
        <v>0.58067729083665343</v>
      </c>
      <c r="F593" s="33">
        <v>251</v>
      </c>
      <c r="G593" s="33">
        <v>61</v>
      </c>
      <c r="H593" s="35">
        <v>0.24299999999999999</v>
      </c>
      <c r="I593" s="36" t="str">
        <f t="shared" si="28"/>
        <v>🟢 Non saturé (&lt;40%)</v>
      </c>
      <c r="J593" s="37">
        <v>44809</v>
      </c>
      <c r="K593" s="38" t="s">
        <v>1046</v>
      </c>
      <c r="L593" s="8" t="s">
        <v>55</v>
      </c>
      <c r="M593" s="36" t="s">
        <v>55</v>
      </c>
      <c r="N593" s="36" t="s">
        <v>55</v>
      </c>
      <c r="O593" s="36" t="s">
        <v>55</v>
      </c>
      <c r="P593" s="36">
        <f t="shared" ca="1" si="27"/>
        <v>48</v>
      </c>
      <c r="Q593" s="36" t="str">
        <f t="shared" ca="1" si="29"/>
        <v>🗓️ &gt; 2 ans</v>
      </c>
    </row>
    <row r="594" spans="1:17">
      <c r="A594" s="8" t="s">
        <v>1047</v>
      </c>
      <c r="B594" s="32" t="s">
        <v>12</v>
      </c>
      <c r="C594" s="33">
        <v>1312</v>
      </c>
      <c r="D594" s="33">
        <v>890</v>
      </c>
      <c r="E594" s="34">
        <v>0.67835365853658536</v>
      </c>
      <c r="F594" s="33">
        <v>164</v>
      </c>
      <c r="G594" s="33">
        <v>76</v>
      </c>
      <c r="H594" s="35">
        <v>0.46339999999999998</v>
      </c>
      <c r="I594" s="36" t="str">
        <f t="shared" si="28"/>
        <v>🟡 Attention (40-80%)</v>
      </c>
      <c r="J594" s="37">
        <v>44816</v>
      </c>
      <c r="K594" s="38" t="s">
        <v>1048</v>
      </c>
      <c r="L594" s="8" t="s">
        <v>111</v>
      </c>
      <c r="M594" s="36" t="s">
        <v>318</v>
      </c>
      <c r="N594" s="36" t="s">
        <v>319</v>
      </c>
      <c r="O594" s="36" t="s">
        <v>10</v>
      </c>
      <c r="P594" s="36">
        <f t="shared" ca="1" si="27"/>
        <v>48</v>
      </c>
      <c r="Q594" s="36" t="str">
        <f t="shared" ca="1" si="29"/>
        <v>🗓️ &gt; 2 ans</v>
      </c>
    </row>
    <row r="595" spans="1:17">
      <c r="A595" s="8" t="s">
        <v>1049</v>
      </c>
      <c r="B595" s="32" t="s">
        <v>12</v>
      </c>
      <c r="C595" s="33">
        <v>920</v>
      </c>
      <c r="D595" s="33">
        <v>783</v>
      </c>
      <c r="E595" s="34">
        <v>0.85108695652173916</v>
      </c>
      <c r="F595" s="33">
        <v>115</v>
      </c>
      <c r="G595" s="33">
        <v>89</v>
      </c>
      <c r="H595" s="35">
        <v>0.77390000000000003</v>
      </c>
      <c r="I595" s="36" t="str">
        <f t="shared" si="28"/>
        <v>🟡 Attention (40-80%)</v>
      </c>
      <c r="J595" s="37">
        <v>44816</v>
      </c>
      <c r="K595" s="38" t="s">
        <v>87</v>
      </c>
      <c r="L595" s="8" t="s">
        <v>87</v>
      </c>
      <c r="M595" s="36" t="s">
        <v>458</v>
      </c>
      <c r="N595" s="36" t="s">
        <v>459</v>
      </c>
      <c r="O595" s="36" t="s">
        <v>10</v>
      </c>
      <c r="P595" s="36">
        <f t="shared" ca="1" si="27"/>
        <v>48</v>
      </c>
      <c r="Q595" s="36" t="str">
        <f t="shared" ca="1" si="29"/>
        <v>🗓️ &gt; 2 ans</v>
      </c>
    </row>
    <row r="596" spans="1:17">
      <c r="A596" s="8" t="s">
        <v>1050</v>
      </c>
      <c r="B596" s="39" t="s">
        <v>12</v>
      </c>
      <c r="C596" s="33">
        <v>872</v>
      </c>
      <c r="D596" s="33">
        <v>553</v>
      </c>
      <c r="E596" s="34">
        <v>0.63417431192660545</v>
      </c>
      <c r="F596" s="33">
        <v>109</v>
      </c>
      <c r="G596" s="33">
        <v>39</v>
      </c>
      <c r="H596" s="35">
        <v>0.35780000000000001</v>
      </c>
      <c r="I596" s="36" t="str">
        <f t="shared" si="28"/>
        <v>🟢 Non saturé (&lt;40%)</v>
      </c>
      <c r="J596" s="37">
        <v>44816</v>
      </c>
      <c r="K596" s="38" t="s">
        <v>68</v>
      </c>
      <c r="L596" s="8" t="s">
        <v>68</v>
      </c>
      <c r="M596" s="36" t="s">
        <v>458</v>
      </c>
      <c r="N596" s="36" t="s">
        <v>459</v>
      </c>
      <c r="O596" s="36" t="s">
        <v>10</v>
      </c>
      <c r="P596" s="36">
        <f t="shared" ca="1" si="27"/>
        <v>48</v>
      </c>
      <c r="Q596" s="36" t="str">
        <f t="shared" ca="1" si="29"/>
        <v>🗓️ &gt; 2 ans</v>
      </c>
    </row>
    <row r="597" spans="1:17">
      <c r="A597" s="8" t="s">
        <v>1051</v>
      </c>
      <c r="B597" s="7" t="s">
        <v>12</v>
      </c>
      <c r="C597" s="33">
        <v>888</v>
      </c>
      <c r="D597" s="33">
        <v>620</v>
      </c>
      <c r="E597" s="34">
        <v>0.69819819819819817</v>
      </c>
      <c r="F597" s="33">
        <v>111</v>
      </c>
      <c r="G597" s="33">
        <v>53</v>
      </c>
      <c r="H597" s="35">
        <v>0.47749999999999998</v>
      </c>
      <c r="I597" s="36" t="str">
        <f t="shared" si="28"/>
        <v>🟡 Attention (40-80%)</v>
      </c>
      <c r="J597" s="37">
        <v>44816</v>
      </c>
      <c r="K597" s="38" t="s">
        <v>1052</v>
      </c>
      <c r="L597" s="8" t="s">
        <v>92</v>
      </c>
      <c r="M597" s="36" t="s">
        <v>371</v>
      </c>
      <c r="N597" s="36" t="s">
        <v>371</v>
      </c>
      <c r="O597" s="36" t="s">
        <v>10</v>
      </c>
      <c r="P597" s="36">
        <f t="shared" ca="1" si="27"/>
        <v>48</v>
      </c>
      <c r="Q597" s="36" t="str">
        <f t="shared" ca="1" si="29"/>
        <v>🗓️ &gt; 2 ans</v>
      </c>
    </row>
    <row r="598" spans="1:17">
      <c r="A598" s="8" t="s">
        <v>1053</v>
      </c>
      <c r="B598" s="32" t="s">
        <v>23</v>
      </c>
      <c r="C598" s="33">
        <v>456</v>
      </c>
      <c r="D598" s="33">
        <v>277</v>
      </c>
      <c r="E598" s="34">
        <v>0.60745614035087714</v>
      </c>
      <c r="F598" s="33">
        <v>57</v>
      </c>
      <c r="G598" s="33">
        <v>19</v>
      </c>
      <c r="H598" s="35">
        <v>0.33329999999999999</v>
      </c>
      <c r="I598" s="36" t="str">
        <f t="shared" si="28"/>
        <v>🟢 Non saturé (&lt;40%)</v>
      </c>
      <c r="J598" s="37">
        <v>44816</v>
      </c>
      <c r="K598" s="38" t="s">
        <v>706</v>
      </c>
      <c r="L598" s="8" t="s">
        <v>70</v>
      </c>
      <c r="M598" s="36" t="s">
        <v>444</v>
      </c>
      <c r="N598" s="36" t="s">
        <v>123</v>
      </c>
      <c r="O598" s="36" t="s">
        <v>21</v>
      </c>
      <c r="P598" s="36">
        <f t="shared" ca="1" si="27"/>
        <v>48</v>
      </c>
      <c r="Q598" s="36" t="str">
        <f t="shared" ca="1" si="29"/>
        <v>🗓️ &gt; 2 ans</v>
      </c>
    </row>
    <row r="599" spans="1:17">
      <c r="A599" s="8" t="s">
        <v>1054</v>
      </c>
      <c r="B599" s="32" t="s">
        <v>17</v>
      </c>
      <c r="C599" s="33">
        <v>852</v>
      </c>
      <c r="D599" s="33">
        <v>369</v>
      </c>
      <c r="E599" s="34">
        <v>0.43309859154929575</v>
      </c>
      <c r="F599" s="33">
        <v>107</v>
      </c>
      <c r="G599" s="33">
        <v>20</v>
      </c>
      <c r="H599" s="35">
        <v>0.18690000000000001</v>
      </c>
      <c r="I599" s="36" t="str">
        <f t="shared" si="28"/>
        <v>🟢 Non saturé (&lt;40%)</v>
      </c>
      <c r="J599" s="37">
        <v>44817</v>
      </c>
      <c r="K599" s="38" t="s">
        <v>1055</v>
      </c>
      <c r="L599" s="8" t="s">
        <v>32</v>
      </c>
      <c r="M599" s="36" t="s">
        <v>1056</v>
      </c>
      <c r="N599" s="36" t="s">
        <v>1057</v>
      </c>
      <c r="O599" s="36" t="s">
        <v>15</v>
      </c>
      <c r="P599" s="36">
        <f t="shared" ca="1" si="27"/>
        <v>48</v>
      </c>
      <c r="Q599" s="36" t="str">
        <f t="shared" ca="1" si="29"/>
        <v>🗓️ &gt; 2 ans</v>
      </c>
    </row>
    <row r="600" spans="1:17">
      <c r="A600" s="8" t="s">
        <v>1058</v>
      </c>
      <c r="B600" s="32" t="s">
        <v>17</v>
      </c>
      <c r="C600" s="33">
        <v>928</v>
      </c>
      <c r="D600" s="33">
        <v>623</v>
      </c>
      <c r="E600" s="34">
        <v>0.67133620689655171</v>
      </c>
      <c r="F600" s="33">
        <v>116</v>
      </c>
      <c r="G600" s="33">
        <v>45</v>
      </c>
      <c r="H600" s="35">
        <v>0.38790000000000002</v>
      </c>
      <c r="I600" s="36" t="str">
        <f t="shared" si="28"/>
        <v>🟢 Non saturé (&lt;40%)</v>
      </c>
      <c r="J600" s="37">
        <v>44817</v>
      </c>
      <c r="K600" s="38" t="s">
        <v>1055</v>
      </c>
      <c r="L600" s="8" t="s">
        <v>32</v>
      </c>
      <c r="M600" s="36" t="s">
        <v>1056</v>
      </c>
      <c r="N600" s="36" t="s">
        <v>1057</v>
      </c>
      <c r="O600" s="36" t="s">
        <v>15</v>
      </c>
      <c r="P600" s="36">
        <f t="shared" ca="1" si="27"/>
        <v>48</v>
      </c>
      <c r="Q600" s="36" t="str">
        <f t="shared" ca="1" si="29"/>
        <v>🗓️ &gt; 2 ans</v>
      </c>
    </row>
    <row r="601" spans="1:17">
      <c r="A601" s="8" t="s">
        <v>1059</v>
      </c>
      <c r="B601" s="32" t="s">
        <v>17</v>
      </c>
      <c r="C601" s="33">
        <v>464</v>
      </c>
      <c r="D601" s="33">
        <v>269</v>
      </c>
      <c r="E601" s="34">
        <v>0.57974137931034486</v>
      </c>
      <c r="F601" s="33">
        <v>58</v>
      </c>
      <c r="G601" s="33">
        <v>20</v>
      </c>
      <c r="H601" s="35">
        <v>0.3448</v>
      </c>
      <c r="I601" s="36" t="str">
        <f t="shared" si="28"/>
        <v>🟢 Non saturé (&lt;40%)</v>
      </c>
      <c r="J601" s="37">
        <v>44817</v>
      </c>
      <c r="K601" s="38" t="s">
        <v>1055</v>
      </c>
      <c r="L601" s="8" t="s">
        <v>32</v>
      </c>
      <c r="M601" s="36" t="s">
        <v>1056</v>
      </c>
      <c r="N601" s="36" t="s">
        <v>1057</v>
      </c>
      <c r="O601" s="36" t="s">
        <v>15</v>
      </c>
      <c r="P601" s="36">
        <f t="shared" ca="1" si="27"/>
        <v>48</v>
      </c>
      <c r="Q601" s="36" t="str">
        <f t="shared" ca="1" si="29"/>
        <v>🗓️ &gt; 2 ans</v>
      </c>
    </row>
    <row r="602" spans="1:17">
      <c r="A602" s="8" t="s">
        <v>1060</v>
      </c>
      <c r="B602" s="32" t="s">
        <v>17</v>
      </c>
      <c r="C602" s="33">
        <v>280</v>
      </c>
      <c r="D602" s="33">
        <v>111</v>
      </c>
      <c r="E602" s="34">
        <v>0.39642857142857141</v>
      </c>
      <c r="F602" s="33">
        <v>35</v>
      </c>
      <c r="G602" s="33">
        <v>3</v>
      </c>
      <c r="H602" s="35">
        <v>8.5699999999999998E-2</v>
      </c>
      <c r="I602" s="36" t="str">
        <f t="shared" si="28"/>
        <v>🟢 Non saturé (&lt;40%)</v>
      </c>
      <c r="J602" s="37">
        <v>44817</v>
      </c>
      <c r="K602" s="38" t="s">
        <v>1055</v>
      </c>
      <c r="L602" s="8" t="s">
        <v>32</v>
      </c>
      <c r="M602" s="36" t="s">
        <v>1056</v>
      </c>
      <c r="N602" s="36" t="s">
        <v>1057</v>
      </c>
      <c r="O602" s="36" t="s">
        <v>15</v>
      </c>
      <c r="P602" s="36">
        <f t="shared" ca="1" si="27"/>
        <v>48</v>
      </c>
      <c r="Q602" s="36" t="str">
        <f t="shared" ca="1" si="29"/>
        <v>🗓️ &gt; 2 ans</v>
      </c>
    </row>
    <row r="603" spans="1:17">
      <c r="A603" s="8" t="s">
        <v>1061</v>
      </c>
      <c r="B603" s="32" t="s">
        <v>12</v>
      </c>
      <c r="C603" s="33">
        <v>1160</v>
      </c>
      <c r="D603" s="33">
        <v>851</v>
      </c>
      <c r="E603" s="34">
        <v>0.73362068965517246</v>
      </c>
      <c r="F603" s="33">
        <v>145</v>
      </c>
      <c r="G603" s="33">
        <v>70</v>
      </c>
      <c r="H603" s="35">
        <v>0.48280000000000001</v>
      </c>
      <c r="I603" s="36" t="str">
        <f t="shared" si="28"/>
        <v>🟡 Attention (40-80%)</v>
      </c>
      <c r="J603" s="37">
        <v>44823</v>
      </c>
      <c r="K603" s="38" t="s">
        <v>1062</v>
      </c>
      <c r="L603" s="8" t="s">
        <v>13</v>
      </c>
      <c r="M603" s="36" t="s">
        <v>371</v>
      </c>
      <c r="N603" s="36" t="s">
        <v>371</v>
      </c>
      <c r="O603" s="36" t="s">
        <v>10</v>
      </c>
      <c r="P603" s="36">
        <f t="shared" ca="1" si="27"/>
        <v>48</v>
      </c>
      <c r="Q603" s="36" t="str">
        <f t="shared" ca="1" si="29"/>
        <v>🗓️ &gt; 2 ans</v>
      </c>
    </row>
    <row r="604" spans="1:17">
      <c r="A604" s="8" t="s">
        <v>1063</v>
      </c>
      <c r="B604" s="32" t="s">
        <v>12</v>
      </c>
      <c r="C604" s="33">
        <v>736</v>
      </c>
      <c r="D604" s="33">
        <v>568</v>
      </c>
      <c r="E604" s="34">
        <v>0.77173913043478259</v>
      </c>
      <c r="F604" s="33">
        <v>92</v>
      </c>
      <c r="G604" s="33">
        <v>59</v>
      </c>
      <c r="H604" s="35">
        <v>0.64129999999999998</v>
      </c>
      <c r="I604" s="36" t="str">
        <f t="shared" si="28"/>
        <v>🟡 Attention (40-80%)</v>
      </c>
      <c r="J604" s="37">
        <v>44826</v>
      </c>
      <c r="K604" s="38" t="s">
        <v>1064</v>
      </c>
      <c r="L604" s="8" t="s">
        <v>53</v>
      </c>
      <c r="M604" s="36" t="s">
        <v>662</v>
      </c>
      <c r="N604" s="36" t="s">
        <v>559</v>
      </c>
      <c r="O604" s="36" t="s">
        <v>10</v>
      </c>
      <c r="P604" s="36">
        <f t="shared" ca="1" si="27"/>
        <v>48</v>
      </c>
      <c r="Q604" s="36" t="str">
        <f t="shared" ca="1" si="29"/>
        <v>🗓️ &gt; 2 ans</v>
      </c>
    </row>
    <row r="605" spans="1:17">
      <c r="A605" s="8" t="s">
        <v>1065</v>
      </c>
      <c r="B605" s="32" t="s">
        <v>12</v>
      </c>
      <c r="C605" s="33">
        <v>888</v>
      </c>
      <c r="D605" s="33">
        <v>565</v>
      </c>
      <c r="E605" s="34">
        <v>0.63626126126126126</v>
      </c>
      <c r="F605" s="33">
        <v>111</v>
      </c>
      <c r="G605" s="33">
        <v>46</v>
      </c>
      <c r="H605" s="35">
        <v>0.41439999999999999</v>
      </c>
      <c r="I605" s="36" t="str">
        <f t="shared" si="28"/>
        <v>🟡 Attention (40-80%)</v>
      </c>
      <c r="J605" s="37">
        <v>44826</v>
      </c>
      <c r="K605" s="38" t="s">
        <v>1066</v>
      </c>
      <c r="L605" s="8" t="s">
        <v>92</v>
      </c>
      <c r="M605" s="36" t="s">
        <v>371</v>
      </c>
      <c r="N605" s="36" t="s">
        <v>371</v>
      </c>
      <c r="O605" s="36" t="s">
        <v>10</v>
      </c>
      <c r="P605" s="36">
        <f t="shared" ca="1" si="27"/>
        <v>48</v>
      </c>
      <c r="Q605" s="36" t="str">
        <f t="shared" ca="1" si="29"/>
        <v>🗓️ &gt; 2 ans</v>
      </c>
    </row>
    <row r="606" spans="1:17">
      <c r="A606" s="8" t="s">
        <v>1067</v>
      </c>
      <c r="B606" s="32" t="s">
        <v>12</v>
      </c>
      <c r="C606" s="33">
        <v>608</v>
      </c>
      <c r="D606" s="33">
        <v>506</v>
      </c>
      <c r="E606" s="34">
        <v>0.83223684210526316</v>
      </c>
      <c r="F606" s="33">
        <v>76</v>
      </c>
      <c r="G606" s="33">
        <v>50</v>
      </c>
      <c r="H606" s="35">
        <v>0.65790000000000004</v>
      </c>
      <c r="I606" s="36" t="str">
        <f t="shared" si="28"/>
        <v>🟡 Attention (40-80%)</v>
      </c>
      <c r="J606" s="37">
        <v>44827</v>
      </c>
      <c r="K606" s="38" t="s">
        <v>1068</v>
      </c>
      <c r="L606" s="8" t="s">
        <v>91</v>
      </c>
      <c r="M606" s="36" t="s">
        <v>371</v>
      </c>
      <c r="N606" s="36" t="s">
        <v>371</v>
      </c>
      <c r="O606" s="36" t="s">
        <v>10</v>
      </c>
      <c r="P606" s="36">
        <f t="shared" ca="1" si="27"/>
        <v>48</v>
      </c>
      <c r="Q606" s="36" t="str">
        <f t="shared" ca="1" si="29"/>
        <v>🗓️ &gt; 2 ans</v>
      </c>
    </row>
    <row r="607" spans="1:17">
      <c r="A607" s="8" t="s">
        <v>1069</v>
      </c>
      <c r="B607" s="32" t="s">
        <v>12</v>
      </c>
      <c r="C607" s="33">
        <v>808</v>
      </c>
      <c r="D607" s="33">
        <v>505</v>
      </c>
      <c r="E607" s="34">
        <v>0.625</v>
      </c>
      <c r="F607" s="33">
        <v>101</v>
      </c>
      <c r="G607" s="33">
        <v>36</v>
      </c>
      <c r="H607" s="35">
        <v>0.35639999999999999</v>
      </c>
      <c r="I607" s="36" t="str">
        <f t="shared" si="28"/>
        <v>🟢 Non saturé (&lt;40%)</v>
      </c>
      <c r="J607" s="37">
        <v>44827</v>
      </c>
      <c r="K607" s="38" t="s">
        <v>1066</v>
      </c>
      <c r="L607" s="8" t="s">
        <v>92</v>
      </c>
      <c r="M607" s="36" t="s">
        <v>371</v>
      </c>
      <c r="N607" s="36" t="s">
        <v>371</v>
      </c>
      <c r="O607" s="36" t="s">
        <v>10</v>
      </c>
      <c r="P607" s="36">
        <f t="shared" ca="1" si="27"/>
        <v>48</v>
      </c>
      <c r="Q607" s="36" t="str">
        <f t="shared" ca="1" si="29"/>
        <v>🗓️ &gt; 2 ans</v>
      </c>
    </row>
    <row r="608" spans="1:17">
      <c r="A608" s="8" t="s">
        <v>1070</v>
      </c>
      <c r="B608" s="32" t="s">
        <v>12</v>
      </c>
      <c r="C608" s="33">
        <v>448</v>
      </c>
      <c r="D608" s="33">
        <v>353</v>
      </c>
      <c r="E608" s="34">
        <v>0.7879464285714286</v>
      </c>
      <c r="F608" s="33">
        <v>56</v>
      </c>
      <c r="G608" s="33">
        <v>33</v>
      </c>
      <c r="H608" s="35">
        <v>0.58930000000000005</v>
      </c>
      <c r="I608" s="36" t="str">
        <f t="shared" si="28"/>
        <v>🟡 Attention (40-80%)</v>
      </c>
      <c r="J608" s="37">
        <v>44832</v>
      </c>
      <c r="K608" s="38" t="s">
        <v>371</v>
      </c>
      <c r="L608" s="8" t="s">
        <v>91</v>
      </c>
      <c r="M608" s="36" t="s">
        <v>371</v>
      </c>
      <c r="N608" s="36" t="s">
        <v>371</v>
      </c>
      <c r="O608" s="36" t="s">
        <v>10</v>
      </c>
      <c r="P608" s="36">
        <f t="shared" ca="1" si="27"/>
        <v>47</v>
      </c>
      <c r="Q608" s="36" t="str">
        <f t="shared" ca="1" si="29"/>
        <v>🗓️ &gt; 2 ans</v>
      </c>
    </row>
    <row r="609" spans="1:17">
      <c r="A609" s="8" t="s">
        <v>1071</v>
      </c>
      <c r="B609" s="32" t="s">
        <v>23</v>
      </c>
      <c r="C609" s="33">
        <v>712</v>
      </c>
      <c r="D609" s="33">
        <v>507</v>
      </c>
      <c r="E609" s="34">
        <v>0.7120786516853933</v>
      </c>
      <c r="F609" s="33">
        <v>89</v>
      </c>
      <c r="G609" s="33">
        <v>42</v>
      </c>
      <c r="H609" s="35">
        <v>0.47189999999999999</v>
      </c>
      <c r="I609" s="36" t="str">
        <f t="shared" si="28"/>
        <v>🟡 Attention (40-80%)</v>
      </c>
      <c r="J609" s="37">
        <v>44832</v>
      </c>
      <c r="K609" s="38" t="s">
        <v>706</v>
      </c>
      <c r="L609" s="8" t="s">
        <v>70</v>
      </c>
      <c r="M609" s="36" t="s">
        <v>444</v>
      </c>
      <c r="N609" s="36" t="s">
        <v>123</v>
      </c>
      <c r="O609" s="36" t="s">
        <v>21</v>
      </c>
      <c r="P609" s="36">
        <f t="shared" ca="1" si="27"/>
        <v>47</v>
      </c>
      <c r="Q609" s="36" t="str">
        <f t="shared" ca="1" si="29"/>
        <v>🗓️ &gt; 2 ans</v>
      </c>
    </row>
    <row r="610" spans="1:17">
      <c r="A610" s="8" t="s">
        <v>1072</v>
      </c>
      <c r="B610" s="32" t="s">
        <v>12</v>
      </c>
      <c r="C610" s="33">
        <v>686</v>
      </c>
      <c r="D610" s="33">
        <v>471</v>
      </c>
      <c r="E610" s="34">
        <v>0.6865889212827988</v>
      </c>
      <c r="F610" s="33">
        <v>86</v>
      </c>
      <c r="G610" s="33">
        <v>50</v>
      </c>
      <c r="H610" s="35">
        <v>0.58140000000000003</v>
      </c>
      <c r="I610" s="36" t="str">
        <f t="shared" si="28"/>
        <v>🟡 Attention (40-80%)</v>
      </c>
      <c r="J610" s="37">
        <v>44834</v>
      </c>
      <c r="K610" s="38" t="s">
        <v>1073</v>
      </c>
      <c r="L610" s="8" t="s">
        <v>84</v>
      </c>
      <c r="M610" s="36" t="s">
        <v>84</v>
      </c>
      <c r="N610" s="36" t="s">
        <v>10</v>
      </c>
      <c r="O610" s="36" t="s">
        <v>10</v>
      </c>
      <c r="P610" s="36">
        <f t="shared" ca="1" si="27"/>
        <v>47</v>
      </c>
      <c r="Q610" s="36" t="str">
        <f t="shared" ca="1" si="29"/>
        <v>🗓️ &gt; 2 ans</v>
      </c>
    </row>
    <row r="611" spans="1:17">
      <c r="A611" s="8" t="s">
        <v>1074</v>
      </c>
      <c r="B611" s="32" t="s">
        <v>41</v>
      </c>
      <c r="C611" s="33">
        <v>1832</v>
      </c>
      <c r="D611" s="33">
        <v>1172</v>
      </c>
      <c r="E611" s="34">
        <v>0.63973799126637554</v>
      </c>
      <c r="F611" s="33">
        <v>229</v>
      </c>
      <c r="G611" s="33">
        <v>71</v>
      </c>
      <c r="H611" s="35">
        <v>0.31</v>
      </c>
      <c r="I611" s="36" t="str">
        <f t="shared" si="28"/>
        <v>🟢 Non saturé (&lt;40%)</v>
      </c>
      <c r="J611" s="37">
        <v>44834</v>
      </c>
      <c r="K611" s="38" t="s">
        <v>1075</v>
      </c>
      <c r="L611" s="8" t="s">
        <v>55</v>
      </c>
      <c r="M611" s="36" t="s">
        <v>55</v>
      </c>
      <c r="N611" s="36" t="s">
        <v>55</v>
      </c>
      <c r="O611" s="36" t="s">
        <v>55</v>
      </c>
      <c r="P611" s="36">
        <f t="shared" ca="1" si="27"/>
        <v>47</v>
      </c>
      <c r="Q611" s="36" t="str">
        <f t="shared" ca="1" si="29"/>
        <v>🗓️ &gt; 2 ans</v>
      </c>
    </row>
    <row r="612" spans="1:17">
      <c r="A612" s="8" t="s">
        <v>1076</v>
      </c>
      <c r="B612" s="32" t="s">
        <v>41</v>
      </c>
      <c r="C612" s="33">
        <v>1008</v>
      </c>
      <c r="D612" s="33">
        <v>523</v>
      </c>
      <c r="E612" s="34">
        <v>0.51884920634920639</v>
      </c>
      <c r="F612" s="33">
        <v>126</v>
      </c>
      <c r="G612" s="33">
        <v>32</v>
      </c>
      <c r="H612" s="35">
        <v>0.254</v>
      </c>
      <c r="I612" s="36" t="str">
        <f t="shared" si="28"/>
        <v>🟢 Non saturé (&lt;40%)</v>
      </c>
      <c r="J612" s="37">
        <v>44834</v>
      </c>
      <c r="K612" s="38" t="s">
        <v>1075</v>
      </c>
      <c r="L612" s="8" t="s">
        <v>55</v>
      </c>
      <c r="M612" s="36" t="s">
        <v>55</v>
      </c>
      <c r="N612" s="36" t="s">
        <v>55</v>
      </c>
      <c r="O612" s="36" t="s">
        <v>55</v>
      </c>
      <c r="P612" s="36">
        <f t="shared" ca="1" si="27"/>
        <v>47</v>
      </c>
      <c r="Q612" s="36" t="str">
        <f t="shared" ca="1" si="29"/>
        <v>🗓️ &gt; 2 ans</v>
      </c>
    </row>
    <row r="613" spans="1:17">
      <c r="A613" s="8" t="s">
        <v>1077</v>
      </c>
      <c r="B613" s="32" t="s">
        <v>41</v>
      </c>
      <c r="C613" s="33">
        <v>2512</v>
      </c>
      <c r="D613" s="33">
        <v>1023</v>
      </c>
      <c r="E613" s="34">
        <v>0.40724522292993631</v>
      </c>
      <c r="F613" s="33">
        <v>314</v>
      </c>
      <c r="G613" s="33">
        <v>53</v>
      </c>
      <c r="H613" s="35">
        <v>0.16880000000000001</v>
      </c>
      <c r="I613" s="36" t="str">
        <f t="shared" si="28"/>
        <v>🟢 Non saturé (&lt;40%)</v>
      </c>
      <c r="J613" s="37">
        <v>44834</v>
      </c>
      <c r="K613" s="38" t="s">
        <v>1078</v>
      </c>
      <c r="L613" s="8" t="s">
        <v>55</v>
      </c>
      <c r="M613" s="36" t="s">
        <v>55</v>
      </c>
      <c r="N613" s="36" t="s">
        <v>55</v>
      </c>
      <c r="O613" s="36" t="s">
        <v>55</v>
      </c>
      <c r="P613" s="36">
        <f t="shared" ca="1" si="27"/>
        <v>47</v>
      </c>
      <c r="Q613" s="36" t="str">
        <f t="shared" ca="1" si="29"/>
        <v>🗓️ &gt; 2 ans</v>
      </c>
    </row>
    <row r="614" spans="1:17">
      <c r="A614" s="8" t="s">
        <v>1079</v>
      </c>
      <c r="B614" s="41" t="s">
        <v>23</v>
      </c>
      <c r="C614" s="33">
        <v>1536</v>
      </c>
      <c r="D614" s="33">
        <v>973</v>
      </c>
      <c r="E614" s="34">
        <v>0.63346354166666663</v>
      </c>
      <c r="F614" s="33">
        <v>192</v>
      </c>
      <c r="G614" s="33">
        <v>76</v>
      </c>
      <c r="H614" s="35">
        <v>0.39579999999999999</v>
      </c>
      <c r="I614" s="36" t="str">
        <f t="shared" si="28"/>
        <v>🟢 Non saturé (&lt;40%)</v>
      </c>
      <c r="J614" s="37">
        <v>44838</v>
      </c>
      <c r="K614" s="38" t="s">
        <v>1080</v>
      </c>
      <c r="L614" s="8" t="s">
        <v>105</v>
      </c>
      <c r="M614" s="36" t="s">
        <v>665</v>
      </c>
      <c r="N614" s="36" t="s">
        <v>105</v>
      </c>
      <c r="O614" s="36" t="s">
        <v>21</v>
      </c>
      <c r="P614" s="36">
        <f t="shared" ca="1" si="27"/>
        <v>47</v>
      </c>
      <c r="Q614" s="36" t="str">
        <f t="shared" ca="1" si="29"/>
        <v>🗓️ &gt; 2 ans</v>
      </c>
    </row>
    <row r="615" spans="1:17">
      <c r="A615" s="8" t="s">
        <v>1081</v>
      </c>
      <c r="B615" s="32" t="s">
        <v>12</v>
      </c>
      <c r="C615" s="33">
        <v>1792</v>
      </c>
      <c r="D615" s="33">
        <v>1179</v>
      </c>
      <c r="E615" s="34">
        <v>0.6579241071428571</v>
      </c>
      <c r="F615" s="33">
        <v>224</v>
      </c>
      <c r="G615" s="33">
        <v>98</v>
      </c>
      <c r="H615" s="35">
        <v>0.4375</v>
      </c>
      <c r="I615" s="36" t="str">
        <f t="shared" si="28"/>
        <v>🟡 Attention (40-80%)</v>
      </c>
      <c r="J615" s="37">
        <v>44838</v>
      </c>
      <c r="K615" s="38" t="s">
        <v>13</v>
      </c>
      <c r="L615" s="8" t="s">
        <v>13</v>
      </c>
      <c r="M615" s="36" t="s">
        <v>371</v>
      </c>
      <c r="N615" s="36" t="s">
        <v>371</v>
      </c>
      <c r="O615" s="36" t="s">
        <v>10</v>
      </c>
      <c r="P615" s="36">
        <f t="shared" ca="1" si="27"/>
        <v>47</v>
      </c>
      <c r="Q615" s="36" t="str">
        <f t="shared" ca="1" si="29"/>
        <v>🗓️ &gt; 2 ans</v>
      </c>
    </row>
    <row r="616" spans="1:17">
      <c r="A616" s="8" t="s">
        <v>1082</v>
      </c>
      <c r="B616" s="32" t="s">
        <v>12</v>
      </c>
      <c r="C616" s="33">
        <v>622</v>
      </c>
      <c r="D616" s="33">
        <v>485</v>
      </c>
      <c r="E616" s="34">
        <v>0.77974276527331188</v>
      </c>
      <c r="F616" s="33">
        <v>78</v>
      </c>
      <c r="G616" s="33">
        <v>48</v>
      </c>
      <c r="H616" s="35">
        <v>0.61539999999999995</v>
      </c>
      <c r="I616" s="36" t="str">
        <f t="shared" si="28"/>
        <v>🟡 Attention (40-80%)</v>
      </c>
      <c r="J616" s="37">
        <v>44841</v>
      </c>
      <c r="K616" s="38" t="s">
        <v>1083</v>
      </c>
      <c r="L616" s="8" t="s">
        <v>20</v>
      </c>
      <c r="M616" s="36" t="s">
        <v>84</v>
      </c>
      <c r="N616" s="36" t="s">
        <v>10</v>
      </c>
      <c r="O616" s="36" t="s">
        <v>10</v>
      </c>
      <c r="P616" s="36">
        <f t="shared" ca="1" si="27"/>
        <v>47</v>
      </c>
      <c r="Q616" s="36" t="str">
        <f t="shared" ca="1" si="29"/>
        <v>🗓️ &gt; 2 ans</v>
      </c>
    </row>
    <row r="617" spans="1:17">
      <c r="A617" s="8" t="s">
        <v>1084</v>
      </c>
      <c r="B617" s="32" t="s">
        <v>12</v>
      </c>
      <c r="C617" s="33">
        <v>728</v>
      </c>
      <c r="D617" s="33">
        <v>413</v>
      </c>
      <c r="E617" s="34">
        <v>0.56730769230769229</v>
      </c>
      <c r="F617" s="33">
        <v>91</v>
      </c>
      <c r="G617" s="33">
        <v>29</v>
      </c>
      <c r="H617" s="35">
        <v>0.31869999999999998</v>
      </c>
      <c r="I617" s="36" t="str">
        <f t="shared" si="28"/>
        <v>🟢 Non saturé (&lt;40%)</v>
      </c>
      <c r="J617" s="37">
        <v>44841</v>
      </c>
      <c r="K617" s="38" t="s">
        <v>1085</v>
      </c>
      <c r="L617" s="8" t="s">
        <v>85</v>
      </c>
      <c r="M617" s="36" t="s">
        <v>84</v>
      </c>
      <c r="N617" s="36" t="s">
        <v>10</v>
      </c>
      <c r="O617" s="36" t="s">
        <v>10</v>
      </c>
      <c r="P617" s="36">
        <f t="shared" ca="1" si="27"/>
        <v>47</v>
      </c>
      <c r="Q617" s="36" t="str">
        <f t="shared" ca="1" si="29"/>
        <v>🗓️ &gt; 2 ans</v>
      </c>
    </row>
    <row r="618" spans="1:17">
      <c r="A618" s="8" t="s">
        <v>1086</v>
      </c>
      <c r="B618" s="32" t="s">
        <v>12</v>
      </c>
      <c r="C618" s="33">
        <v>880</v>
      </c>
      <c r="D618" s="33">
        <v>612</v>
      </c>
      <c r="E618" s="34">
        <v>0.69545454545454544</v>
      </c>
      <c r="F618" s="33">
        <v>110</v>
      </c>
      <c r="G618" s="33">
        <v>49</v>
      </c>
      <c r="H618" s="35">
        <v>0.44550000000000001</v>
      </c>
      <c r="I618" s="36" t="str">
        <f t="shared" si="28"/>
        <v>🟡 Attention (40-80%)</v>
      </c>
      <c r="J618" s="37">
        <v>44844</v>
      </c>
      <c r="K618" s="38" t="s">
        <v>1052</v>
      </c>
      <c r="L618" s="8" t="s">
        <v>68</v>
      </c>
      <c r="M618" s="36" t="s">
        <v>458</v>
      </c>
      <c r="N618" s="36" t="s">
        <v>459</v>
      </c>
      <c r="O618" s="36" t="s">
        <v>10</v>
      </c>
      <c r="P618" s="36">
        <f t="shared" ca="1" si="27"/>
        <v>47</v>
      </c>
      <c r="Q618" s="36" t="str">
        <f t="shared" ca="1" si="29"/>
        <v>🗓️ &gt; 2 ans</v>
      </c>
    </row>
    <row r="619" spans="1:17">
      <c r="A619" s="8" t="s">
        <v>1087</v>
      </c>
      <c r="B619" s="32" t="s">
        <v>12</v>
      </c>
      <c r="C619" s="33">
        <v>952</v>
      </c>
      <c r="D619" s="33">
        <v>623</v>
      </c>
      <c r="E619" s="34">
        <v>0.65441176470588236</v>
      </c>
      <c r="F619" s="33">
        <v>119</v>
      </c>
      <c r="G619" s="33">
        <v>60</v>
      </c>
      <c r="H619" s="35">
        <v>0.50419999999999998</v>
      </c>
      <c r="I619" s="36" t="str">
        <f t="shared" si="28"/>
        <v>🟡 Attention (40-80%)</v>
      </c>
      <c r="J619" s="37">
        <v>44848</v>
      </c>
      <c r="K619" s="38" t="s">
        <v>1088</v>
      </c>
      <c r="L619" s="8" t="s">
        <v>53</v>
      </c>
      <c r="M619" s="36" t="s">
        <v>662</v>
      </c>
      <c r="N619" s="36" t="s">
        <v>559</v>
      </c>
      <c r="O619" s="36" t="s">
        <v>10</v>
      </c>
      <c r="P619" s="36">
        <f t="shared" ca="1" si="27"/>
        <v>47</v>
      </c>
      <c r="Q619" s="36" t="str">
        <f t="shared" ca="1" si="29"/>
        <v>🗓️ &gt; 2 ans</v>
      </c>
    </row>
    <row r="620" spans="1:17">
      <c r="A620" s="8" t="s">
        <v>1089</v>
      </c>
      <c r="B620" s="32" t="s">
        <v>12</v>
      </c>
      <c r="C620" s="33">
        <v>632</v>
      </c>
      <c r="D620" s="33">
        <v>478</v>
      </c>
      <c r="E620" s="34">
        <v>0.75632911392405067</v>
      </c>
      <c r="F620" s="33">
        <v>79</v>
      </c>
      <c r="G620" s="33">
        <v>42</v>
      </c>
      <c r="H620" s="35">
        <v>0.53159999999999996</v>
      </c>
      <c r="I620" s="36" t="str">
        <f t="shared" si="28"/>
        <v>🟡 Attention (40-80%)</v>
      </c>
      <c r="J620" s="37">
        <v>44851</v>
      </c>
      <c r="K620" s="38" t="s">
        <v>1090</v>
      </c>
      <c r="L620" s="8" t="s">
        <v>68</v>
      </c>
      <c r="M620" s="36" t="s">
        <v>458</v>
      </c>
      <c r="N620" s="36" t="s">
        <v>459</v>
      </c>
      <c r="O620" s="36" t="s">
        <v>10</v>
      </c>
      <c r="P620" s="36">
        <f t="shared" ca="1" si="27"/>
        <v>47</v>
      </c>
      <c r="Q620" s="36" t="str">
        <f t="shared" ca="1" si="29"/>
        <v>🗓️ &gt; 2 ans</v>
      </c>
    </row>
    <row r="621" spans="1:17">
      <c r="A621" s="8" t="s">
        <v>1091</v>
      </c>
      <c r="B621" s="32" t="s">
        <v>12</v>
      </c>
      <c r="C621" s="33">
        <v>2384</v>
      </c>
      <c r="D621" s="33">
        <v>1430</v>
      </c>
      <c r="E621" s="34">
        <v>0.59983221476510062</v>
      </c>
      <c r="F621" s="33">
        <v>298</v>
      </c>
      <c r="G621" s="33">
        <v>87</v>
      </c>
      <c r="H621" s="35">
        <v>0.29189999999999999</v>
      </c>
      <c r="I621" s="36" t="str">
        <f t="shared" si="28"/>
        <v>🟢 Non saturé (&lt;40%)</v>
      </c>
      <c r="J621" s="37">
        <v>44851</v>
      </c>
      <c r="K621" s="38" t="s">
        <v>13</v>
      </c>
      <c r="L621" s="8" t="s">
        <v>13</v>
      </c>
      <c r="M621" s="36" t="s">
        <v>371</v>
      </c>
      <c r="N621" s="36" t="s">
        <v>371</v>
      </c>
      <c r="O621" s="36" t="s">
        <v>10</v>
      </c>
      <c r="P621" s="36">
        <f t="shared" ca="1" si="27"/>
        <v>47</v>
      </c>
      <c r="Q621" s="36" t="str">
        <f t="shared" ca="1" si="29"/>
        <v>🗓️ &gt; 2 ans</v>
      </c>
    </row>
    <row r="622" spans="1:17">
      <c r="A622" s="8" t="s">
        <v>1092</v>
      </c>
      <c r="B622" s="32" t="s">
        <v>12</v>
      </c>
      <c r="C622" s="33">
        <v>1216</v>
      </c>
      <c r="D622" s="33">
        <v>751</v>
      </c>
      <c r="E622" s="34">
        <v>0.61759868421052633</v>
      </c>
      <c r="F622" s="33">
        <v>152</v>
      </c>
      <c r="G622" s="33">
        <v>63</v>
      </c>
      <c r="H622" s="35">
        <v>0.41449999999999998</v>
      </c>
      <c r="I622" s="36" t="str">
        <f t="shared" si="28"/>
        <v>🟡 Attention (40-80%)</v>
      </c>
      <c r="J622" s="37">
        <v>44853</v>
      </c>
      <c r="K622" s="38" t="s">
        <v>1093</v>
      </c>
      <c r="L622" s="8" t="s">
        <v>95</v>
      </c>
      <c r="M622" s="36" t="s">
        <v>11</v>
      </c>
      <c r="N622" s="36" t="s">
        <v>371</v>
      </c>
      <c r="O622" s="36" t="s">
        <v>10</v>
      </c>
      <c r="P622" s="36">
        <f t="shared" ca="1" si="27"/>
        <v>47</v>
      </c>
      <c r="Q622" s="36" t="str">
        <f t="shared" ca="1" si="29"/>
        <v>🗓️ &gt; 2 ans</v>
      </c>
    </row>
    <row r="623" spans="1:17">
      <c r="A623" s="8" t="s">
        <v>1094</v>
      </c>
      <c r="B623" s="32" t="s">
        <v>12</v>
      </c>
      <c r="C623" s="33">
        <v>520</v>
      </c>
      <c r="D623" s="33">
        <v>434</v>
      </c>
      <c r="E623" s="34">
        <v>0.83461538461538465</v>
      </c>
      <c r="F623" s="33">
        <v>65</v>
      </c>
      <c r="G623" s="33">
        <v>45</v>
      </c>
      <c r="H623" s="35">
        <v>0.69230000000000003</v>
      </c>
      <c r="I623" s="36" t="str">
        <f t="shared" si="28"/>
        <v>🟡 Attention (40-80%)</v>
      </c>
      <c r="J623" s="37">
        <v>44855</v>
      </c>
      <c r="K623" s="38" t="s">
        <v>972</v>
      </c>
      <c r="L623" s="8" t="s">
        <v>84</v>
      </c>
      <c r="M623" s="36" t="s">
        <v>84</v>
      </c>
      <c r="N623" s="36" t="s">
        <v>10</v>
      </c>
      <c r="O623" s="36" t="s">
        <v>10</v>
      </c>
      <c r="P623" s="36">
        <f t="shared" ca="1" si="27"/>
        <v>47</v>
      </c>
      <c r="Q623" s="36" t="str">
        <f t="shared" ca="1" si="29"/>
        <v>🗓️ &gt; 2 ans</v>
      </c>
    </row>
    <row r="624" spans="1:17">
      <c r="A624" s="8" t="s">
        <v>1095</v>
      </c>
      <c r="B624" s="32" t="s">
        <v>12</v>
      </c>
      <c r="C624" s="33">
        <v>474</v>
      </c>
      <c r="D624" s="33">
        <v>341</v>
      </c>
      <c r="E624" s="34">
        <v>0.71940928270042193</v>
      </c>
      <c r="F624" s="33">
        <v>79</v>
      </c>
      <c r="G624" s="33">
        <v>49</v>
      </c>
      <c r="H624" s="35">
        <v>0.62029999999999996</v>
      </c>
      <c r="I624" s="36" t="str">
        <f t="shared" si="28"/>
        <v>🟡 Attention (40-80%)</v>
      </c>
      <c r="J624" s="37">
        <v>44855</v>
      </c>
      <c r="K624" s="38" t="s">
        <v>1096</v>
      </c>
      <c r="L624" s="8" t="s">
        <v>101</v>
      </c>
      <c r="M624" s="36" t="s">
        <v>458</v>
      </c>
      <c r="N624" s="36" t="s">
        <v>459</v>
      </c>
      <c r="O624" s="36" t="s">
        <v>10</v>
      </c>
      <c r="P624" s="36">
        <f t="shared" ca="1" si="27"/>
        <v>47</v>
      </c>
      <c r="Q624" s="36" t="str">
        <f t="shared" ca="1" si="29"/>
        <v>🗓️ &gt; 2 ans</v>
      </c>
    </row>
    <row r="625" spans="1:17">
      <c r="A625" s="8" t="s">
        <v>1097</v>
      </c>
      <c r="B625" s="39" t="s">
        <v>12</v>
      </c>
      <c r="C625" s="33">
        <v>480</v>
      </c>
      <c r="D625" s="33">
        <v>414</v>
      </c>
      <c r="E625" s="34">
        <v>0.86250000000000004</v>
      </c>
      <c r="F625" s="33">
        <v>60</v>
      </c>
      <c r="G625" s="33">
        <v>46</v>
      </c>
      <c r="H625" s="35">
        <v>0.76670000000000005</v>
      </c>
      <c r="I625" s="36" t="str">
        <f t="shared" si="28"/>
        <v>🟡 Attention (40-80%)</v>
      </c>
      <c r="J625" s="37">
        <v>44859</v>
      </c>
      <c r="K625" s="38" t="s">
        <v>1093</v>
      </c>
      <c r="L625" s="8" t="s">
        <v>95</v>
      </c>
      <c r="M625" s="36" t="s">
        <v>11</v>
      </c>
      <c r="N625" s="36" t="s">
        <v>371</v>
      </c>
      <c r="O625" s="36" t="s">
        <v>10</v>
      </c>
      <c r="P625" s="36">
        <f t="shared" ca="1" si="27"/>
        <v>46</v>
      </c>
      <c r="Q625" s="36" t="str">
        <f t="shared" ca="1" si="29"/>
        <v>🗓️ &gt; 2 ans</v>
      </c>
    </row>
    <row r="626" spans="1:17">
      <c r="A626" s="8" t="s">
        <v>1098</v>
      </c>
      <c r="B626" s="32" t="s">
        <v>23</v>
      </c>
      <c r="C626" s="33">
        <v>736</v>
      </c>
      <c r="D626" s="33">
        <v>461</v>
      </c>
      <c r="E626" s="34">
        <v>0.62635869565217395</v>
      </c>
      <c r="F626" s="33">
        <v>92</v>
      </c>
      <c r="G626" s="33">
        <v>37</v>
      </c>
      <c r="H626" s="35">
        <v>0.4022</v>
      </c>
      <c r="I626" s="36" t="str">
        <f t="shared" si="28"/>
        <v>🟡 Attention (40-80%)</v>
      </c>
      <c r="J626" s="37">
        <v>44859</v>
      </c>
      <c r="K626" s="38" t="s">
        <v>706</v>
      </c>
      <c r="L626" s="8" t="s">
        <v>70</v>
      </c>
      <c r="M626" s="36" t="s">
        <v>444</v>
      </c>
      <c r="N626" s="36" t="s">
        <v>123</v>
      </c>
      <c r="O626" s="36" t="s">
        <v>21</v>
      </c>
      <c r="P626" s="36">
        <f t="shared" ca="1" si="27"/>
        <v>46</v>
      </c>
      <c r="Q626" s="36" t="str">
        <f t="shared" ca="1" si="29"/>
        <v>🗓️ &gt; 2 ans</v>
      </c>
    </row>
    <row r="627" spans="1:17">
      <c r="A627" s="8" t="s">
        <v>1099</v>
      </c>
      <c r="B627" s="32" t="s">
        <v>12</v>
      </c>
      <c r="C627" s="33">
        <v>1464</v>
      </c>
      <c r="D627" s="33">
        <v>987</v>
      </c>
      <c r="E627" s="34">
        <v>0.67418032786885251</v>
      </c>
      <c r="F627" s="33">
        <v>183</v>
      </c>
      <c r="G627" s="33">
        <v>77</v>
      </c>
      <c r="H627" s="35">
        <v>0.42080000000000001</v>
      </c>
      <c r="I627" s="36" t="str">
        <f t="shared" si="28"/>
        <v>🟡 Attention (40-80%)</v>
      </c>
      <c r="J627" s="37">
        <v>44865</v>
      </c>
      <c r="K627" s="38" t="s">
        <v>1100</v>
      </c>
      <c r="L627" s="8" t="s">
        <v>49</v>
      </c>
      <c r="M627" s="36" t="s">
        <v>458</v>
      </c>
      <c r="N627" s="36" t="s">
        <v>459</v>
      </c>
      <c r="O627" s="36" t="s">
        <v>10</v>
      </c>
      <c r="P627" s="36">
        <f t="shared" ca="1" si="27"/>
        <v>46</v>
      </c>
      <c r="Q627" s="36" t="str">
        <f t="shared" ca="1" si="29"/>
        <v>🗓️ &gt; 2 ans</v>
      </c>
    </row>
    <row r="628" spans="1:17">
      <c r="A628" s="8" t="s">
        <v>1101</v>
      </c>
      <c r="B628" s="32" t="s">
        <v>23</v>
      </c>
      <c r="C628" s="33">
        <v>1344</v>
      </c>
      <c r="D628" s="33">
        <v>1024</v>
      </c>
      <c r="E628" s="34">
        <v>0.76190476190476186</v>
      </c>
      <c r="F628" s="33">
        <v>168</v>
      </c>
      <c r="G628" s="33">
        <v>88</v>
      </c>
      <c r="H628" s="35">
        <v>0.52380000000000004</v>
      </c>
      <c r="I628" s="36" t="str">
        <f t="shared" si="28"/>
        <v>🟡 Attention (40-80%)</v>
      </c>
      <c r="J628" s="37">
        <v>44865</v>
      </c>
      <c r="K628" s="38" t="s">
        <v>1102</v>
      </c>
      <c r="L628" s="8" t="s">
        <v>104</v>
      </c>
      <c r="M628" s="36" t="s">
        <v>483</v>
      </c>
      <c r="N628" s="36" t="s">
        <v>21</v>
      </c>
      <c r="O628" s="36" t="s">
        <v>21</v>
      </c>
      <c r="P628" s="36">
        <f t="shared" ca="1" si="27"/>
        <v>46</v>
      </c>
      <c r="Q628" s="36" t="str">
        <f t="shared" ca="1" si="29"/>
        <v>🗓️ &gt; 2 ans</v>
      </c>
    </row>
    <row r="629" spans="1:17">
      <c r="A629" s="8" t="s">
        <v>1103</v>
      </c>
      <c r="B629" s="32" t="s">
        <v>23</v>
      </c>
      <c r="C629" s="33">
        <v>1304</v>
      </c>
      <c r="D629" s="33">
        <v>900</v>
      </c>
      <c r="E629" s="34">
        <v>0.69018404907975461</v>
      </c>
      <c r="F629" s="33">
        <v>163</v>
      </c>
      <c r="G629" s="33">
        <v>88</v>
      </c>
      <c r="H629" s="35">
        <v>0.53990000000000005</v>
      </c>
      <c r="I629" s="36" t="str">
        <f t="shared" si="28"/>
        <v>🟡 Attention (40-80%)</v>
      </c>
      <c r="J629" s="37">
        <v>44868</v>
      </c>
      <c r="K629" s="38" t="s">
        <v>1104</v>
      </c>
      <c r="L629" s="8" t="s">
        <v>38</v>
      </c>
      <c r="M629" s="36" t="s">
        <v>496</v>
      </c>
      <c r="N629" s="36" t="s">
        <v>21</v>
      </c>
      <c r="O629" s="36" t="s">
        <v>21</v>
      </c>
      <c r="P629" s="36">
        <f t="shared" ca="1" si="27"/>
        <v>46</v>
      </c>
      <c r="Q629" s="36" t="str">
        <f t="shared" ca="1" si="29"/>
        <v>🗓️ &gt; 2 ans</v>
      </c>
    </row>
    <row r="630" spans="1:17">
      <c r="A630" s="8" t="s">
        <v>1105</v>
      </c>
      <c r="B630" s="32" t="s">
        <v>23</v>
      </c>
      <c r="C630" s="33">
        <v>1264</v>
      </c>
      <c r="D630" s="33">
        <v>567</v>
      </c>
      <c r="E630" s="34">
        <v>0.44857594936708861</v>
      </c>
      <c r="F630" s="33">
        <v>158</v>
      </c>
      <c r="G630" s="33">
        <v>45</v>
      </c>
      <c r="H630" s="35">
        <v>0.2848</v>
      </c>
      <c r="I630" s="36" t="str">
        <f t="shared" si="28"/>
        <v>🟢 Non saturé (&lt;40%)</v>
      </c>
      <c r="J630" s="37">
        <v>44872</v>
      </c>
      <c r="K630" s="38" t="s">
        <v>1106</v>
      </c>
      <c r="L630" s="8" t="s">
        <v>70</v>
      </c>
      <c r="M630" s="36" t="s">
        <v>444</v>
      </c>
      <c r="N630" s="36" t="s">
        <v>123</v>
      </c>
      <c r="O630" s="36" t="s">
        <v>21</v>
      </c>
      <c r="P630" s="36">
        <f t="shared" ca="1" si="27"/>
        <v>46</v>
      </c>
      <c r="Q630" s="36" t="str">
        <f t="shared" ca="1" si="29"/>
        <v>🗓️ &gt; 2 ans</v>
      </c>
    </row>
    <row r="631" spans="1:17">
      <c r="A631" s="8" t="s">
        <v>1107</v>
      </c>
      <c r="B631" s="32" t="s">
        <v>12</v>
      </c>
      <c r="C631" s="33">
        <v>1248</v>
      </c>
      <c r="D631" s="33">
        <v>857</v>
      </c>
      <c r="E631" s="34">
        <v>0.68669871794871795</v>
      </c>
      <c r="F631" s="33">
        <v>156</v>
      </c>
      <c r="G631" s="33">
        <v>69</v>
      </c>
      <c r="H631" s="35">
        <v>0.44230000000000003</v>
      </c>
      <c r="I631" s="36" t="str">
        <f t="shared" si="28"/>
        <v>🟡 Attention (40-80%)</v>
      </c>
      <c r="J631" s="37">
        <v>44886</v>
      </c>
      <c r="K631" s="38" t="s">
        <v>1093</v>
      </c>
      <c r="L631" s="8" t="s">
        <v>95</v>
      </c>
      <c r="M631" s="36" t="s">
        <v>11</v>
      </c>
      <c r="N631" s="36" t="s">
        <v>371</v>
      </c>
      <c r="O631" s="36" t="s">
        <v>10</v>
      </c>
      <c r="P631" s="36">
        <f t="shared" ca="1" si="27"/>
        <v>46</v>
      </c>
      <c r="Q631" s="36" t="str">
        <f t="shared" ca="1" si="29"/>
        <v>🗓️ &gt; 2 ans</v>
      </c>
    </row>
    <row r="632" spans="1:17">
      <c r="A632" s="8" t="s">
        <v>1108</v>
      </c>
      <c r="B632" s="32" t="s">
        <v>12</v>
      </c>
      <c r="C632" s="33">
        <v>400</v>
      </c>
      <c r="D632" s="33">
        <v>248</v>
      </c>
      <c r="E632" s="34">
        <v>0.62</v>
      </c>
      <c r="F632" s="33">
        <v>50</v>
      </c>
      <c r="G632" s="33">
        <v>22</v>
      </c>
      <c r="H632" s="35">
        <v>0.44</v>
      </c>
      <c r="I632" s="36" t="str">
        <f t="shared" si="28"/>
        <v>🟡 Attention (40-80%)</v>
      </c>
      <c r="J632" s="37">
        <v>44886</v>
      </c>
      <c r="K632" s="38" t="s">
        <v>31</v>
      </c>
      <c r="L632" s="8" t="s">
        <v>31</v>
      </c>
      <c r="M632" s="36" t="s">
        <v>371</v>
      </c>
      <c r="N632" s="36" t="s">
        <v>371</v>
      </c>
      <c r="O632" s="36" t="s">
        <v>10</v>
      </c>
      <c r="P632" s="36">
        <f t="shared" ca="1" si="27"/>
        <v>46</v>
      </c>
      <c r="Q632" s="36" t="str">
        <f t="shared" ca="1" si="29"/>
        <v>🗓️ &gt; 2 ans</v>
      </c>
    </row>
    <row r="633" spans="1:17">
      <c r="A633" s="8" t="s">
        <v>1109</v>
      </c>
      <c r="B633" s="32" t="s">
        <v>23</v>
      </c>
      <c r="C633" s="33">
        <v>744</v>
      </c>
      <c r="D633" s="33">
        <v>589</v>
      </c>
      <c r="E633" s="34">
        <v>0.79166666666666663</v>
      </c>
      <c r="F633" s="33">
        <v>93</v>
      </c>
      <c r="G633" s="33">
        <v>59</v>
      </c>
      <c r="H633" s="35">
        <v>0.63439999999999996</v>
      </c>
      <c r="I633" s="36" t="str">
        <f t="shared" si="28"/>
        <v>🟡 Attention (40-80%)</v>
      </c>
      <c r="J633" s="37">
        <v>44887</v>
      </c>
      <c r="K633" s="38" t="s">
        <v>1110</v>
      </c>
      <c r="L633" s="8" t="s">
        <v>38</v>
      </c>
      <c r="M633" s="36" t="s">
        <v>496</v>
      </c>
      <c r="N633" s="36" t="s">
        <v>21</v>
      </c>
      <c r="O633" s="36" t="s">
        <v>21</v>
      </c>
      <c r="P633" s="36">
        <f t="shared" ca="1" si="27"/>
        <v>46</v>
      </c>
      <c r="Q633" s="36" t="str">
        <f t="shared" ca="1" si="29"/>
        <v>🗓️ &gt; 2 ans</v>
      </c>
    </row>
    <row r="634" spans="1:17">
      <c r="A634" s="8" t="s">
        <v>1111</v>
      </c>
      <c r="B634" s="39" t="s">
        <v>23</v>
      </c>
      <c r="C634" s="33">
        <v>1896</v>
      </c>
      <c r="D634" s="33">
        <v>1316</v>
      </c>
      <c r="E634" s="34">
        <v>0.69409282700421937</v>
      </c>
      <c r="F634" s="33">
        <v>237</v>
      </c>
      <c r="G634" s="33">
        <v>128</v>
      </c>
      <c r="H634" s="35">
        <v>0.54010000000000002</v>
      </c>
      <c r="I634" s="36" t="str">
        <f t="shared" si="28"/>
        <v>🟡 Attention (40-80%)</v>
      </c>
      <c r="J634" s="37">
        <v>44887</v>
      </c>
      <c r="K634" s="38" t="s">
        <v>1112</v>
      </c>
      <c r="L634" s="8" t="s">
        <v>103</v>
      </c>
      <c r="M634" s="36" t="s">
        <v>652</v>
      </c>
      <c r="N634" s="36" t="s">
        <v>21</v>
      </c>
      <c r="O634" s="36" t="s">
        <v>21</v>
      </c>
      <c r="P634" s="36">
        <f t="shared" ca="1" si="27"/>
        <v>46</v>
      </c>
      <c r="Q634" s="36" t="str">
        <f t="shared" ca="1" si="29"/>
        <v>🗓️ &gt; 2 ans</v>
      </c>
    </row>
    <row r="635" spans="1:17">
      <c r="A635" s="8" t="s">
        <v>1113</v>
      </c>
      <c r="B635" s="32" t="s">
        <v>23</v>
      </c>
      <c r="C635" s="33">
        <v>1848</v>
      </c>
      <c r="D635" s="33">
        <v>1360</v>
      </c>
      <c r="E635" s="34">
        <v>0.73593073593073588</v>
      </c>
      <c r="F635" s="33">
        <v>231</v>
      </c>
      <c r="G635" s="33">
        <v>115</v>
      </c>
      <c r="H635" s="35">
        <v>0.49780000000000002</v>
      </c>
      <c r="I635" s="36" t="str">
        <f t="shared" si="28"/>
        <v>🟡 Attention (40-80%)</v>
      </c>
      <c r="J635" s="37">
        <v>44887</v>
      </c>
      <c r="K635" s="38" t="s">
        <v>1114</v>
      </c>
      <c r="L635" s="8" t="s">
        <v>103</v>
      </c>
      <c r="M635" s="36" t="s">
        <v>652</v>
      </c>
      <c r="N635" s="36" t="s">
        <v>21</v>
      </c>
      <c r="O635" s="36" t="s">
        <v>21</v>
      </c>
      <c r="P635" s="36">
        <f t="shared" ca="1" si="27"/>
        <v>46</v>
      </c>
      <c r="Q635" s="36" t="str">
        <f t="shared" ca="1" si="29"/>
        <v>🗓️ &gt; 2 ans</v>
      </c>
    </row>
    <row r="636" spans="1:17">
      <c r="A636" s="8" t="s">
        <v>1115</v>
      </c>
      <c r="B636" s="32" t="s">
        <v>23</v>
      </c>
      <c r="C636" s="33">
        <v>1384</v>
      </c>
      <c r="D636" s="33">
        <v>976</v>
      </c>
      <c r="E636" s="34">
        <v>0.7052023121387283</v>
      </c>
      <c r="F636" s="33">
        <v>173</v>
      </c>
      <c r="G636" s="33">
        <v>84</v>
      </c>
      <c r="H636" s="35">
        <v>0.48549999999999999</v>
      </c>
      <c r="I636" s="36" t="str">
        <f t="shared" si="28"/>
        <v>🟡 Attention (40-80%)</v>
      </c>
      <c r="J636" s="37">
        <v>44895</v>
      </c>
      <c r="K636" s="38" t="s">
        <v>1116</v>
      </c>
      <c r="L636" s="8" t="s">
        <v>70</v>
      </c>
      <c r="M636" s="36" t="s">
        <v>444</v>
      </c>
      <c r="N636" s="36" t="s">
        <v>123</v>
      </c>
      <c r="O636" s="36" t="s">
        <v>21</v>
      </c>
      <c r="P636" s="36">
        <f t="shared" ca="1" si="27"/>
        <v>45</v>
      </c>
      <c r="Q636" s="36" t="str">
        <f t="shared" ca="1" si="29"/>
        <v>🗓️ &gt; 2 ans</v>
      </c>
    </row>
    <row r="637" spans="1:17">
      <c r="A637" s="8" t="s">
        <v>1117</v>
      </c>
      <c r="B637" s="32" t="s">
        <v>26</v>
      </c>
      <c r="C637" s="33">
        <v>928</v>
      </c>
      <c r="D637" s="33">
        <v>563</v>
      </c>
      <c r="E637" s="34">
        <v>0.60668103448275867</v>
      </c>
      <c r="F637" s="33">
        <v>116</v>
      </c>
      <c r="G637" s="33">
        <v>47</v>
      </c>
      <c r="H637" s="35">
        <v>0.4052</v>
      </c>
      <c r="I637" s="36" t="str">
        <f t="shared" si="28"/>
        <v>🟡 Attention (40-80%)</v>
      </c>
      <c r="J637" s="37">
        <v>44900</v>
      </c>
      <c r="K637" s="38" t="s">
        <v>1118</v>
      </c>
      <c r="L637" s="8" t="s">
        <v>43</v>
      </c>
      <c r="M637" s="36" t="s">
        <v>43</v>
      </c>
      <c r="N637" s="36" t="s">
        <v>43</v>
      </c>
      <c r="O637" s="36" t="s">
        <v>43</v>
      </c>
      <c r="P637" s="36">
        <f t="shared" ca="1" si="27"/>
        <v>45</v>
      </c>
      <c r="Q637" s="36" t="str">
        <f t="shared" ca="1" si="29"/>
        <v>🗓️ &gt; 2 ans</v>
      </c>
    </row>
    <row r="638" spans="1:17">
      <c r="A638" s="8" t="s">
        <v>1119</v>
      </c>
      <c r="B638" s="32" t="s">
        <v>23</v>
      </c>
      <c r="C638" s="33">
        <v>1624</v>
      </c>
      <c r="D638" s="33">
        <v>1291</v>
      </c>
      <c r="E638" s="34">
        <v>0.79495073891625612</v>
      </c>
      <c r="F638" s="33">
        <v>203</v>
      </c>
      <c r="G638" s="33">
        <v>135</v>
      </c>
      <c r="H638" s="35">
        <v>0.66500000000000004</v>
      </c>
      <c r="I638" s="36" t="str">
        <f t="shared" si="28"/>
        <v>🟡 Attention (40-80%)</v>
      </c>
      <c r="J638" s="37">
        <v>44909</v>
      </c>
      <c r="K638" s="38" t="s">
        <v>1120</v>
      </c>
      <c r="L638" s="8" t="s">
        <v>38</v>
      </c>
      <c r="M638" s="36" t="s">
        <v>496</v>
      </c>
      <c r="N638" s="36" t="s">
        <v>21</v>
      </c>
      <c r="O638" s="36" t="s">
        <v>21</v>
      </c>
      <c r="P638" s="36">
        <f t="shared" ca="1" si="27"/>
        <v>45</v>
      </c>
      <c r="Q638" s="36" t="str">
        <f t="shared" ca="1" si="29"/>
        <v>🗓️ &gt; 2 ans</v>
      </c>
    </row>
    <row r="639" spans="1:17">
      <c r="A639" s="8" t="s">
        <v>1121</v>
      </c>
      <c r="B639" s="39" t="s">
        <v>23</v>
      </c>
      <c r="C639" s="33">
        <v>864</v>
      </c>
      <c r="D639" s="33">
        <v>688</v>
      </c>
      <c r="E639" s="34">
        <v>0.79629629629629628</v>
      </c>
      <c r="F639" s="33">
        <v>108</v>
      </c>
      <c r="G639" s="33">
        <v>68</v>
      </c>
      <c r="H639" s="35">
        <v>0.62960000000000005</v>
      </c>
      <c r="I639" s="36" t="str">
        <f t="shared" si="28"/>
        <v>🟡 Attention (40-80%)</v>
      </c>
      <c r="J639" s="37">
        <v>44909</v>
      </c>
      <c r="K639" s="38" t="s">
        <v>1122</v>
      </c>
      <c r="L639" s="8" t="s">
        <v>38</v>
      </c>
      <c r="M639" s="36" t="s">
        <v>496</v>
      </c>
      <c r="N639" s="36" t="s">
        <v>21</v>
      </c>
      <c r="O639" s="36" t="s">
        <v>21</v>
      </c>
      <c r="P639" s="36">
        <f t="shared" ca="1" si="27"/>
        <v>45</v>
      </c>
      <c r="Q639" s="36" t="str">
        <f t="shared" ca="1" si="29"/>
        <v>🗓️ &gt; 2 ans</v>
      </c>
    </row>
    <row r="640" spans="1:17">
      <c r="A640" s="8" t="s">
        <v>1123</v>
      </c>
      <c r="B640" s="32" t="s">
        <v>26</v>
      </c>
      <c r="C640" s="33">
        <v>1496</v>
      </c>
      <c r="D640" s="33">
        <v>1160</v>
      </c>
      <c r="E640" s="34">
        <v>0.77540106951871657</v>
      </c>
      <c r="F640" s="33">
        <v>187</v>
      </c>
      <c r="G640" s="33">
        <v>105</v>
      </c>
      <c r="H640" s="35">
        <v>0.5615</v>
      </c>
      <c r="I640" s="36" t="str">
        <f t="shared" si="28"/>
        <v>🟡 Attention (40-80%)</v>
      </c>
      <c r="J640" s="37">
        <v>44914</v>
      </c>
      <c r="K640" s="38" t="s">
        <v>24</v>
      </c>
      <c r="L640" s="8" t="s">
        <v>24</v>
      </c>
      <c r="M640" s="36" t="s">
        <v>24</v>
      </c>
      <c r="N640" s="36" t="s">
        <v>24</v>
      </c>
      <c r="O640" s="36" t="s">
        <v>24</v>
      </c>
      <c r="P640" s="36">
        <f t="shared" ca="1" si="27"/>
        <v>45</v>
      </c>
      <c r="Q640" s="36" t="str">
        <f t="shared" ca="1" si="29"/>
        <v>🗓️ &gt; 2 ans</v>
      </c>
    </row>
    <row r="641" spans="1:17">
      <c r="A641" s="8" t="s">
        <v>1124</v>
      </c>
      <c r="B641" s="32" t="s">
        <v>23</v>
      </c>
      <c r="C641" s="33">
        <v>888</v>
      </c>
      <c r="D641" s="33">
        <v>661</v>
      </c>
      <c r="E641" s="34">
        <v>0.74436936936936937</v>
      </c>
      <c r="F641" s="33">
        <v>111</v>
      </c>
      <c r="G641" s="33">
        <v>70</v>
      </c>
      <c r="H641" s="35">
        <v>0.63060000000000005</v>
      </c>
      <c r="I641" s="36" t="str">
        <f t="shared" si="28"/>
        <v>🟡 Attention (40-80%)</v>
      </c>
      <c r="J641" s="37">
        <v>44914</v>
      </c>
      <c r="K641" s="38" t="s">
        <v>1125</v>
      </c>
      <c r="L641" s="8" t="s">
        <v>38</v>
      </c>
      <c r="M641" s="36" t="s">
        <v>496</v>
      </c>
      <c r="N641" s="36" t="s">
        <v>21</v>
      </c>
      <c r="O641" s="36" t="s">
        <v>21</v>
      </c>
      <c r="P641" s="36">
        <f t="shared" ca="1" si="27"/>
        <v>45</v>
      </c>
      <c r="Q641" s="36" t="str">
        <f t="shared" ca="1" si="29"/>
        <v>🗓️ &gt; 2 ans</v>
      </c>
    </row>
    <row r="642" spans="1:17">
      <c r="A642" s="8" t="s">
        <v>1126</v>
      </c>
      <c r="B642" s="32" t="s">
        <v>26</v>
      </c>
      <c r="C642" s="33">
        <v>1192</v>
      </c>
      <c r="D642" s="33">
        <v>844</v>
      </c>
      <c r="E642" s="34">
        <v>0.70805369127516782</v>
      </c>
      <c r="F642" s="33">
        <v>149</v>
      </c>
      <c r="G642" s="33">
        <v>70</v>
      </c>
      <c r="H642" s="35">
        <v>0.4698</v>
      </c>
      <c r="I642" s="36" t="str">
        <f t="shared" si="28"/>
        <v>🟡 Attention (40-80%)</v>
      </c>
      <c r="J642" s="37">
        <v>44914</v>
      </c>
      <c r="K642" s="38" t="s">
        <v>24</v>
      </c>
      <c r="L642" s="8" t="s">
        <v>24</v>
      </c>
      <c r="M642" s="36" t="s">
        <v>24</v>
      </c>
      <c r="N642" s="36" t="s">
        <v>24</v>
      </c>
      <c r="O642" s="36" t="s">
        <v>24</v>
      </c>
      <c r="P642" s="36">
        <f t="shared" ref="P642:P705" ca="1" si="30">IF(J642="","",ROUND((TODAY()-J642)/30.44,0))</f>
        <v>45</v>
      </c>
      <c r="Q642" s="36" t="str">
        <f t="shared" ca="1" si="29"/>
        <v>🗓️ &gt; 2 ans</v>
      </c>
    </row>
    <row r="643" spans="1:17">
      <c r="A643" s="8" t="s">
        <v>1127</v>
      </c>
      <c r="B643" s="32" t="s">
        <v>23</v>
      </c>
      <c r="C643" s="33">
        <v>1680</v>
      </c>
      <c r="D643" s="33">
        <v>802</v>
      </c>
      <c r="E643" s="34">
        <v>0.47738095238095241</v>
      </c>
      <c r="F643" s="33">
        <v>210</v>
      </c>
      <c r="G643" s="33">
        <v>43</v>
      </c>
      <c r="H643" s="35">
        <v>0.20480000000000001</v>
      </c>
      <c r="I643" s="36" t="str">
        <f t="shared" ref="I643:I706" si="31">IF(H643="","N/A",
   IF(H643&gt;=80%,"🔴 Saturé (≥80%)",
      IF(H643&gt;=40%,"🟡 Attention (40-80%)",
         "🟢 Non saturé (&lt;40%)"
      )
   )
)</f>
        <v>🟢 Non saturé (&lt;40%)</v>
      </c>
      <c r="J643" s="37">
        <v>44918</v>
      </c>
      <c r="K643" s="38" t="s">
        <v>1128</v>
      </c>
      <c r="L643" s="8" t="s">
        <v>70</v>
      </c>
      <c r="M643" s="36" t="s">
        <v>444</v>
      </c>
      <c r="N643" s="36" t="s">
        <v>123</v>
      </c>
      <c r="O643" s="36" t="s">
        <v>21</v>
      </c>
      <c r="P643" s="36">
        <f t="shared" ca="1" si="30"/>
        <v>45</v>
      </c>
      <c r="Q643" s="36" t="str">
        <f t="shared" ref="Q643:Q706" ca="1" si="32">IF(P643="","N/A",IF(P643&lt;6,"🆕 &lt; 6 mois",IF(P643&lt;12,"📅 6-12 mois",IF(P643&lt;24,"📆 1-2 ans","🗓️ &gt; 2 ans"))))</f>
        <v>🗓️ &gt; 2 ans</v>
      </c>
    </row>
    <row r="644" spans="1:17">
      <c r="A644" s="8" t="s">
        <v>1129</v>
      </c>
      <c r="B644" s="41" t="s">
        <v>23</v>
      </c>
      <c r="C644" s="33">
        <v>1040</v>
      </c>
      <c r="D644" s="33">
        <v>618</v>
      </c>
      <c r="E644" s="34">
        <v>0.59423076923076923</v>
      </c>
      <c r="F644" s="33">
        <v>130</v>
      </c>
      <c r="G644" s="33">
        <v>46</v>
      </c>
      <c r="H644" s="35">
        <v>0.3538</v>
      </c>
      <c r="I644" s="36" t="str">
        <f t="shared" si="31"/>
        <v>🟢 Non saturé (&lt;40%)</v>
      </c>
      <c r="J644" s="37">
        <v>44922</v>
      </c>
      <c r="K644" s="38" t="s">
        <v>74</v>
      </c>
      <c r="L644" s="8" t="s">
        <v>74</v>
      </c>
      <c r="M644" s="36" t="s">
        <v>74</v>
      </c>
      <c r="N644" s="36" t="s">
        <v>105</v>
      </c>
      <c r="O644" s="36" t="s">
        <v>21</v>
      </c>
      <c r="P644" s="36">
        <f t="shared" ca="1" si="30"/>
        <v>44</v>
      </c>
      <c r="Q644" s="36" t="str">
        <f t="shared" ca="1" si="32"/>
        <v>🗓️ &gt; 2 ans</v>
      </c>
    </row>
    <row r="645" spans="1:17">
      <c r="A645" s="8" t="s">
        <v>1130</v>
      </c>
      <c r="B645" s="32" t="s">
        <v>23</v>
      </c>
      <c r="C645" s="33">
        <v>1592</v>
      </c>
      <c r="D645" s="33">
        <v>1091</v>
      </c>
      <c r="E645" s="34">
        <v>0.68530150753768848</v>
      </c>
      <c r="F645" s="33">
        <v>199</v>
      </c>
      <c r="G645" s="33">
        <v>95</v>
      </c>
      <c r="H645" s="35">
        <v>0.47739999999999999</v>
      </c>
      <c r="I645" s="36" t="str">
        <f t="shared" si="31"/>
        <v>🟡 Attention (40-80%)</v>
      </c>
      <c r="J645" s="37">
        <v>44922</v>
      </c>
      <c r="K645" s="38" t="s">
        <v>1131</v>
      </c>
      <c r="L645" s="8" t="s">
        <v>103</v>
      </c>
      <c r="M645" s="36" t="s">
        <v>652</v>
      </c>
      <c r="N645" s="36" t="s">
        <v>21</v>
      </c>
      <c r="O645" s="36" t="s">
        <v>21</v>
      </c>
      <c r="P645" s="36">
        <f t="shared" ca="1" si="30"/>
        <v>44</v>
      </c>
      <c r="Q645" s="36" t="str">
        <f t="shared" ca="1" si="32"/>
        <v>🗓️ &gt; 2 ans</v>
      </c>
    </row>
    <row r="646" spans="1:17">
      <c r="A646" s="8" t="s">
        <v>1132</v>
      </c>
      <c r="B646" s="32" t="s">
        <v>23</v>
      </c>
      <c r="C646" s="33">
        <v>3136</v>
      </c>
      <c r="D646" s="33">
        <v>1777</v>
      </c>
      <c r="E646" s="34">
        <v>0.56664540816326525</v>
      </c>
      <c r="F646" s="33">
        <v>392</v>
      </c>
      <c r="G646" s="33">
        <v>109</v>
      </c>
      <c r="H646" s="35">
        <v>0.27810000000000001</v>
      </c>
      <c r="I646" s="36" t="str">
        <f t="shared" si="31"/>
        <v>🟢 Non saturé (&lt;40%)</v>
      </c>
      <c r="J646" s="37">
        <v>44922</v>
      </c>
      <c r="K646" s="38" t="s">
        <v>1133</v>
      </c>
      <c r="L646" s="8" t="s">
        <v>104</v>
      </c>
      <c r="M646" s="36" t="s">
        <v>483</v>
      </c>
      <c r="N646" s="36" t="s">
        <v>21</v>
      </c>
      <c r="O646" s="36" t="s">
        <v>21</v>
      </c>
      <c r="P646" s="36">
        <f t="shared" ca="1" si="30"/>
        <v>44</v>
      </c>
      <c r="Q646" s="36" t="str">
        <f t="shared" ca="1" si="32"/>
        <v>🗓️ &gt; 2 ans</v>
      </c>
    </row>
    <row r="647" spans="1:17">
      <c r="A647" s="8" t="s">
        <v>1134</v>
      </c>
      <c r="B647" s="32" t="s">
        <v>12</v>
      </c>
      <c r="C647" s="33">
        <v>1344</v>
      </c>
      <c r="D647" s="33">
        <v>917</v>
      </c>
      <c r="E647" s="34">
        <v>0.68229166666666663</v>
      </c>
      <c r="F647" s="33">
        <v>168</v>
      </c>
      <c r="G647" s="33">
        <v>77</v>
      </c>
      <c r="H647" s="35">
        <v>0.45829999999999999</v>
      </c>
      <c r="I647" s="36" t="str">
        <f t="shared" si="31"/>
        <v>🟡 Attention (40-80%)</v>
      </c>
      <c r="J647" s="37">
        <v>44925</v>
      </c>
      <c r="K647" s="38" t="s">
        <v>1135</v>
      </c>
      <c r="L647" s="8" t="s">
        <v>61</v>
      </c>
      <c r="M647" s="36" t="s">
        <v>662</v>
      </c>
      <c r="N647" s="36" t="s">
        <v>559</v>
      </c>
      <c r="O647" s="36" t="s">
        <v>10</v>
      </c>
      <c r="P647" s="36">
        <f t="shared" ca="1" si="30"/>
        <v>44</v>
      </c>
      <c r="Q647" s="36" t="str">
        <f t="shared" ca="1" si="32"/>
        <v>🗓️ &gt; 2 ans</v>
      </c>
    </row>
    <row r="648" spans="1:17">
      <c r="A648" s="8" t="s">
        <v>1136</v>
      </c>
      <c r="B648" s="32" t="s">
        <v>12</v>
      </c>
      <c r="C648" s="33">
        <v>1376</v>
      </c>
      <c r="D648" s="33">
        <v>924</v>
      </c>
      <c r="E648" s="34">
        <v>0.67151162790697672</v>
      </c>
      <c r="F648" s="33">
        <v>172</v>
      </c>
      <c r="G648" s="33">
        <v>75</v>
      </c>
      <c r="H648" s="35">
        <v>0.436</v>
      </c>
      <c r="I648" s="36" t="str">
        <f t="shared" si="31"/>
        <v>🟡 Attention (40-80%)</v>
      </c>
      <c r="J648" s="37">
        <v>44932</v>
      </c>
      <c r="K648" s="38" t="s">
        <v>1137</v>
      </c>
      <c r="L648" s="8" t="s">
        <v>30</v>
      </c>
      <c r="M648" s="36" t="s">
        <v>458</v>
      </c>
      <c r="N648" s="36" t="s">
        <v>459</v>
      </c>
      <c r="O648" s="36" t="s">
        <v>10</v>
      </c>
      <c r="P648" s="36">
        <f t="shared" ca="1" si="30"/>
        <v>44</v>
      </c>
      <c r="Q648" s="36" t="str">
        <f t="shared" ca="1" si="32"/>
        <v>🗓️ &gt; 2 ans</v>
      </c>
    </row>
    <row r="649" spans="1:17">
      <c r="A649" s="8" t="s">
        <v>1138</v>
      </c>
      <c r="B649" s="32" t="s">
        <v>23</v>
      </c>
      <c r="C649" s="33">
        <v>1912</v>
      </c>
      <c r="D649" s="33">
        <v>1379</v>
      </c>
      <c r="E649" s="34">
        <v>0.72123430962343094</v>
      </c>
      <c r="F649" s="33">
        <v>239</v>
      </c>
      <c r="G649" s="33">
        <v>122</v>
      </c>
      <c r="H649" s="35">
        <v>0.51049999999999995</v>
      </c>
      <c r="I649" s="36" t="str">
        <f t="shared" si="31"/>
        <v>🟡 Attention (40-80%)</v>
      </c>
      <c r="J649" s="37">
        <v>44971</v>
      </c>
      <c r="K649" s="38" t="s">
        <v>1139</v>
      </c>
      <c r="L649" s="8" t="s">
        <v>103</v>
      </c>
      <c r="M649" s="36" t="s">
        <v>652</v>
      </c>
      <c r="N649" s="36" t="s">
        <v>21</v>
      </c>
      <c r="O649" s="36" t="s">
        <v>21</v>
      </c>
      <c r="P649" s="36">
        <f t="shared" ca="1" si="30"/>
        <v>43</v>
      </c>
      <c r="Q649" s="36" t="str">
        <f t="shared" ca="1" si="32"/>
        <v>🗓️ &gt; 2 ans</v>
      </c>
    </row>
    <row r="650" spans="1:17">
      <c r="A650" s="8" t="s">
        <v>1140</v>
      </c>
      <c r="B650" s="32" t="s">
        <v>23</v>
      </c>
      <c r="C650" s="33">
        <v>360</v>
      </c>
      <c r="D650" s="33">
        <v>321</v>
      </c>
      <c r="E650" s="34">
        <v>0.89166666666666672</v>
      </c>
      <c r="F650" s="33">
        <v>45</v>
      </c>
      <c r="G650" s="33">
        <v>36</v>
      </c>
      <c r="H650" s="35">
        <v>0.8</v>
      </c>
      <c r="I650" s="36" t="str">
        <f t="shared" si="31"/>
        <v>🔴 Saturé (≥80%)</v>
      </c>
      <c r="J650" s="37">
        <v>44978</v>
      </c>
      <c r="K650" s="38" t="s">
        <v>1141</v>
      </c>
      <c r="L650" s="8" t="s">
        <v>38</v>
      </c>
      <c r="M650" s="36" t="s">
        <v>496</v>
      </c>
      <c r="N650" s="36" t="s">
        <v>21</v>
      </c>
      <c r="O650" s="36" t="s">
        <v>21</v>
      </c>
      <c r="P650" s="36">
        <f t="shared" ca="1" si="30"/>
        <v>43</v>
      </c>
      <c r="Q650" s="36" t="str">
        <f t="shared" ca="1" si="32"/>
        <v>🗓️ &gt; 2 ans</v>
      </c>
    </row>
    <row r="651" spans="1:17">
      <c r="A651" s="8" t="s">
        <v>1142</v>
      </c>
      <c r="B651" s="32" t="s">
        <v>23</v>
      </c>
      <c r="C651" s="33">
        <v>312</v>
      </c>
      <c r="D651" s="33">
        <v>207</v>
      </c>
      <c r="E651" s="34">
        <v>0.66346153846153844</v>
      </c>
      <c r="F651" s="33">
        <v>39</v>
      </c>
      <c r="G651" s="33">
        <v>23</v>
      </c>
      <c r="H651" s="35">
        <v>0.5897</v>
      </c>
      <c r="I651" s="36" t="str">
        <f t="shared" si="31"/>
        <v>🟡 Attention (40-80%)</v>
      </c>
      <c r="J651" s="37">
        <v>44978</v>
      </c>
      <c r="K651" s="38" t="s">
        <v>1141</v>
      </c>
      <c r="L651" s="8" t="s">
        <v>38</v>
      </c>
      <c r="M651" s="36" t="s">
        <v>496</v>
      </c>
      <c r="N651" s="36" t="s">
        <v>21</v>
      </c>
      <c r="O651" s="36" t="s">
        <v>21</v>
      </c>
      <c r="P651" s="36">
        <f t="shared" ca="1" si="30"/>
        <v>43</v>
      </c>
      <c r="Q651" s="36" t="str">
        <f t="shared" ca="1" si="32"/>
        <v>🗓️ &gt; 2 ans</v>
      </c>
    </row>
    <row r="652" spans="1:17">
      <c r="A652" s="8" t="s">
        <v>1143</v>
      </c>
      <c r="B652" s="32" t="s">
        <v>23</v>
      </c>
      <c r="C652" s="33">
        <v>304</v>
      </c>
      <c r="D652" s="33">
        <v>180</v>
      </c>
      <c r="E652" s="34">
        <v>0.59210526315789469</v>
      </c>
      <c r="F652" s="33">
        <v>38</v>
      </c>
      <c r="G652" s="33">
        <v>15</v>
      </c>
      <c r="H652" s="35">
        <v>0.3947</v>
      </c>
      <c r="I652" s="36" t="str">
        <f t="shared" si="31"/>
        <v>🟢 Non saturé (&lt;40%)</v>
      </c>
      <c r="J652" s="37">
        <v>44978</v>
      </c>
      <c r="K652" s="38" t="s">
        <v>1141</v>
      </c>
      <c r="L652" s="8" t="s">
        <v>38</v>
      </c>
      <c r="M652" s="36" t="s">
        <v>496</v>
      </c>
      <c r="N652" s="36" t="s">
        <v>21</v>
      </c>
      <c r="O652" s="36" t="s">
        <v>21</v>
      </c>
      <c r="P652" s="36">
        <f t="shared" ca="1" si="30"/>
        <v>43</v>
      </c>
      <c r="Q652" s="36" t="str">
        <f t="shared" ca="1" si="32"/>
        <v>🗓️ &gt; 2 ans</v>
      </c>
    </row>
    <row r="653" spans="1:17">
      <c r="A653" s="8" t="s">
        <v>1144</v>
      </c>
      <c r="B653" s="32" t="s">
        <v>12</v>
      </c>
      <c r="C653" s="33">
        <v>1480</v>
      </c>
      <c r="D653" s="33">
        <v>825</v>
      </c>
      <c r="E653" s="34">
        <v>0.55743243243243246</v>
      </c>
      <c r="F653" s="33">
        <v>185</v>
      </c>
      <c r="G653" s="33">
        <v>69</v>
      </c>
      <c r="H653" s="35">
        <v>0.373</v>
      </c>
      <c r="I653" s="36" t="str">
        <f t="shared" si="31"/>
        <v>🟢 Non saturé (&lt;40%)</v>
      </c>
      <c r="J653" s="37">
        <v>45009</v>
      </c>
      <c r="K653" s="38" t="s">
        <v>789</v>
      </c>
      <c r="L653" s="8" t="s">
        <v>101</v>
      </c>
      <c r="M653" s="36" t="s">
        <v>458</v>
      </c>
      <c r="N653" s="36" t="s">
        <v>459</v>
      </c>
      <c r="O653" s="36" t="s">
        <v>10</v>
      </c>
      <c r="P653" s="36">
        <f t="shared" ca="1" si="30"/>
        <v>42</v>
      </c>
      <c r="Q653" s="36" t="str">
        <f t="shared" ca="1" si="32"/>
        <v>🗓️ &gt; 2 ans</v>
      </c>
    </row>
    <row r="654" spans="1:17">
      <c r="A654" s="8" t="s">
        <v>1145</v>
      </c>
      <c r="B654" s="32" t="s">
        <v>12</v>
      </c>
      <c r="C654" s="33">
        <v>1136</v>
      </c>
      <c r="D654" s="33">
        <v>835</v>
      </c>
      <c r="E654" s="34">
        <v>0.73503521126760563</v>
      </c>
      <c r="F654" s="33">
        <v>142</v>
      </c>
      <c r="G654" s="33">
        <v>71</v>
      </c>
      <c r="H654" s="35">
        <v>0.5</v>
      </c>
      <c r="I654" s="36" t="str">
        <f t="shared" si="31"/>
        <v>🟡 Attention (40-80%)</v>
      </c>
      <c r="J654" s="37">
        <v>45009</v>
      </c>
      <c r="K654" s="38" t="s">
        <v>789</v>
      </c>
      <c r="L654" s="8" t="s">
        <v>101</v>
      </c>
      <c r="M654" s="36" t="s">
        <v>458</v>
      </c>
      <c r="N654" s="36" t="s">
        <v>459</v>
      </c>
      <c r="O654" s="36" t="s">
        <v>10</v>
      </c>
      <c r="P654" s="36">
        <f t="shared" ca="1" si="30"/>
        <v>42</v>
      </c>
      <c r="Q654" s="36" t="str">
        <f t="shared" ca="1" si="32"/>
        <v>🗓️ &gt; 2 ans</v>
      </c>
    </row>
    <row r="655" spans="1:17">
      <c r="A655" s="8" t="s">
        <v>1146</v>
      </c>
      <c r="B655" s="39" t="s">
        <v>12</v>
      </c>
      <c r="C655" s="33">
        <v>1156</v>
      </c>
      <c r="D655" s="33">
        <v>464</v>
      </c>
      <c r="E655" s="34">
        <v>0.40138408304498269</v>
      </c>
      <c r="F655" s="33">
        <v>145</v>
      </c>
      <c r="G655" s="33">
        <v>27</v>
      </c>
      <c r="H655" s="35">
        <v>0.1862</v>
      </c>
      <c r="I655" s="36" t="str">
        <f t="shared" si="31"/>
        <v>🟢 Non saturé (&lt;40%)</v>
      </c>
      <c r="J655" s="37">
        <v>45009</v>
      </c>
      <c r="K655" s="38" t="s">
        <v>789</v>
      </c>
      <c r="L655" s="8" t="s">
        <v>101</v>
      </c>
      <c r="M655" s="36" t="s">
        <v>458</v>
      </c>
      <c r="N655" s="36" t="s">
        <v>459</v>
      </c>
      <c r="O655" s="36" t="s">
        <v>10</v>
      </c>
      <c r="P655" s="36">
        <f t="shared" ca="1" si="30"/>
        <v>42</v>
      </c>
      <c r="Q655" s="36" t="str">
        <f t="shared" ca="1" si="32"/>
        <v>🗓️ &gt; 2 ans</v>
      </c>
    </row>
    <row r="656" spans="1:17">
      <c r="A656" s="8" t="s">
        <v>1147</v>
      </c>
      <c r="B656" s="32" t="s">
        <v>12</v>
      </c>
      <c r="C656" s="33">
        <v>696</v>
      </c>
      <c r="D656" s="33">
        <v>428</v>
      </c>
      <c r="E656" s="34">
        <v>0.61494252873563215</v>
      </c>
      <c r="F656" s="33">
        <v>87</v>
      </c>
      <c r="G656" s="33">
        <v>24</v>
      </c>
      <c r="H656" s="35">
        <v>0.27589999999999998</v>
      </c>
      <c r="I656" s="36" t="str">
        <f t="shared" si="31"/>
        <v>🟢 Non saturé (&lt;40%)</v>
      </c>
      <c r="J656" s="37">
        <v>45029</v>
      </c>
      <c r="K656" s="38" t="s">
        <v>1148</v>
      </c>
      <c r="L656" s="8" t="s">
        <v>92</v>
      </c>
      <c r="M656" s="36" t="s">
        <v>371</v>
      </c>
      <c r="N656" s="36" t="s">
        <v>371</v>
      </c>
      <c r="O656" s="36" t="s">
        <v>10</v>
      </c>
      <c r="P656" s="36">
        <f t="shared" ca="1" si="30"/>
        <v>41</v>
      </c>
      <c r="Q656" s="36" t="str">
        <f t="shared" ca="1" si="32"/>
        <v>🗓️ &gt; 2 ans</v>
      </c>
    </row>
    <row r="657" spans="1:17">
      <c r="A657" s="8" t="s">
        <v>1149</v>
      </c>
      <c r="B657" s="32" t="s">
        <v>12</v>
      </c>
      <c r="C657" s="33">
        <v>784</v>
      </c>
      <c r="D657" s="33">
        <v>424</v>
      </c>
      <c r="E657" s="34">
        <v>0.54081632653061229</v>
      </c>
      <c r="F657" s="33">
        <v>98</v>
      </c>
      <c r="G657" s="33">
        <v>22</v>
      </c>
      <c r="H657" s="35">
        <v>0.22450000000000001</v>
      </c>
      <c r="I657" s="36" t="str">
        <f t="shared" si="31"/>
        <v>🟢 Non saturé (&lt;40%)</v>
      </c>
      <c r="J657" s="37">
        <v>45029</v>
      </c>
      <c r="K657" s="38" t="s">
        <v>977</v>
      </c>
      <c r="L657" s="8" t="s">
        <v>92</v>
      </c>
      <c r="M657" s="36" t="s">
        <v>371</v>
      </c>
      <c r="N657" s="36" t="s">
        <v>371</v>
      </c>
      <c r="O657" s="36" t="s">
        <v>10</v>
      </c>
      <c r="P657" s="36">
        <f t="shared" ca="1" si="30"/>
        <v>41</v>
      </c>
      <c r="Q657" s="36" t="str">
        <f t="shared" ca="1" si="32"/>
        <v>🗓️ &gt; 2 ans</v>
      </c>
    </row>
    <row r="658" spans="1:17">
      <c r="A658" s="8" t="s">
        <v>1150</v>
      </c>
      <c r="B658" s="32" t="s">
        <v>12</v>
      </c>
      <c r="C658" s="33">
        <v>1216</v>
      </c>
      <c r="D658" s="33">
        <v>650</v>
      </c>
      <c r="E658" s="34">
        <v>0.53453947368421051</v>
      </c>
      <c r="F658" s="33">
        <v>152</v>
      </c>
      <c r="G658" s="33">
        <v>43</v>
      </c>
      <c r="H658" s="35">
        <v>0.28289999999999998</v>
      </c>
      <c r="I658" s="36" t="str">
        <f t="shared" si="31"/>
        <v>🟢 Non saturé (&lt;40%)</v>
      </c>
      <c r="J658" s="37">
        <v>45030</v>
      </c>
      <c r="K658" s="38" t="s">
        <v>1151</v>
      </c>
      <c r="L658" s="8" t="s">
        <v>113</v>
      </c>
      <c r="M658" s="36" t="s">
        <v>558</v>
      </c>
      <c r="N658" s="36" t="s">
        <v>559</v>
      </c>
      <c r="O658" s="36" t="s">
        <v>10</v>
      </c>
      <c r="P658" s="36">
        <f t="shared" ca="1" si="30"/>
        <v>41</v>
      </c>
      <c r="Q658" s="36" t="str">
        <f t="shared" ca="1" si="32"/>
        <v>🗓️ &gt; 2 ans</v>
      </c>
    </row>
    <row r="659" spans="1:17">
      <c r="A659" s="8" t="s">
        <v>1152</v>
      </c>
      <c r="B659" s="32" t="s">
        <v>12</v>
      </c>
      <c r="C659" s="33">
        <v>1024</v>
      </c>
      <c r="D659" s="33">
        <v>619</v>
      </c>
      <c r="E659" s="34">
        <v>0.6044921875</v>
      </c>
      <c r="F659" s="33">
        <v>128</v>
      </c>
      <c r="G659" s="33">
        <v>42</v>
      </c>
      <c r="H659" s="35">
        <v>0.3281</v>
      </c>
      <c r="I659" s="36" t="str">
        <f t="shared" si="31"/>
        <v>🟢 Non saturé (&lt;40%)</v>
      </c>
      <c r="J659" s="37">
        <v>45030</v>
      </c>
      <c r="K659" s="38" t="s">
        <v>1151</v>
      </c>
      <c r="L659" s="8" t="s">
        <v>111</v>
      </c>
      <c r="M659" s="36" t="s">
        <v>318</v>
      </c>
      <c r="N659" s="36" t="s">
        <v>319</v>
      </c>
      <c r="O659" s="36" t="s">
        <v>10</v>
      </c>
      <c r="P659" s="36">
        <f t="shared" ca="1" si="30"/>
        <v>41</v>
      </c>
      <c r="Q659" s="36" t="str">
        <f t="shared" ca="1" si="32"/>
        <v>🗓️ &gt; 2 ans</v>
      </c>
    </row>
    <row r="660" spans="1:17">
      <c r="A660" s="8" t="s">
        <v>1153</v>
      </c>
      <c r="B660" s="32" t="s">
        <v>12</v>
      </c>
      <c r="C660" s="33">
        <v>856</v>
      </c>
      <c r="D660" s="33">
        <v>560</v>
      </c>
      <c r="E660" s="34">
        <v>0.65420560747663548</v>
      </c>
      <c r="F660" s="33">
        <v>107</v>
      </c>
      <c r="G660" s="33">
        <v>44</v>
      </c>
      <c r="H660" s="35">
        <v>0.41120000000000001</v>
      </c>
      <c r="I660" s="36" t="str">
        <f t="shared" si="31"/>
        <v>🟡 Attention (40-80%)</v>
      </c>
      <c r="J660" s="37">
        <v>45036</v>
      </c>
      <c r="K660" s="38" t="s">
        <v>1154</v>
      </c>
      <c r="L660" s="8" t="s">
        <v>94</v>
      </c>
      <c r="M660" s="36" t="s">
        <v>318</v>
      </c>
      <c r="N660" s="36" t="s">
        <v>319</v>
      </c>
      <c r="O660" s="36" t="s">
        <v>10</v>
      </c>
      <c r="P660" s="36">
        <f t="shared" ca="1" si="30"/>
        <v>41</v>
      </c>
      <c r="Q660" s="36" t="str">
        <f t="shared" ca="1" si="32"/>
        <v>🗓️ &gt; 2 ans</v>
      </c>
    </row>
    <row r="661" spans="1:17">
      <c r="A661" s="8" t="s">
        <v>1155</v>
      </c>
      <c r="B661" s="32" t="s">
        <v>12</v>
      </c>
      <c r="C661" s="33">
        <v>992</v>
      </c>
      <c r="D661" s="33">
        <v>462</v>
      </c>
      <c r="E661" s="34">
        <v>0.46572580645161288</v>
      </c>
      <c r="F661" s="33">
        <v>124</v>
      </c>
      <c r="G661" s="33">
        <v>23</v>
      </c>
      <c r="H661" s="35">
        <v>0.1855</v>
      </c>
      <c r="I661" s="36" t="str">
        <f t="shared" si="31"/>
        <v>🟢 Non saturé (&lt;40%)</v>
      </c>
      <c r="J661" s="37">
        <v>45036</v>
      </c>
      <c r="K661" s="38" t="s">
        <v>615</v>
      </c>
      <c r="L661" s="8" t="s">
        <v>92</v>
      </c>
      <c r="M661" s="36" t="s">
        <v>371</v>
      </c>
      <c r="N661" s="36" t="s">
        <v>371</v>
      </c>
      <c r="O661" s="36" t="s">
        <v>10</v>
      </c>
      <c r="P661" s="36">
        <f t="shared" ca="1" si="30"/>
        <v>41</v>
      </c>
      <c r="Q661" s="36" t="str">
        <f t="shared" ca="1" si="32"/>
        <v>🗓️ &gt; 2 ans</v>
      </c>
    </row>
    <row r="662" spans="1:17">
      <c r="A662" s="8" t="s">
        <v>1156</v>
      </c>
      <c r="B662" s="32" t="s">
        <v>12</v>
      </c>
      <c r="C662" s="33">
        <v>672</v>
      </c>
      <c r="D662" s="33">
        <v>552</v>
      </c>
      <c r="E662" s="34">
        <v>0.8214285714285714</v>
      </c>
      <c r="F662" s="33">
        <v>84</v>
      </c>
      <c r="G662" s="33">
        <v>61</v>
      </c>
      <c r="H662" s="35">
        <v>0.72619999999999996</v>
      </c>
      <c r="I662" s="36" t="str">
        <f t="shared" si="31"/>
        <v>🟡 Attention (40-80%)</v>
      </c>
      <c r="J662" s="37">
        <v>45042</v>
      </c>
      <c r="K662" s="38" t="s">
        <v>1157</v>
      </c>
      <c r="L662" s="8" t="s">
        <v>30</v>
      </c>
      <c r="M662" s="36" t="s">
        <v>458</v>
      </c>
      <c r="N662" s="36" t="s">
        <v>459</v>
      </c>
      <c r="O662" s="36" t="s">
        <v>10</v>
      </c>
      <c r="P662" s="36">
        <f t="shared" ca="1" si="30"/>
        <v>40</v>
      </c>
      <c r="Q662" s="36" t="str">
        <f t="shared" ca="1" si="32"/>
        <v>🗓️ &gt; 2 ans</v>
      </c>
    </row>
    <row r="663" spans="1:17">
      <c r="A663" s="8" t="s">
        <v>1158</v>
      </c>
      <c r="B663" s="32" t="s">
        <v>12</v>
      </c>
      <c r="C663" s="33">
        <v>968</v>
      </c>
      <c r="D663" s="33">
        <v>792</v>
      </c>
      <c r="E663" s="34">
        <v>0.81818181818181823</v>
      </c>
      <c r="F663" s="33">
        <v>121</v>
      </c>
      <c r="G663" s="33">
        <v>66</v>
      </c>
      <c r="H663" s="35">
        <v>0.54549999999999998</v>
      </c>
      <c r="I663" s="36" t="str">
        <f t="shared" si="31"/>
        <v>🟡 Attention (40-80%)</v>
      </c>
      <c r="J663" s="37">
        <v>45042</v>
      </c>
      <c r="K663" s="38" t="s">
        <v>1159</v>
      </c>
      <c r="L663" s="8" t="s">
        <v>30</v>
      </c>
      <c r="M663" s="36" t="s">
        <v>458</v>
      </c>
      <c r="N663" s="36" t="s">
        <v>459</v>
      </c>
      <c r="O663" s="36" t="s">
        <v>10</v>
      </c>
      <c r="P663" s="36">
        <f t="shared" ca="1" si="30"/>
        <v>40</v>
      </c>
      <c r="Q663" s="36" t="str">
        <f t="shared" ca="1" si="32"/>
        <v>🗓️ &gt; 2 ans</v>
      </c>
    </row>
    <row r="664" spans="1:17">
      <c r="A664" s="8" t="s">
        <v>1160</v>
      </c>
      <c r="B664" s="40" t="s">
        <v>12</v>
      </c>
      <c r="C664" s="33">
        <v>1136</v>
      </c>
      <c r="D664" s="33">
        <v>686</v>
      </c>
      <c r="E664" s="34">
        <v>0.60387323943661975</v>
      </c>
      <c r="F664" s="33">
        <v>142</v>
      </c>
      <c r="G664" s="33">
        <v>62</v>
      </c>
      <c r="H664" s="35">
        <v>0.43659999999999999</v>
      </c>
      <c r="I664" s="36" t="str">
        <f t="shared" si="31"/>
        <v>🟡 Attention (40-80%)</v>
      </c>
      <c r="J664" s="37">
        <v>45042</v>
      </c>
      <c r="K664" s="38" t="s">
        <v>1157</v>
      </c>
      <c r="L664" s="8" t="s">
        <v>100</v>
      </c>
      <c r="M664" s="36" t="s">
        <v>458</v>
      </c>
      <c r="N664" s="36" t="s">
        <v>459</v>
      </c>
      <c r="O664" s="36" t="s">
        <v>10</v>
      </c>
      <c r="P664" s="36">
        <f t="shared" ca="1" si="30"/>
        <v>40</v>
      </c>
      <c r="Q664" s="36" t="str">
        <f t="shared" ca="1" si="32"/>
        <v>🗓️ &gt; 2 ans</v>
      </c>
    </row>
    <row r="665" spans="1:17">
      <c r="A665" s="8" t="s">
        <v>1161</v>
      </c>
      <c r="B665" s="32" t="s">
        <v>12</v>
      </c>
      <c r="C665" s="33">
        <v>904</v>
      </c>
      <c r="D665" s="33">
        <v>681</v>
      </c>
      <c r="E665" s="34">
        <v>0.75331858407079644</v>
      </c>
      <c r="F665" s="33">
        <v>113</v>
      </c>
      <c r="G665" s="33">
        <v>63</v>
      </c>
      <c r="H665" s="35">
        <v>0.5575</v>
      </c>
      <c r="I665" s="36" t="str">
        <f t="shared" si="31"/>
        <v>🟡 Attention (40-80%)</v>
      </c>
      <c r="J665" s="37">
        <v>45042</v>
      </c>
      <c r="K665" s="38" t="s">
        <v>1162</v>
      </c>
      <c r="L665" s="8" t="s">
        <v>60</v>
      </c>
      <c r="M665" s="36" t="s">
        <v>65</v>
      </c>
      <c r="N665" s="36" t="s">
        <v>559</v>
      </c>
      <c r="O665" s="36" t="s">
        <v>10</v>
      </c>
      <c r="P665" s="36">
        <f t="shared" ca="1" si="30"/>
        <v>40</v>
      </c>
      <c r="Q665" s="36" t="str">
        <f t="shared" ca="1" si="32"/>
        <v>🗓️ &gt; 2 ans</v>
      </c>
    </row>
    <row r="666" spans="1:17">
      <c r="A666" s="8" t="s">
        <v>1163</v>
      </c>
      <c r="B666" s="39" t="s">
        <v>12</v>
      </c>
      <c r="C666" s="33">
        <v>1504</v>
      </c>
      <c r="D666" s="33">
        <v>946</v>
      </c>
      <c r="E666" s="34">
        <v>0.62898936170212771</v>
      </c>
      <c r="F666" s="33">
        <v>188</v>
      </c>
      <c r="G666" s="33">
        <v>67</v>
      </c>
      <c r="H666" s="35">
        <v>0.35639999999999999</v>
      </c>
      <c r="I666" s="36" t="str">
        <f t="shared" si="31"/>
        <v>🟢 Non saturé (&lt;40%)</v>
      </c>
      <c r="J666" s="37">
        <v>45042</v>
      </c>
      <c r="K666" s="38" t="s">
        <v>977</v>
      </c>
      <c r="L666" s="8" t="s">
        <v>92</v>
      </c>
      <c r="M666" s="36" t="s">
        <v>371</v>
      </c>
      <c r="N666" s="36" t="s">
        <v>371</v>
      </c>
      <c r="O666" s="36" t="s">
        <v>10</v>
      </c>
      <c r="P666" s="36">
        <f t="shared" ca="1" si="30"/>
        <v>40</v>
      </c>
      <c r="Q666" s="36" t="str">
        <f t="shared" ca="1" si="32"/>
        <v>🗓️ &gt; 2 ans</v>
      </c>
    </row>
    <row r="667" spans="1:17">
      <c r="A667" s="8" t="s">
        <v>1164</v>
      </c>
      <c r="B667" s="32" t="s">
        <v>12</v>
      </c>
      <c r="C667" s="33">
        <v>544</v>
      </c>
      <c r="D667" s="33">
        <v>309</v>
      </c>
      <c r="E667" s="34">
        <v>0.56801470588235292</v>
      </c>
      <c r="F667" s="33">
        <v>68</v>
      </c>
      <c r="G667" s="33">
        <v>15</v>
      </c>
      <c r="H667" s="35">
        <v>0.22059999999999999</v>
      </c>
      <c r="I667" s="36" t="str">
        <f t="shared" si="31"/>
        <v>🟢 Non saturé (&lt;40%)</v>
      </c>
      <c r="J667" s="37">
        <v>45042</v>
      </c>
      <c r="K667" s="38" t="s">
        <v>1157</v>
      </c>
      <c r="L667" s="8" t="s">
        <v>30</v>
      </c>
      <c r="M667" s="36" t="s">
        <v>458</v>
      </c>
      <c r="N667" s="36" t="s">
        <v>459</v>
      </c>
      <c r="O667" s="36" t="s">
        <v>10</v>
      </c>
      <c r="P667" s="36">
        <f t="shared" ca="1" si="30"/>
        <v>40</v>
      </c>
      <c r="Q667" s="36" t="str">
        <f t="shared" ca="1" si="32"/>
        <v>🗓️ &gt; 2 ans</v>
      </c>
    </row>
    <row r="668" spans="1:17">
      <c r="A668" s="8" t="s">
        <v>1165</v>
      </c>
      <c r="B668" s="32" t="s">
        <v>12</v>
      </c>
      <c r="C668" s="33">
        <v>568</v>
      </c>
      <c r="D668" s="33">
        <v>451</v>
      </c>
      <c r="E668" s="34">
        <v>0.79401408450704225</v>
      </c>
      <c r="F668" s="33">
        <v>71</v>
      </c>
      <c r="G668" s="33">
        <v>45</v>
      </c>
      <c r="H668" s="35">
        <v>0.63380000000000003</v>
      </c>
      <c r="I668" s="36" t="str">
        <f t="shared" si="31"/>
        <v>🟡 Attention (40-80%)</v>
      </c>
      <c r="J668" s="37">
        <v>45054</v>
      </c>
      <c r="K668" s="38" t="s">
        <v>1166</v>
      </c>
      <c r="L668" s="8" t="s">
        <v>72</v>
      </c>
      <c r="M668" s="36" t="s">
        <v>318</v>
      </c>
      <c r="N668" s="36" t="s">
        <v>319</v>
      </c>
      <c r="O668" s="36" t="s">
        <v>10</v>
      </c>
      <c r="P668" s="36">
        <f t="shared" ca="1" si="30"/>
        <v>40</v>
      </c>
      <c r="Q668" s="36" t="str">
        <f t="shared" ca="1" si="32"/>
        <v>🗓️ &gt; 2 ans</v>
      </c>
    </row>
    <row r="669" spans="1:17">
      <c r="A669" s="8" t="s">
        <v>1167</v>
      </c>
      <c r="B669" s="32" t="s">
        <v>12</v>
      </c>
      <c r="C669" s="33">
        <v>624</v>
      </c>
      <c r="D669" s="33">
        <v>478</v>
      </c>
      <c r="E669" s="34">
        <v>0.76602564102564108</v>
      </c>
      <c r="F669" s="33">
        <v>78</v>
      </c>
      <c r="G669" s="33">
        <v>42</v>
      </c>
      <c r="H669" s="35">
        <v>0.53849999999999998</v>
      </c>
      <c r="I669" s="36" t="str">
        <f t="shared" si="31"/>
        <v>🟡 Attention (40-80%)</v>
      </c>
      <c r="J669" s="37">
        <v>45054</v>
      </c>
      <c r="K669" s="38" t="s">
        <v>1166</v>
      </c>
      <c r="L669" s="8" t="s">
        <v>72</v>
      </c>
      <c r="M669" s="36" t="s">
        <v>318</v>
      </c>
      <c r="N669" s="36" t="s">
        <v>319</v>
      </c>
      <c r="O669" s="36" t="s">
        <v>10</v>
      </c>
      <c r="P669" s="36">
        <f t="shared" ca="1" si="30"/>
        <v>40</v>
      </c>
      <c r="Q669" s="36" t="str">
        <f t="shared" ca="1" si="32"/>
        <v>🗓️ &gt; 2 ans</v>
      </c>
    </row>
    <row r="670" spans="1:17">
      <c r="A670" s="8" t="s">
        <v>1168</v>
      </c>
      <c r="B670" s="32" t="s">
        <v>12</v>
      </c>
      <c r="C670" s="33">
        <v>744</v>
      </c>
      <c r="D670" s="33">
        <v>470</v>
      </c>
      <c r="E670" s="34">
        <v>0.63172043010752688</v>
      </c>
      <c r="F670" s="33">
        <v>93</v>
      </c>
      <c r="G670" s="33">
        <v>34</v>
      </c>
      <c r="H670" s="35">
        <v>0.36559999999999998</v>
      </c>
      <c r="I670" s="36" t="str">
        <f t="shared" si="31"/>
        <v>🟢 Non saturé (&lt;40%)</v>
      </c>
      <c r="J670" s="37">
        <v>45054</v>
      </c>
      <c r="K670" s="38" t="s">
        <v>1014</v>
      </c>
      <c r="L670" s="8" t="s">
        <v>30</v>
      </c>
      <c r="M670" s="36" t="s">
        <v>458</v>
      </c>
      <c r="N670" s="36" t="s">
        <v>459</v>
      </c>
      <c r="O670" s="36" t="s">
        <v>10</v>
      </c>
      <c r="P670" s="36">
        <f t="shared" ca="1" si="30"/>
        <v>40</v>
      </c>
      <c r="Q670" s="36" t="str">
        <f t="shared" ca="1" si="32"/>
        <v>🗓️ &gt; 2 ans</v>
      </c>
    </row>
    <row r="671" spans="1:17">
      <c r="A671" s="8" t="s">
        <v>1169</v>
      </c>
      <c r="B671" s="32" t="s">
        <v>12</v>
      </c>
      <c r="C671" s="33">
        <v>1520</v>
      </c>
      <c r="D671" s="33">
        <v>1192</v>
      </c>
      <c r="E671" s="34">
        <v>0.78421052631578947</v>
      </c>
      <c r="F671" s="33">
        <v>190</v>
      </c>
      <c r="G671" s="33">
        <v>122</v>
      </c>
      <c r="H671" s="35">
        <v>0.6421</v>
      </c>
      <c r="I671" s="36" t="str">
        <f t="shared" si="31"/>
        <v>🟡 Attention (40-80%)</v>
      </c>
      <c r="J671" s="37">
        <v>45057</v>
      </c>
      <c r="K671" s="38" t="s">
        <v>1170</v>
      </c>
      <c r="L671" s="8" t="s">
        <v>53</v>
      </c>
      <c r="M671" s="36" t="s">
        <v>662</v>
      </c>
      <c r="N671" s="36" t="s">
        <v>559</v>
      </c>
      <c r="O671" s="36" t="s">
        <v>10</v>
      </c>
      <c r="P671" s="36">
        <f t="shared" ca="1" si="30"/>
        <v>40</v>
      </c>
      <c r="Q671" s="36" t="str">
        <f t="shared" ca="1" si="32"/>
        <v>🗓️ &gt; 2 ans</v>
      </c>
    </row>
    <row r="672" spans="1:17">
      <c r="A672" s="8" t="s">
        <v>1171</v>
      </c>
      <c r="B672" s="32" t="s">
        <v>12</v>
      </c>
      <c r="C672" s="33">
        <v>1120</v>
      </c>
      <c r="D672" s="33">
        <v>791</v>
      </c>
      <c r="E672" s="34">
        <v>0.70625000000000004</v>
      </c>
      <c r="F672" s="33">
        <v>140</v>
      </c>
      <c r="G672" s="33">
        <v>64</v>
      </c>
      <c r="H672" s="35">
        <v>0.45710000000000001</v>
      </c>
      <c r="I672" s="36" t="str">
        <f t="shared" si="31"/>
        <v>🟡 Attention (40-80%)</v>
      </c>
      <c r="J672" s="37">
        <v>45057</v>
      </c>
      <c r="K672" s="38" t="s">
        <v>1172</v>
      </c>
      <c r="L672" s="8" t="s">
        <v>60</v>
      </c>
      <c r="M672" s="36" t="s">
        <v>65</v>
      </c>
      <c r="N672" s="36" t="s">
        <v>559</v>
      </c>
      <c r="O672" s="36" t="s">
        <v>10</v>
      </c>
      <c r="P672" s="36">
        <f t="shared" ca="1" si="30"/>
        <v>40</v>
      </c>
      <c r="Q672" s="36" t="str">
        <f t="shared" ca="1" si="32"/>
        <v>🗓️ &gt; 2 ans</v>
      </c>
    </row>
    <row r="673" spans="1:17">
      <c r="A673" s="8" t="s">
        <v>1173</v>
      </c>
      <c r="B673" s="32" t="s">
        <v>12</v>
      </c>
      <c r="C673" s="33">
        <v>560</v>
      </c>
      <c r="D673" s="33">
        <v>467</v>
      </c>
      <c r="E673" s="34">
        <v>0.83392857142857146</v>
      </c>
      <c r="F673" s="33">
        <v>70</v>
      </c>
      <c r="G673" s="33">
        <v>47</v>
      </c>
      <c r="H673" s="35">
        <v>0.6714</v>
      </c>
      <c r="I673" s="36" t="str">
        <f t="shared" si="31"/>
        <v>🟡 Attention (40-80%)</v>
      </c>
      <c r="J673" s="37">
        <v>45063</v>
      </c>
      <c r="K673" s="38" t="s">
        <v>1174</v>
      </c>
      <c r="L673" s="8" t="s">
        <v>50</v>
      </c>
      <c r="M673" s="36" t="s">
        <v>458</v>
      </c>
      <c r="N673" s="36" t="s">
        <v>459</v>
      </c>
      <c r="O673" s="36" t="s">
        <v>10</v>
      </c>
      <c r="P673" s="36">
        <f t="shared" ca="1" si="30"/>
        <v>40</v>
      </c>
      <c r="Q673" s="36" t="str">
        <f t="shared" ca="1" si="32"/>
        <v>🗓️ &gt; 2 ans</v>
      </c>
    </row>
    <row r="674" spans="1:17">
      <c r="A674" s="8" t="s">
        <v>1175</v>
      </c>
      <c r="B674" s="32" t="s">
        <v>12</v>
      </c>
      <c r="C674" s="33">
        <v>736</v>
      </c>
      <c r="D674" s="33">
        <v>585</v>
      </c>
      <c r="E674" s="34">
        <v>0.79483695652173914</v>
      </c>
      <c r="F674" s="33">
        <v>92</v>
      </c>
      <c r="G674" s="33">
        <v>55</v>
      </c>
      <c r="H674" s="35">
        <v>0.5978</v>
      </c>
      <c r="I674" s="36" t="str">
        <f t="shared" si="31"/>
        <v>🟡 Attention (40-80%)</v>
      </c>
      <c r="J674" s="37">
        <v>45063</v>
      </c>
      <c r="K674" s="38" t="s">
        <v>1176</v>
      </c>
      <c r="L674" s="8" t="s">
        <v>37</v>
      </c>
      <c r="M674" s="36" t="s">
        <v>458</v>
      </c>
      <c r="N674" s="36" t="s">
        <v>459</v>
      </c>
      <c r="O674" s="36" t="s">
        <v>10</v>
      </c>
      <c r="P674" s="36">
        <f t="shared" ca="1" si="30"/>
        <v>40</v>
      </c>
      <c r="Q674" s="36" t="str">
        <f t="shared" ca="1" si="32"/>
        <v>🗓️ &gt; 2 ans</v>
      </c>
    </row>
    <row r="675" spans="1:17">
      <c r="A675" s="8" t="s">
        <v>1177</v>
      </c>
      <c r="B675" s="41" t="s">
        <v>12</v>
      </c>
      <c r="C675" s="33">
        <v>833</v>
      </c>
      <c r="D675" s="33">
        <v>456</v>
      </c>
      <c r="E675" s="34">
        <v>0.54741896758703479</v>
      </c>
      <c r="F675" s="33">
        <v>104</v>
      </c>
      <c r="G675" s="33">
        <v>28</v>
      </c>
      <c r="H675" s="35">
        <v>0.26919999999999999</v>
      </c>
      <c r="I675" s="36" t="str">
        <f t="shared" si="31"/>
        <v>🟢 Non saturé (&lt;40%)</v>
      </c>
      <c r="J675" s="37">
        <v>45063</v>
      </c>
      <c r="K675" s="38" t="s">
        <v>1137</v>
      </c>
      <c r="L675" s="8" t="s">
        <v>30</v>
      </c>
      <c r="M675" s="36" t="s">
        <v>458</v>
      </c>
      <c r="N675" s="36" t="s">
        <v>459</v>
      </c>
      <c r="O675" s="36" t="s">
        <v>10</v>
      </c>
      <c r="P675" s="36">
        <f t="shared" ca="1" si="30"/>
        <v>40</v>
      </c>
      <c r="Q675" s="36" t="str">
        <f t="shared" ca="1" si="32"/>
        <v>🗓️ &gt; 2 ans</v>
      </c>
    </row>
    <row r="676" spans="1:17">
      <c r="A676" s="8" t="s">
        <v>1178</v>
      </c>
      <c r="B676" s="39" t="s">
        <v>12</v>
      </c>
      <c r="C676" s="33">
        <v>960</v>
      </c>
      <c r="D676" s="33">
        <v>552</v>
      </c>
      <c r="E676" s="34">
        <v>0.57499999999999996</v>
      </c>
      <c r="F676" s="33">
        <v>120</v>
      </c>
      <c r="G676" s="33">
        <v>34</v>
      </c>
      <c r="H676" s="35">
        <v>0.2833</v>
      </c>
      <c r="I676" s="36" t="str">
        <f t="shared" si="31"/>
        <v>🟢 Non saturé (&lt;40%)</v>
      </c>
      <c r="J676" s="37">
        <v>45063</v>
      </c>
      <c r="K676" s="38" t="s">
        <v>1179</v>
      </c>
      <c r="L676" s="8" t="s">
        <v>94</v>
      </c>
      <c r="M676" s="36" t="s">
        <v>318</v>
      </c>
      <c r="N676" s="36" t="s">
        <v>319</v>
      </c>
      <c r="O676" s="36" t="s">
        <v>10</v>
      </c>
      <c r="P676" s="36">
        <f t="shared" ca="1" si="30"/>
        <v>40</v>
      </c>
      <c r="Q676" s="36" t="str">
        <f t="shared" ca="1" si="32"/>
        <v>🗓️ &gt; 2 ans</v>
      </c>
    </row>
    <row r="677" spans="1:17">
      <c r="A677" s="8" t="s">
        <v>1180</v>
      </c>
      <c r="B677" s="32" t="s">
        <v>12</v>
      </c>
      <c r="C677" s="33">
        <v>1096</v>
      </c>
      <c r="D677" s="33">
        <v>686</v>
      </c>
      <c r="E677" s="34">
        <v>0.62591240875912413</v>
      </c>
      <c r="F677" s="33">
        <v>137</v>
      </c>
      <c r="G677" s="33">
        <v>55</v>
      </c>
      <c r="H677" s="35">
        <v>0.40150000000000002</v>
      </c>
      <c r="I677" s="36" t="str">
        <f t="shared" si="31"/>
        <v>🟡 Attention (40-80%)</v>
      </c>
      <c r="J677" s="37">
        <v>45063</v>
      </c>
      <c r="K677" s="38" t="s">
        <v>1181</v>
      </c>
      <c r="L677" s="8" t="s">
        <v>92</v>
      </c>
      <c r="M677" s="36" t="s">
        <v>371</v>
      </c>
      <c r="N677" s="36" t="s">
        <v>371</v>
      </c>
      <c r="O677" s="36" t="s">
        <v>10</v>
      </c>
      <c r="P677" s="36">
        <f t="shared" ca="1" si="30"/>
        <v>40</v>
      </c>
      <c r="Q677" s="36" t="str">
        <f t="shared" ca="1" si="32"/>
        <v>🗓️ &gt; 2 ans</v>
      </c>
    </row>
    <row r="678" spans="1:17">
      <c r="A678" s="8" t="s">
        <v>1182</v>
      </c>
      <c r="B678" s="32" t="s">
        <v>12</v>
      </c>
      <c r="C678" s="33">
        <v>720</v>
      </c>
      <c r="D678" s="33">
        <v>461</v>
      </c>
      <c r="E678" s="34">
        <v>0.64027777777777772</v>
      </c>
      <c r="F678" s="33">
        <v>90</v>
      </c>
      <c r="G678" s="33">
        <v>41</v>
      </c>
      <c r="H678" s="35">
        <v>0.4556</v>
      </c>
      <c r="I678" s="36" t="str">
        <f t="shared" si="31"/>
        <v>🟡 Attention (40-80%)</v>
      </c>
      <c r="J678" s="37">
        <v>45065</v>
      </c>
      <c r="K678" s="38" t="s">
        <v>1183</v>
      </c>
      <c r="L678" s="8" t="s">
        <v>30</v>
      </c>
      <c r="M678" s="36" t="s">
        <v>458</v>
      </c>
      <c r="N678" s="36" t="s">
        <v>459</v>
      </c>
      <c r="O678" s="36" t="s">
        <v>10</v>
      </c>
      <c r="P678" s="36">
        <f t="shared" ca="1" si="30"/>
        <v>40</v>
      </c>
      <c r="Q678" s="36" t="str">
        <f t="shared" ca="1" si="32"/>
        <v>🗓️ &gt; 2 ans</v>
      </c>
    </row>
    <row r="679" spans="1:17">
      <c r="A679" s="8" t="s">
        <v>1184</v>
      </c>
      <c r="B679" s="32" t="s">
        <v>12</v>
      </c>
      <c r="C679" s="33">
        <v>864</v>
      </c>
      <c r="D679" s="33">
        <v>615</v>
      </c>
      <c r="E679" s="34">
        <v>0.71180555555555558</v>
      </c>
      <c r="F679" s="33">
        <v>108</v>
      </c>
      <c r="G679" s="33">
        <v>50</v>
      </c>
      <c r="H679" s="35">
        <v>0.46300000000000002</v>
      </c>
      <c r="I679" s="36" t="str">
        <f t="shared" si="31"/>
        <v>🟡 Attention (40-80%)</v>
      </c>
      <c r="J679" s="37">
        <v>45065</v>
      </c>
      <c r="K679" s="38" t="s">
        <v>1090</v>
      </c>
      <c r="L679" s="8" t="s">
        <v>68</v>
      </c>
      <c r="M679" s="36" t="s">
        <v>458</v>
      </c>
      <c r="N679" s="36" t="s">
        <v>459</v>
      </c>
      <c r="O679" s="36" t="s">
        <v>10</v>
      </c>
      <c r="P679" s="36">
        <f t="shared" ca="1" si="30"/>
        <v>40</v>
      </c>
      <c r="Q679" s="36" t="str">
        <f t="shared" ca="1" si="32"/>
        <v>🗓️ &gt; 2 ans</v>
      </c>
    </row>
    <row r="680" spans="1:17">
      <c r="A680" s="8" t="s">
        <v>1185</v>
      </c>
      <c r="B680" s="32" t="s">
        <v>12</v>
      </c>
      <c r="C680" s="33">
        <v>808</v>
      </c>
      <c r="D680" s="33">
        <v>643</v>
      </c>
      <c r="E680" s="34">
        <v>0.79579207920792083</v>
      </c>
      <c r="F680" s="33">
        <v>101</v>
      </c>
      <c r="G680" s="33">
        <v>61</v>
      </c>
      <c r="H680" s="35">
        <v>0.60399999999999998</v>
      </c>
      <c r="I680" s="36" t="str">
        <f t="shared" si="31"/>
        <v>🟡 Attention (40-80%)</v>
      </c>
      <c r="J680" s="37">
        <v>45072</v>
      </c>
      <c r="K680" s="38" t="s">
        <v>1186</v>
      </c>
      <c r="L680" s="8" t="s">
        <v>37</v>
      </c>
      <c r="M680" s="36" t="s">
        <v>458</v>
      </c>
      <c r="N680" s="36" t="s">
        <v>459</v>
      </c>
      <c r="O680" s="36" t="s">
        <v>10</v>
      </c>
      <c r="P680" s="36">
        <f t="shared" ca="1" si="30"/>
        <v>39</v>
      </c>
      <c r="Q680" s="36" t="str">
        <f t="shared" ca="1" si="32"/>
        <v>🗓️ &gt; 2 ans</v>
      </c>
    </row>
    <row r="681" spans="1:17">
      <c r="A681" s="8" t="s">
        <v>1187</v>
      </c>
      <c r="B681" s="41" t="s">
        <v>12</v>
      </c>
      <c r="C681" s="33">
        <v>296</v>
      </c>
      <c r="D681" s="33">
        <v>100</v>
      </c>
      <c r="E681" s="34">
        <v>0.33783783783783783</v>
      </c>
      <c r="F681" s="33">
        <v>37</v>
      </c>
      <c r="G681" s="33">
        <v>4</v>
      </c>
      <c r="H681" s="35">
        <v>0.1081</v>
      </c>
      <c r="I681" s="36" t="str">
        <f t="shared" si="31"/>
        <v>🟢 Non saturé (&lt;40%)</v>
      </c>
      <c r="J681" s="37">
        <v>45072</v>
      </c>
      <c r="K681" s="38" t="s">
        <v>789</v>
      </c>
      <c r="L681" s="8" t="s">
        <v>30</v>
      </c>
      <c r="M681" s="36" t="s">
        <v>458</v>
      </c>
      <c r="N681" s="36" t="s">
        <v>459</v>
      </c>
      <c r="O681" s="36" t="s">
        <v>10</v>
      </c>
      <c r="P681" s="36">
        <f t="shared" ca="1" si="30"/>
        <v>39</v>
      </c>
      <c r="Q681" s="36" t="str">
        <f t="shared" ca="1" si="32"/>
        <v>🗓️ &gt; 2 ans</v>
      </c>
    </row>
    <row r="682" spans="1:17">
      <c r="A682" s="8" t="s">
        <v>1188</v>
      </c>
      <c r="B682" s="32" t="s">
        <v>12</v>
      </c>
      <c r="C682" s="33">
        <v>1016</v>
      </c>
      <c r="D682" s="33">
        <v>735</v>
      </c>
      <c r="E682" s="34">
        <v>0.72342519685039375</v>
      </c>
      <c r="F682" s="33">
        <v>127</v>
      </c>
      <c r="G682" s="33">
        <v>70</v>
      </c>
      <c r="H682" s="35">
        <v>0.55120000000000002</v>
      </c>
      <c r="I682" s="36" t="str">
        <f t="shared" si="31"/>
        <v>🟡 Attention (40-80%)</v>
      </c>
      <c r="J682" s="37">
        <v>45077</v>
      </c>
      <c r="K682" s="38" t="s">
        <v>1189</v>
      </c>
      <c r="L682" s="8" t="s">
        <v>91</v>
      </c>
      <c r="M682" s="36" t="s">
        <v>371</v>
      </c>
      <c r="N682" s="36" t="s">
        <v>371</v>
      </c>
      <c r="O682" s="36" t="s">
        <v>10</v>
      </c>
      <c r="P682" s="36">
        <f t="shared" ca="1" si="30"/>
        <v>39</v>
      </c>
      <c r="Q682" s="36" t="str">
        <f t="shared" ca="1" si="32"/>
        <v>🗓️ &gt; 2 ans</v>
      </c>
    </row>
    <row r="683" spans="1:17">
      <c r="A683" s="8" t="s">
        <v>1190</v>
      </c>
      <c r="B683" s="32" t="s">
        <v>17</v>
      </c>
      <c r="C683" s="33">
        <v>1072</v>
      </c>
      <c r="D683" s="33">
        <v>772</v>
      </c>
      <c r="E683" s="34">
        <v>0.72014925373134331</v>
      </c>
      <c r="F683" s="33">
        <v>134</v>
      </c>
      <c r="G683" s="33">
        <v>72</v>
      </c>
      <c r="H683" s="35">
        <v>0.5373</v>
      </c>
      <c r="I683" s="36" t="str">
        <f t="shared" si="31"/>
        <v>🟡 Attention (40-80%)</v>
      </c>
      <c r="J683" s="37">
        <v>45077</v>
      </c>
      <c r="K683" s="38" t="s">
        <v>15</v>
      </c>
      <c r="L683" s="8" t="s">
        <v>15</v>
      </c>
      <c r="M683" s="36" t="s">
        <v>15</v>
      </c>
      <c r="N683" s="36" t="s">
        <v>15</v>
      </c>
      <c r="O683" s="36" t="s">
        <v>15</v>
      </c>
      <c r="P683" s="36">
        <f t="shared" ca="1" si="30"/>
        <v>39</v>
      </c>
      <c r="Q683" s="36" t="str">
        <f t="shared" ca="1" si="32"/>
        <v>🗓️ &gt; 2 ans</v>
      </c>
    </row>
    <row r="684" spans="1:17">
      <c r="A684" s="8" t="s">
        <v>1191</v>
      </c>
      <c r="B684" s="32" t="s">
        <v>12</v>
      </c>
      <c r="C684" s="33">
        <v>752</v>
      </c>
      <c r="D684" s="33">
        <v>528</v>
      </c>
      <c r="E684" s="34">
        <v>0.7021276595744681</v>
      </c>
      <c r="F684" s="33">
        <v>94</v>
      </c>
      <c r="G684" s="33">
        <v>43</v>
      </c>
      <c r="H684" s="35">
        <v>0.45739999999999997</v>
      </c>
      <c r="I684" s="36" t="str">
        <f t="shared" si="31"/>
        <v>🟡 Attention (40-80%)</v>
      </c>
      <c r="J684" s="37">
        <v>45077</v>
      </c>
      <c r="K684" s="38" t="s">
        <v>1192</v>
      </c>
      <c r="L684" s="8" t="s">
        <v>91</v>
      </c>
      <c r="M684" s="36" t="s">
        <v>371</v>
      </c>
      <c r="N684" s="36" t="s">
        <v>371</v>
      </c>
      <c r="O684" s="36" t="s">
        <v>10</v>
      </c>
      <c r="P684" s="36">
        <f t="shared" ca="1" si="30"/>
        <v>39</v>
      </c>
      <c r="Q684" s="36" t="str">
        <f t="shared" ca="1" si="32"/>
        <v>🗓️ &gt; 2 ans</v>
      </c>
    </row>
    <row r="685" spans="1:17">
      <c r="A685" s="8" t="s">
        <v>1193</v>
      </c>
      <c r="B685" s="32" t="s">
        <v>17</v>
      </c>
      <c r="C685" s="33">
        <v>1344</v>
      </c>
      <c r="D685" s="33">
        <v>775</v>
      </c>
      <c r="E685" s="34">
        <v>0.57663690476190477</v>
      </c>
      <c r="F685" s="33">
        <v>168</v>
      </c>
      <c r="G685" s="33">
        <v>47</v>
      </c>
      <c r="H685" s="35">
        <v>0.27979999999999999</v>
      </c>
      <c r="I685" s="36" t="str">
        <f t="shared" si="31"/>
        <v>🟢 Non saturé (&lt;40%)</v>
      </c>
      <c r="J685" s="37">
        <v>45077</v>
      </c>
      <c r="K685" s="38" t="s">
        <v>15</v>
      </c>
      <c r="L685" s="8" t="s">
        <v>15</v>
      </c>
      <c r="M685" s="36" t="s">
        <v>15</v>
      </c>
      <c r="N685" s="36" t="s">
        <v>15</v>
      </c>
      <c r="O685" s="36" t="s">
        <v>15</v>
      </c>
      <c r="P685" s="36">
        <f t="shared" ca="1" si="30"/>
        <v>39</v>
      </c>
      <c r="Q685" s="36" t="str">
        <f t="shared" ca="1" si="32"/>
        <v>🗓️ &gt; 2 ans</v>
      </c>
    </row>
    <row r="686" spans="1:17">
      <c r="A686" s="8" t="s">
        <v>1194</v>
      </c>
      <c r="B686" s="32" t="s">
        <v>12</v>
      </c>
      <c r="C686" s="33">
        <v>768</v>
      </c>
      <c r="D686" s="33">
        <v>555</v>
      </c>
      <c r="E686" s="34">
        <v>0.72265625</v>
      </c>
      <c r="F686" s="33">
        <v>96</v>
      </c>
      <c r="G686" s="33">
        <v>51</v>
      </c>
      <c r="H686" s="35">
        <v>0.53120000000000001</v>
      </c>
      <c r="I686" s="36" t="str">
        <f t="shared" si="31"/>
        <v>🟡 Attention (40-80%)</v>
      </c>
      <c r="J686" s="37">
        <v>45077</v>
      </c>
      <c r="K686" s="38" t="s">
        <v>1192</v>
      </c>
      <c r="L686" s="8" t="s">
        <v>91</v>
      </c>
      <c r="M686" s="36" t="s">
        <v>371</v>
      </c>
      <c r="N686" s="36" t="s">
        <v>371</v>
      </c>
      <c r="O686" s="36" t="s">
        <v>10</v>
      </c>
      <c r="P686" s="36">
        <f t="shared" ca="1" si="30"/>
        <v>39</v>
      </c>
      <c r="Q686" s="36" t="str">
        <f t="shared" ca="1" si="32"/>
        <v>🗓️ &gt; 2 ans</v>
      </c>
    </row>
    <row r="687" spans="1:17">
      <c r="A687" s="8" t="s">
        <v>1195</v>
      </c>
      <c r="B687" s="32" t="s">
        <v>12</v>
      </c>
      <c r="C687" s="33">
        <v>832</v>
      </c>
      <c r="D687" s="33">
        <v>557</v>
      </c>
      <c r="E687" s="34">
        <v>0.66947115384615385</v>
      </c>
      <c r="F687" s="33">
        <v>104</v>
      </c>
      <c r="G687" s="33">
        <v>38</v>
      </c>
      <c r="H687" s="35">
        <v>0.3654</v>
      </c>
      <c r="I687" s="36" t="str">
        <f t="shared" si="31"/>
        <v>🟢 Non saturé (&lt;40%)</v>
      </c>
      <c r="J687" s="37">
        <v>45077</v>
      </c>
      <c r="K687" s="38" t="s">
        <v>1196</v>
      </c>
      <c r="L687" s="8" t="s">
        <v>91</v>
      </c>
      <c r="M687" s="36" t="s">
        <v>371</v>
      </c>
      <c r="N687" s="36" t="s">
        <v>371</v>
      </c>
      <c r="O687" s="36" t="s">
        <v>10</v>
      </c>
      <c r="P687" s="36">
        <f t="shared" ca="1" si="30"/>
        <v>39</v>
      </c>
      <c r="Q687" s="36" t="str">
        <f t="shared" ca="1" si="32"/>
        <v>🗓️ &gt; 2 ans</v>
      </c>
    </row>
    <row r="688" spans="1:17">
      <c r="A688" s="8" t="s">
        <v>1197</v>
      </c>
      <c r="B688" s="39" t="s">
        <v>41</v>
      </c>
      <c r="C688" s="33">
        <v>416</v>
      </c>
      <c r="D688" s="33">
        <v>324</v>
      </c>
      <c r="E688" s="34">
        <v>0.77884615384615385</v>
      </c>
      <c r="F688" s="33">
        <v>52</v>
      </c>
      <c r="G688" s="33">
        <v>32</v>
      </c>
      <c r="H688" s="35">
        <v>0.61539999999999995</v>
      </c>
      <c r="I688" s="36" t="str">
        <f t="shared" si="31"/>
        <v>🟡 Attention (40-80%)</v>
      </c>
      <c r="J688" s="37">
        <v>45086</v>
      </c>
      <c r="K688" s="38" t="s">
        <v>1075</v>
      </c>
      <c r="L688" s="8" t="s">
        <v>55</v>
      </c>
      <c r="M688" s="36" t="s">
        <v>55</v>
      </c>
      <c r="N688" s="36" t="s">
        <v>55</v>
      </c>
      <c r="O688" s="36" t="s">
        <v>55</v>
      </c>
      <c r="P688" s="36">
        <f t="shared" ca="1" si="30"/>
        <v>39</v>
      </c>
      <c r="Q688" s="36" t="str">
        <f t="shared" ca="1" si="32"/>
        <v>🗓️ &gt; 2 ans</v>
      </c>
    </row>
    <row r="689" spans="1:17">
      <c r="A689" s="8" t="s">
        <v>1198</v>
      </c>
      <c r="B689" s="40" t="s">
        <v>12</v>
      </c>
      <c r="C689" s="33">
        <v>624</v>
      </c>
      <c r="D689" s="33">
        <v>505</v>
      </c>
      <c r="E689" s="34">
        <v>0.80929487179487181</v>
      </c>
      <c r="F689" s="33">
        <v>78</v>
      </c>
      <c r="G689" s="33">
        <v>47</v>
      </c>
      <c r="H689" s="35">
        <v>0.60260000000000002</v>
      </c>
      <c r="I689" s="36" t="str">
        <f t="shared" si="31"/>
        <v>🟡 Attention (40-80%)</v>
      </c>
      <c r="J689" s="37">
        <v>45086</v>
      </c>
      <c r="K689" s="38" t="s">
        <v>1003</v>
      </c>
      <c r="L689" s="8" t="s">
        <v>72</v>
      </c>
      <c r="M689" s="36" t="s">
        <v>318</v>
      </c>
      <c r="N689" s="36" t="s">
        <v>319</v>
      </c>
      <c r="O689" s="36" t="s">
        <v>10</v>
      </c>
      <c r="P689" s="36">
        <f t="shared" ca="1" si="30"/>
        <v>39</v>
      </c>
      <c r="Q689" s="36" t="str">
        <f t="shared" ca="1" si="32"/>
        <v>🗓️ &gt; 2 ans</v>
      </c>
    </row>
    <row r="690" spans="1:17">
      <c r="A690" s="8" t="s">
        <v>1199</v>
      </c>
      <c r="B690" s="32" t="s">
        <v>41</v>
      </c>
      <c r="C690" s="33">
        <v>760</v>
      </c>
      <c r="D690" s="33">
        <v>404</v>
      </c>
      <c r="E690" s="34">
        <v>0.53157894736842104</v>
      </c>
      <c r="F690" s="33">
        <v>95</v>
      </c>
      <c r="G690" s="33">
        <v>25</v>
      </c>
      <c r="H690" s="35">
        <v>0.26319999999999999</v>
      </c>
      <c r="I690" s="36" t="str">
        <f t="shared" si="31"/>
        <v>🟢 Non saturé (&lt;40%)</v>
      </c>
      <c r="J690" s="37">
        <v>45086</v>
      </c>
      <c r="K690" s="38" t="s">
        <v>1200</v>
      </c>
      <c r="L690" s="8" t="s">
        <v>55</v>
      </c>
      <c r="M690" s="36" t="s">
        <v>55</v>
      </c>
      <c r="N690" s="36" t="s">
        <v>55</v>
      </c>
      <c r="O690" s="36" t="s">
        <v>55</v>
      </c>
      <c r="P690" s="36">
        <f t="shared" ca="1" si="30"/>
        <v>39</v>
      </c>
      <c r="Q690" s="36" t="str">
        <f t="shared" ca="1" si="32"/>
        <v>🗓️ &gt; 2 ans</v>
      </c>
    </row>
    <row r="691" spans="1:17">
      <c r="A691" s="8" t="s">
        <v>1201</v>
      </c>
      <c r="B691" s="32" t="s">
        <v>41</v>
      </c>
      <c r="C691" s="33">
        <v>616</v>
      </c>
      <c r="D691" s="33">
        <v>458</v>
      </c>
      <c r="E691" s="34">
        <v>0.74350649350649356</v>
      </c>
      <c r="F691" s="33">
        <v>77</v>
      </c>
      <c r="G691" s="33">
        <v>41</v>
      </c>
      <c r="H691" s="35">
        <v>0.53249999999999997</v>
      </c>
      <c r="I691" s="36" t="str">
        <f t="shared" si="31"/>
        <v>🟡 Attention (40-80%)</v>
      </c>
      <c r="J691" s="37">
        <v>45086</v>
      </c>
      <c r="K691" s="38" t="s">
        <v>1202</v>
      </c>
      <c r="L691" s="8" t="s">
        <v>55</v>
      </c>
      <c r="M691" s="36" t="s">
        <v>55</v>
      </c>
      <c r="N691" s="36" t="s">
        <v>55</v>
      </c>
      <c r="O691" s="36" t="s">
        <v>55</v>
      </c>
      <c r="P691" s="36">
        <f t="shared" ca="1" si="30"/>
        <v>39</v>
      </c>
      <c r="Q691" s="36" t="str">
        <f t="shared" ca="1" si="32"/>
        <v>🗓️ &gt; 2 ans</v>
      </c>
    </row>
    <row r="692" spans="1:17">
      <c r="A692" s="8" t="s">
        <v>1203</v>
      </c>
      <c r="B692" s="32" t="s">
        <v>41</v>
      </c>
      <c r="C692" s="33">
        <v>744</v>
      </c>
      <c r="D692" s="33">
        <v>561</v>
      </c>
      <c r="E692" s="34">
        <v>0.75403225806451613</v>
      </c>
      <c r="F692" s="33">
        <v>93</v>
      </c>
      <c r="G692" s="33">
        <v>44</v>
      </c>
      <c r="H692" s="35">
        <v>0.47310000000000002</v>
      </c>
      <c r="I692" s="36" t="str">
        <f t="shared" si="31"/>
        <v>🟡 Attention (40-80%)</v>
      </c>
      <c r="J692" s="37">
        <v>45086</v>
      </c>
      <c r="K692" s="38" t="s">
        <v>1204</v>
      </c>
      <c r="L692" s="8" t="s">
        <v>55</v>
      </c>
      <c r="M692" s="36" t="s">
        <v>55</v>
      </c>
      <c r="N692" s="36" t="s">
        <v>55</v>
      </c>
      <c r="O692" s="36" t="s">
        <v>55</v>
      </c>
      <c r="P692" s="36">
        <f t="shared" ca="1" si="30"/>
        <v>39</v>
      </c>
      <c r="Q692" s="36" t="str">
        <f t="shared" ca="1" si="32"/>
        <v>🗓️ &gt; 2 ans</v>
      </c>
    </row>
    <row r="693" spans="1:17">
      <c r="A693" s="8" t="s">
        <v>1205</v>
      </c>
      <c r="B693" s="7" t="s">
        <v>41</v>
      </c>
      <c r="C693" s="33">
        <v>736</v>
      </c>
      <c r="D693" s="33">
        <v>509</v>
      </c>
      <c r="E693" s="34">
        <v>0.69157608695652173</v>
      </c>
      <c r="F693" s="33">
        <v>92</v>
      </c>
      <c r="G693" s="33">
        <v>44</v>
      </c>
      <c r="H693" s="35">
        <v>0.4783</v>
      </c>
      <c r="I693" s="36" t="str">
        <f t="shared" si="31"/>
        <v>🟡 Attention (40-80%)</v>
      </c>
      <c r="J693" s="37">
        <v>45086</v>
      </c>
      <c r="K693" s="38" t="s">
        <v>1202</v>
      </c>
      <c r="L693" s="8" t="s">
        <v>55</v>
      </c>
      <c r="M693" s="36" t="s">
        <v>55</v>
      </c>
      <c r="N693" s="36" t="s">
        <v>55</v>
      </c>
      <c r="O693" s="36" t="s">
        <v>55</v>
      </c>
      <c r="P693" s="36">
        <f t="shared" ca="1" si="30"/>
        <v>39</v>
      </c>
      <c r="Q693" s="36" t="str">
        <f t="shared" ca="1" si="32"/>
        <v>🗓️ &gt; 2 ans</v>
      </c>
    </row>
    <row r="694" spans="1:17">
      <c r="A694" s="8" t="s">
        <v>1206</v>
      </c>
      <c r="B694" s="32" t="s">
        <v>41</v>
      </c>
      <c r="C694" s="33">
        <v>712</v>
      </c>
      <c r="D694" s="33">
        <v>471</v>
      </c>
      <c r="E694" s="34">
        <v>0.6615168539325843</v>
      </c>
      <c r="F694" s="33">
        <v>89</v>
      </c>
      <c r="G694" s="33">
        <v>27</v>
      </c>
      <c r="H694" s="35">
        <v>0.3034</v>
      </c>
      <c r="I694" s="36" t="str">
        <f t="shared" si="31"/>
        <v>🟢 Non saturé (&lt;40%)</v>
      </c>
      <c r="J694" s="37">
        <v>45086</v>
      </c>
      <c r="K694" s="38" t="s">
        <v>1075</v>
      </c>
      <c r="L694" s="8" t="s">
        <v>55</v>
      </c>
      <c r="M694" s="36" t="s">
        <v>55</v>
      </c>
      <c r="N694" s="36" t="s">
        <v>55</v>
      </c>
      <c r="O694" s="36" t="s">
        <v>55</v>
      </c>
      <c r="P694" s="36">
        <f t="shared" ca="1" si="30"/>
        <v>39</v>
      </c>
      <c r="Q694" s="36" t="str">
        <f t="shared" ca="1" si="32"/>
        <v>🗓️ &gt; 2 ans</v>
      </c>
    </row>
    <row r="695" spans="1:17">
      <c r="A695" s="8" t="s">
        <v>1207</v>
      </c>
      <c r="B695" s="32" t="s">
        <v>41</v>
      </c>
      <c r="C695" s="33">
        <v>640</v>
      </c>
      <c r="D695" s="33">
        <v>425</v>
      </c>
      <c r="E695" s="34">
        <v>0.6640625</v>
      </c>
      <c r="F695" s="33">
        <v>80</v>
      </c>
      <c r="G695" s="33">
        <v>28</v>
      </c>
      <c r="H695" s="35">
        <v>0.35</v>
      </c>
      <c r="I695" s="36" t="str">
        <f t="shared" si="31"/>
        <v>🟢 Non saturé (&lt;40%)</v>
      </c>
      <c r="J695" s="37">
        <v>45086</v>
      </c>
      <c r="K695" s="38" t="s">
        <v>1204</v>
      </c>
      <c r="L695" s="8" t="s">
        <v>55</v>
      </c>
      <c r="M695" s="36" t="s">
        <v>55</v>
      </c>
      <c r="N695" s="36" t="s">
        <v>55</v>
      </c>
      <c r="O695" s="36" t="s">
        <v>55</v>
      </c>
      <c r="P695" s="36">
        <f t="shared" ca="1" si="30"/>
        <v>39</v>
      </c>
      <c r="Q695" s="36" t="str">
        <f t="shared" ca="1" si="32"/>
        <v>🗓️ &gt; 2 ans</v>
      </c>
    </row>
    <row r="696" spans="1:17">
      <c r="A696" s="8" t="s">
        <v>1208</v>
      </c>
      <c r="B696" s="32" t="s">
        <v>17</v>
      </c>
      <c r="C696" s="33">
        <v>832</v>
      </c>
      <c r="D696" s="33">
        <v>547</v>
      </c>
      <c r="E696" s="34">
        <v>0.65745192307692313</v>
      </c>
      <c r="F696" s="33">
        <v>104</v>
      </c>
      <c r="G696" s="33">
        <v>42</v>
      </c>
      <c r="H696" s="35">
        <v>0.40379999999999999</v>
      </c>
      <c r="I696" s="36" t="str">
        <f t="shared" si="31"/>
        <v>🟡 Attention (40-80%)</v>
      </c>
      <c r="J696" s="37">
        <v>45086</v>
      </c>
      <c r="K696" s="38" t="s">
        <v>15</v>
      </c>
      <c r="L696" s="8" t="s">
        <v>15</v>
      </c>
      <c r="M696" s="36" t="s">
        <v>15</v>
      </c>
      <c r="N696" s="36" t="s">
        <v>15</v>
      </c>
      <c r="O696" s="36" t="s">
        <v>15</v>
      </c>
      <c r="P696" s="36">
        <f t="shared" ca="1" si="30"/>
        <v>39</v>
      </c>
      <c r="Q696" s="36" t="str">
        <f t="shared" ca="1" si="32"/>
        <v>🗓️ &gt; 2 ans</v>
      </c>
    </row>
    <row r="697" spans="1:17">
      <c r="A697" s="8" t="s">
        <v>1209</v>
      </c>
      <c r="B697" s="32" t="s">
        <v>5430</v>
      </c>
      <c r="C697" s="33">
        <v>472</v>
      </c>
      <c r="D697" s="33">
        <v>259</v>
      </c>
      <c r="E697" s="34">
        <v>0.54872881355932202</v>
      </c>
      <c r="F697" s="33">
        <v>59</v>
      </c>
      <c r="G697" s="33">
        <v>15</v>
      </c>
      <c r="H697" s="35">
        <v>0.25419999999999998</v>
      </c>
      <c r="I697" s="36" t="str">
        <f t="shared" si="31"/>
        <v>🟢 Non saturé (&lt;40%)</v>
      </c>
      <c r="J697" s="37">
        <v>45086</v>
      </c>
      <c r="K697" s="38" t="s">
        <v>36</v>
      </c>
      <c r="L697" s="8" t="s">
        <v>36</v>
      </c>
      <c r="M697" s="36" t="s">
        <v>1210</v>
      </c>
      <c r="N697" s="36" t="s">
        <v>1211</v>
      </c>
      <c r="O697" s="36" t="s">
        <v>36</v>
      </c>
      <c r="P697" s="36">
        <f t="shared" ca="1" si="30"/>
        <v>39</v>
      </c>
      <c r="Q697" s="36" t="str">
        <f t="shared" ca="1" si="32"/>
        <v>🗓️ &gt; 2 ans</v>
      </c>
    </row>
    <row r="698" spans="1:17">
      <c r="A698" s="8" t="s">
        <v>1212</v>
      </c>
      <c r="B698" s="32" t="s">
        <v>26</v>
      </c>
      <c r="C698" s="33">
        <v>904</v>
      </c>
      <c r="D698" s="33">
        <v>697</v>
      </c>
      <c r="E698" s="34">
        <v>0.77101769911504425</v>
      </c>
      <c r="F698" s="33">
        <v>113</v>
      </c>
      <c r="G698" s="33">
        <v>65</v>
      </c>
      <c r="H698" s="35">
        <v>0.57520000000000004</v>
      </c>
      <c r="I698" s="36" t="str">
        <f t="shared" si="31"/>
        <v>🟡 Attention (40-80%)</v>
      </c>
      <c r="J698" s="37">
        <v>45089</v>
      </c>
      <c r="K698" s="38" t="s">
        <v>1213</v>
      </c>
      <c r="L698" s="8" t="s">
        <v>24</v>
      </c>
      <c r="M698" s="36" t="s">
        <v>24</v>
      </c>
      <c r="N698" s="36" t="s">
        <v>24</v>
      </c>
      <c r="O698" s="36" t="s">
        <v>24</v>
      </c>
      <c r="P698" s="36">
        <f t="shared" ca="1" si="30"/>
        <v>39</v>
      </c>
      <c r="Q698" s="36" t="str">
        <f t="shared" ca="1" si="32"/>
        <v>🗓️ &gt; 2 ans</v>
      </c>
    </row>
    <row r="699" spans="1:17">
      <c r="A699" s="8" t="s">
        <v>1214</v>
      </c>
      <c r="B699" s="32" t="s">
        <v>12</v>
      </c>
      <c r="C699" s="33">
        <v>936</v>
      </c>
      <c r="D699" s="33">
        <v>651</v>
      </c>
      <c r="E699" s="34">
        <v>0.69551282051282048</v>
      </c>
      <c r="F699" s="33">
        <v>117</v>
      </c>
      <c r="G699" s="33">
        <v>54</v>
      </c>
      <c r="H699" s="35">
        <v>0.46150000000000002</v>
      </c>
      <c r="I699" s="36" t="str">
        <f t="shared" si="31"/>
        <v>🟡 Attention (40-80%)</v>
      </c>
      <c r="J699" s="37">
        <v>45089</v>
      </c>
      <c r="K699" s="38" t="s">
        <v>559</v>
      </c>
      <c r="L699" s="8" t="s">
        <v>61</v>
      </c>
      <c r="M699" s="36" t="s">
        <v>662</v>
      </c>
      <c r="N699" s="36" t="s">
        <v>559</v>
      </c>
      <c r="O699" s="36" t="s">
        <v>10</v>
      </c>
      <c r="P699" s="36">
        <f t="shared" ca="1" si="30"/>
        <v>39</v>
      </c>
      <c r="Q699" s="36" t="str">
        <f t="shared" ca="1" si="32"/>
        <v>🗓️ &gt; 2 ans</v>
      </c>
    </row>
    <row r="700" spans="1:17">
      <c r="A700" s="8" t="s">
        <v>1215</v>
      </c>
      <c r="B700" s="32" t="s">
        <v>12</v>
      </c>
      <c r="C700" s="33">
        <v>1352</v>
      </c>
      <c r="D700" s="33">
        <v>718</v>
      </c>
      <c r="E700" s="34">
        <v>0.53106508875739644</v>
      </c>
      <c r="F700" s="33">
        <v>169</v>
      </c>
      <c r="G700" s="33">
        <v>37</v>
      </c>
      <c r="H700" s="35">
        <v>0.21890000000000001</v>
      </c>
      <c r="I700" s="36" t="str">
        <f t="shared" si="31"/>
        <v>🟢 Non saturé (&lt;40%)</v>
      </c>
      <c r="J700" s="37">
        <v>45089</v>
      </c>
      <c r="K700" s="38" t="s">
        <v>559</v>
      </c>
      <c r="L700" s="8" t="s">
        <v>61</v>
      </c>
      <c r="M700" s="36" t="s">
        <v>662</v>
      </c>
      <c r="N700" s="36" t="s">
        <v>559</v>
      </c>
      <c r="O700" s="36" t="s">
        <v>10</v>
      </c>
      <c r="P700" s="36">
        <f t="shared" ca="1" si="30"/>
        <v>39</v>
      </c>
      <c r="Q700" s="36" t="str">
        <f t="shared" ca="1" si="32"/>
        <v>🗓️ &gt; 2 ans</v>
      </c>
    </row>
    <row r="701" spans="1:17">
      <c r="A701" s="8" t="s">
        <v>1216</v>
      </c>
      <c r="B701" s="32" t="s">
        <v>12</v>
      </c>
      <c r="C701" s="33">
        <v>1256</v>
      </c>
      <c r="D701" s="33">
        <v>809</v>
      </c>
      <c r="E701" s="34">
        <v>0.64410828025477707</v>
      </c>
      <c r="F701" s="33">
        <v>157</v>
      </c>
      <c r="G701" s="33">
        <v>68</v>
      </c>
      <c r="H701" s="35">
        <v>0.43309999999999998</v>
      </c>
      <c r="I701" s="36" t="str">
        <f t="shared" si="31"/>
        <v>🟡 Attention (40-80%)</v>
      </c>
      <c r="J701" s="37">
        <v>45092</v>
      </c>
      <c r="K701" s="38" t="s">
        <v>1217</v>
      </c>
      <c r="L701" s="8" t="s">
        <v>60</v>
      </c>
      <c r="M701" s="36" t="s">
        <v>65</v>
      </c>
      <c r="N701" s="36" t="s">
        <v>559</v>
      </c>
      <c r="O701" s="36" t="s">
        <v>10</v>
      </c>
      <c r="P701" s="36">
        <f t="shared" ca="1" si="30"/>
        <v>39</v>
      </c>
      <c r="Q701" s="36" t="str">
        <f t="shared" ca="1" si="32"/>
        <v>🗓️ &gt; 2 ans</v>
      </c>
    </row>
    <row r="702" spans="1:17">
      <c r="A702" s="8" t="s">
        <v>1218</v>
      </c>
      <c r="B702" s="32" t="s">
        <v>12</v>
      </c>
      <c r="C702" s="33">
        <v>592</v>
      </c>
      <c r="D702" s="33">
        <v>353</v>
      </c>
      <c r="E702" s="34">
        <v>0.59628378378378377</v>
      </c>
      <c r="F702" s="33">
        <v>74</v>
      </c>
      <c r="G702" s="33">
        <v>28</v>
      </c>
      <c r="H702" s="35">
        <v>0.37840000000000001</v>
      </c>
      <c r="I702" s="36" t="str">
        <f t="shared" si="31"/>
        <v>🟢 Non saturé (&lt;40%)</v>
      </c>
      <c r="J702" s="37">
        <v>45092</v>
      </c>
      <c r="K702" s="38" t="s">
        <v>1219</v>
      </c>
      <c r="L702" s="8" t="s">
        <v>61</v>
      </c>
      <c r="M702" s="36" t="s">
        <v>662</v>
      </c>
      <c r="N702" s="36" t="s">
        <v>559</v>
      </c>
      <c r="O702" s="36" t="s">
        <v>10</v>
      </c>
      <c r="P702" s="36">
        <f t="shared" ca="1" si="30"/>
        <v>39</v>
      </c>
      <c r="Q702" s="36" t="str">
        <f t="shared" ca="1" si="32"/>
        <v>🗓️ &gt; 2 ans</v>
      </c>
    </row>
    <row r="703" spans="1:17">
      <c r="A703" s="8" t="s">
        <v>1220</v>
      </c>
      <c r="B703" s="7" t="s">
        <v>12</v>
      </c>
      <c r="C703" s="33">
        <v>1152</v>
      </c>
      <c r="D703" s="33">
        <v>833</v>
      </c>
      <c r="E703" s="34">
        <v>0.72309027777777779</v>
      </c>
      <c r="F703" s="33">
        <v>144</v>
      </c>
      <c r="G703" s="33">
        <v>70</v>
      </c>
      <c r="H703" s="35">
        <v>0.48609999999999998</v>
      </c>
      <c r="I703" s="36" t="str">
        <f t="shared" si="31"/>
        <v>🟡 Attention (40-80%)</v>
      </c>
      <c r="J703" s="37">
        <v>45098</v>
      </c>
      <c r="K703" s="38" t="s">
        <v>1221</v>
      </c>
      <c r="L703" s="8" t="s">
        <v>60</v>
      </c>
      <c r="M703" s="36" t="s">
        <v>65</v>
      </c>
      <c r="N703" s="36" t="s">
        <v>559</v>
      </c>
      <c r="O703" s="36" t="s">
        <v>10</v>
      </c>
      <c r="P703" s="36">
        <f t="shared" ca="1" si="30"/>
        <v>39</v>
      </c>
      <c r="Q703" s="36" t="str">
        <f t="shared" ca="1" si="32"/>
        <v>🗓️ &gt; 2 ans</v>
      </c>
    </row>
    <row r="704" spans="1:17">
      <c r="A704" s="8" t="s">
        <v>1222</v>
      </c>
      <c r="B704" s="32" t="s">
        <v>12</v>
      </c>
      <c r="C704" s="33">
        <v>976</v>
      </c>
      <c r="D704" s="33">
        <v>563</v>
      </c>
      <c r="E704" s="34">
        <v>0.57684426229508201</v>
      </c>
      <c r="F704" s="33">
        <v>122</v>
      </c>
      <c r="G704" s="33">
        <v>32</v>
      </c>
      <c r="H704" s="35">
        <v>0.26229999999999998</v>
      </c>
      <c r="I704" s="36" t="str">
        <f t="shared" si="31"/>
        <v>🟢 Non saturé (&lt;40%)</v>
      </c>
      <c r="J704" s="37">
        <v>45098</v>
      </c>
      <c r="K704" s="38" t="s">
        <v>1223</v>
      </c>
      <c r="L704" s="8" t="s">
        <v>61</v>
      </c>
      <c r="M704" s="36" t="s">
        <v>662</v>
      </c>
      <c r="N704" s="36" t="s">
        <v>559</v>
      </c>
      <c r="O704" s="36" t="s">
        <v>10</v>
      </c>
      <c r="P704" s="36">
        <f t="shared" ca="1" si="30"/>
        <v>39</v>
      </c>
      <c r="Q704" s="36" t="str">
        <f t="shared" ca="1" si="32"/>
        <v>🗓️ &gt; 2 ans</v>
      </c>
    </row>
    <row r="705" spans="1:17">
      <c r="A705" s="8" t="s">
        <v>1224</v>
      </c>
      <c r="B705" s="32" t="s">
        <v>12</v>
      </c>
      <c r="C705" s="33">
        <v>1128</v>
      </c>
      <c r="D705" s="33">
        <v>796</v>
      </c>
      <c r="E705" s="34">
        <v>0.70567375886524819</v>
      </c>
      <c r="F705" s="33">
        <v>141</v>
      </c>
      <c r="G705" s="33">
        <v>72</v>
      </c>
      <c r="H705" s="35">
        <v>0.51060000000000005</v>
      </c>
      <c r="I705" s="36" t="str">
        <f t="shared" si="31"/>
        <v>🟡 Attention (40-80%)</v>
      </c>
      <c r="J705" s="37">
        <v>45103</v>
      </c>
      <c r="K705" s="38" t="s">
        <v>1225</v>
      </c>
      <c r="L705" s="8" t="s">
        <v>51</v>
      </c>
      <c r="M705" s="36" t="s">
        <v>47</v>
      </c>
      <c r="N705" s="36" t="s">
        <v>10</v>
      </c>
      <c r="O705" s="36" t="s">
        <v>10</v>
      </c>
      <c r="P705" s="36">
        <f t="shared" ca="1" si="30"/>
        <v>38</v>
      </c>
      <c r="Q705" s="36" t="str">
        <f t="shared" ca="1" si="32"/>
        <v>🗓️ &gt; 2 ans</v>
      </c>
    </row>
    <row r="706" spans="1:17">
      <c r="A706" s="8" t="s">
        <v>1226</v>
      </c>
      <c r="B706" s="32" t="s">
        <v>12</v>
      </c>
      <c r="C706" s="33">
        <v>832</v>
      </c>
      <c r="D706" s="33">
        <v>692</v>
      </c>
      <c r="E706" s="34">
        <v>0.83173076923076927</v>
      </c>
      <c r="F706" s="33">
        <v>104</v>
      </c>
      <c r="G706" s="33">
        <v>73</v>
      </c>
      <c r="H706" s="35">
        <v>0.70189999999999997</v>
      </c>
      <c r="I706" s="36" t="str">
        <f t="shared" si="31"/>
        <v>🟡 Attention (40-80%)</v>
      </c>
      <c r="J706" s="37">
        <v>45103</v>
      </c>
      <c r="K706" s="38" t="s">
        <v>1227</v>
      </c>
      <c r="L706" s="8" t="s">
        <v>45</v>
      </c>
      <c r="M706" s="36" t="s">
        <v>318</v>
      </c>
      <c r="N706" s="36" t="s">
        <v>319</v>
      </c>
      <c r="O706" s="36" t="s">
        <v>10</v>
      </c>
      <c r="P706" s="36">
        <f t="shared" ref="P706:P769" ca="1" si="33">IF(J706="","",ROUND((TODAY()-J706)/30.44,0))</f>
        <v>38</v>
      </c>
      <c r="Q706" s="36" t="str">
        <f t="shared" ca="1" si="32"/>
        <v>🗓️ &gt; 2 ans</v>
      </c>
    </row>
    <row r="707" spans="1:17">
      <c r="A707" s="8" t="s">
        <v>1228</v>
      </c>
      <c r="B707" s="32" t="s">
        <v>12</v>
      </c>
      <c r="C707" s="33">
        <v>768</v>
      </c>
      <c r="D707" s="33">
        <v>575</v>
      </c>
      <c r="E707" s="34">
        <v>0.74869791666666663</v>
      </c>
      <c r="F707" s="33">
        <v>96</v>
      </c>
      <c r="G707" s="33">
        <v>50</v>
      </c>
      <c r="H707" s="35">
        <v>0.52080000000000004</v>
      </c>
      <c r="I707" s="36" t="str">
        <f t="shared" ref="I707:I770" si="34">IF(H707="","N/A",
   IF(H707&gt;=80%,"🔴 Saturé (≥80%)",
      IF(H707&gt;=40%,"🟡 Attention (40-80%)",
         "🟢 Non saturé (&lt;40%)"
      )
   )
)</f>
        <v>🟡 Attention (40-80%)</v>
      </c>
      <c r="J707" s="37">
        <v>45103</v>
      </c>
      <c r="K707" s="38" t="s">
        <v>1225</v>
      </c>
      <c r="L707" s="8" t="s">
        <v>51</v>
      </c>
      <c r="M707" s="36" t="s">
        <v>47</v>
      </c>
      <c r="N707" s="36" t="s">
        <v>10</v>
      </c>
      <c r="O707" s="36" t="s">
        <v>10</v>
      </c>
      <c r="P707" s="36">
        <f t="shared" ca="1" si="33"/>
        <v>38</v>
      </c>
      <c r="Q707" s="36" t="str">
        <f t="shared" ref="Q707:Q770" ca="1" si="35">IF(P707="","N/A",IF(P707&lt;6,"🆕 &lt; 6 mois",IF(P707&lt;12,"📅 6-12 mois",IF(P707&lt;24,"📆 1-2 ans","🗓️ &gt; 2 ans"))))</f>
        <v>🗓️ &gt; 2 ans</v>
      </c>
    </row>
    <row r="708" spans="1:17">
      <c r="A708" s="8" t="s">
        <v>1229</v>
      </c>
      <c r="B708" s="32" t="s">
        <v>12</v>
      </c>
      <c r="C708" s="33">
        <v>496</v>
      </c>
      <c r="D708" s="33">
        <v>389</v>
      </c>
      <c r="E708" s="34">
        <v>0.78427419354838712</v>
      </c>
      <c r="F708" s="33">
        <v>62</v>
      </c>
      <c r="G708" s="33">
        <v>39</v>
      </c>
      <c r="H708" s="35">
        <v>0.629</v>
      </c>
      <c r="I708" s="36" t="str">
        <f t="shared" si="34"/>
        <v>🟡 Attention (40-80%)</v>
      </c>
      <c r="J708" s="37">
        <v>45103</v>
      </c>
      <c r="K708" s="38" t="s">
        <v>1225</v>
      </c>
      <c r="L708" s="8" t="s">
        <v>51</v>
      </c>
      <c r="M708" s="36" t="s">
        <v>47</v>
      </c>
      <c r="N708" s="36" t="s">
        <v>10</v>
      </c>
      <c r="O708" s="36" t="s">
        <v>10</v>
      </c>
      <c r="P708" s="36">
        <f t="shared" ca="1" si="33"/>
        <v>38</v>
      </c>
      <c r="Q708" s="36" t="str">
        <f t="shared" ca="1" si="35"/>
        <v>🗓️ &gt; 2 ans</v>
      </c>
    </row>
    <row r="709" spans="1:17">
      <c r="A709" s="8" t="s">
        <v>1230</v>
      </c>
      <c r="B709" s="32" t="s">
        <v>12</v>
      </c>
      <c r="C709" s="33">
        <v>960</v>
      </c>
      <c r="D709" s="33">
        <v>632</v>
      </c>
      <c r="E709" s="34">
        <v>0.65833333333333333</v>
      </c>
      <c r="F709" s="33">
        <v>120</v>
      </c>
      <c r="G709" s="33">
        <v>52</v>
      </c>
      <c r="H709" s="35">
        <v>0.43330000000000002</v>
      </c>
      <c r="I709" s="36" t="str">
        <f t="shared" si="34"/>
        <v>🟡 Attention (40-80%)</v>
      </c>
      <c r="J709" s="37">
        <v>45103</v>
      </c>
      <c r="K709" s="38" t="s">
        <v>1231</v>
      </c>
      <c r="L709" s="8" t="s">
        <v>45</v>
      </c>
      <c r="M709" s="36" t="s">
        <v>318</v>
      </c>
      <c r="N709" s="36" t="s">
        <v>319</v>
      </c>
      <c r="O709" s="36" t="s">
        <v>10</v>
      </c>
      <c r="P709" s="36">
        <f t="shared" ca="1" si="33"/>
        <v>38</v>
      </c>
      <c r="Q709" s="36" t="str">
        <f t="shared" ca="1" si="35"/>
        <v>🗓️ &gt; 2 ans</v>
      </c>
    </row>
    <row r="710" spans="1:17">
      <c r="A710" s="8" t="s">
        <v>1232</v>
      </c>
      <c r="B710" s="32" t="s">
        <v>12</v>
      </c>
      <c r="C710" s="33">
        <v>864</v>
      </c>
      <c r="D710" s="33">
        <v>586</v>
      </c>
      <c r="E710" s="34">
        <v>0.6782407407407407</v>
      </c>
      <c r="F710" s="33">
        <v>108</v>
      </c>
      <c r="G710" s="33">
        <v>46</v>
      </c>
      <c r="H710" s="35">
        <v>0.4259</v>
      </c>
      <c r="I710" s="36" t="str">
        <f t="shared" si="34"/>
        <v>🟡 Attention (40-80%)</v>
      </c>
      <c r="J710" s="37">
        <v>45110</v>
      </c>
      <c r="K710" s="38" t="s">
        <v>1233</v>
      </c>
      <c r="L710" s="8" t="s">
        <v>60</v>
      </c>
      <c r="M710" s="36" t="s">
        <v>65</v>
      </c>
      <c r="N710" s="36" t="s">
        <v>559</v>
      </c>
      <c r="O710" s="36" t="s">
        <v>10</v>
      </c>
      <c r="P710" s="36">
        <f t="shared" ca="1" si="33"/>
        <v>38</v>
      </c>
      <c r="Q710" s="36" t="str">
        <f t="shared" ca="1" si="35"/>
        <v>🗓️ &gt; 2 ans</v>
      </c>
    </row>
    <row r="711" spans="1:17">
      <c r="A711" s="8" t="s">
        <v>1234</v>
      </c>
      <c r="B711" s="32" t="s">
        <v>12</v>
      </c>
      <c r="C711" s="33">
        <v>1120</v>
      </c>
      <c r="D711" s="33">
        <v>610</v>
      </c>
      <c r="E711" s="34">
        <v>0.5446428571428571</v>
      </c>
      <c r="F711" s="33">
        <v>140</v>
      </c>
      <c r="G711" s="33">
        <v>35</v>
      </c>
      <c r="H711" s="35">
        <v>0.25</v>
      </c>
      <c r="I711" s="36" t="str">
        <f t="shared" si="34"/>
        <v>🟢 Non saturé (&lt;40%)</v>
      </c>
      <c r="J711" s="37">
        <v>45110</v>
      </c>
      <c r="K711" s="38" t="s">
        <v>1235</v>
      </c>
      <c r="L711" s="8" t="s">
        <v>53</v>
      </c>
      <c r="M711" s="36" t="s">
        <v>662</v>
      </c>
      <c r="N711" s="36" t="s">
        <v>559</v>
      </c>
      <c r="O711" s="36" t="s">
        <v>10</v>
      </c>
      <c r="P711" s="36">
        <f t="shared" ca="1" si="33"/>
        <v>38</v>
      </c>
      <c r="Q711" s="36" t="str">
        <f t="shared" ca="1" si="35"/>
        <v>🗓️ &gt; 2 ans</v>
      </c>
    </row>
    <row r="712" spans="1:17">
      <c r="A712" s="8" t="s">
        <v>1236</v>
      </c>
      <c r="B712" s="32" t="s">
        <v>12</v>
      </c>
      <c r="C712" s="33">
        <v>688</v>
      </c>
      <c r="D712" s="33">
        <v>524</v>
      </c>
      <c r="E712" s="34">
        <v>0.76162790697674421</v>
      </c>
      <c r="F712" s="33">
        <v>86</v>
      </c>
      <c r="G712" s="33">
        <v>44</v>
      </c>
      <c r="H712" s="35">
        <v>0.51160000000000005</v>
      </c>
      <c r="I712" s="36" t="str">
        <f t="shared" si="34"/>
        <v>🟡 Attention (40-80%)</v>
      </c>
      <c r="J712" s="37">
        <v>45111</v>
      </c>
      <c r="K712" s="38" t="s">
        <v>1237</v>
      </c>
      <c r="L712" s="8" t="s">
        <v>95</v>
      </c>
      <c r="M712" s="36" t="s">
        <v>11</v>
      </c>
      <c r="N712" s="36" t="s">
        <v>371</v>
      </c>
      <c r="O712" s="36" t="s">
        <v>10</v>
      </c>
      <c r="P712" s="36">
        <f t="shared" ca="1" si="33"/>
        <v>38</v>
      </c>
      <c r="Q712" s="36" t="str">
        <f t="shared" ca="1" si="35"/>
        <v>🗓️ &gt; 2 ans</v>
      </c>
    </row>
    <row r="713" spans="1:17">
      <c r="A713" s="8" t="s">
        <v>1238</v>
      </c>
      <c r="B713" s="32" t="s">
        <v>12</v>
      </c>
      <c r="C713" s="33">
        <v>648</v>
      </c>
      <c r="D713" s="33">
        <v>495</v>
      </c>
      <c r="E713" s="34">
        <v>0.76388888888888884</v>
      </c>
      <c r="F713" s="33">
        <v>81</v>
      </c>
      <c r="G713" s="33">
        <v>48</v>
      </c>
      <c r="H713" s="35">
        <v>0.59260000000000002</v>
      </c>
      <c r="I713" s="36" t="str">
        <f t="shared" si="34"/>
        <v>🟡 Attention (40-80%)</v>
      </c>
      <c r="J713" s="37">
        <v>45111</v>
      </c>
      <c r="K713" s="38" t="s">
        <v>1237</v>
      </c>
      <c r="L713" s="8" t="s">
        <v>95</v>
      </c>
      <c r="M713" s="36" t="s">
        <v>11</v>
      </c>
      <c r="N713" s="36" t="s">
        <v>371</v>
      </c>
      <c r="O713" s="36" t="s">
        <v>10</v>
      </c>
      <c r="P713" s="36">
        <f t="shared" ca="1" si="33"/>
        <v>38</v>
      </c>
      <c r="Q713" s="36" t="str">
        <f t="shared" ca="1" si="35"/>
        <v>🗓️ &gt; 2 ans</v>
      </c>
    </row>
    <row r="714" spans="1:17">
      <c r="A714" s="8" t="s">
        <v>1239</v>
      </c>
      <c r="B714" s="41" t="s">
        <v>12</v>
      </c>
      <c r="C714" s="33">
        <v>424</v>
      </c>
      <c r="D714" s="33">
        <v>316</v>
      </c>
      <c r="E714" s="34">
        <v>0.74528301886792447</v>
      </c>
      <c r="F714" s="33">
        <v>53</v>
      </c>
      <c r="G714" s="33">
        <v>25</v>
      </c>
      <c r="H714" s="35">
        <v>0.47170000000000001</v>
      </c>
      <c r="I714" s="36" t="str">
        <f t="shared" si="34"/>
        <v>🟡 Attention (40-80%)</v>
      </c>
      <c r="J714" s="37">
        <v>45111</v>
      </c>
      <c r="K714" s="38" t="s">
        <v>1237</v>
      </c>
      <c r="L714" s="8" t="s">
        <v>95</v>
      </c>
      <c r="M714" s="36" t="s">
        <v>11</v>
      </c>
      <c r="N714" s="36" t="s">
        <v>371</v>
      </c>
      <c r="O714" s="36" t="s">
        <v>10</v>
      </c>
      <c r="P714" s="36">
        <f t="shared" ca="1" si="33"/>
        <v>38</v>
      </c>
      <c r="Q714" s="36" t="str">
        <f t="shared" ca="1" si="35"/>
        <v>🗓️ &gt; 2 ans</v>
      </c>
    </row>
    <row r="715" spans="1:17">
      <c r="A715" s="8" t="s">
        <v>1240</v>
      </c>
      <c r="B715" s="32" t="s">
        <v>12</v>
      </c>
      <c r="C715" s="33">
        <v>648</v>
      </c>
      <c r="D715" s="33">
        <v>460</v>
      </c>
      <c r="E715" s="34">
        <v>0.70987654320987659</v>
      </c>
      <c r="F715" s="33">
        <v>81</v>
      </c>
      <c r="G715" s="33">
        <v>35</v>
      </c>
      <c r="H715" s="35">
        <v>0.43209999999999998</v>
      </c>
      <c r="I715" s="36" t="str">
        <f t="shared" si="34"/>
        <v>🟡 Attention (40-80%)</v>
      </c>
      <c r="J715" s="37">
        <v>45111</v>
      </c>
      <c r="K715" s="38" t="s">
        <v>1237</v>
      </c>
      <c r="L715" s="8" t="s">
        <v>95</v>
      </c>
      <c r="M715" s="36" t="s">
        <v>11</v>
      </c>
      <c r="N715" s="36" t="s">
        <v>371</v>
      </c>
      <c r="O715" s="36" t="s">
        <v>10</v>
      </c>
      <c r="P715" s="36">
        <f t="shared" ca="1" si="33"/>
        <v>38</v>
      </c>
      <c r="Q715" s="36" t="str">
        <f t="shared" ca="1" si="35"/>
        <v>🗓️ &gt; 2 ans</v>
      </c>
    </row>
    <row r="716" spans="1:17">
      <c r="A716" s="8" t="s">
        <v>1241</v>
      </c>
      <c r="B716" s="32" t="s">
        <v>12</v>
      </c>
      <c r="C716" s="33">
        <v>704</v>
      </c>
      <c r="D716" s="33">
        <v>433</v>
      </c>
      <c r="E716" s="34">
        <v>0.61505681818181823</v>
      </c>
      <c r="F716" s="33">
        <v>88</v>
      </c>
      <c r="G716" s="33">
        <v>28</v>
      </c>
      <c r="H716" s="35">
        <v>0.31819999999999998</v>
      </c>
      <c r="I716" s="36" t="str">
        <f t="shared" si="34"/>
        <v>🟢 Non saturé (&lt;40%)</v>
      </c>
      <c r="J716" s="37">
        <v>45111</v>
      </c>
      <c r="K716" s="38" t="s">
        <v>1237</v>
      </c>
      <c r="L716" s="8" t="s">
        <v>95</v>
      </c>
      <c r="M716" s="36" t="s">
        <v>11</v>
      </c>
      <c r="N716" s="36" t="s">
        <v>371</v>
      </c>
      <c r="O716" s="36" t="s">
        <v>10</v>
      </c>
      <c r="P716" s="36">
        <f t="shared" ca="1" si="33"/>
        <v>38</v>
      </c>
      <c r="Q716" s="36" t="str">
        <f t="shared" ca="1" si="35"/>
        <v>🗓️ &gt; 2 ans</v>
      </c>
    </row>
    <row r="717" spans="1:17">
      <c r="A717" s="8" t="s">
        <v>1242</v>
      </c>
      <c r="B717" s="32" t="s">
        <v>9</v>
      </c>
      <c r="C717" s="33">
        <v>1472</v>
      </c>
      <c r="D717" s="33">
        <v>1020</v>
      </c>
      <c r="E717" s="34">
        <v>0.69293478260869568</v>
      </c>
      <c r="F717" s="33">
        <v>184</v>
      </c>
      <c r="G717" s="33">
        <v>96</v>
      </c>
      <c r="H717" s="35">
        <v>0.52170000000000005</v>
      </c>
      <c r="I717" s="36" t="str">
        <f t="shared" si="34"/>
        <v>🟡 Attention (40-80%)</v>
      </c>
      <c r="J717" s="37">
        <v>45120</v>
      </c>
      <c r="K717" s="38" t="s">
        <v>1243</v>
      </c>
      <c r="L717" s="8" t="s">
        <v>59</v>
      </c>
      <c r="M717" s="36" t="s">
        <v>59</v>
      </c>
      <c r="N717" s="36" t="s">
        <v>59</v>
      </c>
      <c r="O717" s="36" t="s">
        <v>59</v>
      </c>
      <c r="P717" s="36">
        <f t="shared" ca="1" si="33"/>
        <v>38</v>
      </c>
      <c r="Q717" s="36" t="str">
        <f t="shared" ca="1" si="35"/>
        <v>🗓️ &gt; 2 ans</v>
      </c>
    </row>
    <row r="718" spans="1:17">
      <c r="A718" s="8" t="s">
        <v>1244</v>
      </c>
      <c r="B718" s="32" t="s">
        <v>12</v>
      </c>
      <c r="C718" s="33">
        <v>1208</v>
      </c>
      <c r="D718" s="33">
        <v>762</v>
      </c>
      <c r="E718" s="34">
        <v>0.63079470198675491</v>
      </c>
      <c r="F718" s="33">
        <v>151</v>
      </c>
      <c r="G718" s="33">
        <v>52</v>
      </c>
      <c r="H718" s="35">
        <v>0.34439999999999998</v>
      </c>
      <c r="I718" s="36" t="str">
        <f t="shared" si="34"/>
        <v>🟢 Non saturé (&lt;40%)</v>
      </c>
      <c r="J718" s="37">
        <v>45128</v>
      </c>
      <c r="K718" s="38" t="s">
        <v>1245</v>
      </c>
      <c r="L718" s="8" t="s">
        <v>61</v>
      </c>
      <c r="M718" s="36" t="s">
        <v>662</v>
      </c>
      <c r="N718" s="36" t="s">
        <v>559</v>
      </c>
      <c r="O718" s="36" t="s">
        <v>10</v>
      </c>
      <c r="P718" s="36">
        <f t="shared" ca="1" si="33"/>
        <v>38</v>
      </c>
      <c r="Q718" s="36" t="str">
        <f t="shared" ca="1" si="35"/>
        <v>🗓️ &gt; 2 ans</v>
      </c>
    </row>
    <row r="719" spans="1:17">
      <c r="A719" s="8" t="s">
        <v>1246</v>
      </c>
      <c r="B719" s="32" t="s">
        <v>12</v>
      </c>
      <c r="C719" s="33">
        <v>1040</v>
      </c>
      <c r="D719" s="33">
        <v>575</v>
      </c>
      <c r="E719" s="34">
        <v>0.55288461538461542</v>
      </c>
      <c r="F719" s="33">
        <v>130</v>
      </c>
      <c r="G719" s="33">
        <v>35</v>
      </c>
      <c r="H719" s="35">
        <v>0.26919999999999999</v>
      </c>
      <c r="I719" s="36" t="str">
        <f t="shared" si="34"/>
        <v>🟢 Non saturé (&lt;40%)</v>
      </c>
      <c r="J719" s="37">
        <v>45128</v>
      </c>
      <c r="K719" s="38" t="s">
        <v>1247</v>
      </c>
      <c r="L719" s="8" t="s">
        <v>60</v>
      </c>
      <c r="M719" s="36" t="s">
        <v>65</v>
      </c>
      <c r="N719" s="36" t="s">
        <v>559</v>
      </c>
      <c r="O719" s="36" t="s">
        <v>10</v>
      </c>
      <c r="P719" s="36">
        <f t="shared" ca="1" si="33"/>
        <v>38</v>
      </c>
      <c r="Q719" s="36" t="str">
        <f t="shared" ca="1" si="35"/>
        <v>🗓️ &gt; 2 ans</v>
      </c>
    </row>
    <row r="720" spans="1:17">
      <c r="A720" s="8" t="s">
        <v>1248</v>
      </c>
      <c r="B720" s="32" t="s">
        <v>12</v>
      </c>
      <c r="C720" s="33">
        <v>1040</v>
      </c>
      <c r="D720" s="33">
        <v>674</v>
      </c>
      <c r="E720" s="34">
        <v>0.64807692307692311</v>
      </c>
      <c r="F720" s="33">
        <v>130</v>
      </c>
      <c r="G720" s="33">
        <v>43</v>
      </c>
      <c r="H720" s="35">
        <v>0.33079999999999998</v>
      </c>
      <c r="I720" s="36" t="str">
        <f t="shared" si="34"/>
        <v>🟢 Non saturé (&lt;40%)</v>
      </c>
      <c r="J720" s="37">
        <v>45132</v>
      </c>
      <c r="K720" s="38" t="s">
        <v>1249</v>
      </c>
      <c r="L720" s="8" t="s">
        <v>53</v>
      </c>
      <c r="M720" s="36" t="s">
        <v>662</v>
      </c>
      <c r="N720" s="36" t="s">
        <v>559</v>
      </c>
      <c r="O720" s="36" t="s">
        <v>10</v>
      </c>
      <c r="P720" s="36">
        <f t="shared" ca="1" si="33"/>
        <v>37</v>
      </c>
      <c r="Q720" s="36" t="str">
        <f t="shared" ca="1" si="35"/>
        <v>🗓️ &gt; 2 ans</v>
      </c>
    </row>
    <row r="721" spans="1:17">
      <c r="A721" s="8" t="s">
        <v>1250</v>
      </c>
      <c r="B721" s="32" t="s">
        <v>9</v>
      </c>
      <c r="C721" s="33">
        <v>1160</v>
      </c>
      <c r="D721" s="33">
        <v>871</v>
      </c>
      <c r="E721" s="34">
        <v>0.75086206896551722</v>
      </c>
      <c r="F721" s="33">
        <v>145</v>
      </c>
      <c r="G721" s="33">
        <v>76</v>
      </c>
      <c r="H721" s="35">
        <v>0.52410000000000001</v>
      </c>
      <c r="I721" s="36" t="str">
        <f t="shared" si="34"/>
        <v>🟡 Attention (40-80%)</v>
      </c>
      <c r="J721" s="37">
        <v>45135</v>
      </c>
      <c r="K721" s="38" t="s">
        <v>59</v>
      </c>
      <c r="L721" s="8" t="s">
        <v>59</v>
      </c>
      <c r="M721" s="36" t="s">
        <v>59</v>
      </c>
      <c r="N721" s="36" t="s">
        <v>59</v>
      </c>
      <c r="O721" s="36" t="s">
        <v>59</v>
      </c>
      <c r="P721" s="36">
        <f t="shared" ca="1" si="33"/>
        <v>37</v>
      </c>
      <c r="Q721" s="36" t="str">
        <f t="shared" ca="1" si="35"/>
        <v>🗓️ &gt; 2 ans</v>
      </c>
    </row>
    <row r="722" spans="1:17">
      <c r="A722" s="8" t="s">
        <v>1251</v>
      </c>
      <c r="B722" s="32" t="s">
        <v>12</v>
      </c>
      <c r="C722" s="33">
        <v>1336</v>
      </c>
      <c r="D722" s="33">
        <v>1038</v>
      </c>
      <c r="E722" s="34">
        <v>0.77694610778443118</v>
      </c>
      <c r="F722" s="33">
        <v>167</v>
      </c>
      <c r="G722" s="33">
        <v>101</v>
      </c>
      <c r="H722" s="35">
        <v>0.6048</v>
      </c>
      <c r="I722" s="36" t="str">
        <f t="shared" si="34"/>
        <v>🟡 Attention (40-80%)</v>
      </c>
      <c r="J722" s="37">
        <v>45135</v>
      </c>
      <c r="K722" s="38" t="s">
        <v>1249</v>
      </c>
      <c r="L722" s="8" t="s">
        <v>53</v>
      </c>
      <c r="M722" s="36" t="s">
        <v>662</v>
      </c>
      <c r="N722" s="36" t="s">
        <v>559</v>
      </c>
      <c r="O722" s="36" t="s">
        <v>10</v>
      </c>
      <c r="P722" s="36">
        <f t="shared" ca="1" si="33"/>
        <v>37</v>
      </c>
      <c r="Q722" s="36" t="str">
        <f t="shared" ca="1" si="35"/>
        <v>🗓️ &gt; 2 ans</v>
      </c>
    </row>
    <row r="723" spans="1:17">
      <c r="A723" s="8" t="s">
        <v>1252</v>
      </c>
      <c r="B723" s="32" t="s">
        <v>12</v>
      </c>
      <c r="C723" s="33">
        <v>632</v>
      </c>
      <c r="D723" s="33">
        <v>417</v>
      </c>
      <c r="E723" s="34">
        <v>0.65981012658227844</v>
      </c>
      <c r="F723" s="33">
        <v>79</v>
      </c>
      <c r="G723" s="33">
        <v>35</v>
      </c>
      <c r="H723" s="35">
        <v>0.443</v>
      </c>
      <c r="I723" s="36" t="str">
        <f t="shared" si="34"/>
        <v>🟡 Attention (40-80%)</v>
      </c>
      <c r="J723" s="37">
        <v>45135</v>
      </c>
      <c r="K723" s="38" t="s">
        <v>1253</v>
      </c>
      <c r="L723" s="8" t="s">
        <v>61</v>
      </c>
      <c r="M723" s="36" t="s">
        <v>662</v>
      </c>
      <c r="N723" s="36" t="s">
        <v>559</v>
      </c>
      <c r="O723" s="36" t="s">
        <v>10</v>
      </c>
      <c r="P723" s="36">
        <f t="shared" ca="1" si="33"/>
        <v>37</v>
      </c>
      <c r="Q723" s="36" t="str">
        <f t="shared" ca="1" si="35"/>
        <v>🗓️ &gt; 2 ans</v>
      </c>
    </row>
    <row r="724" spans="1:17">
      <c r="A724" s="8" t="s">
        <v>1254</v>
      </c>
      <c r="B724" s="32" t="s">
        <v>12</v>
      </c>
      <c r="C724" s="33">
        <v>924</v>
      </c>
      <c r="D724" s="33">
        <v>536</v>
      </c>
      <c r="E724" s="34">
        <v>0.58008658008658009</v>
      </c>
      <c r="F724" s="33">
        <v>116</v>
      </c>
      <c r="G724" s="33">
        <v>33</v>
      </c>
      <c r="H724" s="35">
        <v>0.28449999999999998</v>
      </c>
      <c r="I724" s="36" t="str">
        <f t="shared" si="34"/>
        <v>🟢 Non saturé (&lt;40%)</v>
      </c>
      <c r="J724" s="37">
        <v>45135</v>
      </c>
      <c r="K724" s="38" t="s">
        <v>1255</v>
      </c>
      <c r="L724" s="8" t="s">
        <v>60</v>
      </c>
      <c r="M724" s="36" t="s">
        <v>65</v>
      </c>
      <c r="N724" s="36" t="s">
        <v>559</v>
      </c>
      <c r="O724" s="36" t="s">
        <v>10</v>
      </c>
      <c r="P724" s="36">
        <f t="shared" ca="1" si="33"/>
        <v>37</v>
      </c>
      <c r="Q724" s="36" t="str">
        <f t="shared" ca="1" si="35"/>
        <v>🗓️ &gt; 2 ans</v>
      </c>
    </row>
    <row r="725" spans="1:17">
      <c r="A725" s="8" t="s">
        <v>1256</v>
      </c>
      <c r="B725" s="32" t="s">
        <v>12</v>
      </c>
      <c r="C725" s="33">
        <v>1856</v>
      </c>
      <c r="D725" s="33">
        <v>841</v>
      </c>
      <c r="E725" s="34">
        <v>0.453125</v>
      </c>
      <c r="F725" s="33">
        <v>232</v>
      </c>
      <c r="G725" s="33">
        <v>63</v>
      </c>
      <c r="H725" s="35">
        <v>0.27160000000000001</v>
      </c>
      <c r="I725" s="36" t="str">
        <f t="shared" si="34"/>
        <v>🟢 Non saturé (&lt;40%)</v>
      </c>
      <c r="J725" s="37">
        <v>45145</v>
      </c>
      <c r="K725" s="38" t="s">
        <v>1237</v>
      </c>
      <c r="L725" s="8" t="s">
        <v>95</v>
      </c>
      <c r="M725" s="36" t="s">
        <v>11</v>
      </c>
      <c r="N725" s="36" t="s">
        <v>371</v>
      </c>
      <c r="O725" s="36" t="s">
        <v>10</v>
      </c>
      <c r="P725" s="36">
        <f t="shared" ca="1" si="33"/>
        <v>37</v>
      </c>
      <c r="Q725" s="36" t="str">
        <f t="shared" ca="1" si="35"/>
        <v>🗓️ &gt; 2 ans</v>
      </c>
    </row>
    <row r="726" spans="1:17">
      <c r="A726" s="8" t="s">
        <v>1257</v>
      </c>
      <c r="B726" s="32" t="s">
        <v>12</v>
      </c>
      <c r="C726" s="33">
        <v>688</v>
      </c>
      <c r="D726" s="33">
        <v>459</v>
      </c>
      <c r="E726" s="34">
        <v>0.66715116279069764</v>
      </c>
      <c r="F726" s="33">
        <v>86</v>
      </c>
      <c r="G726" s="33">
        <v>34</v>
      </c>
      <c r="H726" s="35">
        <v>0.39529999999999998</v>
      </c>
      <c r="I726" s="36" t="str">
        <f t="shared" si="34"/>
        <v>🟢 Non saturé (&lt;40%)</v>
      </c>
      <c r="J726" s="37">
        <v>45145</v>
      </c>
      <c r="K726" s="38" t="s">
        <v>1237</v>
      </c>
      <c r="L726" s="8" t="s">
        <v>95</v>
      </c>
      <c r="M726" s="36" t="s">
        <v>11</v>
      </c>
      <c r="N726" s="36" t="s">
        <v>371</v>
      </c>
      <c r="O726" s="36" t="s">
        <v>10</v>
      </c>
      <c r="P726" s="36">
        <f t="shared" ca="1" si="33"/>
        <v>37</v>
      </c>
      <c r="Q726" s="36" t="str">
        <f t="shared" ca="1" si="35"/>
        <v>🗓️ &gt; 2 ans</v>
      </c>
    </row>
    <row r="727" spans="1:17">
      <c r="A727" s="8" t="s">
        <v>1258</v>
      </c>
      <c r="B727" s="32" t="s">
        <v>12</v>
      </c>
      <c r="C727" s="33">
        <v>760</v>
      </c>
      <c r="D727" s="33">
        <v>455</v>
      </c>
      <c r="E727" s="34">
        <v>0.59868421052631582</v>
      </c>
      <c r="F727" s="33">
        <v>95</v>
      </c>
      <c r="G727" s="33">
        <v>28</v>
      </c>
      <c r="H727" s="35">
        <v>0.29470000000000002</v>
      </c>
      <c r="I727" s="36" t="str">
        <f t="shared" si="34"/>
        <v>🟢 Non saturé (&lt;40%)</v>
      </c>
      <c r="J727" s="37">
        <v>45152</v>
      </c>
      <c r="K727" s="38" t="s">
        <v>1237</v>
      </c>
      <c r="L727" s="8" t="s">
        <v>95</v>
      </c>
      <c r="M727" s="36" t="s">
        <v>11</v>
      </c>
      <c r="N727" s="36" t="s">
        <v>371</v>
      </c>
      <c r="O727" s="36" t="s">
        <v>10</v>
      </c>
      <c r="P727" s="36">
        <f t="shared" ca="1" si="33"/>
        <v>37</v>
      </c>
      <c r="Q727" s="36" t="str">
        <f t="shared" ca="1" si="35"/>
        <v>🗓️ &gt; 2 ans</v>
      </c>
    </row>
    <row r="728" spans="1:17">
      <c r="A728" s="8" t="s">
        <v>1259</v>
      </c>
      <c r="B728" s="32" t="s">
        <v>26</v>
      </c>
      <c r="C728" s="33">
        <v>1736</v>
      </c>
      <c r="D728" s="33">
        <v>1079</v>
      </c>
      <c r="E728" s="34">
        <v>0.62154377880184331</v>
      </c>
      <c r="F728" s="33">
        <v>217</v>
      </c>
      <c r="G728" s="33">
        <v>83</v>
      </c>
      <c r="H728" s="35">
        <v>0.38250000000000001</v>
      </c>
      <c r="I728" s="36" t="str">
        <f t="shared" si="34"/>
        <v>🟢 Non saturé (&lt;40%)</v>
      </c>
      <c r="J728" s="37">
        <v>45156</v>
      </c>
      <c r="K728" s="38" t="s">
        <v>1260</v>
      </c>
      <c r="L728" s="8" t="s">
        <v>43</v>
      </c>
      <c r="M728" s="36" t="s">
        <v>43</v>
      </c>
      <c r="N728" s="36" t="s">
        <v>43</v>
      </c>
      <c r="O728" s="36" t="s">
        <v>43</v>
      </c>
      <c r="P728" s="36">
        <f t="shared" ca="1" si="33"/>
        <v>37</v>
      </c>
      <c r="Q728" s="36" t="str">
        <f t="shared" ca="1" si="35"/>
        <v>🗓️ &gt; 2 ans</v>
      </c>
    </row>
    <row r="729" spans="1:17">
      <c r="A729" s="8" t="s">
        <v>1261</v>
      </c>
      <c r="B729" s="32" t="s">
        <v>12</v>
      </c>
      <c r="C729" s="33">
        <v>1280</v>
      </c>
      <c r="D729" s="33">
        <v>959</v>
      </c>
      <c r="E729" s="34">
        <v>0.74921875000000004</v>
      </c>
      <c r="F729" s="33">
        <v>160</v>
      </c>
      <c r="G729" s="33">
        <v>84</v>
      </c>
      <c r="H729" s="35">
        <v>0.52500000000000002</v>
      </c>
      <c r="I729" s="36" t="str">
        <f t="shared" si="34"/>
        <v>🟡 Attention (40-80%)</v>
      </c>
      <c r="J729" s="37">
        <v>45161</v>
      </c>
      <c r="K729" s="38" t="s">
        <v>1262</v>
      </c>
      <c r="L729" s="8" t="s">
        <v>53</v>
      </c>
      <c r="M729" s="36" t="s">
        <v>662</v>
      </c>
      <c r="N729" s="36" t="s">
        <v>559</v>
      </c>
      <c r="O729" s="36" t="s">
        <v>10</v>
      </c>
      <c r="P729" s="36">
        <f t="shared" ca="1" si="33"/>
        <v>37</v>
      </c>
      <c r="Q729" s="36" t="str">
        <f t="shared" ca="1" si="35"/>
        <v>🗓️ &gt; 2 ans</v>
      </c>
    </row>
    <row r="730" spans="1:17">
      <c r="A730" s="8" t="s">
        <v>1263</v>
      </c>
      <c r="B730" s="32" t="s">
        <v>12</v>
      </c>
      <c r="C730" s="33">
        <v>888</v>
      </c>
      <c r="D730" s="33">
        <v>618</v>
      </c>
      <c r="E730" s="34">
        <v>0.69594594594594594</v>
      </c>
      <c r="F730" s="33">
        <v>111</v>
      </c>
      <c r="G730" s="33">
        <v>48</v>
      </c>
      <c r="H730" s="35">
        <v>0.43240000000000001</v>
      </c>
      <c r="I730" s="36" t="str">
        <f t="shared" si="34"/>
        <v>🟡 Attention (40-80%)</v>
      </c>
      <c r="J730" s="37">
        <v>45166</v>
      </c>
      <c r="K730" s="38" t="s">
        <v>1264</v>
      </c>
      <c r="L730" s="8" t="s">
        <v>91</v>
      </c>
      <c r="M730" s="36" t="s">
        <v>371</v>
      </c>
      <c r="N730" s="36" t="s">
        <v>371</v>
      </c>
      <c r="O730" s="36" t="s">
        <v>10</v>
      </c>
      <c r="P730" s="36">
        <f t="shared" ca="1" si="33"/>
        <v>36</v>
      </c>
      <c r="Q730" s="36" t="str">
        <f t="shared" ca="1" si="35"/>
        <v>🗓️ &gt; 2 ans</v>
      </c>
    </row>
    <row r="731" spans="1:17">
      <c r="A731" s="8" t="s">
        <v>1265</v>
      </c>
      <c r="B731" s="32" t="s">
        <v>12</v>
      </c>
      <c r="C731" s="33">
        <v>544</v>
      </c>
      <c r="D731" s="33">
        <v>347</v>
      </c>
      <c r="E731" s="34">
        <v>0.63786764705882348</v>
      </c>
      <c r="F731" s="33">
        <v>68</v>
      </c>
      <c r="G731" s="33">
        <v>19</v>
      </c>
      <c r="H731" s="35">
        <v>0.27939999999999998</v>
      </c>
      <c r="I731" s="36" t="str">
        <f t="shared" si="34"/>
        <v>🟢 Non saturé (&lt;40%)</v>
      </c>
      <c r="J731" s="37">
        <v>45166</v>
      </c>
      <c r="K731" s="38" t="s">
        <v>1266</v>
      </c>
      <c r="L731" s="8" t="s">
        <v>95</v>
      </c>
      <c r="M731" s="36" t="s">
        <v>11</v>
      </c>
      <c r="N731" s="36" t="s">
        <v>371</v>
      </c>
      <c r="O731" s="36" t="s">
        <v>10</v>
      </c>
      <c r="P731" s="36">
        <f t="shared" ca="1" si="33"/>
        <v>36</v>
      </c>
      <c r="Q731" s="36" t="str">
        <f t="shared" ca="1" si="35"/>
        <v>🗓️ &gt; 2 ans</v>
      </c>
    </row>
    <row r="732" spans="1:17">
      <c r="A732" s="8" t="s">
        <v>1267</v>
      </c>
      <c r="B732" s="32" t="s">
        <v>12</v>
      </c>
      <c r="C732" s="33">
        <v>1224</v>
      </c>
      <c r="D732" s="33">
        <v>937</v>
      </c>
      <c r="E732" s="34">
        <v>0.76552287581699341</v>
      </c>
      <c r="F732" s="33">
        <v>153</v>
      </c>
      <c r="G732" s="33">
        <v>94</v>
      </c>
      <c r="H732" s="35">
        <v>0.61439999999999995</v>
      </c>
      <c r="I732" s="36" t="str">
        <f t="shared" si="34"/>
        <v>🟡 Attention (40-80%)</v>
      </c>
      <c r="J732" s="37">
        <v>45167</v>
      </c>
      <c r="K732" s="38" t="s">
        <v>1268</v>
      </c>
      <c r="L732" s="8" t="s">
        <v>53</v>
      </c>
      <c r="M732" s="36" t="s">
        <v>662</v>
      </c>
      <c r="N732" s="36" t="s">
        <v>559</v>
      </c>
      <c r="O732" s="36" t="s">
        <v>10</v>
      </c>
      <c r="P732" s="36">
        <f t="shared" ca="1" si="33"/>
        <v>36</v>
      </c>
      <c r="Q732" s="36" t="str">
        <f t="shared" ca="1" si="35"/>
        <v>🗓️ &gt; 2 ans</v>
      </c>
    </row>
    <row r="733" spans="1:17">
      <c r="A733" s="8" t="s">
        <v>1269</v>
      </c>
      <c r="B733" s="7" t="s">
        <v>12</v>
      </c>
      <c r="C733" s="33">
        <v>1216</v>
      </c>
      <c r="D733" s="33">
        <v>766</v>
      </c>
      <c r="E733" s="34">
        <v>0.62993421052631582</v>
      </c>
      <c r="F733" s="33">
        <v>152</v>
      </c>
      <c r="G733" s="33">
        <v>55</v>
      </c>
      <c r="H733" s="35">
        <v>0.36180000000000001</v>
      </c>
      <c r="I733" s="36" t="str">
        <f t="shared" si="34"/>
        <v>🟢 Non saturé (&lt;40%)</v>
      </c>
      <c r="J733" s="37">
        <v>45167</v>
      </c>
      <c r="K733" s="38" t="s">
        <v>559</v>
      </c>
      <c r="L733" s="8" t="s">
        <v>61</v>
      </c>
      <c r="M733" s="36" t="s">
        <v>662</v>
      </c>
      <c r="N733" s="36" t="s">
        <v>559</v>
      </c>
      <c r="O733" s="36" t="s">
        <v>10</v>
      </c>
      <c r="P733" s="36">
        <f t="shared" ca="1" si="33"/>
        <v>36</v>
      </c>
      <c r="Q733" s="36" t="str">
        <f t="shared" ca="1" si="35"/>
        <v>🗓️ &gt; 2 ans</v>
      </c>
    </row>
    <row r="734" spans="1:17">
      <c r="A734" s="8" t="s">
        <v>1270</v>
      </c>
      <c r="B734" s="7" t="s">
        <v>12</v>
      </c>
      <c r="C734" s="33">
        <v>1352</v>
      </c>
      <c r="D734" s="33">
        <v>760</v>
      </c>
      <c r="E734" s="34">
        <v>0.56213017751479288</v>
      </c>
      <c r="F734" s="33">
        <v>169</v>
      </c>
      <c r="G734" s="33">
        <v>44</v>
      </c>
      <c r="H734" s="35">
        <v>0.26040000000000002</v>
      </c>
      <c r="I734" s="36" t="str">
        <f t="shared" si="34"/>
        <v>🟢 Non saturé (&lt;40%)</v>
      </c>
      <c r="J734" s="37">
        <v>45167</v>
      </c>
      <c r="K734" s="38" t="s">
        <v>1271</v>
      </c>
      <c r="L734" s="8" t="s">
        <v>61</v>
      </c>
      <c r="M734" s="36" t="s">
        <v>662</v>
      </c>
      <c r="N734" s="36" t="s">
        <v>559</v>
      </c>
      <c r="O734" s="36" t="s">
        <v>10</v>
      </c>
      <c r="P734" s="36">
        <f t="shared" ca="1" si="33"/>
        <v>36</v>
      </c>
      <c r="Q734" s="36" t="str">
        <f t="shared" ca="1" si="35"/>
        <v>🗓️ &gt; 2 ans</v>
      </c>
    </row>
    <row r="735" spans="1:17">
      <c r="A735" s="8" t="s">
        <v>1272</v>
      </c>
      <c r="B735" s="32" t="s">
        <v>26</v>
      </c>
      <c r="C735" s="33">
        <v>912</v>
      </c>
      <c r="D735" s="33">
        <v>683</v>
      </c>
      <c r="E735" s="34">
        <v>0.74890350877192979</v>
      </c>
      <c r="F735" s="33">
        <v>114</v>
      </c>
      <c r="G735" s="33">
        <v>60</v>
      </c>
      <c r="H735" s="35">
        <v>0.52629999999999999</v>
      </c>
      <c r="I735" s="36" t="str">
        <f t="shared" si="34"/>
        <v>🟡 Attention (40-80%)</v>
      </c>
      <c r="J735" s="37">
        <v>45169</v>
      </c>
      <c r="K735" s="38" t="s">
        <v>1273</v>
      </c>
      <c r="L735" s="8" t="s">
        <v>43</v>
      </c>
      <c r="M735" s="36" t="s">
        <v>43</v>
      </c>
      <c r="N735" s="36" t="s">
        <v>43</v>
      </c>
      <c r="O735" s="36" t="s">
        <v>43</v>
      </c>
      <c r="P735" s="36">
        <f t="shared" ca="1" si="33"/>
        <v>36</v>
      </c>
      <c r="Q735" s="36" t="str">
        <f t="shared" ca="1" si="35"/>
        <v>🗓️ &gt; 2 ans</v>
      </c>
    </row>
    <row r="736" spans="1:17">
      <c r="A736" s="8" t="s">
        <v>1274</v>
      </c>
      <c r="B736" s="32" t="s">
        <v>12</v>
      </c>
      <c r="C736" s="33">
        <v>1064</v>
      </c>
      <c r="D736" s="33">
        <v>900</v>
      </c>
      <c r="E736" s="34">
        <v>0.84586466165413532</v>
      </c>
      <c r="F736" s="33">
        <v>133</v>
      </c>
      <c r="G736" s="33">
        <v>100</v>
      </c>
      <c r="H736" s="35">
        <v>0.75190000000000001</v>
      </c>
      <c r="I736" s="36" t="str">
        <f t="shared" si="34"/>
        <v>🟡 Attention (40-80%)</v>
      </c>
      <c r="J736" s="37">
        <v>45177</v>
      </c>
      <c r="K736" s="38" t="s">
        <v>1275</v>
      </c>
      <c r="L736" s="8" t="s">
        <v>53</v>
      </c>
      <c r="M736" s="36" t="s">
        <v>662</v>
      </c>
      <c r="N736" s="36" t="s">
        <v>559</v>
      </c>
      <c r="O736" s="36" t="s">
        <v>10</v>
      </c>
      <c r="P736" s="36">
        <f t="shared" ca="1" si="33"/>
        <v>36</v>
      </c>
      <c r="Q736" s="36" t="str">
        <f t="shared" ca="1" si="35"/>
        <v>🗓️ &gt; 2 ans</v>
      </c>
    </row>
    <row r="737" spans="1:17">
      <c r="A737" s="8" t="s">
        <v>1276</v>
      </c>
      <c r="B737" s="39" t="s">
        <v>12</v>
      </c>
      <c r="C737" s="33">
        <v>816</v>
      </c>
      <c r="D737" s="33">
        <v>604</v>
      </c>
      <c r="E737" s="34">
        <v>0.74019607843137258</v>
      </c>
      <c r="F737" s="33">
        <v>102</v>
      </c>
      <c r="G737" s="33">
        <v>51</v>
      </c>
      <c r="H737" s="35">
        <v>0.5</v>
      </c>
      <c r="I737" s="36" t="str">
        <f t="shared" si="34"/>
        <v>🟡 Attention (40-80%)</v>
      </c>
      <c r="J737" s="37">
        <v>45184</v>
      </c>
      <c r="K737" s="38" t="s">
        <v>1277</v>
      </c>
      <c r="L737" s="8" t="s">
        <v>53</v>
      </c>
      <c r="M737" s="36" t="s">
        <v>662</v>
      </c>
      <c r="N737" s="36" t="s">
        <v>559</v>
      </c>
      <c r="O737" s="36" t="s">
        <v>10</v>
      </c>
      <c r="P737" s="36">
        <f t="shared" ca="1" si="33"/>
        <v>36</v>
      </c>
      <c r="Q737" s="36" t="str">
        <f t="shared" ca="1" si="35"/>
        <v>🗓️ &gt; 2 ans</v>
      </c>
    </row>
    <row r="738" spans="1:17">
      <c r="A738" s="8" t="s">
        <v>1278</v>
      </c>
      <c r="B738" s="32" t="s">
        <v>12</v>
      </c>
      <c r="C738" s="33">
        <v>920</v>
      </c>
      <c r="D738" s="33">
        <v>487</v>
      </c>
      <c r="E738" s="34">
        <v>0.52934782608695652</v>
      </c>
      <c r="F738" s="33">
        <v>115</v>
      </c>
      <c r="G738" s="33">
        <v>26</v>
      </c>
      <c r="H738" s="35">
        <v>0.2261</v>
      </c>
      <c r="I738" s="36" t="str">
        <f t="shared" si="34"/>
        <v>🟢 Non saturé (&lt;40%)</v>
      </c>
      <c r="J738" s="37">
        <v>45184</v>
      </c>
      <c r="K738" s="38" t="s">
        <v>1279</v>
      </c>
      <c r="L738" s="8" t="s">
        <v>61</v>
      </c>
      <c r="M738" s="36" t="s">
        <v>662</v>
      </c>
      <c r="N738" s="36" t="s">
        <v>559</v>
      </c>
      <c r="O738" s="36" t="s">
        <v>10</v>
      </c>
      <c r="P738" s="36">
        <f t="shared" ca="1" si="33"/>
        <v>36</v>
      </c>
      <c r="Q738" s="36" t="str">
        <f t="shared" ca="1" si="35"/>
        <v>🗓️ &gt; 2 ans</v>
      </c>
    </row>
    <row r="739" spans="1:17">
      <c r="A739" s="8" t="s">
        <v>1280</v>
      </c>
      <c r="B739" s="32" t="s">
        <v>12</v>
      </c>
      <c r="C739" s="33">
        <v>1016</v>
      </c>
      <c r="D739" s="33">
        <v>658</v>
      </c>
      <c r="E739" s="34">
        <v>0.64763779527559051</v>
      </c>
      <c r="F739" s="33">
        <v>127</v>
      </c>
      <c r="G739" s="33">
        <v>58</v>
      </c>
      <c r="H739" s="35">
        <v>0.45669999999999999</v>
      </c>
      <c r="I739" s="36" t="str">
        <f t="shared" si="34"/>
        <v>🟡 Attention (40-80%)</v>
      </c>
      <c r="J739" s="37">
        <v>45187</v>
      </c>
      <c r="K739" s="38" t="s">
        <v>1281</v>
      </c>
      <c r="L739" s="8" t="s">
        <v>60</v>
      </c>
      <c r="M739" s="36" t="s">
        <v>65</v>
      </c>
      <c r="N739" s="36" t="s">
        <v>559</v>
      </c>
      <c r="O739" s="36" t="s">
        <v>10</v>
      </c>
      <c r="P739" s="36">
        <f t="shared" ca="1" si="33"/>
        <v>36</v>
      </c>
      <c r="Q739" s="36" t="str">
        <f t="shared" ca="1" si="35"/>
        <v>🗓️ &gt; 2 ans</v>
      </c>
    </row>
    <row r="740" spans="1:17">
      <c r="A740" s="8" t="s">
        <v>1282</v>
      </c>
      <c r="B740" s="39" t="s">
        <v>12</v>
      </c>
      <c r="C740" s="33">
        <v>1136</v>
      </c>
      <c r="D740" s="33">
        <v>882</v>
      </c>
      <c r="E740" s="34">
        <v>0.77640845070422537</v>
      </c>
      <c r="F740" s="33">
        <v>142</v>
      </c>
      <c r="G740" s="33">
        <v>84</v>
      </c>
      <c r="H740" s="35">
        <v>0.59150000000000003</v>
      </c>
      <c r="I740" s="36" t="str">
        <f t="shared" si="34"/>
        <v>🟡 Attention (40-80%)</v>
      </c>
      <c r="J740" s="37">
        <v>45195</v>
      </c>
      <c r="K740" s="38" t="s">
        <v>1283</v>
      </c>
      <c r="L740" s="8" t="s">
        <v>53</v>
      </c>
      <c r="M740" s="36" t="s">
        <v>662</v>
      </c>
      <c r="N740" s="36" t="s">
        <v>559</v>
      </c>
      <c r="O740" s="36" t="s">
        <v>10</v>
      </c>
      <c r="P740" s="36">
        <f t="shared" ca="1" si="33"/>
        <v>35</v>
      </c>
      <c r="Q740" s="36" t="str">
        <f t="shared" ca="1" si="35"/>
        <v>🗓️ &gt; 2 ans</v>
      </c>
    </row>
    <row r="741" spans="1:17">
      <c r="A741" s="8" t="s">
        <v>1284</v>
      </c>
      <c r="B741" s="32" t="s">
        <v>23</v>
      </c>
      <c r="C741" s="33">
        <v>240</v>
      </c>
      <c r="D741" s="33">
        <v>101</v>
      </c>
      <c r="E741" s="34">
        <v>0.42083333333333334</v>
      </c>
      <c r="F741" s="33">
        <v>30</v>
      </c>
      <c r="G741" s="33">
        <v>4</v>
      </c>
      <c r="H741" s="35">
        <v>0.1333</v>
      </c>
      <c r="I741" s="36" t="str">
        <f t="shared" si="34"/>
        <v>🟢 Non saturé (&lt;40%)</v>
      </c>
      <c r="J741" s="37">
        <v>45204</v>
      </c>
      <c r="K741" s="38" t="s">
        <v>1285</v>
      </c>
      <c r="L741" s="8" t="s">
        <v>64</v>
      </c>
      <c r="M741" s="36" t="s">
        <v>444</v>
      </c>
      <c r="N741" s="36" t="s">
        <v>123</v>
      </c>
      <c r="O741" s="36" t="s">
        <v>21</v>
      </c>
      <c r="P741" s="36">
        <f t="shared" ca="1" si="33"/>
        <v>35</v>
      </c>
      <c r="Q741" s="36" t="str">
        <f t="shared" ca="1" si="35"/>
        <v>🗓️ &gt; 2 ans</v>
      </c>
    </row>
    <row r="742" spans="1:17">
      <c r="A742" s="8" t="s">
        <v>1286</v>
      </c>
      <c r="B742" s="32" t="s">
        <v>12</v>
      </c>
      <c r="C742" s="33">
        <v>792</v>
      </c>
      <c r="D742" s="33">
        <v>595</v>
      </c>
      <c r="E742" s="34">
        <v>0.7512626262626263</v>
      </c>
      <c r="F742" s="33">
        <v>99</v>
      </c>
      <c r="G742" s="33">
        <v>61</v>
      </c>
      <c r="H742" s="35">
        <v>0.61619999999999997</v>
      </c>
      <c r="I742" s="36" t="str">
        <f t="shared" si="34"/>
        <v>🟡 Attention (40-80%)</v>
      </c>
      <c r="J742" s="37">
        <v>45208</v>
      </c>
      <c r="K742" s="38" t="s">
        <v>1287</v>
      </c>
      <c r="L742" s="8" t="s">
        <v>60</v>
      </c>
      <c r="M742" s="36" t="s">
        <v>65</v>
      </c>
      <c r="N742" s="36" t="s">
        <v>559</v>
      </c>
      <c r="O742" s="36" t="s">
        <v>10</v>
      </c>
      <c r="P742" s="36">
        <f t="shared" ca="1" si="33"/>
        <v>35</v>
      </c>
      <c r="Q742" s="36" t="str">
        <f t="shared" ca="1" si="35"/>
        <v>🗓️ &gt; 2 ans</v>
      </c>
    </row>
    <row r="743" spans="1:17">
      <c r="A743" s="8" t="s">
        <v>1288</v>
      </c>
      <c r="B743" s="32" t="s">
        <v>12</v>
      </c>
      <c r="C743" s="33">
        <v>1016</v>
      </c>
      <c r="D743" s="33">
        <v>606</v>
      </c>
      <c r="E743" s="34">
        <v>0.59645669291338588</v>
      </c>
      <c r="F743" s="33">
        <v>127</v>
      </c>
      <c r="G743" s="33">
        <v>42</v>
      </c>
      <c r="H743" s="35">
        <v>0.33069999999999999</v>
      </c>
      <c r="I743" s="36" t="str">
        <f t="shared" si="34"/>
        <v>🟢 Non saturé (&lt;40%)</v>
      </c>
      <c r="J743" s="37">
        <v>45208</v>
      </c>
      <c r="K743" s="38" t="s">
        <v>1289</v>
      </c>
      <c r="L743" s="8" t="s">
        <v>60</v>
      </c>
      <c r="M743" s="36" t="s">
        <v>65</v>
      </c>
      <c r="N743" s="36" t="s">
        <v>559</v>
      </c>
      <c r="O743" s="36" t="s">
        <v>10</v>
      </c>
      <c r="P743" s="36">
        <f t="shared" ca="1" si="33"/>
        <v>35</v>
      </c>
      <c r="Q743" s="36" t="str">
        <f t="shared" ca="1" si="35"/>
        <v>🗓️ &gt; 2 ans</v>
      </c>
    </row>
    <row r="744" spans="1:17">
      <c r="A744" s="8" t="s">
        <v>1290</v>
      </c>
      <c r="B744" s="32" t="s">
        <v>12</v>
      </c>
      <c r="C744" s="33">
        <v>1112</v>
      </c>
      <c r="D744" s="33">
        <v>642</v>
      </c>
      <c r="E744" s="34">
        <v>0.57733812949640284</v>
      </c>
      <c r="F744" s="33">
        <v>139</v>
      </c>
      <c r="G744" s="33">
        <v>46</v>
      </c>
      <c r="H744" s="35">
        <v>0.33090000000000003</v>
      </c>
      <c r="I744" s="36" t="str">
        <f t="shared" si="34"/>
        <v>🟢 Non saturé (&lt;40%)</v>
      </c>
      <c r="J744" s="37">
        <v>45222</v>
      </c>
      <c r="K744" s="38" t="s">
        <v>559</v>
      </c>
      <c r="L744" s="8" t="s">
        <v>61</v>
      </c>
      <c r="M744" s="36" t="s">
        <v>662</v>
      </c>
      <c r="N744" s="36" t="s">
        <v>559</v>
      </c>
      <c r="O744" s="36" t="s">
        <v>10</v>
      </c>
      <c r="P744" s="36">
        <f t="shared" ca="1" si="33"/>
        <v>35</v>
      </c>
      <c r="Q744" s="36" t="str">
        <f t="shared" ca="1" si="35"/>
        <v>🗓️ &gt; 2 ans</v>
      </c>
    </row>
    <row r="745" spans="1:17">
      <c r="A745" s="8" t="s">
        <v>1291</v>
      </c>
      <c r="B745" s="7" t="s">
        <v>41</v>
      </c>
      <c r="C745" s="33">
        <v>1280</v>
      </c>
      <c r="D745" s="33">
        <v>649</v>
      </c>
      <c r="E745" s="34">
        <v>0.50703125000000004</v>
      </c>
      <c r="F745" s="33">
        <v>160</v>
      </c>
      <c r="G745" s="33">
        <v>40</v>
      </c>
      <c r="H745" s="35">
        <v>0.25</v>
      </c>
      <c r="I745" s="36" t="str">
        <f t="shared" si="34"/>
        <v>🟢 Non saturé (&lt;40%)</v>
      </c>
      <c r="J745" s="37">
        <v>45229</v>
      </c>
      <c r="K745" s="38" t="s">
        <v>1292</v>
      </c>
      <c r="L745" s="8" t="s">
        <v>40</v>
      </c>
      <c r="M745" s="36" t="s">
        <v>40</v>
      </c>
      <c r="N745" s="36" t="s">
        <v>40</v>
      </c>
      <c r="O745" s="36" t="s">
        <v>40</v>
      </c>
      <c r="P745" s="36">
        <f t="shared" ca="1" si="33"/>
        <v>34</v>
      </c>
      <c r="Q745" s="36" t="str">
        <f t="shared" ca="1" si="35"/>
        <v>🗓️ &gt; 2 ans</v>
      </c>
    </row>
    <row r="746" spans="1:17">
      <c r="A746" s="8" t="s">
        <v>1293</v>
      </c>
      <c r="B746" s="32" t="s">
        <v>41</v>
      </c>
      <c r="C746" s="33">
        <v>1064</v>
      </c>
      <c r="D746" s="33">
        <v>638</v>
      </c>
      <c r="E746" s="34">
        <v>0.59962406015037595</v>
      </c>
      <c r="F746" s="33">
        <v>133</v>
      </c>
      <c r="G746" s="33">
        <v>47</v>
      </c>
      <c r="H746" s="35">
        <v>0.35339999999999999</v>
      </c>
      <c r="I746" s="36" t="str">
        <f t="shared" si="34"/>
        <v>🟢 Non saturé (&lt;40%)</v>
      </c>
      <c r="J746" s="37">
        <v>45229</v>
      </c>
      <c r="K746" s="38" t="s">
        <v>1294</v>
      </c>
      <c r="L746" s="8" t="s">
        <v>40</v>
      </c>
      <c r="M746" s="36" t="s">
        <v>40</v>
      </c>
      <c r="N746" s="36" t="s">
        <v>40</v>
      </c>
      <c r="O746" s="36" t="s">
        <v>40</v>
      </c>
      <c r="P746" s="36">
        <f t="shared" ca="1" si="33"/>
        <v>34</v>
      </c>
      <c r="Q746" s="36" t="str">
        <f t="shared" ca="1" si="35"/>
        <v>🗓️ &gt; 2 ans</v>
      </c>
    </row>
    <row r="747" spans="1:17">
      <c r="A747" s="8" t="s">
        <v>1295</v>
      </c>
      <c r="B747" s="32" t="s">
        <v>23</v>
      </c>
      <c r="C747" s="33">
        <v>2008</v>
      </c>
      <c r="D747" s="33">
        <v>1025</v>
      </c>
      <c r="E747" s="34">
        <v>0.51045816733067728</v>
      </c>
      <c r="F747" s="33">
        <v>251</v>
      </c>
      <c r="G747" s="33">
        <v>88</v>
      </c>
      <c r="H747" s="35">
        <v>0.35060000000000002</v>
      </c>
      <c r="I747" s="36" t="str">
        <f t="shared" si="34"/>
        <v>🟢 Non saturé (&lt;40%)</v>
      </c>
      <c r="J747" s="37">
        <v>45229</v>
      </c>
      <c r="K747" s="38" t="s">
        <v>706</v>
      </c>
      <c r="L747" s="8" t="s">
        <v>70</v>
      </c>
      <c r="M747" s="36" t="s">
        <v>444</v>
      </c>
      <c r="N747" s="36" t="s">
        <v>123</v>
      </c>
      <c r="O747" s="36" t="s">
        <v>21</v>
      </c>
      <c r="P747" s="36">
        <f t="shared" ca="1" si="33"/>
        <v>34</v>
      </c>
      <c r="Q747" s="36" t="str">
        <f t="shared" ca="1" si="35"/>
        <v>🗓️ &gt; 2 ans</v>
      </c>
    </row>
    <row r="748" spans="1:17">
      <c r="A748" s="8" t="s">
        <v>1296</v>
      </c>
      <c r="B748" s="32" t="s">
        <v>9</v>
      </c>
      <c r="C748" s="33">
        <v>688</v>
      </c>
      <c r="D748" s="33">
        <v>519</v>
      </c>
      <c r="E748" s="34">
        <v>0.75436046511627908</v>
      </c>
      <c r="F748" s="33">
        <v>86</v>
      </c>
      <c r="G748" s="33">
        <v>54</v>
      </c>
      <c r="H748" s="35">
        <v>0.62790000000000001</v>
      </c>
      <c r="I748" s="36" t="str">
        <f t="shared" si="34"/>
        <v>🟡 Attention (40-80%)</v>
      </c>
      <c r="J748" s="37">
        <v>45230</v>
      </c>
      <c r="K748" s="38" t="s">
        <v>1297</v>
      </c>
      <c r="L748" s="8" t="s">
        <v>7</v>
      </c>
      <c r="M748" s="36" t="s">
        <v>7</v>
      </c>
      <c r="N748" s="36" t="s">
        <v>7</v>
      </c>
      <c r="O748" s="36" t="s">
        <v>7</v>
      </c>
      <c r="P748" s="36">
        <f t="shared" ca="1" si="33"/>
        <v>34</v>
      </c>
      <c r="Q748" s="36" t="str">
        <f t="shared" ca="1" si="35"/>
        <v>🗓️ &gt; 2 ans</v>
      </c>
    </row>
    <row r="749" spans="1:17">
      <c r="A749" s="8" t="s">
        <v>1298</v>
      </c>
      <c r="B749" s="32" t="s">
        <v>9</v>
      </c>
      <c r="C749" s="33">
        <v>1080</v>
      </c>
      <c r="D749" s="33">
        <v>763</v>
      </c>
      <c r="E749" s="34">
        <v>0.70648148148148149</v>
      </c>
      <c r="F749" s="33">
        <v>135</v>
      </c>
      <c r="G749" s="33">
        <v>70</v>
      </c>
      <c r="H749" s="35">
        <v>0.51849999999999996</v>
      </c>
      <c r="I749" s="36" t="str">
        <f t="shared" si="34"/>
        <v>🟡 Attention (40-80%)</v>
      </c>
      <c r="J749" s="37">
        <v>45230</v>
      </c>
      <c r="K749" s="38" t="s">
        <v>1299</v>
      </c>
      <c r="L749" s="8" t="s">
        <v>7</v>
      </c>
      <c r="M749" s="36" t="s">
        <v>7</v>
      </c>
      <c r="N749" s="36" t="s">
        <v>7</v>
      </c>
      <c r="O749" s="36" t="s">
        <v>7</v>
      </c>
      <c r="P749" s="36">
        <f t="shared" ca="1" si="33"/>
        <v>34</v>
      </c>
      <c r="Q749" s="36" t="str">
        <f t="shared" ca="1" si="35"/>
        <v>🗓️ &gt; 2 ans</v>
      </c>
    </row>
    <row r="750" spans="1:17">
      <c r="A750" s="8" t="s">
        <v>1300</v>
      </c>
      <c r="B750" s="32" t="s">
        <v>9</v>
      </c>
      <c r="C750" s="33">
        <v>1040</v>
      </c>
      <c r="D750" s="33">
        <v>763</v>
      </c>
      <c r="E750" s="34">
        <v>0.7336538461538461</v>
      </c>
      <c r="F750" s="33">
        <v>130</v>
      </c>
      <c r="G750" s="33">
        <v>66</v>
      </c>
      <c r="H750" s="35">
        <v>0.50770000000000004</v>
      </c>
      <c r="I750" s="36" t="str">
        <f t="shared" si="34"/>
        <v>🟡 Attention (40-80%)</v>
      </c>
      <c r="J750" s="37">
        <v>45230</v>
      </c>
      <c r="K750" s="38" t="s">
        <v>743</v>
      </c>
      <c r="L750" s="8" t="s">
        <v>59</v>
      </c>
      <c r="M750" s="36" t="s">
        <v>59</v>
      </c>
      <c r="N750" s="36" t="s">
        <v>59</v>
      </c>
      <c r="O750" s="36" t="s">
        <v>59</v>
      </c>
      <c r="P750" s="36">
        <f t="shared" ca="1" si="33"/>
        <v>34</v>
      </c>
      <c r="Q750" s="36" t="str">
        <f t="shared" ca="1" si="35"/>
        <v>🗓️ &gt; 2 ans</v>
      </c>
    </row>
    <row r="751" spans="1:17">
      <c r="A751" s="8" t="s">
        <v>1301</v>
      </c>
      <c r="B751" s="32" t="s">
        <v>19</v>
      </c>
      <c r="C751" s="33">
        <v>808</v>
      </c>
      <c r="D751" s="33">
        <v>63</v>
      </c>
      <c r="E751" s="34">
        <v>7.797029702970297E-2</v>
      </c>
      <c r="F751" s="33">
        <v>132</v>
      </c>
      <c r="G751" s="33">
        <v>6</v>
      </c>
      <c r="H751" s="35">
        <v>4.5499999999999999E-2</v>
      </c>
      <c r="I751" s="36" t="str">
        <f t="shared" si="34"/>
        <v>🟢 Non saturé (&lt;40%)</v>
      </c>
      <c r="J751" s="37">
        <v>45243</v>
      </c>
      <c r="K751" s="38" t="s">
        <v>143</v>
      </c>
      <c r="L751" s="8" t="s">
        <v>75</v>
      </c>
      <c r="M751" s="36" t="s">
        <v>144</v>
      </c>
      <c r="N751" s="36" t="s">
        <v>10</v>
      </c>
      <c r="O751" s="36" t="s">
        <v>10</v>
      </c>
      <c r="P751" s="36">
        <f t="shared" ca="1" si="33"/>
        <v>34</v>
      </c>
      <c r="Q751" s="36" t="str">
        <f t="shared" ca="1" si="35"/>
        <v>🗓️ &gt; 2 ans</v>
      </c>
    </row>
    <row r="752" spans="1:17">
      <c r="A752" s="8" t="s">
        <v>1302</v>
      </c>
      <c r="B752" s="32" t="s">
        <v>12</v>
      </c>
      <c r="C752" s="33">
        <v>1504</v>
      </c>
      <c r="D752" s="33">
        <v>1027</v>
      </c>
      <c r="E752" s="34">
        <v>0.68284574468085102</v>
      </c>
      <c r="F752" s="33">
        <v>188</v>
      </c>
      <c r="G752" s="33">
        <v>91</v>
      </c>
      <c r="H752" s="35">
        <v>0.48399999999999999</v>
      </c>
      <c r="I752" s="36" t="str">
        <f t="shared" si="34"/>
        <v>🟡 Attention (40-80%)</v>
      </c>
      <c r="J752" s="37">
        <v>45254</v>
      </c>
      <c r="K752" s="38" t="s">
        <v>559</v>
      </c>
      <c r="L752" s="8" t="s">
        <v>68</v>
      </c>
      <c r="M752" s="36" t="s">
        <v>458</v>
      </c>
      <c r="N752" s="36" t="s">
        <v>459</v>
      </c>
      <c r="O752" s="36" t="s">
        <v>10</v>
      </c>
      <c r="P752" s="36">
        <f t="shared" ca="1" si="33"/>
        <v>33</v>
      </c>
      <c r="Q752" s="36" t="str">
        <f t="shared" ca="1" si="35"/>
        <v>🗓️ &gt; 2 ans</v>
      </c>
    </row>
    <row r="753" spans="1:17">
      <c r="A753" s="8" t="s">
        <v>1303</v>
      </c>
      <c r="B753" s="32" t="s">
        <v>12</v>
      </c>
      <c r="C753" s="33">
        <v>1128</v>
      </c>
      <c r="D753" s="33">
        <v>572</v>
      </c>
      <c r="E753" s="34">
        <v>0.50709219858156029</v>
      </c>
      <c r="F753" s="33">
        <v>141</v>
      </c>
      <c r="G753" s="33">
        <v>26</v>
      </c>
      <c r="H753" s="35">
        <v>0.18440000000000001</v>
      </c>
      <c r="I753" s="36" t="str">
        <f t="shared" si="34"/>
        <v>🟢 Non saturé (&lt;40%)</v>
      </c>
      <c r="J753" s="37">
        <v>45254</v>
      </c>
      <c r="K753" s="38" t="s">
        <v>559</v>
      </c>
      <c r="L753" s="8" t="s">
        <v>53</v>
      </c>
      <c r="M753" s="36" t="s">
        <v>662</v>
      </c>
      <c r="N753" s="36" t="s">
        <v>559</v>
      </c>
      <c r="O753" s="36" t="s">
        <v>10</v>
      </c>
      <c r="P753" s="36">
        <f t="shared" ca="1" si="33"/>
        <v>33</v>
      </c>
      <c r="Q753" s="36" t="str">
        <f t="shared" ca="1" si="35"/>
        <v>🗓️ &gt; 2 ans</v>
      </c>
    </row>
    <row r="754" spans="1:17">
      <c r="A754" s="8" t="s">
        <v>1304</v>
      </c>
      <c r="B754" s="32" t="s">
        <v>12</v>
      </c>
      <c r="C754" s="33">
        <v>1192</v>
      </c>
      <c r="D754" s="33">
        <v>643</v>
      </c>
      <c r="E754" s="34">
        <v>0.53942953020134232</v>
      </c>
      <c r="F754" s="33">
        <v>149</v>
      </c>
      <c r="G754" s="33">
        <v>48</v>
      </c>
      <c r="H754" s="35">
        <v>0.3221</v>
      </c>
      <c r="I754" s="36" t="str">
        <f t="shared" si="34"/>
        <v>🟢 Non saturé (&lt;40%)</v>
      </c>
      <c r="J754" s="37">
        <v>45279</v>
      </c>
      <c r="K754" s="38" t="s">
        <v>559</v>
      </c>
      <c r="L754" s="8" t="s">
        <v>113</v>
      </c>
      <c r="M754" s="36" t="s">
        <v>558</v>
      </c>
      <c r="N754" s="36" t="s">
        <v>559</v>
      </c>
      <c r="O754" s="36" t="s">
        <v>10</v>
      </c>
      <c r="P754" s="36">
        <f t="shared" ca="1" si="33"/>
        <v>33</v>
      </c>
      <c r="Q754" s="36" t="str">
        <f t="shared" ca="1" si="35"/>
        <v>🗓️ &gt; 2 ans</v>
      </c>
    </row>
    <row r="755" spans="1:17">
      <c r="A755" s="8" t="s">
        <v>1305</v>
      </c>
      <c r="B755" s="32" t="s">
        <v>12</v>
      </c>
      <c r="C755" s="33">
        <v>792</v>
      </c>
      <c r="D755" s="33">
        <v>479</v>
      </c>
      <c r="E755" s="34">
        <v>0.60479797979797978</v>
      </c>
      <c r="F755" s="33">
        <v>99</v>
      </c>
      <c r="G755" s="33">
        <v>24</v>
      </c>
      <c r="H755" s="35">
        <v>0.2424</v>
      </c>
      <c r="I755" s="36" t="str">
        <f t="shared" si="34"/>
        <v>🟢 Non saturé (&lt;40%)</v>
      </c>
      <c r="J755" s="37">
        <v>45282</v>
      </c>
      <c r="K755" s="38" t="s">
        <v>559</v>
      </c>
      <c r="L755" s="8" t="s">
        <v>113</v>
      </c>
      <c r="M755" s="36" t="s">
        <v>558</v>
      </c>
      <c r="N755" s="36" t="s">
        <v>559</v>
      </c>
      <c r="O755" s="36" t="s">
        <v>10</v>
      </c>
      <c r="P755" s="36">
        <f t="shared" ca="1" si="33"/>
        <v>33</v>
      </c>
      <c r="Q755" s="36" t="str">
        <f t="shared" ca="1" si="35"/>
        <v>🗓️ &gt; 2 ans</v>
      </c>
    </row>
    <row r="756" spans="1:17">
      <c r="A756" s="8" t="s">
        <v>1306</v>
      </c>
      <c r="B756" s="32" t="s">
        <v>12</v>
      </c>
      <c r="C756" s="33">
        <v>856</v>
      </c>
      <c r="D756" s="33">
        <v>583</v>
      </c>
      <c r="E756" s="34">
        <v>0.68107476635514019</v>
      </c>
      <c r="F756" s="33">
        <v>107</v>
      </c>
      <c r="G756" s="33">
        <v>36</v>
      </c>
      <c r="H756" s="35">
        <v>0.33639999999999998</v>
      </c>
      <c r="I756" s="36" t="str">
        <f t="shared" si="34"/>
        <v>🟢 Non saturé (&lt;40%)</v>
      </c>
      <c r="J756" s="37">
        <v>45289</v>
      </c>
      <c r="K756" s="38" t="s">
        <v>559</v>
      </c>
      <c r="L756" s="8" t="s">
        <v>113</v>
      </c>
      <c r="M756" s="36" t="s">
        <v>558</v>
      </c>
      <c r="N756" s="36" t="s">
        <v>559</v>
      </c>
      <c r="O756" s="36" t="s">
        <v>10</v>
      </c>
      <c r="P756" s="36">
        <f t="shared" ca="1" si="33"/>
        <v>32</v>
      </c>
      <c r="Q756" s="36" t="str">
        <f t="shared" ca="1" si="35"/>
        <v>🗓️ &gt; 2 ans</v>
      </c>
    </row>
    <row r="757" spans="1:17">
      <c r="A757" s="8" t="s">
        <v>1307</v>
      </c>
      <c r="B757" s="32" t="s">
        <v>26</v>
      </c>
      <c r="C757" s="33">
        <v>768</v>
      </c>
      <c r="D757" s="33">
        <v>364</v>
      </c>
      <c r="E757" s="34">
        <v>0.47395833333333331</v>
      </c>
      <c r="F757" s="33">
        <v>96</v>
      </c>
      <c r="G757" s="33">
        <v>11</v>
      </c>
      <c r="H757" s="35">
        <v>0.11459999999999999</v>
      </c>
      <c r="I757" s="36" t="str">
        <f t="shared" si="34"/>
        <v>🟢 Non saturé (&lt;40%)</v>
      </c>
      <c r="J757" s="37">
        <v>45294</v>
      </c>
      <c r="K757" s="38" t="s">
        <v>1308</v>
      </c>
      <c r="L757" s="8" t="s">
        <v>24</v>
      </c>
      <c r="M757" s="36" t="s">
        <v>24</v>
      </c>
      <c r="N757" s="36" t="s">
        <v>24</v>
      </c>
      <c r="O757" s="36" t="s">
        <v>24</v>
      </c>
      <c r="P757" s="36">
        <f t="shared" ca="1" si="33"/>
        <v>32</v>
      </c>
      <c r="Q757" s="36" t="str">
        <f t="shared" ca="1" si="35"/>
        <v>🗓️ &gt; 2 ans</v>
      </c>
    </row>
    <row r="758" spans="1:17">
      <c r="A758" s="8" t="s">
        <v>1309</v>
      </c>
      <c r="B758" s="32" t="s">
        <v>26</v>
      </c>
      <c r="C758" s="33">
        <v>656</v>
      </c>
      <c r="D758" s="33">
        <v>340</v>
      </c>
      <c r="E758" s="34">
        <v>0.51829268292682928</v>
      </c>
      <c r="F758" s="33">
        <v>82</v>
      </c>
      <c r="G758" s="33">
        <v>19</v>
      </c>
      <c r="H758" s="35">
        <v>0.23169999999999999</v>
      </c>
      <c r="I758" s="36" t="str">
        <f t="shared" si="34"/>
        <v>🟢 Non saturé (&lt;40%)</v>
      </c>
      <c r="J758" s="37">
        <v>45294</v>
      </c>
      <c r="K758" s="38" t="s">
        <v>1310</v>
      </c>
      <c r="L758" s="8" t="s">
        <v>24</v>
      </c>
      <c r="M758" s="36" t="s">
        <v>24</v>
      </c>
      <c r="N758" s="36" t="s">
        <v>24</v>
      </c>
      <c r="O758" s="36" t="s">
        <v>24</v>
      </c>
      <c r="P758" s="36">
        <f t="shared" ca="1" si="33"/>
        <v>32</v>
      </c>
      <c r="Q758" s="36" t="str">
        <f t="shared" ca="1" si="35"/>
        <v>🗓️ &gt; 2 ans</v>
      </c>
    </row>
    <row r="759" spans="1:17">
      <c r="A759" s="8" t="s">
        <v>1311</v>
      </c>
      <c r="B759" s="32" t="s">
        <v>23</v>
      </c>
      <c r="C759" s="33">
        <v>1144</v>
      </c>
      <c r="D759" s="33">
        <v>574</v>
      </c>
      <c r="E759" s="34">
        <v>0.50174825174825177</v>
      </c>
      <c r="F759" s="33">
        <v>143</v>
      </c>
      <c r="G759" s="33">
        <v>32</v>
      </c>
      <c r="H759" s="35">
        <v>0.2238</v>
      </c>
      <c r="I759" s="36" t="str">
        <f t="shared" si="34"/>
        <v>🟢 Non saturé (&lt;40%)</v>
      </c>
      <c r="J759" s="37">
        <v>45296</v>
      </c>
      <c r="K759" s="38" t="s">
        <v>1312</v>
      </c>
      <c r="L759" s="8" t="s">
        <v>38</v>
      </c>
      <c r="M759" s="36" t="s">
        <v>496</v>
      </c>
      <c r="N759" s="36" t="s">
        <v>21</v>
      </c>
      <c r="O759" s="36" t="s">
        <v>21</v>
      </c>
      <c r="P759" s="36">
        <f t="shared" ca="1" si="33"/>
        <v>32</v>
      </c>
      <c r="Q759" s="36" t="str">
        <f t="shared" ca="1" si="35"/>
        <v>🗓️ &gt; 2 ans</v>
      </c>
    </row>
    <row r="760" spans="1:17">
      <c r="A760" s="8" t="s">
        <v>1313</v>
      </c>
      <c r="B760" s="32" t="s">
        <v>5430</v>
      </c>
      <c r="C760" s="33">
        <v>1096</v>
      </c>
      <c r="D760" s="33">
        <v>508</v>
      </c>
      <c r="E760" s="34">
        <v>0.46350364963503649</v>
      </c>
      <c r="F760" s="33">
        <v>137</v>
      </c>
      <c r="G760" s="33">
        <v>12</v>
      </c>
      <c r="H760" s="35">
        <v>8.7599999999999997E-2</v>
      </c>
      <c r="I760" s="36" t="str">
        <f t="shared" si="34"/>
        <v>🟢 Non saturé (&lt;40%)</v>
      </c>
      <c r="J760" s="37">
        <v>45297</v>
      </c>
      <c r="K760" s="38" t="s">
        <v>1314</v>
      </c>
      <c r="L760" s="8" t="s">
        <v>109</v>
      </c>
      <c r="M760" s="36" t="s">
        <v>212</v>
      </c>
      <c r="N760" s="36" t="s">
        <v>67</v>
      </c>
      <c r="O760" s="36" t="s">
        <v>36</v>
      </c>
      <c r="P760" s="36">
        <f t="shared" ca="1" si="33"/>
        <v>32</v>
      </c>
      <c r="Q760" s="36" t="str">
        <f t="shared" ca="1" si="35"/>
        <v>🗓️ &gt; 2 ans</v>
      </c>
    </row>
    <row r="761" spans="1:17">
      <c r="A761" s="8" t="s">
        <v>1315</v>
      </c>
      <c r="B761" s="32" t="s">
        <v>26</v>
      </c>
      <c r="C761" s="33">
        <v>1344</v>
      </c>
      <c r="D761" s="33">
        <v>984</v>
      </c>
      <c r="E761" s="34">
        <v>0.7321428571428571</v>
      </c>
      <c r="F761" s="33">
        <v>168</v>
      </c>
      <c r="G761" s="33">
        <v>99</v>
      </c>
      <c r="H761" s="35">
        <v>0.58930000000000005</v>
      </c>
      <c r="I761" s="36" t="str">
        <f t="shared" si="34"/>
        <v>🟡 Attention (40-80%)</v>
      </c>
      <c r="J761" s="37">
        <v>45299</v>
      </c>
      <c r="K761" s="38" t="s">
        <v>1316</v>
      </c>
      <c r="L761" s="8" t="s">
        <v>43</v>
      </c>
      <c r="M761" s="36" t="s">
        <v>43</v>
      </c>
      <c r="N761" s="36" t="s">
        <v>43</v>
      </c>
      <c r="O761" s="36" t="s">
        <v>43</v>
      </c>
      <c r="P761" s="36">
        <f t="shared" ca="1" si="33"/>
        <v>32</v>
      </c>
      <c r="Q761" s="36" t="str">
        <f t="shared" ca="1" si="35"/>
        <v>🗓️ &gt; 2 ans</v>
      </c>
    </row>
    <row r="762" spans="1:17">
      <c r="A762" s="8" t="s">
        <v>1317</v>
      </c>
      <c r="B762" s="32" t="s">
        <v>12</v>
      </c>
      <c r="C762" s="33">
        <v>832</v>
      </c>
      <c r="D762" s="33">
        <v>571</v>
      </c>
      <c r="E762" s="34">
        <v>0.68629807692307687</v>
      </c>
      <c r="F762" s="33">
        <v>104</v>
      </c>
      <c r="G762" s="33">
        <v>40</v>
      </c>
      <c r="H762" s="35">
        <v>0.3846</v>
      </c>
      <c r="I762" s="36" t="str">
        <f t="shared" si="34"/>
        <v>🟢 Non saturé (&lt;40%)</v>
      </c>
      <c r="J762" s="37">
        <v>45303</v>
      </c>
      <c r="K762" s="38" t="s">
        <v>559</v>
      </c>
      <c r="L762" s="8" t="s">
        <v>113</v>
      </c>
      <c r="M762" s="36" t="s">
        <v>558</v>
      </c>
      <c r="N762" s="36" t="s">
        <v>559</v>
      </c>
      <c r="O762" s="36" t="s">
        <v>10</v>
      </c>
      <c r="P762" s="36">
        <f t="shared" ca="1" si="33"/>
        <v>32</v>
      </c>
      <c r="Q762" s="36" t="str">
        <f t="shared" ca="1" si="35"/>
        <v>🗓️ &gt; 2 ans</v>
      </c>
    </row>
    <row r="763" spans="1:17">
      <c r="A763" s="8" t="s">
        <v>1318</v>
      </c>
      <c r="B763" s="32" t="s">
        <v>12</v>
      </c>
      <c r="C763" s="33">
        <v>880</v>
      </c>
      <c r="D763" s="33">
        <v>701</v>
      </c>
      <c r="E763" s="34">
        <v>0.79659090909090913</v>
      </c>
      <c r="F763" s="33">
        <v>110</v>
      </c>
      <c r="G763" s="33">
        <v>64</v>
      </c>
      <c r="H763" s="35">
        <v>0.58179999999999998</v>
      </c>
      <c r="I763" s="36" t="str">
        <f t="shared" si="34"/>
        <v>🟡 Attention (40-80%)</v>
      </c>
      <c r="J763" s="37">
        <v>45313</v>
      </c>
      <c r="K763" s="38" t="s">
        <v>559</v>
      </c>
      <c r="L763" s="8" t="s">
        <v>113</v>
      </c>
      <c r="M763" s="36" t="s">
        <v>558</v>
      </c>
      <c r="N763" s="36" t="s">
        <v>559</v>
      </c>
      <c r="O763" s="36" t="s">
        <v>10</v>
      </c>
      <c r="P763" s="36">
        <f t="shared" ca="1" si="33"/>
        <v>32</v>
      </c>
      <c r="Q763" s="36" t="str">
        <f t="shared" ca="1" si="35"/>
        <v>🗓️ &gt; 2 ans</v>
      </c>
    </row>
    <row r="764" spans="1:17">
      <c r="A764" s="8" t="s">
        <v>1319</v>
      </c>
      <c r="B764" s="32" t="s">
        <v>12</v>
      </c>
      <c r="C764" s="33">
        <v>952</v>
      </c>
      <c r="D764" s="33">
        <v>701</v>
      </c>
      <c r="E764" s="34">
        <v>0.7363445378151261</v>
      </c>
      <c r="F764" s="33">
        <v>119</v>
      </c>
      <c r="G764" s="33">
        <v>60</v>
      </c>
      <c r="H764" s="35">
        <v>0.50419999999999998</v>
      </c>
      <c r="I764" s="36" t="str">
        <f t="shared" si="34"/>
        <v>🟡 Attention (40-80%)</v>
      </c>
      <c r="J764" s="37">
        <v>45313</v>
      </c>
      <c r="K764" s="38" t="s">
        <v>559</v>
      </c>
      <c r="L764" s="8" t="s">
        <v>113</v>
      </c>
      <c r="M764" s="36" t="s">
        <v>558</v>
      </c>
      <c r="N764" s="36" t="s">
        <v>559</v>
      </c>
      <c r="O764" s="36" t="s">
        <v>10</v>
      </c>
      <c r="P764" s="36">
        <f t="shared" ca="1" si="33"/>
        <v>32</v>
      </c>
      <c r="Q764" s="36" t="str">
        <f t="shared" ca="1" si="35"/>
        <v>🗓️ &gt; 2 ans</v>
      </c>
    </row>
    <row r="765" spans="1:17">
      <c r="A765" s="8" t="s">
        <v>1320</v>
      </c>
      <c r="B765" s="32" t="s">
        <v>12</v>
      </c>
      <c r="C765" s="33">
        <v>1264</v>
      </c>
      <c r="D765" s="33">
        <v>840</v>
      </c>
      <c r="E765" s="34">
        <v>0.66455696202531644</v>
      </c>
      <c r="F765" s="33">
        <v>158</v>
      </c>
      <c r="G765" s="33">
        <v>64</v>
      </c>
      <c r="H765" s="35">
        <v>0.40510000000000002</v>
      </c>
      <c r="I765" s="36" t="str">
        <f t="shared" si="34"/>
        <v>🟡 Attention (40-80%)</v>
      </c>
      <c r="J765" s="37">
        <v>45313</v>
      </c>
      <c r="K765" s="38" t="s">
        <v>559</v>
      </c>
      <c r="L765" s="8" t="s">
        <v>113</v>
      </c>
      <c r="M765" s="36" t="s">
        <v>558</v>
      </c>
      <c r="N765" s="36" t="s">
        <v>559</v>
      </c>
      <c r="O765" s="36" t="s">
        <v>10</v>
      </c>
      <c r="P765" s="36">
        <f t="shared" ca="1" si="33"/>
        <v>32</v>
      </c>
      <c r="Q765" s="36" t="str">
        <f t="shared" ca="1" si="35"/>
        <v>🗓️ &gt; 2 ans</v>
      </c>
    </row>
    <row r="766" spans="1:17">
      <c r="A766" s="8" t="s">
        <v>1321</v>
      </c>
      <c r="B766" s="32" t="s">
        <v>12</v>
      </c>
      <c r="C766" s="33">
        <v>968</v>
      </c>
      <c r="D766" s="33">
        <v>683</v>
      </c>
      <c r="E766" s="34">
        <v>0.70557851239669422</v>
      </c>
      <c r="F766" s="33">
        <v>121</v>
      </c>
      <c r="G766" s="33">
        <v>52</v>
      </c>
      <c r="H766" s="35">
        <v>0.42980000000000002</v>
      </c>
      <c r="I766" s="36" t="str">
        <f t="shared" si="34"/>
        <v>🟡 Attention (40-80%)</v>
      </c>
      <c r="J766" s="37">
        <v>45320</v>
      </c>
      <c r="K766" s="38" t="s">
        <v>559</v>
      </c>
      <c r="L766" s="8" t="s">
        <v>112</v>
      </c>
      <c r="M766" s="36" t="s">
        <v>558</v>
      </c>
      <c r="N766" s="36" t="s">
        <v>559</v>
      </c>
      <c r="O766" s="36" t="s">
        <v>10</v>
      </c>
      <c r="P766" s="36">
        <f t="shared" ca="1" si="33"/>
        <v>31</v>
      </c>
      <c r="Q766" s="36" t="str">
        <f t="shared" ca="1" si="35"/>
        <v>🗓️ &gt; 2 ans</v>
      </c>
    </row>
    <row r="767" spans="1:17">
      <c r="A767" s="8" t="s">
        <v>1322</v>
      </c>
      <c r="B767" s="32" t="s">
        <v>41</v>
      </c>
      <c r="C767" s="33">
        <v>912</v>
      </c>
      <c r="D767" s="33">
        <v>454</v>
      </c>
      <c r="E767" s="34">
        <v>0.49780701754385964</v>
      </c>
      <c r="F767" s="33">
        <v>114</v>
      </c>
      <c r="G767" s="33">
        <v>26</v>
      </c>
      <c r="H767" s="35">
        <v>0.2281</v>
      </c>
      <c r="I767" s="36" t="str">
        <f t="shared" si="34"/>
        <v>🟢 Non saturé (&lt;40%)</v>
      </c>
      <c r="J767" s="37">
        <v>45324</v>
      </c>
      <c r="K767" s="38" t="s">
        <v>54</v>
      </c>
      <c r="L767" s="8" t="s">
        <v>54</v>
      </c>
      <c r="M767" s="36" t="s">
        <v>54</v>
      </c>
      <c r="N767" s="36" t="s">
        <v>54</v>
      </c>
      <c r="O767" s="36" t="s">
        <v>54</v>
      </c>
      <c r="P767" s="36">
        <f t="shared" ca="1" si="33"/>
        <v>31</v>
      </c>
      <c r="Q767" s="36" t="str">
        <f t="shared" ca="1" si="35"/>
        <v>🗓️ &gt; 2 ans</v>
      </c>
    </row>
    <row r="768" spans="1:17">
      <c r="A768" s="8" t="s">
        <v>1323</v>
      </c>
      <c r="B768" s="32" t="s">
        <v>9</v>
      </c>
      <c r="C768" s="33">
        <v>808</v>
      </c>
      <c r="D768" s="33">
        <v>453</v>
      </c>
      <c r="E768" s="34">
        <v>0.5606435643564357</v>
      </c>
      <c r="F768" s="33">
        <v>101</v>
      </c>
      <c r="G768" s="33">
        <v>20</v>
      </c>
      <c r="H768" s="35">
        <v>0.19800000000000001</v>
      </c>
      <c r="I768" s="36" t="str">
        <f t="shared" si="34"/>
        <v>🟢 Non saturé (&lt;40%)</v>
      </c>
      <c r="J768" s="37">
        <v>45324</v>
      </c>
      <c r="K768" s="38" t="s">
        <v>1324</v>
      </c>
      <c r="L768" s="8" t="s">
        <v>7</v>
      </c>
      <c r="M768" s="36" t="s">
        <v>7</v>
      </c>
      <c r="N768" s="36" t="s">
        <v>7</v>
      </c>
      <c r="O768" s="36" t="s">
        <v>7</v>
      </c>
      <c r="P768" s="36">
        <f t="shared" ca="1" si="33"/>
        <v>31</v>
      </c>
      <c r="Q768" s="36" t="str">
        <f t="shared" ca="1" si="35"/>
        <v>🗓️ &gt; 2 ans</v>
      </c>
    </row>
    <row r="769" spans="1:17">
      <c r="A769" s="8" t="s">
        <v>1325</v>
      </c>
      <c r="B769" s="32" t="s">
        <v>41</v>
      </c>
      <c r="C769" s="33">
        <v>744</v>
      </c>
      <c r="D769" s="33">
        <v>413</v>
      </c>
      <c r="E769" s="34">
        <v>0.55510752688172038</v>
      </c>
      <c r="F769" s="33">
        <v>93</v>
      </c>
      <c r="G769" s="33">
        <v>25</v>
      </c>
      <c r="H769" s="35">
        <v>0.26879999999999998</v>
      </c>
      <c r="I769" s="36" t="str">
        <f t="shared" si="34"/>
        <v>🟢 Non saturé (&lt;40%)</v>
      </c>
      <c r="J769" s="37">
        <v>45329</v>
      </c>
      <c r="K769" s="38" t="s">
        <v>54</v>
      </c>
      <c r="L769" s="8" t="s">
        <v>54</v>
      </c>
      <c r="M769" s="36" t="s">
        <v>54</v>
      </c>
      <c r="N769" s="36" t="s">
        <v>54</v>
      </c>
      <c r="O769" s="36" t="s">
        <v>54</v>
      </c>
      <c r="P769" s="36">
        <f t="shared" ca="1" si="33"/>
        <v>31</v>
      </c>
      <c r="Q769" s="36" t="str">
        <f t="shared" ca="1" si="35"/>
        <v>🗓️ &gt; 2 ans</v>
      </c>
    </row>
    <row r="770" spans="1:17">
      <c r="A770" s="8" t="s">
        <v>1326</v>
      </c>
      <c r="B770" s="32" t="s">
        <v>26</v>
      </c>
      <c r="C770" s="33">
        <v>1720</v>
      </c>
      <c r="D770" s="33">
        <v>1115</v>
      </c>
      <c r="E770" s="34">
        <v>0.64825581395348841</v>
      </c>
      <c r="F770" s="33">
        <v>215</v>
      </c>
      <c r="G770" s="33">
        <v>85</v>
      </c>
      <c r="H770" s="35">
        <v>0.39529999999999998</v>
      </c>
      <c r="I770" s="36" t="str">
        <f t="shared" si="34"/>
        <v>🟢 Non saturé (&lt;40%)</v>
      </c>
      <c r="J770" s="37">
        <v>45342</v>
      </c>
      <c r="K770" s="38" t="s">
        <v>1316</v>
      </c>
      <c r="L770" s="8" t="s">
        <v>43</v>
      </c>
      <c r="M770" s="36" t="s">
        <v>43</v>
      </c>
      <c r="N770" s="36" t="s">
        <v>43</v>
      </c>
      <c r="O770" s="36" t="s">
        <v>43</v>
      </c>
      <c r="P770" s="36">
        <f t="shared" ref="P770:P833" ca="1" si="36">IF(J770="","",ROUND((TODAY()-J770)/30.44,0))</f>
        <v>31</v>
      </c>
      <c r="Q770" s="36" t="str">
        <f t="shared" ca="1" si="35"/>
        <v>🗓️ &gt; 2 ans</v>
      </c>
    </row>
    <row r="771" spans="1:17">
      <c r="A771" s="8" t="s">
        <v>1327</v>
      </c>
      <c r="B771" s="32" t="s">
        <v>9</v>
      </c>
      <c r="C771" s="33">
        <v>1048</v>
      </c>
      <c r="D771" s="33">
        <v>712</v>
      </c>
      <c r="E771" s="34">
        <v>0.67938931297709926</v>
      </c>
      <c r="F771" s="33">
        <v>131</v>
      </c>
      <c r="G771" s="33">
        <v>51</v>
      </c>
      <c r="H771" s="35">
        <v>0.38929999999999998</v>
      </c>
      <c r="I771" s="36" t="str">
        <f t="shared" ref="I771:I834" si="37">IF(H771="","N/A",
   IF(H771&gt;=80%,"🔴 Saturé (≥80%)",
      IF(H771&gt;=40%,"🟡 Attention (40-80%)",
         "🟢 Non saturé (&lt;40%)"
      )
   )
)</f>
        <v>🟢 Non saturé (&lt;40%)</v>
      </c>
      <c r="J771" s="37">
        <v>45345</v>
      </c>
      <c r="K771" s="38" t="s">
        <v>1328</v>
      </c>
      <c r="L771" s="8" t="s">
        <v>7</v>
      </c>
      <c r="M771" s="36" t="s">
        <v>7</v>
      </c>
      <c r="N771" s="36" t="s">
        <v>7</v>
      </c>
      <c r="O771" s="36" t="s">
        <v>7</v>
      </c>
      <c r="P771" s="36">
        <f t="shared" ca="1" si="36"/>
        <v>30</v>
      </c>
      <c r="Q771" s="36" t="str">
        <f t="shared" ref="Q771:Q834" ca="1" si="38">IF(P771="","N/A",IF(P771&lt;6,"🆕 &lt; 6 mois",IF(P771&lt;12,"📅 6-12 mois",IF(P771&lt;24,"📆 1-2 ans","🗓️ &gt; 2 ans"))))</f>
        <v>🗓️ &gt; 2 ans</v>
      </c>
    </row>
    <row r="772" spans="1:17">
      <c r="A772" s="8" t="s">
        <v>1329</v>
      </c>
      <c r="B772" s="32" t="s">
        <v>9</v>
      </c>
      <c r="C772" s="33">
        <v>808</v>
      </c>
      <c r="D772" s="33">
        <v>446</v>
      </c>
      <c r="E772" s="34">
        <v>0.55198019801980203</v>
      </c>
      <c r="F772" s="33">
        <v>101</v>
      </c>
      <c r="G772" s="33">
        <v>27</v>
      </c>
      <c r="H772" s="35">
        <v>0.26729999999999998</v>
      </c>
      <c r="I772" s="36" t="str">
        <f t="shared" si="37"/>
        <v>🟢 Non saturé (&lt;40%)</v>
      </c>
      <c r="J772" s="37">
        <v>45345</v>
      </c>
      <c r="K772" s="38" t="s">
        <v>1330</v>
      </c>
      <c r="L772" s="8" t="s">
        <v>7</v>
      </c>
      <c r="M772" s="36" t="s">
        <v>7</v>
      </c>
      <c r="N772" s="36" t="s">
        <v>7</v>
      </c>
      <c r="O772" s="36" t="s">
        <v>7</v>
      </c>
      <c r="P772" s="36">
        <f t="shared" ca="1" si="36"/>
        <v>30</v>
      </c>
      <c r="Q772" s="36" t="str">
        <f t="shared" ca="1" si="38"/>
        <v>🗓️ &gt; 2 ans</v>
      </c>
    </row>
    <row r="773" spans="1:17">
      <c r="A773" s="8" t="s">
        <v>1331</v>
      </c>
      <c r="B773" s="32" t="s">
        <v>17</v>
      </c>
      <c r="C773" s="33">
        <v>456</v>
      </c>
      <c r="D773" s="33">
        <v>310</v>
      </c>
      <c r="E773" s="34">
        <v>0.67982456140350878</v>
      </c>
      <c r="F773" s="33">
        <v>57</v>
      </c>
      <c r="G773" s="33">
        <v>31</v>
      </c>
      <c r="H773" s="35">
        <v>0.54390000000000005</v>
      </c>
      <c r="I773" s="36" t="str">
        <f t="shared" si="37"/>
        <v>🟡 Attention (40-80%)</v>
      </c>
      <c r="J773" s="37">
        <v>45352</v>
      </c>
      <c r="K773" s="38" t="s">
        <v>1332</v>
      </c>
      <c r="L773" s="8" t="s">
        <v>15</v>
      </c>
      <c r="M773" s="36" t="s">
        <v>15</v>
      </c>
      <c r="N773" s="36" t="s">
        <v>15</v>
      </c>
      <c r="O773" s="36" t="s">
        <v>15</v>
      </c>
      <c r="P773" s="36">
        <f t="shared" ca="1" si="36"/>
        <v>30</v>
      </c>
      <c r="Q773" s="36" t="str">
        <f t="shared" ca="1" si="38"/>
        <v>🗓️ &gt; 2 ans</v>
      </c>
    </row>
    <row r="774" spans="1:17">
      <c r="A774" s="8" t="s">
        <v>1333</v>
      </c>
      <c r="B774" s="32" t="s">
        <v>17</v>
      </c>
      <c r="C774" s="33">
        <v>1192</v>
      </c>
      <c r="D774" s="33">
        <v>883</v>
      </c>
      <c r="E774" s="34">
        <v>0.74077181208053688</v>
      </c>
      <c r="F774" s="33">
        <v>149</v>
      </c>
      <c r="G774" s="33">
        <v>76</v>
      </c>
      <c r="H774" s="35">
        <v>0.5101</v>
      </c>
      <c r="I774" s="36" t="str">
        <f t="shared" si="37"/>
        <v>🟡 Attention (40-80%)</v>
      </c>
      <c r="J774" s="37">
        <v>45352</v>
      </c>
      <c r="K774" s="38" t="s">
        <v>1334</v>
      </c>
      <c r="L774" s="8" t="s">
        <v>15</v>
      </c>
      <c r="M774" s="36" t="s">
        <v>15</v>
      </c>
      <c r="N774" s="36" t="s">
        <v>15</v>
      </c>
      <c r="O774" s="36" t="s">
        <v>15</v>
      </c>
      <c r="P774" s="36">
        <f t="shared" ca="1" si="36"/>
        <v>30</v>
      </c>
      <c r="Q774" s="36" t="str">
        <f t="shared" ca="1" si="38"/>
        <v>🗓️ &gt; 2 ans</v>
      </c>
    </row>
    <row r="775" spans="1:17">
      <c r="A775" s="8" t="s">
        <v>1335</v>
      </c>
      <c r="B775" s="32" t="s">
        <v>26</v>
      </c>
      <c r="C775" s="33">
        <v>2208</v>
      </c>
      <c r="D775" s="33">
        <v>1510</v>
      </c>
      <c r="E775" s="34">
        <v>0.68387681159420288</v>
      </c>
      <c r="F775" s="33">
        <v>276</v>
      </c>
      <c r="G775" s="33">
        <v>129</v>
      </c>
      <c r="H775" s="35">
        <v>0.46739999999999998</v>
      </c>
      <c r="I775" s="36" t="str">
        <f t="shared" si="37"/>
        <v>🟡 Attention (40-80%)</v>
      </c>
      <c r="J775" s="37">
        <v>45366</v>
      </c>
      <c r="K775" s="38" t="s">
        <v>1336</v>
      </c>
      <c r="L775" s="8" t="s">
        <v>43</v>
      </c>
      <c r="M775" s="36" t="s">
        <v>43</v>
      </c>
      <c r="N775" s="36" t="s">
        <v>43</v>
      </c>
      <c r="O775" s="36" t="s">
        <v>43</v>
      </c>
      <c r="P775" s="36">
        <f t="shared" ca="1" si="36"/>
        <v>30</v>
      </c>
      <c r="Q775" s="36" t="str">
        <f t="shared" ca="1" si="38"/>
        <v>🗓️ &gt; 2 ans</v>
      </c>
    </row>
    <row r="776" spans="1:17">
      <c r="A776" s="8" t="s">
        <v>1337</v>
      </c>
      <c r="B776" s="32" t="s">
        <v>12</v>
      </c>
      <c r="C776" s="33">
        <v>608</v>
      </c>
      <c r="D776" s="33">
        <v>313</v>
      </c>
      <c r="E776" s="34">
        <v>0.51480263157894735</v>
      </c>
      <c r="F776" s="33">
        <v>76</v>
      </c>
      <c r="G776" s="33">
        <v>25</v>
      </c>
      <c r="H776" s="35">
        <v>0.32890000000000003</v>
      </c>
      <c r="I776" s="36" t="str">
        <f t="shared" si="37"/>
        <v>🟢 Non saturé (&lt;40%)</v>
      </c>
      <c r="J776" s="37">
        <v>45366</v>
      </c>
      <c r="K776" s="38" t="s">
        <v>1338</v>
      </c>
      <c r="L776" s="8" t="s">
        <v>90</v>
      </c>
      <c r="M776" s="36" t="s">
        <v>371</v>
      </c>
      <c r="N776" s="36" t="s">
        <v>371</v>
      </c>
      <c r="O776" s="36" t="s">
        <v>10</v>
      </c>
      <c r="P776" s="36">
        <f t="shared" ca="1" si="36"/>
        <v>30</v>
      </c>
      <c r="Q776" s="36" t="str">
        <f t="shared" ca="1" si="38"/>
        <v>🗓️ &gt; 2 ans</v>
      </c>
    </row>
    <row r="777" spans="1:17">
      <c r="A777" s="8" t="s">
        <v>1339</v>
      </c>
      <c r="B777" s="32" t="s">
        <v>41</v>
      </c>
      <c r="C777" s="33">
        <v>728</v>
      </c>
      <c r="D777" s="33">
        <v>435</v>
      </c>
      <c r="E777" s="34">
        <v>0.59752747252747251</v>
      </c>
      <c r="F777" s="33">
        <v>91</v>
      </c>
      <c r="G777" s="33">
        <v>24</v>
      </c>
      <c r="H777" s="35">
        <v>0.26369999999999999</v>
      </c>
      <c r="I777" s="36" t="str">
        <f t="shared" si="37"/>
        <v>🟢 Non saturé (&lt;40%)</v>
      </c>
      <c r="J777" s="37">
        <v>45366</v>
      </c>
      <c r="K777" s="38" t="s">
        <v>1340</v>
      </c>
      <c r="L777" s="8" t="s">
        <v>54</v>
      </c>
      <c r="M777" s="36" t="s">
        <v>54</v>
      </c>
      <c r="N777" s="36" t="s">
        <v>54</v>
      </c>
      <c r="O777" s="36" t="s">
        <v>54</v>
      </c>
      <c r="P777" s="36">
        <f t="shared" ca="1" si="36"/>
        <v>30</v>
      </c>
      <c r="Q777" s="36" t="str">
        <f t="shared" ca="1" si="38"/>
        <v>🗓️ &gt; 2 ans</v>
      </c>
    </row>
    <row r="778" spans="1:17">
      <c r="A778" s="8" t="s">
        <v>1341</v>
      </c>
      <c r="B778" s="32" t="s">
        <v>12</v>
      </c>
      <c r="C778" s="33">
        <v>1120</v>
      </c>
      <c r="D778" s="33">
        <v>357</v>
      </c>
      <c r="E778" s="34">
        <v>0.31874999999999998</v>
      </c>
      <c r="F778" s="33">
        <v>140</v>
      </c>
      <c r="G778" s="33">
        <v>14</v>
      </c>
      <c r="H778" s="35">
        <v>0.1</v>
      </c>
      <c r="I778" s="36" t="str">
        <f t="shared" si="37"/>
        <v>🟢 Non saturé (&lt;40%)</v>
      </c>
      <c r="J778" s="37">
        <v>45366</v>
      </c>
      <c r="K778" s="38" t="s">
        <v>1342</v>
      </c>
      <c r="L778" s="8" t="s">
        <v>90</v>
      </c>
      <c r="M778" s="36" t="s">
        <v>371</v>
      </c>
      <c r="N778" s="36" t="s">
        <v>371</v>
      </c>
      <c r="O778" s="36" t="s">
        <v>10</v>
      </c>
      <c r="P778" s="36">
        <f t="shared" ca="1" si="36"/>
        <v>30</v>
      </c>
      <c r="Q778" s="36" t="str">
        <f t="shared" ca="1" si="38"/>
        <v>🗓️ &gt; 2 ans</v>
      </c>
    </row>
    <row r="779" spans="1:17">
      <c r="A779" s="8" t="s">
        <v>1343</v>
      </c>
      <c r="B779" s="32" t="s">
        <v>12</v>
      </c>
      <c r="C779" s="33">
        <v>1224</v>
      </c>
      <c r="D779" s="33">
        <v>705</v>
      </c>
      <c r="E779" s="34">
        <v>0.5759803921568627</v>
      </c>
      <c r="F779" s="33">
        <v>153</v>
      </c>
      <c r="G779" s="33">
        <v>48</v>
      </c>
      <c r="H779" s="35">
        <v>0.31369999999999998</v>
      </c>
      <c r="I779" s="36" t="str">
        <f t="shared" si="37"/>
        <v>🟢 Non saturé (&lt;40%)</v>
      </c>
      <c r="J779" s="37">
        <v>45377</v>
      </c>
      <c r="K779" s="38" t="s">
        <v>1342</v>
      </c>
      <c r="L779" s="8" t="s">
        <v>90</v>
      </c>
      <c r="M779" s="36" t="s">
        <v>371</v>
      </c>
      <c r="N779" s="36" t="s">
        <v>371</v>
      </c>
      <c r="O779" s="36" t="s">
        <v>10</v>
      </c>
      <c r="P779" s="36">
        <f t="shared" ca="1" si="36"/>
        <v>29</v>
      </c>
      <c r="Q779" s="36" t="str">
        <f t="shared" ca="1" si="38"/>
        <v>🗓️ &gt; 2 ans</v>
      </c>
    </row>
    <row r="780" spans="1:17">
      <c r="A780" s="8" t="s">
        <v>1344</v>
      </c>
      <c r="B780" s="32" t="s">
        <v>12</v>
      </c>
      <c r="C780" s="33">
        <v>1504</v>
      </c>
      <c r="D780" s="33">
        <v>796</v>
      </c>
      <c r="E780" s="34">
        <v>0.5292553191489362</v>
      </c>
      <c r="F780" s="33">
        <v>188</v>
      </c>
      <c r="G780" s="33">
        <v>40</v>
      </c>
      <c r="H780" s="35">
        <v>0.21279999999999999</v>
      </c>
      <c r="I780" s="36" t="str">
        <f t="shared" si="37"/>
        <v>🟢 Non saturé (&lt;40%)</v>
      </c>
      <c r="J780" s="37">
        <v>45377</v>
      </c>
      <c r="K780" s="38" t="s">
        <v>1342</v>
      </c>
      <c r="L780" s="8" t="s">
        <v>90</v>
      </c>
      <c r="M780" s="36" t="s">
        <v>371</v>
      </c>
      <c r="N780" s="36" t="s">
        <v>371</v>
      </c>
      <c r="O780" s="36" t="s">
        <v>10</v>
      </c>
      <c r="P780" s="36">
        <f t="shared" ca="1" si="36"/>
        <v>29</v>
      </c>
      <c r="Q780" s="36" t="str">
        <f t="shared" ca="1" si="38"/>
        <v>🗓️ &gt; 2 ans</v>
      </c>
    </row>
    <row r="781" spans="1:17">
      <c r="A781" s="8" t="s">
        <v>1345</v>
      </c>
      <c r="B781" s="32" t="s">
        <v>12</v>
      </c>
      <c r="C781" s="33">
        <v>1256</v>
      </c>
      <c r="D781" s="33">
        <v>985</v>
      </c>
      <c r="E781" s="34">
        <v>0.78423566878980888</v>
      </c>
      <c r="F781" s="33">
        <v>157</v>
      </c>
      <c r="G781" s="33">
        <v>98</v>
      </c>
      <c r="H781" s="35">
        <v>0.62419999999999998</v>
      </c>
      <c r="I781" s="36" t="str">
        <f t="shared" si="37"/>
        <v>🟡 Attention (40-80%)</v>
      </c>
      <c r="J781" s="37">
        <v>45380</v>
      </c>
      <c r="K781" s="38" t="s">
        <v>1346</v>
      </c>
      <c r="L781" s="8" t="s">
        <v>11</v>
      </c>
      <c r="M781" s="36" t="s">
        <v>11</v>
      </c>
      <c r="N781" s="36" t="s">
        <v>371</v>
      </c>
      <c r="O781" s="36" t="s">
        <v>10</v>
      </c>
      <c r="P781" s="36">
        <f t="shared" ca="1" si="36"/>
        <v>29</v>
      </c>
      <c r="Q781" s="36" t="str">
        <f t="shared" ca="1" si="38"/>
        <v>🗓️ &gt; 2 ans</v>
      </c>
    </row>
    <row r="782" spans="1:17">
      <c r="A782" s="8" t="s">
        <v>1347</v>
      </c>
      <c r="B782" s="32" t="s">
        <v>41</v>
      </c>
      <c r="C782" s="33">
        <v>888</v>
      </c>
      <c r="D782" s="33">
        <v>530</v>
      </c>
      <c r="E782" s="34">
        <v>0.59684684684684686</v>
      </c>
      <c r="F782" s="33">
        <v>111</v>
      </c>
      <c r="G782" s="33">
        <v>36</v>
      </c>
      <c r="H782" s="35">
        <v>0.32429999999999998</v>
      </c>
      <c r="I782" s="36" t="str">
        <f t="shared" si="37"/>
        <v>🟢 Non saturé (&lt;40%)</v>
      </c>
      <c r="J782" s="37">
        <v>45380</v>
      </c>
      <c r="K782" s="38" t="s">
        <v>1348</v>
      </c>
      <c r="L782" s="8" t="s">
        <v>55</v>
      </c>
      <c r="M782" s="36" t="s">
        <v>55</v>
      </c>
      <c r="N782" s="36" t="s">
        <v>55</v>
      </c>
      <c r="O782" s="36" t="s">
        <v>55</v>
      </c>
      <c r="P782" s="36">
        <f t="shared" ca="1" si="36"/>
        <v>29</v>
      </c>
      <c r="Q782" s="36" t="str">
        <f t="shared" ca="1" si="38"/>
        <v>🗓️ &gt; 2 ans</v>
      </c>
    </row>
    <row r="783" spans="1:17">
      <c r="A783" s="8" t="s">
        <v>1349</v>
      </c>
      <c r="B783" s="32" t="s">
        <v>12</v>
      </c>
      <c r="C783" s="33">
        <v>1328</v>
      </c>
      <c r="D783" s="33">
        <v>987</v>
      </c>
      <c r="E783" s="34">
        <v>0.74322289156626509</v>
      </c>
      <c r="F783" s="33">
        <v>166</v>
      </c>
      <c r="G783" s="33">
        <v>92</v>
      </c>
      <c r="H783" s="35">
        <v>0.55420000000000003</v>
      </c>
      <c r="I783" s="36" t="str">
        <f t="shared" si="37"/>
        <v>🟡 Attention (40-80%)</v>
      </c>
      <c r="J783" s="37">
        <v>45391</v>
      </c>
      <c r="K783" s="38" t="s">
        <v>1346</v>
      </c>
      <c r="L783" s="8" t="s">
        <v>11</v>
      </c>
      <c r="M783" s="36" t="s">
        <v>11</v>
      </c>
      <c r="N783" s="36" t="s">
        <v>371</v>
      </c>
      <c r="O783" s="36" t="s">
        <v>10</v>
      </c>
      <c r="P783" s="36">
        <f t="shared" ca="1" si="36"/>
        <v>29</v>
      </c>
      <c r="Q783" s="36" t="str">
        <f t="shared" ca="1" si="38"/>
        <v>🗓️ &gt; 2 ans</v>
      </c>
    </row>
    <row r="784" spans="1:17">
      <c r="A784" s="8" t="s">
        <v>1350</v>
      </c>
      <c r="B784" s="32" t="s">
        <v>41</v>
      </c>
      <c r="C784" s="33">
        <v>624</v>
      </c>
      <c r="D784" s="33">
        <v>334</v>
      </c>
      <c r="E784" s="34">
        <v>0.53525641025641024</v>
      </c>
      <c r="F784" s="33">
        <v>78</v>
      </c>
      <c r="G784" s="33">
        <v>14</v>
      </c>
      <c r="H784" s="35">
        <v>0.17949999999999999</v>
      </c>
      <c r="I784" s="36" t="str">
        <f t="shared" si="37"/>
        <v>🟢 Non saturé (&lt;40%)</v>
      </c>
      <c r="J784" s="37">
        <v>45391</v>
      </c>
      <c r="K784" s="38" t="s">
        <v>55</v>
      </c>
      <c r="L784" s="8" t="s">
        <v>55</v>
      </c>
      <c r="M784" s="36" t="s">
        <v>55</v>
      </c>
      <c r="N784" s="36" t="s">
        <v>55</v>
      </c>
      <c r="O784" s="36" t="s">
        <v>55</v>
      </c>
      <c r="P784" s="36">
        <f t="shared" ca="1" si="36"/>
        <v>29</v>
      </c>
      <c r="Q784" s="36" t="str">
        <f t="shared" ca="1" si="38"/>
        <v>🗓️ &gt; 2 ans</v>
      </c>
    </row>
    <row r="785" spans="1:17">
      <c r="A785" s="8" t="s">
        <v>1351</v>
      </c>
      <c r="B785" s="32" t="s">
        <v>23</v>
      </c>
      <c r="C785" s="33">
        <v>2080</v>
      </c>
      <c r="D785" s="33">
        <v>1065</v>
      </c>
      <c r="E785" s="34">
        <v>0.51201923076923073</v>
      </c>
      <c r="F785" s="33">
        <v>260</v>
      </c>
      <c r="G785" s="33">
        <v>68</v>
      </c>
      <c r="H785" s="35">
        <v>0.26150000000000001</v>
      </c>
      <c r="I785" s="36" t="str">
        <f t="shared" si="37"/>
        <v>🟢 Non saturé (&lt;40%)</v>
      </c>
      <c r="J785" s="37">
        <v>45404</v>
      </c>
      <c r="K785" s="38" t="s">
        <v>1352</v>
      </c>
      <c r="L785" s="8" t="s">
        <v>38</v>
      </c>
      <c r="M785" s="36" t="s">
        <v>496</v>
      </c>
      <c r="N785" s="36" t="s">
        <v>21</v>
      </c>
      <c r="O785" s="36" t="s">
        <v>21</v>
      </c>
      <c r="P785" s="36">
        <f t="shared" ca="1" si="36"/>
        <v>29</v>
      </c>
      <c r="Q785" s="36" t="str">
        <f t="shared" ca="1" si="38"/>
        <v>🗓️ &gt; 2 ans</v>
      </c>
    </row>
    <row r="786" spans="1:17">
      <c r="A786" s="8" t="s">
        <v>1353</v>
      </c>
      <c r="B786" s="32" t="s">
        <v>26</v>
      </c>
      <c r="C786" s="33">
        <v>808</v>
      </c>
      <c r="D786" s="33">
        <v>668</v>
      </c>
      <c r="E786" s="34">
        <v>0.82673267326732669</v>
      </c>
      <c r="F786" s="33">
        <v>101</v>
      </c>
      <c r="G786" s="33">
        <v>72</v>
      </c>
      <c r="H786" s="35">
        <v>0.71289999999999998</v>
      </c>
      <c r="I786" s="36" t="str">
        <f t="shared" si="37"/>
        <v>🟡 Attention (40-80%)</v>
      </c>
      <c r="J786" s="37">
        <v>45404</v>
      </c>
      <c r="K786" s="38" t="s">
        <v>1354</v>
      </c>
      <c r="L786" s="8" t="s">
        <v>58</v>
      </c>
      <c r="M786" s="36" t="s">
        <v>58</v>
      </c>
      <c r="N786" s="36" t="s">
        <v>58</v>
      </c>
      <c r="O786" s="36" t="s">
        <v>24</v>
      </c>
      <c r="P786" s="36">
        <f t="shared" ca="1" si="36"/>
        <v>29</v>
      </c>
      <c r="Q786" s="36" t="str">
        <f t="shared" ca="1" si="38"/>
        <v>🗓️ &gt; 2 ans</v>
      </c>
    </row>
    <row r="787" spans="1:17">
      <c r="A787" s="8" t="s">
        <v>1355</v>
      </c>
      <c r="B787" s="32" t="s">
        <v>17</v>
      </c>
      <c r="C787" s="33">
        <v>976</v>
      </c>
      <c r="D787" s="33">
        <v>547</v>
      </c>
      <c r="E787" s="34">
        <v>0.56045081967213117</v>
      </c>
      <c r="F787" s="33">
        <v>122</v>
      </c>
      <c r="G787" s="33">
        <v>31</v>
      </c>
      <c r="H787" s="35">
        <v>0.25409999999999999</v>
      </c>
      <c r="I787" s="36" t="str">
        <f t="shared" si="37"/>
        <v>🟢 Non saturé (&lt;40%)</v>
      </c>
      <c r="J787" s="37">
        <v>45404</v>
      </c>
      <c r="K787" s="38" t="s">
        <v>1356</v>
      </c>
      <c r="L787" s="8" t="s">
        <v>73</v>
      </c>
      <c r="M787" s="36" t="s">
        <v>1357</v>
      </c>
      <c r="N787" s="36" t="s">
        <v>1358</v>
      </c>
      <c r="O787" s="36" t="s">
        <v>34</v>
      </c>
      <c r="P787" s="36">
        <f t="shared" ca="1" si="36"/>
        <v>29</v>
      </c>
      <c r="Q787" s="36" t="str">
        <f t="shared" ca="1" si="38"/>
        <v>🗓️ &gt; 2 ans</v>
      </c>
    </row>
    <row r="788" spans="1:17">
      <c r="A788" s="8" t="s">
        <v>1359</v>
      </c>
      <c r="B788" s="32" t="s">
        <v>17</v>
      </c>
      <c r="C788" s="33">
        <v>984</v>
      </c>
      <c r="D788" s="33">
        <v>628</v>
      </c>
      <c r="E788" s="34">
        <v>0.63821138211382111</v>
      </c>
      <c r="F788" s="33">
        <v>123</v>
      </c>
      <c r="G788" s="33">
        <v>46</v>
      </c>
      <c r="H788" s="35">
        <v>0.374</v>
      </c>
      <c r="I788" s="36" t="str">
        <f t="shared" si="37"/>
        <v>🟢 Non saturé (&lt;40%)</v>
      </c>
      <c r="J788" s="37">
        <v>45408</v>
      </c>
      <c r="K788" s="38" t="s">
        <v>1356</v>
      </c>
      <c r="L788" s="8" t="s">
        <v>73</v>
      </c>
      <c r="M788" s="36" t="s">
        <v>1357</v>
      </c>
      <c r="N788" s="36" t="s">
        <v>1358</v>
      </c>
      <c r="O788" s="36" t="s">
        <v>34</v>
      </c>
      <c r="P788" s="36">
        <f t="shared" ca="1" si="36"/>
        <v>28</v>
      </c>
      <c r="Q788" s="36" t="str">
        <f t="shared" ca="1" si="38"/>
        <v>🗓️ &gt; 2 ans</v>
      </c>
    </row>
    <row r="789" spans="1:17">
      <c r="A789" s="8" t="s">
        <v>1360</v>
      </c>
      <c r="B789" s="32" t="s">
        <v>23</v>
      </c>
      <c r="C789" s="33">
        <v>1064</v>
      </c>
      <c r="D789" s="33">
        <v>667</v>
      </c>
      <c r="E789" s="34">
        <v>0.62687969924812026</v>
      </c>
      <c r="F789" s="33">
        <v>133</v>
      </c>
      <c r="G789" s="33">
        <v>53</v>
      </c>
      <c r="H789" s="35">
        <v>0.39850000000000002</v>
      </c>
      <c r="I789" s="36" t="str">
        <f t="shared" si="37"/>
        <v>🟢 Non saturé (&lt;40%)</v>
      </c>
      <c r="J789" s="37">
        <v>45415</v>
      </c>
      <c r="K789" s="38" t="s">
        <v>1352</v>
      </c>
      <c r="L789" s="8" t="s">
        <v>102</v>
      </c>
      <c r="M789" s="36" t="s">
        <v>483</v>
      </c>
      <c r="N789" s="36" t="s">
        <v>21</v>
      </c>
      <c r="O789" s="36" t="s">
        <v>21</v>
      </c>
      <c r="P789" s="36">
        <f t="shared" ca="1" si="36"/>
        <v>28</v>
      </c>
      <c r="Q789" s="36" t="str">
        <f t="shared" ca="1" si="38"/>
        <v>🗓️ &gt; 2 ans</v>
      </c>
    </row>
    <row r="790" spans="1:17">
      <c r="A790" s="8" t="s">
        <v>1361</v>
      </c>
      <c r="B790" s="32" t="s">
        <v>23</v>
      </c>
      <c r="C790" s="33">
        <v>1088</v>
      </c>
      <c r="D790" s="33">
        <v>734</v>
      </c>
      <c r="E790" s="34">
        <v>0.67463235294117652</v>
      </c>
      <c r="F790" s="33">
        <v>136</v>
      </c>
      <c r="G790" s="33">
        <v>58</v>
      </c>
      <c r="H790" s="35">
        <v>0.42649999999999999</v>
      </c>
      <c r="I790" s="36" t="str">
        <f t="shared" si="37"/>
        <v>🟡 Attention (40-80%)</v>
      </c>
      <c r="J790" s="37">
        <v>45415</v>
      </c>
      <c r="K790" s="38" t="s">
        <v>1352</v>
      </c>
      <c r="L790" s="8" t="s">
        <v>102</v>
      </c>
      <c r="M790" s="36" t="s">
        <v>483</v>
      </c>
      <c r="N790" s="36" t="s">
        <v>21</v>
      </c>
      <c r="O790" s="36" t="s">
        <v>21</v>
      </c>
      <c r="P790" s="36">
        <f t="shared" ca="1" si="36"/>
        <v>28</v>
      </c>
      <c r="Q790" s="36" t="str">
        <f t="shared" ca="1" si="38"/>
        <v>🗓️ &gt; 2 ans</v>
      </c>
    </row>
    <row r="791" spans="1:17">
      <c r="A791" s="8" t="s">
        <v>1362</v>
      </c>
      <c r="B791" s="32" t="s">
        <v>41</v>
      </c>
      <c r="C791" s="33">
        <v>1384</v>
      </c>
      <c r="D791" s="33">
        <v>791</v>
      </c>
      <c r="E791" s="34">
        <v>0.57153179190751446</v>
      </c>
      <c r="F791" s="33">
        <v>173</v>
      </c>
      <c r="G791" s="33">
        <v>63</v>
      </c>
      <c r="H791" s="35">
        <v>0.36420000000000002</v>
      </c>
      <c r="I791" s="36" t="str">
        <f t="shared" si="37"/>
        <v>🟢 Non saturé (&lt;40%)</v>
      </c>
      <c r="J791" s="37">
        <v>45415</v>
      </c>
      <c r="K791" s="38" t="s">
        <v>1363</v>
      </c>
      <c r="L791" s="8" t="s">
        <v>55</v>
      </c>
      <c r="M791" s="36" t="s">
        <v>55</v>
      </c>
      <c r="N791" s="36" t="s">
        <v>55</v>
      </c>
      <c r="O791" s="36" t="s">
        <v>55</v>
      </c>
      <c r="P791" s="36">
        <f t="shared" ca="1" si="36"/>
        <v>28</v>
      </c>
      <c r="Q791" s="36" t="str">
        <f t="shared" ca="1" si="38"/>
        <v>🗓️ &gt; 2 ans</v>
      </c>
    </row>
    <row r="792" spans="1:17">
      <c r="A792" s="8" t="s">
        <v>1364</v>
      </c>
      <c r="B792" s="32" t="s">
        <v>5430</v>
      </c>
      <c r="C792" s="33">
        <v>880</v>
      </c>
      <c r="D792" s="33">
        <v>624</v>
      </c>
      <c r="E792" s="34">
        <v>0.70909090909090911</v>
      </c>
      <c r="F792" s="33">
        <v>110</v>
      </c>
      <c r="G792" s="33">
        <v>47</v>
      </c>
      <c r="H792" s="35">
        <v>0.42730000000000001</v>
      </c>
      <c r="I792" s="36" t="str">
        <f t="shared" si="37"/>
        <v>🟡 Attention (40-80%)</v>
      </c>
      <c r="J792" s="37">
        <v>45415</v>
      </c>
      <c r="K792" s="38" t="s">
        <v>1365</v>
      </c>
      <c r="L792" s="8" t="s">
        <v>36</v>
      </c>
      <c r="M792" s="36" t="s">
        <v>1210</v>
      </c>
      <c r="N792" s="36" t="s">
        <v>1211</v>
      </c>
      <c r="O792" s="36" t="s">
        <v>36</v>
      </c>
      <c r="P792" s="36">
        <f t="shared" ca="1" si="36"/>
        <v>28</v>
      </c>
      <c r="Q792" s="36" t="str">
        <f t="shared" ca="1" si="38"/>
        <v>🗓️ &gt; 2 ans</v>
      </c>
    </row>
    <row r="793" spans="1:17">
      <c r="A793" s="8" t="s">
        <v>1366</v>
      </c>
      <c r="B793" s="32" t="s">
        <v>26</v>
      </c>
      <c r="C793" s="33">
        <v>840</v>
      </c>
      <c r="D793" s="33">
        <v>650</v>
      </c>
      <c r="E793" s="34">
        <v>0.77380952380952384</v>
      </c>
      <c r="F793" s="33">
        <v>105</v>
      </c>
      <c r="G793" s="33">
        <v>62</v>
      </c>
      <c r="H793" s="35">
        <v>0.59050000000000002</v>
      </c>
      <c r="I793" s="36" t="str">
        <f t="shared" si="37"/>
        <v>🟡 Attention (40-80%)</v>
      </c>
      <c r="J793" s="37">
        <v>45415</v>
      </c>
      <c r="K793" s="38" t="s">
        <v>1354</v>
      </c>
      <c r="L793" s="8" t="s">
        <v>58</v>
      </c>
      <c r="M793" s="36" t="s">
        <v>58</v>
      </c>
      <c r="N793" s="36" t="s">
        <v>58</v>
      </c>
      <c r="O793" s="36" t="s">
        <v>24</v>
      </c>
      <c r="P793" s="36">
        <f t="shared" ca="1" si="36"/>
        <v>28</v>
      </c>
      <c r="Q793" s="36" t="str">
        <f t="shared" ca="1" si="38"/>
        <v>🗓️ &gt; 2 ans</v>
      </c>
    </row>
    <row r="794" spans="1:17">
      <c r="A794" s="8" t="s">
        <v>1367</v>
      </c>
      <c r="B794" s="32" t="s">
        <v>26</v>
      </c>
      <c r="C794" s="33">
        <v>680</v>
      </c>
      <c r="D794" s="33">
        <v>496</v>
      </c>
      <c r="E794" s="34">
        <v>0.72941176470588232</v>
      </c>
      <c r="F794" s="33">
        <v>85</v>
      </c>
      <c r="G794" s="33">
        <v>44</v>
      </c>
      <c r="H794" s="35">
        <v>0.51759999999999995</v>
      </c>
      <c r="I794" s="36" t="str">
        <f t="shared" si="37"/>
        <v>🟡 Attention (40-80%)</v>
      </c>
      <c r="J794" s="37">
        <v>45415</v>
      </c>
      <c r="K794" s="38" t="s">
        <v>1354</v>
      </c>
      <c r="L794" s="8" t="s">
        <v>58</v>
      </c>
      <c r="M794" s="36" t="s">
        <v>58</v>
      </c>
      <c r="N794" s="36" t="s">
        <v>58</v>
      </c>
      <c r="O794" s="36" t="s">
        <v>24</v>
      </c>
      <c r="P794" s="36">
        <f t="shared" ca="1" si="36"/>
        <v>28</v>
      </c>
      <c r="Q794" s="36" t="str">
        <f t="shared" ca="1" si="38"/>
        <v>🗓️ &gt; 2 ans</v>
      </c>
    </row>
    <row r="795" spans="1:17">
      <c r="A795" s="8" t="s">
        <v>1368</v>
      </c>
      <c r="B795" s="32" t="s">
        <v>41</v>
      </c>
      <c r="C795" s="33">
        <v>784</v>
      </c>
      <c r="D795" s="33">
        <v>512</v>
      </c>
      <c r="E795" s="34">
        <v>0.65306122448979587</v>
      </c>
      <c r="F795" s="33">
        <v>98</v>
      </c>
      <c r="G795" s="33">
        <v>37</v>
      </c>
      <c r="H795" s="35">
        <v>0.37759999999999999</v>
      </c>
      <c r="I795" s="36" t="str">
        <f t="shared" si="37"/>
        <v>🟢 Non saturé (&lt;40%)</v>
      </c>
      <c r="J795" s="37">
        <v>45415</v>
      </c>
      <c r="K795" s="38" t="s">
        <v>1369</v>
      </c>
      <c r="L795" s="8" t="s">
        <v>55</v>
      </c>
      <c r="M795" s="36" t="s">
        <v>55</v>
      </c>
      <c r="N795" s="36" t="s">
        <v>55</v>
      </c>
      <c r="O795" s="36" t="s">
        <v>55</v>
      </c>
      <c r="P795" s="36">
        <f t="shared" ca="1" si="36"/>
        <v>28</v>
      </c>
      <c r="Q795" s="36" t="str">
        <f t="shared" ca="1" si="38"/>
        <v>🗓️ &gt; 2 ans</v>
      </c>
    </row>
    <row r="796" spans="1:17">
      <c r="A796" s="8" t="s">
        <v>1370</v>
      </c>
      <c r="B796" s="32" t="s">
        <v>41</v>
      </c>
      <c r="C796" s="33">
        <v>496</v>
      </c>
      <c r="D796" s="33">
        <v>299</v>
      </c>
      <c r="E796" s="34">
        <v>0.60282258064516125</v>
      </c>
      <c r="F796" s="33">
        <v>62</v>
      </c>
      <c r="G796" s="33">
        <v>15</v>
      </c>
      <c r="H796" s="35">
        <v>0.2419</v>
      </c>
      <c r="I796" s="36" t="str">
        <f t="shared" si="37"/>
        <v>🟢 Non saturé (&lt;40%)</v>
      </c>
      <c r="J796" s="37">
        <v>45420</v>
      </c>
      <c r="K796" s="38" t="s">
        <v>42</v>
      </c>
      <c r="L796" s="8" t="s">
        <v>42</v>
      </c>
      <c r="M796" s="36" t="s">
        <v>42</v>
      </c>
      <c r="N796" s="36" t="s">
        <v>40</v>
      </c>
      <c r="O796" s="36" t="s">
        <v>40</v>
      </c>
      <c r="P796" s="36">
        <f t="shared" ca="1" si="36"/>
        <v>28</v>
      </c>
      <c r="Q796" s="36" t="str">
        <f t="shared" ca="1" si="38"/>
        <v>🗓️ &gt; 2 ans</v>
      </c>
    </row>
    <row r="797" spans="1:17">
      <c r="A797" s="8" t="s">
        <v>1371</v>
      </c>
      <c r="B797" s="32" t="s">
        <v>23</v>
      </c>
      <c r="C797" s="33">
        <v>2024</v>
      </c>
      <c r="D797" s="33">
        <v>1260</v>
      </c>
      <c r="E797" s="34">
        <v>0.62252964426877466</v>
      </c>
      <c r="F797" s="33">
        <v>253</v>
      </c>
      <c r="G797" s="33">
        <v>93</v>
      </c>
      <c r="H797" s="35">
        <v>0.36759999999999998</v>
      </c>
      <c r="I797" s="36" t="str">
        <f t="shared" si="37"/>
        <v>🟢 Non saturé (&lt;40%)</v>
      </c>
      <c r="J797" s="37">
        <v>45422</v>
      </c>
      <c r="K797" s="38" t="s">
        <v>1372</v>
      </c>
      <c r="L797" s="8" t="s">
        <v>38</v>
      </c>
      <c r="M797" s="36" t="s">
        <v>496</v>
      </c>
      <c r="N797" s="36" t="s">
        <v>21</v>
      </c>
      <c r="O797" s="36" t="s">
        <v>21</v>
      </c>
      <c r="P797" s="36">
        <f t="shared" ca="1" si="36"/>
        <v>28</v>
      </c>
      <c r="Q797" s="36" t="str">
        <f t="shared" ca="1" si="38"/>
        <v>🗓️ &gt; 2 ans</v>
      </c>
    </row>
    <row r="798" spans="1:17">
      <c r="A798" s="8" t="s">
        <v>1373</v>
      </c>
      <c r="B798" s="32" t="s">
        <v>12</v>
      </c>
      <c r="C798" s="33">
        <v>864</v>
      </c>
      <c r="D798" s="33">
        <v>587</v>
      </c>
      <c r="E798" s="34">
        <v>0.67939814814814814</v>
      </c>
      <c r="F798" s="33">
        <v>108</v>
      </c>
      <c r="G798" s="33">
        <v>56</v>
      </c>
      <c r="H798" s="35">
        <v>0.51849999999999996</v>
      </c>
      <c r="I798" s="36" t="str">
        <f t="shared" si="37"/>
        <v>🟡 Attention (40-80%)</v>
      </c>
      <c r="J798" s="37">
        <v>45422</v>
      </c>
      <c r="K798" s="38" t="s">
        <v>1374</v>
      </c>
      <c r="L798" s="8" t="s">
        <v>11</v>
      </c>
      <c r="M798" s="36" t="s">
        <v>11</v>
      </c>
      <c r="N798" s="36" t="s">
        <v>371</v>
      </c>
      <c r="O798" s="36" t="s">
        <v>10</v>
      </c>
      <c r="P798" s="36">
        <f t="shared" ca="1" si="36"/>
        <v>28</v>
      </c>
      <c r="Q798" s="36" t="str">
        <f t="shared" ca="1" si="38"/>
        <v>🗓️ &gt; 2 ans</v>
      </c>
    </row>
    <row r="799" spans="1:17">
      <c r="A799" s="8" t="s">
        <v>1375</v>
      </c>
      <c r="B799" s="32" t="s">
        <v>5430</v>
      </c>
      <c r="C799" s="33">
        <v>1016</v>
      </c>
      <c r="D799" s="33">
        <v>520</v>
      </c>
      <c r="E799" s="34">
        <v>0.51181102362204722</v>
      </c>
      <c r="F799" s="33">
        <v>127</v>
      </c>
      <c r="G799" s="33">
        <v>22</v>
      </c>
      <c r="H799" s="35">
        <v>0.17319999999999999</v>
      </c>
      <c r="I799" s="36" t="str">
        <f t="shared" si="37"/>
        <v>🟢 Non saturé (&lt;40%)</v>
      </c>
      <c r="J799" s="37">
        <v>45422</v>
      </c>
      <c r="K799" s="38" t="s">
        <v>1376</v>
      </c>
      <c r="L799" s="8" t="s">
        <v>36</v>
      </c>
      <c r="M799" s="36" t="s">
        <v>1210</v>
      </c>
      <c r="N799" s="36" t="s">
        <v>1211</v>
      </c>
      <c r="O799" s="36" t="s">
        <v>36</v>
      </c>
      <c r="P799" s="36">
        <f t="shared" ca="1" si="36"/>
        <v>28</v>
      </c>
      <c r="Q799" s="36" t="str">
        <f t="shared" ca="1" si="38"/>
        <v>🗓️ &gt; 2 ans</v>
      </c>
    </row>
    <row r="800" spans="1:17">
      <c r="A800" s="8" t="s">
        <v>1377</v>
      </c>
      <c r="B800" s="32" t="s">
        <v>12</v>
      </c>
      <c r="C800" s="33">
        <v>760</v>
      </c>
      <c r="D800" s="33">
        <v>418</v>
      </c>
      <c r="E800" s="34">
        <v>0.55000000000000004</v>
      </c>
      <c r="F800" s="33">
        <v>95</v>
      </c>
      <c r="G800" s="33">
        <v>29</v>
      </c>
      <c r="H800" s="35">
        <v>0.30530000000000002</v>
      </c>
      <c r="I800" s="36" t="str">
        <f t="shared" si="37"/>
        <v>🟢 Non saturé (&lt;40%)</v>
      </c>
      <c r="J800" s="37">
        <v>45422</v>
      </c>
      <c r="K800" s="38" t="s">
        <v>1378</v>
      </c>
      <c r="L800" s="8" t="s">
        <v>95</v>
      </c>
      <c r="M800" s="36" t="s">
        <v>11</v>
      </c>
      <c r="N800" s="36" t="s">
        <v>371</v>
      </c>
      <c r="O800" s="36" t="s">
        <v>10</v>
      </c>
      <c r="P800" s="36">
        <f t="shared" ca="1" si="36"/>
        <v>28</v>
      </c>
      <c r="Q800" s="36" t="str">
        <f t="shared" ca="1" si="38"/>
        <v>🗓️ &gt; 2 ans</v>
      </c>
    </row>
    <row r="801" spans="1:17">
      <c r="A801" s="8" t="s">
        <v>1379</v>
      </c>
      <c r="B801" s="32" t="s">
        <v>5430</v>
      </c>
      <c r="C801" s="33">
        <v>704</v>
      </c>
      <c r="D801" s="33">
        <v>348</v>
      </c>
      <c r="E801" s="34">
        <v>0.49431818181818182</v>
      </c>
      <c r="F801" s="33">
        <v>88</v>
      </c>
      <c r="G801" s="33">
        <v>22</v>
      </c>
      <c r="H801" s="35">
        <v>0.25</v>
      </c>
      <c r="I801" s="36" t="str">
        <f t="shared" si="37"/>
        <v>🟢 Non saturé (&lt;40%)</v>
      </c>
      <c r="J801" s="37">
        <v>45422</v>
      </c>
      <c r="K801" s="38" t="s">
        <v>36</v>
      </c>
      <c r="L801" s="8" t="s">
        <v>36</v>
      </c>
      <c r="M801" s="36" t="s">
        <v>1210</v>
      </c>
      <c r="N801" s="36" t="s">
        <v>1211</v>
      </c>
      <c r="O801" s="36" t="s">
        <v>36</v>
      </c>
      <c r="P801" s="36">
        <f t="shared" ca="1" si="36"/>
        <v>28</v>
      </c>
      <c r="Q801" s="36" t="str">
        <f t="shared" ca="1" si="38"/>
        <v>🗓️ &gt; 2 ans</v>
      </c>
    </row>
    <row r="802" spans="1:17">
      <c r="A802" s="8" t="s">
        <v>1380</v>
      </c>
      <c r="B802" s="32" t="s">
        <v>12</v>
      </c>
      <c r="C802" s="33">
        <v>1048</v>
      </c>
      <c r="D802" s="33">
        <v>645</v>
      </c>
      <c r="E802" s="34">
        <v>0.61545801526717558</v>
      </c>
      <c r="F802" s="33">
        <v>131</v>
      </c>
      <c r="G802" s="33">
        <v>45</v>
      </c>
      <c r="H802" s="35">
        <v>0.34350000000000003</v>
      </c>
      <c r="I802" s="36" t="str">
        <f t="shared" si="37"/>
        <v>🟢 Non saturé (&lt;40%)</v>
      </c>
      <c r="J802" s="37">
        <v>45422</v>
      </c>
      <c r="K802" s="38" t="s">
        <v>1381</v>
      </c>
      <c r="L802" s="8" t="s">
        <v>96</v>
      </c>
      <c r="M802" s="36" t="s">
        <v>371</v>
      </c>
      <c r="N802" s="36" t="s">
        <v>371</v>
      </c>
      <c r="O802" s="36" t="s">
        <v>10</v>
      </c>
      <c r="P802" s="36">
        <f t="shared" ca="1" si="36"/>
        <v>28</v>
      </c>
      <c r="Q802" s="36" t="str">
        <f t="shared" ca="1" si="38"/>
        <v>🗓️ &gt; 2 ans</v>
      </c>
    </row>
    <row r="803" spans="1:17">
      <c r="A803" s="8" t="s">
        <v>1382</v>
      </c>
      <c r="B803" s="32" t="s">
        <v>41</v>
      </c>
      <c r="C803" s="33">
        <v>1384</v>
      </c>
      <c r="D803" s="33">
        <v>800</v>
      </c>
      <c r="E803" s="34">
        <v>0.5780346820809249</v>
      </c>
      <c r="F803" s="33">
        <v>173</v>
      </c>
      <c r="G803" s="33">
        <v>52</v>
      </c>
      <c r="H803" s="35">
        <v>0.30059999999999998</v>
      </c>
      <c r="I803" s="36" t="str">
        <f t="shared" si="37"/>
        <v>🟢 Non saturé (&lt;40%)</v>
      </c>
      <c r="J803" s="37">
        <v>45425</v>
      </c>
      <c r="K803" s="38" t="s">
        <v>1383</v>
      </c>
      <c r="L803" s="8" t="s">
        <v>55</v>
      </c>
      <c r="M803" s="36" t="s">
        <v>55</v>
      </c>
      <c r="N803" s="36" t="s">
        <v>55</v>
      </c>
      <c r="O803" s="36" t="s">
        <v>55</v>
      </c>
      <c r="P803" s="36">
        <f t="shared" ca="1" si="36"/>
        <v>28</v>
      </c>
      <c r="Q803" s="36" t="str">
        <f t="shared" ca="1" si="38"/>
        <v>🗓️ &gt; 2 ans</v>
      </c>
    </row>
    <row r="804" spans="1:17">
      <c r="A804" s="8" t="s">
        <v>1384</v>
      </c>
      <c r="B804" s="32" t="s">
        <v>12</v>
      </c>
      <c r="C804" s="33">
        <v>1408</v>
      </c>
      <c r="D804" s="33">
        <v>861</v>
      </c>
      <c r="E804" s="34">
        <v>0.61150568181818177</v>
      </c>
      <c r="F804" s="33">
        <v>176</v>
      </c>
      <c r="G804" s="33">
        <v>62</v>
      </c>
      <c r="H804" s="35">
        <v>0.3523</v>
      </c>
      <c r="I804" s="36" t="str">
        <f t="shared" si="37"/>
        <v>🟢 Non saturé (&lt;40%)</v>
      </c>
      <c r="J804" s="37">
        <v>45425</v>
      </c>
      <c r="K804" s="38" t="s">
        <v>1385</v>
      </c>
      <c r="L804" s="8" t="s">
        <v>96</v>
      </c>
      <c r="M804" s="36" t="s">
        <v>371</v>
      </c>
      <c r="N804" s="36" t="s">
        <v>371</v>
      </c>
      <c r="O804" s="36" t="s">
        <v>10</v>
      </c>
      <c r="P804" s="36">
        <f t="shared" ca="1" si="36"/>
        <v>28</v>
      </c>
      <c r="Q804" s="36" t="str">
        <f t="shared" ca="1" si="38"/>
        <v>🗓️ &gt; 2 ans</v>
      </c>
    </row>
    <row r="805" spans="1:17">
      <c r="A805" s="8" t="s">
        <v>1386</v>
      </c>
      <c r="B805" s="32" t="s">
        <v>5430</v>
      </c>
      <c r="C805" s="33">
        <v>600</v>
      </c>
      <c r="D805" s="33">
        <v>414</v>
      </c>
      <c r="E805" s="34">
        <v>0.69</v>
      </c>
      <c r="F805" s="33">
        <v>75</v>
      </c>
      <c r="G805" s="33">
        <v>29</v>
      </c>
      <c r="H805" s="35">
        <v>0.38669999999999999</v>
      </c>
      <c r="I805" s="36" t="str">
        <f t="shared" si="37"/>
        <v>🟢 Non saturé (&lt;40%)</v>
      </c>
      <c r="J805" s="37">
        <v>45430</v>
      </c>
      <c r="K805" s="38" t="s">
        <v>1387</v>
      </c>
      <c r="L805" s="8" t="s">
        <v>67</v>
      </c>
      <c r="M805" s="36" t="s">
        <v>67</v>
      </c>
      <c r="N805" s="36" t="s">
        <v>67</v>
      </c>
      <c r="O805" s="36" t="s">
        <v>36</v>
      </c>
      <c r="P805" s="36">
        <f t="shared" ca="1" si="36"/>
        <v>28</v>
      </c>
      <c r="Q805" s="36" t="str">
        <f t="shared" ca="1" si="38"/>
        <v>🗓️ &gt; 2 ans</v>
      </c>
    </row>
    <row r="806" spans="1:17">
      <c r="A806" s="8" t="s">
        <v>1388</v>
      </c>
      <c r="B806" s="32" t="s">
        <v>12</v>
      </c>
      <c r="C806" s="33">
        <v>872</v>
      </c>
      <c r="D806" s="33">
        <v>689</v>
      </c>
      <c r="E806" s="34">
        <v>0.79013761467889909</v>
      </c>
      <c r="F806" s="33">
        <v>109</v>
      </c>
      <c r="G806" s="33">
        <v>72</v>
      </c>
      <c r="H806" s="35">
        <v>0.66059999999999997</v>
      </c>
      <c r="I806" s="36" t="str">
        <f t="shared" si="37"/>
        <v>🟡 Attention (40-80%)</v>
      </c>
      <c r="J806" s="37">
        <v>45430</v>
      </c>
      <c r="K806" s="38" t="s">
        <v>1389</v>
      </c>
      <c r="L806" s="8" t="s">
        <v>11</v>
      </c>
      <c r="M806" s="36" t="s">
        <v>11</v>
      </c>
      <c r="N806" s="36" t="s">
        <v>371</v>
      </c>
      <c r="O806" s="36" t="s">
        <v>10</v>
      </c>
      <c r="P806" s="36">
        <f t="shared" ca="1" si="36"/>
        <v>28</v>
      </c>
      <c r="Q806" s="36" t="str">
        <f t="shared" ca="1" si="38"/>
        <v>🗓️ &gt; 2 ans</v>
      </c>
    </row>
    <row r="807" spans="1:17">
      <c r="A807" s="8" t="s">
        <v>1390</v>
      </c>
      <c r="B807" s="32" t="s">
        <v>12</v>
      </c>
      <c r="C807" s="33">
        <v>1040</v>
      </c>
      <c r="D807" s="33">
        <v>747</v>
      </c>
      <c r="E807" s="34">
        <v>0.71826923076923077</v>
      </c>
      <c r="F807" s="33">
        <v>130</v>
      </c>
      <c r="G807" s="33">
        <v>56</v>
      </c>
      <c r="H807" s="35">
        <v>0.43080000000000002</v>
      </c>
      <c r="I807" s="36" t="str">
        <f t="shared" si="37"/>
        <v>🟡 Attention (40-80%)</v>
      </c>
      <c r="J807" s="37">
        <v>45430</v>
      </c>
      <c r="K807" s="38" t="s">
        <v>1391</v>
      </c>
      <c r="L807" s="8" t="s">
        <v>112</v>
      </c>
      <c r="M807" s="36" t="s">
        <v>558</v>
      </c>
      <c r="N807" s="36" t="s">
        <v>559</v>
      </c>
      <c r="O807" s="36" t="s">
        <v>10</v>
      </c>
      <c r="P807" s="36">
        <f t="shared" ca="1" si="36"/>
        <v>28</v>
      </c>
      <c r="Q807" s="36" t="str">
        <f t="shared" ca="1" si="38"/>
        <v>🗓️ &gt; 2 ans</v>
      </c>
    </row>
    <row r="808" spans="1:17">
      <c r="A808" s="8" t="s">
        <v>1392</v>
      </c>
      <c r="B808" s="32" t="s">
        <v>12</v>
      </c>
      <c r="C808" s="33">
        <v>896</v>
      </c>
      <c r="D808" s="33">
        <v>435</v>
      </c>
      <c r="E808" s="34">
        <v>0.48549107142857145</v>
      </c>
      <c r="F808" s="33">
        <v>112</v>
      </c>
      <c r="G808" s="33">
        <v>18</v>
      </c>
      <c r="H808" s="35">
        <v>0.16070000000000001</v>
      </c>
      <c r="I808" s="36" t="str">
        <f t="shared" si="37"/>
        <v>🟢 Non saturé (&lt;40%)</v>
      </c>
      <c r="J808" s="37">
        <v>45430</v>
      </c>
      <c r="K808" s="38" t="s">
        <v>1391</v>
      </c>
      <c r="L808" s="8" t="s">
        <v>112</v>
      </c>
      <c r="M808" s="36" t="s">
        <v>558</v>
      </c>
      <c r="N808" s="36" t="s">
        <v>559</v>
      </c>
      <c r="O808" s="36" t="s">
        <v>10</v>
      </c>
      <c r="P808" s="36">
        <f t="shared" ca="1" si="36"/>
        <v>28</v>
      </c>
      <c r="Q808" s="36" t="str">
        <f t="shared" ca="1" si="38"/>
        <v>🗓️ &gt; 2 ans</v>
      </c>
    </row>
    <row r="809" spans="1:17">
      <c r="A809" s="8" t="s">
        <v>1393</v>
      </c>
      <c r="B809" s="32" t="s">
        <v>9</v>
      </c>
      <c r="C809" s="33">
        <v>1040</v>
      </c>
      <c r="D809" s="33">
        <v>771</v>
      </c>
      <c r="E809" s="34">
        <v>0.74134615384615388</v>
      </c>
      <c r="F809" s="33">
        <v>130</v>
      </c>
      <c r="G809" s="33">
        <v>66</v>
      </c>
      <c r="H809" s="35">
        <v>0.50770000000000004</v>
      </c>
      <c r="I809" s="36" t="str">
        <f t="shared" si="37"/>
        <v>🟡 Attention (40-80%)</v>
      </c>
      <c r="J809" s="37">
        <v>45436</v>
      </c>
      <c r="K809" s="38" t="s">
        <v>7</v>
      </c>
      <c r="L809" s="8" t="s">
        <v>7</v>
      </c>
      <c r="M809" s="36" t="s">
        <v>7</v>
      </c>
      <c r="N809" s="36" t="s">
        <v>7</v>
      </c>
      <c r="O809" s="36" t="s">
        <v>7</v>
      </c>
      <c r="P809" s="36">
        <f t="shared" ca="1" si="36"/>
        <v>27</v>
      </c>
      <c r="Q809" s="36" t="str">
        <f t="shared" ca="1" si="38"/>
        <v>🗓️ &gt; 2 ans</v>
      </c>
    </row>
    <row r="810" spans="1:17">
      <c r="A810" s="8" t="s">
        <v>1394</v>
      </c>
      <c r="B810" s="32" t="s">
        <v>5430</v>
      </c>
      <c r="C810" s="33">
        <v>792</v>
      </c>
      <c r="D810" s="33">
        <v>526</v>
      </c>
      <c r="E810" s="34">
        <v>0.66414141414141414</v>
      </c>
      <c r="F810" s="33">
        <v>99</v>
      </c>
      <c r="G810" s="33">
        <v>36</v>
      </c>
      <c r="H810" s="35">
        <v>0.36359999999999998</v>
      </c>
      <c r="I810" s="36" t="str">
        <f t="shared" si="37"/>
        <v>🟢 Non saturé (&lt;40%)</v>
      </c>
      <c r="J810" s="37">
        <v>45436</v>
      </c>
      <c r="K810" s="38" t="s">
        <v>1395</v>
      </c>
      <c r="L810" s="8" t="s">
        <v>67</v>
      </c>
      <c r="M810" s="36" t="s">
        <v>67</v>
      </c>
      <c r="N810" s="36" t="s">
        <v>67</v>
      </c>
      <c r="O810" s="36" t="s">
        <v>36</v>
      </c>
      <c r="P810" s="36">
        <f t="shared" ca="1" si="36"/>
        <v>27</v>
      </c>
      <c r="Q810" s="36" t="str">
        <f t="shared" ca="1" si="38"/>
        <v>🗓️ &gt; 2 ans</v>
      </c>
    </row>
    <row r="811" spans="1:17">
      <c r="A811" s="8" t="s">
        <v>1396</v>
      </c>
      <c r="B811" s="32" t="s">
        <v>5430</v>
      </c>
      <c r="C811" s="33">
        <v>1120</v>
      </c>
      <c r="D811" s="33">
        <v>703</v>
      </c>
      <c r="E811" s="34">
        <v>0.62767857142857142</v>
      </c>
      <c r="F811" s="33">
        <v>140</v>
      </c>
      <c r="G811" s="33">
        <v>42</v>
      </c>
      <c r="H811" s="35">
        <v>0.3</v>
      </c>
      <c r="I811" s="36" t="str">
        <f t="shared" si="37"/>
        <v>🟢 Non saturé (&lt;40%)</v>
      </c>
      <c r="J811" s="37">
        <v>45436</v>
      </c>
      <c r="K811" s="38" t="s">
        <v>1397</v>
      </c>
      <c r="L811" s="8" t="s">
        <v>36</v>
      </c>
      <c r="M811" s="36" t="s">
        <v>1210</v>
      </c>
      <c r="N811" s="36" t="s">
        <v>1211</v>
      </c>
      <c r="O811" s="36" t="s">
        <v>36</v>
      </c>
      <c r="P811" s="36">
        <f t="shared" ca="1" si="36"/>
        <v>27</v>
      </c>
      <c r="Q811" s="36" t="str">
        <f t="shared" ca="1" si="38"/>
        <v>🗓️ &gt; 2 ans</v>
      </c>
    </row>
    <row r="812" spans="1:17">
      <c r="A812" s="8" t="s">
        <v>1398</v>
      </c>
      <c r="B812" s="32" t="s">
        <v>5430</v>
      </c>
      <c r="C812" s="33">
        <v>1152</v>
      </c>
      <c r="D812" s="33">
        <v>660</v>
      </c>
      <c r="E812" s="34">
        <v>0.57291666666666663</v>
      </c>
      <c r="F812" s="33">
        <v>144</v>
      </c>
      <c r="G812" s="33">
        <v>34</v>
      </c>
      <c r="H812" s="35">
        <v>0.2361</v>
      </c>
      <c r="I812" s="36" t="str">
        <f t="shared" si="37"/>
        <v>🟢 Non saturé (&lt;40%)</v>
      </c>
      <c r="J812" s="37">
        <v>45436</v>
      </c>
      <c r="K812" s="38" t="s">
        <v>212</v>
      </c>
      <c r="L812" s="8" t="s">
        <v>109</v>
      </c>
      <c r="M812" s="36" t="s">
        <v>212</v>
      </c>
      <c r="N812" s="36" t="s">
        <v>67</v>
      </c>
      <c r="O812" s="36" t="s">
        <v>36</v>
      </c>
      <c r="P812" s="36">
        <f t="shared" ca="1" si="36"/>
        <v>27</v>
      </c>
      <c r="Q812" s="36" t="str">
        <f t="shared" ca="1" si="38"/>
        <v>🗓️ &gt; 2 ans</v>
      </c>
    </row>
    <row r="813" spans="1:17">
      <c r="A813" s="8" t="s">
        <v>1399</v>
      </c>
      <c r="B813" s="32" t="s">
        <v>17</v>
      </c>
      <c r="C813" s="33">
        <v>1136</v>
      </c>
      <c r="D813" s="33">
        <v>635</v>
      </c>
      <c r="E813" s="34">
        <v>0.55897887323943662</v>
      </c>
      <c r="F813" s="33">
        <v>142</v>
      </c>
      <c r="G813" s="33">
        <v>39</v>
      </c>
      <c r="H813" s="35">
        <v>0.27460000000000001</v>
      </c>
      <c r="I813" s="36" t="str">
        <f t="shared" si="37"/>
        <v>🟢 Non saturé (&lt;40%)</v>
      </c>
      <c r="J813" s="37">
        <v>45436</v>
      </c>
      <c r="K813" s="38" t="s">
        <v>1400</v>
      </c>
      <c r="L813" s="8" t="s">
        <v>110</v>
      </c>
      <c r="M813" s="36" t="s">
        <v>110</v>
      </c>
      <c r="N813" s="36" t="s">
        <v>1358</v>
      </c>
      <c r="O813" s="36" t="s">
        <v>34</v>
      </c>
      <c r="P813" s="36">
        <f t="shared" ca="1" si="36"/>
        <v>27</v>
      </c>
      <c r="Q813" s="36" t="str">
        <f t="shared" ca="1" si="38"/>
        <v>🗓️ &gt; 2 ans</v>
      </c>
    </row>
    <row r="814" spans="1:17">
      <c r="A814" s="8" t="s">
        <v>1401</v>
      </c>
      <c r="B814" s="32" t="s">
        <v>12</v>
      </c>
      <c r="C814" s="33">
        <v>1152</v>
      </c>
      <c r="D814" s="33">
        <v>822</v>
      </c>
      <c r="E814" s="34">
        <v>0.71354166666666663</v>
      </c>
      <c r="F814" s="33">
        <v>144</v>
      </c>
      <c r="G814" s="33">
        <v>61</v>
      </c>
      <c r="H814" s="35">
        <v>0.42359999999999998</v>
      </c>
      <c r="I814" s="36" t="str">
        <f t="shared" si="37"/>
        <v>🟡 Attention (40-80%)</v>
      </c>
      <c r="J814" s="37">
        <v>45443</v>
      </c>
      <c r="K814" s="38" t="s">
        <v>1402</v>
      </c>
      <c r="L814" s="8" t="s">
        <v>112</v>
      </c>
      <c r="M814" s="36" t="s">
        <v>558</v>
      </c>
      <c r="N814" s="36" t="s">
        <v>559</v>
      </c>
      <c r="O814" s="36" t="s">
        <v>10</v>
      </c>
      <c r="P814" s="36">
        <f t="shared" ca="1" si="36"/>
        <v>27</v>
      </c>
      <c r="Q814" s="36" t="str">
        <f t="shared" ca="1" si="38"/>
        <v>🗓️ &gt; 2 ans</v>
      </c>
    </row>
    <row r="815" spans="1:17">
      <c r="A815" s="8" t="s">
        <v>1403</v>
      </c>
      <c r="B815" s="32" t="s">
        <v>12</v>
      </c>
      <c r="C815" s="33">
        <v>736</v>
      </c>
      <c r="D815" s="33">
        <v>539</v>
      </c>
      <c r="E815" s="34">
        <v>0.73233695652173914</v>
      </c>
      <c r="F815" s="33">
        <v>92</v>
      </c>
      <c r="G815" s="33">
        <v>45</v>
      </c>
      <c r="H815" s="35">
        <v>0.48909999999999998</v>
      </c>
      <c r="I815" s="36" t="str">
        <f t="shared" si="37"/>
        <v>🟡 Attention (40-80%)</v>
      </c>
      <c r="J815" s="37">
        <v>45443</v>
      </c>
      <c r="K815" s="38" t="s">
        <v>1404</v>
      </c>
      <c r="L815" s="8" t="s">
        <v>112</v>
      </c>
      <c r="M815" s="36" t="s">
        <v>558</v>
      </c>
      <c r="N815" s="36" t="s">
        <v>559</v>
      </c>
      <c r="O815" s="36" t="s">
        <v>10</v>
      </c>
      <c r="P815" s="36">
        <f t="shared" ca="1" si="36"/>
        <v>27</v>
      </c>
      <c r="Q815" s="36" t="str">
        <f t="shared" ca="1" si="38"/>
        <v>🗓️ &gt; 2 ans</v>
      </c>
    </row>
    <row r="816" spans="1:17">
      <c r="A816" s="8" t="s">
        <v>1405</v>
      </c>
      <c r="B816" s="32" t="s">
        <v>12</v>
      </c>
      <c r="C816" s="33">
        <v>1000</v>
      </c>
      <c r="D816" s="33">
        <v>653</v>
      </c>
      <c r="E816" s="34">
        <v>0.65300000000000002</v>
      </c>
      <c r="F816" s="33">
        <v>125</v>
      </c>
      <c r="G816" s="33">
        <v>49</v>
      </c>
      <c r="H816" s="35">
        <v>0.39200000000000002</v>
      </c>
      <c r="I816" s="36" t="str">
        <f t="shared" si="37"/>
        <v>🟢 Non saturé (&lt;40%)</v>
      </c>
      <c r="J816" s="37">
        <v>45443</v>
      </c>
      <c r="K816" s="38" t="s">
        <v>1404</v>
      </c>
      <c r="L816" s="8" t="s">
        <v>112</v>
      </c>
      <c r="M816" s="36" t="s">
        <v>558</v>
      </c>
      <c r="N816" s="36" t="s">
        <v>559</v>
      </c>
      <c r="O816" s="36" t="s">
        <v>10</v>
      </c>
      <c r="P816" s="36">
        <f t="shared" ca="1" si="36"/>
        <v>27</v>
      </c>
      <c r="Q816" s="36" t="str">
        <f t="shared" ca="1" si="38"/>
        <v>🗓️ &gt; 2 ans</v>
      </c>
    </row>
    <row r="817" spans="1:17">
      <c r="A817" s="8" t="s">
        <v>1406</v>
      </c>
      <c r="B817" s="32" t="s">
        <v>41</v>
      </c>
      <c r="C817" s="33">
        <v>736</v>
      </c>
      <c r="D817" s="33">
        <v>399</v>
      </c>
      <c r="E817" s="34">
        <v>0.54211956521739135</v>
      </c>
      <c r="F817" s="33">
        <v>92</v>
      </c>
      <c r="G817" s="33">
        <v>16</v>
      </c>
      <c r="H817" s="35">
        <v>0.1739</v>
      </c>
      <c r="I817" s="36" t="str">
        <f t="shared" si="37"/>
        <v>🟢 Non saturé (&lt;40%)</v>
      </c>
      <c r="J817" s="37">
        <v>45443</v>
      </c>
      <c r="K817" s="38" t="s">
        <v>1407</v>
      </c>
      <c r="L817" s="8" t="s">
        <v>55</v>
      </c>
      <c r="M817" s="36" t="s">
        <v>55</v>
      </c>
      <c r="N817" s="36" t="s">
        <v>55</v>
      </c>
      <c r="O817" s="36" t="s">
        <v>55</v>
      </c>
      <c r="P817" s="36">
        <f t="shared" ca="1" si="36"/>
        <v>27</v>
      </c>
      <c r="Q817" s="36" t="str">
        <f t="shared" ca="1" si="38"/>
        <v>🗓️ &gt; 2 ans</v>
      </c>
    </row>
    <row r="818" spans="1:17">
      <c r="A818" s="8" t="s">
        <v>1408</v>
      </c>
      <c r="B818" s="32" t="s">
        <v>9</v>
      </c>
      <c r="C818" s="33">
        <v>736</v>
      </c>
      <c r="D818" s="33">
        <v>295</v>
      </c>
      <c r="E818" s="34">
        <v>0.40081521739130432</v>
      </c>
      <c r="F818" s="33">
        <v>92</v>
      </c>
      <c r="G818" s="33">
        <v>8</v>
      </c>
      <c r="H818" s="35">
        <v>8.6999999999999994E-2</v>
      </c>
      <c r="I818" s="36" t="str">
        <f t="shared" si="37"/>
        <v>🟢 Non saturé (&lt;40%)</v>
      </c>
      <c r="J818" s="37">
        <v>45443</v>
      </c>
      <c r="K818" s="38" t="s">
        <v>1409</v>
      </c>
      <c r="L818" s="8" t="s">
        <v>59</v>
      </c>
      <c r="M818" s="36" t="s">
        <v>59</v>
      </c>
      <c r="N818" s="36" t="s">
        <v>59</v>
      </c>
      <c r="O818" s="36" t="s">
        <v>59</v>
      </c>
      <c r="P818" s="36">
        <f t="shared" ca="1" si="36"/>
        <v>27</v>
      </c>
      <c r="Q818" s="36" t="str">
        <f t="shared" ca="1" si="38"/>
        <v>🗓️ &gt; 2 ans</v>
      </c>
    </row>
    <row r="819" spans="1:17">
      <c r="A819" s="8" t="s">
        <v>1410</v>
      </c>
      <c r="B819" s="32" t="s">
        <v>5430</v>
      </c>
      <c r="C819" s="33">
        <v>1496</v>
      </c>
      <c r="D819" s="33">
        <v>747</v>
      </c>
      <c r="E819" s="34">
        <v>0.49933155080213903</v>
      </c>
      <c r="F819" s="33">
        <v>187</v>
      </c>
      <c r="G819" s="33">
        <v>46</v>
      </c>
      <c r="H819" s="35">
        <v>0.246</v>
      </c>
      <c r="I819" s="36" t="str">
        <f t="shared" si="37"/>
        <v>🟢 Non saturé (&lt;40%)</v>
      </c>
      <c r="J819" s="37">
        <v>45450</v>
      </c>
      <c r="K819" s="38" t="s">
        <v>1411</v>
      </c>
      <c r="L819" s="8" t="s">
        <v>36</v>
      </c>
      <c r="M819" s="36" t="s">
        <v>1210</v>
      </c>
      <c r="N819" s="36" t="s">
        <v>1211</v>
      </c>
      <c r="O819" s="36" t="s">
        <v>36</v>
      </c>
      <c r="P819" s="36">
        <f t="shared" ca="1" si="36"/>
        <v>27</v>
      </c>
      <c r="Q819" s="36" t="str">
        <f t="shared" ca="1" si="38"/>
        <v>🗓️ &gt; 2 ans</v>
      </c>
    </row>
    <row r="820" spans="1:17">
      <c r="A820" s="8" t="s">
        <v>1412</v>
      </c>
      <c r="B820" s="32" t="s">
        <v>12</v>
      </c>
      <c r="C820" s="33">
        <v>1264</v>
      </c>
      <c r="D820" s="33">
        <v>779</v>
      </c>
      <c r="E820" s="34">
        <v>0.61629746835443033</v>
      </c>
      <c r="F820" s="33">
        <v>158</v>
      </c>
      <c r="G820" s="33">
        <v>55</v>
      </c>
      <c r="H820" s="35">
        <v>0.34810000000000002</v>
      </c>
      <c r="I820" s="36" t="str">
        <f t="shared" si="37"/>
        <v>🟢 Non saturé (&lt;40%)</v>
      </c>
      <c r="J820" s="37">
        <v>45450</v>
      </c>
      <c r="K820" s="38" t="s">
        <v>1413</v>
      </c>
      <c r="L820" s="8" t="s">
        <v>96</v>
      </c>
      <c r="M820" s="36" t="s">
        <v>371</v>
      </c>
      <c r="N820" s="36" t="s">
        <v>371</v>
      </c>
      <c r="O820" s="36" t="s">
        <v>10</v>
      </c>
      <c r="P820" s="36">
        <f t="shared" ca="1" si="36"/>
        <v>27</v>
      </c>
      <c r="Q820" s="36" t="str">
        <f t="shared" ca="1" si="38"/>
        <v>🗓️ &gt; 2 ans</v>
      </c>
    </row>
    <row r="821" spans="1:17">
      <c r="A821" s="8" t="s">
        <v>1414</v>
      </c>
      <c r="B821" s="32" t="s">
        <v>5430</v>
      </c>
      <c r="C821" s="33">
        <v>1168</v>
      </c>
      <c r="D821" s="33">
        <v>785</v>
      </c>
      <c r="E821" s="34">
        <v>0.6720890410958904</v>
      </c>
      <c r="F821" s="33">
        <v>146</v>
      </c>
      <c r="G821" s="33">
        <v>56</v>
      </c>
      <c r="H821" s="35">
        <v>0.3836</v>
      </c>
      <c r="I821" s="36" t="str">
        <f t="shared" si="37"/>
        <v>🟢 Non saturé (&lt;40%)</v>
      </c>
      <c r="J821" s="37">
        <v>45450</v>
      </c>
      <c r="K821" s="38" t="s">
        <v>1415</v>
      </c>
      <c r="L821" s="8" t="s">
        <v>109</v>
      </c>
      <c r="M821" s="36" t="s">
        <v>212</v>
      </c>
      <c r="N821" s="36" t="s">
        <v>67</v>
      </c>
      <c r="O821" s="36" t="s">
        <v>36</v>
      </c>
      <c r="P821" s="36">
        <f t="shared" ca="1" si="36"/>
        <v>27</v>
      </c>
      <c r="Q821" s="36" t="str">
        <f t="shared" ca="1" si="38"/>
        <v>🗓️ &gt; 2 ans</v>
      </c>
    </row>
    <row r="822" spans="1:17">
      <c r="A822" s="8" t="s">
        <v>1416</v>
      </c>
      <c r="B822" s="32" t="s">
        <v>5430</v>
      </c>
      <c r="C822" s="33">
        <v>1152</v>
      </c>
      <c r="D822" s="33">
        <v>544</v>
      </c>
      <c r="E822" s="34">
        <v>0.47222222222222221</v>
      </c>
      <c r="F822" s="33">
        <v>144</v>
      </c>
      <c r="G822" s="33">
        <v>17</v>
      </c>
      <c r="H822" s="35">
        <v>0.1181</v>
      </c>
      <c r="I822" s="36" t="str">
        <f t="shared" si="37"/>
        <v>🟢 Non saturé (&lt;40%)</v>
      </c>
      <c r="J822" s="37">
        <v>45450</v>
      </c>
      <c r="K822" s="38" t="s">
        <v>1314</v>
      </c>
      <c r="L822" s="8" t="s">
        <v>109</v>
      </c>
      <c r="M822" s="36" t="s">
        <v>212</v>
      </c>
      <c r="N822" s="36" t="s">
        <v>67</v>
      </c>
      <c r="O822" s="36" t="s">
        <v>36</v>
      </c>
      <c r="P822" s="36">
        <f t="shared" ca="1" si="36"/>
        <v>27</v>
      </c>
      <c r="Q822" s="36" t="str">
        <f t="shared" ca="1" si="38"/>
        <v>🗓️ &gt; 2 ans</v>
      </c>
    </row>
    <row r="823" spans="1:17">
      <c r="A823" s="8" t="s">
        <v>1417</v>
      </c>
      <c r="B823" s="32" t="s">
        <v>12</v>
      </c>
      <c r="C823" s="33">
        <v>1624</v>
      </c>
      <c r="D823" s="33">
        <v>1143</v>
      </c>
      <c r="E823" s="34">
        <v>0.7038177339901478</v>
      </c>
      <c r="F823" s="33">
        <v>203</v>
      </c>
      <c r="G823" s="33">
        <v>94</v>
      </c>
      <c r="H823" s="35">
        <v>0.46310000000000001</v>
      </c>
      <c r="I823" s="36" t="str">
        <f t="shared" si="37"/>
        <v>🟡 Attention (40-80%)</v>
      </c>
      <c r="J823" s="37">
        <v>45457</v>
      </c>
      <c r="K823" s="38" t="s">
        <v>1418</v>
      </c>
      <c r="L823" s="8" t="s">
        <v>107</v>
      </c>
      <c r="M823" s="36" t="s">
        <v>11</v>
      </c>
      <c r="N823" s="36" t="s">
        <v>371</v>
      </c>
      <c r="O823" s="36" t="s">
        <v>10</v>
      </c>
      <c r="P823" s="36">
        <f t="shared" ca="1" si="36"/>
        <v>27</v>
      </c>
      <c r="Q823" s="36" t="str">
        <f t="shared" ca="1" si="38"/>
        <v>🗓️ &gt; 2 ans</v>
      </c>
    </row>
    <row r="824" spans="1:17">
      <c r="A824" s="8" t="s">
        <v>1419</v>
      </c>
      <c r="B824" s="32" t="s">
        <v>12</v>
      </c>
      <c r="C824" s="33">
        <v>784</v>
      </c>
      <c r="D824" s="33">
        <v>597</v>
      </c>
      <c r="E824" s="34">
        <v>0.76147959183673475</v>
      </c>
      <c r="F824" s="33">
        <v>98</v>
      </c>
      <c r="G824" s="33">
        <v>59</v>
      </c>
      <c r="H824" s="35">
        <v>0.60199999999999998</v>
      </c>
      <c r="I824" s="36" t="str">
        <f t="shared" si="37"/>
        <v>🟡 Attention (40-80%)</v>
      </c>
      <c r="J824" s="37">
        <v>45457</v>
      </c>
      <c r="K824" s="38" t="s">
        <v>1418</v>
      </c>
      <c r="L824" s="8" t="s">
        <v>107</v>
      </c>
      <c r="M824" s="36" t="s">
        <v>11</v>
      </c>
      <c r="N824" s="36" t="s">
        <v>371</v>
      </c>
      <c r="O824" s="36" t="s">
        <v>10</v>
      </c>
      <c r="P824" s="36">
        <f t="shared" ca="1" si="36"/>
        <v>27</v>
      </c>
      <c r="Q824" s="36" t="str">
        <f t="shared" ca="1" si="38"/>
        <v>🗓️ &gt; 2 ans</v>
      </c>
    </row>
    <row r="825" spans="1:17">
      <c r="A825" s="8" t="s">
        <v>1420</v>
      </c>
      <c r="B825" s="32" t="s">
        <v>23</v>
      </c>
      <c r="C825" s="33">
        <v>1408</v>
      </c>
      <c r="D825" s="33">
        <v>793</v>
      </c>
      <c r="E825" s="34">
        <v>0.56321022727272729</v>
      </c>
      <c r="F825" s="33">
        <v>176</v>
      </c>
      <c r="G825" s="33">
        <v>63</v>
      </c>
      <c r="H825" s="35">
        <v>0.35799999999999998</v>
      </c>
      <c r="I825" s="36" t="str">
        <f t="shared" si="37"/>
        <v>🟢 Non saturé (&lt;40%)</v>
      </c>
      <c r="J825" s="37">
        <v>45466</v>
      </c>
      <c r="K825" s="38" t="s">
        <v>1421</v>
      </c>
      <c r="L825" s="8" t="s">
        <v>102</v>
      </c>
      <c r="M825" s="36" t="s">
        <v>483</v>
      </c>
      <c r="N825" s="36" t="s">
        <v>21</v>
      </c>
      <c r="O825" s="36" t="s">
        <v>21</v>
      </c>
      <c r="P825" s="36">
        <f t="shared" ca="1" si="36"/>
        <v>27</v>
      </c>
      <c r="Q825" s="36" t="str">
        <f t="shared" ca="1" si="38"/>
        <v>🗓️ &gt; 2 ans</v>
      </c>
    </row>
    <row r="826" spans="1:17">
      <c r="A826" s="8" t="s">
        <v>1422</v>
      </c>
      <c r="B826" s="32" t="s">
        <v>12</v>
      </c>
      <c r="C826" s="33">
        <v>2352</v>
      </c>
      <c r="D826" s="33">
        <v>1559</v>
      </c>
      <c r="E826" s="34">
        <v>0.66284013605442171</v>
      </c>
      <c r="F826" s="33">
        <v>294</v>
      </c>
      <c r="G826" s="33">
        <v>141</v>
      </c>
      <c r="H826" s="35">
        <v>0.47960000000000003</v>
      </c>
      <c r="I826" s="36" t="str">
        <f t="shared" si="37"/>
        <v>🟡 Attention (40-80%)</v>
      </c>
      <c r="J826" s="37">
        <v>45466</v>
      </c>
      <c r="K826" s="38" t="s">
        <v>1423</v>
      </c>
      <c r="L826" s="8" t="s">
        <v>107</v>
      </c>
      <c r="M826" s="36" t="s">
        <v>11</v>
      </c>
      <c r="N826" s="36" t="s">
        <v>371</v>
      </c>
      <c r="O826" s="36" t="s">
        <v>10</v>
      </c>
      <c r="P826" s="36">
        <f t="shared" ca="1" si="36"/>
        <v>27</v>
      </c>
      <c r="Q826" s="36" t="str">
        <f t="shared" ca="1" si="38"/>
        <v>🗓️ &gt; 2 ans</v>
      </c>
    </row>
    <row r="827" spans="1:17">
      <c r="A827" s="8" t="s">
        <v>1424</v>
      </c>
      <c r="B827" s="32" t="s">
        <v>12</v>
      </c>
      <c r="C827" s="33">
        <v>1000</v>
      </c>
      <c r="D827" s="33">
        <v>723</v>
      </c>
      <c r="E827" s="34">
        <v>0.72299999999999998</v>
      </c>
      <c r="F827" s="33">
        <v>125</v>
      </c>
      <c r="G827" s="33">
        <v>65</v>
      </c>
      <c r="H827" s="35">
        <v>0.52</v>
      </c>
      <c r="I827" s="36" t="str">
        <f t="shared" si="37"/>
        <v>🟡 Attention (40-80%)</v>
      </c>
      <c r="J827" s="37">
        <v>45466</v>
      </c>
      <c r="K827" s="38" t="s">
        <v>1425</v>
      </c>
      <c r="L827" s="8" t="s">
        <v>107</v>
      </c>
      <c r="M827" s="36" t="s">
        <v>11</v>
      </c>
      <c r="N827" s="36" t="s">
        <v>371</v>
      </c>
      <c r="O827" s="36" t="s">
        <v>10</v>
      </c>
      <c r="P827" s="36">
        <f t="shared" ca="1" si="36"/>
        <v>27</v>
      </c>
      <c r="Q827" s="36" t="str">
        <f t="shared" ca="1" si="38"/>
        <v>🗓️ &gt; 2 ans</v>
      </c>
    </row>
    <row r="828" spans="1:17">
      <c r="A828" s="8" t="s">
        <v>1426</v>
      </c>
      <c r="B828" s="32" t="s">
        <v>26</v>
      </c>
      <c r="C828" s="33">
        <v>704</v>
      </c>
      <c r="D828" s="33">
        <v>456</v>
      </c>
      <c r="E828" s="34">
        <v>0.64772727272727271</v>
      </c>
      <c r="F828" s="33">
        <v>88</v>
      </c>
      <c r="G828" s="33">
        <v>32</v>
      </c>
      <c r="H828" s="35">
        <v>0.36359999999999998</v>
      </c>
      <c r="I828" s="36" t="str">
        <f t="shared" si="37"/>
        <v>🟢 Non saturé (&lt;40%)</v>
      </c>
      <c r="J828" s="37">
        <v>45466</v>
      </c>
      <c r="K828" s="38" t="s">
        <v>1427</v>
      </c>
      <c r="L828" s="8" t="s">
        <v>24</v>
      </c>
      <c r="M828" s="36" t="s">
        <v>24</v>
      </c>
      <c r="N828" s="36" t="s">
        <v>24</v>
      </c>
      <c r="O828" s="36" t="s">
        <v>24</v>
      </c>
      <c r="P828" s="36">
        <f t="shared" ca="1" si="36"/>
        <v>27</v>
      </c>
      <c r="Q828" s="36" t="str">
        <f t="shared" ca="1" si="38"/>
        <v>🗓️ &gt; 2 ans</v>
      </c>
    </row>
    <row r="829" spans="1:17">
      <c r="A829" s="8" t="s">
        <v>1428</v>
      </c>
      <c r="B829" s="32" t="s">
        <v>17</v>
      </c>
      <c r="C829" s="33">
        <v>856</v>
      </c>
      <c r="D829" s="33">
        <v>473</v>
      </c>
      <c r="E829" s="34">
        <v>0.55257009345794394</v>
      </c>
      <c r="F829" s="33">
        <v>107</v>
      </c>
      <c r="G829" s="33">
        <v>28</v>
      </c>
      <c r="H829" s="35">
        <v>0.26169999999999999</v>
      </c>
      <c r="I829" s="36" t="str">
        <f t="shared" si="37"/>
        <v>🟢 Non saturé (&lt;40%)</v>
      </c>
      <c r="J829" s="37">
        <v>45466</v>
      </c>
      <c r="K829" s="38" t="s">
        <v>1429</v>
      </c>
      <c r="L829" s="8" t="s">
        <v>15</v>
      </c>
      <c r="M829" s="36" t="s">
        <v>15</v>
      </c>
      <c r="N829" s="36" t="s">
        <v>15</v>
      </c>
      <c r="O829" s="36" t="s">
        <v>15</v>
      </c>
      <c r="P829" s="36">
        <f t="shared" ca="1" si="36"/>
        <v>27</v>
      </c>
      <c r="Q829" s="36" t="str">
        <f t="shared" ca="1" si="38"/>
        <v>🗓️ &gt; 2 ans</v>
      </c>
    </row>
    <row r="830" spans="1:17">
      <c r="A830" s="8" t="s">
        <v>1430</v>
      </c>
      <c r="B830" s="32" t="s">
        <v>5430</v>
      </c>
      <c r="C830" s="33">
        <v>1160</v>
      </c>
      <c r="D830" s="33">
        <v>627</v>
      </c>
      <c r="E830" s="34">
        <v>0.54051724137931034</v>
      </c>
      <c r="F830" s="33">
        <v>145</v>
      </c>
      <c r="G830" s="33">
        <v>36</v>
      </c>
      <c r="H830" s="35">
        <v>0.24829999999999999</v>
      </c>
      <c r="I830" s="36" t="str">
        <f t="shared" si="37"/>
        <v>🟢 Non saturé (&lt;40%)</v>
      </c>
      <c r="J830" s="37">
        <v>45466</v>
      </c>
      <c r="K830" s="38" t="s">
        <v>1431</v>
      </c>
      <c r="L830" s="8" t="s">
        <v>109</v>
      </c>
      <c r="M830" s="36" t="s">
        <v>212</v>
      </c>
      <c r="N830" s="36" t="s">
        <v>67</v>
      </c>
      <c r="O830" s="36" t="s">
        <v>36</v>
      </c>
      <c r="P830" s="36">
        <f t="shared" ca="1" si="36"/>
        <v>27</v>
      </c>
      <c r="Q830" s="36" t="str">
        <f t="shared" ca="1" si="38"/>
        <v>🗓️ &gt; 2 ans</v>
      </c>
    </row>
    <row r="831" spans="1:17">
      <c r="A831" s="8" t="s">
        <v>1432</v>
      </c>
      <c r="B831" s="32" t="s">
        <v>5430</v>
      </c>
      <c r="C831" s="33">
        <v>912</v>
      </c>
      <c r="D831" s="33">
        <v>441</v>
      </c>
      <c r="E831" s="34">
        <v>0.48355263157894735</v>
      </c>
      <c r="F831" s="33">
        <v>114</v>
      </c>
      <c r="G831" s="33">
        <v>20</v>
      </c>
      <c r="H831" s="35">
        <v>0.1754</v>
      </c>
      <c r="I831" s="36" t="str">
        <f t="shared" si="37"/>
        <v>🟢 Non saturé (&lt;40%)</v>
      </c>
      <c r="J831" s="37">
        <v>45466</v>
      </c>
      <c r="K831" s="38" t="s">
        <v>1411</v>
      </c>
      <c r="L831" s="8" t="s">
        <v>36</v>
      </c>
      <c r="M831" s="36" t="s">
        <v>1210</v>
      </c>
      <c r="N831" s="36" t="s">
        <v>1211</v>
      </c>
      <c r="O831" s="36" t="s">
        <v>36</v>
      </c>
      <c r="P831" s="36">
        <f t="shared" ca="1" si="36"/>
        <v>27</v>
      </c>
      <c r="Q831" s="36" t="str">
        <f t="shared" ca="1" si="38"/>
        <v>🗓️ &gt; 2 ans</v>
      </c>
    </row>
    <row r="832" spans="1:17">
      <c r="A832" s="8" t="s">
        <v>1433</v>
      </c>
      <c r="B832" s="32" t="s">
        <v>23</v>
      </c>
      <c r="C832" s="33">
        <v>832</v>
      </c>
      <c r="D832" s="33">
        <v>640</v>
      </c>
      <c r="E832" s="34">
        <v>0.76923076923076927</v>
      </c>
      <c r="F832" s="33">
        <v>104</v>
      </c>
      <c r="G832" s="33">
        <v>56</v>
      </c>
      <c r="H832" s="35">
        <v>0.53849999999999998</v>
      </c>
      <c r="I832" s="36" t="str">
        <f t="shared" si="37"/>
        <v>🟡 Attention (40-80%)</v>
      </c>
      <c r="J832" s="37">
        <v>45471</v>
      </c>
      <c r="K832" s="38" t="s">
        <v>1421</v>
      </c>
      <c r="L832" s="8" t="s">
        <v>102</v>
      </c>
      <c r="M832" s="36" t="s">
        <v>483</v>
      </c>
      <c r="N832" s="36" t="s">
        <v>21</v>
      </c>
      <c r="O832" s="36" t="s">
        <v>21</v>
      </c>
      <c r="P832" s="36">
        <f t="shared" ca="1" si="36"/>
        <v>26</v>
      </c>
      <c r="Q832" s="36" t="str">
        <f t="shared" ca="1" si="38"/>
        <v>🗓️ &gt; 2 ans</v>
      </c>
    </row>
    <row r="833" spans="1:17">
      <c r="A833" s="8" t="s">
        <v>1434</v>
      </c>
      <c r="B833" s="32" t="s">
        <v>17</v>
      </c>
      <c r="C833" s="33">
        <v>1296</v>
      </c>
      <c r="D833" s="33">
        <v>686</v>
      </c>
      <c r="E833" s="34">
        <v>0.52932098765432101</v>
      </c>
      <c r="F833" s="33">
        <v>162</v>
      </c>
      <c r="G833" s="33">
        <v>44</v>
      </c>
      <c r="H833" s="35">
        <v>0.27160000000000001</v>
      </c>
      <c r="I833" s="36" t="str">
        <f t="shared" si="37"/>
        <v>🟢 Non saturé (&lt;40%)</v>
      </c>
      <c r="J833" s="37">
        <v>45471</v>
      </c>
      <c r="K833" s="38" t="s">
        <v>1435</v>
      </c>
      <c r="L833" s="8" t="s">
        <v>15</v>
      </c>
      <c r="M833" s="36" t="s">
        <v>15</v>
      </c>
      <c r="N833" s="36" t="s">
        <v>15</v>
      </c>
      <c r="O833" s="36" t="s">
        <v>15</v>
      </c>
      <c r="P833" s="36">
        <f t="shared" ca="1" si="36"/>
        <v>26</v>
      </c>
      <c r="Q833" s="36" t="str">
        <f t="shared" ca="1" si="38"/>
        <v>🗓️ &gt; 2 ans</v>
      </c>
    </row>
    <row r="834" spans="1:17">
      <c r="A834" s="8" t="s">
        <v>1436</v>
      </c>
      <c r="B834" s="32" t="s">
        <v>26</v>
      </c>
      <c r="C834" s="33">
        <v>728</v>
      </c>
      <c r="D834" s="33">
        <v>525</v>
      </c>
      <c r="E834" s="34">
        <v>0.72115384615384615</v>
      </c>
      <c r="F834" s="33">
        <v>91</v>
      </c>
      <c r="G834" s="33">
        <v>40</v>
      </c>
      <c r="H834" s="35">
        <v>0.43959999999999999</v>
      </c>
      <c r="I834" s="36" t="str">
        <f t="shared" si="37"/>
        <v>🟡 Attention (40-80%)</v>
      </c>
      <c r="J834" s="37">
        <v>45471</v>
      </c>
      <c r="K834" s="38" t="s">
        <v>1427</v>
      </c>
      <c r="L834" s="8" t="s">
        <v>24</v>
      </c>
      <c r="M834" s="36" t="s">
        <v>24</v>
      </c>
      <c r="N834" s="36" t="s">
        <v>24</v>
      </c>
      <c r="O834" s="36" t="s">
        <v>24</v>
      </c>
      <c r="P834" s="36">
        <f t="shared" ref="P834:P897" ca="1" si="39">IF(J834="","",ROUND((TODAY()-J834)/30.44,0))</f>
        <v>26</v>
      </c>
      <c r="Q834" s="36" t="str">
        <f t="shared" ca="1" si="38"/>
        <v>🗓️ &gt; 2 ans</v>
      </c>
    </row>
    <row r="835" spans="1:17">
      <c r="A835" s="8" t="s">
        <v>1437</v>
      </c>
      <c r="B835" s="32" t="s">
        <v>17</v>
      </c>
      <c r="C835" s="33">
        <v>1176</v>
      </c>
      <c r="D835" s="33">
        <v>774</v>
      </c>
      <c r="E835" s="34">
        <v>0.65816326530612246</v>
      </c>
      <c r="F835" s="33">
        <v>147</v>
      </c>
      <c r="G835" s="33">
        <v>56</v>
      </c>
      <c r="H835" s="35">
        <v>0.38100000000000001</v>
      </c>
      <c r="I835" s="36" t="str">
        <f t="shared" ref="I835:I898" si="40">IF(H835="","N/A",
   IF(H835&gt;=80%,"🔴 Saturé (≥80%)",
      IF(H835&gt;=40%,"🟡 Attention (40-80%)",
         "🟢 Non saturé (&lt;40%)"
      )
   )
)</f>
        <v>🟢 Non saturé (&lt;40%)</v>
      </c>
      <c r="J835" s="37">
        <v>45471</v>
      </c>
      <c r="K835" s="38" t="s">
        <v>1435</v>
      </c>
      <c r="L835" s="8" t="s">
        <v>15</v>
      </c>
      <c r="M835" s="36" t="s">
        <v>15</v>
      </c>
      <c r="N835" s="36" t="s">
        <v>15</v>
      </c>
      <c r="O835" s="36" t="s">
        <v>15</v>
      </c>
      <c r="P835" s="36">
        <f t="shared" ca="1" si="39"/>
        <v>26</v>
      </c>
      <c r="Q835" s="36" t="str">
        <f t="shared" ref="Q835:Q898" ca="1" si="41">IF(P835="","N/A",IF(P835&lt;6,"🆕 &lt; 6 mois",IF(P835&lt;12,"📅 6-12 mois",IF(P835&lt;24,"📆 1-2 ans","🗓️ &gt; 2 ans"))))</f>
        <v>🗓️ &gt; 2 ans</v>
      </c>
    </row>
    <row r="836" spans="1:17">
      <c r="A836" s="8" t="s">
        <v>1438</v>
      </c>
      <c r="B836" s="32" t="s">
        <v>5430</v>
      </c>
      <c r="C836" s="33">
        <v>1096</v>
      </c>
      <c r="D836" s="33">
        <v>479</v>
      </c>
      <c r="E836" s="34">
        <v>0.43704379562043794</v>
      </c>
      <c r="F836" s="33">
        <v>137</v>
      </c>
      <c r="G836" s="33">
        <v>14</v>
      </c>
      <c r="H836" s="35">
        <v>0.1022</v>
      </c>
      <c r="I836" s="36" t="str">
        <f t="shared" si="40"/>
        <v>🟢 Non saturé (&lt;40%)</v>
      </c>
      <c r="J836" s="37">
        <v>45471</v>
      </c>
      <c r="K836" s="38" t="s">
        <v>1439</v>
      </c>
      <c r="L836" s="8" t="s">
        <v>108</v>
      </c>
      <c r="M836" s="36" t="s">
        <v>212</v>
      </c>
      <c r="N836" s="36" t="s">
        <v>67</v>
      </c>
      <c r="O836" s="36" t="s">
        <v>36</v>
      </c>
      <c r="P836" s="36">
        <f t="shared" ca="1" si="39"/>
        <v>26</v>
      </c>
      <c r="Q836" s="36" t="str">
        <f t="shared" ca="1" si="41"/>
        <v>🗓️ &gt; 2 ans</v>
      </c>
    </row>
    <row r="837" spans="1:17">
      <c r="A837" s="8" t="s">
        <v>1440</v>
      </c>
      <c r="B837" s="32" t="s">
        <v>17</v>
      </c>
      <c r="C837" s="33">
        <v>1032</v>
      </c>
      <c r="D837" s="33">
        <v>753</v>
      </c>
      <c r="E837" s="34">
        <v>0.72965116279069764</v>
      </c>
      <c r="F837" s="33">
        <v>129</v>
      </c>
      <c r="G837" s="33">
        <v>71</v>
      </c>
      <c r="H837" s="35">
        <v>0.5504</v>
      </c>
      <c r="I837" s="36" t="str">
        <f t="shared" si="40"/>
        <v>🟡 Attention (40-80%)</v>
      </c>
      <c r="J837" s="37">
        <v>45476</v>
      </c>
      <c r="K837" s="38" t="s">
        <v>1435</v>
      </c>
      <c r="L837" s="8" t="s">
        <v>15</v>
      </c>
      <c r="M837" s="36" t="s">
        <v>15</v>
      </c>
      <c r="N837" s="36" t="s">
        <v>15</v>
      </c>
      <c r="O837" s="36" t="s">
        <v>15</v>
      </c>
      <c r="P837" s="36">
        <f t="shared" ca="1" si="39"/>
        <v>26</v>
      </c>
      <c r="Q837" s="36" t="str">
        <f t="shared" ca="1" si="41"/>
        <v>🗓️ &gt; 2 ans</v>
      </c>
    </row>
    <row r="838" spans="1:17">
      <c r="A838" s="8" t="s">
        <v>1441</v>
      </c>
      <c r="B838" s="32" t="s">
        <v>9</v>
      </c>
      <c r="C838" s="33">
        <v>752</v>
      </c>
      <c r="D838" s="33">
        <v>520</v>
      </c>
      <c r="E838" s="34">
        <v>0.69148936170212771</v>
      </c>
      <c r="F838" s="33">
        <v>94</v>
      </c>
      <c r="G838" s="33">
        <v>37</v>
      </c>
      <c r="H838" s="35">
        <v>0.39360000000000001</v>
      </c>
      <c r="I838" s="36" t="str">
        <f t="shared" si="40"/>
        <v>🟢 Non saturé (&lt;40%)</v>
      </c>
      <c r="J838" s="37">
        <v>45476</v>
      </c>
      <c r="K838" s="38" t="s">
        <v>7</v>
      </c>
      <c r="L838" s="8" t="s">
        <v>7</v>
      </c>
      <c r="M838" s="36" t="s">
        <v>7</v>
      </c>
      <c r="N838" s="36" t="s">
        <v>7</v>
      </c>
      <c r="O838" s="36" t="s">
        <v>7</v>
      </c>
      <c r="P838" s="36">
        <f t="shared" ca="1" si="39"/>
        <v>26</v>
      </c>
      <c r="Q838" s="36" t="str">
        <f t="shared" ca="1" si="41"/>
        <v>🗓️ &gt; 2 ans</v>
      </c>
    </row>
    <row r="839" spans="1:17">
      <c r="A839" s="8" t="s">
        <v>1442</v>
      </c>
      <c r="B839" s="32" t="s">
        <v>12</v>
      </c>
      <c r="C839" s="33">
        <v>576</v>
      </c>
      <c r="D839" s="33">
        <v>350</v>
      </c>
      <c r="E839" s="34">
        <v>0.60763888888888884</v>
      </c>
      <c r="F839" s="33">
        <v>72</v>
      </c>
      <c r="G839" s="33">
        <v>19</v>
      </c>
      <c r="H839" s="35">
        <v>0.26390000000000002</v>
      </c>
      <c r="I839" s="36" t="str">
        <f t="shared" si="40"/>
        <v>🟢 Non saturé (&lt;40%)</v>
      </c>
      <c r="J839" s="37">
        <v>45476</v>
      </c>
      <c r="K839" s="38" t="s">
        <v>1443</v>
      </c>
      <c r="L839" s="8" t="s">
        <v>31</v>
      </c>
      <c r="M839" s="36" t="s">
        <v>371</v>
      </c>
      <c r="N839" s="36" t="s">
        <v>371</v>
      </c>
      <c r="O839" s="36" t="s">
        <v>10</v>
      </c>
      <c r="P839" s="36">
        <f t="shared" ca="1" si="39"/>
        <v>26</v>
      </c>
      <c r="Q839" s="36" t="str">
        <f t="shared" ca="1" si="41"/>
        <v>🗓️ &gt; 2 ans</v>
      </c>
    </row>
    <row r="840" spans="1:17">
      <c r="A840" s="8" t="s">
        <v>1444</v>
      </c>
      <c r="B840" s="32" t="s">
        <v>9</v>
      </c>
      <c r="C840" s="33">
        <v>592</v>
      </c>
      <c r="D840" s="33">
        <v>282</v>
      </c>
      <c r="E840" s="34">
        <v>0.47635135135135137</v>
      </c>
      <c r="F840" s="33">
        <v>74</v>
      </c>
      <c r="G840" s="33">
        <v>13</v>
      </c>
      <c r="H840" s="35">
        <v>0.1757</v>
      </c>
      <c r="I840" s="36" t="str">
        <f t="shared" si="40"/>
        <v>🟢 Non saturé (&lt;40%)</v>
      </c>
      <c r="J840" s="37">
        <v>45476</v>
      </c>
      <c r="K840" s="38" t="s">
        <v>62</v>
      </c>
      <c r="L840" s="8" t="s">
        <v>62</v>
      </c>
      <c r="M840" s="36" t="s">
        <v>1445</v>
      </c>
      <c r="N840" s="36" t="s">
        <v>8</v>
      </c>
      <c r="O840" s="36" t="s">
        <v>7</v>
      </c>
      <c r="P840" s="36">
        <f t="shared" ca="1" si="39"/>
        <v>26</v>
      </c>
      <c r="Q840" s="36" t="str">
        <f t="shared" ca="1" si="41"/>
        <v>🗓️ &gt; 2 ans</v>
      </c>
    </row>
    <row r="841" spans="1:17">
      <c r="A841" s="8" t="s">
        <v>1446</v>
      </c>
      <c r="B841" s="32" t="s">
        <v>23</v>
      </c>
      <c r="C841" s="33">
        <v>880</v>
      </c>
      <c r="D841" s="33">
        <v>637</v>
      </c>
      <c r="E841" s="34">
        <v>0.72386363636363638</v>
      </c>
      <c r="F841" s="33">
        <v>110</v>
      </c>
      <c r="G841" s="33">
        <v>46</v>
      </c>
      <c r="H841" s="35">
        <v>0.41820000000000002</v>
      </c>
      <c r="I841" s="36" t="str">
        <f t="shared" si="40"/>
        <v>🟡 Attention (40-80%)</v>
      </c>
      <c r="J841" s="37">
        <v>45485</v>
      </c>
      <c r="K841" s="38" t="s">
        <v>105</v>
      </c>
      <c r="L841" s="8" t="s">
        <v>105</v>
      </c>
      <c r="M841" s="36" t="s">
        <v>665</v>
      </c>
      <c r="N841" s="36" t="s">
        <v>105</v>
      </c>
      <c r="O841" s="36" t="s">
        <v>21</v>
      </c>
      <c r="P841" s="36">
        <f t="shared" ca="1" si="39"/>
        <v>26</v>
      </c>
      <c r="Q841" s="36" t="str">
        <f t="shared" ca="1" si="41"/>
        <v>🗓️ &gt; 2 ans</v>
      </c>
    </row>
    <row r="842" spans="1:17">
      <c r="A842" s="8" t="s">
        <v>1447</v>
      </c>
      <c r="B842" s="32" t="s">
        <v>12</v>
      </c>
      <c r="C842" s="33">
        <v>1032</v>
      </c>
      <c r="D842" s="33">
        <v>615</v>
      </c>
      <c r="E842" s="34">
        <v>0.59593023255813948</v>
      </c>
      <c r="F842" s="33">
        <v>129</v>
      </c>
      <c r="G842" s="33">
        <v>43</v>
      </c>
      <c r="H842" s="35">
        <v>0.33329999999999999</v>
      </c>
      <c r="I842" s="36" t="str">
        <f t="shared" si="40"/>
        <v>🟢 Non saturé (&lt;40%)</v>
      </c>
      <c r="J842" s="37">
        <v>45485</v>
      </c>
      <c r="K842" s="38" t="s">
        <v>1448</v>
      </c>
      <c r="L842" s="8" t="s">
        <v>107</v>
      </c>
      <c r="M842" s="36" t="s">
        <v>11</v>
      </c>
      <c r="N842" s="36" t="s">
        <v>371</v>
      </c>
      <c r="O842" s="36" t="s">
        <v>10</v>
      </c>
      <c r="P842" s="36">
        <f t="shared" ca="1" si="39"/>
        <v>26</v>
      </c>
      <c r="Q842" s="36" t="str">
        <f t="shared" ca="1" si="41"/>
        <v>🗓️ &gt; 2 ans</v>
      </c>
    </row>
    <row r="843" spans="1:17">
      <c r="A843" s="8" t="s">
        <v>1449</v>
      </c>
      <c r="B843" s="32" t="s">
        <v>9</v>
      </c>
      <c r="C843" s="33">
        <v>1264</v>
      </c>
      <c r="D843" s="33">
        <v>765</v>
      </c>
      <c r="E843" s="34">
        <v>0.60522151898734178</v>
      </c>
      <c r="F843" s="33">
        <v>158</v>
      </c>
      <c r="G843" s="33">
        <v>53</v>
      </c>
      <c r="H843" s="35">
        <v>0.33539999999999998</v>
      </c>
      <c r="I843" s="36" t="str">
        <f t="shared" si="40"/>
        <v>🟢 Non saturé (&lt;40%)</v>
      </c>
      <c r="J843" s="37">
        <v>45485</v>
      </c>
      <c r="K843" s="38" t="s">
        <v>1450</v>
      </c>
      <c r="L843" s="8" t="s">
        <v>7</v>
      </c>
      <c r="M843" s="36" t="s">
        <v>7</v>
      </c>
      <c r="N843" s="36" t="s">
        <v>7</v>
      </c>
      <c r="O843" s="36" t="s">
        <v>7</v>
      </c>
      <c r="P843" s="36">
        <f t="shared" ca="1" si="39"/>
        <v>26</v>
      </c>
      <c r="Q843" s="36" t="str">
        <f t="shared" ca="1" si="41"/>
        <v>🗓️ &gt; 2 ans</v>
      </c>
    </row>
    <row r="844" spans="1:17">
      <c r="A844" s="8" t="s">
        <v>1451</v>
      </c>
      <c r="B844" s="32" t="s">
        <v>26</v>
      </c>
      <c r="C844" s="33">
        <v>216</v>
      </c>
      <c r="D844" s="33">
        <v>181</v>
      </c>
      <c r="E844" s="34">
        <v>0.83796296296296291</v>
      </c>
      <c r="F844" s="33">
        <v>27</v>
      </c>
      <c r="G844" s="33">
        <v>18</v>
      </c>
      <c r="H844" s="35">
        <v>0.66669999999999996</v>
      </c>
      <c r="I844" s="36" t="str">
        <f t="shared" si="40"/>
        <v>🟡 Attention (40-80%)</v>
      </c>
      <c r="J844" s="37">
        <v>45492</v>
      </c>
      <c r="K844" s="38" t="s">
        <v>1452</v>
      </c>
      <c r="L844" s="8" t="s">
        <v>80</v>
      </c>
      <c r="M844" s="36" t="s">
        <v>1453</v>
      </c>
      <c r="N844" s="36" t="s">
        <v>24</v>
      </c>
      <c r="O844" s="36" t="s">
        <v>24</v>
      </c>
      <c r="P844" s="36">
        <f t="shared" ca="1" si="39"/>
        <v>26</v>
      </c>
      <c r="Q844" s="36" t="str">
        <f t="shared" ca="1" si="41"/>
        <v>🗓️ &gt; 2 ans</v>
      </c>
    </row>
    <row r="845" spans="1:17">
      <c r="A845" s="8" t="s">
        <v>1454</v>
      </c>
      <c r="B845" s="32" t="s">
        <v>26</v>
      </c>
      <c r="C845" s="33">
        <v>248</v>
      </c>
      <c r="D845" s="33">
        <v>168</v>
      </c>
      <c r="E845" s="34">
        <v>0.67741935483870963</v>
      </c>
      <c r="F845" s="33">
        <v>31</v>
      </c>
      <c r="G845" s="33">
        <v>15</v>
      </c>
      <c r="H845" s="35">
        <v>0.4839</v>
      </c>
      <c r="I845" s="36" t="str">
        <f t="shared" si="40"/>
        <v>🟡 Attention (40-80%)</v>
      </c>
      <c r="J845" s="37">
        <v>45492</v>
      </c>
      <c r="K845" s="38" t="s">
        <v>1455</v>
      </c>
      <c r="L845" s="8" t="s">
        <v>80</v>
      </c>
      <c r="M845" s="36" t="s">
        <v>1453</v>
      </c>
      <c r="N845" s="36" t="s">
        <v>24</v>
      </c>
      <c r="O845" s="36" t="s">
        <v>24</v>
      </c>
      <c r="P845" s="36">
        <f t="shared" ca="1" si="39"/>
        <v>26</v>
      </c>
      <c r="Q845" s="36" t="str">
        <f t="shared" ca="1" si="41"/>
        <v>🗓️ &gt; 2 ans</v>
      </c>
    </row>
    <row r="846" spans="1:17">
      <c r="A846" s="8" t="s">
        <v>1456</v>
      </c>
      <c r="B846" s="32" t="s">
        <v>17</v>
      </c>
      <c r="C846" s="33">
        <v>1032</v>
      </c>
      <c r="D846" s="33">
        <v>640</v>
      </c>
      <c r="E846" s="34">
        <v>0.62015503875968991</v>
      </c>
      <c r="F846" s="33">
        <v>129</v>
      </c>
      <c r="G846" s="33">
        <v>38</v>
      </c>
      <c r="H846" s="35">
        <v>0.29459999999999997</v>
      </c>
      <c r="I846" s="36" t="str">
        <f t="shared" si="40"/>
        <v>🟢 Non saturé (&lt;40%)</v>
      </c>
      <c r="J846" s="37">
        <v>45492</v>
      </c>
      <c r="K846" s="38" t="s">
        <v>1435</v>
      </c>
      <c r="L846" s="8" t="s">
        <v>15</v>
      </c>
      <c r="M846" s="36" t="s">
        <v>15</v>
      </c>
      <c r="N846" s="36" t="s">
        <v>15</v>
      </c>
      <c r="O846" s="36" t="s">
        <v>15</v>
      </c>
      <c r="P846" s="36">
        <f t="shared" ca="1" si="39"/>
        <v>26</v>
      </c>
      <c r="Q846" s="36" t="str">
        <f t="shared" ca="1" si="41"/>
        <v>🗓️ &gt; 2 ans</v>
      </c>
    </row>
    <row r="847" spans="1:17">
      <c r="A847" s="8" t="s">
        <v>1457</v>
      </c>
      <c r="B847" s="32" t="s">
        <v>17</v>
      </c>
      <c r="C847" s="33">
        <v>872</v>
      </c>
      <c r="D847" s="33">
        <v>549</v>
      </c>
      <c r="E847" s="34">
        <v>0.62958715596330272</v>
      </c>
      <c r="F847" s="33">
        <v>109</v>
      </c>
      <c r="G847" s="33">
        <v>31</v>
      </c>
      <c r="H847" s="35">
        <v>0.28439999999999999</v>
      </c>
      <c r="I847" s="36" t="str">
        <f t="shared" si="40"/>
        <v>🟢 Non saturé (&lt;40%)</v>
      </c>
      <c r="J847" s="37">
        <v>45499</v>
      </c>
      <c r="K847" s="38" t="s">
        <v>15</v>
      </c>
      <c r="L847" s="8" t="s">
        <v>15</v>
      </c>
      <c r="M847" s="36" t="s">
        <v>15</v>
      </c>
      <c r="N847" s="36" t="s">
        <v>15</v>
      </c>
      <c r="O847" s="36" t="s">
        <v>15</v>
      </c>
      <c r="P847" s="36">
        <f t="shared" ca="1" si="39"/>
        <v>25</v>
      </c>
      <c r="Q847" s="36" t="str">
        <f t="shared" ca="1" si="41"/>
        <v>🗓️ &gt; 2 ans</v>
      </c>
    </row>
    <row r="848" spans="1:17">
      <c r="A848" s="8" t="s">
        <v>1458</v>
      </c>
      <c r="B848" s="32" t="s">
        <v>12</v>
      </c>
      <c r="C848" s="33">
        <v>768</v>
      </c>
      <c r="D848" s="33">
        <v>484</v>
      </c>
      <c r="E848" s="34">
        <v>0.63020833333333337</v>
      </c>
      <c r="F848" s="33">
        <v>96</v>
      </c>
      <c r="G848" s="33">
        <v>32</v>
      </c>
      <c r="H848" s="35">
        <v>0.33329999999999999</v>
      </c>
      <c r="I848" s="36" t="str">
        <f t="shared" si="40"/>
        <v>🟢 Non saturé (&lt;40%)</v>
      </c>
      <c r="J848" s="37">
        <v>45499</v>
      </c>
      <c r="K848" s="38" t="s">
        <v>1418</v>
      </c>
      <c r="L848" s="8" t="s">
        <v>107</v>
      </c>
      <c r="M848" s="36" t="s">
        <v>11</v>
      </c>
      <c r="N848" s="36" t="s">
        <v>371</v>
      </c>
      <c r="O848" s="36" t="s">
        <v>10</v>
      </c>
      <c r="P848" s="36">
        <f t="shared" ca="1" si="39"/>
        <v>25</v>
      </c>
      <c r="Q848" s="36" t="str">
        <f t="shared" ca="1" si="41"/>
        <v>🗓️ &gt; 2 ans</v>
      </c>
    </row>
    <row r="849" spans="1:17">
      <c r="A849" s="8" t="s">
        <v>1459</v>
      </c>
      <c r="B849" s="32" t="s">
        <v>5430</v>
      </c>
      <c r="C849" s="33">
        <v>1088</v>
      </c>
      <c r="D849" s="33">
        <v>491</v>
      </c>
      <c r="E849" s="34">
        <v>0.45128676470588236</v>
      </c>
      <c r="F849" s="33">
        <v>136</v>
      </c>
      <c r="G849" s="33">
        <v>13</v>
      </c>
      <c r="H849" s="35">
        <v>9.5600000000000004E-2</v>
      </c>
      <c r="I849" s="36" t="str">
        <f t="shared" si="40"/>
        <v>🟢 Non saturé (&lt;40%)</v>
      </c>
      <c r="J849" s="37">
        <v>45499</v>
      </c>
      <c r="K849" s="38" t="s">
        <v>1460</v>
      </c>
      <c r="L849" s="8" t="s">
        <v>109</v>
      </c>
      <c r="M849" s="36" t="s">
        <v>212</v>
      </c>
      <c r="N849" s="36" t="s">
        <v>67</v>
      </c>
      <c r="O849" s="36" t="s">
        <v>36</v>
      </c>
      <c r="P849" s="36">
        <f t="shared" ca="1" si="39"/>
        <v>25</v>
      </c>
      <c r="Q849" s="36" t="str">
        <f t="shared" ca="1" si="41"/>
        <v>🗓️ &gt; 2 ans</v>
      </c>
    </row>
    <row r="850" spans="1:17">
      <c r="A850" s="8" t="s">
        <v>1461</v>
      </c>
      <c r="B850" s="32" t="s">
        <v>17</v>
      </c>
      <c r="C850" s="33">
        <v>920</v>
      </c>
      <c r="D850" s="33">
        <v>619</v>
      </c>
      <c r="E850" s="34">
        <v>0.67282608695652169</v>
      </c>
      <c r="F850" s="33">
        <v>115</v>
      </c>
      <c r="G850" s="33">
        <v>47</v>
      </c>
      <c r="H850" s="35">
        <v>0.40870000000000001</v>
      </c>
      <c r="I850" s="36" t="str">
        <f t="shared" si="40"/>
        <v>🟡 Attention (40-80%)</v>
      </c>
      <c r="J850" s="37">
        <v>45504</v>
      </c>
      <c r="K850" s="38" t="s">
        <v>15</v>
      </c>
      <c r="L850" s="8" t="s">
        <v>15</v>
      </c>
      <c r="M850" s="36" t="s">
        <v>15</v>
      </c>
      <c r="N850" s="36" t="s">
        <v>15</v>
      </c>
      <c r="O850" s="36" t="s">
        <v>15</v>
      </c>
      <c r="P850" s="36">
        <f t="shared" ca="1" si="39"/>
        <v>25</v>
      </c>
      <c r="Q850" s="36" t="str">
        <f t="shared" ca="1" si="41"/>
        <v>🗓️ &gt; 2 ans</v>
      </c>
    </row>
    <row r="851" spans="1:17">
      <c r="A851" s="8" t="s">
        <v>1462</v>
      </c>
      <c r="B851" s="32" t="s">
        <v>12</v>
      </c>
      <c r="C851" s="33">
        <v>832</v>
      </c>
      <c r="D851" s="33">
        <v>533</v>
      </c>
      <c r="E851" s="34">
        <v>0.640625</v>
      </c>
      <c r="F851" s="33">
        <v>104</v>
      </c>
      <c r="G851" s="33">
        <v>37</v>
      </c>
      <c r="H851" s="35">
        <v>0.35580000000000001</v>
      </c>
      <c r="I851" s="36" t="str">
        <f t="shared" si="40"/>
        <v>🟢 Non saturé (&lt;40%)</v>
      </c>
      <c r="J851" s="37">
        <v>45504</v>
      </c>
      <c r="K851" s="38" t="s">
        <v>1463</v>
      </c>
      <c r="L851" s="8" t="s">
        <v>95</v>
      </c>
      <c r="M851" s="36" t="s">
        <v>11</v>
      </c>
      <c r="N851" s="36" t="s">
        <v>371</v>
      </c>
      <c r="O851" s="36" t="s">
        <v>10</v>
      </c>
      <c r="P851" s="36">
        <f t="shared" ca="1" si="39"/>
        <v>25</v>
      </c>
      <c r="Q851" s="36" t="str">
        <f t="shared" ca="1" si="41"/>
        <v>🗓️ &gt; 2 ans</v>
      </c>
    </row>
    <row r="852" spans="1:17">
      <c r="A852" s="8" t="s">
        <v>1464</v>
      </c>
      <c r="B852" s="32" t="s">
        <v>9</v>
      </c>
      <c r="C852" s="33">
        <v>456</v>
      </c>
      <c r="D852" s="33">
        <v>172</v>
      </c>
      <c r="E852" s="34">
        <v>0.37719298245614036</v>
      </c>
      <c r="F852" s="33">
        <v>57</v>
      </c>
      <c r="G852" s="33">
        <v>3</v>
      </c>
      <c r="H852" s="35">
        <v>5.2600000000000001E-2</v>
      </c>
      <c r="I852" s="36" t="str">
        <f t="shared" si="40"/>
        <v>🟢 Non saturé (&lt;40%)</v>
      </c>
      <c r="J852" s="37">
        <v>45504</v>
      </c>
      <c r="K852" s="38" t="s">
        <v>59</v>
      </c>
      <c r="L852" s="8" t="s">
        <v>59</v>
      </c>
      <c r="M852" s="36" t="s">
        <v>59</v>
      </c>
      <c r="N852" s="36" t="s">
        <v>59</v>
      </c>
      <c r="O852" s="36" t="s">
        <v>59</v>
      </c>
      <c r="P852" s="36">
        <f t="shared" ca="1" si="39"/>
        <v>25</v>
      </c>
      <c r="Q852" s="36" t="str">
        <f t="shared" ca="1" si="41"/>
        <v>🗓️ &gt; 2 ans</v>
      </c>
    </row>
    <row r="853" spans="1:17">
      <c r="A853" s="8" t="s">
        <v>1465</v>
      </c>
      <c r="B853" s="32" t="s">
        <v>26</v>
      </c>
      <c r="C853" s="33">
        <v>1128</v>
      </c>
      <c r="D853" s="33">
        <v>634</v>
      </c>
      <c r="E853" s="34">
        <v>0.56205673758865249</v>
      </c>
      <c r="F853" s="33">
        <v>141</v>
      </c>
      <c r="G853" s="33">
        <v>36</v>
      </c>
      <c r="H853" s="35">
        <v>0.25530000000000003</v>
      </c>
      <c r="I853" s="36" t="str">
        <f t="shared" si="40"/>
        <v>🟢 Non saturé (&lt;40%)</v>
      </c>
      <c r="J853" s="37">
        <v>45513</v>
      </c>
      <c r="K853" s="38" t="s">
        <v>1466</v>
      </c>
      <c r="L853" s="8" t="s">
        <v>83</v>
      </c>
      <c r="M853" s="36" t="s">
        <v>83</v>
      </c>
      <c r="N853" s="36" t="s">
        <v>66</v>
      </c>
      <c r="O853" s="36" t="s">
        <v>66</v>
      </c>
      <c r="P853" s="36">
        <f t="shared" ca="1" si="39"/>
        <v>25</v>
      </c>
      <c r="Q853" s="36" t="str">
        <f t="shared" ca="1" si="41"/>
        <v>🗓️ &gt; 2 ans</v>
      </c>
    </row>
    <row r="854" spans="1:17">
      <c r="A854" s="8" t="s">
        <v>1467</v>
      </c>
      <c r="B854" s="32" t="s">
        <v>5430</v>
      </c>
      <c r="C854" s="33">
        <v>1224</v>
      </c>
      <c r="D854" s="33">
        <v>736</v>
      </c>
      <c r="E854" s="34">
        <v>0.60130718954248363</v>
      </c>
      <c r="F854" s="33">
        <v>153</v>
      </c>
      <c r="G854" s="33">
        <v>46</v>
      </c>
      <c r="H854" s="35">
        <v>0.30070000000000002</v>
      </c>
      <c r="I854" s="36" t="str">
        <f t="shared" si="40"/>
        <v>🟢 Non saturé (&lt;40%)</v>
      </c>
      <c r="J854" s="37">
        <v>45513</v>
      </c>
      <c r="K854" s="38" t="s">
        <v>1468</v>
      </c>
      <c r="L854" s="8" t="s">
        <v>109</v>
      </c>
      <c r="M854" s="36" t="s">
        <v>212</v>
      </c>
      <c r="N854" s="36" t="s">
        <v>67</v>
      </c>
      <c r="O854" s="36" t="s">
        <v>36</v>
      </c>
      <c r="P854" s="36">
        <f t="shared" ca="1" si="39"/>
        <v>25</v>
      </c>
      <c r="Q854" s="36" t="str">
        <f t="shared" ca="1" si="41"/>
        <v>🗓️ &gt; 2 ans</v>
      </c>
    </row>
    <row r="855" spans="1:17">
      <c r="A855" s="8" t="s">
        <v>1469</v>
      </c>
      <c r="B855" s="32" t="s">
        <v>5430</v>
      </c>
      <c r="C855" s="33">
        <v>1128</v>
      </c>
      <c r="D855" s="33">
        <v>539</v>
      </c>
      <c r="E855" s="34">
        <v>0.4778368794326241</v>
      </c>
      <c r="F855" s="33">
        <v>141</v>
      </c>
      <c r="G855" s="33">
        <v>16</v>
      </c>
      <c r="H855" s="35">
        <v>0.1135</v>
      </c>
      <c r="I855" s="36" t="str">
        <f t="shared" si="40"/>
        <v>🟢 Non saturé (&lt;40%)</v>
      </c>
      <c r="J855" s="37">
        <v>45513</v>
      </c>
      <c r="K855" s="38" t="s">
        <v>1314</v>
      </c>
      <c r="L855" s="8" t="s">
        <v>108</v>
      </c>
      <c r="M855" s="36" t="s">
        <v>212</v>
      </c>
      <c r="N855" s="36" t="s">
        <v>67</v>
      </c>
      <c r="O855" s="36" t="s">
        <v>36</v>
      </c>
      <c r="P855" s="36">
        <f t="shared" ca="1" si="39"/>
        <v>25</v>
      </c>
      <c r="Q855" s="36" t="str">
        <f t="shared" ca="1" si="41"/>
        <v>🗓️ &gt; 2 ans</v>
      </c>
    </row>
    <row r="856" spans="1:17">
      <c r="A856" s="8" t="s">
        <v>1470</v>
      </c>
      <c r="B856" s="32" t="s">
        <v>12</v>
      </c>
      <c r="C856" s="33">
        <v>984</v>
      </c>
      <c r="D856" s="33">
        <v>573</v>
      </c>
      <c r="E856" s="34">
        <v>0.58231707317073167</v>
      </c>
      <c r="F856" s="33">
        <v>123</v>
      </c>
      <c r="G856" s="33">
        <v>31</v>
      </c>
      <c r="H856" s="35">
        <v>0.252</v>
      </c>
      <c r="I856" s="36" t="str">
        <f t="shared" si="40"/>
        <v>🟢 Non saturé (&lt;40%)</v>
      </c>
      <c r="J856" s="37">
        <v>45513</v>
      </c>
      <c r="K856" s="38" t="s">
        <v>1463</v>
      </c>
      <c r="L856" s="8" t="s">
        <v>107</v>
      </c>
      <c r="M856" s="36" t="s">
        <v>11</v>
      </c>
      <c r="N856" s="36" t="s">
        <v>371</v>
      </c>
      <c r="O856" s="36" t="s">
        <v>10</v>
      </c>
      <c r="P856" s="36">
        <f t="shared" ca="1" si="39"/>
        <v>25</v>
      </c>
      <c r="Q856" s="36" t="str">
        <f t="shared" ca="1" si="41"/>
        <v>🗓️ &gt; 2 ans</v>
      </c>
    </row>
    <row r="857" spans="1:17">
      <c r="A857" s="8" t="s">
        <v>1471</v>
      </c>
      <c r="B857" s="32" t="s">
        <v>5430</v>
      </c>
      <c r="C857" s="33">
        <v>1120</v>
      </c>
      <c r="D857" s="33">
        <v>369</v>
      </c>
      <c r="E857" s="34">
        <v>0.32946428571428571</v>
      </c>
      <c r="F857" s="33">
        <v>140</v>
      </c>
      <c r="G857" s="33">
        <v>7</v>
      </c>
      <c r="H857" s="35">
        <v>0.05</v>
      </c>
      <c r="I857" s="36" t="str">
        <f t="shared" si="40"/>
        <v>🟢 Non saturé (&lt;40%)</v>
      </c>
      <c r="J857" s="37">
        <v>45513</v>
      </c>
      <c r="K857" s="38" t="s">
        <v>1314</v>
      </c>
      <c r="L857" s="8" t="s">
        <v>108</v>
      </c>
      <c r="M857" s="36" t="s">
        <v>212</v>
      </c>
      <c r="N857" s="36" t="s">
        <v>67</v>
      </c>
      <c r="O857" s="36" t="s">
        <v>36</v>
      </c>
      <c r="P857" s="36">
        <f t="shared" ca="1" si="39"/>
        <v>25</v>
      </c>
      <c r="Q857" s="36" t="str">
        <f t="shared" ca="1" si="41"/>
        <v>🗓️ &gt; 2 ans</v>
      </c>
    </row>
    <row r="858" spans="1:17">
      <c r="A858" s="8" t="s">
        <v>1472</v>
      </c>
      <c r="B858" s="32" t="s">
        <v>17</v>
      </c>
      <c r="C858" s="33">
        <v>880</v>
      </c>
      <c r="D858" s="33">
        <v>531</v>
      </c>
      <c r="E858" s="34">
        <v>0.60340909090909089</v>
      </c>
      <c r="F858" s="33">
        <v>110</v>
      </c>
      <c r="G858" s="33">
        <v>31</v>
      </c>
      <c r="H858" s="35">
        <v>0.28179999999999999</v>
      </c>
      <c r="I858" s="36" t="str">
        <f t="shared" si="40"/>
        <v>🟢 Non saturé (&lt;40%)</v>
      </c>
      <c r="J858" s="37">
        <v>45534</v>
      </c>
      <c r="K858" s="38" t="s">
        <v>15</v>
      </c>
      <c r="L858" s="8" t="s">
        <v>15</v>
      </c>
      <c r="M858" s="36" t="s">
        <v>15</v>
      </c>
      <c r="N858" s="36" t="s">
        <v>15</v>
      </c>
      <c r="O858" s="36" t="s">
        <v>15</v>
      </c>
      <c r="P858" s="36">
        <f t="shared" ca="1" si="39"/>
        <v>24</v>
      </c>
      <c r="Q858" s="36" t="str">
        <f t="shared" ca="1" si="41"/>
        <v>🗓️ &gt; 2 ans</v>
      </c>
    </row>
    <row r="859" spans="1:17">
      <c r="A859" s="8" t="s">
        <v>1473</v>
      </c>
      <c r="B859" s="32" t="s">
        <v>17</v>
      </c>
      <c r="C859" s="33">
        <v>992</v>
      </c>
      <c r="D859" s="33">
        <v>589</v>
      </c>
      <c r="E859" s="34">
        <v>0.59375</v>
      </c>
      <c r="F859" s="33">
        <v>124</v>
      </c>
      <c r="G859" s="33">
        <v>32</v>
      </c>
      <c r="H859" s="35">
        <v>0.2581</v>
      </c>
      <c r="I859" s="36" t="str">
        <f t="shared" si="40"/>
        <v>🟢 Non saturé (&lt;40%)</v>
      </c>
      <c r="J859" s="37">
        <v>45534</v>
      </c>
      <c r="K859" s="38" t="s">
        <v>15</v>
      </c>
      <c r="L859" s="8" t="s">
        <v>15</v>
      </c>
      <c r="M859" s="36" t="s">
        <v>15</v>
      </c>
      <c r="N859" s="36" t="s">
        <v>15</v>
      </c>
      <c r="O859" s="36" t="s">
        <v>15</v>
      </c>
      <c r="P859" s="36">
        <f t="shared" ca="1" si="39"/>
        <v>24</v>
      </c>
      <c r="Q859" s="36" t="str">
        <f t="shared" ca="1" si="41"/>
        <v>🗓️ &gt; 2 ans</v>
      </c>
    </row>
    <row r="860" spans="1:17">
      <c r="A860" s="8" t="s">
        <v>1474</v>
      </c>
      <c r="B860" s="32" t="s">
        <v>17</v>
      </c>
      <c r="C860" s="33">
        <v>744</v>
      </c>
      <c r="D860" s="33">
        <v>538</v>
      </c>
      <c r="E860" s="34">
        <v>0.7231182795698925</v>
      </c>
      <c r="F860" s="33">
        <v>93</v>
      </c>
      <c r="G860" s="33">
        <v>49</v>
      </c>
      <c r="H860" s="35">
        <v>0.52690000000000003</v>
      </c>
      <c r="I860" s="36" t="str">
        <f t="shared" si="40"/>
        <v>🟡 Attention (40-80%)</v>
      </c>
      <c r="J860" s="37">
        <v>45541</v>
      </c>
      <c r="K860" s="38" t="s">
        <v>1475</v>
      </c>
      <c r="L860" s="8" t="s">
        <v>34</v>
      </c>
      <c r="M860" s="36" t="s">
        <v>34</v>
      </c>
      <c r="N860" s="36" t="s">
        <v>34</v>
      </c>
      <c r="O860" s="36" t="s">
        <v>34</v>
      </c>
      <c r="P860" s="36">
        <f t="shared" ca="1" si="39"/>
        <v>24</v>
      </c>
      <c r="Q860" s="36" t="str">
        <f t="shared" ca="1" si="41"/>
        <v>🗓️ &gt; 2 ans</v>
      </c>
    </row>
    <row r="861" spans="1:17">
      <c r="A861" s="8" t="s">
        <v>1476</v>
      </c>
      <c r="B861" s="32" t="s">
        <v>17</v>
      </c>
      <c r="C861" s="33">
        <v>672</v>
      </c>
      <c r="D861" s="33">
        <v>402</v>
      </c>
      <c r="E861" s="34">
        <v>0.5982142857142857</v>
      </c>
      <c r="F861" s="33">
        <v>84</v>
      </c>
      <c r="G861" s="33">
        <v>25</v>
      </c>
      <c r="H861" s="35">
        <v>0.29759999999999998</v>
      </c>
      <c r="I861" s="36" t="str">
        <f t="shared" si="40"/>
        <v>🟢 Non saturé (&lt;40%)</v>
      </c>
      <c r="J861" s="37">
        <v>45547</v>
      </c>
      <c r="K861" s="38" t="s">
        <v>1477</v>
      </c>
      <c r="L861" s="8" t="s">
        <v>16</v>
      </c>
      <c r="M861" s="36" t="s">
        <v>16</v>
      </c>
      <c r="N861" s="36" t="s">
        <v>16</v>
      </c>
      <c r="O861" s="36" t="s">
        <v>15</v>
      </c>
      <c r="P861" s="36">
        <f t="shared" ca="1" si="39"/>
        <v>24</v>
      </c>
      <c r="Q861" s="36" t="str">
        <f t="shared" ca="1" si="41"/>
        <v>🗓️ &gt; 2 ans</v>
      </c>
    </row>
    <row r="862" spans="1:17">
      <c r="A862" s="8" t="s">
        <v>1478</v>
      </c>
      <c r="B862" s="32" t="s">
        <v>23</v>
      </c>
      <c r="C862" s="33">
        <v>624</v>
      </c>
      <c r="D862" s="33">
        <v>393</v>
      </c>
      <c r="E862" s="34">
        <v>0.62980769230769229</v>
      </c>
      <c r="F862" s="33">
        <v>78</v>
      </c>
      <c r="G862" s="33">
        <v>33</v>
      </c>
      <c r="H862" s="35">
        <v>0.42309999999999998</v>
      </c>
      <c r="I862" s="36" t="str">
        <f t="shared" si="40"/>
        <v>🟡 Attention (40-80%)</v>
      </c>
      <c r="J862" s="37">
        <v>45548</v>
      </c>
      <c r="K862" s="38" t="s">
        <v>1479</v>
      </c>
      <c r="L862" s="8" t="s">
        <v>22</v>
      </c>
      <c r="M862" s="36" t="s">
        <v>665</v>
      </c>
      <c r="N862" s="36" t="s">
        <v>105</v>
      </c>
      <c r="O862" s="36" t="s">
        <v>21</v>
      </c>
      <c r="P862" s="36">
        <f t="shared" ca="1" si="39"/>
        <v>24</v>
      </c>
      <c r="Q862" s="36" t="str">
        <f t="shared" ca="1" si="41"/>
        <v>🗓️ &gt; 2 ans</v>
      </c>
    </row>
    <row r="863" spans="1:17">
      <c r="A863" s="8" t="s">
        <v>1480</v>
      </c>
      <c r="B863" s="32" t="s">
        <v>5430</v>
      </c>
      <c r="C863" s="33">
        <v>1048</v>
      </c>
      <c r="D863" s="33">
        <v>479</v>
      </c>
      <c r="E863" s="34">
        <v>0.45706106870229007</v>
      </c>
      <c r="F863" s="33">
        <v>131</v>
      </c>
      <c r="G863" s="33">
        <v>22</v>
      </c>
      <c r="H863" s="35">
        <v>0.16789999999999999</v>
      </c>
      <c r="I863" s="36" t="str">
        <f t="shared" si="40"/>
        <v>🟢 Non saturé (&lt;40%)</v>
      </c>
      <c r="J863" s="37">
        <v>45568</v>
      </c>
      <c r="K863" s="38" t="s">
        <v>1481</v>
      </c>
      <c r="L863" s="8" t="s">
        <v>109</v>
      </c>
      <c r="M863" s="36" t="s">
        <v>212</v>
      </c>
      <c r="N863" s="36" t="s">
        <v>67</v>
      </c>
      <c r="O863" s="36" t="s">
        <v>36</v>
      </c>
      <c r="P863" s="36">
        <f t="shared" ca="1" si="39"/>
        <v>23</v>
      </c>
      <c r="Q863" s="36" t="str">
        <f t="shared" ca="1" si="41"/>
        <v>📆 1-2 ans</v>
      </c>
    </row>
    <row r="864" spans="1:17">
      <c r="A864" s="8" t="s">
        <v>1482</v>
      </c>
      <c r="B864" s="32" t="s">
        <v>5430</v>
      </c>
      <c r="C864" s="33">
        <v>808</v>
      </c>
      <c r="D864" s="33">
        <v>318</v>
      </c>
      <c r="E864" s="34">
        <v>0.39356435643564358</v>
      </c>
      <c r="F864" s="33">
        <v>101</v>
      </c>
      <c r="G864" s="33">
        <v>8</v>
      </c>
      <c r="H864" s="35">
        <v>7.9200000000000007E-2</v>
      </c>
      <c r="I864" s="36" t="str">
        <f t="shared" si="40"/>
        <v>🟢 Non saturé (&lt;40%)</v>
      </c>
      <c r="J864" s="37">
        <v>45568</v>
      </c>
      <c r="K864" s="38" t="s">
        <v>1481</v>
      </c>
      <c r="L864" s="8" t="s">
        <v>109</v>
      </c>
      <c r="M864" s="36" t="s">
        <v>212</v>
      </c>
      <c r="N864" s="36" t="s">
        <v>67</v>
      </c>
      <c r="O864" s="36" t="s">
        <v>36</v>
      </c>
      <c r="P864" s="36">
        <f t="shared" ca="1" si="39"/>
        <v>23</v>
      </c>
      <c r="Q864" s="36" t="str">
        <f t="shared" ca="1" si="41"/>
        <v>📆 1-2 ans</v>
      </c>
    </row>
    <row r="865" spans="1:17">
      <c r="A865" s="8" t="s">
        <v>1483</v>
      </c>
      <c r="B865" s="32" t="s">
        <v>5430</v>
      </c>
      <c r="C865" s="33">
        <v>1104</v>
      </c>
      <c r="D865" s="33">
        <v>385</v>
      </c>
      <c r="E865" s="34">
        <v>0.34873188405797101</v>
      </c>
      <c r="F865" s="33">
        <v>138</v>
      </c>
      <c r="G865" s="33">
        <v>8</v>
      </c>
      <c r="H865" s="35">
        <v>5.8000000000000003E-2</v>
      </c>
      <c r="I865" s="36" t="str">
        <f t="shared" si="40"/>
        <v>🟢 Non saturé (&lt;40%)</v>
      </c>
      <c r="J865" s="37">
        <v>45568</v>
      </c>
      <c r="K865" s="38" t="s">
        <v>1484</v>
      </c>
      <c r="L865" s="8" t="s">
        <v>109</v>
      </c>
      <c r="M865" s="36" t="s">
        <v>212</v>
      </c>
      <c r="N865" s="36" t="s">
        <v>67</v>
      </c>
      <c r="O865" s="36" t="s">
        <v>36</v>
      </c>
      <c r="P865" s="36">
        <f t="shared" ca="1" si="39"/>
        <v>23</v>
      </c>
      <c r="Q865" s="36" t="str">
        <f t="shared" ca="1" si="41"/>
        <v>📆 1-2 ans</v>
      </c>
    </row>
    <row r="866" spans="1:17">
      <c r="A866" s="8" t="s">
        <v>1485</v>
      </c>
      <c r="B866" s="32" t="s">
        <v>9</v>
      </c>
      <c r="C866" s="33">
        <v>664</v>
      </c>
      <c r="D866" s="33">
        <v>387</v>
      </c>
      <c r="E866" s="34">
        <v>0.58283132530120485</v>
      </c>
      <c r="F866" s="33">
        <v>83</v>
      </c>
      <c r="G866" s="33">
        <v>21</v>
      </c>
      <c r="H866" s="35">
        <v>0.253</v>
      </c>
      <c r="I866" s="36" t="str">
        <f t="shared" si="40"/>
        <v>🟢 Non saturé (&lt;40%)</v>
      </c>
      <c r="J866" s="37">
        <v>45569</v>
      </c>
      <c r="K866" s="38" t="s">
        <v>62</v>
      </c>
      <c r="L866" s="8" t="s">
        <v>62</v>
      </c>
      <c r="M866" s="36" t="s">
        <v>1445</v>
      </c>
      <c r="N866" s="36" t="s">
        <v>8</v>
      </c>
      <c r="O866" s="36" t="s">
        <v>7</v>
      </c>
      <c r="P866" s="36">
        <f t="shared" ca="1" si="39"/>
        <v>23</v>
      </c>
      <c r="Q866" s="36" t="str">
        <f t="shared" ca="1" si="41"/>
        <v>📆 1-2 ans</v>
      </c>
    </row>
    <row r="867" spans="1:17">
      <c r="A867" s="8" t="s">
        <v>1486</v>
      </c>
      <c r="B867" s="32" t="s">
        <v>12</v>
      </c>
      <c r="C867" s="33">
        <v>1136</v>
      </c>
      <c r="D867" s="33">
        <v>721</v>
      </c>
      <c r="E867" s="34">
        <v>0.63468309859154926</v>
      </c>
      <c r="F867" s="33">
        <v>142</v>
      </c>
      <c r="G867" s="33">
        <v>47</v>
      </c>
      <c r="H867" s="35">
        <v>0.33100000000000002</v>
      </c>
      <c r="I867" s="36" t="str">
        <f t="shared" si="40"/>
        <v>🟢 Non saturé (&lt;40%)</v>
      </c>
      <c r="J867" s="37">
        <v>45569</v>
      </c>
      <c r="K867" s="38" t="s">
        <v>1487</v>
      </c>
      <c r="L867" s="8" t="s">
        <v>95</v>
      </c>
      <c r="M867" s="36" t="s">
        <v>11</v>
      </c>
      <c r="N867" s="36" t="s">
        <v>371</v>
      </c>
      <c r="O867" s="36" t="s">
        <v>10</v>
      </c>
      <c r="P867" s="36">
        <f t="shared" ca="1" si="39"/>
        <v>23</v>
      </c>
      <c r="Q867" s="36" t="str">
        <f t="shared" ca="1" si="41"/>
        <v>📆 1-2 ans</v>
      </c>
    </row>
    <row r="868" spans="1:17">
      <c r="A868" s="8" t="s">
        <v>1488</v>
      </c>
      <c r="B868" s="32" t="s">
        <v>26</v>
      </c>
      <c r="C868" s="33">
        <v>720</v>
      </c>
      <c r="D868" s="33">
        <v>337</v>
      </c>
      <c r="E868" s="34">
        <v>0.46805555555555556</v>
      </c>
      <c r="F868" s="33">
        <v>90</v>
      </c>
      <c r="G868" s="33">
        <v>15</v>
      </c>
      <c r="H868" s="35">
        <v>0.16669999999999999</v>
      </c>
      <c r="I868" s="36" t="str">
        <f t="shared" si="40"/>
        <v>🟢 Non saturé (&lt;40%)</v>
      </c>
      <c r="J868" s="37">
        <v>45569</v>
      </c>
      <c r="K868" s="38" t="s">
        <v>1466</v>
      </c>
      <c r="L868" s="8" t="s">
        <v>83</v>
      </c>
      <c r="M868" s="36" t="s">
        <v>83</v>
      </c>
      <c r="N868" s="36" t="s">
        <v>66</v>
      </c>
      <c r="O868" s="36" t="s">
        <v>66</v>
      </c>
      <c r="P868" s="36">
        <f t="shared" ca="1" si="39"/>
        <v>23</v>
      </c>
      <c r="Q868" s="36" t="str">
        <f t="shared" ca="1" si="41"/>
        <v>📆 1-2 ans</v>
      </c>
    </row>
    <row r="869" spans="1:17">
      <c r="A869" s="8" t="s">
        <v>1489</v>
      </c>
      <c r="B869" s="32" t="s">
        <v>12</v>
      </c>
      <c r="C869" s="33">
        <v>1448</v>
      </c>
      <c r="D869" s="33">
        <v>661</v>
      </c>
      <c r="E869" s="34">
        <v>0.45649171270718231</v>
      </c>
      <c r="F869" s="33">
        <v>181</v>
      </c>
      <c r="G869" s="33">
        <v>36</v>
      </c>
      <c r="H869" s="35">
        <v>0.19889999999999999</v>
      </c>
      <c r="I869" s="36" t="str">
        <f t="shared" si="40"/>
        <v>🟢 Non saturé (&lt;40%)</v>
      </c>
      <c r="J869" s="37">
        <v>45579</v>
      </c>
      <c r="K869" s="38" t="s">
        <v>1487</v>
      </c>
      <c r="L869" s="8" t="s">
        <v>107</v>
      </c>
      <c r="M869" s="36" t="s">
        <v>11</v>
      </c>
      <c r="N869" s="36" t="s">
        <v>371</v>
      </c>
      <c r="O869" s="36" t="s">
        <v>10</v>
      </c>
      <c r="P869" s="36">
        <f t="shared" ca="1" si="39"/>
        <v>23</v>
      </c>
      <c r="Q869" s="36" t="str">
        <f t="shared" ca="1" si="41"/>
        <v>📆 1-2 ans</v>
      </c>
    </row>
    <row r="870" spans="1:17">
      <c r="A870" s="8" t="s">
        <v>1490</v>
      </c>
      <c r="B870" s="32" t="s">
        <v>17</v>
      </c>
      <c r="C870" s="33">
        <v>784</v>
      </c>
      <c r="D870" s="33">
        <v>624</v>
      </c>
      <c r="E870" s="34">
        <v>0.79591836734693877</v>
      </c>
      <c r="F870" s="33">
        <v>98</v>
      </c>
      <c r="G870" s="33">
        <v>60</v>
      </c>
      <c r="H870" s="35">
        <v>0.61219999999999997</v>
      </c>
      <c r="I870" s="36" t="str">
        <f t="shared" si="40"/>
        <v>🟡 Attention (40-80%)</v>
      </c>
      <c r="J870" s="37">
        <v>45583</v>
      </c>
      <c r="K870" s="38" t="s">
        <v>1491</v>
      </c>
      <c r="L870" s="8" t="s">
        <v>34</v>
      </c>
      <c r="M870" s="36" t="s">
        <v>34</v>
      </c>
      <c r="N870" s="36" t="s">
        <v>34</v>
      </c>
      <c r="O870" s="36" t="s">
        <v>34</v>
      </c>
      <c r="P870" s="36">
        <f t="shared" ca="1" si="39"/>
        <v>23</v>
      </c>
      <c r="Q870" s="36" t="str">
        <f t="shared" ca="1" si="41"/>
        <v>📆 1-2 ans</v>
      </c>
    </row>
    <row r="871" spans="1:17">
      <c r="A871" s="8" t="s">
        <v>1492</v>
      </c>
      <c r="B871" s="32" t="s">
        <v>17</v>
      </c>
      <c r="C871" s="33">
        <v>952</v>
      </c>
      <c r="D871" s="33">
        <v>610</v>
      </c>
      <c r="E871" s="34">
        <v>0.64075630252100846</v>
      </c>
      <c r="F871" s="33">
        <v>119</v>
      </c>
      <c r="G871" s="33">
        <v>45</v>
      </c>
      <c r="H871" s="35">
        <v>0.37819999999999998</v>
      </c>
      <c r="I871" s="36" t="str">
        <f t="shared" si="40"/>
        <v>🟢 Non saturé (&lt;40%)</v>
      </c>
      <c r="J871" s="37">
        <v>45583</v>
      </c>
      <c r="K871" s="38" t="s">
        <v>1477</v>
      </c>
      <c r="L871" s="8" t="s">
        <v>16</v>
      </c>
      <c r="M871" s="36" t="s">
        <v>16</v>
      </c>
      <c r="N871" s="36" t="s">
        <v>16</v>
      </c>
      <c r="O871" s="36" t="s">
        <v>15</v>
      </c>
      <c r="P871" s="36">
        <f t="shared" ca="1" si="39"/>
        <v>23</v>
      </c>
      <c r="Q871" s="36" t="str">
        <f t="shared" ca="1" si="41"/>
        <v>📆 1-2 ans</v>
      </c>
    </row>
    <row r="872" spans="1:17">
      <c r="A872" s="8" t="s">
        <v>1493</v>
      </c>
      <c r="B872" s="32" t="s">
        <v>26</v>
      </c>
      <c r="C872" s="33">
        <v>984</v>
      </c>
      <c r="D872" s="33">
        <v>497</v>
      </c>
      <c r="E872" s="34">
        <v>0.50508130081300817</v>
      </c>
      <c r="F872" s="33">
        <v>123</v>
      </c>
      <c r="G872" s="33">
        <v>25</v>
      </c>
      <c r="H872" s="35">
        <v>0.20330000000000001</v>
      </c>
      <c r="I872" s="36" t="str">
        <f t="shared" si="40"/>
        <v>🟢 Non saturé (&lt;40%)</v>
      </c>
      <c r="J872" s="37">
        <v>45583</v>
      </c>
      <c r="K872" s="38" t="s">
        <v>1466</v>
      </c>
      <c r="L872" s="8" t="s">
        <v>83</v>
      </c>
      <c r="M872" s="36" t="s">
        <v>83</v>
      </c>
      <c r="N872" s="36" t="s">
        <v>66</v>
      </c>
      <c r="O872" s="36" t="s">
        <v>66</v>
      </c>
      <c r="P872" s="36">
        <f t="shared" ca="1" si="39"/>
        <v>23</v>
      </c>
      <c r="Q872" s="36" t="str">
        <f t="shared" ca="1" si="41"/>
        <v>📆 1-2 ans</v>
      </c>
    </row>
    <row r="873" spans="1:17">
      <c r="A873" s="8" t="s">
        <v>1494</v>
      </c>
      <c r="B873" s="32" t="s">
        <v>17</v>
      </c>
      <c r="C873" s="33">
        <v>856</v>
      </c>
      <c r="D873" s="33">
        <v>576</v>
      </c>
      <c r="E873" s="34">
        <v>0.67289719626168221</v>
      </c>
      <c r="F873" s="33">
        <v>107</v>
      </c>
      <c r="G873" s="33">
        <v>46</v>
      </c>
      <c r="H873" s="35">
        <v>0.4299</v>
      </c>
      <c r="I873" s="36" t="str">
        <f t="shared" si="40"/>
        <v>🟡 Attention (40-80%)</v>
      </c>
      <c r="J873" s="37">
        <v>45587</v>
      </c>
      <c r="K873" s="38" t="s">
        <v>97</v>
      </c>
      <c r="L873" s="8" t="s">
        <v>97</v>
      </c>
      <c r="M873" s="36" t="s">
        <v>97</v>
      </c>
      <c r="N873" s="36" t="s">
        <v>97</v>
      </c>
      <c r="O873" s="36" t="s">
        <v>97</v>
      </c>
      <c r="P873" s="36">
        <f t="shared" ca="1" si="39"/>
        <v>23</v>
      </c>
      <c r="Q873" s="36" t="str">
        <f t="shared" ca="1" si="41"/>
        <v>📆 1-2 ans</v>
      </c>
    </row>
    <row r="874" spans="1:17">
      <c r="A874" s="8" t="s">
        <v>1495</v>
      </c>
      <c r="B874" s="32" t="s">
        <v>41</v>
      </c>
      <c r="C874" s="33">
        <v>1624</v>
      </c>
      <c r="D874" s="33">
        <v>864</v>
      </c>
      <c r="E874" s="34">
        <v>0.53201970443349755</v>
      </c>
      <c r="F874" s="33">
        <v>203</v>
      </c>
      <c r="G874" s="33">
        <v>49</v>
      </c>
      <c r="H874" s="35">
        <v>0.2414</v>
      </c>
      <c r="I874" s="36" t="str">
        <f t="shared" si="40"/>
        <v>🟢 Non saturé (&lt;40%)</v>
      </c>
      <c r="J874" s="37">
        <v>45596</v>
      </c>
      <c r="K874" s="38" t="s">
        <v>1496</v>
      </c>
      <c r="L874" s="8" t="s">
        <v>55</v>
      </c>
      <c r="M874" s="36" t="s">
        <v>55</v>
      </c>
      <c r="N874" s="36" t="s">
        <v>55</v>
      </c>
      <c r="O874" s="36" t="s">
        <v>55</v>
      </c>
      <c r="P874" s="36">
        <f t="shared" ca="1" si="39"/>
        <v>22</v>
      </c>
      <c r="Q874" s="36" t="str">
        <f t="shared" ca="1" si="41"/>
        <v>📆 1-2 ans</v>
      </c>
    </row>
    <row r="875" spans="1:17">
      <c r="A875" s="8" t="s">
        <v>1497</v>
      </c>
      <c r="B875" s="32" t="s">
        <v>5430</v>
      </c>
      <c r="C875" s="33">
        <v>1112</v>
      </c>
      <c r="D875" s="33">
        <v>334</v>
      </c>
      <c r="E875" s="34">
        <v>0.30035971223021585</v>
      </c>
      <c r="F875" s="33">
        <v>139</v>
      </c>
      <c r="G875" s="33">
        <v>2</v>
      </c>
      <c r="H875" s="35">
        <v>1.44E-2</v>
      </c>
      <c r="I875" s="36" t="str">
        <f t="shared" si="40"/>
        <v>🟢 Non saturé (&lt;40%)</v>
      </c>
      <c r="J875" s="37">
        <v>45596</v>
      </c>
      <c r="K875" s="38" t="s">
        <v>1314</v>
      </c>
      <c r="L875" s="8" t="s">
        <v>108</v>
      </c>
      <c r="M875" s="36" t="s">
        <v>212</v>
      </c>
      <c r="N875" s="36" t="s">
        <v>67</v>
      </c>
      <c r="O875" s="36" t="s">
        <v>36</v>
      </c>
      <c r="P875" s="36">
        <f t="shared" ca="1" si="39"/>
        <v>22</v>
      </c>
      <c r="Q875" s="36" t="str">
        <f t="shared" ca="1" si="41"/>
        <v>📆 1-2 ans</v>
      </c>
    </row>
    <row r="876" spans="1:17">
      <c r="A876" s="8" t="s">
        <v>1498</v>
      </c>
      <c r="B876" s="32" t="s">
        <v>17</v>
      </c>
      <c r="C876" s="33">
        <v>720</v>
      </c>
      <c r="D876" s="33">
        <v>488</v>
      </c>
      <c r="E876" s="34">
        <v>0.67777777777777781</v>
      </c>
      <c r="F876" s="33">
        <v>90</v>
      </c>
      <c r="G876" s="33">
        <v>37</v>
      </c>
      <c r="H876" s="35">
        <v>0.41110000000000002</v>
      </c>
      <c r="I876" s="36" t="str">
        <f t="shared" si="40"/>
        <v>🟡 Attention (40-80%)</v>
      </c>
      <c r="J876" s="37">
        <v>45604</v>
      </c>
      <c r="K876" s="38" t="s">
        <v>1499</v>
      </c>
      <c r="L876" s="8" t="s">
        <v>97</v>
      </c>
      <c r="M876" s="36" t="s">
        <v>97</v>
      </c>
      <c r="N876" s="36" t="s">
        <v>97</v>
      </c>
      <c r="O876" s="36" t="s">
        <v>97</v>
      </c>
      <c r="P876" s="36">
        <f t="shared" ca="1" si="39"/>
        <v>22</v>
      </c>
      <c r="Q876" s="36" t="str">
        <f t="shared" ca="1" si="41"/>
        <v>📆 1-2 ans</v>
      </c>
    </row>
    <row r="877" spans="1:17">
      <c r="A877" s="8" t="s">
        <v>1500</v>
      </c>
      <c r="B877" s="32" t="s">
        <v>12</v>
      </c>
      <c r="C877" s="33">
        <v>408</v>
      </c>
      <c r="D877" s="33">
        <v>341</v>
      </c>
      <c r="E877" s="34">
        <v>0.83578431372549022</v>
      </c>
      <c r="F877" s="33">
        <v>51</v>
      </c>
      <c r="G877" s="33">
        <v>24</v>
      </c>
      <c r="H877" s="35">
        <v>0.47060000000000002</v>
      </c>
      <c r="I877" s="36" t="str">
        <f t="shared" si="40"/>
        <v>🟡 Attention (40-80%)</v>
      </c>
      <c r="J877" s="37">
        <v>45605</v>
      </c>
      <c r="K877" s="38" t="s">
        <v>94</v>
      </c>
      <c r="L877" s="8" t="s">
        <v>94</v>
      </c>
      <c r="M877" s="36" t="s">
        <v>318</v>
      </c>
      <c r="N877" s="36" t="s">
        <v>319</v>
      </c>
      <c r="O877" s="36" t="s">
        <v>10</v>
      </c>
      <c r="P877" s="36">
        <f t="shared" ca="1" si="39"/>
        <v>22</v>
      </c>
      <c r="Q877" s="36" t="str">
        <f t="shared" ca="1" si="41"/>
        <v>📆 1-2 ans</v>
      </c>
    </row>
    <row r="878" spans="1:17">
      <c r="A878" s="8" t="s">
        <v>1501</v>
      </c>
      <c r="B878" s="32" t="s">
        <v>12</v>
      </c>
      <c r="C878" s="33">
        <v>648</v>
      </c>
      <c r="D878" s="33">
        <v>484</v>
      </c>
      <c r="E878" s="34">
        <v>0.74691358024691357</v>
      </c>
      <c r="F878" s="33">
        <v>81</v>
      </c>
      <c r="G878" s="33">
        <v>31</v>
      </c>
      <c r="H878" s="35">
        <v>0.38269999999999998</v>
      </c>
      <c r="I878" s="36" t="str">
        <f t="shared" si="40"/>
        <v>🟢 Non saturé (&lt;40%)</v>
      </c>
      <c r="J878" s="37">
        <v>45605</v>
      </c>
      <c r="K878" s="38" t="s">
        <v>111</v>
      </c>
      <c r="L878" s="8" t="s">
        <v>77</v>
      </c>
      <c r="M878" s="36" t="s">
        <v>318</v>
      </c>
      <c r="N878" s="36" t="s">
        <v>319</v>
      </c>
      <c r="O878" s="36" t="s">
        <v>10</v>
      </c>
      <c r="P878" s="36">
        <f t="shared" ca="1" si="39"/>
        <v>22</v>
      </c>
      <c r="Q878" s="36" t="str">
        <f t="shared" ca="1" si="41"/>
        <v>📆 1-2 ans</v>
      </c>
    </row>
    <row r="879" spans="1:17">
      <c r="A879" s="8" t="s">
        <v>1502</v>
      </c>
      <c r="B879" s="32" t="s">
        <v>12</v>
      </c>
      <c r="C879" s="33">
        <v>648</v>
      </c>
      <c r="D879" s="33">
        <v>411</v>
      </c>
      <c r="E879" s="34">
        <v>0.6342592592592593</v>
      </c>
      <c r="F879" s="33">
        <v>81</v>
      </c>
      <c r="G879" s="33">
        <v>15</v>
      </c>
      <c r="H879" s="35">
        <v>0.1852</v>
      </c>
      <c r="I879" s="36" t="str">
        <f t="shared" si="40"/>
        <v>🟢 Non saturé (&lt;40%)</v>
      </c>
      <c r="J879" s="37">
        <v>45605</v>
      </c>
      <c r="K879" s="38" t="s">
        <v>94</v>
      </c>
      <c r="L879" s="8" t="s">
        <v>94</v>
      </c>
      <c r="M879" s="36" t="s">
        <v>318</v>
      </c>
      <c r="N879" s="36" t="s">
        <v>319</v>
      </c>
      <c r="O879" s="36" t="s">
        <v>10</v>
      </c>
      <c r="P879" s="36">
        <f t="shared" ca="1" si="39"/>
        <v>22</v>
      </c>
      <c r="Q879" s="36" t="str">
        <f t="shared" ca="1" si="41"/>
        <v>📆 1-2 ans</v>
      </c>
    </row>
    <row r="880" spans="1:17">
      <c r="A880" s="8" t="s">
        <v>1503</v>
      </c>
      <c r="B880" s="32" t="s">
        <v>12</v>
      </c>
      <c r="C880" s="33">
        <v>744</v>
      </c>
      <c r="D880" s="33">
        <v>388</v>
      </c>
      <c r="E880" s="34">
        <v>0.521505376344086</v>
      </c>
      <c r="F880" s="33">
        <v>93</v>
      </c>
      <c r="G880" s="33">
        <v>24</v>
      </c>
      <c r="H880" s="35">
        <v>0.2581</v>
      </c>
      <c r="I880" s="36" t="str">
        <f t="shared" si="40"/>
        <v>🟢 Non saturé (&lt;40%)</v>
      </c>
      <c r="J880" s="37">
        <v>45612</v>
      </c>
      <c r="K880" s="38" t="s">
        <v>1504</v>
      </c>
      <c r="L880" s="8" t="s">
        <v>50</v>
      </c>
      <c r="M880" s="36" t="s">
        <v>458</v>
      </c>
      <c r="N880" s="36" t="s">
        <v>459</v>
      </c>
      <c r="O880" s="36" t="s">
        <v>10</v>
      </c>
      <c r="P880" s="36">
        <f t="shared" ca="1" si="39"/>
        <v>22</v>
      </c>
      <c r="Q880" s="36" t="str">
        <f t="shared" ca="1" si="41"/>
        <v>📆 1-2 ans</v>
      </c>
    </row>
    <row r="881" spans="1:17">
      <c r="A881" s="8" t="s">
        <v>1505</v>
      </c>
      <c r="B881" s="32" t="s">
        <v>12</v>
      </c>
      <c r="C881" s="33">
        <v>1000</v>
      </c>
      <c r="D881" s="33">
        <v>533</v>
      </c>
      <c r="E881" s="34">
        <v>0.53300000000000003</v>
      </c>
      <c r="F881" s="33">
        <v>125</v>
      </c>
      <c r="G881" s="33">
        <v>21</v>
      </c>
      <c r="H881" s="35">
        <v>0.16800000000000001</v>
      </c>
      <c r="I881" s="36" t="str">
        <f t="shared" si="40"/>
        <v>🟢 Non saturé (&lt;40%)</v>
      </c>
      <c r="J881" s="37">
        <v>45612</v>
      </c>
      <c r="K881" s="38" t="s">
        <v>31</v>
      </c>
      <c r="L881" s="8" t="s">
        <v>100</v>
      </c>
      <c r="M881" s="36" t="s">
        <v>458</v>
      </c>
      <c r="N881" s="36" t="s">
        <v>459</v>
      </c>
      <c r="O881" s="36" t="s">
        <v>10</v>
      </c>
      <c r="P881" s="36">
        <f t="shared" ca="1" si="39"/>
        <v>22</v>
      </c>
      <c r="Q881" s="36" t="str">
        <f t="shared" ca="1" si="41"/>
        <v>📆 1-2 ans</v>
      </c>
    </row>
    <row r="882" spans="1:17">
      <c r="A882" s="8" t="s">
        <v>1506</v>
      </c>
      <c r="B882" s="32" t="s">
        <v>5430</v>
      </c>
      <c r="C882" s="33">
        <v>920</v>
      </c>
      <c r="D882" s="33">
        <v>389</v>
      </c>
      <c r="E882" s="34">
        <v>0.42282608695652174</v>
      </c>
      <c r="F882" s="33">
        <v>115</v>
      </c>
      <c r="G882" s="33">
        <v>14</v>
      </c>
      <c r="H882" s="35">
        <v>0.1217</v>
      </c>
      <c r="I882" s="36" t="str">
        <f t="shared" si="40"/>
        <v>🟢 Non saturé (&lt;40%)</v>
      </c>
      <c r="J882" s="37">
        <v>45612</v>
      </c>
      <c r="K882" s="38" t="s">
        <v>1507</v>
      </c>
      <c r="L882" s="8" t="s">
        <v>109</v>
      </c>
      <c r="M882" s="36" t="s">
        <v>212</v>
      </c>
      <c r="N882" s="36" t="s">
        <v>67</v>
      </c>
      <c r="O882" s="36" t="s">
        <v>36</v>
      </c>
      <c r="P882" s="36">
        <f t="shared" ca="1" si="39"/>
        <v>22</v>
      </c>
      <c r="Q882" s="36" t="str">
        <f t="shared" ca="1" si="41"/>
        <v>📆 1-2 ans</v>
      </c>
    </row>
    <row r="883" spans="1:17">
      <c r="A883" s="8" t="s">
        <v>1508</v>
      </c>
      <c r="B883" s="32" t="s">
        <v>12</v>
      </c>
      <c r="C883" s="33">
        <v>992</v>
      </c>
      <c r="D883" s="33">
        <v>452</v>
      </c>
      <c r="E883" s="34">
        <v>0.45564516129032256</v>
      </c>
      <c r="F883" s="33">
        <v>124</v>
      </c>
      <c r="G883" s="33">
        <v>29</v>
      </c>
      <c r="H883" s="35">
        <v>0.2339</v>
      </c>
      <c r="I883" s="36" t="str">
        <f t="shared" si="40"/>
        <v>🟢 Non saturé (&lt;40%)</v>
      </c>
      <c r="J883" s="37">
        <v>45615</v>
      </c>
      <c r="K883" s="38" t="s">
        <v>1509</v>
      </c>
      <c r="L883" s="8" t="s">
        <v>31</v>
      </c>
      <c r="M883" s="36" t="s">
        <v>371</v>
      </c>
      <c r="N883" s="36" t="s">
        <v>371</v>
      </c>
      <c r="O883" s="36" t="s">
        <v>10</v>
      </c>
      <c r="P883" s="36">
        <f t="shared" ca="1" si="39"/>
        <v>22</v>
      </c>
      <c r="Q883" s="36" t="str">
        <f t="shared" ca="1" si="41"/>
        <v>📆 1-2 ans</v>
      </c>
    </row>
    <row r="884" spans="1:17">
      <c r="A884" s="8" t="s">
        <v>1510</v>
      </c>
      <c r="B884" s="32" t="s">
        <v>12</v>
      </c>
      <c r="C884" s="33">
        <v>632</v>
      </c>
      <c r="D884" s="33">
        <v>441</v>
      </c>
      <c r="E884" s="34">
        <v>0.69778481012658233</v>
      </c>
      <c r="F884" s="33">
        <v>79</v>
      </c>
      <c r="G884" s="33">
        <v>20</v>
      </c>
      <c r="H884" s="35">
        <v>0.25319999999999998</v>
      </c>
      <c r="I884" s="36" t="str">
        <f t="shared" si="40"/>
        <v>🟢 Non saturé (&lt;40%)</v>
      </c>
      <c r="J884" s="37">
        <v>45615</v>
      </c>
      <c r="K884" s="38" t="s">
        <v>1511</v>
      </c>
      <c r="L884" s="8" t="s">
        <v>72</v>
      </c>
      <c r="M884" s="36" t="s">
        <v>318</v>
      </c>
      <c r="N884" s="36" t="s">
        <v>319</v>
      </c>
      <c r="O884" s="36" t="s">
        <v>10</v>
      </c>
      <c r="P884" s="36">
        <f t="shared" ca="1" si="39"/>
        <v>22</v>
      </c>
      <c r="Q884" s="36" t="str">
        <f t="shared" ca="1" si="41"/>
        <v>📆 1-2 ans</v>
      </c>
    </row>
    <row r="885" spans="1:17">
      <c r="A885" s="8" t="s">
        <v>1512</v>
      </c>
      <c r="B885" s="32" t="s">
        <v>12</v>
      </c>
      <c r="C885" s="33">
        <v>1832</v>
      </c>
      <c r="D885" s="33">
        <v>1134</v>
      </c>
      <c r="E885" s="34">
        <v>0.61899563318777295</v>
      </c>
      <c r="F885" s="33">
        <v>229</v>
      </c>
      <c r="G885" s="33">
        <v>79</v>
      </c>
      <c r="H885" s="35">
        <v>0.34499999999999997</v>
      </c>
      <c r="I885" s="36" t="str">
        <f t="shared" si="40"/>
        <v>🟢 Non saturé (&lt;40%)</v>
      </c>
      <c r="J885" s="37">
        <v>45615</v>
      </c>
      <c r="K885" s="38" t="s">
        <v>1513</v>
      </c>
      <c r="L885" s="8" t="s">
        <v>107</v>
      </c>
      <c r="M885" s="36" t="s">
        <v>11</v>
      </c>
      <c r="N885" s="36" t="s">
        <v>371</v>
      </c>
      <c r="O885" s="36" t="s">
        <v>10</v>
      </c>
      <c r="P885" s="36">
        <f t="shared" ca="1" si="39"/>
        <v>22</v>
      </c>
      <c r="Q885" s="36" t="str">
        <f t="shared" ca="1" si="41"/>
        <v>📆 1-2 ans</v>
      </c>
    </row>
    <row r="886" spans="1:17">
      <c r="A886" s="8" t="s">
        <v>1514</v>
      </c>
      <c r="B886" s="32" t="s">
        <v>5430</v>
      </c>
      <c r="C886" s="33">
        <v>776</v>
      </c>
      <c r="D886" s="33">
        <v>301</v>
      </c>
      <c r="E886" s="34">
        <v>0.38788659793814434</v>
      </c>
      <c r="F886" s="33">
        <v>97</v>
      </c>
      <c r="G886" s="33">
        <v>8</v>
      </c>
      <c r="H886" s="35">
        <v>8.2500000000000004E-2</v>
      </c>
      <c r="I886" s="36" t="str">
        <f t="shared" si="40"/>
        <v>🟢 Non saturé (&lt;40%)</v>
      </c>
      <c r="J886" s="37">
        <v>45617</v>
      </c>
      <c r="K886" s="38" t="s">
        <v>1314</v>
      </c>
      <c r="L886" s="8" t="s">
        <v>108</v>
      </c>
      <c r="M886" s="36" t="s">
        <v>212</v>
      </c>
      <c r="N886" s="36" t="s">
        <v>67</v>
      </c>
      <c r="O886" s="36" t="s">
        <v>36</v>
      </c>
      <c r="P886" s="36">
        <f t="shared" ca="1" si="39"/>
        <v>22</v>
      </c>
      <c r="Q886" s="36" t="str">
        <f t="shared" ca="1" si="41"/>
        <v>📆 1-2 ans</v>
      </c>
    </row>
    <row r="887" spans="1:17">
      <c r="A887" s="8" t="s">
        <v>1515</v>
      </c>
      <c r="B887" s="32" t="s">
        <v>12</v>
      </c>
      <c r="C887" s="33">
        <v>1264</v>
      </c>
      <c r="D887" s="33">
        <v>801</v>
      </c>
      <c r="E887" s="34">
        <v>0.63370253164556967</v>
      </c>
      <c r="F887" s="33">
        <v>158</v>
      </c>
      <c r="G887" s="33">
        <v>41</v>
      </c>
      <c r="H887" s="35">
        <v>0.25950000000000001</v>
      </c>
      <c r="I887" s="36" t="str">
        <f t="shared" si="40"/>
        <v>🟢 Non saturé (&lt;40%)</v>
      </c>
      <c r="J887" s="37">
        <v>45621</v>
      </c>
      <c r="K887" s="38" t="s">
        <v>111</v>
      </c>
      <c r="L887" s="8" t="s">
        <v>111</v>
      </c>
      <c r="M887" s="36" t="s">
        <v>318</v>
      </c>
      <c r="N887" s="36" t="s">
        <v>319</v>
      </c>
      <c r="O887" s="36" t="s">
        <v>10</v>
      </c>
      <c r="P887" s="36">
        <f t="shared" ca="1" si="39"/>
        <v>21</v>
      </c>
      <c r="Q887" s="36" t="str">
        <f t="shared" ca="1" si="41"/>
        <v>📆 1-2 ans</v>
      </c>
    </row>
    <row r="888" spans="1:17">
      <c r="A888" s="8" t="s">
        <v>1516</v>
      </c>
      <c r="B888" s="32" t="s">
        <v>41</v>
      </c>
      <c r="C888" s="33">
        <v>712</v>
      </c>
      <c r="D888" s="33">
        <v>470</v>
      </c>
      <c r="E888" s="34">
        <v>0.6601123595505618</v>
      </c>
      <c r="F888" s="33">
        <v>89</v>
      </c>
      <c r="G888" s="33">
        <v>32</v>
      </c>
      <c r="H888" s="35">
        <v>0.35959999999999998</v>
      </c>
      <c r="I888" s="36" t="str">
        <f t="shared" si="40"/>
        <v>🟢 Non saturé (&lt;40%)</v>
      </c>
      <c r="J888" s="37">
        <v>45621</v>
      </c>
      <c r="K888" s="38" t="s">
        <v>84</v>
      </c>
      <c r="L888" s="8" t="s">
        <v>55</v>
      </c>
      <c r="M888" s="36" t="s">
        <v>55</v>
      </c>
      <c r="N888" s="36" t="s">
        <v>55</v>
      </c>
      <c r="O888" s="36" t="s">
        <v>55</v>
      </c>
      <c r="P888" s="36">
        <f t="shared" ca="1" si="39"/>
        <v>21</v>
      </c>
      <c r="Q888" s="36" t="str">
        <f t="shared" ca="1" si="41"/>
        <v>📆 1-2 ans</v>
      </c>
    </row>
    <row r="889" spans="1:17">
      <c r="A889" s="8" t="s">
        <v>1517</v>
      </c>
      <c r="B889" s="32" t="s">
        <v>12</v>
      </c>
      <c r="C889" s="33">
        <v>1328</v>
      </c>
      <c r="D889" s="33">
        <v>994</v>
      </c>
      <c r="E889" s="34">
        <v>0.74849397590361444</v>
      </c>
      <c r="F889" s="33">
        <v>166</v>
      </c>
      <c r="G889" s="33">
        <v>102</v>
      </c>
      <c r="H889" s="35">
        <v>0.61450000000000005</v>
      </c>
      <c r="I889" s="36" t="str">
        <f t="shared" si="40"/>
        <v>🟡 Attention (40-80%)</v>
      </c>
      <c r="J889" s="37">
        <v>45624</v>
      </c>
      <c r="K889" s="38" t="s">
        <v>31</v>
      </c>
      <c r="L889" s="8" t="s">
        <v>31</v>
      </c>
      <c r="M889" s="36" t="s">
        <v>371</v>
      </c>
      <c r="N889" s="36" t="s">
        <v>371</v>
      </c>
      <c r="O889" s="36" t="s">
        <v>10</v>
      </c>
      <c r="P889" s="36">
        <f t="shared" ca="1" si="39"/>
        <v>21</v>
      </c>
      <c r="Q889" s="36" t="str">
        <f t="shared" ca="1" si="41"/>
        <v>📆 1-2 ans</v>
      </c>
    </row>
    <row r="890" spans="1:17">
      <c r="A890" s="8" t="s">
        <v>1518</v>
      </c>
      <c r="B890" s="32" t="s">
        <v>12</v>
      </c>
      <c r="C890" s="33">
        <v>648</v>
      </c>
      <c r="D890" s="33">
        <v>457</v>
      </c>
      <c r="E890" s="34">
        <v>0.70524691358024694</v>
      </c>
      <c r="F890" s="33">
        <v>81</v>
      </c>
      <c r="G890" s="33">
        <v>30</v>
      </c>
      <c r="H890" s="35">
        <v>0.37040000000000001</v>
      </c>
      <c r="I890" s="36" t="str">
        <f t="shared" si="40"/>
        <v>🟢 Non saturé (&lt;40%)</v>
      </c>
      <c r="J890" s="37">
        <v>45624</v>
      </c>
      <c r="K890" s="38" t="s">
        <v>1519</v>
      </c>
      <c r="L890" s="8" t="s">
        <v>91</v>
      </c>
      <c r="M890" s="36" t="s">
        <v>371</v>
      </c>
      <c r="N890" s="36" t="s">
        <v>371</v>
      </c>
      <c r="O890" s="36" t="s">
        <v>10</v>
      </c>
      <c r="P890" s="36">
        <f t="shared" ca="1" si="39"/>
        <v>21</v>
      </c>
      <c r="Q890" s="36" t="str">
        <f t="shared" ca="1" si="41"/>
        <v>📆 1-2 ans</v>
      </c>
    </row>
    <row r="891" spans="1:17">
      <c r="A891" s="8" t="s">
        <v>1520</v>
      </c>
      <c r="B891" s="32" t="s">
        <v>12</v>
      </c>
      <c r="C891" s="33">
        <v>1008</v>
      </c>
      <c r="D891" s="33">
        <v>766</v>
      </c>
      <c r="E891" s="34">
        <v>0.75992063492063489</v>
      </c>
      <c r="F891" s="33">
        <v>126</v>
      </c>
      <c r="G891" s="33">
        <v>76</v>
      </c>
      <c r="H891" s="35">
        <v>0.60319999999999996</v>
      </c>
      <c r="I891" s="36" t="str">
        <f t="shared" si="40"/>
        <v>🟡 Attention (40-80%)</v>
      </c>
      <c r="J891" s="37">
        <v>45624</v>
      </c>
      <c r="K891" s="38" t="s">
        <v>1521</v>
      </c>
      <c r="L891" s="8" t="s">
        <v>90</v>
      </c>
      <c r="M891" s="36" t="s">
        <v>371</v>
      </c>
      <c r="N891" s="36" t="s">
        <v>371</v>
      </c>
      <c r="O891" s="36" t="s">
        <v>10</v>
      </c>
      <c r="P891" s="36">
        <f t="shared" ca="1" si="39"/>
        <v>21</v>
      </c>
      <c r="Q891" s="36" t="str">
        <f t="shared" ca="1" si="41"/>
        <v>📆 1-2 ans</v>
      </c>
    </row>
    <row r="892" spans="1:17">
      <c r="A892" s="8" t="s">
        <v>1522</v>
      </c>
      <c r="B892" s="32" t="s">
        <v>12</v>
      </c>
      <c r="C892" s="33">
        <v>880</v>
      </c>
      <c r="D892" s="33">
        <v>502</v>
      </c>
      <c r="E892" s="34">
        <v>0.57045454545454544</v>
      </c>
      <c r="F892" s="33">
        <v>110</v>
      </c>
      <c r="G892" s="33">
        <v>31</v>
      </c>
      <c r="H892" s="35">
        <v>0.28179999999999999</v>
      </c>
      <c r="I892" s="36" t="str">
        <f t="shared" si="40"/>
        <v>🟢 Non saturé (&lt;40%)</v>
      </c>
      <c r="J892" s="37">
        <v>45624</v>
      </c>
      <c r="K892" s="38" t="s">
        <v>1523</v>
      </c>
      <c r="L892" s="8" t="s">
        <v>60</v>
      </c>
      <c r="M892" s="36" t="s">
        <v>65</v>
      </c>
      <c r="N892" s="36" t="s">
        <v>559</v>
      </c>
      <c r="O892" s="36" t="s">
        <v>10</v>
      </c>
      <c r="P892" s="36">
        <f t="shared" ca="1" si="39"/>
        <v>21</v>
      </c>
      <c r="Q892" s="36" t="str">
        <f t="shared" ca="1" si="41"/>
        <v>📆 1-2 ans</v>
      </c>
    </row>
    <row r="893" spans="1:17">
      <c r="A893" s="8" t="s">
        <v>1524</v>
      </c>
      <c r="B893" s="32" t="s">
        <v>5430</v>
      </c>
      <c r="C893" s="33">
        <v>1088</v>
      </c>
      <c r="D893" s="33">
        <v>349</v>
      </c>
      <c r="E893" s="34">
        <v>0.32077205882352944</v>
      </c>
      <c r="F893" s="33">
        <v>136</v>
      </c>
      <c r="G893" s="33">
        <v>6</v>
      </c>
      <c r="H893" s="35">
        <v>4.41E-2</v>
      </c>
      <c r="I893" s="36" t="str">
        <f t="shared" si="40"/>
        <v>🟢 Non saturé (&lt;40%)</v>
      </c>
      <c r="J893" s="37">
        <v>45624</v>
      </c>
      <c r="K893" s="38" t="s">
        <v>1481</v>
      </c>
      <c r="L893" s="8" t="s">
        <v>109</v>
      </c>
      <c r="M893" s="36" t="s">
        <v>212</v>
      </c>
      <c r="N893" s="36" t="s">
        <v>67</v>
      </c>
      <c r="O893" s="36" t="s">
        <v>36</v>
      </c>
      <c r="P893" s="36">
        <f t="shared" ca="1" si="39"/>
        <v>21</v>
      </c>
      <c r="Q893" s="36" t="str">
        <f t="shared" ca="1" si="41"/>
        <v>📆 1-2 ans</v>
      </c>
    </row>
    <row r="894" spans="1:17">
      <c r="A894" s="8" t="s">
        <v>1525</v>
      </c>
      <c r="B894" s="32" t="s">
        <v>12</v>
      </c>
      <c r="C894" s="33">
        <v>704</v>
      </c>
      <c r="D894" s="33">
        <v>397</v>
      </c>
      <c r="E894" s="34">
        <v>0.56392045454545459</v>
      </c>
      <c r="F894" s="33">
        <v>88</v>
      </c>
      <c r="G894" s="33">
        <v>11</v>
      </c>
      <c r="H894" s="35">
        <v>0.125</v>
      </c>
      <c r="I894" s="36" t="str">
        <f t="shared" si="40"/>
        <v>🟢 Non saturé (&lt;40%)</v>
      </c>
      <c r="J894" s="37">
        <v>45626</v>
      </c>
      <c r="K894" s="38" t="s">
        <v>1526</v>
      </c>
      <c r="L894" s="8" t="s">
        <v>91</v>
      </c>
      <c r="M894" s="36" t="s">
        <v>371</v>
      </c>
      <c r="N894" s="36" t="s">
        <v>371</v>
      </c>
      <c r="O894" s="36" t="s">
        <v>10</v>
      </c>
      <c r="P894" s="36">
        <f t="shared" ca="1" si="39"/>
        <v>21</v>
      </c>
      <c r="Q894" s="36" t="str">
        <f t="shared" ca="1" si="41"/>
        <v>📆 1-2 ans</v>
      </c>
    </row>
    <row r="895" spans="1:17">
      <c r="A895" s="8" t="s">
        <v>1527</v>
      </c>
      <c r="B895" s="32" t="s">
        <v>12</v>
      </c>
      <c r="C895" s="33">
        <v>592</v>
      </c>
      <c r="D895" s="33">
        <v>421</v>
      </c>
      <c r="E895" s="34">
        <v>0.71114864864864868</v>
      </c>
      <c r="F895" s="33">
        <v>74</v>
      </c>
      <c r="G895" s="33">
        <v>34</v>
      </c>
      <c r="H895" s="35">
        <v>0.45950000000000002</v>
      </c>
      <c r="I895" s="36" t="str">
        <f t="shared" si="40"/>
        <v>🟡 Attention (40-80%)</v>
      </c>
      <c r="J895" s="37">
        <v>45628</v>
      </c>
      <c r="K895" s="38" t="s">
        <v>558</v>
      </c>
      <c r="L895" s="8" t="s">
        <v>113</v>
      </c>
      <c r="M895" s="36" t="s">
        <v>558</v>
      </c>
      <c r="N895" s="36" t="s">
        <v>559</v>
      </c>
      <c r="O895" s="36" t="s">
        <v>10</v>
      </c>
      <c r="P895" s="36">
        <f t="shared" ca="1" si="39"/>
        <v>21</v>
      </c>
      <c r="Q895" s="36" t="str">
        <f t="shared" ca="1" si="41"/>
        <v>📆 1-2 ans</v>
      </c>
    </row>
    <row r="896" spans="1:17">
      <c r="A896" s="8" t="s">
        <v>1528</v>
      </c>
      <c r="B896" s="32" t="s">
        <v>12</v>
      </c>
      <c r="C896" s="33">
        <v>992</v>
      </c>
      <c r="D896" s="33">
        <v>572</v>
      </c>
      <c r="E896" s="34">
        <v>0.57661290322580649</v>
      </c>
      <c r="F896" s="33">
        <v>124</v>
      </c>
      <c r="G896" s="33">
        <v>38</v>
      </c>
      <c r="H896" s="35">
        <v>0.30649999999999999</v>
      </c>
      <c r="I896" s="36" t="str">
        <f t="shared" si="40"/>
        <v>🟢 Non saturé (&lt;40%)</v>
      </c>
      <c r="J896" s="37">
        <v>45628</v>
      </c>
      <c r="K896" s="38" t="s">
        <v>558</v>
      </c>
      <c r="L896" s="8" t="s">
        <v>113</v>
      </c>
      <c r="M896" s="36" t="s">
        <v>558</v>
      </c>
      <c r="N896" s="36" t="s">
        <v>559</v>
      </c>
      <c r="O896" s="36" t="s">
        <v>10</v>
      </c>
      <c r="P896" s="36">
        <f t="shared" ca="1" si="39"/>
        <v>21</v>
      </c>
      <c r="Q896" s="36" t="str">
        <f t="shared" ca="1" si="41"/>
        <v>📆 1-2 ans</v>
      </c>
    </row>
    <row r="897" spans="1:17">
      <c r="A897" s="8" t="s">
        <v>1529</v>
      </c>
      <c r="B897" s="32" t="s">
        <v>12</v>
      </c>
      <c r="C897" s="33">
        <v>960</v>
      </c>
      <c r="D897" s="33">
        <v>546</v>
      </c>
      <c r="E897" s="34">
        <v>0.56874999999999998</v>
      </c>
      <c r="F897" s="33">
        <v>120</v>
      </c>
      <c r="G897" s="33">
        <v>28</v>
      </c>
      <c r="H897" s="35">
        <v>0.23330000000000001</v>
      </c>
      <c r="I897" s="36" t="str">
        <f t="shared" si="40"/>
        <v>🟢 Non saturé (&lt;40%)</v>
      </c>
      <c r="J897" s="37">
        <v>45630</v>
      </c>
      <c r="K897" s="38" t="s">
        <v>559</v>
      </c>
      <c r="L897" s="8" t="s">
        <v>60</v>
      </c>
      <c r="M897" s="36" t="s">
        <v>65</v>
      </c>
      <c r="N897" s="36" t="s">
        <v>559</v>
      </c>
      <c r="O897" s="36" t="s">
        <v>10</v>
      </c>
      <c r="P897" s="36">
        <f t="shared" ca="1" si="39"/>
        <v>21</v>
      </c>
      <c r="Q897" s="36" t="str">
        <f t="shared" ca="1" si="41"/>
        <v>📆 1-2 ans</v>
      </c>
    </row>
    <row r="898" spans="1:17">
      <c r="A898" s="8" t="s">
        <v>1530</v>
      </c>
      <c r="B898" s="32" t="s">
        <v>12</v>
      </c>
      <c r="C898" s="33">
        <v>600</v>
      </c>
      <c r="D898" s="33">
        <v>285</v>
      </c>
      <c r="E898" s="34">
        <v>0.47499999999999998</v>
      </c>
      <c r="F898" s="33">
        <v>75</v>
      </c>
      <c r="G898" s="33">
        <v>8</v>
      </c>
      <c r="H898" s="35">
        <v>0.1067</v>
      </c>
      <c r="I898" s="36" t="str">
        <f t="shared" si="40"/>
        <v>🟢 Non saturé (&lt;40%)</v>
      </c>
      <c r="J898" s="37">
        <v>45630</v>
      </c>
      <c r="K898" s="38" t="s">
        <v>559</v>
      </c>
      <c r="L898" s="8" t="s">
        <v>60</v>
      </c>
      <c r="M898" s="36" t="s">
        <v>65</v>
      </c>
      <c r="N898" s="36" t="s">
        <v>559</v>
      </c>
      <c r="O898" s="36" t="s">
        <v>10</v>
      </c>
      <c r="P898" s="36">
        <f t="shared" ref="P898:P961" ca="1" si="42">IF(J898="","",ROUND((TODAY()-J898)/30.44,0))</f>
        <v>21</v>
      </c>
      <c r="Q898" s="36" t="str">
        <f t="shared" ca="1" si="41"/>
        <v>📆 1-2 ans</v>
      </c>
    </row>
    <row r="899" spans="1:17">
      <c r="A899" s="8" t="s">
        <v>1531</v>
      </c>
      <c r="B899" s="32" t="s">
        <v>5430</v>
      </c>
      <c r="C899" s="33">
        <v>1088</v>
      </c>
      <c r="D899" s="33">
        <v>379</v>
      </c>
      <c r="E899" s="34">
        <v>0.3483455882352941</v>
      </c>
      <c r="F899" s="33">
        <v>136</v>
      </c>
      <c r="G899" s="33">
        <v>6</v>
      </c>
      <c r="H899" s="35">
        <v>4.41E-2</v>
      </c>
      <c r="I899" s="36" t="str">
        <f t="shared" ref="I899:I962" si="43">IF(H899="","N/A",
   IF(H899&gt;=80%,"🔴 Saturé (≥80%)",
      IF(H899&gt;=40%,"🟡 Attention (40-80%)",
         "🟢 Non saturé (&lt;40%)"
      )
   )
)</f>
        <v>🟢 Non saturé (&lt;40%)</v>
      </c>
      <c r="J899" s="37">
        <v>45632</v>
      </c>
      <c r="K899" s="38" t="s">
        <v>1532</v>
      </c>
      <c r="L899" s="8" t="s">
        <v>108</v>
      </c>
      <c r="M899" s="36" t="s">
        <v>212</v>
      </c>
      <c r="N899" s="36" t="s">
        <v>67</v>
      </c>
      <c r="O899" s="36" t="s">
        <v>36</v>
      </c>
      <c r="P899" s="36">
        <f t="shared" ca="1" si="42"/>
        <v>21</v>
      </c>
      <c r="Q899" s="36" t="str">
        <f t="shared" ref="Q899:Q962" ca="1" si="44">IF(P899="","N/A",IF(P899&lt;6,"🆕 &lt; 6 mois",IF(P899&lt;12,"📅 6-12 mois",IF(P899&lt;24,"📆 1-2 ans","🗓️ &gt; 2 ans"))))</f>
        <v>📆 1-2 ans</v>
      </c>
    </row>
    <row r="900" spans="1:17">
      <c r="A900" s="8" t="s">
        <v>1533</v>
      </c>
      <c r="B900" s="32" t="s">
        <v>9</v>
      </c>
      <c r="C900" s="33">
        <v>1184</v>
      </c>
      <c r="D900" s="33">
        <v>826</v>
      </c>
      <c r="E900" s="34">
        <v>0.69763513513513509</v>
      </c>
      <c r="F900" s="33">
        <v>148</v>
      </c>
      <c r="G900" s="33">
        <v>65</v>
      </c>
      <c r="H900" s="35">
        <v>0.43919999999999998</v>
      </c>
      <c r="I900" s="36" t="str">
        <f t="shared" si="43"/>
        <v>🟡 Attention (40-80%)</v>
      </c>
      <c r="J900" s="37">
        <v>45638</v>
      </c>
      <c r="K900" s="38" t="s">
        <v>7</v>
      </c>
      <c r="L900" s="8" t="s">
        <v>7</v>
      </c>
      <c r="M900" s="36" t="s">
        <v>7</v>
      </c>
      <c r="N900" s="36" t="s">
        <v>7</v>
      </c>
      <c r="O900" s="36" t="s">
        <v>7</v>
      </c>
      <c r="P900" s="36">
        <f t="shared" ca="1" si="42"/>
        <v>21</v>
      </c>
      <c r="Q900" s="36" t="str">
        <f t="shared" ca="1" si="44"/>
        <v>📆 1-2 ans</v>
      </c>
    </row>
    <row r="901" spans="1:17">
      <c r="A901" s="8" t="s">
        <v>1534</v>
      </c>
      <c r="B901" s="32" t="s">
        <v>26</v>
      </c>
      <c r="C901" s="33">
        <v>1304</v>
      </c>
      <c r="D901" s="33">
        <v>769</v>
      </c>
      <c r="E901" s="34">
        <v>0.58972392638036808</v>
      </c>
      <c r="F901" s="33">
        <v>163</v>
      </c>
      <c r="G901" s="33">
        <v>42</v>
      </c>
      <c r="H901" s="35">
        <v>0.25769999999999998</v>
      </c>
      <c r="I901" s="36" t="str">
        <f t="shared" si="43"/>
        <v>🟢 Non saturé (&lt;40%)</v>
      </c>
      <c r="J901" s="37">
        <v>45638</v>
      </c>
      <c r="K901" s="38" t="s">
        <v>1535</v>
      </c>
      <c r="L901" s="8" t="s">
        <v>43</v>
      </c>
      <c r="M901" s="36" t="s">
        <v>43</v>
      </c>
      <c r="N901" s="36" t="s">
        <v>43</v>
      </c>
      <c r="O901" s="36" t="s">
        <v>43</v>
      </c>
      <c r="P901" s="36">
        <f t="shared" ca="1" si="42"/>
        <v>21</v>
      </c>
      <c r="Q901" s="36" t="str">
        <f t="shared" ca="1" si="44"/>
        <v>📆 1-2 ans</v>
      </c>
    </row>
    <row r="902" spans="1:17">
      <c r="A902" s="8" t="s">
        <v>1536</v>
      </c>
      <c r="B902" s="32" t="s">
        <v>26</v>
      </c>
      <c r="C902" s="33">
        <v>1200</v>
      </c>
      <c r="D902" s="33">
        <v>668</v>
      </c>
      <c r="E902" s="34">
        <v>0.55666666666666664</v>
      </c>
      <c r="F902" s="33">
        <v>150</v>
      </c>
      <c r="G902" s="33">
        <v>34</v>
      </c>
      <c r="H902" s="35">
        <v>0.22670000000000001</v>
      </c>
      <c r="I902" s="36" t="str">
        <f t="shared" si="43"/>
        <v>🟢 Non saturé (&lt;40%)</v>
      </c>
      <c r="J902" s="37">
        <v>45639</v>
      </c>
      <c r="K902" s="38" t="s">
        <v>459</v>
      </c>
      <c r="L902" s="8" t="s">
        <v>43</v>
      </c>
      <c r="M902" s="36" t="s">
        <v>43</v>
      </c>
      <c r="N902" s="36" t="s">
        <v>43</v>
      </c>
      <c r="O902" s="36" t="s">
        <v>43</v>
      </c>
      <c r="P902" s="36">
        <f t="shared" ca="1" si="42"/>
        <v>21</v>
      </c>
      <c r="Q902" s="36" t="str">
        <f t="shared" ca="1" si="44"/>
        <v>📆 1-2 ans</v>
      </c>
    </row>
    <row r="903" spans="1:17">
      <c r="A903" s="8" t="s">
        <v>1537</v>
      </c>
      <c r="B903" s="32" t="s">
        <v>12</v>
      </c>
      <c r="C903" s="33">
        <v>1032</v>
      </c>
      <c r="D903" s="33">
        <v>651</v>
      </c>
      <c r="E903" s="34">
        <v>0.6308139534883721</v>
      </c>
      <c r="F903" s="33">
        <v>129</v>
      </c>
      <c r="G903" s="33">
        <v>48</v>
      </c>
      <c r="H903" s="35">
        <v>0.37209999999999999</v>
      </c>
      <c r="I903" s="36" t="str">
        <f t="shared" si="43"/>
        <v>🟢 Non saturé (&lt;40%)</v>
      </c>
      <c r="J903" s="37">
        <v>45639</v>
      </c>
      <c r="K903" s="38" t="s">
        <v>20</v>
      </c>
      <c r="L903" s="8" t="s">
        <v>20</v>
      </c>
      <c r="M903" s="36" t="s">
        <v>84</v>
      </c>
      <c r="N903" s="36" t="s">
        <v>10</v>
      </c>
      <c r="O903" s="36" t="s">
        <v>10</v>
      </c>
      <c r="P903" s="36">
        <f t="shared" ca="1" si="42"/>
        <v>21</v>
      </c>
      <c r="Q903" s="36" t="str">
        <f t="shared" ca="1" si="44"/>
        <v>📆 1-2 ans</v>
      </c>
    </row>
    <row r="904" spans="1:17">
      <c r="A904" s="8" t="s">
        <v>1538</v>
      </c>
      <c r="B904" s="32" t="s">
        <v>12</v>
      </c>
      <c r="C904" s="33">
        <v>920</v>
      </c>
      <c r="D904" s="33">
        <v>584</v>
      </c>
      <c r="E904" s="34">
        <v>0.63478260869565217</v>
      </c>
      <c r="F904" s="33">
        <v>115</v>
      </c>
      <c r="G904" s="33">
        <v>33</v>
      </c>
      <c r="H904" s="35">
        <v>0.28699999999999998</v>
      </c>
      <c r="I904" s="36" t="str">
        <f t="shared" si="43"/>
        <v>🟢 Non saturé (&lt;40%)</v>
      </c>
      <c r="J904" s="37">
        <v>45640</v>
      </c>
      <c r="K904" s="38" t="s">
        <v>31</v>
      </c>
      <c r="L904" s="8" t="s">
        <v>31</v>
      </c>
      <c r="M904" s="36" t="s">
        <v>371</v>
      </c>
      <c r="N904" s="36" t="s">
        <v>371</v>
      </c>
      <c r="O904" s="36" t="s">
        <v>10</v>
      </c>
      <c r="P904" s="36">
        <f t="shared" ca="1" si="42"/>
        <v>21</v>
      </c>
      <c r="Q904" s="36" t="str">
        <f t="shared" ca="1" si="44"/>
        <v>📆 1-2 ans</v>
      </c>
    </row>
    <row r="905" spans="1:17">
      <c r="A905" s="8" t="s">
        <v>1539</v>
      </c>
      <c r="B905" s="32" t="s">
        <v>12</v>
      </c>
      <c r="C905" s="33">
        <v>1432</v>
      </c>
      <c r="D905" s="33">
        <v>804</v>
      </c>
      <c r="E905" s="34">
        <v>0.56145251396648044</v>
      </c>
      <c r="F905" s="33">
        <v>179</v>
      </c>
      <c r="G905" s="33">
        <v>55</v>
      </c>
      <c r="H905" s="35">
        <v>0.30730000000000002</v>
      </c>
      <c r="I905" s="36" t="str">
        <f t="shared" si="43"/>
        <v>🟢 Non saturé (&lt;40%)</v>
      </c>
      <c r="J905" s="37">
        <v>45641</v>
      </c>
      <c r="K905" s="38" t="s">
        <v>789</v>
      </c>
      <c r="L905" s="8" t="s">
        <v>100</v>
      </c>
      <c r="M905" s="36" t="s">
        <v>458</v>
      </c>
      <c r="N905" s="36" t="s">
        <v>459</v>
      </c>
      <c r="O905" s="36" t="s">
        <v>10</v>
      </c>
      <c r="P905" s="36">
        <f t="shared" ca="1" si="42"/>
        <v>21</v>
      </c>
      <c r="Q905" s="36" t="str">
        <f t="shared" ca="1" si="44"/>
        <v>📆 1-2 ans</v>
      </c>
    </row>
    <row r="906" spans="1:17">
      <c r="A906" s="8" t="s">
        <v>1540</v>
      </c>
      <c r="B906" s="32" t="s">
        <v>26</v>
      </c>
      <c r="C906" s="33">
        <v>664</v>
      </c>
      <c r="D906" s="33">
        <v>446</v>
      </c>
      <c r="E906" s="34">
        <v>0.67168674698795183</v>
      </c>
      <c r="F906" s="33">
        <v>83</v>
      </c>
      <c r="G906" s="33">
        <v>32</v>
      </c>
      <c r="H906" s="35">
        <v>0.38550000000000001</v>
      </c>
      <c r="I906" s="36" t="str">
        <f t="shared" si="43"/>
        <v>🟢 Non saturé (&lt;40%)</v>
      </c>
      <c r="J906" s="37">
        <v>45641</v>
      </c>
      <c r="K906" s="38" t="s">
        <v>1541</v>
      </c>
      <c r="L906" s="8" t="s">
        <v>43</v>
      </c>
      <c r="M906" s="36" t="s">
        <v>43</v>
      </c>
      <c r="N906" s="36" t="s">
        <v>43</v>
      </c>
      <c r="O906" s="36" t="s">
        <v>43</v>
      </c>
      <c r="P906" s="36">
        <f t="shared" ca="1" si="42"/>
        <v>21</v>
      </c>
      <c r="Q906" s="36" t="str">
        <f t="shared" ca="1" si="44"/>
        <v>📆 1-2 ans</v>
      </c>
    </row>
    <row r="907" spans="1:17">
      <c r="A907" s="8" t="s">
        <v>1542</v>
      </c>
      <c r="B907" s="32" t="s">
        <v>41</v>
      </c>
      <c r="C907" s="33">
        <v>1000</v>
      </c>
      <c r="D907" s="33">
        <v>600</v>
      </c>
      <c r="E907" s="34">
        <v>0.6</v>
      </c>
      <c r="F907" s="33">
        <v>125</v>
      </c>
      <c r="G907" s="33">
        <v>37</v>
      </c>
      <c r="H907" s="35">
        <v>0.29599999999999999</v>
      </c>
      <c r="I907" s="36" t="str">
        <f t="shared" si="43"/>
        <v>🟢 Non saturé (&lt;40%)</v>
      </c>
      <c r="J907" s="37">
        <v>45649</v>
      </c>
      <c r="K907" s="38" t="s">
        <v>1543</v>
      </c>
      <c r="L907" s="8" t="s">
        <v>55</v>
      </c>
      <c r="M907" s="36" t="s">
        <v>55</v>
      </c>
      <c r="N907" s="36" t="s">
        <v>55</v>
      </c>
      <c r="O907" s="36" t="s">
        <v>55</v>
      </c>
      <c r="P907" s="36">
        <f t="shared" ca="1" si="42"/>
        <v>20</v>
      </c>
      <c r="Q907" s="36" t="str">
        <f t="shared" ca="1" si="44"/>
        <v>📆 1-2 ans</v>
      </c>
    </row>
    <row r="908" spans="1:17">
      <c r="A908" s="8" t="s">
        <v>1544</v>
      </c>
      <c r="B908" s="32" t="s">
        <v>26</v>
      </c>
      <c r="C908" s="33">
        <v>1096</v>
      </c>
      <c r="D908" s="33">
        <v>689</v>
      </c>
      <c r="E908" s="34">
        <v>0.6286496350364964</v>
      </c>
      <c r="F908" s="33">
        <v>137</v>
      </c>
      <c r="G908" s="33">
        <v>40</v>
      </c>
      <c r="H908" s="35">
        <v>0.29199999999999998</v>
      </c>
      <c r="I908" s="36" t="str">
        <f t="shared" si="43"/>
        <v>🟢 Non saturé (&lt;40%)</v>
      </c>
      <c r="J908" s="37">
        <v>45653</v>
      </c>
      <c r="K908" s="38" t="s">
        <v>1545</v>
      </c>
      <c r="L908" s="8" t="s">
        <v>24</v>
      </c>
      <c r="M908" s="36" t="s">
        <v>24</v>
      </c>
      <c r="N908" s="36" t="s">
        <v>24</v>
      </c>
      <c r="O908" s="36" t="s">
        <v>24</v>
      </c>
      <c r="P908" s="36">
        <f t="shared" ca="1" si="42"/>
        <v>20</v>
      </c>
      <c r="Q908" s="36" t="str">
        <f t="shared" ca="1" si="44"/>
        <v>📆 1-2 ans</v>
      </c>
    </row>
    <row r="909" spans="1:17">
      <c r="A909" s="8" t="s">
        <v>1546</v>
      </c>
      <c r="B909" s="32" t="s">
        <v>12</v>
      </c>
      <c r="C909" s="33">
        <v>480</v>
      </c>
      <c r="D909" s="33">
        <v>208</v>
      </c>
      <c r="E909" s="34">
        <v>0.43333333333333335</v>
      </c>
      <c r="F909" s="33">
        <v>60</v>
      </c>
      <c r="G909" s="33">
        <v>9</v>
      </c>
      <c r="H909" s="35">
        <v>0.15</v>
      </c>
      <c r="I909" s="36" t="str">
        <f t="shared" si="43"/>
        <v>🟢 Non saturé (&lt;40%)</v>
      </c>
      <c r="J909" s="37">
        <v>45668</v>
      </c>
      <c r="K909" s="38" t="s">
        <v>1547</v>
      </c>
      <c r="L909" s="8" t="s">
        <v>31</v>
      </c>
      <c r="M909" s="36" t="s">
        <v>371</v>
      </c>
      <c r="N909" s="36" t="s">
        <v>371</v>
      </c>
      <c r="O909" s="36" t="s">
        <v>10</v>
      </c>
      <c r="P909" s="36">
        <f t="shared" ca="1" si="42"/>
        <v>20</v>
      </c>
      <c r="Q909" s="36" t="str">
        <f t="shared" ca="1" si="44"/>
        <v>📆 1-2 ans</v>
      </c>
    </row>
    <row r="910" spans="1:17">
      <c r="A910" s="8" t="s">
        <v>1548</v>
      </c>
      <c r="B910" s="32" t="s">
        <v>12</v>
      </c>
      <c r="C910" s="33">
        <v>1272</v>
      </c>
      <c r="D910" s="33">
        <v>684</v>
      </c>
      <c r="E910" s="34">
        <v>0.53773584905660377</v>
      </c>
      <c r="F910" s="33">
        <v>159</v>
      </c>
      <c r="G910" s="33">
        <v>37</v>
      </c>
      <c r="H910" s="35">
        <v>0.23269999999999999</v>
      </c>
      <c r="I910" s="36" t="str">
        <f t="shared" si="43"/>
        <v>🟢 Non saturé (&lt;40%)</v>
      </c>
      <c r="J910" s="37">
        <v>45671</v>
      </c>
      <c r="K910" s="38" t="s">
        <v>1549</v>
      </c>
      <c r="L910" s="8" t="s">
        <v>31</v>
      </c>
      <c r="M910" s="36" t="s">
        <v>371</v>
      </c>
      <c r="N910" s="36" t="s">
        <v>371</v>
      </c>
      <c r="O910" s="36" t="s">
        <v>10</v>
      </c>
      <c r="P910" s="36">
        <f t="shared" ca="1" si="42"/>
        <v>20</v>
      </c>
      <c r="Q910" s="36" t="str">
        <f t="shared" ca="1" si="44"/>
        <v>📆 1-2 ans</v>
      </c>
    </row>
    <row r="911" spans="1:17">
      <c r="A911" s="8" t="s">
        <v>1550</v>
      </c>
      <c r="B911" s="32" t="s">
        <v>23</v>
      </c>
      <c r="C911" s="33">
        <v>608</v>
      </c>
      <c r="D911" s="33">
        <v>342</v>
      </c>
      <c r="E911" s="34">
        <v>0.5625</v>
      </c>
      <c r="F911" s="33">
        <v>76</v>
      </c>
      <c r="G911" s="33">
        <v>19</v>
      </c>
      <c r="H911" s="35">
        <v>0.25</v>
      </c>
      <c r="I911" s="36" t="str">
        <f t="shared" si="43"/>
        <v>🟢 Non saturé (&lt;40%)</v>
      </c>
      <c r="J911" s="37">
        <v>45671</v>
      </c>
      <c r="K911" s="38" t="s">
        <v>1551</v>
      </c>
      <c r="L911" s="8" t="s">
        <v>444</v>
      </c>
      <c r="M911" s="36" t="s">
        <v>444</v>
      </c>
      <c r="N911" s="36" t="s">
        <v>70</v>
      </c>
      <c r="O911" s="36" t="s">
        <v>21</v>
      </c>
      <c r="P911" s="36">
        <f t="shared" ca="1" si="42"/>
        <v>20</v>
      </c>
      <c r="Q911" s="36" t="str">
        <f t="shared" ca="1" si="44"/>
        <v>📆 1-2 ans</v>
      </c>
    </row>
    <row r="912" spans="1:17">
      <c r="A912" s="8" t="s">
        <v>1552</v>
      </c>
      <c r="B912" s="32" t="s">
        <v>12</v>
      </c>
      <c r="C912" s="33">
        <v>696</v>
      </c>
      <c r="D912" s="33">
        <v>348</v>
      </c>
      <c r="E912" s="34">
        <v>0.5</v>
      </c>
      <c r="F912" s="33">
        <v>87</v>
      </c>
      <c r="G912" s="33">
        <v>16</v>
      </c>
      <c r="H912" s="35">
        <v>0.18390000000000001</v>
      </c>
      <c r="I912" s="36" t="str">
        <f t="shared" si="43"/>
        <v>🟢 Non saturé (&lt;40%)</v>
      </c>
      <c r="J912" s="37">
        <v>45673</v>
      </c>
      <c r="K912" s="38" t="s">
        <v>1553</v>
      </c>
      <c r="L912" s="8" t="s">
        <v>96</v>
      </c>
      <c r="M912" s="36" t="s">
        <v>371</v>
      </c>
      <c r="N912" s="36" t="s">
        <v>371</v>
      </c>
      <c r="O912" s="36" t="s">
        <v>10</v>
      </c>
      <c r="P912" s="36">
        <f t="shared" ca="1" si="42"/>
        <v>20</v>
      </c>
      <c r="Q912" s="36" t="str">
        <f t="shared" ca="1" si="44"/>
        <v>📆 1-2 ans</v>
      </c>
    </row>
    <row r="913" spans="1:17">
      <c r="A913" s="8" t="s">
        <v>1554</v>
      </c>
      <c r="B913" s="32" t="s">
        <v>12</v>
      </c>
      <c r="C913" s="33">
        <v>448</v>
      </c>
      <c r="D913" s="33">
        <v>276</v>
      </c>
      <c r="E913" s="34">
        <v>0.6160714285714286</v>
      </c>
      <c r="F913" s="33">
        <v>56</v>
      </c>
      <c r="G913" s="33">
        <v>20</v>
      </c>
      <c r="H913" s="35">
        <v>0.35709999999999997</v>
      </c>
      <c r="I913" s="36" t="str">
        <f t="shared" si="43"/>
        <v>🟢 Non saturé (&lt;40%)</v>
      </c>
      <c r="J913" s="37">
        <v>45676</v>
      </c>
      <c r="K913" s="38" t="s">
        <v>1555</v>
      </c>
      <c r="L913" s="8" t="s">
        <v>96</v>
      </c>
      <c r="M913" s="36" t="s">
        <v>371</v>
      </c>
      <c r="N913" s="36" t="s">
        <v>371</v>
      </c>
      <c r="O913" s="36" t="s">
        <v>10</v>
      </c>
      <c r="P913" s="36">
        <f t="shared" ca="1" si="42"/>
        <v>20</v>
      </c>
      <c r="Q913" s="36" t="str">
        <f t="shared" ca="1" si="44"/>
        <v>📆 1-2 ans</v>
      </c>
    </row>
    <row r="914" spans="1:17">
      <c r="A914" s="8" t="s">
        <v>1556</v>
      </c>
      <c r="B914" s="32" t="s">
        <v>26</v>
      </c>
      <c r="C914" s="33">
        <v>928</v>
      </c>
      <c r="D914" s="33">
        <v>615</v>
      </c>
      <c r="E914" s="34">
        <v>0.66271551724137934</v>
      </c>
      <c r="F914" s="33">
        <v>116</v>
      </c>
      <c r="G914" s="33">
        <v>38</v>
      </c>
      <c r="H914" s="35">
        <v>0.3276</v>
      </c>
      <c r="I914" s="36" t="str">
        <f t="shared" si="43"/>
        <v>🟢 Non saturé (&lt;40%)</v>
      </c>
      <c r="J914" s="37">
        <v>45679</v>
      </c>
      <c r="K914" s="38" t="s">
        <v>1557</v>
      </c>
      <c r="L914" s="8" t="s">
        <v>66</v>
      </c>
      <c r="M914" s="36" t="s">
        <v>66</v>
      </c>
      <c r="N914" s="36" t="s">
        <v>66</v>
      </c>
      <c r="O914" s="36" t="s">
        <v>66</v>
      </c>
      <c r="P914" s="36">
        <f t="shared" ca="1" si="42"/>
        <v>20</v>
      </c>
      <c r="Q914" s="36" t="str">
        <f t="shared" ca="1" si="44"/>
        <v>📆 1-2 ans</v>
      </c>
    </row>
    <row r="915" spans="1:17">
      <c r="A915" s="8" t="s">
        <v>1558</v>
      </c>
      <c r="B915" s="32" t="s">
        <v>12</v>
      </c>
      <c r="C915" s="33">
        <v>1200</v>
      </c>
      <c r="D915" s="33">
        <v>791</v>
      </c>
      <c r="E915" s="34">
        <v>0.65916666666666668</v>
      </c>
      <c r="F915" s="33">
        <v>150</v>
      </c>
      <c r="G915" s="33">
        <v>66</v>
      </c>
      <c r="H915" s="35">
        <v>0.44</v>
      </c>
      <c r="I915" s="36" t="str">
        <f t="shared" si="43"/>
        <v>🟡 Attention (40-80%)</v>
      </c>
      <c r="J915" s="37">
        <v>45681</v>
      </c>
      <c r="K915" s="38" t="s">
        <v>1559</v>
      </c>
      <c r="L915" s="8" t="s">
        <v>31</v>
      </c>
      <c r="M915" s="36" t="s">
        <v>371</v>
      </c>
      <c r="N915" s="36" t="s">
        <v>371</v>
      </c>
      <c r="O915" s="36" t="s">
        <v>10</v>
      </c>
      <c r="P915" s="36">
        <f t="shared" ca="1" si="42"/>
        <v>19</v>
      </c>
      <c r="Q915" s="36" t="str">
        <f t="shared" ca="1" si="44"/>
        <v>📆 1-2 ans</v>
      </c>
    </row>
    <row r="916" spans="1:17">
      <c r="A916" s="8" t="s">
        <v>1560</v>
      </c>
      <c r="B916" s="32" t="s">
        <v>5430</v>
      </c>
      <c r="C916" s="33">
        <v>1032</v>
      </c>
      <c r="D916" s="33">
        <v>653</v>
      </c>
      <c r="E916" s="34">
        <v>0.63275193798449614</v>
      </c>
      <c r="F916" s="33">
        <v>129</v>
      </c>
      <c r="G916" s="33">
        <v>36</v>
      </c>
      <c r="H916" s="35">
        <v>0.27910000000000001</v>
      </c>
      <c r="I916" s="36" t="str">
        <f t="shared" si="43"/>
        <v>🟢 Non saturé (&lt;40%)</v>
      </c>
      <c r="J916" s="37">
        <v>45697</v>
      </c>
      <c r="K916" s="38" t="s">
        <v>29</v>
      </c>
      <c r="L916" s="8" t="s">
        <v>29</v>
      </c>
      <c r="M916" s="36" t="s">
        <v>29</v>
      </c>
      <c r="N916" s="36" t="s">
        <v>58</v>
      </c>
      <c r="O916" s="36" t="s">
        <v>24</v>
      </c>
      <c r="P916" s="36">
        <f t="shared" ca="1" si="42"/>
        <v>19</v>
      </c>
      <c r="Q916" s="36" t="str">
        <f t="shared" ca="1" si="44"/>
        <v>📆 1-2 ans</v>
      </c>
    </row>
    <row r="917" spans="1:17">
      <c r="A917" s="8" t="s">
        <v>1561</v>
      </c>
      <c r="B917" s="32" t="s">
        <v>12</v>
      </c>
      <c r="C917" s="33">
        <v>752</v>
      </c>
      <c r="D917" s="33">
        <v>535</v>
      </c>
      <c r="E917" s="34">
        <v>0.71143617021276595</v>
      </c>
      <c r="F917" s="33">
        <v>94</v>
      </c>
      <c r="G917" s="33">
        <v>40</v>
      </c>
      <c r="H917" s="35">
        <v>0.42549999999999999</v>
      </c>
      <c r="I917" s="36" t="str">
        <f t="shared" si="43"/>
        <v>🟡 Attention (40-80%)</v>
      </c>
      <c r="J917" s="37">
        <v>45697</v>
      </c>
      <c r="K917" s="38" t="s">
        <v>1562</v>
      </c>
      <c r="L917" s="8" t="s">
        <v>60</v>
      </c>
      <c r="M917" s="36" t="s">
        <v>65</v>
      </c>
      <c r="N917" s="36" t="s">
        <v>559</v>
      </c>
      <c r="O917" s="36" t="s">
        <v>10</v>
      </c>
      <c r="P917" s="36">
        <f t="shared" ca="1" si="42"/>
        <v>19</v>
      </c>
      <c r="Q917" s="36" t="str">
        <f t="shared" ca="1" si="44"/>
        <v>📆 1-2 ans</v>
      </c>
    </row>
    <row r="918" spans="1:17">
      <c r="A918" s="8" t="s">
        <v>1563</v>
      </c>
      <c r="B918" s="32" t="s">
        <v>9</v>
      </c>
      <c r="C918" s="33">
        <v>432</v>
      </c>
      <c r="D918" s="33">
        <v>235</v>
      </c>
      <c r="E918" s="34">
        <v>0.54398148148148151</v>
      </c>
      <c r="F918" s="33">
        <v>54</v>
      </c>
      <c r="G918" s="33">
        <v>9</v>
      </c>
      <c r="H918" s="35">
        <v>0.16669999999999999</v>
      </c>
      <c r="I918" s="36" t="str">
        <f t="shared" si="43"/>
        <v>🟢 Non saturé (&lt;40%)</v>
      </c>
      <c r="J918" s="37">
        <v>45697</v>
      </c>
      <c r="K918" s="38" t="s">
        <v>1564</v>
      </c>
      <c r="L918" s="8" t="s">
        <v>7</v>
      </c>
      <c r="M918" s="36" t="s">
        <v>7</v>
      </c>
      <c r="N918" s="36" t="s">
        <v>7</v>
      </c>
      <c r="O918" s="36" t="s">
        <v>7</v>
      </c>
      <c r="P918" s="36">
        <f t="shared" ca="1" si="42"/>
        <v>19</v>
      </c>
      <c r="Q918" s="36" t="str">
        <f t="shared" ca="1" si="44"/>
        <v>📆 1-2 ans</v>
      </c>
    </row>
    <row r="919" spans="1:17">
      <c r="A919" s="8" t="s">
        <v>1565</v>
      </c>
      <c r="B919" s="32" t="s">
        <v>12</v>
      </c>
      <c r="C919" s="33">
        <v>952</v>
      </c>
      <c r="D919" s="33">
        <v>650</v>
      </c>
      <c r="E919" s="34">
        <v>0.6827731092436975</v>
      </c>
      <c r="F919" s="33">
        <v>119</v>
      </c>
      <c r="G919" s="33">
        <v>40</v>
      </c>
      <c r="H919" s="35">
        <v>0.33610000000000001</v>
      </c>
      <c r="I919" s="36" t="str">
        <f t="shared" si="43"/>
        <v>🟢 Non saturé (&lt;40%)</v>
      </c>
      <c r="J919" s="37">
        <v>45713</v>
      </c>
      <c r="K919" s="38" t="s">
        <v>1566</v>
      </c>
      <c r="L919" s="8" t="s">
        <v>60</v>
      </c>
      <c r="M919" s="36" t="s">
        <v>65</v>
      </c>
      <c r="N919" s="36" t="s">
        <v>559</v>
      </c>
      <c r="O919" s="36" t="s">
        <v>10</v>
      </c>
      <c r="P919" s="36">
        <f t="shared" ca="1" si="42"/>
        <v>18</v>
      </c>
      <c r="Q919" s="36" t="str">
        <f t="shared" ca="1" si="44"/>
        <v>📆 1-2 ans</v>
      </c>
    </row>
    <row r="920" spans="1:17">
      <c r="A920" s="8" t="s">
        <v>1567</v>
      </c>
      <c r="B920" s="32" t="s">
        <v>12</v>
      </c>
      <c r="C920" s="33">
        <v>880</v>
      </c>
      <c r="D920" s="33">
        <v>584</v>
      </c>
      <c r="E920" s="34">
        <v>0.66363636363636369</v>
      </c>
      <c r="F920" s="33">
        <v>110</v>
      </c>
      <c r="G920" s="33">
        <v>45</v>
      </c>
      <c r="H920" s="35">
        <v>0.40910000000000002</v>
      </c>
      <c r="I920" s="36" t="str">
        <f t="shared" si="43"/>
        <v>🟡 Attention (40-80%)</v>
      </c>
      <c r="J920" s="37">
        <v>45735</v>
      </c>
      <c r="K920" s="38" t="s">
        <v>1568</v>
      </c>
      <c r="L920" s="8" t="s">
        <v>111</v>
      </c>
      <c r="M920" s="36" t="s">
        <v>111</v>
      </c>
      <c r="N920" s="36" t="s">
        <v>319</v>
      </c>
      <c r="O920" s="36" t="s">
        <v>10</v>
      </c>
      <c r="P920" s="36">
        <f t="shared" ca="1" si="42"/>
        <v>18</v>
      </c>
      <c r="Q920" s="36" t="str">
        <f t="shared" ca="1" si="44"/>
        <v>📆 1-2 ans</v>
      </c>
    </row>
    <row r="921" spans="1:17">
      <c r="A921" s="8" t="s">
        <v>1569</v>
      </c>
      <c r="B921" s="32" t="s">
        <v>17</v>
      </c>
      <c r="C921" s="33">
        <v>760</v>
      </c>
      <c r="D921" s="33">
        <v>528</v>
      </c>
      <c r="E921" s="34">
        <v>0.69473684210526321</v>
      </c>
      <c r="F921" s="33">
        <v>95</v>
      </c>
      <c r="G921" s="33">
        <v>47</v>
      </c>
      <c r="H921" s="35">
        <v>0.49469999999999997</v>
      </c>
      <c r="I921" s="36" t="str">
        <f t="shared" si="43"/>
        <v>🟡 Attention (40-80%)</v>
      </c>
      <c r="J921" s="37">
        <v>45735</v>
      </c>
      <c r="K921" s="38" t="s">
        <v>1570</v>
      </c>
      <c r="L921" s="8" t="s">
        <v>1571</v>
      </c>
      <c r="M921" s="36" t="s">
        <v>1571</v>
      </c>
      <c r="N921" s="36" t="s">
        <v>1571</v>
      </c>
      <c r="O921" s="36" t="s">
        <v>34</v>
      </c>
      <c r="P921" s="36">
        <f t="shared" ca="1" si="42"/>
        <v>18</v>
      </c>
      <c r="Q921" s="36" t="str">
        <f t="shared" ca="1" si="44"/>
        <v>📆 1-2 ans</v>
      </c>
    </row>
    <row r="922" spans="1:17">
      <c r="A922" s="8" t="s">
        <v>1572</v>
      </c>
      <c r="B922" s="32" t="s">
        <v>17</v>
      </c>
      <c r="C922" s="33">
        <v>480</v>
      </c>
      <c r="D922" s="33">
        <v>282</v>
      </c>
      <c r="E922" s="34">
        <v>0.58750000000000002</v>
      </c>
      <c r="F922" s="33">
        <v>60</v>
      </c>
      <c r="G922" s="33">
        <v>15</v>
      </c>
      <c r="H922" s="35">
        <v>0.25</v>
      </c>
      <c r="I922" s="36" t="str">
        <f t="shared" si="43"/>
        <v>🟢 Non saturé (&lt;40%)</v>
      </c>
      <c r="J922" s="37">
        <v>45736</v>
      </c>
      <c r="K922" s="38" t="s">
        <v>1573</v>
      </c>
      <c r="L922" s="8" t="s">
        <v>97</v>
      </c>
      <c r="M922" s="36" t="s">
        <v>97</v>
      </c>
      <c r="N922" s="36" t="s">
        <v>97</v>
      </c>
      <c r="O922" s="36" t="s">
        <v>97</v>
      </c>
      <c r="P922" s="36">
        <f t="shared" ca="1" si="42"/>
        <v>18</v>
      </c>
      <c r="Q922" s="36" t="str">
        <f t="shared" ca="1" si="44"/>
        <v>📆 1-2 ans</v>
      </c>
    </row>
    <row r="923" spans="1:17">
      <c r="A923" s="8" t="s">
        <v>1574</v>
      </c>
      <c r="B923" s="32" t="s">
        <v>9</v>
      </c>
      <c r="C923" s="33">
        <v>848</v>
      </c>
      <c r="D923" s="33">
        <v>585</v>
      </c>
      <c r="E923" s="34">
        <v>0.68985849056603776</v>
      </c>
      <c r="F923" s="33">
        <v>106</v>
      </c>
      <c r="G923" s="33">
        <v>42</v>
      </c>
      <c r="H923" s="35">
        <v>0.3962</v>
      </c>
      <c r="I923" s="36" t="str">
        <f t="shared" si="43"/>
        <v>🟢 Non saturé (&lt;40%)</v>
      </c>
      <c r="J923" s="37">
        <v>45736</v>
      </c>
      <c r="K923" s="38" t="s">
        <v>1575</v>
      </c>
      <c r="L923" s="8" t="s">
        <v>7</v>
      </c>
      <c r="M923" s="36" t="s">
        <v>1576</v>
      </c>
      <c r="N923" s="36" t="s">
        <v>7</v>
      </c>
      <c r="O923" s="36" t="s">
        <v>1577</v>
      </c>
      <c r="P923" s="36">
        <f t="shared" ca="1" si="42"/>
        <v>18</v>
      </c>
      <c r="Q923" s="36" t="str">
        <f t="shared" ca="1" si="44"/>
        <v>📆 1-2 ans</v>
      </c>
    </row>
    <row r="924" spans="1:17">
      <c r="A924" s="8" t="s">
        <v>1578</v>
      </c>
      <c r="B924" s="32" t="s">
        <v>12</v>
      </c>
      <c r="C924" s="33">
        <v>1520</v>
      </c>
      <c r="D924" s="33">
        <v>859</v>
      </c>
      <c r="E924" s="34">
        <v>0.56513157894736843</v>
      </c>
      <c r="F924" s="33">
        <v>190</v>
      </c>
      <c r="G924" s="33">
        <v>54</v>
      </c>
      <c r="H924" s="35">
        <v>0.28420000000000001</v>
      </c>
      <c r="I924" s="36" t="str">
        <f t="shared" si="43"/>
        <v>🟢 Non saturé (&lt;40%)</v>
      </c>
      <c r="J924" s="37">
        <v>45749</v>
      </c>
      <c r="K924" s="38" t="s">
        <v>1579</v>
      </c>
      <c r="L924" s="8" t="s">
        <v>94</v>
      </c>
      <c r="M924" s="36" t="s">
        <v>94</v>
      </c>
      <c r="N924" s="36" t="s">
        <v>319</v>
      </c>
      <c r="O924" s="36" t="s">
        <v>10</v>
      </c>
      <c r="P924" s="36">
        <f t="shared" ca="1" si="42"/>
        <v>17</v>
      </c>
      <c r="Q924" s="36" t="str">
        <f t="shared" ca="1" si="44"/>
        <v>📆 1-2 ans</v>
      </c>
    </row>
    <row r="925" spans="1:17">
      <c r="A925" s="8" t="s">
        <v>1580</v>
      </c>
      <c r="B925" s="32" t="s">
        <v>17</v>
      </c>
      <c r="C925" s="33">
        <v>664</v>
      </c>
      <c r="D925" s="33">
        <v>264</v>
      </c>
      <c r="E925" s="34">
        <v>0.39759036144578314</v>
      </c>
      <c r="F925" s="33">
        <v>83</v>
      </c>
      <c r="G925" s="33">
        <v>10</v>
      </c>
      <c r="H925" s="35">
        <v>0.1205</v>
      </c>
      <c r="I925" s="36" t="str">
        <f t="shared" si="43"/>
        <v>🟢 Non saturé (&lt;40%)</v>
      </c>
      <c r="J925" s="37">
        <v>45749</v>
      </c>
      <c r="K925" s="38" t="s">
        <v>1581</v>
      </c>
      <c r="L925" s="8" t="s">
        <v>81</v>
      </c>
      <c r="M925" s="36" t="s">
        <v>81</v>
      </c>
      <c r="N925" s="36" t="s">
        <v>15</v>
      </c>
      <c r="O925" s="36" t="s">
        <v>15</v>
      </c>
      <c r="P925" s="36">
        <f t="shared" ca="1" si="42"/>
        <v>17</v>
      </c>
      <c r="Q925" s="36" t="str">
        <f t="shared" ca="1" si="44"/>
        <v>📆 1-2 ans</v>
      </c>
    </row>
    <row r="926" spans="1:17">
      <c r="A926" s="8" t="s">
        <v>1582</v>
      </c>
      <c r="B926" s="32" t="s">
        <v>17</v>
      </c>
      <c r="C926" s="33">
        <v>1136</v>
      </c>
      <c r="D926" s="33">
        <v>543</v>
      </c>
      <c r="E926" s="34">
        <v>0.47799295774647887</v>
      </c>
      <c r="F926" s="33">
        <v>142</v>
      </c>
      <c r="G926" s="33">
        <v>23</v>
      </c>
      <c r="H926" s="35">
        <v>0.16200000000000001</v>
      </c>
      <c r="I926" s="36" t="str">
        <f t="shared" si="43"/>
        <v>🟢 Non saturé (&lt;40%)</v>
      </c>
      <c r="J926" s="37">
        <v>45753</v>
      </c>
      <c r="K926" s="38" t="s">
        <v>1583</v>
      </c>
      <c r="L926" s="8" t="s">
        <v>35</v>
      </c>
      <c r="M926" s="36" t="s">
        <v>35</v>
      </c>
      <c r="N926" s="36" t="s">
        <v>34</v>
      </c>
      <c r="O926" s="36" t="s">
        <v>34</v>
      </c>
      <c r="P926" s="36">
        <f t="shared" ca="1" si="42"/>
        <v>17</v>
      </c>
      <c r="Q926" s="36" t="str">
        <f t="shared" ca="1" si="44"/>
        <v>📆 1-2 ans</v>
      </c>
    </row>
    <row r="927" spans="1:17">
      <c r="A927" s="8" t="s">
        <v>1584</v>
      </c>
      <c r="B927" s="32" t="s">
        <v>26</v>
      </c>
      <c r="C927" s="33">
        <v>912</v>
      </c>
      <c r="D927" s="33">
        <v>474</v>
      </c>
      <c r="E927" s="34">
        <v>0.51973684210526316</v>
      </c>
      <c r="F927" s="33">
        <v>114</v>
      </c>
      <c r="G927" s="33">
        <v>26</v>
      </c>
      <c r="H927" s="35">
        <v>0.2281</v>
      </c>
      <c r="I927" s="36" t="str">
        <f t="shared" si="43"/>
        <v>🟢 Non saturé (&lt;40%)</v>
      </c>
      <c r="J927" s="37">
        <v>45753</v>
      </c>
      <c r="K927" s="38" t="s">
        <v>1585</v>
      </c>
      <c r="L927" s="8" t="s">
        <v>24</v>
      </c>
      <c r="M927" s="36" t="s">
        <v>24</v>
      </c>
      <c r="N927" s="36" t="s">
        <v>24</v>
      </c>
      <c r="O927" s="36" t="s">
        <v>24</v>
      </c>
      <c r="P927" s="36">
        <f t="shared" ca="1" si="42"/>
        <v>17</v>
      </c>
      <c r="Q927" s="36" t="str">
        <f t="shared" ca="1" si="44"/>
        <v>📆 1-2 ans</v>
      </c>
    </row>
    <row r="928" spans="1:17">
      <c r="A928" s="8" t="s">
        <v>1586</v>
      </c>
      <c r="B928" s="32" t="s">
        <v>12</v>
      </c>
      <c r="C928" s="33">
        <v>1528</v>
      </c>
      <c r="D928" s="33">
        <v>802</v>
      </c>
      <c r="E928" s="34">
        <v>0.52486910994764402</v>
      </c>
      <c r="F928" s="33">
        <v>191</v>
      </c>
      <c r="G928" s="33">
        <v>42</v>
      </c>
      <c r="H928" s="35">
        <v>0.21990000000000001</v>
      </c>
      <c r="I928" s="36" t="str">
        <f t="shared" si="43"/>
        <v>🟢 Non saturé (&lt;40%)</v>
      </c>
      <c r="J928" s="37">
        <v>45758</v>
      </c>
      <c r="K928" s="38" t="s">
        <v>1587</v>
      </c>
      <c r="L928" s="8" t="s">
        <v>107</v>
      </c>
      <c r="M928" s="36" t="s">
        <v>777</v>
      </c>
      <c r="N928" s="36" t="s">
        <v>371</v>
      </c>
      <c r="O928" s="36" t="s">
        <v>10</v>
      </c>
      <c r="P928" s="36">
        <f t="shared" ca="1" si="42"/>
        <v>17</v>
      </c>
      <c r="Q928" s="36" t="str">
        <f t="shared" ca="1" si="44"/>
        <v>📆 1-2 ans</v>
      </c>
    </row>
    <row r="929" spans="1:17">
      <c r="A929" s="8" t="s">
        <v>1588</v>
      </c>
      <c r="B929" s="32" t="s">
        <v>12</v>
      </c>
      <c r="C929" s="33">
        <v>1120</v>
      </c>
      <c r="D929" s="33">
        <v>617</v>
      </c>
      <c r="E929" s="34">
        <v>0.55089285714285718</v>
      </c>
      <c r="F929" s="33">
        <v>140</v>
      </c>
      <c r="G929" s="33">
        <v>30</v>
      </c>
      <c r="H929" s="35">
        <v>0.21429999999999999</v>
      </c>
      <c r="I929" s="36" t="str">
        <f t="shared" si="43"/>
        <v>🟢 Non saturé (&lt;40%)</v>
      </c>
      <c r="J929" s="37">
        <v>45760</v>
      </c>
      <c r="K929" s="38" t="s">
        <v>1589</v>
      </c>
      <c r="L929" s="8" t="s">
        <v>111</v>
      </c>
      <c r="M929" s="36" t="s">
        <v>111</v>
      </c>
      <c r="N929" s="36" t="s">
        <v>319</v>
      </c>
      <c r="O929" s="36" t="s">
        <v>10</v>
      </c>
      <c r="P929" s="36">
        <f t="shared" ca="1" si="42"/>
        <v>17</v>
      </c>
      <c r="Q929" s="36" t="str">
        <f t="shared" ca="1" si="44"/>
        <v>📆 1-2 ans</v>
      </c>
    </row>
    <row r="930" spans="1:17">
      <c r="A930" s="8" t="s">
        <v>1590</v>
      </c>
      <c r="B930" s="32" t="s">
        <v>9</v>
      </c>
      <c r="C930" s="33">
        <v>696</v>
      </c>
      <c r="D930" s="33">
        <v>437</v>
      </c>
      <c r="E930" s="34">
        <v>0.62787356321839083</v>
      </c>
      <c r="F930" s="33">
        <v>87</v>
      </c>
      <c r="G930" s="33">
        <v>27</v>
      </c>
      <c r="H930" s="35">
        <v>0.31030000000000002</v>
      </c>
      <c r="I930" s="36" t="str">
        <f t="shared" si="43"/>
        <v>🟢 Non saturé (&lt;40%)</v>
      </c>
      <c r="J930" s="37">
        <v>45771</v>
      </c>
      <c r="K930" s="38" t="s">
        <v>1591</v>
      </c>
      <c r="L930" s="18" t="s">
        <v>8</v>
      </c>
      <c r="M930" s="36" t="s">
        <v>8</v>
      </c>
      <c r="N930" s="36" t="s">
        <v>8</v>
      </c>
      <c r="O930" s="36" t="s">
        <v>7</v>
      </c>
      <c r="P930" s="36">
        <f t="shared" ca="1" si="42"/>
        <v>16</v>
      </c>
      <c r="Q930" s="36" t="str">
        <f t="shared" ca="1" si="44"/>
        <v>📆 1-2 ans</v>
      </c>
    </row>
    <row r="931" spans="1:17">
      <c r="A931" s="8" t="s">
        <v>1592</v>
      </c>
      <c r="B931" s="32" t="s">
        <v>26</v>
      </c>
      <c r="C931" s="33">
        <v>1176</v>
      </c>
      <c r="D931" s="33">
        <v>550</v>
      </c>
      <c r="E931" s="34">
        <v>0.46768707482993199</v>
      </c>
      <c r="F931" s="33">
        <v>111</v>
      </c>
      <c r="G931" s="33">
        <v>33</v>
      </c>
      <c r="H931" s="35">
        <v>0.29730000000000001</v>
      </c>
      <c r="I931" s="36" t="str">
        <f t="shared" si="43"/>
        <v>🟢 Non saturé (&lt;40%)</v>
      </c>
      <c r="J931" s="37">
        <v>45778</v>
      </c>
      <c r="K931" s="38" t="s">
        <v>1593</v>
      </c>
      <c r="L931" s="8" t="s">
        <v>89</v>
      </c>
      <c r="M931" s="36" t="s">
        <v>89</v>
      </c>
      <c r="N931" s="36" t="s">
        <v>851</v>
      </c>
      <c r="O931" s="36" t="s">
        <v>1594</v>
      </c>
      <c r="P931" s="36">
        <f t="shared" ca="1" si="42"/>
        <v>16</v>
      </c>
      <c r="Q931" s="36" t="str">
        <f t="shared" ca="1" si="44"/>
        <v>📆 1-2 ans</v>
      </c>
    </row>
    <row r="932" spans="1:17">
      <c r="A932" s="8" t="s">
        <v>1595</v>
      </c>
      <c r="B932" s="32" t="s">
        <v>12</v>
      </c>
      <c r="C932" s="33">
        <v>576</v>
      </c>
      <c r="D932" s="33">
        <v>381</v>
      </c>
      <c r="E932" s="34">
        <v>0.66145833333333337</v>
      </c>
      <c r="F932" s="33">
        <v>72</v>
      </c>
      <c r="G932" s="33">
        <v>29</v>
      </c>
      <c r="H932" s="35">
        <v>0.40279999999999999</v>
      </c>
      <c r="I932" s="36" t="str">
        <f t="shared" si="43"/>
        <v>🟡 Attention (40-80%)</v>
      </c>
      <c r="J932" s="37">
        <v>45786</v>
      </c>
      <c r="K932" s="38" t="s">
        <v>1596</v>
      </c>
      <c r="L932" s="8" t="s">
        <v>95</v>
      </c>
      <c r="M932" s="36" t="s">
        <v>95</v>
      </c>
      <c r="N932" s="36" t="s">
        <v>371</v>
      </c>
      <c r="O932" s="36" t="s">
        <v>10</v>
      </c>
      <c r="P932" s="36">
        <f t="shared" ca="1" si="42"/>
        <v>16</v>
      </c>
      <c r="Q932" s="36" t="str">
        <f t="shared" ca="1" si="44"/>
        <v>📆 1-2 ans</v>
      </c>
    </row>
    <row r="933" spans="1:17">
      <c r="A933" s="8" t="s">
        <v>1597</v>
      </c>
      <c r="B933" s="32" t="s">
        <v>26</v>
      </c>
      <c r="C933" s="33">
        <v>696</v>
      </c>
      <c r="D933" s="33">
        <v>563</v>
      </c>
      <c r="E933" s="34">
        <v>0.80890804597701149</v>
      </c>
      <c r="F933" s="33">
        <v>116</v>
      </c>
      <c r="G933" s="33">
        <v>77</v>
      </c>
      <c r="H933" s="35">
        <v>0.66379999999999995</v>
      </c>
      <c r="I933" s="36" t="str">
        <f t="shared" si="43"/>
        <v>🟡 Attention (40-80%)</v>
      </c>
      <c r="J933" s="37">
        <v>45793</v>
      </c>
      <c r="K933" s="38" t="s">
        <v>1598</v>
      </c>
      <c r="L933" s="8" t="s">
        <v>25</v>
      </c>
      <c r="M933" s="36" t="s">
        <v>25</v>
      </c>
      <c r="N933" s="36" t="s">
        <v>63</v>
      </c>
      <c r="O933" s="36" t="s">
        <v>24</v>
      </c>
      <c r="P933" s="36">
        <f t="shared" ca="1" si="42"/>
        <v>16</v>
      </c>
      <c r="Q933" s="36" t="str">
        <f t="shared" ca="1" si="44"/>
        <v>📆 1-2 ans</v>
      </c>
    </row>
    <row r="934" spans="1:17">
      <c r="A934" s="8" t="s">
        <v>1599</v>
      </c>
      <c r="B934" s="32" t="s">
        <v>26</v>
      </c>
      <c r="C934" s="33">
        <v>648</v>
      </c>
      <c r="D934" s="33">
        <v>448</v>
      </c>
      <c r="E934" s="34">
        <v>0.69135802469135799</v>
      </c>
      <c r="F934" s="33">
        <v>108</v>
      </c>
      <c r="G934" s="33">
        <v>59</v>
      </c>
      <c r="H934" s="35">
        <v>0.54630000000000001</v>
      </c>
      <c r="I934" s="36" t="str">
        <f t="shared" si="43"/>
        <v>🟡 Attention (40-80%)</v>
      </c>
      <c r="J934" s="37">
        <v>45800</v>
      </c>
      <c r="K934" s="38" t="s">
        <v>1600</v>
      </c>
      <c r="L934" s="8" t="s">
        <v>63</v>
      </c>
      <c r="M934" s="36" t="s">
        <v>63</v>
      </c>
      <c r="N934" s="36" t="s">
        <v>63</v>
      </c>
      <c r="O934" s="36" t="s">
        <v>24</v>
      </c>
      <c r="P934" s="36">
        <f t="shared" ca="1" si="42"/>
        <v>16</v>
      </c>
      <c r="Q934" s="36" t="str">
        <f t="shared" ca="1" si="44"/>
        <v>📆 1-2 ans</v>
      </c>
    </row>
    <row r="935" spans="1:17">
      <c r="A935" s="8" t="s">
        <v>1601</v>
      </c>
      <c r="B935" s="32" t="s">
        <v>23</v>
      </c>
      <c r="C935" s="33">
        <v>744</v>
      </c>
      <c r="D935" s="33">
        <v>414</v>
      </c>
      <c r="E935" s="34">
        <v>0.55645161290322576</v>
      </c>
      <c r="F935" s="33">
        <v>124</v>
      </c>
      <c r="G935" s="33">
        <v>43</v>
      </c>
      <c r="H935" s="35">
        <v>0.3468</v>
      </c>
      <c r="I935" s="36" t="str">
        <f t="shared" si="43"/>
        <v>🟢 Non saturé (&lt;40%)</v>
      </c>
      <c r="J935" s="37">
        <v>45852</v>
      </c>
      <c r="K935" s="38" t="s">
        <v>1602</v>
      </c>
      <c r="L935" s="8" t="s">
        <v>69</v>
      </c>
      <c r="M935" s="36" t="s">
        <v>1603</v>
      </c>
      <c r="N935" s="36" t="s">
        <v>105</v>
      </c>
      <c r="O935" s="36" t="s">
        <v>21</v>
      </c>
      <c r="P935" s="36">
        <f t="shared" ca="1" si="42"/>
        <v>14</v>
      </c>
      <c r="Q935" s="36" t="str">
        <f t="shared" ca="1" si="44"/>
        <v>📆 1-2 ans</v>
      </c>
    </row>
    <row r="936" spans="1:17">
      <c r="A936" s="8" t="s">
        <v>1604</v>
      </c>
      <c r="B936" s="32" t="s">
        <v>17</v>
      </c>
      <c r="C936" s="33">
        <v>1088</v>
      </c>
      <c r="D936" s="33">
        <v>574</v>
      </c>
      <c r="E936" s="34">
        <v>0.52757352941176472</v>
      </c>
      <c r="F936" s="33">
        <v>136</v>
      </c>
      <c r="G936" s="33">
        <v>25</v>
      </c>
      <c r="H936" s="35">
        <v>0.18379999999999999</v>
      </c>
      <c r="I936" s="36" t="str">
        <f t="shared" si="43"/>
        <v>🟢 Non saturé (&lt;40%)</v>
      </c>
      <c r="J936" s="37">
        <v>45855</v>
      </c>
      <c r="K936" s="38" t="s">
        <v>1605</v>
      </c>
      <c r="L936" s="8" t="s">
        <v>110</v>
      </c>
      <c r="M936" s="36"/>
      <c r="N936" s="36" t="s">
        <v>1358</v>
      </c>
      <c r="O936" s="36" t="s">
        <v>34</v>
      </c>
      <c r="P936" s="36">
        <f t="shared" ca="1" si="42"/>
        <v>14</v>
      </c>
      <c r="Q936" s="36" t="str">
        <f t="shared" ca="1" si="44"/>
        <v>📆 1-2 ans</v>
      </c>
    </row>
    <row r="937" spans="1:17">
      <c r="A937" s="8" t="s">
        <v>1606</v>
      </c>
      <c r="B937" s="32" t="s">
        <v>5430</v>
      </c>
      <c r="C937" s="33">
        <v>888</v>
      </c>
      <c r="D937" s="33">
        <v>571</v>
      </c>
      <c r="E937" s="34">
        <v>0.64301801801801806</v>
      </c>
      <c r="F937" s="33">
        <v>111</v>
      </c>
      <c r="G937" s="33">
        <v>39</v>
      </c>
      <c r="H937" s="35">
        <v>0.35139999999999999</v>
      </c>
      <c r="I937" s="36" t="str">
        <f t="shared" si="43"/>
        <v>🟢 Non saturé (&lt;40%)</v>
      </c>
      <c r="J937" s="37">
        <v>45865</v>
      </c>
      <c r="K937" s="38" t="s">
        <v>1395</v>
      </c>
      <c r="L937" s="8" t="s">
        <v>67</v>
      </c>
      <c r="M937" s="36" t="s">
        <v>67</v>
      </c>
      <c r="N937" s="36" t="s">
        <v>67</v>
      </c>
      <c r="O937" s="36" t="s">
        <v>36</v>
      </c>
      <c r="P937" s="36">
        <f t="shared" ca="1" si="42"/>
        <v>13</v>
      </c>
      <c r="Q937" s="36" t="str">
        <f t="shared" ca="1" si="44"/>
        <v>📆 1-2 ans</v>
      </c>
    </row>
    <row r="938" spans="1:17">
      <c r="A938" s="8" t="s">
        <v>1607</v>
      </c>
      <c r="B938" s="32" t="s">
        <v>5430</v>
      </c>
      <c r="C938" s="33">
        <v>1304</v>
      </c>
      <c r="D938" s="33">
        <v>633</v>
      </c>
      <c r="E938" s="34">
        <v>0.48542944785276071</v>
      </c>
      <c r="F938" s="33">
        <v>163</v>
      </c>
      <c r="G938" s="33">
        <v>45</v>
      </c>
      <c r="H938" s="35">
        <v>0.27610000000000001</v>
      </c>
      <c r="I938" s="36" t="str">
        <f t="shared" si="43"/>
        <v>🟢 Non saturé (&lt;40%)</v>
      </c>
      <c r="J938" s="43">
        <v>45872</v>
      </c>
      <c r="K938" s="38" t="s">
        <v>1395</v>
      </c>
      <c r="L938" s="8" t="s">
        <v>67</v>
      </c>
      <c r="M938" s="36" t="s">
        <v>212</v>
      </c>
      <c r="N938" s="36" t="s">
        <v>67</v>
      </c>
      <c r="O938" s="36" t="s">
        <v>36</v>
      </c>
      <c r="P938" s="36">
        <f t="shared" ca="1" si="42"/>
        <v>13</v>
      </c>
      <c r="Q938" s="36" t="str">
        <f t="shared" ca="1" si="44"/>
        <v>📆 1-2 ans</v>
      </c>
    </row>
    <row r="939" spans="1:17">
      <c r="A939" s="44" t="s">
        <v>1608</v>
      </c>
      <c r="B939" s="32" t="s">
        <v>41</v>
      </c>
      <c r="C939" s="33">
        <v>762</v>
      </c>
      <c r="D939" s="33">
        <v>467</v>
      </c>
      <c r="E939" s="34">
        <v>0.61286089238845143</v>
      </c>
      <c r="F939" s="33">
        <v>127</v>
      </c>
      <c r="G939" s="33">
        <v>59</v>
      </c>
      <c r="H939" s="35">
        <v>0.46460000000000001</v>
      </c>
      <c r="I939" s="36" t="str">
        <f t="shared" si="43"/>
        <v>🟡 Attention (40-80%)</v>
      </c>
      <c r="J939" s="43">
        <v>45877</v>
      </c>
      <c r="K939" s="45" t="s">
        <v>1609</v>
      </c>
      <c r="L939" s="46" t="s">
        <v>57</v>
      </c>
      <c r="M939" s="47" t="s">
        <v>1610</v>
      </c>
      <c r="N939" s="47" t="s">
        <v>1611</v>
      </c>
      <c r="O939" s="48" t="s">
        <v>40</v>
      </c>
      <c r="P939" s="36">
        <f t="shared" ca="1" si="42"/>
        <v>13</v>
      </c>
      <c r="Q939" s="36" t="str">
        <f t="shared" ca="1" si="44"/>
        <v>📆 1-2 ans</v>
      </c>
    </row>
    <row r="940" spans="1:17">
      <c r="A940" s="44" t="s">
        <v>1612</v>
      </c>
      <c r="B940" s="32" t="s">
        <v>5430</v>
      </c>
      <c r="C940" s="33">
        <v>648</v>
      </c>
      <c r="D940" s="33">
        <v>406</v>
      </c>
      <c r="E940" s="34">
        <v>0.62654320987654322</v>
      </c>
      <c r="F940" s="33">
        <v>81</v>
      </c>
      <c r="G940" s="33">
        <v>25</v>
      </c>
      <c r="H940" s="35">
        <v>0.30859999999999999</v>
      </c>
      <c r="I940" s="36" t="str">
        <f t="shared" si="43"/>
        <v>🟢 Non saturé (&lt;40%)</v>
      </c>
      <c r="J940" s="43">
        <v>45875</v>
      </c>
      <c r="K940" s="45" t="s">
        <v>1613</v>
      </c>
      <c r="L940" s="8" t="s">
        <v>109</v>
      </c>
      <c r="M940" s="47" t="s">
        <v>212</v>
      </c>
      <c r="N940" s="47" t="s">
        <v>67</v>
      </c>
      <c r="O940" s="48" t="s">
        <v>36</v>
      </c>
      <c r="P940" s="36">
        <f t="shared" ca="1" si="42"/>
        <v>13</v>
      </c>
      <c r="Q940" s="36" t="str">
        <f t="shared" ca="1" si="44"/>
        <v>📆 1-2 ans</v>
      </c>
    </row>
    <row r="941" spans="1:17">
      <c r="A941" s="44" t="s">
        <v>1614</v>
      </c>
      <c r="B941" s="32" t="s">
        <v>23</v>
      </c>
      <c r="C941" s="33">
        <v>720</v>
      </c>
      <c r="D941" s="33">
        <v>489</v>
      </c>
      <c r="E941" s="34">
        <v>0.6791666666666667</v>
      </c>
      <c r="F941" s="33">
        <v>120</v>
      </c>
      <c r="G941" s="33">
        <v>64</v>
      </c>
      <c r="H941" s="35">
        <v>0.5333</v>
      </c>
      <c r="I941" s="36" t="str">
        <f t="shared" si="43"/>
        <v>🟡 Attention (40-80%)</v>
      </c>
      <c r="J941" s="43">
        <v>45875</v>
      </c>
      <c r="K941" s="45" t="s">
        <v>1615</v>
      </c>
      <c r="L941" s="8" t="s">
        <v>69</v>
      </c>
      <c r="M941" s="47" t="s">
        <v>1616</v>
      </c>
      <c r="N941" s="47" t="s">
        <v>105</v>
      </c>
      <c r="O941" s="48" t="s">
        <v>21</v>
      </c>
      <c r="P941" s="36">
        <f t="shared" ca="1" si="42"/>
        <v>13</v>
      </c>
      <c r="Q941" s="36" t="str">
        <f t="shared" ca="1" si="44"/>
        <v>📆 1-2 ans</v>
      </c>
    </row>
    <row r="942" spans="1:17">
      <c r="A942" s="44" t="s">
        <v>1617</v>
      </c>
      <c r="B942" s="32" t="s">
        <v>5430</v>
      </c>
      <c r="C942" s="33">
        <v>472</v>
      </c>
      <c r="D942" s="33">
        <v>297</v>
      </c>
      <c r="E942" s="34">
        <v>0.62923728813559321</v>
      </c>
      <c r="F942" s="33">
        <v>59</v>
      </c>
      <c r="G942" s="33">
        <v>24</v>
      </c>
      <c r="H942" s="35">
        <v>0.40679999999999999</v>
      </c>
      <c r="I942" s="36" t="str">
        <f t="shared" si="43"/>
        <v>🟡 Attention (40-80%)</v>
      </c>
      <c r="J942" s="43">
        <v>45877</v>
      </c>
      <c r="K942" s="49" t="s">
        <v>1027</v>
      </c>
      <c r="L942" s="8" t="s">
        <v>109</v>
      </c>
      <c r="M942" s="47" t="s">
        <v>212</v>
      </c>
      <c r="N942" s="47" t="s">
        <v>67</v>
      </c>
      <c r="O942" s="48" t="s">
        <v>36</v>
      </c>
      <c r="P942" s="36">
        <f t="shared" ca="1" si="42"/>
        <v>13</v>
      </c>
      <c r="Q942" s="36" t="str">
        <f t="shared" ca="1" si="44"/>
        <v>📆 1-2 ans</v>
      </c>
    </row>
    <row r="943" spans="1:17">
      <c r="A943" s="44" t="s">
        <v>1618</v>
      </c>
      <c r="B943" s="32" t="s">
        <v>41</v>
      </c>
      <c r="C943" s="33">
        <v>798</v>
      </c>
      <c r="D943" s="33">
        <v>483</v>
      </c>
      <c r="E943" s="34">
        <v>0.60526315789473684</v>
      </c>
      <c r="F943" s="33">
        <v>133</v>
      </c>
      <c r="G943" s="33">
        <v>58</v>
      </c>
      <c r="H943" s="35">
        <v>0.43609999999999999</v>
      </c>
      <c r="I943" s="36" t="str">
        <f t="shared" si="43"/>
        <v>🟡 Attention (40-80%)</v>
      </c>
      <c r="J943" s="50">
        <v>45891</v>
      </c>
      <c r="K943" s="51" t="s">
        <v>1619</v>
      </c>
      <c r="L943" s="18" t="s">
        <v>115</v>
      </c>
      <c r="M943" s="47" t="s">
        <v>1620</v>
      </c>
      <c r="N943" s="52" t="s">
        <v>115</v>
      </c>
      <c r="O943" s="53" t="s">
        <v>54</v>
      </c>
      <c r="P943" s="36">
        <f t="shared" ca="1" si="42"/>
        <v>13</v>
      </c>
      <c r="Q943" s="36" t="str">
        <f t="shared" ca="1" si="44"/>
        <v>📆 1-2 ans</v>
      </c>
    </row>
    <row r="944" spans="1:17">
      <c r="A944" s="44" t="s">
        <v>1621</v>
      </c>
      <c r="B944" s="32" t="s">
        <v>41</v>
      </c>
      <c r="C944" s="33">
        <v>798</v>
      </c>
      <c r="D944" s="33">
        <v>437</v>
      </c>
      <c r="E944" s="34">
        <v>0.54761904761904767</v>
      </c>
      <c r="F944" s="33">
        <v>133</v>
      </c>
      <c r="G944" s="33">
        <v>41</v>
      </c>
      <c r="H944" s="35">
        <v>0.30830000000000002</v>
      </c>
      <c r="I944" s="36" t="str">
        <f t="shared" si="43"/>
        <v>🟢 Non saturé (&lt;40%)</v>
      </c>
      <c r="J944" s="43">
        <v>45891</v>
      </c>
      <c r="K944" s="51" t="s">
        <v>116</v>
      </c>
      <c r="L944" s="18" t="s">
        <v>116</v>
      </c>
      <c r="M944" s="52" t="s">
        <v>1622</v>
      </c>
      <c r="N944" s="52" t="s">
        <v>116</v>
      </c>
      <c r="O944" s="53" t="s">
        <v>55</v>
      </c>
      <c r="P944" s="36">
        <f t="shared" ca="1" si="42"/>
        <v>13</v>
      </c>
      <c r="Q944" s="36" t="str">
        <f t="shared" ca="1" si="44"/>
        <v>📆 1-2 ans</v>
      </c>
    </row>
    <row r="945" spans="1:17">
      <c r="A945" s="54" t="s">
        <v>1623</v>
      </c>
      <c r="B945" s="55" t="s">
        <v>23</v>
      </c>
      <c r="C945" s="33">
        <v>656</v>
      </c>
      <c r="D945" s="33">
        <v>221</v>
      </c>
      <c r="E945" s="34">
        <v>0.33689024390243905</v>
      </c>
      <c r="F945" s="33">
        <v>82</v>
      </c>
      <c r="G945" s="33">
        <v>8</v>
      </c>
      <c r="H945" s="35">
        <v>9.7600000000000006E-2</v>
      </c>
      <c r="I945" s="36" t="str">
        <f t="shared" si="43"/>
        <v>🟢 Non saturé (&lt;40%)</v>
      </c>
      <c r="J945" s="43">
        <v>45898</v>
      </c>
      <c r="K945" s="49" t="s">
        <v>1624</v>
      </c>
      <c r="L945" s="18" t="s">
        <v>1625</v>
      </c>
      <c r="M945" s="52" t="s">
        <v>1626</v>
      </c>
      <c r="N945" s="52" t="s">
        <v>1627</v>
      </c>
      <c r="O945" s="56" t="s">
        <v>21</v>
      </c>
      <c r="P945" s="36">
        <f t="shared" ca="1" si="42"/>
        <v>12</v>
      </c>
      <c r="Q945" s="36" t="str">
        <f t="shared" ca="1" si="44"/>
        <v>📆 1-2 ans</v>
      </c>
    </row>
    <row r="946" spans="1:17">
      <c r="A946" s="54" t="s">
        <v>1628</v>
      </c>
      <c r="B946" s="55" t="s">
        <v>23</v>
      </c>
      <c r="C946" s="33">
        <v>712</v>
      </c>
      <c r="D946" s="33">
        <v>207</v>
      </c>
      <c r="E946" s="34">
        <v>0.2907303370786517</v>
      </c>
      <c r="F946" s="33">
        <v>89</v>
      </c>
      <c r="G946" s="33">
        <v>3</v>
      </c>
      <c r="H946" s="35">
        <v>3.3700000000000001E-2</v>
      </c>
      <c r="I946" s="36" t="str">
        <f t="shared" si="43"/>
        <v>🟢 Non saturé (&lt;40%)</v>
      </c>
      <c r="J946" s="43">
        <v>45898</v>
      </c>
      <c r="K946" s="49" t="s">
        <v>1629</v>
      </c>
      <c r="L946" s="18" t="s">
        <v>1625</v>
      </c>
      <c r="M946" s="52" t="s">
        <v>1627</v>
      </c>
      <c r="N946" s="52" t="s">
        <v>1627</v>
      </c>
      <c r="O946" s="56" t="s">
        <v>21</v>
      </c>
      <c r="P946" s="36">
        <f t="shared" ca="1" si="42"/>
        <v>12</v>
      </c>
      <c r="Q946" s="36" t="str">
        <f t="shared" ca="1" si="44"/>
        <v>📆 1-2 ans</v>
      </c>
    </row>
    <row r="947" spans="1:17">
      <c r="A947" s="54" t="s">
        <v>1630</v>
      </c>
      <c r="B947" s="55" t="s">
        <v>23</v>
      </c>
      <c r="C947" s="33">
        <v>640</v>
      </c>
      <c r="D947" s="33">
        <v>175</v>
      </c>
      <c r="E947" s="34">
        <v>0.2734375</v>
      </c>
      <c r="F947" s="33">
        <v>80</v>
      </c>
      <c r="G947" s="33">
        <v>5</v>
      </c>
      <c r="H947" s="35">
        <v>6.25E-2</v>
      </c>
      <c r="I947" s="36" t="str">
        <f t="shared" si="43"/>
        <v>🟢 Non saturé (&lt;40%)</v>
      </c>
      <c r="J947" s="43">
        <v>45898</v>
      </c>
      <c r="K947" s="49" t="s">
        <v>1631</v>
      </c>
      <c r="L947" s="18" t="s">
        <v>1625</v>
      </c>
      <c r="M947" s="52" t="s">
        <v>1626</v>
      </c>
      <c r="N947" s="52" t="s">
        <v>1627</v>
      </c>
      <c r="O947" s="56" t="s">
        <v>21</v>
      </c>
      <c r="P947" s="36">
        <f t="shared" ca="1" si="42"/>
        <v>12</v>
      </c>
      <c r="Q947" s="36" t="str">
        <f t="shared" ca="1" si="44"/>
        <v>📆 1-2 ans</v>
      </c>
    </row>
    <row r="948" spans="1:17">
      <c r="A948" s="54" t="s">
        <v>1632</v>
      </c>
      <c r="B948" s="55" t="s">
        <v>41</v>
      </c>
      <c r="C948" s="33">
        <v>1512</v>
      </c>
      <c r="D948" s="33">
        <v>932</v>
      </c>
      <c r="E948" s="34">
        <v>0.6164021164021164</v>
      </c>
      <c r="F948" s="33">
        <v>189</v>
      </c>
      <c r="G948" s="33">
        <v>64</v>
      </c>
      <c r="H948" s="35">
        <v>0.33860000000000001</v>
      </c>
      <c r="I948" s="36" t="str">
        <f t="shared" si="43"/>
        <v>🟢 Non saturé (&lt;40%)</v>
      </c>
      <c r="J948" s="43">
        <v>45898</v>
      </c>
      <c r="K948" s="49" t="s">
        <v>1078</v>
      </c>
      <c r="L948" s="18" t="s">
        <v>1633</v>
      </c>
      <c r="M948" s="52" t="s">
        <v>1634</v>
      </c>
      <c r="N948" s="52" t="s">
        <v>1633</v>
      </c>
      <c r="O948" s="56" t="s">
        <v>55</v>
      </c>
      <c r="P948" s="36">
        <f t="shared" ca="1" si="42"/>
        <v>12</v>
      </c>
      <c r="Q948" s="36" t="str">
        <f t="shared" ca="1" si="44"/>
        <v>📆 1-2 ans</v>
      </c>
    </row>
    <row r="949" spans="1:17">
      <c r="A949" s="54" t="s">
        <v>1635</v>
      </c>
      <c r="B949" s="55" t="s">
        <v>41</v>
      </c>
      <c r="C949" s="33">
        <v>696</v>
      </c>
      <c r="D949" s="33">
        <v>367</v>
      </c>
      <c r="E949" s="34">
        <v>0.5272988505747126</v>
      </c>
      <c r="F949" s="33">
        <v>87</v>
      </c>
      <c r="G949" s="33">
        <v>10</v>
      </c>
      <c r="H949" s="35">
        <v>0.1149</v>
      </c>
      <c r="I949" s="36" t="str">
        <f t="shared" si="43"/>
        <v>🟢 Non saturé (&lt;40%)</v>
      </c>
      <c r="J949" s="43">
        <v>45898</v>
      </c>
      <c r="K949" s="49" t="s">
        <v>1078</v>
      </c>
      <c r="L949" s="18" t="s">
        <v>1633</v>
      </c>
      <c r="M949" s="52" t="s">
        <v>1634</v>
      </c>
      <c r="N949" s="52" t="s">
        <v>1633</v>
      </c>
      <c r="O949" s="56" t="s">
        <v>55</v>
      </c>
      <c r="P949" s="36">
        <f t="shared" ca="1" si="42"/>
        <v>12</v>
      </c>
      <c r="Q949" s="36" t="str">
        <f t="shared" ca="1" si="44"/>
        <v>📆 1-2 ans</v>
      </c>
    </row>
    <row r="950" spans="1:17">
      <c r="A950" s="54" t="s">
        <v>1636</v>
      </c>
      <c r="B950" s="55" t="s">
        <v>41</v>
      </c>
      <c r="C950" s="33">
        <v>824</v>
      </c>
      <c r="D950" s="33">
        <v>301</v>
      </c>
      <c r="E950" s="34">
        <v>0.36529126213592233</v>
      </c>
      <c r="F950" s="33">
        <v>103</v>
      </c>
      <c r="G950" s="33">
        <v>13</v>
      </c>
      <c r="H950" s="35">
        <v>0.12620000000000001</v>
      </c>
      <c r="I950" s="36" t="str">
        <f t="shared" si="43"/>
        <v>🟢 Non saturé (&lt;40%)</v>
      </c>
      <c r="J950" s="43">
        <v>45898</v>
      </c>
      <c r="K950" s="49" t="s">
        <v>1078</v>
      </c>
      <c r="L950" s="18" t="s">
        <v>1633</v>
      </c>
      <c r="M950" s="52" t="s">
        <v>1634</v>
      </c>
      <c r="N950" s="52" t="s">
        <v>1633</v>
      </c>
      <c r="O950" s="56" t="s">
        <v>55</v>
      </c>
      <c r="P950" s="36">
        <f t="shared" ca="1" si="42"/>
        <v>12</v>
      </c>
      <c r="Q950" s="36" t="str">
        <f t="shared" ca="1" si="44"/>
        <v>📆 1-2 ans</v>
      </c>
    </row>
    <row r="951" spans="1:17">
      <c r="A951" s="54" t="s">
        <v>1637</v>
      </c>
      <c r="B951" s="55" t="s">
        <v>41</v>
      </c>
      <c r="C951" s="33">
        <v>664</v>
      </c>
      <c r="D951" s="33">
        <v>343</v>
      </c>
      <c r="E951" s="34">
        <v>0.51656626506024095</v>
      </c>
      <c r="F951" s="33">
        <v>83</v>
      </c>
      <c r="G951" s="33">
        <v>20</v>
      </c>
      <c r="H951" s="35">
        <v>0.24099999999999999</v>
      </c>
      <c r="I951" s="36" t="str">
        <f t="shared" si="43"/>
        <v>🟢 Non saturé (&lt;40%)</v>
      </c>
      <c r="J951" s="43">
        <v>45902</v>
      </c>
      <c r="K951" s="49" t="s">
        <v>1078</v>
      </c>
      <c r="L951" s="18" t="s">
        <v>117</v>
      </c>
      <c r="M951" s="9" t="s">
        <v>1634</v>
      </c>
      <c r="N951" s="9" t="s">
        <v>1633</v>
      </c>
      <c r="O951" s="56" t="s">
        <v>55</v>
      </c>
      <c r="P951" s="36">
        <f t="shared" ca="1" si="42"/>
        <v>12</v>
      </c>
      <c r="Q951" s="36" t="str">
        <f t="shared" ca="1" si="44"/>
        <v>📆 1-2 ans</v>
      </c>
    </row>
    <row r="952" spans="1:17">
      <c r="A952" s="54" t="s">
        <v>1638</v>
      </c>
      <c r="B952" s="55" t="s">
        <v>41</v>
      </c>
      <c r="C952" s="33">
        <v>648</v>
      </c>
      <c r="D952" s="33">
        <v>317</v>
      </c>
      <c r="E952" s="34">
        <v>0.48919753086419754</v>
      </c>
      <c r="F952" s="33">
        <v>81</v>
      </c>
      <c r="G952" s="33">
        <v>23</v>
      </c>
      <c r="H952" s="35">
        <v>0.28399999999999997</v>
      </c>
      <c r="I952" s="36" t="str">
        <f t="shared" si="43"/>
        <v>🟢 Non saturé (&lt;40%)</v>
      </c>
      <c r="J952" s="43">
        <v>45902</v>
      </c>
      <c r="K952" s="49" t="s">
        <v>1078</v>
      </c>
      <c r="L952" s="18" t="s">
        <v>1633</v>
      </c>
      <c r="M952" s="9" t="s">
        <v>1633</v>
      </c>
      <c r="N952" s="9" t="s">
        <v>1633</v>
      </c>
      <c r="O952" s="56" t="s">
        <v>55</v>
      </c>
      <c r="P952" s="36">
        <f t="shared" ca="1" si="42"/>
        <v>12</v>
      </c>
      <c r="Q952" s="36" t="str">
        <f t="shared" ca="1" si="44"/>
        <v>📆 1-2 ans</v>
      </c>
    </row>
    <row r="953" spans="1:17">
      <c r="A953" s="54" t="s">
        <v>1639</v>
      </c>
      <c r="B953" s="55" t="s">
        <v>41</v>
      </c>
      <c r="C953" s="33">
        <v>688</v>
      </c>
      <c r="D953" s="33">
        <v>330</v>
      </c>
      <c r="E953" s="34">
        <v>0.47965116279069769</v>
      </c>
      <c r="F953" s="33">
        <v>86</v>
      </c>
      <c r="G953" s="33">
        <v>12</v>
      </c>
      <c r="H953" s="35">
        <v>0.13950000000000001</v>
      </c>
      <c r="I953" s="36" t="str">
        <f t="shared" si="43"/>
        <v>🟢 Non saturé (&lt;40%)</v>
      </c>
      <c r="J953" s="43">
        <v>45902</v>
      </c>
      <c r="K953" s="49" t="s">
        <v>1078</v>
      </c>
      <c r="L953" s="18" t="s">
        <v>1633</v>
      </c>
      <c r="M953" s="9" t="s">
        <v>1634</v>
      </c>
      <c r="N953" s="9" t="s">
        <v>1633</v>
      </c>
      <c r="O953" s="56" t="s">
        <v>55</v>
      </c>
      <c r="P953" s="36">
        <f t="shared" ca="1" si="42"/>
        <v>12</v>
      </c>
      <c r="Q953" s="36" t="str">
        <f t="shared" ca="1" si="44"/>
        <v>📆 1-2 ans</v>
      </c>
    </row>
    <row r="954" spans="1:17">
      <c r="A954" s="54" t="s">
        <v>1640</v>
      </c>
      <c r="B954" s="55" t="s">
        <v>41</v>
      </c>
      <c r="C954" s="33">
        <v>608</v>
      </c>
      <c r="D954" s="33">
        <v>372</v>
      </c>
      <c r="E954" s="34">
        <v>0.61184210526315785</v>
      </c>
      <c r="F954" s="33">
        <v>76</v>
      </c>
      <c r="G954" s="33">
        <v>24</v>
      </c>
      <c r="H954" s="35">
        <v>0.31580000000000003</v>
      </c>
      <c r="I954" s="36" t="str">
        <f t="shared" si="43"/>
        <v>🟢 Non saturé (&lt;40%)</v>
      </c>
      <c r="J954" s="43">
        <v>45918</v>
      </c>
      <c r="K954" s="49" t="s">
        <v>1078</v>
      </c>
      <c r="L954" s="18" t="s">
        <v>1633</v>
      </c>
      <c r="M954" s="9" t="s">
        <v>1634</v>
      </c>
      <c r="N954" s="9" t="s">
        <v>1633</v>
      </c>
      <c r="O954" s="56" t="s">
        <v>55</v>
      </c>
      <c r="P954" s="36">
        <f t="shared" ca="1" si="42"/>
        <v>12</v>
      </c>
      <c r="Q954" s="36" t="str">
        <f t="shared" ca="1" si="44"/>
        <v>📆 1-2 ans</v>
      </c>
    </row>
    <row r="955" spans="1:17">
      <c r="A955" s="54" t="s">
        <v>1641</v>
      </c>
      <c r="B955" s="55" t="s">
        <v>41</v>
      </c>
      <c r="C955" s="33">
        <v>616</v>
      </c>
      <c r="D955" s="33">
        <v>248</v>
      </c>
      <c r="E955" s="34">
        <v>0.40259740259740262</v>
      </c>
      <c r="F955" s="33">
        <v>77</v>
      </c>
      <c r="G955" s="33">
        <v>7</v>
      </c>
      <c r="H955" s="35">
        <v>9.0899999999999995E-2</v>
      </c>
      <c r="I955" s="36" t="str">
        <f t="shared" si="43"/>
        <v>🟢 Non saturé (&lt;40%)</v>
      </c>
      <c r="J955" s="57">
        <v>45918</v>
      </c>
      <c r="K955" s="58" t="s">
        <v>1078</v>
      </c>
      <c r="L955" s="18" t="s">
        <v>1633</v>
      </c>
      <c r="M955" s="9" t="s">
        <v>1634</v>
      </c>
      <c r="N955" s="9" t="s">
        <v>1633</v>
      </c>
      <c r="O955" s="56" t="s">
        <v>55</v>
      </c>
      <c r="P955" s="36">
        <f t="shared" ca="1" si="42"/>
        <v>12</v>
      </c>
      <c r="Q955" s="36" t="str">
        <f t="shared" ca="1" si="44"/>
        <v>📆 1-2 ans</v>
      </c>
    </row>
    <row r="956" spans="1:17">
      <c r="A956" s="54" t="s">
        <v>1642</v>
      </c>
      <c r="B956" s="59" t="s">
        <v>23</v>
      </c>
      <c r="C956" s="33">
        <v>160</v>
      </c>
      <c r="D956" s="33">
        <v>80</v>
      </c>
      <c r="E956" s="34">
        <v>0.5</v>
      </c>
      <c r="F956" s="33">
        <v>20</v>
      </c>
      <c r="G956" s="33">
        <v>4</v>
      </c>
      <c r="H956" s="35">
        <v>0.2</v>
      </c>
      <c r="I956" s="36" t="str">
        <f t="shared" si="43"/>
        <v>🟢 Non saturé (&lt;40%)</v>
      </c>
      <c r="J956" s="60">
        <v>45940</v>
      </c>
      <c r="K956" s="61" t="s">
        <v>444</v>
      </c>
      <c r="L956" s="18" t="s">
        <v>1643</v>
      </c>
      <c r="M956" s="52" t="s">
        <v>1644</v>
      </c>
      <c r="N956" s="52" t="s">
        <v>1645</v>
      </c>
      <c r="O956" s="9" t="s">
        <v>21</v>
      </c>
      <c r="P956" s="36">
        <f t="shared" ca="1" si="42"/>
        <v>11</v>
      </c>
      <c r="Q956" s="36" t="str">
        <f t="shared" ca="1" si="44"/>
        <v>📅 6-12 mois</v>
      </c>
    </row>
    <row r="957" spans="1:17">
      <c r="A957" s="54" t="s">
        <v>1646</v>
      </c>
      <c r="B957" s="7" t="s">
        <v>9</v>
      </c>
      <c r="C957" s="33">
        <v>600</v>
      </c>
      <c r="D957" s="33">
        <v>310</v>
      </c>
      <c r="E957" s="34">
        <v>0.51666666666666672</v>
      </c>
      <c r="F957" s="33">
        <v>75</v>
      </c>
      <c r="G957" s="33">
        <v>17</v>
      </c>
      <c r="H957" s="35">
        <v>0.22670000000000001</v>
      </c>
      <c r="I957" s="36" t="str">
        <f t="shared" si="43"/>
        <v>🟢 Non saturé (&lt;40%)</v>
      </c>
      <c r="J957" s="62">
        <v>45950</v>
      </c>
      <c r="K957" s="45" t="s">
        <v>8</v>
      </c>
      <c r="L957" s="18" t="s">
        <v>1647</v>
      </c>
      <c r="M957" s="52" t="s">
        <v>1648</v>
      </c>
      <c r="N957" s="52" t="s">
        <v>1649</v>
      </c>
      <c r="O957" s="63" t="s">
        <v>1577</v>
      </c>
      <c r="P957" s="36">
        <f t="shared" ca="1" si="42"/>
        <v>11</v>
      </c>
      <c r="Q957" s="36" t="str">
        <f t="shared" ca="1" si="44"/>
        <v>📅 6-12 mois</v>
      </c>
    </row>
    <row r="958" spans="1:17">
      <c r="A958" s="54" t="s">
        <v>1650</v>
      </c>
      <c r="B958" s="64" t="s">
        <v>17</v>
      </c>
      <c r="C958" s="33">
        <v>712</v>
      </c>
      <c r="D958" s="33">
        <v>395</v>
      </c>
      <c r="E958" s="34">
        <v>0.5547752808988764</v>
      </c>
      <c r="F958" s="33">
        <v>89</v>
      </c>
      <c r="G958" s="33">
        <v>27</v>
      </c>
      <c r="H958" s="35">
        <v>0.3034</v>
      </c>
      <c r="I958" s="36" t="str">
        <f t="shared" si="43"/>
        <v>🟢 Non saturé (&lt;40%)</v>
      </c>
      <c r="J958" s="62">
        <v>45961</v>
      </c>
      <c r="K958" s="45" t="s">
        <v>34</v>
      </c>
      <c r="L958" s="18" t="s">
        <v>1571</v>
      </c>
      <c r="M958" s="52" t="s">
        <v>1651</v>
      </c>
      <c r="N958" s="52" t="s">
        <v>1571</v>
      </c>
      <c r="O958" s="56" t="s">
        <v>34</v>
      </c>
      <c r="P958" s="36">
        <f t="shared" ca="1" si="42"/>
        <v>10</v>
      </c>
      <c r="Q958" s="36" t="str">
        <f t="shared" ca="1" si="44"/>
        <v>📅 6-12 mois</v>
      </c>
    </row>
    <row r="959" spans="1:17">
      <c r="A959" s="54" t="s">
        <v>1652</v>
      </c>
      <c r="B959" s="65" t="s">
        <v>17</v>
      </c>
      <c r="C959" s="33">
        <v>728</v>
      </c>
      <c r="D959" s="33">
        <v>382</v>
      </c>
      <c r="E959" s="34">
        <v>0.52472527472527475</v>
      </c>
      <c r="F959" s="33">
        <v>91</v>
      </c>
      <c r="G959" s="33">
        <v>19</v>
      </c>
      <c r="H959" s="35">
        <v>0.20880000000000001</v>
      </c>
      <c r="I959" s="36" t="str">
        <f t="shared" si="43"/>
        <v>🟢 Non saturé (&lt;40%)</v>
      </c>
      <c r="J959" s="62">
        <v>45961</v>
      </c>
      <c r="K959" s="45" t="s">
        <v>34</v>
      </c>
      <c r="L959" s="18" t="s">
        <v>1571</v>
      </c>
      <c r="M959" s="52" t="s">
        <v>1651</v>
      </c>
      <c r="N959" s="52" t="s">
        <v>1571</v>
      </c>
      <c r="O959" s="56" t="s">
        <v>34</v>
      </c>
      <c r="P959" s="36">
        <f t="shared" ca="1" si="42"/>
        <v>10</v>
      </c>
      <c r="Q959" s="36" t="str">
        <f t="shared" ca="1" si="44"/>
        <v>📅 6-12 mois</v>
      </c>
    </row>
    <row r="960" spans="1:17">
      <c r="A960" s="54" t="s">
        <v>1653</v>
      </c>
      <c r="B960" s="7" t="s">
        <v>9</v>
      </c>
      <c r="C960" s="33">
        <v>568</v>
      </c>
      <c r="D960" s="33">
        <v>312</v>
      </c>
      <c r="E960" s="34">
        <v>0.54929577464788737</v>
      </c>
      <c r="F960" s="33">
        <v>71</v>
      </c>
      <c r="G960" s="33">
        <v>18</v>
      </c>
      <c r="H960" s="35">
        <v>0.2535</v>
      </c>
      <c r="I960" s="36" t="str">
        <f t="shared" si="43"/>
        <v>🟢 Non saturé (&lt;40%)</v>
      </c>
      <c r="J960" s="62">
        <v>45961</v>
      </c>
      <c r="K960" s="45" t="s">
        <v>8</v>
      </c>
      <c r="L960" s="18" t="s">
        <v>1647</v>
      </c>
      <c r="M960" s="9" t="s">
        <v>1654</v>
      </c>
      <c r="N960" s="52" t="s">
        <v>1649</v>
      </c>
      <c r="O960" s="52" t="s">
        <v>1649</v>
      </c>
      <c r="P960" s="36">
        <f t="shared" ca="1" si="42"/>
        <v>10</v>
      </c>
      <c r="Q960" s="36" t="str">
        <f t="shared" ca="1" si="44"/>
        <v>📅 6-12 mois</v>
      </c>
    </row>
    <row r="961" spans="1:17">
      <c r="A961" s="54" t="s">
        <v>1655</v>
      </c>
      <c r="B961" s="64" t="s">
        <v>17</v>
      </c>
      <c r="C961" s="33">
        <v>368</v>
      </c>
      <c r="D961" s="33">
        <v>160</v>
      </c>
      <c r="E961" s="34">
        <v>0.43478260869565216</v>
      </c>
      <c r="F961" s="33">
        <v>46</v>
      </c>
      <c r="G961" s="33">
        <v>8</v>
      </c>
      <c r="H961" s="35">
        <v>0.1739</v>
      </c>
      <c r="I961" s="36" t="str">
        <f t="shared" si="43"/>
        <v>🟢 Non saturé (&lt;40%)</v>
      </c>
      <c r="J961" s="62">
        <v>45968</v>
      </c>
      <c r="K961" s="45" t="s">
        <v>34</v>
      </c>
      <c r="L961" s="18" t="s">
        <v>1571</v>
      </c>
      <c r="M961" s="52" t="s">
        <v>1651</v>
      </c>
      <c r="N961" s="52" t="s">
        <v>1571</v>
      </c>
      <c r="O961" s="56" t="s">
        <v>34</v>
      </c>
      <c r="P961" s="36">
        <f t="shared" ca="1" si="42"/>
        <v>10</v>
      </c>
      <c r="Q961" s="36" t="str">
        <f t="shared" ca="1" si="44"/>
        <v>📅 6-12 mois</v>
      </c>
    </row>
    <row r="962" spans="1:17">
      <c r="A962" s="54" t="s">
        <v>1656</v>
      </c>
      <c r="B962" s="55" t="s">
        <v>17</v>
      </c>
      <c r="C962" s="33">
        <v>636</v>
      </c>
      <c r="D962" s="33">
        <v>266</v>
      </c>
      <c r="E962" s="34">
        <v>0.41823899371069184</v>
      </c>
      <c r="F962" s="33">
        <v>106</v>
      </c>
      <c r="G962" s="33">
        <v>21</v>
      </c>
      <c r="H962" s="35">
        <v>0.1981</v>
      </c>
      <c r="I962" s="36" t="str">
        <f t="shared" si="43"/>
        <v>🟢 Non saturé (&lt;40%)</v>
      </c>
      <c r="J962" s="62">
        <v>45982</v>
      </c>
      <c r="K962" s="45" t="s">
        <v>1657</v>
      </c>
      <c r="L962" s="66" t="s">
        <v>1477</v>
      </c>
      <c r="M962" s="67" t="s">
        <v>1657</v>
      </c>
      <c r="N962" s="52" t="s">
        <v>1477</v>
      </c>
      <c r="O962" s="56" t="s">
        <v>15</v>
      </c>
      <c r="P962" s="36">
        <f t="shared" ref="P962:P1002" ca="1" si="45">IF(J962="","",ROUND((TODAY()-J962)/30.44,0))</f>
        <v>10</v>
      </c>
      <c r="Q962" s="36" t="str">
        <f t="shared" ca="1" si="44"/>
        <v>📅 6-12 mois</v>
      </c>
    </row>
    <row r="963" spans="1:17">
      <c r="A963" s="54" t="s">
        <v>1658</v>
      </c>
      <c r="B963" s="55" t="s">
        <v>17</v>
      </c>
      <c r="C963" s="33">
        <v>606</v>
      </c>
      <c r="D963" s="33">
        <v>313</v>
      </c>
      <c r="E963" s="34">
        <v>0.51650165016501648</v>
      </c>
      <c r="F963" s="33">
        <v>101</v>
      </c>
      <c r="G963" s="33">
        <v>25</v>
      </c>
      <c r="H963" s="35">
        <v>0.2475</v>
      </c>
      <c r="I963" s="36" t="str">
        <f t="shared" ref="I963:I1026" si="46">IF(H963="","N/A",
   IF(H963&gt;=80%,"🔴 Saturé (≥80%)",
      IF(H963&gt;=40%,"🟡 Attention (40-80%)",
         "🟢 Non saturé (&lt;40%)"
      )
   )
)</f>
        <v>🟢 Non saturé (&lt;40%)</v>
      </c>
      <c r="J963" s="62">
        <v>45982</v>
      </c>
      <c r="K963" s="45" t="s">
        <v>34</v>
      </c>
      <c r="L963" s="66" t="s">
        <v>1571</v>
      </c>
      <c r="M963" s="52" t="s">
        <v>1651</v>
      </c>
      <c r="N963" s="68" t="s">
        <v>1571</v>
      </c>
      <c r="O963" s="56" t="s">
        <v>34</v>
      </c>
      <c r="P963" s="36">
        <f t="shared" ca="1" si="45"/>
        <v>10</v>
      </c>
      <c r="Q963" s="36" t="str">
        <f t="shared" ref="Q963:Q1026" ca="1" si="47">IF(P963="","N/A",IF(P963&lt;6,"🆕 &lt; 6 mois",IF(P963&lt;12,"📅 6-12 mois",IF(P963&lt;24,"📆 1-2 ans","🗓️ &gt; 2 ans"))))</f>
        <v>📅 6-12 mois</v>
      </c>
    </row>
    <row r="964" spans="1:17">
      <c r="A964" s="54" t="s">
        <v>1659</v>
      </c>
      <c r="B964" s="55" t="s">
        <v>26</v>
      </c>
      <c r="C964" s="33">
        <v>840</v>
      </c>
      <c r="D964" s="33">
        <v>383</v>
      </c>
      <c r="E964" s="34">
        <v>0.45595238095238094</v>
      </c>
      <c r="F964" s="33">
        <v>105</v>
      </c>
      <c r="G964" s="33">
        <v>14</v>
      </c>
      <c r="H964" s="35">
        <v>0.1333</v>
      </c>
      <c r="I964" s="36" t="str">
        <f t="shared" si="46"/>
        <v>🟢 Non saturé (&lt;40%)</v>
      </c>
      <c r="J964" s="62">
        <v>45982</v>
      </c>
      <c r="K964" s="45" t="s">
        <v>66</v>
      </c>
      <c r="L964" s="18" t="s">
        <v>1660</v>
      </c>
      <c r="M964" s="52" t="s">
        <v>1661</v>
      </c>
      <c r="N964" s="52" t="s">
        <v>1660</v>
      </c>
      <c r="O964" s="56" t="s">
        <v>66</v>
      </c>
      <c r="P964" s="36">
        <f t="shared" ca="1" si="45"/>
        <v>10</v>
      </c>
      <c r="Q964" s="36" t="str">
        <f t="shared" ca="1" si="47"/>
        <v>📅 6-12 mois</v>
      </c>
    </row>
    <row r="965" spans="1:17">
      <c r="A965" s="54" t="s">
        <v>1662</v>
      </c>
      <c r="B965" s="55" t="s">
        <v>41</v>
      </c>
      <c r="C965" s="33">
        <v>632</v>
      </c>
      <c r="D965" s="33">
        <v>334</v>
      </c>
      <c r="E965" s="34">
        <v>0.52848101265822789</v>
      </c>
      <c r="F965" s="33">
        <v>79</v>
      </c>
      <c r="G965" s="33">
        <v>16</v>
      </c>
      <c r="H965" s="35">
        <v>0.20250000000000001</v>
      </c>
      <c r="I965" s="36" t="str">
        <f t="shared" si="46"/>
        <v>🟢 Non saturé (&lt;40%)</v>
      </c>
      <c r="J965" s="62">
        <v>45989</v>
      </c>
      <c r="K965" s="45" t="s">
        <v>54</v>
      </c>
      <c r="L965" s="18" t="s">
        <v>1663</v>
      </c>
      <c r="M965" s="52" t="s">
        <v>1663</v>
      </c>
      <c r="N965" s="52" t="s">
        <v>1663</v>
      </c>
      <c r="O965" s="56" t="s">
        <v>54</v>
      </c>
      <c r="P965" s="36">
        <f t="shared" ca="1" si="45"/>
        <v>9</v>
      </c>
      <c r="Q965" s="36" t="str">
        <f t="shared" ca="1" si="47"/>
        <v>📅 6-12 mois</v>
      </c>
    </row>
    <row r="966" spans="1:17">
      <c r="A966" s="54" t="s">
        <v>1664</v>
      </c>
      <c r="B966" s="55" t="s">
        <v>9</v>
      </c>
      <c r="C966" s="33">
        <v>680</v>
      </c>
      <c r="D966" s="33">
        <v>486</v>
      </c>
      <c r="E966" s="34">
        <v>0.71470588235294119</v>
      </c>
      <c r="F966" s="33">
        <v>85</v>
      </c>
      <c r="G966" s="33">
        <v>42</v>
      </c>
      <c r="H966" s="35">
        <v>0.49409999999999998</v>
      </c>
      <c r="I966" s="36" t="str">
        <f t="shared" si="46"/>
        <v>🟡 Attention (40-80%)</v>
      </c>
      <c r="J966" s="62">
        <v>45989</v>
      </c>
      <c r="K966" s="45" t="s">
        <v>1577</v>
      </c>
      <c r="L966" s="18" t="s">
        <v>1576</v>
      </c>
      <c r="M966" s="52" t="s">
        <v>1576</v>
      </c>
      <c r="N966" s="52" t="s">
        <v>1576</v>
      </c>
      <c r="O966" s="56" t="s">
        <v>1577</v>
      </c>
      <c r="P966" s="36">
        <f t="shared" ca="1" si="45"/>
        <v>9</v>
      </c>
      <c r="Q966" s="36" t="str">
        <f t="shared" ca="1" si="47"/>
        <v>📅 6-12 mois</v>
      </c>
    </row>
    <row r="967" spans="1:17">
      <c r="A967" s="54" t="s">
        <v>1665</v>
      </c>
      <c r="B967" s="55" t="s">
        <v>17</v>
      </c>
      <c r="C967" s="33">
        <v>792</v>
      </c>
      <c r="D967" s="33">
        <v>383</v>
      </c>
      <c r="E967" s="34">
        <v>0.48358585858585856</v>
      </c>
      <c r="F967" s="33">
        <v>132</v>
      </c>
      <c r="G967" s="33">
        <v>37</v>
      </c>
      <c r="H967" s="35">
        <v>0.28029999999999999</v>
      </c>
      <c r="I967" s="36" t="str">
        <f t="shared" si="46"/>
        <v>🟢 Non saturé (&lt;40%)</v>
      </c>
      <c r="J967" s="62">
        <v>45989</v>
      </c>
      <c r="K967" s="45" t="s">
        <v>34</v>
      </c>
      <c r="L967" s="18" t="s">
        <v>1571</v>
      </c>
      <c r="M967" s="52" t="s">
        <v>1651</v>
      </c>
      <c r="N967" s="52" t="s">
        <v>1571</v>
      </c>
      <c r="O967" s="56" t="s">
        <v>34</v>
      </c>
      <c r="P967" s="36">
        <f t="shared" ca="1" si="45"/>
        <v>9</v>
      </c>
      <c r="Q967" s="36" t="str">
        <f t="shared" ca="1" si="47"/>
        <v>📅 6-12 mois</v>
      </c>
    </row>
    <row r="968" spans="1:17">
      <c r="A968" s="54" t="s">
        <v>1666</v>
      </c>
      <c r="B968" s="55" t="s">
        <v>17</v>
      </c>
      <c r="C968" s="33">
        <v>654</v>
      </c>
      <c r="D968" s="33">
        <v>207</v>
      </c>
      <c r="E968" s="34">
        <v>0.3165137614678899</v>
      </c>
      <c r="F968" s="33">
        <v>109</v>
      </c>
      <c r="G968" s="33">
        <v>11</v>
      </c>
      <c r="H968" s="35">
        <v>0.1009</v>
      </c>
      <c r="I968" s="36" t="str">
        <f t="shared" si="46"/>
        <v>🟢 Non saturé (&lt;40%)</v>
      </c>
      <c r="J968" s="62">
        <v>45991</v>
      </c>
      <c r="K968" s="45" t="s">
        <v>1477</v>
      </c>
      <c r="L968" s="18" t="s">
        <v>1477</v>
      </c>
      <c r="M968" s="52" t="s">
        <v>1657</v>
      </c>
      <c r="N968" s="52" t="s">
        <v>1477</v>
      </c>
      <c r="O968" s="56" t="s">
        <v>15</v>
      </c>
      <c r="P968" s="36">
        <f t="shared" ca="1" si="45"/>
        <v>9</v>
      </c>
      <c r="Q968" s="36" t="str">
        <f t="shared" ca="1" si="47"/>
        <v>📅 6-12 mois</v>
      </c>
    </row>
    <row r="969" spans="1:17">
      <c r="A969" s="54" t="s">
        <v>1667</v>
      </c>
      <c r="B969" s="55" t="s">
        <v>17</v>
      </c>
      <c r="C969" s="33">
        <v>544</v>
      </c>
      <c r="D969" s="33">
        <v>284</v>
      </c>
      <c r="E969" s="34">
        <v>0.5220588235294118</v>
      </c>
      <c r="F969" s="33">
        <v>68</v>
      </c>
      <c r="G969" s="33">
        <v>16</v>
      </c>
      <c r="H969" s="35">
        <v>0.23530000000000001</v>
      </c>
      <c r="I969" s="36" t="str">
        <f t="shared" si="46"/>
        <v>🟢 Non saturé (&lt;40%)</v>
      </c>
      <c r="J969" s="62">
        <v>45991</v>
      </c>
      <c r="K969" s="45" t="s">
        <v>34</v>
      </c>
      <c r="L969" s="18" t="s">
        <v>1571</v>
      </c>
      <c r="M969" s="52" t="s">
        <v>1651</v>
      </c>
      <c r="N969" s="52" t="s">
        <v>1571</v>
      </c>
      <c r="O969" s="56" t="s">
        <v>34</v>
      </c>
      <c r="P969" s="36">
        <f t="shared" ca="1" si="45"/>
        <v>9</v>
      </c>
      <c r="Q969" s="36" t="str">
        <f t="shared" ca="1" si="47"/>
        <v>📅 6-12 mois</v>
      </c>
    </row>
    <row r="970" spans="1:17">
      <c r="A970" s="54" t="s">
        <v>1668</v>
      </c>
      <c r="B970" s="55" t="s">
        <v>26</v>
      </c>
      <c r="C970" s="33">
        <v>750</v>
      </c>
      <c r="D970" s="33">
        <v>451</v>
      </c>
      <c r="E970" s="34">
        <v>0.60133333333333339</v>
      </c>
      <c r="F970" s="33">
        <v>125</v>
      </c>
      <c r="G970" s="33">
        <v>50</v>
      </c>
      <c r="H970" s="35">
        <v>0.4</v>
      </c>
      <c r="I970" s="36" t="str">
        <f t="shared" si="46"/>
        <v>🟡 Attention (40-80%)</v>
      </c>
      <c r="J970" s="62">
        <v>45991</v>
      </c>
      <c r="K970" s="45" t="s">
        <v>1594</v>
      </c>
      <c r="L970" s="69" t="s">
        <v>43</v>
      </c>
      <c r="M970" s="70" t="s">
        <v>43</v>
      </c>
      <c r="N970" s="70" t="s">
        <v>43</v>
      </c>
      <c r="O970" s="71" t="s">
        <v>1594</v>
      </c>
      <c r="P970" s="36">
        <f t="shared" ca="1" si="45"/>
        <v>9</v>
      </c>
      <c r="Q970" s="36" t="str">
        <f t="shared" ca="1" si="47"/>
        <v>📅 6-12 mois</v>
      </c>
    </row>
    <row r="971" spans="1:17">
      <c r="A971" s="54" t="s">
        <v>1669</v>
      </c>
      <c r="B971" s="55" t="s">
        <v>12</v>
      </c>
      <c r="C971" s="33">
        <v>702</v>
      </c>
      <c r="D971" s="33">
        <v>335</v>
      </c>
      <c r="E971" s="34">
        <v>0.4772079772079772</v>
      </c>
      <c r="F971" s="33">
        <v>117</v>
      </c>
      <c r="G971" s="33">
        <v>29</v>
      </c>
      <c r="H971" s="35">
        <v>0.24790000000000001</v>
      </c>
      <c r="I971" s="36" t="str">
        <f t="shared" si="46"/>
        <v>🟢 Non saturé (&lt;40%)</v>
      </c>
      <c r="J971" s="62">
        <v>45991</v>
      </c>
      <c r="K971" s="45" t="s">
        <v>95</v>
      </c>
      <c r="L971" s="72" t="s">
        <v>95</v>
      </c>
      <c r="M971" s="73" t="s">
        <v>11</v>
      </c>
      <c r="N971" s="73" t="s">
        <v>371</v>
      </c>
      <c r="O971" s="71" t="s">
        <v>10</v>
      </c>
      <c r="P971" s="36">
        <f t="shared" ca="1" si="45"/>
        <v>9</v>
      </c>
      <c r="Q971" s="36" t="str">
        <f t="shared" ca="1" si="47"/>
        <v>📅 6-12 mois</v>
      </c>
    </row>
    <row r="972" spans="1:17">
      <c r="A972" s="54" t="s">
        <v>1670</v>
      </c>
      <c r="B972" s="55" t="s">
        <v>17</v>
      </c>
      <c r="C972" s="33">
        <v>780</v>
      </c>
      <c r="D972" s="33">
        <v>383</v>
      </c>
      <c r="E972" s="34">
        <v>0.491025641025641</v>
      </c>
      <c r="F972" s="33">
        <v>130</v>
      </c>
      <c r="G972" s="33">
        <v>30</v>
      </c>
      <c r="H972" s="35">
        <v>0.23080000000000001</v>
      </c>
      <c r="I972" s="36" t="str">
        <f t="shared" si="46"/>
        <v>🟢 Non saturé (&lt;40%)</v>
      </c>
      <c r="J972" s="62">
        <v>45996</v>
      </c>
      <c r="K972" s="45" t="s">
        <v>34</v>
      </c>
      <c r="L972" s="18" t="s">
        <v>1571</v>
      </c>
      <c r="M972" s="52" t="s">
        <v>1651</v>
      </c>
      <c r="N972" s="52" t="s">
        <v>1571</v>
      </c>
      <c r="O972" s="56" t="s">
        <v>34</v>
      </c>
      <c r="P972" s="36">
        <f t="shared" ca="1" si="45"/>
        <v>9</v>
      </c>
      <c r="Q972" s="36" t="str">
        <f t="shared" ca="1" si="47"/>
        <v>📅 6-12 mois</v>
      </c>
    </row>
    <row r="973" spans="1:17">
      <c r="A973" s="54" t="s">
        <v>1671</v>
      </c>
      <c r="B973" s="74" t="s">
        <v>12</v>
      </c>
      <c r="C973" s="33">
        <v>824</v>
      </c>
      <c r="D973" s="33">
        <v>681</v>
      </c>
      <c r="E973" s="34">
        <v>0.82645631067961167</v>
      </c>
      <c r="F973" s="33">
        <v>103</v>
      </c>
      <c r="G973" s="33">
        <v>77</v>
      </c>
      <c r="H973" s="35">
        <v>0.74760000000000004</v>
      </c>
      <c r="I973" s="36" t="str">
        <f t="shared" si="46"/>
        <v>🟡 Attention (40-80%)</v>
      </c>
      <c r="J973" s="75">
        <v>45999</v>
      </c>
      <c r="K973" s="76" t="s">
        <v>431</v>
      </c>
      <c r="L973" s="77" t="s">
        <v>85</v>
      </c>
      <c r="M973" s="78" t="s">
        <v>84</v>
      </c>
      <c r="N973" s="78" t="s">
        <v>10</v>
      </c>
      <c r="O973" s="79" t="s">
        <v>10</v>
      </c>
      <c r="P973" s="36">
        <f t="shared" ca="1" si="45"/>
        <v>9</v>
      </c>
      <c r="Q973" s="36" t="str">
        <f t="shared" ca="1" si="47"/>
        <v>📅 6-12 mois</v>
      </c>
    </row>
    <row r="974" spans="1:17">
      <c r="A974" s="54" t="s">
        <v>1672</v>
      </c>
      <c r="B974" s="74" t="s">
        <v>12</v>
      </c>
      <c r="C974" s="33">
        <v>1002</v>
      </c>
      <c r="D974" s="33">
        <v>499</v>
      </c>
      <c r="E974" s="34">
        <v>0.49800399201596807</v>
      </c>
      <c r="F974" s="33">
        <v>167</v>
      </c>
      <c r="G974" s="33">
        <v>60</v>
      </c>
      <c r="H974" s="35">
        <v>0.35930000000000001</v>
      </c>
      <c r="I974" s="36" t="str">
        <f t="shared" si="46"/>
        <v>🟢 Non saturé (&lt;40%)</v>
      </c>
      <c r="J974" s="75">
        <v>46004</v>
      </c>
      <c r="K974" s="76" t="s">
        <v>1673</v>
      </c>
      <c r="L974" s="21" t="s">
        <v>107</v>
      </c>
      <c r="M974" s="80" t="s">
        <v>11</v>
      </c>
      <c r="N974" s="80" t="s">
        <v>371</v>
      </c>
      <c r="O974" s="81" t="s">
        <v>10</v>
      </c>
      <c r="P974" s="36">
        <f t="shared" ca="1" si="45"/>
        <v>9</v>
      </c>
      <c r="Q974" s="36" t="str">
        <f t="shared" ca="1" si="47"/>
        <v>📅 6-12 mois</v>
      </c>
    </row>
    <row r="975" spans="1:17">
      <c r="A975" s="54" t="s">
        <v>1674</v>
      </c>
      <c r="B975" s="74" t="s">
        <v>12</v>
      </c>
      <c r="C975" s="33">
        <v>798</v>
      </c>
      <c r="D975" s="33">
        <v>600</v>
      </c>
      <c r="E975" s="34">
        <v>0.75187969924812026</v>
      </c>
      <c r="F975" s="33">
        <v>133</v>
      </c>
      <c r="G975" s="33">
        <v>84</v>
      </c>
      <c r="H975" s="35">
        <v>0.63160000000000005</v>
      </c>
      <c r="I975" s="36" t="str">
        <f t="shared" si="46"/>
        <v>🟡 Attention (40-80%)</v>
      </c>
      <c r="J975" s="75">
        <v>46004</v>
      </c>
      <c r="K975" s="76" t="s">
        <v>1673</v>
      </c>
      <c r="L975" s="21" t="s">
        <v>107</v>
      </c>
      <c r="M975" s="80" t="s">
        <v>11</v>
      </c>
      <c r="N975" s="80" t="s">
        <v>371</v>
      </c>
      <c r="O975" s="81" t="s">
        <v>10</v>
      </c>
      <c r="P975" s="36">
        <f t="shared" ca="1" si="45"/>
        <v>9</v>
      </c>
      <c r="Q975" s="36" t="str">
        <f t="shared" ca="1" si="47"/>
        <v>📅 6-12 mois</v>
      </c>
    </row>
    <row r="976" spans="1:17">
      <c r="A976" s="54" t="s">
        <v>1675</v>
      </c>
      <c r="B976" s="74" t="s">
        <v>12</v>
      </c>
      <c r="C976" s="33">
        <v>1152</v>
      </c>
      <c r="D976" s="33">
        <v>649</v>
      </c>
      <c r="E976" s="34">
        <v>0.56336805555555558</v>
      </c>
      <c r="F976" s="33">
        <v>192</v>
      </c>
      <c r="G976" s="33">
        <v>74</v>
      </c>
      <c r="H976" s="35">
        <v>0.38540000000000002</v>
      </c>
      <c r="I976" s="36" t="str">
        <f t="shared" si="46"/>
        <v>🟢 Non saturé (&lt;40%)</v>
      </c>
      <c r="J976" s="75">
        <v>46004</v>
      </c>
      <c r="K976" s="76" t="s">
        <v>1673</v>
      </c>
      <c r="L976" s="21" t="s">
        <v>107</v>
      </c>
      <c r="M976" s="80" t="s">
        <v>11</v>
      </c>
      <c r="N976" s="80" t="s">
        <v>371</v>
      </c>
      <c r="O976" s="81" t="s">
        <v>10</v>
      </c>
      <c r="P976" s="36">
        <f t="shared" ca="1" si="45"/>
        <v>9</v>
      </c>
      <c r="Q976" s="36" t="str">
        <f t="shared" ca="1" si="47"/>
        <v>📅 6-12 mois</v>
      </c>
    </row>
    <row r="977" spans="1:17">
      <c r="A977" s="54" t="s">
        <v>1676</v>
      </c>
      <c r="B977" s="74" t="s">
        <v>12</v>
      </c>
      <c r="C977" s="33">
        <v>804</v>
      </c>
      <c r="D977" s="33">
        <v>504</v>
      </c>
      <c r="E977" s="34">
        <v>0.62686567164179108</v>
      </c>
      <c r="F977" s="33">
        <v>134</v>
      </c>
      <c r="G977" s="33">
        <v>60</v>
      </c>
      <c r="H977" s="35">
        <v>0.44779999999999998</v>
      </c>
      <c r="I977" s="36" t="str">
        <f t="shared" si="46"/>
        <v>🟡 Attention (40-80%)</v>
      </c>
      <c r="J977" s="75">
        <v>46004</v>
      </c>
      <c r="K977" s="76" t="s">
        <v>1673</v>
      </c>
      <c r="L977" s="21" t="s">
        <v>107</v>
      </c>
      <c r="M977" s="80" t="s">
        <v>11</v>
      </c>
      <c r="N977" s="80" t="s">
        <v>371</v>
      </c>
      <c r="O977" s="81" t="s">
        <v>10</v>
      </c>
      <c r="P977" s="36">
        <f t="shared" ca="1" si="45"/>
        <v>9</v>
      </c>
      <c r="Q977" s="36" t="str">
        <f t="shared" ca="1" si="47"/>
        <v>📅 6-12 mois</v>
      </c>
    </row>
    <row r="978" spans="1:17">
      <c r="A978" s="54" t="s">
        <v>1677</v>
      </c>
      <c r="B978" s="74" t="s">
        <v>26</v>
      </c>
      <c r="C978" s="33">
        <v>774</v>
      </c>
      <c r="D978" s="33">
        <v>606</v>
      </c>
      <c r="E978" s="34">
        <v>0.78294573643410847</v>
      </c>
      <c r="F978" s="33">
        <v>129</v>
      </c>
      <c r="G978" s="33">
        <v>85</v>
      </c>
      <c r="H978" s="35">
        <v>0.65890000000000004</v>
      </c>
      <c r="I978" s="36" t="str">
        <f t="shared" si="46"/>
        <v>🟡 Attention (40-80%)</v>
      </c>
      <c r="J978" s="75">
        <v>46004</v>
      </c>
      <c r="K978" s="76" t="s">
        <v>1678</v>
      </c>
      <c r="L978" s="82" t="s">
        <v>43</v>
      </c>
      <c r="M978" s="80" t="s">
        <v>43</v>
      </c>
      <c r="N978" s="80" t="s">
        <v>43</v>
      </c>
      <c r="O978" s="81" t="s">
        <v>1594</v>
      </c>
      <c r="P978" s="36">
        <f t="shared" ca="1" si="45"/>
        <v>9</v>
      </c>
      <c r="Q978" s="36" t="str">
        <f t="shared" ca="1" si="47"/>
        <v>📅 6-12 mois</v>
      </c>
    </row>
    <row r="979" spans="1:17">
      <c r="A979" s="54" t="s">
        <v>1679</v>
      </c>
      <c r="B979" s="74" t="s">
        <v>17</v>
      </c>
      <c r="C979" s="33">
        <v>852</v>
      </c>
      <c r="D979" s="33">
        <v>476</v>
      </c>
      <c r="E979" s="34">
        <v>0.55868544600938963</v>
      </c>
      <c r="F979" s="33">
        <v>142</v>
      </c>
      <c r="G979" s="33">
        <v>49</v>
      </c>
      <c r="H979" s="35">
        <v>0.34510000000000002</v>
      </c>
      <c r="I979" s="36" t="str">
        <f t="shared" si="46"/>
        <v>🟢 Non saturé (&lt;40%)</v>
      </c>
      <c r="J979" s="75">
        <v>46004</v>
      </c>
      <c r="K979" s="76" t="s">
        <v>1657</v>
      </c>
      <c r="L979" s="83" t="s">
        <v>1477</v>
      </c>
      <c r="M979" s="47" t="s">
        <v>1657</v>
      </c>
      <c r="N979" s="47" t="s">
        <v>1477</v>
      </c>
      <c r="O979" s="81" t="s">
        <v>15</v>
      </c>
      <c r="P979" s="36">
        <f t="shared" ca="1" si="45"/>
        <v>9</v>
      </c>
      <c r="Q979" s="36" t="str">
        <f t="shared" ca="1" si="47"/>
        <v>📅 6-12 mois</v>
      </c>
    </row>
    <row r="980" spans="1:17">
      <c r="A980" s="54" t="s">
        <v>1680</v>
      </c>
      <c r="B980" s="74" t="s">
        <v>17</v>
      </c>
      <c r="C980" s="33">
        <v>624</v>
      </c>
      <c r="D980" s="33">
        <v>305</v>
      </c>
      <c r="E980" s="34">
        <v>0.48878205128205127</v>
      </c>
      <c r="F980" s="33">
        <v>104</v>
      </c>
      <c r="G980" s="33">
        <v>26</v>
      </c>
      <c r="H980" s="35">
        <v>0.25</v>
      </c>
      <c r="I980" s="36" t="str">
        <f t="shared" si="46"/>
        <v>🟢 Non saturé (&lt;40%)</v>
      </c>
      <c r="J980" s="75">
        <v>46004</v>
      </c>
      <c r="K980" s="76" t="s">
        <v>1681</v>
      </c>
      <c r="L980" s="18" t="s">
        <v>1571</v>
      </c>
      <c r="M980" s="52" t="s">
        <v>1651</v>
      </c>
      <c r="N980" s="52" t="s">
        <v>1571</v>
      </c>
      <c r="O980" s="81" t="s">
        <v>34</v>
      </c>
      <c r="P980" s="36">
        <f t="shared" ca="1" si="45"/>
        <v>9</v>
      </c>
      <c r="Q980" s="36" t="str">
        <f t="shared" ca="1" si="47"/>
        <v>📅 6-12 mois</v>
      </c>
    </row>
    <row r="981" spans="1:17">
      <c r="A981" s="54" t="s">
        <v>1682</v>
      </c>
      <c r="B981" s="74" t="s">
        <v>23</v>
      </c>
      <c r="C981" s="33">
        <v>720</v>
      </c>
      <c r="D981" s="33">
        <v>454</v>
      </c>
      <c r="E981" s="34">
        <v>0.63055555555555554</v>
      </c>
      <c r="F981" s="33">
        <v>120</v>
      </c>
      <c r="G981" s="33">
        <v>46</v>
      </c>
      <c r="H981" s="35">
        <v>0.38329999999999997</v>
      </c>
      <c r="I981" s="36" t="str">
        <f t="shared" si="46"/>
        <v>🟢 Non saturé (&lt;40%)</v>
      </c>
      <c r="J981" s="75">
        <v>46004</v>
      </c>
      <c r="K981" s="76" t="s">
        <v>1683</v>
      </c>
      <c r="L981" s="21" t="s">
        <v>70</v>
      </c>
      <c r="M981" s="47" t="s">
        <v>1684</v>
      </c>
      <c r="N981" s="47" t="s">
        <v>1645</v>
      </c>
      <c r="O981" s="81" t="s">
        <v>21</v>
      </c>
      <c r="P981" s="36">
        <f t="shared" ca="1" si="45"/>
        <v>9</v>
      </c>
      <c r="Q981" s="36" t="str">
        <f t="shared" ca="1" si="47"/>
        <v>📅 6-12 mois</v>
      </c>
    </row>
    <row r="982" spans="1:17">
      <c r="A982" s="54" t="s">
        <v>1685</v>
      </c>
      <c r="B982" s="74" t="s">
        <v>23</v>
      </c>
      <c r="C982" s="33">
        <v>720</v>
      </c>
      <c r="D982" s="33">
        <v>475</v>
      </c>
      <c r="E982" s="34">
        <v>0.65972222222222221</v>
      </c>
      <c r="F982" s="33">
        <v>120</v>
      </c>
      <c r="G982" s="33">
        <v>52</v>
      </c>
      <c r="H982" s="35">
        <v>0.43330000000000002</v>
      </c>
      <c r="I982" s="36" t="str">
        <f t="shared" si="46"/>
        <v>🟡 Attention (40-80%)</v>
      </c>
      <c r="J982" s="75">
        <v>46014</v>
      </c>
      <c r="K982" s="76" t="s">
        <v>1031</v>
      </c>
      <c r="L982" s="21" t="s">
        <v>70</v>
      </c>
      <c r="M982" s="47" t="s">
        <v>1684</v>
      </c>
      <c r="N982" s="47" t="s">
        <v>1645</v>
      </c>
      <c r="O982" s="81" t="s">
        <v>21</v>
      </c>
      <c r="P982" s="36">
        <f t="shared" ca="1" si="45"/>
        <v>9</v>
      </c>
      <c r="Q982" s="36" t="str">
        <f t="shared" ca="1" si="47"/>
        <v>📅 6-12 mois</v>
      </c>
    </row>
    <row r="983" spans="1:17">
      <c r="A983" s="54" t="s">
        <v>1686</v>
      </c>
      <c r="B983" s="74" t="s">
        <v>26</v>
      </c>
      <c r="C983" s="33">
        <v>792</v>
      </c>
      <c r="D983" s="33">
        <v>616</v>
      </c>
      <c r="E983" s="34">
        <v>0.77777777777777779</v>
      </c>
      <c r="F983" s="33">
        <v>132</v>
      </c>
      <c r="G983" s="33">
        <v>94</v>
      </c>
      <c r="H983" s="35">
        <v>0.71209999999999996</v>
      </c>
      <c r="I983" s="36" t="str">
        <f t="shared" si="46"/>
        <v>🟡 Attention (40-80%)</v>
      </c>
      <c r="J983" s="75">
        <v>46016</v>
      </c>
      <c r="K983" s="45" t="s">
        <v>1594</v>
      </c>
      <c r="L983" s="82" t="s">
        <v>43</v>
      </c>
      <c r="M983" s="80" t="s">
        <v>43</v>
      </c>
      <c r="N983" s="80" t="s">
        <v>43</v>
      </c>
      <c r="O983" s="81" t="s">
        <v>1594</v>
      </c>
      <c r="P983" s="36">
        <f t="shared" ca="1" si="45"/>
        <v>8</v>
      </c>
      <c r="Q983" s="36" t="str">
        <f t="shared" ca="1" si="47"/>
        <v>📅 6-12 mois</v>
      </c>
    </row>
    <row r="984" spans="1:17">
      <c r="A984" s="54" t="s">
        <v>1687</v>
      </c>
      <c r="B984" s="84" t="s">
        <v>26</v>
      </c>
      <c r="C984" s="33">
        <v>366</v>
      </c>
      <c r="D984" s="33">
        <v>160</v>
      </c>
      <c r="E984" s="34">
        <v>0.43715846994535518</v>
      </c>
      <c r="F984" s="33">
        <v>61</v>
      </c>
      <c r="G984" s="33">
        <v>7</v>
      </c>
      <c r="H984" s="35">
        <v>0.1148</v>
      </c>
      <c r="I984" s="36" t="str">
        <f t="shared" si="46"/>
        <v>🟢 Non saturé (&lt;40%)</v>
      </c>
      <c r="J984" s="75">
        <v>46016</v>
      </c>
      <c r="K984" s="45" t="s">
        <v>1594</v>
      </c>
      <c r="L984" s="82" t="s">
        <v>43</v>
      </c>
      <c r="M984" s="80" t="s">
        <v>43</v>
      </c>
      <c r="N984" s="80" t="s">
        <v>43</v>
      </c>
      <c r="O984" s="81" t="s">
        <v>1594</v>
      </c>
      <c r="P984" s="36">
        <f t="shared" ca="1" si="45"/>
        <v>8</v>
      </c>
      <c r="Q984" s="36" t="str">
        <f t="shared" ca="1" si="47"/>
        <v>📅 6-12 mois</v>
      </c>
    </row>
    <row r="985" spans="1:17">
      <c r="A985" s="85" t="s">
        <v>1688</v>
      </c>
      <c r="B985" s="86" t="s">
        <v>23</v>
      </c>
      <c r="C985" s="33">
        <v>840</v>
      </c>
      <c r="D985" s="33">
        <v>502</v>
      </c>
      <c r="E985" s="34">
        <v>0.59761904761904761</v>
      </c>
      <c r="F985" s="33">
        <v>140</v>
      </c>
      <c r="G985" s="33">
        <v>52</v>
      </c>
      <c r="H985" s="35">
        <v>0.37140000000000001</v>
      </c>
      <c r="I985" s="36" t="str">
        <f t="shared" si="46"/>
        <v>🟢 Non saturé (&lt;40%)</v>
      </c>
      <c r="J985" s="75">
        <v>46021</v>
      </c>
      <c r="K985" s="87" t="s">
        <v>69</v>
      </c>
      <c r="L985" s="83" t="s">
        <v>69</v>
      </c>
      <c r="M985" s="47" t="s">
        <v>1616</v>
      </c>
      <c r="N985" s="47" t="s">
        <v>105</v>
      </c>
      <c r="O985" s="48" t="s">
        <v>21</v>
      </c>
      <c r="P985" s="36">
        <f t="shared" ca="1" si="45"/>
        <v>8</v>
      </c>
      <c r="Q985" s="36" t="str">
        <f t="shared" ca="1" si="47"/>
        <v>📅 6-12 mois</v>
      </c>
    </row>
    <row r="986" spans="1:17">
      <c r="A986" s="88" t="s">
        <v>1689</v>
      </c>
      <c r="B986" s="89" t="s">
        <v>23</v>
      </c>
      <c r="C986" s="33">
        <v>816</v>
      </c>
      <c r="D986" s="33">
        <v>154</v>
      </c>
      <c r="E986" s="34">
        <v>0.18872549019607843</v>
      </c>
      <c r="F986" s="33">
        <v>136</v>
      </c>
      <c r="G986" s="33">
        <v>2</v>
      </c>
      <c r="H986" s="35">
        <v>1.47E-2</v>
      </c>
      <c r="I986" s="36" t="str">
        <f t="shared" si="46"/>
        <v>🟢 Non saturé (&lt;40%)</v>
      </c>
      <c r="J986" s="90">
        <v>46023</v>
      </c>
      <c r="K986" s="87" t="s">
        <v>69</v>
      </c>
      <c r="L986" s="83" t="s">
        <v>69</v>
      </c>
      <c r="M986" s="47" t="s">
        <v>1616</v>
      </c>
      <c r="N986" s="47" t="s">
        <v>105</v>
      </c>
      <c r="O986" s="91" t="s">
        <v>21</v>
      </c>
      <c r="P986" s="36">
        <f t="shared" ca="1" si="45"/>
        <v>8</v>
      </c>
      <c r="Q986" s="36" t="str">
        <f t="shared" ca="1" si="47"/>
        <v>📅 6-12 mois</v>
      </c>
    </row>
    <row r="987" spans="1:17">
      <c r="A987" s="54" t="s">
        <v>1690</v>
      </c>
      <c r="B987" s="92" t="s">
        <v>23</v>
      </c>
      <c r="C987" s="33">
        <v>750</v>
      </c>
      <c r="D987" s="33">
        <v>479</v>
      </c>
      <c r="E987" s="34">
        <v>0.63866666666666672</v>
      </c>
      <c r="F987" s="33">
        <v>125</v>
      </c>
      <c r="G987" s="33">
        <v>58</v>
      </c>
      <c r="H987" s="35">
        <v>0.46400000000000002</v>
      </c>
      <c r="I987" s="36" t="str">
        <f t="shared" si="46"/>
        <v>🟡 Attention (40-80%)</v>
      </c>
      <c r="J987" s="93">
        <v>46026</v>
      </c>
      <c r="K987" s="94" t="s">
        <v>1031</v>
      </c>
      <c r="L987" s="21" t="s">
        <v>70</v>
      </c>
      <c r="M987" s="47" t="s">
        <v>1684</v>
      </c>
      <c r="N987" s="47" t="s">
        <v>1645</v>
      </c>
      <c r="O987" s="92" t="s">
        <v>1691</v>
      </c>
      <c r="P987" s="36">
        <f t="shared" ca="1" si="45"/>
        <v>8</v>
      </c>
      <c r="Q987" s="36" t="str">
        <f t="shared" ca="1" si="47"/>
        <v>📅 6-12 mois</v>
      </c>
    </row>
    <row r="988" spans="1:17">
      <c r="A988" s="54" t="s">
        <v>1692</v>
      </c>
      <c r="B988" s="95" t="s">
        <v>26</v>
      </c>
      <c r="C988" s="33">
        <v>798</v>
      </c>
      <c r="D988" s="33">
        <v>490</v>
      </c>
      <c r="E988" s="34">
        <v>0.61403508771929827</v>
      </c>
      <c r="F988" s="33">
        <v>133</v>
      </c>
      <c r="G988" s="33">
        <v>48</v>
      </c>
      <c r="H988" s="35">
        <v>0.3609</v>
      </c>
      <c r="I988" s="36" t="str">
        <f t="shared" si="46"/>
        <v>🟢 Non saturé (&lt;40%)</v>
      </c>
      <c r="J988" s="93">
        <v>46026</v>
      </c>
      <c r="K988" s="96" t="s">
        <v>1594</v>
      </c>
      <c r="L988" s="97" t="s">
        <v>43</v>
      </c>
      <c r="M988" s="98" t="s">
        <v>43</v>
      </c>
      <c r="N988" s="98" t="s">
        <v>43</v>
      </c>
      <c r="O988" s="92" t="s">
        <v>1594</v>
      </c>
      <c r="P988" s="36">
        <f t="shared" ca="1" si="45"/>
        <v>8</v>
      </c>
      <c r="Q988" s="36" t="str">
        <f t="shared" ca="1" si="47"/>
        <v>📅 6-12 mois</v>
      </c>
    </row>
    <row r="989" spans="1:17">
      <c r="A989" s="88" t="s">
        <v>1693</v>
      </c>
      <c r="B989" s="95" t="s">
        <v>23</v>
      </c>
      <c r="C989" s="33">
        <v>582</v>
      </c>
      <c r="D989" s="33">
        <v>39</v>
      </c>
      <c r="E989" s="34">
        <v>6.7010309278350513E-2</v>
      </c>
      <c r="F989" s="33">
        <v>97</v>
      </c>
      <c r="G989" s="33">
        <v>0</v>
      </c>
      <c r="H989" s="35">
        <v>0</v>
      </c>
      <c r="I989" s="36" t="str">
        <f t="shared" si="46"/>
        <v>🟢 Non saturé (&lt;40%)</v>
      </c>
      <c r="J989" s="93">
        <v>46028</v>
      </c>
      <c r="K989" s="96" t="s">
        <v>69</v>
      </c>
      <c r="L989" s="83" t="s">
        <v>69</v>
      </c>
      <c r="M989" s="47" t="s">
        <v>1616</v>
      </c>
      <c r="N989" s="47" t="s">
        <v>105</v>
      </c>
      <c r="O989" s="92" t="s">
        <v>1694</v>
      </c>
      <c r="P989" s="36">
        <f t="shared" ca="1" si="45"/>
        <v>8</v>
      </c>
      <c r="Q989" s="36" t="str">
        <f t="shared" ca="1" si="47"/>
        <v>📅 6-12 mois</v>
      </c>
    </row>
    <row r="990" spans="1:17">
      <c r="A990" s="88" t="s">
        <v>1695</v>
      </c>
      <c r="B990" s="95" t="s">
        <v>26</v>
      </c>
      <c r="C990" s="33">
        <v>798</v>
      </c>
      <c r="D990" s="33">
        <v>486</v>
      </c>
      <c r="E990" s="34">
        <v>0.60902255639097747</v>
      </c>
      <c r="F990" s="33">
        <v>133</v>
      </c>
      <c r="G990" s="33">
        <v>47</v>
      </c>
      <c r="H990" s="35">
        <v>0.35339999999999999</v>
      </c>
      <c r="I990" s="36" t="str">
        <f t="shared" si="46"/>
        <v>🟢 Non saturé (&lt;40%)</v>
      </c>
      <c r="J990" s="93">
        <v>46033</v>
      </c>
      <c r="K990" s="96" t="s">
        <v>118</v>
      </c>
      <c r="L990" s="8" t="s">
        <v>118</v>
      </c>
      <c r="M990" s="9" t="s">
        <v>1696</v>
      </c>
      <c r="N990" s="9" t="s">
        <v>118</v>
      </c>
      <c r="O990" s="92" t="s">
        <v>66</v>
      </c>
      <c r="P990" s="36">
        <f t="shared" ca="1" si="45"/>
        <v>8</v>
      </c>
      <c r="Q990" s="36" t="str">
        <f t="shared" ca="1" si="47"/>
        <v>📅 6-12 mois</v>
      </c>
    </row>
    <row r="991" spans="1:17">
      <c r="A991" s="88" t="s">
        <v>1697</v>
      </c>
      <c r="B991" s="95" t="s">
        <v>12</v>
      </c>
      <c r="C991" s="33">
        <v>546</v>
      </c>
      <c r="D991" s="33">
        <v>380</v>
      </c>
      <c r="E991" s="34">
        <v>0.69597069597069594</v>
      </c>
      <c r="F991" s="33">
        <v>91</v>
      </c>
      <c r="G991" s="33">
        <v>49</v>
      </c>
      <c r="H991" s="35">
        <v>0.53849999999999998</v>
      </c>
      <c r="I991" s="36" t="str">
        <f t="shared" si="46"/>
        <v>🟡 Attention (40-80%)</v>
      </c>
      <c r="J991" s="93">
        <v>46033</v>
      </c>
      <c r="K991" s="96" t="s">
        <v>1698</v>
      </c>
      <c r="L991" s="8" t="s">
        <v>119</v>
      </c>
      <c r="M991" s="9" t="s">
        <v>371</v>
      </c>
      <c r="N991" s="9" t="s">
        <v>371</v>
      </c>
      <c r="O991" s="92" t="s">
        <v>10</v>
      </c>
      <c r="P991" s="36">
        <f t="shared" ca="1" si="45"/>
        <v>8</v>
      </c>
      <c r="Q991" s="36" t="str">
        <f t="shared" ca="1" si="47"/>
        <v>📅 6-12 mois</v>
      </c>
    </row>
    <row r="992" spans="1:17">
      <c r="A992" s="88" t="s">
        <v>1699</v>
      </c>
      <c r="B992" s="95" t="s">
        <v>41</v>
      </c>
      <c r="C992" s="33">
        <v>798</v>
      </c>
      <c r="D992" s="33">
        <v>443</v>
      </c>
      <c r="E992" s="34">
        <v>0.55513784461152882</v>
      </c>
      <c r="F992" s="33">
        <v>133</v>
      </c>
      <c r="G992" s="33">
        <v>44</v>
      </c>
      <c r="H992" s="35">
        <v>0.33079999999999998</v>
      </c>
      <c r="I992" s="36" t="str">
        <f t="shared" si="46"/>
        <v>🟢 Non saturé (&lt;40%)</v>
      </c>
      <c r="J992" s="93">
        <v>46035</v>
      </c>
      <c r="K992" s="96" t="s">
        <v>40</v>
      </c>
      <c r="L992" s="21" t="s">
        <v>40</v>
      </c>
      <c r="M992" s="80" t="s">
        <v>40</v>
      </c>
      <c r="N992" s="80" t="s">
        <v>40</v>
      </c>
      <c r="O992" s="92" t="s">
        <v>40</v>
      </c>
      <c r="P992" s="36">
        <f t="shared" ca="1" si="45"/>
        <v>8</v>
      </c>
      <c r="Q992" s="36" t="str">
        <f t="shared" ca="1" si="47"/>
        <v>📅 6-12 mois</v>
      </c>
    </row>
    <row r="993" spans="1:17">
      <c r="A993" s="8" t="s">
        <v>1700</v>
      </c>
      <c r="B993" s="95" t="s">
        <v>12</v>
      </c>
      <c r="C993" s="33">
        <v>536</v>
      </c>
      <c r="D993" s="33">
        <v>91</v>
      </c>
      <c r="E993" s="34">
        <v>0.16977611940298507</v>
      </c>
      <c r="F993" s="33">
        <v>67</v>
      </c>
      <c r="G993" s="33">
        <v>0</v>
      </c>
      <c r="H993" s="35">
        <v>0</v>
      </c>
      <c r="I993" s="36" t="str">
        <f t="shared" si="46"/>
        <v>🟢 Non saturé (&lt;40%)</v>
      </c>
      <c r="J993" s="100">
        <v>46079</v>
      </c>
      <c r="K993" s="101" t="s">
        <v>31</v>
      </c>
      <c r="L993" s="102" t="s">
        <v>31</v>
      </c>
      <c r="M993" s="103" t="s">
        <v>371</v>
      </c>
      <c r="N993" s="103" t="s">
        <v>371</v>
      </c>
      <c r="O993" s="99" t="s">
        <v>10</v>
      </c>
      <c r="P993" s="36">
        <f t="shared" ca="1" si="45"/>
        <v>6</v>
      </c>
      <c r="Q993" s="36" t="str">
        <f t="shared" ca="1" si="47"/>
        <v>📅 6-12 mois</v>
      </c>
    </row>
    <row r="994" spans="1:17">
      <c r="A994" s="104" t="s">
        <v>1701</v>
      </c>
      <c r="B994" s="95" t="s">
        <v>41</v>
      </c>
      <c r="C994" s="33">
        <v>1304</v>
      </c>
      <c r="D994" s="33">
        <v>266</v>
      </c>
      <c r="E994" s="34">
        <v>0.20398773006134968</v>
      </c>
      <c r="F994" s="33">
        <v>163</v>
      </c>
      <c r="G994" s="33">
        <v>0</v>
      </c>
      <c r="H994" s="35">
        <v>0</v>
      </c>
      <c r="I994" s="36" t="str">
        <f t="shared" si="46"/>
        <v>🟢 Non saturé (&lt;40%)</v>
      </c>
      <c r="J994" s="93">
        <v>46088</v>
      </c>
      <c r="K994" s="105" t="s">
        <v>1702</v>
      </c>
      <c r="L994" s="21" t="s">
        <v>120</v>
      </c>
      <c r="M994" s="103" t="s">
        <v>1622</v>
      </c>
      <c r="N994" s="103" t="s">
        <v>116</v>
      </c>
      <c r="O994" s="92" t="s">
        <v>55</v>
      </c>
      <c r="P994" s="36">
        <f t="shared" ca="1" si="45"/>
        <v>6</v>
      </c>
      <c r="Q994" s="36" t="str">
        <f t="shared" ca="1" si="47"/>
        <v>📅 6-12 mois</v>
      </c>
    </row>
    <row r="995" spans="1:17">
      <c r="A995" s="106" t="s">
        <v>1703</v>
      </c>
      <c r="B995" s="95" t="s">
        <v>23</v>
      </c>
      <c r="C995" s="33">
        <v>456</v>
      </c>
      <c r="D995" s="33">
        <v>181</v>
      </c>
      <c r="E995" s="34">
        <v>0.39692982456140352</v>
      </c>
      <c r="F995" s="33">
        <v>57</v>
      </c>
      <c r="G995" s="33">
        <v>3</v>
      </c>
      <c r="H995" s="35">
        <v>5.2600000000000001E-2</v>
      </c>
      <c r="I995" s="36" t="str">
        <f t="shared" si="46"/>
        <v>🟢 Non saturé (&lt;40%)</v>
      </c>
      <c r="J995" s="93">
        <v>46100</v>
      </c>
      <c r="K995" s="105" t="s">
        <v>1704</v>
      </c>
      <c r="L995" s="21" t="s">
        <v>121</v>
      </c>
      <c r="M995" s="107" t="s">
        <v>121</v>
      </c>
      <c r="N995" s="92" t="s">
        <v>123</v>
      </c>
      <c r="O995" s="92" t="s">
        <v>1691</v>
      </c>
      <c r="P995" s="36">
        <f t="shared" ca="1" si="45"/>
        <v>6</v>
      </c>
      <c r="Q995" s="36" t="str">
        <f t="shared" ca="1" si="47"/>
        <v>📅 6-12 mois</v>
      </c>
    </row>
    <row r="996" spans="1:17">
      <c r="A996" s="106" t="s">
        <v>1705</v>
      </c>
      <c r="B996" s="95" t="s">
        <v>23</v>
      </c>
      <c r="C996" s="33">
        <v>856</v>
      </c>
      <c r="D996" s="33">
        <v>566</v>
      </c>
      <c r="E996" s="34">
        <v>0.66121495327102808</v>
      </c>
      <c r="F996" s="33">
        <v>107</v>
      </c>
      <c r="G996" s="33">
        <v>49</v>
      </c>
      <c r="H996" s="35">
        <v>0.45789999999999997</v>
      </c>
      <c r="I996" s="36" t="str">
        <f t="shared" si="46"/>
        <v>🟡 Attention (40-80%)</v>
      </c>
      <c r="J996" s="93">
        <v>46108</v>
      </c>
      <c r="K996" s="105" t="s">
        <v>1706</v>
      </c>
      <c r="L996" s="22" t="s">
        <v>122</v>
      </c>
      <c r="M996" s="103" t="s">
        <v>1707</v>
      </c>
      <c r="N996" s="92" t="s">
        <v>123</v>
      </c>
      <c r="O996" s="92" t="s">
        <v>1691</v>
      </c>
      <c r="P996" s="36">
        <f t="shared" ca="1" si="45"/>
        <v>5</v>
      </c>
      <c r="Q996" s="36" t="str">
        <f t="shared" ca="1" si="47"/>
        <v>🆕 &lt; 6 mois</v>
      </c>
    </row>
    <row r="997" spans="1:17">
      <c r="A997" s="108" t="s">
        <v>1708</v>
      </c>
      <c r="B997" s="95" t="s">
        <v>23</v>
      </c>
      <c r="C997" s="33">
        <v>952</v>
      </c>
      <c r="D997" s="33">
        <v>518</v>
      </c>
      <c r="E997" s="34">
        <v>0.54411764705882348</v>
      </c>
      <c r="F997" s="33">
        <v>119</v>
      </c>
      <c r="G997" s="33">
        <v>32</v>
      </c>
      <c r="H997" s="35">
        <v>0.26889999999999997</v>
      </c>
      <c r="I997" s="36" t="str">
        <f t="shared" si="46"/>
        <v>🟢 Non saturé (&lt;40%)</v>
      </c>
      <c r="J997" s="110">
        <v>46083</v>
      </c>
      <c r="K997" s="111" t="s">
        <v>122</v>
      </c>
      <c r="L997" s="22" t="s">
        <v>122</v>
      </c>
      <c r="M997" s="112" t="s">
        <v>122</v>
      </c>
      <c r="N997" s="92" t="s">
        <v>123</v>
      </c>
      <c r="O997" s="113" t="s">
        <v>1691</v>
      </c>
      <c r="P997" s="36">
        <f t="shared" ca="1" si="45"/>
        <v>6</v>
      </c>
      <c r="Q997" s="36" t="str">
        <f t="shared" ca="1" si="47"/>
        <v>📅 6-12 mois</v>
      </c>
    </row>
    <row r="998" spans="1:17">
      <c r="A998" s="21" t="s">
        <v>1709</v>
      </c>
      <c r="B998" s="95" t="s">
        <v>23</v>
      </c>
      <c r="C998" s="33">
        <v>750</v>
      </c>
      <c r="D998" s="33">
        <v>393</v>
      </c>
      <c r="E998" s="34">
        <v>0.52400000000000002</v>
      </c>
      <c r="F998" s="33">
        <v>125</v>
      </c>
      <c r="G998" s="33">
        <v>31</v>
      </c>
      <c r="H998" s="35">
        <v>0.248</v>
      </c>
      <c r="I998" s="36" t="str">
        <f t="shared" si="46"/>
        <v>🟢 Non saturé (&lt;40%)</v>
      </c>
      <c r="J998" s="114">
        <v>46120</v>
      </c>
      <c r="K998" s="115" t="s">
        <v>1710</v>
      </c>
      <c r="L998" s="22" t="s">
        <v>123</v>
      </c>
      <c r="M998" s="103" t="s">
        <v>444</v>
      </c>
      <c r="N998" s="112" t="s">
        <v>123</v>
      </c>
      <c r="O998" s="116" t="s">
        <v>1691</v>
      </c>
      <c r="P998" s="36">
        <f t="shared" ca="1" si="45"/>
        <v>5</v>
      </c>
      <c r="Q998" s="36" t="str">
        <f t="shared" ca="1" si="47"/>
        <v>🆕 &lt; 6 mois</v>
      </c>
    </row>
    <row r="999" spans="1:17">
      <c r="A999" s="21" t="s">
        <v>1711</v>
      </c>
      <c r="B999" s="95" t="s">
        <v>12</v>
      </c>
      <c r="C999" s="33">
        <v>708</v>
      </c>
      <c r="D999" s="33">
        <v>397</v>
      </c>
      <c r="E999" s="34">
        <v>0.56073446327683618</v>
      </c>
      <c r="F999" s="33">
        <v>118</v>
      </c>
      <c r="G999" s="33">
        <v>41</v>
      </c>
      <c r="H999" s="35">
        <v>0.34749999999999998</v>
      </c>
      <c r="I999" s="36" t="str">
        <f t="shared" si="46"/>
        <v>🟢 Non saturé (&lt;40%)</v>
      </c>
      <c r="J999" s="114">
        <v>46129</v>
      </c>
      <c r="K999" s="115" t="s">
        <v>1712</v>
      </c>
      <c r="L999" s="22" t="s">
        <v>107</v>
      </c>
      <c r="M999" s="103" t="s">
        <v>777</v>
      </c>
      <c r="N999" s="112" t="s">
        <v>1713</v>
      </c>
      <c r="O999" s="116" t="s">
        <v>10</v>
      </c>
      <c r="P999" s="36">
        <f t="shared" ca="1" si="45"/>
        <v>5</v>
      </c>
      <c r="Q999" s="36" t="str">
        <f t="shared" ca="1" si="47"/>
        <v>🆕 &lt; 6 mois</v>
      </c>
    </row>
    <row r="1000" spans="1:17">
      <c r="A1000" s="21" t="s">
        <v>1714</v>
      </c>
      <c r="B1000" s="95" t="s">
        <v>12</v>
      </c>
      <c r="C1000" s="33">
        <v>768</v>
      </c>
      <c r="D1000" s="33">
        <v>294</v>
      </c>
      <c r="E1000" s="34">
        <v>0.3828125</v>
      </c>
      <c r="F1000" s="33">
        <v>128</v>
      </c>
      <c r="G1000" s="33">
        <v>25</v>
      </c>
      <c r="H1000" s="35">
        <v>0.1953</v>
      </c>
      <c r="I1000" s="36" t="str">
        <f t="shared" si="46"/>
        <v>🟢 Non saturé (&lt;40%)</v>
      </c>
      <c r="J1000" s="114">
        <v>46136</v>
      </c>
      <c r="K1000" s="105" t="s">
        <v>1715</v>
      </c>
      <c r="L1000" s="22" t="s">
        <v>107</v>
      </c>
      <c r="M1000" s="103" t="s">
        <v>777</v>
      </c>
      <c r="N1000" s="112" t="s">
        <v>1713</v>
      </c>
      <c r="O1000" s="99" t="s">
        <v>10</v>
      </c>
      <c r="P1000" s="36">
        <f t="shared" ca="1" si="45"/>
        <v>5</v>
      </c>
      <c r="Q1000" s="36" t="str">
        <f t="shared" ca="1" si="47"/>
        <v>🆕 &lt; 6 mois</v>
      </c>
    </row>
    <row r="1001" spans="1:17">
      <c r="A1001" s="21" t="s">
        <v>1716</v>
      </c>
      <c r="B1001" s="95" t="s">
        <v>12</v>
      </c>
      <c r="C1001" s="33">
        <v>708</v>
      </c>
      <c r="D1001" s="33">
        <v>283</v>
      </c>
      <c r="E1001" s="34">
        <v>0.39971751412429379</v>
      </c>
      <c r="F1001" s="33">
        <v>118</v>
      </c>
      <c r="G1001" s="33">
        <v>30</v>
      </c>
      <c r="H1001" s="35">
        <v>0.25419999999999998</v>
      </c>
      <c r="I1001" s="36" t="str">
        <f t="shared" si="46"/>
        <v>🟢 Non saturé (&lt;40%)</v>
      </c>
      <c r="J1001" s="114">
        <v>46137</v>
      </c>
      <c r="K1001" s="105" t="s">
        <v>1717</v>
      </c>
      <c r="L1001" s="22" t="s">
        <v>107</v>
      </c>
      <c r="M1001" s="103" t="s">
        <v>777</v>
      </c>
      <c r="N1001" s="112" t="s">
        <v>1713</v>
      </c>
      <c r="O1001" s="99" t="s">
        <v>10</v>
      </c>
      <c r="P1001" s="36">
        <f t="shared" ca="1" si="45"/>
        <v>4</v>
      </c>
      <c r="Q1001" s="36" t="str">
        <f t="shared" ca="1" si="47"/>
        <v>🆕 &lt; 6 mois</v>
      </c>
    </row>
    <row r="1002" spans="1:17">
      <c r="A1002" s="21" t="s">
        <v>1718</v>
      </c>
      <c r="B1002" s="95" t="s">
        <v>12</v>
      </c>
      <c r="C1002" s="33">
        <v>726</v>
      </c>
      <c r="D1002" s="33">
        <v>291</v>
      </c>
      <c r="E1002" s="34">
        <v>0.40082644628099173</v>
      </c>
      <c r="F1002" s="33">
        <v>121</v>
      </c>
      <c r="G1002" s="33">
        <v>18</v>
      </c>
      <c r="H1002" s="35">
        <v>0.14879999999999999</v>
      </c>
      <c r="I1002" s="36" t="str">
        <f t="shared" si="46"/>
        <v>🟢 Non saturé (&lt;40%)</v>
      </c>
      <c r="J1002" s="114">
        <v>46144</v>
      </c>
      <c r="K1002" s="105" t="s">
        <v>1719</v>
      </c>
      <c r="L1002" s="22" t="s">
        <v>107</v>
      </c>
      <c r="M1002" s="103" t="s">
        <v>777</v>
      </c>
      <c r="N1002" s="112" t="s">
        <v>1713</v>
      </c>
      <c r="O1002" s="99" t="s">
        <v>10</v>
      </c>
      <c r="P1002" s="36">
        <f t="shared" ca="1" si="45"/>
        <v>4</v>
      </c>
      <c r="Q1002" s="36" t="str">
        <f t="shared" ca="1" si="47"/>
        <v>🆕 &lt; 6 mois</v>
      </c>
    </row>
    <row r="1003" spans="1:17">
      <c r="A1003" s="21" t="s">
        <v>1720</v>
      </c>
      <c r="B1003" s="95" t="s">
        <v>12</v>
      </c>
      <c r="C1003" s="33">
        <v>486</v>
      </c>
      <c r="D1003" s="33">
        <v>253</v>
      </c>
      <c r="E1003" s="34">
        <v>0.52057613168724282</v>
      </c>
      <c r="F1003" s="33">
        <v>81</v>
      </c>
      <c r="G1003" s="33">
        <v>20</v>
      </c>
      <c r="H1003" s="35">
        <v>0.24690000000000001</v>
      </c>
      <c r="I1003" s="36" t="str">
        <f t="shared" si="46"/>
        <v>🟢 Non saturé (&lt;40%)</v>
      </c>
      <c r="J1003" s="114">
        <v>46137</v>
      </c>
      <c r="K1003" s="105" t="s">
        <v>1721</v>
      </c>
      <c r="L1003" s="22" t="s">
        <v>124</v>
      </c>
      <c r="M1003" s="103" t="s">
        <v>777</v>
      </c>
      <c r="N1003" s="112" t="s">
        <v>1713</v>
      </c>
      <c r="O1003" s="99" t="s">
        <v>10</v>
      </c>
      <c r="P1003" s="36">
        <f ca="1">IF(J1003="","",ROUND((TODAY()-J1003)/30.44,0))</f>
        <v>4</v>
      </c>
      <c r="Q1003" s="36" t="str">
        <f t="shared" ca="1" si="47"/>
        <v>🆕 &lt; 6 mois</v>
      </c>
    </row>
    <row r="1004" spans="1:17">
      <c r="A1004" s="21" t="s">
        <v>1722</v>
      </c>
      <c r="B1004" s="95" t="s">
        <v>12</v>
      </c>
      <c r="C1004" s="33">
        <v>786</v>
      </c>
      <c r="D1004" s="33">
        <v>396</v>
      </c>
      <c r="E1004" s="34">
        <v>0.50381679389312972</v>
      </c>
      <c r="F1004" s="33">
        <v>131</v>
      </c>
      <c r="G1004" s="33">
        <v>32</v>
      </c>
      <c r="H1004" s="35">
        <v>0.24429999999999999</v>
      </c>
      <c r="I1004" s="36" t="str">
        <f t="shared" si="46"/>
        <v>🟢 Non saturé (&lt;40%)</v>
      </c>
      <c r="J1004" s="114">
        <v>46144</v>
      </c>
      <c r="K1004" s="105" t="s">
        <v>1721</v>
      </c>
      <c r="L1004" s="22" t="s">
        <v>124</v>
      </c>
      <c r="M1004" s="103" t="s">
        <v>777</v>
      </c>
      <c r="N1004" s="112" t="s">
        <v>1713</v>
      </c>
      <c r="O1004" s="99" t="s">
        <v>10</v>
      </c>
      <c r="P1004" s="36">
        <f ca="1">IF(J1004="","",ROUND((TODAY()-J1004)/30.44,0))</f>
        <v>4</v>
      </c>
      <c r="Q1004" s="36" t="str">
        <f t="shared" ca="1" si="47"/>
        <v>🆕 &lt; 6 mois</v>
      </c>
    </row>
    <row r="1005" spans="1:17">
      <c r="A1005" s="21" t="s">
        <v>5426</v>
      </c>
      <c r="B1005" s="95" t="s">
        <v>9</v>
      </c>
      <c r="C1005" s="33">
        <v>708</v>
      </c>
      <c r="D1005" s="33">
        <v>464</v>
      </c>
      <c r="E1005" s="34">
        <v>0.65536723163841804</v>
      </c>
      <c r="F1005" s="33">
        <v>118</v>
      </c>
      <c r="G1005" s="33">
        <v>53</v>
      </c>
      <c r="H1005" s="35">
        <v>0.44919999999999999</v>
      </c>
      <c r="I1005" s="36" t="str">
        <f t="shared" si="46"/>
        <v>🟡 Attention (40-80%)</v>
      </c>
      <c r="J1005" s="114">
        <v>46172</v>
      </c>
      <c r="K1005" s="105" t="s">
        <v>1654</v>
      </c>
      <c r="L1005" s="22" t="s">
        <v>1648</v>
      </c>
      <c r="M1005" s="112" t="s">
        <v>1648</v>
      </c>
      <c r="N1005" s="112" t="s">
        <v>1649</v>
      </c>
      <c r="O1005" s="99" t="s">
        <v>7</v>
      </c>
      <c r="P1005" s="36">
        <f ca="1">IF(J1005="","",ROUND((TODAY()-J1005)/30.44,0))</f>
        <v>3</v>
      </c>
      <c r="Q1005" s="36" t="str">
        <f t="shared" ca="1" si="47"/>
        <v>🆕 &lt; 6 mois</v>
      </c>
    </row>
    <row r="1006" spans="1:17">
      <c r="A1006" s="21" t="s">
        <v>5439</v>
      </c>
      <c r="B1006" s="95" t="s">
        <v>9</v>
      </c>
      <c r="C1006" s="33">
        <v>584</v>
      </c>
      <c r="D1006" s="33">
        <v>216</v>
      </c>
      <c r="E1006" s="34">
        <v>0.36986301369863012</v>
      </c>
      <c r="F1006" s="33">
        <v>73</v>
      </c>
      <c r="G1006" s="33">
        <v>4</v>
      </c>
      <c r="H1006" s="35">
        <v>5.4800000000000001E-2</v>
      </c>
      <c r="I1006" s="36" t="str">
        <f t="shared" si="46"/>
        <v>🟢 Non saturé (&lt;40%)</v>
      </c>
      <c r="J1006" s="114">
        <v>46184</v>
      </c>
      <c r="K1006" s="105" t="s">
        <v>5437</v>
      </c>
      <c r="L1006" s="22" t="s">
        <v>7</v>
      </c>
      <c r="M1006" s="112" t="s">
        <v>5438</v>
      </c>
      <c r="N1006" s="112" t="s">
        <v>7</v>
      </c>
      <c r="O1006" s="99" t="s">
        <v>7</v>
      </c>
      <c r="P1006" s="36">
        <f t="shared" ref="P1006:P1037" ca="1" si="48">IF(J1006="","",ROUND((TODAY()-J1006)/30.44,0))</f>
        <v>3</v>
      </c>
      <c r="Q1006" s="36" t="str">
        <f t="shared" ca="1" si="47"/>
        <v>🆕 &lt; 6 mois</v>
      </c>
    </row>
    <row r="1007" spans="1:17">
      <c r="A1007" s="21" t="s">
        <v>5440</v>
      </c>
      <c r="B1007" s="95" t="s">
        <v>9</v>
      </c>
      <c r="C1007" s="33">
        <v>756</v>
      </c>
      <c r="D1007" s="33">
        <v>492</v>
      </c>
      <c r="E1007" s="34">
        <v>0.65079365079365081</v>
      </c>
      <c r="F1007" s="33">
        <v>126</v>
      </c>
      <c r="G1007" s="33">
        <v>52</v>
      </c>
      <c r="H1007" s="35">
        <v>0.41270000000000001</v>
      </c>
      <c r="I1007" s="36" t="str">
        <f t="shared" si="46"/>
        <v>🟡 Attention (40-80%)</v>
      </c>
      <c r="J1007" s="114">
        <v>46188</v>
      </c>
      <c r="K1007" s="105" t="s">
        <v>5434</v>
      </c>
      <c r="L1007" s="22" t="s">
        <v>5434</v>
      </c>
      <c r="M1007" s="112" t="s">
        <v>1654</v>
      </c>
      <c r="N1007" s="112" t="s">
        <v>8</v>
      </c>
      <c r="O1007" s="112" t="s">
        <v>7</v>
      </c>
      <c r="P1007" s="36">
        <f t="shared" ca="1" si="48"/>
        <v>3</v>
      </c>
      <c r="Q1007" s="36" t="str">
        <f t="shared" ca="1" si="47"/>
        <v>🆕 &lt; 6 mois</v>
      </c>
    </row>
    <row r="1008" spans="1:17">
      <c r="A1008" s="21" t="s">
        <v>5445</v>
      </c>
      <c r="B1008" s="95" t="s">
        <v>5430</v>
      </c>
      <c r="C1008" s="33">
        <v>1480</v>
      </c>
      <c r="D1008" s="33">
        <v>493</v>
      </c>
      <c r="E1008" s="34">
        <v>0.33310810810810809</v>
      </c>
      <c r="F1008" s="33">
        <v>185</v>
      </c>
      <c r="G1008" s="33">
        <v>0</v>
      </c>
      <c r="H1008" s="35">
        <v>0</v>
      </c>
      <c r="I1008" s="36" t="str">
        <f t="shared" si="46"/>
        <v>🟢 Non saturé (&lt;40%)</v>
      </c>
      <c r="J1008" s="114">
        <v>46190</v>
      </c>
      <c r="K1008" s="105" t="s">
        <v>1027</v>
      </c>
      <c r="L1008" s="22" t="s">
        <v>109</v>
      </c>
      <c r="M1008" s="112" t="s">
        <v>1415</v>
      </c>
      <c r="N1008" s="112" t="s">
        <v>67</v>
      </c>
      <c r="O1008" s="112" t="s">
        <v>36</v>
      </c>
      <c r="P1008" s="36">
        <f t="shared" ca="1" si="48"/>
        <v>3</v>
      </c>
      <c r="Q1008" s="36" t="str">
        <f t="shared" ca="1" si="47"/>
        <v>🆕 &lt; 6 mois</v>
      </c>
    </row>
    <row r="1009" spans="1:17">
      <c r="A1009" s="21" t="s">
        <v>5446</v>
      </c>
      <c r="B1009" s="95" t="s">
        <v>5430</v>
      </c>
      <c r="C1009" s="33">
        <v>1152</v>
      </c>
      <c r="D1009" s="33">
        <v>324</v>
      </c>
      <c r="E1009" s="34">
        <v>0.28125</v>
      </c>
      <c r="F1009" s="33">
        <v>144</v>
      </c>
      <c r="G1009" s="33">
        <v>0</v>
      </c>
      <c r="H1009" s="35">
        <v>0</v>
      </c>
      <c r="I1009" s="36" t="str">
        <f t="shared" si="46"/>
        <v>🟢 Non saturé (&lt;40%)</v>
      </c>
      <c r="J1009" s="114">
        <v>46191</v>
      </c>
      <c r="K1009" s="105" t="s">
        <v>1027</v>
      </c>
      <c r="L1009" s="22" t="s">
        <v>109</v>
      </c>
      <c r="M1009" s="112" t="s">
        <v>1415</v>
      </c>
      <c r="N1009" s="112" t="s">
        <v>67</v>
      </c>
      <c r="O1009" s="112" t="s">
        <v>36</v>
      </c>
      <c r="P1009" s="36">
        <f t="shared" ca="1" si="48"/>
        <v>3</v>
      </c>
      <c r="Q1009" s="36" t="str">
        <f t="shared" ca="1" si="47"/>
        <v>🆕 &lt; 6 mois</v>
      </c>
    </row>
    <row r="1010" spans="1:17">
      <c r="A1010" s="21" t="s">
        <v>5447</v>
      </c>
      <c r="B1010" s="95" t="s">
        <v>5430</v>
      </c>
      <c r="C1010" s="33">
        <v>1120</v>
      </c>
      <c r="D1010" s="33">
        <v>498</v>
      </c>
      <c r="E1010" s="34">
        <v>0.44464285714285712</v>
      </c>
      <c r="F1010" s="33">
        <v>140</v>
      </c>
      <c r="G1010" s="33">
        <v>0</v>
      </c>
      <c r="H1010" s="35">
        <v>0</v>
      </c>
      <c r="I1010" s="36" t="str">
        <f t="shared" si="46"/>
        <v>🟢 Non saturé (&lt;40%)</v>
      </c>
      <c r="J1010" s="114">
        <v>46197</v>
      </c>
      <c r="K1010" s="105" t="s">
        <v>5455</v>
      </c>
      <c r="L1010" s="22" t="s">
        <v>109</v>
      </c>
      <c r="M1010" s="112" t="s">
        <v>1415</v>
      </c>
      <c r="N1010" s="112" t="s">
        <v>67</v>
      </c>
      <c r="O1010" s="112" t="s">
        <v>36</v>
      </c>
      <c r="P1010" s="36">
        <f t="shared" ca="1" si="48"/>
        <v>2</v>
      </c>
      <c r="Q1010" s="36" t="str">
        <f t="shared" ca="1" si="47"/>
        <v>🆕 &lt; 6 mois</v>
      </c>
    </row>
    <row r="1011" spans="1:17">
      <c r="A1011" s="21" t="s">
        <v>5448</v>
      </c>
      <c r="B1011" s="95" t="s">
        <v>5430</v>
      </c>
      <c r="C1011" s="33">
        <v>1496</v>
      </c>
      <c r="D1011" s="33">
        <v>529</v>
      </c>
      <c r="E1011" s="34">
        <v>0.35360962566844922</v>
      </c>
      <c r="F1011" s="33">
        <v>187</v>
      </c>
      <c r="G1011" s="33">
        <v>0</v>
      </c>
      <c r="H1011" s="35">
        <v>0</v>
      </c>
      <c r="I1011" s="36" t="str">
        <f t="shared" si="46"/>
        <v>🟢 Non saturé (&lt;40%)</v>
      </c>
      <c r="J1011" s="114">
        <v>46199</v>
      </c>
      <c r="K1011" s="105" t="s">
        <v>1027</v>
      </c>
      <c r="L1011" s="22" t="s">
        <v>109</v>
      </c>
      <c r="M1011" s="112" t="s">
        <v>1415</v>
      </c>
      <c r="N1011" s="112" t="s">
        <v>67</v>
      </c>
      <c r="O1011" s="112" t="s">
        <v>36</v>
      </c>
      <c r="P1011" s="36">
        <f t="shared" ca="1" si="48"/>
        <v>2</v>
      </c>
      <c r="Q1011" s="36" t="str">
        <f t="shared" ca="1" si="47"/>
        <v>🆕 &lt; 6 mois</v>
      </c>
    </row>
    <row r="1012" spans="1:17">
      <c r="A1012" s="21" t="s">
        <v>5449</v>
      </c>
      <c r="B1012" s="95" t="s">
        <v>5430</v>
      </c>
      <c r="C1012" s="33">
        <v>616</v>
      </c>
      <c r="D1012" s="33">
        <v>278</v>
      </c>
      <c r="E1012" s="34">
        <v>0.45129870129870131</v>
      </c>
      <c r="F1012" s="33">
        <v>77</v>
      </c>
      <c r="G1012" s="33">
        <v>10</v>
      </c>
      <c r="H1012" s="35">
        <v>0.12989999999999999</v>
      </c>
      <c r="I1012" s="36" t="str">
        <f t="shared" si="46"/>
        <v>🟢 Non saturé (&lt;40%)</v>
      </c>
      <c r="J1012" s="114">
        <v>46199</v>
      </c>
      <c r="K1012" s="105" t="s">
        <v>5456</v>
      </c>
      <c r="L1012" s="22" t="s">
        <v>109</v>
      </c>
      <c r="M1012" s="112" t="s">
        <v>1415</v>
      </c>
      <c r="N1012" s="112" t="s">
        <v>67</v>
      </c>
      <c r="O1012" s="112" t="s">
        <v>36</v>
      </c>
      <c r="P1012" s="36">
        <f t="shared" ca="1" si="48"/>
        <v>2</v>
      </c>
      <c r="Q1012" s="36" t="str">
        <f t="shared" ca="1" si="47"/>
        <v>🆕 &lt; 6 mois</v>
      </c>
    </row>
    <row r="1013" spans="1:17">
      <c r="A1013" s="21" t="s">
        <v>5450</v>
      </c>
      <c r="B1013" s="95" t="s">
        <v>5430</v>
      </c>
      <c r="C1013" s="33">
        <v>920</v>
      </c>
      <c r="D1013" s="33">
        <v>285</v>
      </c>
      <c r="E1013" s="34">
        <v>0.30978260869565216</v>
      </c>
      <c r="F1013" s="33">
        <v>115</v>
      </c>
      <c r="G1013" s="33">
        <v>8</v>
      </c>
      <c r="H1013" s="35">
        <v>6.9599999999999995E-2</v>
      </c>
      <c r="I1013" s="36" t="str">
        <f t="shared" si="46"/>
        <v>🟢 Non saturé (&lt;40%)</v>
      </c>
      <c r="J1013" s="114">
        <v>46199</v>
      </c>
      <c r="K1013" s="105" t="s">
        <v>756</v>
      </c>
      <c r="L1013" s="22" t="s">
        <v>109</v>
      </c>
      <c r="M1013" s="112" t="s">
        <v>1415</v>
      </c>
      <c r="N1013" s="112" t="s">
        <v>67</v>
      </c>
      <c r="O1013" s="112" t="s">
        <v>36</v>
      </c>
      <c r="P1013" s="36">
        <f t="shared" ca="1" si="48"/>
        <v>2</v>
      </c>
      <c r="Q1013" s="36" t="str">
        <f t="shared" ca="1" si="47"/>
        <v>🆕 &lt; 6 mois</v>
      </c>
    </row>
    <row r="1014" spans="1:17">
      <c r="A1014" s="21" t="s">
        <v>5451</v>
      </c>
      <c r="B1014" s="95" t="s">
        <v>9</v>
      </c>
      <c r="C1014" s="33">
        <v>594</v>
      </c>
      <c r="D1014" s="33">
        <v>285</v>
      </c>
      <c r="E1014" s="34">
        <v>0.47979797979797978</v>
      </c>
      <c r="F1014" s="33">
        <v>99</v>
      </c>
      <c r="G1014" s="33">
        <v>26</v>
      </c>
      <c r="H1014" s="35">
        <v>0.2626</v>
      </c>
      <c r="I1014" s="36" t="str">
        <f t="shared" si="46"/>
        <v>🟢 Non saturé (&lt;40%)</v>
      </c>
      <c r="J1014" s="114">
        <v>46199</v>
      </c>
      <c r="K1014" s="105" t="s">
        <v>5457</v>
      </c>
      <c r="L1014" s="22" t="s">
        <v>5434</v>
      </c>
      <c r="M1014" s="112" t="s">
        <v>1654</v>
      </c>
      <c r="N1014" s="112" t="s">
        <v>8</v>
      </c>
      <c r="O1014" s="112" t="s">
        <v>1577</v>
      </c>
      <c r="P1014" s="36">
        <f t="shared" ca="1" si="48"/>
        <v>2</v>
      </c>
      <c r="Q1014" s="36" t="str">
        <f t="shared" ca="1" si="47"/>
        <v>🆕 &lt; 6 mois</v>
      </c>
    </row>
    <row r="1015" spans="1:17">
      <c r="A1015" s="21" t="s">
        <v>5452</v>
      </c>
      <c r="B1015" s="95" t="s">
        <v>5430</v>
      </c>
      <c r="C1015" s="33">
        <v>1376</v>
      </c>
      <c r="D1015" s="33">
        <v>704</v>
      </c>
      <c r="E1015" s="34">
        <v>0.51162790697674421</v>
      </c>
      <c r="F1015" s="33">
        <v>172</v>
      </c>
      <c r="G1015" s="33">
        <v>30</v>
      </c>
      <c r="H1015" s="35">
        <v>0.1744</v>
      </c>
      <c r="I1015" s="36" t="str">
        <f t="shared" si="46"/>
        <v>🟢 Non saturé (&lt;40%)</v>
      </c>
      <c r="J1015" s="114">
        <v>46200</v>
      </c>
      <c r="K1015" s="105" t="s">
        <v>5458</v>
      </c>
      <c r="L1015" s="22" t="s">
        <v>109</v>
      </c>
      <c r="M1015" s="112" t="s">
        <v>1415</v>
      </c>
      <c r="N1015" s="112" t="s">
        <v>67</v>
      </c>
      <c r="O1015" s="112" t="s">
        <v>36</v>
      </c>
      <c r="P1015" s="36">
        <f t="shared" ca="1" si="48"/>
        <v>2</v>
      </c>
      <c r="Q1015" s="36" t="str">
        <f t="shared" ca="1" si="47"/>
        <v>🆕 &lt; 6 mois</v>
      </c>
    </row>
    <row r="1016" spans="1:17">
      <c r="A1016" s="21" t="s">
        <v>5453</v>
      </c>
      <c r="B1016" s="95" t="s">
        <v>5430</v>
      </c>
      <c r="C1016" s="33">
        <v>1424</v>
      </c>
      <c r="D1016" s="33">
        <v>649</v>
      </c>
      <c r="E1016" s="34">
        <v>0.45575842696629215</v>
      </c>
      <c r="F1016" s="33">
        <v>178</v>
      </c>
      <c r="G1016" s="33">
        <v>2</v>
      </c>
      <c r="H1016" s="35">
        <v>1.12E-2</v>
      </c>
      <c r="I1016" s="36" t="str">
        <f t="shared" si="46"/>
        <v>🟢 Non saturé (&lt;40%)</v>
      </c>
      <c r="J1016" s="114">
        <v>46200</v>
      </c>
      <c r="K1016" s="105" t="s">
        <v>5459</v>
      </c>
      <c r="L1016" s="22" t="s">
        <v>109</v>
      </c>
      <c r="M1016" s="112" t="s">
        <v>1415</v>
      </c>
      <c r="N1016" s="112" t="s">
        <v>67</v>
      </c>
      <c r="O1016" s="112" t="s">
        <v>36</v>
      </c>
      <c r="P1016" s="36">
        <f t="shared" ca="1" si="48"/>
        <v>2</v>
      </c>
      <c r="Q1016" s="36" t="str">
        <f t="shared" ca="1" si="47"/>
        <v>🆕 &lt; 6 mois</v>
      </c>
    </row>
    <row r="1017" spans="1:17">
      <c r="A1017" s="21" t="s">
        <v>5454</v>
      </c>
      <c r="B1017" s="95" t="s">
        <v>5430</v>
      </c>
      <c r="C1017" s="33">
        <v>704</v>
      </c>
      <c r="D1017" s="33">
        <v>311</v>
      </c>
      <c r="E1017" s="34">
        <v>0.44176136363636365</v>
      </c>
      <c r="F1017" s="33">
        <v>88</v>
      </c>
      <c r="G1017" s="33">
        <v>12</v>
      </c>
      <c r="H1017" s="35">
        <v>0.13639999999999999</v>
      </c>
      <c r="I1017" s="36" t="str">
        <f t="shared" si="46"/>
        <v>🟢 Non saturé (&lt;40%)</v>
      </c>
      <c r="J1017" s="114">
        <v>46200</v>
      </c>
      <c r="K1017" s="105" t="s">
        <v>5460</v>
      </c>
      <c r="L1017" s="22" t="s">
        <v>109</v>
      </c>
      <c r="M1017" s="112" t="s">
        <v>1415</v>
      </c>
      <c r="N1017" s="112" t="s">
        <v>67</v>
      </c>
      <c r="O1017" s="112" t="s">
        <v>36</v>
      </c>
      <c r="P1017" s="36">
        <f t="shared" ca="1" si="48"/>
        <v>2</v>
      </c>
      <c r="Q1017" s="36" t="str">
        <f t="shared" ca="1" si="47"/>
        <v>🆕 &lt; 6 mois</v>
      </c>
    </row>
    <row r="1018" spans="1:17">
      <c r="A1018" s="21" t="s">
        <v>5482</v>
      </c>
      <c r="B1018" s="95" t="s">
        <v>5430</v>
      </c>
      <c r="C1018" s="33">
        <v>1160</v>
      </c>
      <c r="D1018" s="33">
        <v>396</v>
      </c>
      <c r="E1018" s="34">
        <v>0.3413793103448276</v>
      </c>
      <c r="F1018" s="33">
        <v>145</v>
      </c>
      <c r="G1018" s="33">
        <v>6</v>
      </c>
      <c r="H1018" s="35">
        <v>4.1399999999999999E-2</v>
      </c>
      <c r="I1018" s="36" t="str">
        <f t="shared" si="46"/>
        <v>🟢 Non saturé (&lt;40%)</v>
      </c>
      <c r="J1018" s="114">
        <v>46206</v>
      </c>
      <c r="K1018" s="338" t="s">
        <v>5484</v>
      </c>
      <c r="L1018" s="22" t="s">
        <v>109</v>
      </c>
      <c r="M1018" s="112" t="s">
        <v>1415</v>
      </c>
      <c r="N1018" s="112" t="s">
        <v>67</v>
      </c>
      <c r="O1018" s="112" t="s">
        <v>36</v>
      </c>
      <c r="P1018" s="36">
        <f t="shared" ca="1" si="48"/>
        <v>2</v>
      </c>
      <c r="Q1018" s="36" t="str">
        <f t="shared" ca="1" si="47"/>
        <v>🆕 &lt; 6 mois</v>
      </c>
    </row>
    <row r="1019" spans="1:17">
      <c r="A1019" s="21" t="s">
        <v>5483</v>
      </c>
      <c r="B1019" s="95" t="s">
        <v>23</v>
      </c>
      <c r="C1019" s="33">
        <v>654</v>
      </c>
      <c r="D1019" s="33">
        <v>454</v>
      </c>
      <c r="E1019" s="34">
        <v>0.6941896024464832</v>
      </c>
      <c r="F1019" s="33">
        <v>109</v>
      </c>
      <c r="G1019" s="33">
        <v>61</v>
      </c>
      <c r="H1019" s="35">
        <v>0.55959999999999999</v>
      </c>
      <c r="I1019" s="36" t="str">
        <f t="shared" si="46"/>
        <v>🟡 Attention (40-80%)</v>
      </c>
      <c r="J1019" s="114">
        <v>46209</v>
      </c>
      <c r="K1019" s="338" t="s">
        <v>5485</v>
      </c>
      <c r="L1019" s="22" t="s">
        <v>93</v>
      </c>
      <c r="M1019" s="112" t="s">
        <v>1644</v>
      </c>
      <c r="N1019" s="112" t="s">
        <v>123</v>
      </c>
      <c r="O1019" s="112" t="s">
        <v>21</v>
      </c>
      <c r="P1019" s="36">
        <f t="shared" ca="1" si="48"/>
        <v>2</v>
      </c>
      <c r="Q1019" s="36" t="str">
        <f t="shared" ca="1" si="47"/>
        <v>🆕 &lt; 6 mois</v>
      </c>
    </row>
    <row r="1020" spans="1:17">
      <c r="A1020" s="21" t="s">
        <v>9862</v>
      </c>
      <c r="B1020" s="95" t="s">
        <v>12</v>
      </c>
      <c r="C1020" s="33">
        <v>552</v>
      </c>
      <c r="D1020" s="33">
        <v>353</v>
      </c>
      <c r="E1020" s="34">
        <v>0.63949275362318836</v>
      </c>
      <c r="F1020" s="33">
        <v>69</v>
      </c>
      <c r="G1020" s="33">
        <v>23</v>
      </c>
      <c r="H1020" s="35">
        <v>0.33329999999999999</v>
      </c>
      <c r="I1020" s="36" t="str">
        <f t="shared" si="46"/>
        <v>🟢 Non saturé (&lt;40%)</v>
      </c>
      <c r="J1020" s="114" t="s">
        <v>9864</v>
      </c>
      <c r="K1020" s="338" t="s">
        <v>9865</v>
      </c>
      <c r="L1020" s="22" t="s">
        <v>124</v>
      </c>
      <c r="M1020" s="103" t="s">
        <v>777</v>
      </c>
      <c r="N1020" s="112" t="s">
        <v>1713</v>
      </c>
      <c r="O1020" s="112" t="s">
        <v>10</v>
      </c>
      <c r="P1020" s="36">
        <v>0</v>
      </c>
      <c r="Q1020" s="36" t="str">
        <f t="shared" si="47"/>
        <v>🆕 &lt; 6 mois</v>
      </c>
    </row>
    <row r="1021" spans="1:17">
      <c r="A1021" s="21" t="s">
        <v>9863</v>
      </c>
      <c r="B1021" s="95" t="s">
        <v>5430</v>
      </c>
      <c r="C1021" s="33">
        <v>936</v>
      </c>
      <c r="D1021" s="33">
        <v>473</v>
      </c>
      <c r="E1021" s="34">
        <v>0.50534188034188032</v>
      </c>
      <c r="F1021" s="33">
        <v>117</v>
      </c>
      <c r="G1021" s="33">
        <v>20</v>
      </c>
      <c r="H1021" s="35">
        <v>0.1709</v>
      </c>
      <c r="I1021" s="36" t="str">
        <f t="shared" si="46"/>
        <v>🟢 Non saturé (&lt;40%)</v>
      </c>
      <c r="J1021" s="114">
        <v>46214</v>
      </c>
      <c r="K1021" s="338" t="s">
        <v>9866</v>
      </c>
      <c r="L1021" s="22" t="s">
        <v>109</v>
      </c>
      <c r="M1021" s="112" t="s">
        <v>1415</v>
      </c>
      <c r="N1021" s="112" t="s">
        <v>67</v>
      </c>
      <c r="O1021" s="112" t="s">
        <v>36</v>
      </c>
      <c r="P1021" s="36">
        <f t="shared" ca="1" si="48"/>
        <v>2</v>
      </c>
      <c r="Q1021" s="36" t="str">
        <f t="shared" ca="1" si="47"/>
        <v>🆕 &lt; 6 mois</v>
      </c>
    </row>
    <row r="1022" spans="1:17">
      <c r="A1022" s="21" t="s">
        <v>9878</v>
      </c>
      <c r="B1022" s="95" t="s">
        <v>5430</v>
      </c>
      <c r="C1022" s="33">
        <v>712</v>
      </c>
      <c r="D1022" s="33">
        <v>260</v>
      </c>
      <c r="E1022" s="34">
        <v>0.3651685393258427</v>
      </c>
      <c r="F1022" s="33">
        <v>89</v>
      </c>
      <c r="G1022" s="33">
        <v>6</v>
      </c>
      <c r="H1022" s="35">
        <v>6.7400000000000002E-2</v>
      </c>
      <c r="I1022" s="36" t="str">
        <f t="shared" si="46"/>
        <v>🟢 Non saturé (&lt;40%)</v>
      </c>
      <c r="J1022" s="114">
        <v>46220</v>
      </c>
      <c r="K1022" s="338" t="s">
        <v>9885</v>
      </c>
      <c r="L1022" s="22" t="s">
        <v>109</v>
      </c>
      <c r="M1022" s="340" t="s">
        <v>212</v>
      </c>
      <c r="N1022" s="340" t="s">
        <v>67</v>
      </c>
      <c r="O1022" s="340" t="s">
        <v>36</v>
      </c>
      <c r="P1022" s="36">
        <f t="shared" ca="1" si="48"/>
        <v>2</v>
      </c>
      <c r="Q1022" s="36" t="str">
        <f t="shared" ca="1" si="47"/>
        <v>🆕 &lt; 6 mois</v>
      </c>
    </row>
    <row r="1023" spans="1:17">
      <c r="A1023" s="21" t="s">
        <v>9879</v>
      </c>
      <c r="B1023" s="95" t="s">
        <v>5430</v>
      </c>
      <c r="C1023" s="33">
        <v>1072</v>
      </c>
      <c r="D1023" s="33">
        <v>437</v>
      </c>
      <c r="E1023" s="34">
        <v>0.40764925373134331</v>
      </c>
      <c r="F1023" s="33">
        <v>134</v>
      </c>
      <c r="G1023" s="33">
        <v>13</v>
      </c>
      <c r="H1023" s="35">
        <v>9.7000000000000003E-2</v>
      </c>
      <c r="I1023" s="36" t="str">
        <f t="shared" si="46"/>
        <v>🟢 Non saturé (&lt;40%)</v>
      </c>
      <c r="J1023" s="114">
        <v>46220</v>
      </c>
      <c r="K1023" s="338" t="s">
        <v>9886</v>
      </c>
      <c r="L1023" s="22" t="s">
        <v>109</v>
      </c>
      <c r="M1023" s="340" t="s">
        <v>212</v>
      </c>
      <c r="N1023" s="340" t="s">
        <v>67</v>
      </c>
      <c r="O1023" s="340" t="s">
        <v>36</v>
      </c>
      <c r="P1023" s="36">
        <f t="shared" ca="1" si="48"/>
        <v>2</v>
      </c>
      <c r="Q1023" s="36" t="str">
        <f t="shared" ca="1" si="47"/>
        <v>🆕 &lt; 6 mois</v>
      </c>
    </row>
    <row r="1024" spans="1:17">
      <c r="A1024" s="21" t="s">
        <v>9880</v>
      </c>
      <c r="B1024" s="95" t="s">
        <v>5430</v>
      </c>
      <c r="C1024" s="33">
        <v>624</v>
      </c>
      <c r="D1024" s="33">
        <v>228</v>
      </c>
      <c r="E1024" s="34">
        <v>0.36538461538461536</v>
      </c>
      <c r="F1024" s="33">
        <v>78</v>
      </c>
      <c r="G1024" s="33">
        <v>5</v>
      </c>
      <c r="H1024" s="35">
        <v>6.4100000000000004E-2</v>
      </c>
      <c r="I1024" s="36" t="str">
        <f t="shared" si="46"/>
        <v>🟢 Non saturé (&lt;40%)</v>
      </c>
      <c r="J1024" s="114">
        <v>46220</v>
      </c>
      <c r="K1024" s="338" t="s">
        <v>9887</v>
      </c>
      <c r="L1024" s="22" t="s">
        <v>109</v>
      </c>
      <c r="M1024" s="340" t="s">
        <v>212</v>
      </c>
      <c r="N1024" s="340" t="s">
        <v>67</v>
      </c>
      <c r="O1024" s="340" t="s">
        <v>36</v>
      </c>
      <c r="P1024" s="36">
        <f t="shared" ca="1" si="48"/>
        <v>2</v>
      </c>
      <c r="Q1024" s="36" t="str">
        <f t="shared" ca="1" si="47"/>
        <v>🆕 &lt; 6 mois</v>
      </c>
    </row>
    <row r="1025" spans="1:17">
      <c r="A1025" s="21" t="s">
        <v>9881</v>
      </c>
      <c r="B1025" s="95" t="s">
        <v>5430</v>
      </c>
      <c r="C1025" s="33">
        <v>744</v>
      </c>
      <c r="D1025" s="33">
        <v>362</v>
      </c>
      <c r="E1025" s="34">
        <v>0.48655913978494625</v>
      </c>
      <c r="F1025" s="33">
        <v>93</v>
      </c>
      <c r="G1025" s="33">
        <v>16</v>
      </c>
      <c r="H1025" s="35">
        <v>0.17199999999999999</v>
      </c>
      <c r="I1025" s="36" t="str">
        <f t="shared" si="46"/>
        <v>🟢 Non saturé (&lt;40%)</v>
      </c>
      <c r="J1025" s="114">
        <v>46223</v>
      </c>
      <c r="K1025" s="338" t="s">
        <v>9888</v>
      </c>
      <c r="L1025" s="22" t="s">
        <v>109</v>
      </c>
      <c r="M1025" s="340" t="s">
        <v>212</v>
      </c>
      <c r="N1025" s="340" t="s">
        <v>67</v>
      </c>
      <c r="O1025" s="340" t="s">
        <v>36</v>
      </c>
      <c r="P1025" s="36">
        <f t="shared" ca="1" si="48"/>
        <v>2</v>
      </c>
      <c r="Q1025" s="36" t="str">
        <f t="shared" ca="1" si="47"/>
        <v>🆕 &lt; 6 mois</v>
      </c>
    </row>
    <row r="1026" spans="1:17">
      <c r="A1026" s="21" t="s">
        <v>9882</v>
      </c>
      <c r="B1026" s="95" t="s">
        <v>5430</v>
      </c>
      <c r="C1026" s="33">
        <v>1312</v>
      </c>
      <c r="D1026" s="33">
        <v>496</v>
      </c>
      <c r="E1026" s="34">
        <v>0.37804878048780488</v>
      </c>
      <c r="F1026" s="33">
        <v>164</v>
      </c>
      <c r="G1026" s="33">
        <v>2</v>
      </c>
      <c r="H1026" s="35">
        <v>1.2200000000000001E-2</v>
      </c>
      <c r="I1026" s="36" t="str">
        <f t="shared" si="46"/>
        <v>🟢 Non saturé (&lt;40%)</v>
      </c>
      <c r="J1026" s="114">
        <v>46223</v>
      </c>
      <c r="K1026" s="338" t="s">
        <v>9889</v>
      </c>
      <c r="L1026" s="22" t="s">
        <v>109</v>
      </c>
      <c r="M1026" s="340" t="s">
        <v>212</v>
      </c>
      <c r="N1026" s="340" t="s">
        <v>67</v>
      </c>
      <c r="O1026" s="340" t="s">
        <v>36</v>
      </c>
      <c r="P1026" s="36">
        <f t="shared" ca="1" si="48"/>
        <v>2</v>
      </c>
      <c r="Q1026" s="36" t="str">
        <f t="shared" ca="1" si="47"/>
        <v>🆕 &lt; 6 mois</v>
      </c>
    </row>
    <row r="1027" spans="1:17">
      <c r="A1027" s="21" t="s">
        <v>9883</v>
      </c>
      <c r="B1027" s="95" t="s">
        <v>5430</v>
      </c>
      <c r="C1027" s="33">
        <v>992</v>
      </c>
      <c r="D1027" s="33">
        <v>353</v>
      </c>
      <c r="E1027" s="34">
        <v>0.35584677419354838</v>
      </c>
      <c r="F1027" s="33">
        <v>124</v>
      </c>
      <c r="G1027" s="33">
        <v>17</v>
      </c>
      <c r="H1027" s="35">
        <v>0.1371</v>
      </c>
      <c r="I1027" s="36" t="str">
        <f t="shared" ref="I1027:I1037" si="49">IF(H1027="","N/A",
   IF(H1027&gt;=80%,"🔴 Saturé (≥80%)",
      IF(H1027&gt;=40%,"🟡 Attention (40-80%)",
         "🟢 Non saturé (&lt;40%)"
      )
   )
)</f>
        <v>🟢 Non saturé (&lt;40%)</v>
      </c>
      <c r="J1027" s="114">
        <v>46223</v>
      </c>
      <c r="K1027" s="338" t="s">
        <v>9890</v>
      </c>
      <c r="L1027" s="22" t="s">
        <v>109</v>
      </c>
      <c r="M1027" s="340" t="s">
        <v>212</v>
      </c>
      <c r="N1027" s="340" t="s">
        <v>67</v>
      </c>
      <c r="O1027" s="340" t="s">
        <v>36</v>
      </c>
      <c r="P1027" s="36">
        <f t="shared" ca="1" si="48"/>
        <v>2</v>
      </c>
      <c r="Q1027" s="36" t="str">
        <f t="shared" ref="Q1027:Q1037" ca="1" si="50">IF(P1027="","N/A",IF(P1027&lt;6,"🆕 &lt; 6 mois",IF(P1027&lt;12,"📅 6-12 mois",IF(P1027&lt;24,"📆 1-2 ans","🗓️ &gt; 2 ans"))))</f>
        <v>🆕 &lt; 6 mois</v>
      </c>
    </row>
    <row r="1028" spans="1:17">
      <c r="A1028" s="21" t="s">
        <v>9884</v>
      </c>
      <c r="B1028" s="95" t="s">
        <v>5430</v>
      </c>
      <c r="C1028" s="33">
        <v>1192</v>
      </c>
      <c r="D1028" s="33">
        <v>449</v>
      </c>
      <c r="E1028" s="34">
        <v>0.37667785234899331</v>
      </c>
      <c r="F1028" s="33">
        <v>149</v>
      </c>
      <c r="G1028" s="33">
        <v>22</v>
      </c>
      <c r="H1028" s="35">
        <v>0.1477</v>
      </c>
      <c r="I1028" s="36" t="str">
        <f t="shared" si="49"/>
        <v>🟢 Non saturé (&lt;40%)</v>
      </c>
      <c r="J1028" s="114">
        <v>46223</v>
      </c>
      <c r="K1028" s="338" t="s">
        <v>5459</v>
      </c>
      <c r="L1028" s="22" t="s">
        <v>109</v>
      </c>
      <c r="M1028" s="112" t="s">
        <v>1415</v>
      </c>
      <c r="N1028" s="112" t="s">
        <v>67</v>
      </c>
      <c r="O1028" s="340" t="s">
        <v>36</v>
      </c>
      <c r="P1028" s="36">
        <f ca="1">IF(J1028="","",ROUND((TODAY()-J1028)/30.44,0))</f>
        <v>2</v>
      </c>
      <c r="Q1028" s="36" t="str">
        <f t="shared" ca="1" si="50"/>
        <v>🆕 &lt; 6 mois</v>
      </c>
    </row>
    <row r="1029" spans="1:17">
      <c r="A1029" s="21" t="s">
        <v>9898</v>
      </c>
      <c r="B1029" s="95" t="s">
        <v>5430</v>
      </c>
      <c r="C1029" s="33">
        <v>1320</v>
      </c>
      <c r="D1029" s="33">
        <v>440</v>
      </c>
      <c r="E1029" s="34">
        <v>0.33333333333333331</v>
      </c>
      <c r="F1029" s="33">
        <v>165</v>
      </c>
      <c r="G1029" s="33">
        <v>13</v>
      </c>
      <c r="H1029" s="35">
        <v>7.8799999999999995E-2</v>
      </c>
      <c r="I1029" s="36" t="str">
        <f t="shared" si="49"/>
        <v>🟢 Non saturé (&lt;40%)</v>
      </c>
      <c r="J1029" s="114">
        <v>46224</v>
      </c>
      <c r="K1029" s="338" t="s">
        <v>9903</v>
      </c>
      <c r="L1029" s="22" t="s">
        <v>109</v>
      </c>
      <c r="M1029" s="340" t="s">
        <v>212</v>
      </c>
      <c r="N1029" s="340" t="s">
        <v>67</v>
      </c>
      <c r="O1029" s="340" t="s">
        <v>36</v>
      </c>
      <c r="P1029" s="36">
        <f ca="1">IF(J1029="","",ROUND((TODAY()-J1029)/30.44,0))</f>
        <v>2</v>
      </c>
      <c r="Q1029" s="36" t="str">
        <f t="shared" ca="1" si="50"/>
        <v>🆕 &lt; 6 mois</v>
      </c>
    </row>
    <row r="1030" spans="1:17">
      <c r="A1030" s="21" t="s">
        <v>9899</v>
      </c>
      <c r="B1030" s="95" t="s">
        <v>5430</v>
      </c>
      <c r="C1030" s="33">
        <v>1096</v>
      </c>
      <c r="D1030" s="33">
        <v>319</v>
      </c>
      <c r="E1030" s="34">
        <v>0.29105839416058393</v>
      </c>
      <c r="F1030" s="33">
        <v>137</v>
      </c>
      <c r="G1030" s="33">
        <v>4</v>
      </c>
      <c r="H1030" s="35">
        <v>2.92E-2</v>
      </c>
      <c r="I1030" s="36" t="str">
        <f t="shared" si="49"/>
        <v>🟢 Non saturé (&lt;40%)</v>
      </c>
      <c r="J1030" s="114">
        <v>46225</v>
      </c>
      <c r="K1030" s="338" t="s">
        <v>9904</v>
      </c>
      <c r="L1030" s="22" t="s">
        <v>109</v>
      </c>
      <c r="M1030" s="340" t="s">
        <v>212</v>
      </c>
      <c r="N1030" s="340" t="s">
        <v>67</v>
      </c>
      <c r="O1030" s="340" t="s">
        <v>36</v>
      </c>
      <c r="P1030" s="36">
        <f t="shared" ca="1" si="48"/>
        <v>2</v>
      </c>
      <c r="Q1030" s="36" t="str">
        <f t="shared" ca="1" si="50"/>
        <v>🆕 &lt; 6 mois</v>
      </c>
    </row>
    <row r="1031" spans="1:17">
      <c r="A1031" s="21" t="s">
        <v>9900</v>
      </c>
      <c r="B1031" s="95" t="s">
        <v>5430</v>
      </c>
      <c r="C1031" s="33">
        <v>1160</v>
      </c>
      <c r="D1031" s="33">
        <v>261</v>
      </c>
      <c r="E1031" s="34">
        <v>0.22500000000000001</v>
      </c>
      <c r="F1031" s="33">
        <v>145</v>
      </c>
      <c r="G1031" s="33">
        <v>2</v>
      </c>
      <c r="H1031" s="35">
        <v>1.38E-2</v>
      </c>
      <c r="I1031" s="36" t="str">
        <f t="shared" si="49"/>
        <v>🟢 Non saturé (&lt;40%)</v>
      </c>
      <c r="J1031" s="114">
        <v>46226</v>
      </c>
      <c r="K1031" s="338" t="s">
        <v>9885</v>
      </c>
      <c r="L1031" s="22" t="s">
        <v>109</v>
      </c>
      <c r="M1031" s="340" t="s">
        <v>212</v>
      </c>
      <c r="N1031" s="340" t="s">
        <v>67</v>
      </c>
      <c r="O1031" s="340" t="s">
        <v>36</v>
      </c>
      <c r="P1031" s="36">
        <f t="shared" ca="1" si="48"/>
        <v>2</v>
      </c>
      <c r="Q1031" s="36" t="str">
        <f t="shared" ca="1" si="50"/>
        <v>🆕 &lt; 6 mois</v>
      </c>
    </row>
    <row r="1032" spans="1:17">
      <c r="A1032" s="21" t="s">
        <v>9901</v>
      </c>
      <c r="B1032" s="95" t="s">
        <v>5430</v>
      </c>
      <c r="C1032" s="33">
        <v>800</v>
      </c>
      <c r="D1032" s="33">
        <v>310</v>
      </c>
      <c r="E1032" s="34">
        <v>0.38750000000000001</v>
      </c>
      <c r="F1032" s="33">
        <v>100</v>
      </c>
      <c r="G1032" s="33">
        <v>7</v>
      </c>
      <c r="H1032" s="35">
        <v>7.0000000000000007E-2</v>
      </c>
      <c r="I1032" s="36" t="str">
        <f t="shared" si="49"/>
        <v>🟢 Non saturé (&lt;40%)</v>
      </c>
      <c r="J1032" s="114">
        <v>46230</v>
      </c>
      <c r="K1032" s="338" t="s">
        <v>9905</v>
      </c>
      <c r="L1032" s="22" t="s">
        <v>109</v>
      </c>
      <c r="M1032" s="340" t="s">
        <v>212</v>
      </c>
      <c r="N1032" s="340" t="s">
        <v>67</v>
      </c>
      <c r="O1032" s="340" t="s">
        <v>36</v>
      </c>
      <c r="P1032" s="36">
        <f t="shared" ca="1" si="48"/>
        <v>1</v>
      </c>
      <c r="Q1032" s="36" t="str">
        <f t="shared" ca="1" si="50"/>
        <v>🆕 &lt; 6 mois</v>
      </c>
    </row>
    <row r="1033" spans="1:17">
      <c r="A1033" s="21" t="s">
        <v>9902</v>
      </c>
      <c r="B1033" s="95" t="s">
        <v>12</v>
      </c>
      <c r="C1033" s="33">
        <v>368</v>
      </c>
      <c r="D1033" s="33">
        <v>194</v>
      </c>
      <c r="E1033" s="34">
        <v>0.52717391304347827</v>
      </c>
      <c r="F1033" s="33">
        <v>61</v>
      </c>
      <c r="G1033" s="33">
        <v>15</v>
      </c>
      <c r="H1033" s="35">
        <v>0.24590000000000001</v>
      </c>
      <c r="I1033" s="36" t="str">
        <f t="shared" si="49"/>
        <v>🟢 Non saturé (&lt;40%)</v>
      </c>
      <c r="J1033" s="114">
        <v>46230</v>
      </c>
      <c r="K1033" s="338" t="s">
        <v>9906</v>
      </c>
      <c r="L1033" s="22" t="s">
        <v>119</v>
      </c>
      <c r="M1033" s="289" t="s">
        <v>371</v>
      </c>
      <c r="N1033" s="289" t="s">
        <v>371</v>
      </c>
      <c r="O1033" s="340" t="s">
        <v>10</v>
      </c>
      <c r="P1033" s="36">
        <f t="shared" ca="1" si="48"/>
        <v>1</v>
      </c>
      <c r="Q1033" s="36" t="str">
        <f t="shared" ca="1" si="50"/>
        <v>🆕 &lt; 6 mois</v>
      </c>
    </row>
    <row r="1034" spans="1:17">
      <c r="A1034" s="21" t="s">
        <v>9918</v>
      </c>
      <c r="B1034" s="95" t="s">
        <v>5430</v>
      </c>
      <c r="C1034" s="33">
        <v>1104</v>
      </c>
      <c r="D1034" s="33">
        <v>351</v>
      </c>
      <c r="E1034" s="34">
        <v>0.31793478260869568</v>
      </c>
      <c r="F1034" s="33">
        <v>138</v>
      </c>
      <c r="G1034" s="33">
        <v>7</v>
      </c>
      <c r="H1034" s="35">
        <v>5.0700000000000002E-2</v>
      </c>
      <c r="I1034" s="36" t="str">
        <f t="shared" si="49"/>
        <v>🟢 Non saturé (&lt;40%)</v>
      </c>
      <c r="J1034" s="114">
        <v>46233</v>
      </c>
      <c r="K1034" s="338" t="s">
        <v>5459</v>
      </c>
      <c r="L1034" s="22" t="s">
        <v>109</v>
      </c>
      <c r="M1034" s="340" t="s">
        <v>212</v>
      </c>
      <c r="N1034" s="112" t="s">
        <v>67</v>
      </c>
      <c r="O1034" s="329" t="s">
        <v>36</v>
      </c>
      <c r="P1034" s="36">
        <f t="shared" ca="1" si="48"/>
        <v>1</v>
      </c>
      <c r="Q1034" s="36" t="str">
        <f t="shared" ca="1" si="50"/>
        <v>🆕 &lt; 6 mois</v>
      </c>
    </row>
    <row r="1035" spans="1:17">
      <c r="A1035" s="21" t="s">
        <v>9919</v>
      </c>
      <c r="B1035" s="95" t="s">
        <v>5430</v>
      </c>
      <c r="C1035" s="33">
        <v>840</v>
      </c>
      <c r="D1035" s="33">
        <v>394</v>
      </c>
      <c r="E1035" s="34">
        <v>0.46904761904761905</v>
      </c>
      <c r="F1035" s="33">
        <v>105</v>
      </c>
      <c r="G1035" s="33">
        <v>19</v>
      </c>
      <c r="H1035" s="35">
        <v>0.18099999999999999</v>
      </c>
      <c r="I1035" s="36" t="str">
        <f t="shared" si="49"/>
        <v>🟢 Non saturé (&lt;40%)</v>
      </c>
      <c r="J1035" s="114">
        <v>46233</v>
      </c>
      <c r="K1035" s="338" t="s">
        <v>9923</v>
      </c>
      <c r="L1035" s="22" t="s">
        <v>67</v>
      </c>
      <c r="M1035" s="340" t="s">
        <v>212</v>
      </c>
      <c r="N1035" s="340" t="s">
        <v>67</v>
      </c>
      <c r="O1035" s="340" t="s">
        <v>36</v>
      </c>
      <c r="P1035" s="36">
        <f t="shared" ca="1" si="48"/>
        <v>1</v>
      </c>
      <c r="Q1035" s="36" t="str">
        <f t="shared" ca="1" si="50"/>
        <v>🆕 &lt; 6 mois</v>
      </c>
    </row>
    <row r="1036" spans="1:17">
      <c r="A1036" s="21" t="s">
        <v>9920</v>
      </c>
      <c r="B1036" s="95" t="s">
        <v>5430</v>
      </c>
      <c r="C1036" s="33">
        <v>816</v>
      </c>
      <c r="D1036" s="33">
        <v>270</v>
      </c>
      <c r="E1036" s="34">
        <v>0.33088235294117646</v>
      </c>
      <c r="F1036" s="33">
        <v>102</v>
      </c>
      <c r="G1036" s="33">
        <v>3</v>
      </c>
      <c r="H1036" s="35">
        <v>2.9399999999999999E-2</v>
      </c>
      <c r="I1036" s="36" t="str">
        <f t="shared" si="49"/>
        <v>🟢 Non saturé (&lt;40%)</v>
      </c>
      <c r="J1036" s="114">
        <v>46233</v>
      </c>
      <c r="K1036" s="338" t="s">
        <v>9924</v>
      </c>
      <c r="L1036" s="22" t="s">
        <v>109</v>
      </c>
      <c r="M1036" s="340" t="s">
        <v>212</v>
      </c>
      <c r="N1036" s="340" t="s">
        <v>67</v>
      </c>
      <c r="O1036" s="340" t="s">
        <v>36</v>
      </c>
      <c r="P1036" s="36">
        <f t="shared" ca="1" si="48"/>
        <v>1</v>
      </c>
      <c r="Q1036" s="36" t="str">
        <f t="shared" ca="1" si="50"/>
        <v>🆕 &lt; 6 mois</v>
      </c>
    </row>
    <row r="1037" spans="1:17">
      <c r="A1037" s="21" t="s">
        <v>9921</v>
      </c>
      <c r="B1037" s="95" t="s">
        <v>5430</v>
      </c>
      <c r="C1037" s="33">
        <v>1344</v>
      </c>
      <c r="D1037" s="33">
        <v>372</v>
      </c>
      <c r="E1037" s="34">
        <v>0.2767857142857143</v>
      </c>
      <c r="F1037" s="33">
        <v>168</v>
      </c>
      <c r="G1037" s="33">
        <v>5</v>
      </c>
      <c r="H1037" s="35">
        <v>2.98E-2</v>
      </c>
      <c r="I1037" s="36" t="str">
        <f t="shared" si="49"/>
        <v>🟢 Non saturé (&lt;40%)</v>
      </c>
      <c r="J1037" s="114">
        <v>46233</v>
      </c>
      <c r="K1037" s="338" t="s">
        <v>9925</v>
      </c>
      <c r="L1037" s="22" t="s">
        <v>109</v>
      </c>
      <c r="M1037" s="340" t="s">
        <v>212</v>
      </c>
      <c r="N1037" s="340" t="s">
        <v>67</v>
      </c>
      <c r="O1037" s="340" t="s">
        <v>36</v>
      </c>
      <c r="P1037" s="36">
        <f t="shared" ca="1" si="48"/>
        <v>1</v>
      </c>
      <c r="Q1037" s="36" t="str">
        <f t="shared" ca="1" si="50"/>
        <v>🆕 &lt; 6 mois</v>
      </c>
    </row>
    <row r="1038" spans="1:17">
      <c r="A1038" s="21" t="s">
        <v>9922</v>
      </c>
      <c r="B1038" s="95" t="s">
        <v>5430</v>
      </c>
      <c r="C1038" s="33">
        <v>1120</v>
      </c>
      <c r="D1038" s="33">
        <v>239</v>
      </c>
      <c r="E1038" s="34">
        <v>0.21339285714285713</v>
      </c>
      <c r="F1038" s="33">
        <v>140</v>
      </c>
      <c r="G1038" s="33">
        <v>0</v>
      </c>
      <c r="H1038" s="35">
        <v>0</v>
      </c>
      <c r="I1038" s="36" t="str">
        <f>IF(H1038="","N/A",
   IF(H1038&gt;=80%,"🔴 Saturé (≥80%)",
      IF(H1038&gt;=40%,"🟡 Attention (40-80%)",
         "🟢 Non saturé (&lt;40%)"
      )
   )
)</f>
        <v>🟢 Non saturé (&lt;40%)</v>
      </c>
      <c r="J1038" s="114">
        <v>46234</v>
      </c>
      <c r="K1038" s="338" t="s">
        <v>5459</v>
      </c>
      <c r="L1038" s="22" t="s">
        <v>109</v>
      </c>
      <c r="M1038" s="340" t="s">
        <v>212</v>
      </c>
      <c r="N1038" s="112" t="s">
        <v>67</v>
      </c>
      <c r="O1038" s="340" t="s">
        <v>36</v>
      </c>
      <c r="P1038" s="36">
        <f ca="1">IF(J1038="","",ROUND((TODAY()-J1038)/30.44,0))</f>
        <v>1</v>
      </c>
      <c r="Q1038" s="36" t="str">
        <f ca="1">IF(P1038="","N/A",IF(P1038&lt;6,"🆕 &lt; 6 mois",IF(P1038&lt;12,"📅 6-12 mois",IF(P1038&lt;24,"📆 1-2 ans","🗓️ &gt; 2 ans"))))</f>
        <v>🆕 &lt; 6 mois</v>
      </c>
    </row>
    <row r="1039" spans="1:17">
      <c r="A1039" s="21" t="s">
        <v>9940</v>
      </c>
      <c r="B1039" s="95" t="s">
        <v>5430</v>
      </c>
      <c r="C1039" s="33">
        <v>728</v>
      </c>
      <c r="D1039" s="33">
        <v>339</v>
      </c>
      <c r="E1039" s="34">
        <v>0.46565934065934067</v>
      </c>
      <c r="F1039" s="33">
        <v>91</v>
      </c>
      <c r="G1039" s="33">
        <v>14</v>
      </c>
      <c r="H1039" s="35">
        <v>0.15379999999999999</v>
      </c>
      <c r="I1039" s="36" t="str">
        <f t="shared" ref="I1039:I1060" si="51">IF(H1039="","N/A",
   IF(H1039&gt;=80%,"🔴 Saturé (≥80%)",
      IF(H1039&gt;=40%,"🟡 Attention (40-80%)",
         "🟢 Non saturé (&lt;40%)"
      )
   )
)</f>
        <v>🟢 Non saturé (&lt;40%)</v>
      </c>
      <c r="J1039" s="114">
        <v>46248</v>
      </c>
      <c r="K1039" s="338" t="s">
        <v>9943</v>
      </c>
      <c r="L1039" s="22" t="s">
        <v>2404</v>
      </c>
      <c r="M1039" s="340" t="s">
        <v>212</v>
      </c>
      <c r="N1039" s="340" t="s">
        <v>67</v>
      </c>
      <c r="O1039" s="340" t="s">
        <v>36</v>
      </c>
      <c r="P1039" s="36">
        <f t="shared" ref="P1039:P1060" ca="1" si="52">IF(J1039="","",ROUND((TODAY()-J1039)/30.44,0))</f>
        <v>1</v>
      </c>
      <c r="Q1039" s="36" t="str">
        <f t="shared" ref="Q1039:Q1040" ca="1" si="53">IF(P1039="","N/A",IF(P1039&lt;6,"🆕 &lt; 6 mois",IF(P1039&lt;12,"📅 6-12 mois",IF(P1039&lt;24,"📆 1-2 ans","🗓️ &gt; 2 ans"))))</f>
        <v>🆕 &lt; 6 mois</v>
      </c>
    </row>
    <row r="1040" spans="1:17">
      <c r="A1040" s="21" t="s">
        <v>9941</v>
      </c>
      <c r="B1040" s="95" t="s">
        <v>23</v>
      </c>
      <c r="C1040" s="33">
        <v>1080</v>
      </c>
      <c r="D1040" s="33">
        <v>215</v>
      </c>
      <c r="E1040" s="34">
        <v>0.19907407407407407</v>
      </c>
      <c r="F1040" s="33">
        <v>135</v>
      </c>
      <c r="G1040" s="33">
        <v>0</v>
      </c>
      <c r="H1040" s="35">
        <v>0</v>
      </c>
      <c r="I1040" s="36" t="str">
        <f t="shared" si="51"/>
        <v>🟢 Non saturé (&lt;40%)</v>
      </c>
      <c r="J1040" s="114">
        <v>46248</v>
      </c>
      <c r="K1040" s="338" t="s">
        <v>9944</v>
      </c>
      <c r="L1040" s="22" t="s">
        <v>9938</v>
      </c>
      <c r="M1040" s="340" t="s">
        <v>1626</v>
      </c>
      <c r="N1040" s="340" t="s">
        <v>1627</v>
      </c>
      <c r="O1040" s="340" t="s">
        <v>21</v>
      </c>
      <c r="P1040" s="36">
        <f t="shared" ca="1" si="52"/>
        <v>1</v>
      </c>
      <c r="Q1040" s="36" t="str">
        <f t="shared" ca="1" si="53"/>
        <v>🆕 &lt; 6 mois</v>
      </c>
    </row>
    <row r="1041" spans="1:17">
      <c r="A1041" s="21" t="s">
        <v>9942</v>
      </c>
      <c r="B1041" s="95" t="s">
        <v>23</v>
      </c>
      <c r="C1041" s="33">
        <v>1736</v>
      </c>
      <c r="D1041" s="33">
        <v>735</v>
      </c>
      <c r="E1041" s="34">
        <v>0.42338709677419356</v>
      </c>
      <c r="F1041" s="33">
        <v>217</v>
      </c>
      <c r="G1041" s="33">
        <v>16</v>
      </c>
      <c r="H1041" s="35">
        <v>7.3700000000000002E-2</v>
      </c>
      <c r="I1041" s="36" t="str">
        <f t="shared" si="51"/>
        <v>🟢 Non saturé (&lt;40%)</v>
      </c>
      <c r="J1041" s="114">
        <v>46248</v>
      </c>
      <c r="K1041" s="338" t="s">
        <v>9945</v>
      </c>
      <c r="L1041" s="22" t="s">
        <v>9939</v>
      </c>
      <c r="M1041" s="340" t="s">
        <v>9939</v>
      </c>
      <c r="N1041" s="340" t="s">
        <v>21</v>
      </c>
      <c r="O1041" s="340" t="s">
        <v>21</v>
      </c>
      <c r="P1041" s="36">
        <f t="shared" ca="1" si="52"/>
        <v>1</v>
      </c>
      <c r="Q1041" s="36" t="str">
        <f ca="1">IF(P1041="","N/A",IF(P1041&lt;6,"🆕 &lt; 6 mois",IF(P1041&lt;12,"📅 6-12 mois",IF(P1041&lt;24,"📆 1-2 ans","🗓️ &gt; 2 ans"))))</f>
        <v>🆕 &lt; 6 mois</v>
      </c>
    </row>
    <row r="1042" spans="1:17">
      <c r="A1042" s="21" t="s">
        <v>9954</v>
      </c>
      <c r="B1042" s="95" t="s">
        <v>23</v>
      </c>
      <c r="C1042" s="33">
        <v>720</v>
      </c>
      <c r="D1042" s="33">
        <v>320</v>
      </c>
      <c r="E1042" s="34">
        <v>0.44444444444444442</v>
      </c>
      <c r="F1042" s="33">
        <v>90</v>
      </c>
      <c r="G1042" s="33">
        <v>3</v>
      </c>
      <c r="H1042" s="35">
        <v>3.3300000000000003E-2</v>
      </c>
      <c r="I1042" s="36" t="str">
        <f t="shared" si="51"/>
        <v>🟢 Non saturé (&lt;40%)</v>
      </c>
      <c r="J1042" s="114">
        <v>46252</v>
      </c>
      <c r="K1042" s="338" t="s">
        <v>9944</v>
      </c>
      <c r="L1042" s="22" t="s">
        <v>9938</v>
      </c>
      <c r="M1042" s="344" t="s">
        <v>1626</v>
      </c>
      <c r="N1042" s="340" t="s">
        <v>1627</v>
      </c>
      <c r="O1042" s="329" t="s">
        <v>21</v>
      </c>
      <c r="P1042" s="36">
        <f t="shared" ca="1" si="52"/>
        <v>1</v>
      </c>
      <c r="Q1042" s="36" t="str">
        <f t="shared" ref="Q1042:Q1060" ca="1" si="54">IF(P1042="","N/A",IF(P1042&lt;6,"🆕 &lt; 6 mois",IF(P1042&lt;12,"📅 6-12 mois",IF(P1042&lt;24,"📆 1-2 ans","🗓️ &gt; 2 ans"))))</f>
        <v>🆕 &lt; 6 mois</v>
      </c>
    </row>
    <row r="1043" spans="1:17">
      <c r="A1043" s="21" t="s">
        <v>9955</v>
      </c>
      <c r="B1043" s="95" t="s">
        <v>41</v>
      </c>
      <c r="C1043" s="33">
        <v>512</v>
      </c>
      <c r="D1043" s="33">
        <v>189</v>
      </c>
      <c r="E1043" s="34">
        <v>0.369140625</v>
      </c>
      <c r="F1043" s="33">
        <v>64</v>
      </c>
      <c r="G1043" s="33">
        <v>3</v>
      </c>
      <c r="H1043" s="35">
        <v>4.6899999999999997E-2</v>
      </c>
      <c r="I1043" s="36" t="str">
        <f t="shared" si="51"/>
        <v>🟢 Non saturé (&lt;40%)</v>
      </c>
      <c r="J1043" s="114">
        <v>46252</v>
      </c>
      <c r="K1043" s="338" t="s">
        <v>9964</v>
      </c>
      <c r="L1043" s="22" t="s">
        <v>1633</v>
      </c>
      <c r="M1043" s="289" t="s">
        <v>1634</v>
      </c>
      <c r="N1043" s="289" t="s">
        <v>1633</v>
      </c>
      <c r="O1043" s="329" t="s">
        <v>55</v>
      </c>
      <c r="P1043" s="36">
        <f t="shared" ca="1" si="52"/>
        <v>1</v>
      </c>
      <c r="Q1043" s="36" t="str">
        <f t="shared" ca="1" si="54"/>
        <v>🆕 &lt; 6 mois</v>
      </c>
    </row>
    <row r="1044" spans="1:17">
      <c r="A1044" s="21" t="s">
        <v>9956</v>
      </c>
      <c r="B1044" s="95" t="s">
        <v>41</v>
      </c>
      <c r="C1044" s="33">
        <v>1304</v>
      </c>
      <c r="D1044" s="33">
        <v>711</v>
      </c>
      <c r="E1044" s="34">
        <v>0.54524539877300615</v>
      </c>
      <c r="F1044" s="33">
        <v>163</v>
      </c>
      <c r="G1044" s="33">
        <v>34</v>
      </c>
      <c r="H1044" s="35">
        <v>0.20860000000000001</v>
      </c>
      <c r="I1044" s="36" t="str">
        <f t="shared" si="51"/>
        <v>🟢 Non saturé (&lt;40%)</v>
      </c>
      <c r="J1044" s="114">
        <v>46252</v>
      </c>
      <c r="K1044" s="338" t="s">
        <v>9965</v>
      </c>
      <c r="L1044" s="22" t="s">
        <v>1633</v>
      </c>
      <c r="M1044" s="289" t="s">
        <v>1634</v>
      </c>
      <c r="N1044" s="289" t="s">
        <v>1633</v>
      </c>
      <c r="O1044" s="329" t="s">
        <v>55</v>
      </c>
      <c r="P1044" s="36">
        <f t="shared" ca="1" si="52"/>
        <v>1</v>
      </c>
      <c r="Q1044" s="36" t="str">
        <f t="shared" ca="1" si="54"/>
        <v>🆕 &lt; 6 mois</v>
      </c>
    </row>
    <row r="1045" spans="1:17">
      <c r="A1045" s="21" t="s">
        <v>9957</v>
      </c>
      <c r="B1045" s="95" t="s">
        <v>41</v>
      </c>
      <c r="C1045" s="33">
        <v>760</v>
      </c>
      <c r="D1045" s="33">
        <v>259</v>
      </c>
      <c r="E1045" s="34">
        <v>0.34078947368421053</v>
      </c>
      <c r="F1045" s="33">
        <v>95</v>
      </c>
      <c r="G1045" s="33">
        <v>6</v>
      </c>
      <c r="H1045" s="35">
        <v>6.3200000000000006E-2</v>
      </c>
      <c r="I1045" s="36" t="str">
        <f t="shared" si="51"/>
        <v>🟢 Non saturé (&lt;40%)</v>
      </c>
      <c r="J1045" s="114">
        <v>46254</v>
      </c>
      <c r="K1045" s="338" t="s">
        <v>9966</v>
      </c>
      <c r="L1045" s="22" t="s">
        <v>1633</v>
      </c>
      <c r="M1045" s="289" t="s">
        <v>1634</v>
      </c>
      <c r="N1045" s="289" t="s">
        <v>1633</v>
      </c>
      <c r="O1045" s="329" t="s">
        <v>55</v>
      </c>
      <c r="P1045" s="36">
        <f t="shared" ca="1" si="52"/>
        <v>1</v>
      </c>
      <c r="Q1045" s="36" t="str">
        <f t="shared" ca="1" si="54"/>
        <v>🆕 &lt; 6 mois</v>
      </c>
    </row>
    <row r="1046" spans="1:17">
      <c r="A1046" s="21" t="s">
        <v>9958</v>
      </c>
      <c r="B1046" s="95" t="s">
        <v>41</v>
      </c>
      <c r="C1046" s="33">
        <v>1120</v>
      </c>
      <c r="D1046" s="33">
        <v>473</v>
      </c>
      <c r="E1046" s="34">
        <v>0.42232142857142857</v>
      </c>
      <c r="F1046" s="33">
        <v>140</v>
      </c>
      <c r="G1046" s="33">
        <v>17</v>
      </c>
      <c r="H1046" s="35">
        <v>0.12139999999999999</v>
      </c>
      <c r="I1046" s="36" t="str">
        <f t="shared" si="51"/>
        <v>🟢 Non saturé (&lt;40%)</v>
      </c>
      <c r="J1046" s="114">
        <v>46254</v>
      </c>
      <c r="K1046" s="338" t="s">
        <v>9967</v>
      </c>
      <c r="L1046" s="22" t="s">
        <v>1633</v>
      </c>
      <c r="M1046" s="289" t="s">
        <v>1634</v>
      </c>
      <c r="N1046" s="289" t="s">
        <v>1633</v>
      </c>
      <c r="O1046" s="219" t="s">
        <v>55</v>
      </c>
      <c r="P1046" s="36">
        <f t="shared" ca="1" si="52"/>
        <v>1</v>
      </c>
      <c r="Q1046" s="36" t="str">
        <f t="shared" ca="1" si="54"/>
        <v>🆕 &lt; 6 mois</v>
      </c>
    </row>
    <row r="1047" spans="1:17">
      <c r="A1047" s="21" t="s">
        <v>9959</v>
      </c>
      <c r="B1047" s="95" t="s">
        <v>23</v>
      </c>
      <c r="C1047" s="33">
        <v>872</v>
      </c>
      <c r="D1047" s="33">
        <v>137</v>
      </c>
      <c r="E1047" s="34">
        <v>0.15711009174311927</v>
      </c>
      <c r="F1047" s="33">
        <v>109</v>
      </c>
      <c r="G1047" s="33">
        <v>0</v>
      </c>
      <c r="H1047" s="35">
        <v>0</v>
      </c>
      <c r="I1047" s="36" t="str">
        <f t="shared" si="51"/>
        <v>🟢 Non saturé (&lt;40%)</v>
      </c>
      <c r="J1047" s="114">
        <v>46255</v>
      </c>
      <c r="K1047" s="338" t="s">
        <v>9968</v>
      </c>
      <c r="L1047" s="22" t="s">
        <v>1644</v>
      </c>
      <c r="M1047" s="112" t="s">
        <v>1644</v>
      </c>
      <c r="N1047" s="112" t="s">
        <v>123</v>
      </c>
      <c r="O1047" s="219" t="s">
        <v>21</v>
      </c>
      <c r="P1047" s="36">
        <f t="shared" ca="1" si="52"/>
        <v>1</v>
      </c>
      <c r="Q1047" s="36" t="str">
        <f t="shared" ca="1" si="54"/>
        <v>🆕 &lt; 6 mois</v>
      </c>
    </row>
    <row r="1048" spans="1:17">
      <c r="A1048" s="21" t="s">
        <v>9960</v>
      </c>
      <c r="B1048" s="95" t="s">
        <v>23</v>
      </c>
      <c r="C1048" s="33">
        <v>744</v>
      </c>
      <c r="D1048" s="33">
        <v>162</v>
      </c>
      <c r="E1048" s="34">
        <v>0.21774193548387097</v>
      </c>
      <c r="F1048" s="33">
        <v>93</v>
      </c>
      <c r="G1048" s="33">
        <v>1</v>
      </c>
      <c r="H1048" s="35">
        <v>1.0800000000000001E-2</v>
      </c>
      <c r="I1048" s="36" t="str">
        <f t="shared" si="51"/>
        <v>🟢 Non saturé (&lt;40%)</v>
      </c>
      <c r="J1048" s="114">
        <v>46258</v>
      </c>
      <c r="K1048" s="338" t="s">
        <v>9969</v>
      </c>
      <c r="L1048" s="22" t="s">
        <v>1644</v>
      </c>
      <c r="M1048" s="112" t="s">
        <v>1644</v>
      </c>
      <c r="N1048" s="112" t="s">
        <v>123</v>
      </c>
      <c r="O1048" s="219" t="s">
        <v>21</v>
      </c>
      <c r="P1048" s="36">
        <f t="shared" ca="1" si="52"/>
        <v>0</v>
      </c>
      <c r="Q1048" s="36" t="str">
        <f t="shared" ca="1" si="54"/>
        <v>🆕 &lt; 6 mois</v>
      </c>
    </row>
    <row r="1049" spans="1:17">
      <c r="A1049" s="21" t="s">
        <v>9961</v>
      </c>
      <c r="B1049" s="95" t="s">
        <v>41</v>
      </c>
      <c r="C1049" s="33">
        <v>592</v>
      </c>
      <c r="D1049" s="33">
        <v>208</v>
      </c>
      <c r="E1049" s="34">
        <v>0.35135135135135137</v>
      </c>
      <c r="F1049" s="33">
        <v>74</v>
      </c>
      <c r="G1049" s="33">
        <v>3</v>
      </c>
      <c r="H1049" s="35">
        <v>4.0500000000000001E-2</v>
      </c>
      <c r="I1049" s="36" t="str">
        <f t="shared" si="51"/>
        <v>🟢 Non saturé (&lt;40%)</v>
      </c>
      <c r="J1049" s="114">
        <v>46258</v>
      </c>
      <c r="K1049" s="338" t="s">
        <v>9970</v>
      </c>
      <c r="L1049" s="22" t="s">
        <v>1633</v>
      </c>
      <c r="M1049" s="289" t="s">
        <v>1634</v>
      </c>
      <c r="N1049" s="289" t="s">
        <v>1633</v>
      </c>
      <c r="O1049" s="219" t="s">
        <v>55</v>
      </c>
      <c r="P1049" s="36">
        <f t="shared" ca="1" si="52"/>
        <v>0</v>
      </c>
      <c r="Q1049" s="36" t="str">
        <f t="shared" ca="1" si="54"/>
        <v>🆕 &lt; 6 mois</v>
      </c>
    </row>
    <row r="1050" spans="1:17">
      <c r="A1050" s="21" t="s">
        <v>9962</v>
      </c>
      <c r="B1050" s="95" t="s">
        <v>23</v>
      </c>
      <c r="C1050" s="33">
        <v>1296</v>
      </c>
      <c r="D1050" s="33">
        <v>0</v>
      </c>
      <c r="E1050" s="34">
        <v>0</v>
      </c>
      <c r="F1050" s="33">
        <v>162</v>
      </c>
      <c r="G1050" s="33">
        <v>0</v>
      </c>
      <c r="H1050" s="35">
        <v>0</v>
      </c>
      <c r="I1050" s="36" t="str">
        <f t="shared" si="51"/>
        <v>🟢 Non saturé (&lt;40%)</v>
      </c>
      <c r="J1050" s="114">
        <v>46258</v>
      </c>
      <c r="K1050" s="338" t="s">
        <v>9971</v>
      </c>
      <c r="L1050" s="22" t="s">
        <v>105</v>
      </c>
      <c r="M1050" s="289" t="s">
        <v>1626</v>
      </c>
      <c r="N1050" s="289" t="s">
        <v>1627</v>
      </c>
      <c r="O1050" s="345" t="s">
        <v>21</v>
      </c>
      <c r="P1050" s="36">
        <f t="shared" ca="1" si="52"/>
        <v>0</v>
      </c>
      <c r="Q1050" s="36" t="str">
        <f t="shared" ca="1" si="54"/>
        <v>🆕 &lt; 6 mois</v>
      </c>
    </row>
    <row r="1051" spans="1:17">
      <c r="A1051" s="21" t="s">
        <v>9963</v>
      </c>
      <c r="B1051" s="95" t="s">
        <v>5430</v>
      </c>
      <c r="C1051" s="33">
        <v>800</v>
      </c>
      <c r="D1051" s="33">
        <v>255</v>
      </c>
      <c r="E1051" s="34">
        <v>0.31874999999999998</v>
      </c>
      <c r="F1051" s="33">
        <v>100</v>
      </c>
      <c r="G1051" s="33">
        <v>4</v>
      </c>
      <c r="H1051" s="35">
        <v>0.04</v>
      </c>
      <c r="I1051" s="36" t="str">
        <f>IF(H1051="","N/A",
   IF(H1051&gt;=80%,"🔴 Saturé (≥80%)",
      IF(H1051&gt;=40%,"🟡 Attention (40-80%)",
         "🟢 Non saturé (&lt;40%)"
      )
   )
)</f>
        <v>🟢 Non saturé (&lt;40%)</v>
      </c>
      <c r="J1051" s="114">
        <v>46258</v>
      </c>
      <c r="K1051" s="338" t="s">
        <v>9972</v>
      </c>
      <c r="L1051" s="22" t="s">
        <v>109</v>
      </c>
      <c r="M1051" s="340" t="s">
        <v>212</v>
      </c>
      <c r="N1051" s="112" t="s">
        <v>67</v>
      </c>
      <c r="O1051" s="219" t="s">
        <v>36</v>
      </c>
      <c r="P1051" s="36">
        <f t="shared" ca="1" si="52"/>
        <v>0</v>
      </c>
      <c r="Q1051" s="36" t="str">
        <f t="shared" ca="1" si="54"/>
        <v>🆕 &lt; 6 mois</v>
      </c>
    </row>
    <row r="1052" spans="1:17">
      <c r="A1052" s="21" t="s">
        <v>9999</v>
      </c>
      <c r="B1052" s="95" t="s">
        <v>41</v>
      </c>
      <c r="C1052" s="33">
        <v>1256</v>
      </c>
      <c r="D1052" s="33">
        <v>350</v>
      </c>
      <c r="E1052" s="34">
        <v>0.2786624203821656</v>
      </c>
      <c r="F1052" s="33">
        <v>157</v>
      </c>
      <c r="G1052" s="33">
        <v>4</v>
      </c>
      <c r="H1052" s="35">
        <v>2.5499999999999998E-2</v>
      </c>
      <c r="I1052" s="36" t="str">
        <f t="shared" si="51"/>
        <v>🟢 Non saturé (&lt;40%)</v>
      </c>
      <c r="J1052" s="114">
        <v>46261</v>
      </c>
      <c r="K1052" s="338" t="s">
        <v>10004</v>
      </c>
      <c r="L1052" s="22" t="s">
        <v>1633</v>
      </c>
      <c r="M1052" s="289" t="s">
        <v>1634</v>
      </c>
      <c r="N1052" s="289" t="s">
        <v>1633</v>
      </c>
      <c r="O1052" s="219" t="s">
        <v>55</v>
      </c>
      <c r="P1052" s="36">
        <f t="shared" ca="1" si="52"/>
        <v>0</v>
      </c>
      <c r="Q1052" s="36" t="str">
        <f t="shared" ca="1" si="54"/>
        <v>🆕 &lt; 6 mois</v>
      </c>
    </row>
    <row r="1053" spans="1:17">
      <c r="A1053" s="21" t="s">
        <v>10000</v>
      </c>
      <c r="B1053" s="95" t="s">
        <v>23</v>
      </c>
      <c r="C1053" s="33">
        <v>1176</v>
      </c>
      <c r="D1053" s="33">
        <v>172</v>
      </c>
      <c r="E1053" s="34">
        <v>0.14625850340136054</v>
      </c>
      <c r="F1053" s="33">
        <v>147</v>
      </c>
      <c r="G1053" s="33">
        <v>0</v>
      </c>
      <c r="H1053" s="35">
        <v>0</v>
      </c>
      <c r="I1053" s="36" t="str">
        <f t="shared" si="51"/>
        <v>🟢 Non saturé (&lt;40%)</v>
      </c>
      <c r="J1053" s="114">
        <v>46261</v>
      </c>
      <c r="K1053" s="338" t="s">
        <v>10005</v>
      </c>
      <c r="L1053" s="22" t="s">
        <v>9995</v>
      </c>
      <c r="M1053" s="340" t="s">
        <v>1645</v>
      </c>
      <c r="N1053" s="112" t="s">
        <v>1644</v>
      </c>
      <c r="O1053" s="329" t="s">
        <v>21</v>
      </c>
      <c r="P1053" s="36">
        <f t="shared" ca="1" si="52"/>
        <v>0</v>
      </c>
      <c r="Q1053" s="36" t="str">
        <f t="shared" ca="1" si="54"/>
        <v>🆕 &lt; 6 mois</v>
      </c>
    </row>
    <row r="1054" spans="1:17">
      <c r="A1054" s="21" t="s">
        <v>10001</v>
      </c>
      <c r="B1054" s="95" t="s">
        <v>5430</v>
      </c>
      <c r="C1054" s="33">
        <v>728</v>
      </c>
      <c r="D1054" s="33">
        <v>162</v>
      </c>
      <c r="E1054" s="34">
        <v>0.22252747252747251</v>
      </c>
      <c r="F1054" s="33">
        <v>91</v>
      </c>
      <c r="G1054" s="33">
        <v>3</v>
      </c>
      <c r="H1054" s="35">
        <v>3.3000000000000002E-2</v>
      </c>
      <c r="I1054" s="36" t="str">
        <f t="shared" si="51"/>
        <v>🟢 Non saturé (&lt;40%)</v>
      </c>
      <c r="J1054" s="114">
        <v>46262</v>
      </c>
      <c r="K1054" s="338" t="s">
        <v>10006</v>
      </c>
      <c r="L1054" s="22" t="s">
        <v>109</v>
      </c>
      <c r="M1054" s="340" t="s">
        <v>212</v>
      </c>
      <c r="N1054" s="112" t="s">
        <v>67</v>
      </c>
      <c r="O1054" s="219" t="s">
        <v>36</v>
      </c>
      <c r="P1054" s="36">
        <f t="shared" ca="1" si="52"/>
        <v>0</v>
      </c>
      <c r="Q1054" s="36" t="str">
        <f t="shared" ca="1" si="54"/>
        <v>🆕 &lt; 6 mois</v>
      </c>
    </row>
    <row r="1055" spans="1:17">
      <c r="A1055" s="21" t="s">
        <v>10002</v>
      </c>
      <c r="B1055" s="95" t="s">
        <v>41</v>
      </c>
      <c r="C1055" s="33">
        <v>648</v>
      </c>
      <c r="D1055" s="33">
        <v>156</v>
      </c>
      <c r="E1055" s="34">
        <v>0.24074074074074073</v>
      </c>
      <c r="F1055" s="33">
        <v>81</v>
      </c>
      <c r="G1055" s="33">
        <v>0</v>
      </c>
      <c r="H1055" s="35">
        <v>0</v>
      </c>
      <c r="I1055" s="36" t="str">
        <f t="shared" si="51"/>
        <v>🟢 Non saturé (&lt;40%)</v>
      </c>
      <c r="J1055" s="114">
        <v>46264</v>
      </c>
      <c r="K1055" s="338" t="s">
        <v>10007</v>
      </c>
      <c r="L1055" s="22" t="s">
        <v>1633</v>
      </c>
      <c r="M1055" s="289" t="s">
        <v>1634</v>
      </c>
      <c r="N1055" s="289" t="s">
        <v>1633</v>
      </c>
      <c r="O1055" s="219" t="s">
        <v>55</v>
      </c>
      <c r="P1055" s="36">
        <f t="shared" ca="1" si="52"/>
        <v>0</v>
      </c>
      <c r="Q1055" s="36" t="str">
        <f t="shared" ca="1" si="54"/>
        <v>🆕 &lt; 6 mois</v>
      </c>
    </row>
    <row r="1056" spans="1:17">
      <c r="A1056" s="21" t="s">
        <v>10003</v>
      </c>
      <c r="B1056" s="95" t="s">
        <v>23</v>
      </c>
      <c r="C1056" s="33">
        <v>1288</v>
      </c>
      <c r="D1056" s="33">
        <v>133</v>
      </c>
      <c r="E1056" s="34">
        <v>0.10326086956521739</v>
      </c>
      <c r="F1056" s="33">
        <v>161</v>
      </c>
      <c r="G1056" s="33">
        <v>0</v>
      </c>
      <c r="H1056" s="35">
        <v>0</v>
      </c>
      <c r="I1056" s="36" t="str">
        <f t="shared" si="51"/>
        <v>🟢 Non saturé (&lt;40%)</v>
      </c>
      <c r="J1056" s="114">
        <v>46264</v>
      </c>
      <c r="K1056" s="338" t="s">
        <v>10005</v>
      </c>
      <c r="L1056" s="22" t="s">
        <v>9995</v>
      </c>
      <c r="M1056" s="340" t="s">
        <v>1645</v>
      </c>
      <c r="N1056" s="112" t="s">
        <v>1644</v>
      </c>
      <c r="O1056" s="219" t="s">
        <v>21</v>
      </c>
      <c r="P1056" s="36">
        <f t="shared" ca="1" si="52"/>
        <v>0</v>
      </c>
      <c r="Q1056" s="36" t="str">
        <f t="shared" ca="1" si="54"/>
        <v>🆕 &lt; 6 mois</v>
      </c>
    </row>
    <row r="1057" spans="1:17">
      <c r="A1057" s="21" t="s">
        <v>10032</v>
      </c>
      <c r="B1057" s="95" t="s">
        <v>41</v>
      </c>
      <c r="C1057" s="33">
        <v>808</v>
      </c>
      <c r="D1057" s="33">
        <v>236</v>
      </c>
      <c r="E1057" s="34">
        <v>0.29207920792079206</v>
      </c>
      <c r="F1057" s="33">
        <v>101</v>
      </c>
      <c r="G1057" s="33">
        <v>3</v>
      </c>
      <c r="H1057" s="35">
        <v>2.9700000000000001E-2</v>
      </c>
      <c r="I1057" s="36" t="str">
        <f t="shared" si="51"/>
        <v>🟢 Non saturé (&lt;40%)</v>
      </c>
      <c r="J1057" s="114">
        <v>46267</v>
      </c>
      <c r="K1057" s="338" t="s">
        <v>10007</v>
      </c>
      <c r="L1057" s="22" t="s">
        <v>1633</v>
      </c>
      <c r="M1057" s="289" t="s">
        <v>1634</v>
      </c>
      <c r="N1057" s="289" t="s">
        <v>1633</v>
      </c>
      <c r="O1057" s="329" t="s">
        <v>55</v>
      </c>
      <c r="P1057" s="36">
        <f t="shared" ca="1" si="52"/>
        <v>0</v>
      </c>
      <c r="Q1057" s="36" t="str">
        <f t="shared" ca="1" si="54"/>
        <v>🆕 &lt; 6 mois</v>
      </c>
    </row>
    <row r="1058" spans="1:17">
      <c r="A1058" s="21" t="s">
        <v>10034</v>
      </c>
      <c r="B1058" s="95" t="s">
        <v>23</v>
      </c>
      <c r="C1058" s="33">
        <v>1200</v>
      </c>
      <c r="D1058" s="33">
        <v>90</v>
      </c>
      <c r="E1058" s="34">
        <v>7.4999999999999997E-2</v>
      </c>
      <c r="F1058" s="33">
        <v>150</v>
      </c>
      <c r="G1058" s="33">
        <v>0</v>
      </c>
      <c r="H1058" s="35">
        <v>0</v>
      </c>
      <c r="I1058" s="36" t="str">
        <f t="shared" si="51"/>
        <v>🟢 Non saturé (&lt;40%)</v>
      </c>
      <c r="J1058" s="114">
        <v>46268</v>
      </c>
      <c r="K1058" s="338" t="s">
        <v>10005</v>
      </c>
      <c r="L1058" s="22" t="s">
        <v>9995</v>
      </c>
      <c r="M1058" s="340" t="s">
        <v>1645</v>
      </c>
      <c r="N1058" s="112" t="s">
        <v>1644</v>
      </c>
      <c r="O1058" s="329" t="s">
        <v>21</v>
      </c>
      <c r="P1058" s="36">
        <f t="shared" ca="1" si="52"/>
        <v>0</v>
      </c>
      <c r="Q1058" s="36" t="str">
        <f t="shared" ca="1" si="54"/>
        <v>🆕 &lt; 6 mois</v>
      </c>
    </row>
    <row r="1059" spans="1:17">
      <c r="A1059" s="21" t="s">
        <v>10036</v>
      </c>
      <c r="B1059" s="95" t="s">
        <v>23</v>
      </c>
      <c r="C1059" s="33">
        <v>750</v>
      </c>
      <c r="D1059" s="33">
        <v>1</v>
      </c>
      <c r="E1059" s="34">
        <v>1.3333333333333333E-3</v>
      </c>
      <c r="F1059" s="33">
        <v>125</v>
      </c>
      <c r="G1059" s="33">
        <v>0</v>
      </c>
      <c r="H1059" s="35">
        <v>0</v>
      </c>
      <c r="I1059" s="36" t="str">
        <f t="shared" si="51"/>
        <v>🟢 Non saturé (&lt;40%)</v>
      </c>
      <c r="J1059" s="114">
        <v>46272</v>
      </c>
      <c r="K1059" s="338" t="s">
        <v>10029</v>
      </c>
      <c r="L1059" s="22" t="s">
        <v>1644</v>
      </c>
      <c r="M1059" s="112" t="s">
        <v>1644</v>
      </c>
      <c r="N1059" s="112" t="s">
        <v>123</v>
      </c>
      <c r="O1059" s="219" t="s">
        <v>21</v>
      </c>
      <c r="P1059" s="36">
        <f t="shared" ca="1" si="52"/>
        <v>0</v>
      </c>
      <c r="Q1059" s="36" t="str">
        <f t="shared" ca="1" si="54"/>
        <v>🆕 &lt; 6 mois</v>
      </c>
    </row>
    <row r="1060" spans="1:17">
      <c r="A1060" s="21" t="s">
        <v>10038</v>
      </c>
      <c r="B1060" s="95" t="s">
        <v>23</v>
      </c>
      <c r="C1060" s="33">
        <v>1328</v>
      </c>
      <c r="D1060" s="33">
        <v>3</v>
      </c>
      <c r="E1060" s="34">
        <v>2.2590361445783132E-3</v>
      </c>
      <c r="F1060" s="33">
        <v>166</v>
      </c>
      <c r="G1060" s="33">
        <v>0</v>
      </c>
      <c r="H1060" s="35">
        <v>0</v>
      </c>
      <c r="I1060" s="36" t="str">
        <f t="shared" si="51"/>
        <v>🟢 Non saturé (&lt;40%)</v>
      </c>
      <c r="J1060" s="114">
        <v>46272</v>
      </c>
      <c r="K1060" s="338" t="s">
        <v>10005</v>
      </c>
      <c r="L1060" s="22" t="s">
        <v>9995</v>
      </c>
      <c r="M1060" s="340" t="s">
        <v>1645</v>
      </c>
      <c r="N1060" s="112" t="s">
        <v>1644</v>
      </c>
      <c r="O1060" s="219" t="s">
        <v>21</v>
      </c>
      <c r="P1060" s="36">
        <f t="shared" ca="1" si="52"/>
        <v>0</v>
      </c>
      <c r="Q1060" s="36" t="str">
        <f t="shared" ca="1" si="54"/>
        <v>🆕 &lt; 6 mois</v>
      </c>
    </row>
  </sheetData>
  <autoFilter ref="A1:Q1021" xr:uid="{8D47A525-063B-4AF7-87A0-7465226D93A8}"/>
  <conditionalFormatting sqref="E1:H1">
    <cfRule type="dataBar" priority="7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{7AA6201F-3A56-4679-8EE7-9B5BA79DADB2}</x14:id>
        </ext>
      </extLst>
    </cfRule>
  </conditionalFormatting>
  <conditionalFormatting sqref="E1:H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{18E3FA1E-2B0C-46F4-B7CE-220CBA161B12}</x14:id>
        </ext>
      </extLst>
    </cfRule>
  </conditionalFormatting>
  <conditionalFormatting sqref="E2:E1060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{6A0343C8-8C7D-41C4-B93B-99A5E2702D2A}</x14:id>
        </ext>
      </extLst>
    </cfRule>
  </conditionalFormatting>
  <conditionalFormatting sqref="E2:E1060"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{62ABF48C-7D8A-4B48-AD92-326D50642680}</x14:id>
        </ext>
      </extLst>
    </cfRule>
  </conditionalFormatting>
  <conditionalFormatting sqref="H2:H1060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{164DD460-521D-4871-B900-358D8C4921FE}</x14:id>
        </ext>
      </extLst>
    </cfRule>
  </conditionalFormatting>
  <conditionalFormatting sqref="H2:H1060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{1F33095B-19F5-4DDA-93F1-74B839846F23}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A6201F-3A56-4679-8EE7-9B5BA79DAD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E1:H1</xm:sqref>
        </x14:conditionalFormatting>
        <x14:conditionalFormatting xmlns:xm="http://schemas.microsoft.com/office/excel/2006/main">
          <x14:cfRule type="dataBar" id="{18E3FA1E-2B0C-46F4-B7CE-220CBA161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E1:H1</xm:sqref>
        </x14:conditionalFormatting>
        <x14:conditionalFormatting xmlns:xm="http://schemas.microsoft.com/office/excel/2006/main">
          <x14:cfRule type="dataBar" id="{6A0343C8-8C7D-41C4-B93B-99A5E2702D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E2:E1060</xm:sqref>
        </x14:conditionalFormatting>
        <x14:conditionalFormatting xmlns:xm="http://schemas.microsoft.com/office/excel/2006/main">
          <x14:cfRule type="dataBar" id="{62ABF48C-7D8A-4B48-AD92-326D506426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E2:E1060</xm:sqref>
        </x14:conditionalFormatting>
        <x14:conditionalFormatting xmlns:xm="http://schemas.microsoft.com/office/excel/2006/main">
          <x14:cfRule type="dataBar" id="{164DD460-521D-4871-B900-358D8C4921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H2:H1060</xm:sqref>
        </x14:conditionalFormatting>
        <x14:conditionalFormatting xmlns:xm="http://schemas.microsoft.com/office/excel/2006/main">
          <x14:cfRule type="dataBar" id="{1F33095B-19F5-4DDA-93F1-74B839846F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H2:H1060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36C9-BD5B-4FD3-B579-F14398AB84A6}">
  <sheetPr>
    <tabColor rgb="FFFF6600"/>
  </sheetPr>
  <dimension ref="A1:N1060"/>
  <sheetViews>
    <sheetView topLeftCell="B1" workbookViewId="0">
      <selection activeCell="F8" sqref="F8"/>
    </sheetView>
  </sheetViews>
  <sheetFormatPr baseColWidth="10" defaultRowHeight="14.5"/>
  <cols>
    <col min="1" max="1" width="15.90625" customWidth="1"/>
    <col min="2" max="2" width="13.1796875" customWidth="1"/>
    <col min="3" max="3" width="21.81640625" customWidth="1"/>
    <col min="4" max="4" width="31.7265625" customWidth="1"/>
    <col min="5" max="5" width="26.81640625" customWidth="1"/>
    <col min="6" max="6" width="28.26953125" customWidth="1"/>
    <col min="7" max="7" width="28.08984375" customWidth="1"/>
    <col min="8" max="8" width="26" customWidth="1"/>
    <col min="9" max="9" width="27.36328125" customWidth="1"/>
    <col min="10" max="10" width="24.08984375" customWidth="1"/>
    <col min="11" max="11" width="22.81640625" customWidth="1"/>
    <col min="12" max="12" width="24.1796875" customWidth="1"/>
    <col min="13" max="13" width="17" customWidth="1"/>
  </cols>
  <sheetData>
    <row r="1" spans="1:14" ht="28" customHeight="1">
      <c r="A1" s="24" t="s">
        <v>125</v>
      </c>
      <c r="B1" s="24" t="s">
        <v>2</v>
      </c>
      <c r="C1" s="25" t="s">
        <v>126</v>
      </c>
      <c r="D1" s="27" t="s">
        <v>128</v>
      </c>
      <c r="E1" s="27" t="s">
        <v>131</v>
      </c>
      <c r="F1" s="29" t="s">
        <v>1723</v>
      </c>
      <c r="G1" s="30" t="s">
        <v>133</v>
      </c>
      <c r="H1" s="117" t="s">
        <v>1724</v>
      </c>
      <c r="I1" s="24" t="s">
        <v>1725</v>
      </c>
      <c r="J1" s="118" t="s">
        <v>134</v>
      </c>
      <c r="K1" s="31" t="s">
        <v>135</v>
      </c>
      <c r="L1" s="29" t="s">
        <v>136</v>
      </c>
      <c r="M1" s="29" t="s">
        <v>137</v>
      </c>
      <c r="N1" s="29" t="s">
        <v>0</v>
      </c>
    </row>
    <row r="2" spans="1:14" ht="15.5">
      <c r="A2" s="8" t="s">
        <v>140</v>
      </c>
      <c r="B2" s="32" t="s">
        <v>19</v>
      </c>
      <c r="C2" s="33">
        <v>1736</v>
      </c>
      <c r="D2" s="34">
        <v>0.35368663594470046</v>
      </c>
      <c r="E2" s="35">
        <v>0.35060000000000002</v>
      </c>
      <c r="F2" s="38" t="str">
        <f>IF(D2&gt;=0.9,"🔴 Saturé",IF(D2&gt;=0.6,"🟠 Occupation moyenne","🟢 Disponible"))</f>
        <v>🟢 Disponible</v>
      </c>
      <c r="G2" s="37">
        <v>43045</v>
      </c>
      <c r="H2" s="119">
        <f t="shared" ref="H2:H65" ca="1" si="0">TODAY()</f>
        <v>46273</v>
      </c>
      <c r="I2" s="9">
        <f ca="1">DATEDIF(G2,H2,"m")</f>
        <v>106</v>
      </c>
      <c r="J2" s="38" t="s">
        <v>141</v>
      </c>
      <c r="K2" s="38" t="s">
        <v>27</v>
      </c>
      <c r="L2" s="38" t="s">
        <v>27</v>
      </c>
      <c r="M2" s="38" t="s">
        <v>10</v>
      </c>
      <c r="N2" s="38" t="s">
        <v>10</v>
      </c>
    </row>
    <row r="3" spans="1:14" ht="15.5">
      <c r="A3" s="8" t="s">
        <v>142</v>
      </c>
      <c r="B3" s="32" t="s">
        <v>19</v>
      </c>
      <c r="C3" s="33">
        <v>3830</v>
      </c>
      <c r="D3" s="34">
        <v>0.46057441253263709</v>
      </c>
      <c r="E3" s="35">
        <v>0.29849999999999999</v>
      </c>
      <c r="F3" s="38" t="str">
        <f t="shared" ref="F3:F66" si="1">IF(D3&gt;=0.9,"🔴 Saturé",IF(D3&gt;=0.6,"🟠 Occupation moyenne","🟢 Disponible"))</f>
        <v>🟢 Disponible</v>
      </c>
      <c r="G3" s="37">
        <v>43045</v>
      </c>
      <c r="H3" s="119">
        <f t="shared" ca="1" si="0"/>
        <v>46273</v>
      </c>
      <c r="I3" s="9">
        <f t="shared" ref="I3:I66" ca="1" si="2">DATEDIF(G3,H3,"m")</f>
        <v>106</v>
      </c>
      <c r="J3" s="38" t="s">
        <v>143</v>
      </c>
      <c r="K3" s="38" t="s">
        <v>75</v>
      </c>
      <c r="L3" s="38" t="s">
        <v>144</v>
      </c>
      <c r="M3" s="38" t="s">
        <v>10</v>
      </c>
      <c r="N3" s="38" t="s">
        <v>10</v>
      </c>
    </row>
    <row r="4" spans="1:14" ht="15.5">
      <c r="A4" s="8" t="s">
        <v>145</v>
      </c>
      <c r="B4" s="32" t="s">
        <v>19</v>
      </c>
      <c r="C4" s="33">
        <v>268</v>
      </c>
      <c r="D4" s="34">
        <v>0.35447761194029853</v>
      </c>
      <c r="E4" s="35">
        <v>7.6899999999999996E-2</v>
      </c>
      <c r="F4" s="38" t="str">
        <f t="shared" si="1"/>
        <v>🟢 Disponible</v>
      </c>
      <c r="G4" s="37">
        <v>43045</v>
      </c>
      <c r="H4" s="119">
        <f t="shared" ca="1" si="0"/>
        <v>46273</v>
      </c>
      <c r="I4" s="9">
        <f ca="1">DATEDIF(G4,H4,"m")</f>
        <v>106</v>
      </c>
      <c r="J4" s="38" t="s">
        <v>141</v>
      </c>
      <c r="K4" s="38" t="s">
        <v>27</v>
      </c>
      <c r="L4" s="38" t="s">
        <v>27</v>
      </c>
      <c r="M4" s="38" t="s">
        <v>10</v>
      </c>
      <c r="N4" s="38" t="s">
        <v>10</v>
      </c>
    </row>
    <row r="5" spans="1:14" ht="15.5">
      <c r="A5" s="8" t="s">
        <v>146</v>
      </c>
      <c r="B5" s="32" t="s">
        <v>19</v>
      </c>
      <c r="C5" s="33">
        <v>808</v>
      </c>
      <c r="D5" s="34">
        <v>0.39975247524752477</v>
      </c>
      <c r="E5" s="35">
        <v>0.14710000000000001</v>
      </c>
      <c r="F5" s="38" t="str">
        <f t="shared" si="1"/>
        <v>🟢 Disponible</v>
      </c>
      <c r="G5" s="37">
        <v>43046</v>
      </c>
      <c r="H5" s="119">
        <f t="shared" ca="1" si="0"/>
        <v>46273</v>
      </c>
      <c r="I5" s="9">
        <f t="shared" ca="1" si="2"/>
        <v>106</v>
      </c>
      <c r="J5" s="38" t="s">
        <v>141</v>
      </c>
      <c r="K5" s="38" t="s">
        <v>27</v>
      </c>
      <c r="L5" s="38" t="s">
        <v>27</v>
      </c>
      <c r="M5" s="38" t="s">
        <v>10</v>
      </c>
      <c r="N5" s="38" t="s">
        <v>10</v>
      </c>
    </row>
    <row r="6" spans="1:14" ht="15.5">
      <c r="A6" s="8" t="s">
        <v>147</v>
      </c>
      <c r="B6" s="32" t="s">
        <v>19</v>
      </c>
      <c r="C6" s="33">
        <v>666</v>
      </c>
      <c r="D6" s="34">
        <v>0.36486486486486486</v>
      </c>
      <c r="E6" s="35">
        <v>0.1087</v>
      </c>
      <c r="F6" s="38" t="str">
        <f t="shared" si="1"/>
        <v>🟢 Disponible</v>
      </c>
      <c r="G6" s="37">
        <v>43046</v>
      </c>
      <c r="H6" s="119">
        <f t="shared" ca="1" si="0"/>
        <v>46273</v>
      </c>
      <c r="I6" s="9">
        <f t="shared" ca="1" si="2"/>
        <v>106</v>
      </c>
      <c r="J6" s="38" t="s">
        <v>141</v>
      </c>
      <c r="K6" s="38" t="s">
        <v>27</v>
      </c>
      <c r="L6" s="38" t="s">
        <v>27</v>
      </c>
      <c r="M6" s="38" t="s">
        <v>10</v>
      </c>
      <c r="N6" s="38" t="s">
        <v>10</v>
      </c>
    </row>
    <row r="7" spans="1:14" ht="15.5">
      <c r="A7" s="8" t="s">
        <v>148</v>
      </c>
      <c r="B7" s="32" t="s">
        <v>19</v>
      </c>
      <c r="C7" s="33">
        <v>476</v>
      </c>
      <c r="D7" s="34">
        <v>0.34033613445378152</v>
      </c>
      <c r="E7" s="35">
        <v>6.6699999999999995E-2</v>
      </c>
      <c r="F7" s="38" t="str">
        <f t="shared" si="1"/>
        <v>🟢 Disponible</v>
      </c>
      <c r="G7" s="37">
        <v>43046</v>
      </c>
      <c r="H7" s="119">
        <f t="shared" ca="1" si="0"/>
        <v>46273</v>
      </c>
      <c r="I7" s="9">
        <f t="shared" ca="1" si="2"/>
        <v>106</v>
      </c>
      <c r="J7" s="38" t="s">
        <v>141</v>
      </c>
      <c r="K7" s="38" t="s">
        <v>27</v>
      </c>
      <c r="L7" s="38" t="s">
        <v>27</v>
      </c>
      <c r="M7" s="38" t="s">
        <v>10</v>
      </c>
      <c r="N7" s="38" t="s">
        <v>10</v>
      </c>
    </row>
    <row r="8" spans="1:14" ht="15.5">
      <c r="A8" s="8" t="s">
        <v>149</v>
      </c>
      <c r="B8" s="32" t="s">
        <v>19</v>
      </c>
      <c r="C8" s="33">
        <v>760</v>
      </c>
      <c r="D8" s="34">
        <v>0.45921052631578946</v>
      </c>
      <c r="E8" s="35">
        <v>0.28120000000000001</v>
      </c>
      <c r="F8" s="38" t="str">
        <f t="shared" si="1"/>
        <v>🟢 Disponible</v>
      </c>
      <c r="G8" s="37">
        <v>43053</v>
      </c>
      <c r="H8" s="119">
        <f t="shared" ca="1" si="0"/>
        <v>46273</v>
      </c>
      <c r="I8" s="9">
        <f t="shared" ca="1" si="2"/>
        <v>105</v>
      </c>
      <c r="J8" s="38" t="s">
        <v>141</v>
      </c>
      <c r="K8" s="38" t="s">
        <v>27</v>
      </c>
      <c r="L8" s="38" t="s">
        <v>27</v>
      </c>
      <c r="M8" s="38" t="s">
        <v>10</v>
      </c>
      <c r="N8" s="38" t="s">
        <v>10</v>
      </c>
    </row>
    <row r="9" spans="1:14" ht="15.5">
      <c r="A9" s="8" t="s">
        <v>150</v>
      </c>
      <c r="B9" s="32" t="s">
        <v>19</v>
      </c>
      <c r="C9" s="33">
        <v>1340</v>
      </c>
      <c r="D9" s="34">
        <v>0.44552238805970151</v>
      </c>
      <c r="E9" s="35">
        <v>0.17910000000000001</v>
      </c>
      <c r="F9" s="38" t="str">
        <f t="shared" si="1"/>
        <v>🟢 Disponible</v>
      </c>
      <c r="G9" s="37">
        <v>43053</v>
      </c>
      <c r="H9" s="119">
        <f t="shared" ca="1" si="0"/>
        <v>46273</v>
      </c>
      <c r="I9" s="9">
        <f t="shared" ca="1" si="2"/>
        <v>105</v>
      </c>
      <c r="J9" s="38" t="s">
        <v>141</v>
      </c>
      <c r="K9" s="38" t="s">
        <v>27</v>
      </c>
      <c r="L9" s="38" t="s">
        <v>27</v>
      </c>
      <c r="M9" s="38" t="s">
        <v>10</v>
      </c>
      <c r="N9" s="38" t="s">
        <v>10</v>
      </c>
    </row>
    <row r="10" spans="1:14" ht="15.5">
      <c r="A10" s="8" t="s">
        <v>151</v>
      </c>
      <c r="B10" s="32" t="s">
        <v>19</v>
      </c>
      <c r="C10" s="33">
        <v>850</v>
      </c>
      <c r="D10" s="34">
        <v>0.40588235294117647</v>
      </c>
      <c r="E10" s="35">
        <v>0.23530000000000001</v>
      </c>
      <c r="F10" s="38" t="str">
        <f t="shared" si="1"/>
        <v>🟢 Disponible</v>
      </c>
      <c r="G10" s="37">
        <v>43059</v>
      </c>
      <c r="H10" s="119">
        <f t="shared" ca="1" si="0"/>
        <v>46273</v>
      </c>
      <c r="I10" s="9">
        <f t="shared" ca="1" si="2"/>
        <v>105</v>
      </c>
      <c r="J10" s="38" t="s">
        <v>141</v>
      </c>
      <c r="K10" s="38" t="s">
        <v>27</v>
      </c>
      <c r="L10" s="38" t="s">
        <v>27</v>
      </c>
      <c r="M10" s="38" t="s">
        <v>10</v>
      </c>
      <c r="N10" s="38" t="s">
        <v>10</v>
      </c>
    </row>
    <row r="11" spans="1:14" ht="15.5">
      <c r="A11" s="8" t="s">
        <v>152</v>
      </c>
      <c r="B11" s="32" t="s">
        <v>19</v>
      </c>
      <c r="C11" s="33">
        <v>1124</v>
      </c>
      <c r="D11" s="34">
        <v>0.50177935943060503</v>
      </c>
      <c r="E11" s="35">
        <v>0.2203</v>
      </c>
      <c r="F11" s="38" t="str">
        <f t="shared" si="1"/>
        <v>🟢 Disponible</v>
      </c>
      <c r="G11" s="37">
        <v>43074</v>
      </c>
      <c r="H11" s="119">
        <f t="shared" ca="1" si="0"/>
        <v>46273</v>
      </c>
      <c r="I11" s="9">
        <f t="shared" ca="1" si="2"/>
        <v>105</v>
      </c>
      <c r="J11" s="38" t="s">
        <v>141</v>
      </c>
      <c r="K11" s="38" t="s">
        <v>27</v>
      </c>
      <c r="L11" s="38" t="s">
        <v>27</v>
      </c>
      <c r="M11" s="38" t="s">
        <v>10</v>
      </c>
      <c r="N11" s="38" t="s">
        <v>10</v>
      </c>
    </row>
    <row r="12" spans="1:14" ht="15.5">
      <c r="A12" s="8" t="s">
        <v>153</v>
      </c>
      <c r="B12" s="32" t="s">
        <v>19</v>
      </c>
      <c r="C12" s="33">
        <v>1348</v>
      </c>
      <c r="D12" s="34">
        <v>0.36127596439169141</v>
      </c>
      <c r="E12" s="35">
        <v>0.1724</v>
      </c>
      <c r="F12" s="38" t="str">
        <f t="shared" si="1"/>
        <v>🟢 Disponible</v>
      </c>
      <c r="G12" s="37">
        <v>43095</v>
      </c>
      <c r="H12" s="119">
        <f t="shared" ca="1" si="0"/>
        <v>46273</v>
      </c>
      <c r="I12" s="9">
        <f t="shared" ca="1" si="2"/>
        <v>104</v>
      </c>
      <c r="J12" s="38" t="s">
        <v>141</v>
      </c>
      <c r="K12" s="38" t="s">
        <v>27</v>
      </c>
      <c r="L12" s="38" t="s">
        <v>27</v>
      </c>
      <c r="M12" s="38" t="s">
        <v>10</v>
      </c>
      <c r="N12" s="38" t="s">
        <v>10</v>
      </c>
    </row>
    <row r="13" spans="1:14" ht="15.5">
      <c r="A13" s="8" t="s">
        <v>154</v>
      </c>
      <c r="B13" s="32" t="s">
        <v>19</v>
      </c>
      <c r="C13" s="33">
        <v>320</v>
      </c>
      <c r="D13" s="34">
        <v>0.22187499999999999</v>
      </c>
      <c r="E13" s="35">
        <v>0.10340000000000001</v>
      </c>
      <c r="F13" s="38" t="str">
        <f t="shared" si="1"/>
        <v>🟢 Disponible</v>
      </c>
      <c r="G13" s="37">
        <v>43096</v>
      </c>
      <c r="H13" s="119">
        <f t="shared" ca="1" si="0"/>
        <v>46273</v>
      </c>
      <c r="I13" s="9">
        <f t="shared" ca="1" si="2"/>
        <v>104</v>
      </c>
      <c r="J13" s="38" t="s">
        <v>141</v>
      </c>
      <c r="K13" s="38" t="s">
        <v>27</v>
      </c>
      <c r="L13" s="38" t="s">
        <v>27</v>
      </c>
      <c r="M13" s="38" t="s">
        <v>10</v>
      </c>
      <c r="N13" s="38" t="s">
        <v>10</v>
      </c>
    </row>
    <row r="14" spans="1:14" ht="15.5">
      <c r="A14" s="8" t="s">
        <v>155</v>
      </c>
      <c r="B14" s="32" t="s">
        <v>19</v>
      </c>
      <c r="C14" s="33">
        <v>1156</v>
      </c>
      <c r="D14" s="34">
        <v>0.42560553633217996</v>
      </c>
      <c r="E14" s="35">
        <v>0.21310000000000001</v>
      </c>
      <c r="F14" s="38" t="str">
        <f t="shared" si="1"/>
        <v>🟢 Disponible</v>
      </c>
      <c r="G14" s="37">
        <v>43097</v>
      </c>
      <c r="H14" s="119">
        <f t="shared" ca="1" si="0"/>
        <v>46273</v>
      </c>
      <c r="I14" s="9">
        <f t="shared" ca="1" si="2"/>
        <v>104</v>
      </c>
      <c r="J14" s="38" t="s">
        <v>141</v>
      </c>
      <c r="K14" s="38" t="s">
        <v>27</v>
      </c>
      <c r="L14" s="38" t="s">
        <v>27</v>
      </c>
      <c r="M14" s="38" t="s">
        <v>10</v>
      </c>
      <c r="N14" s="38" t="s">
        <v>10</v>
      </c>
    </row>
    <row r="15" spans="1:14" ht="15.5">
      <c r="A15" s="8" t="s">
        <v>156</v>
      </c>
      <c r="B15" s="32" t="s">
        <v>19</v>
      </c>
      <c r="C15" s="33">
        <v>532</v>
      </c>
      <c r="D15" s="34">
        <v>0.40037593984962405</v>
      </c>
      <c r="E15" s="35">
        <v>0.2162</v>
      </c>
      <c r="F15" s="38" t="str">
        <f t="shared" si="1"/>
        <v>🟢 Disponible</v>
      </c>
      <c r="G15" s="37">
        <v>43097</v>
      </c>
      <c r="H15" s="119">
        <f t="shared" ca="1" si="0"/>
        <v>46273</v>
      </c>
      <c r="I15" s="9">
        <f t="shared" ca="1" si="2"/>
        <v>104</v>
      </c>
      <c r="J15" s="38" t="s">
        <v>141</v>
      </c>
      <c r="K15" s="38" t="s">
        <v>27</v>
      </c>
      <c r="L15" s="38" t="s">
        <v>27</v>
      </c>
      <c r="M15" s="38" t="s">
        <v>10</v>
      </c>
      <c r="N15" s="38" t="s">
        <v>10</v>
      </c>
    </row>
    <row r="16" spans="1:14" ht="15.5">
      <c r="A16" s="8" t="s">
        <v>157</v>
      </c>
      <c r="B16" s="32" t="s">
        <v>19</v>
      </c>
      <c r="C16" s="33">
        <v>814</v>
      </c>
      <c r="D16" s="34">
        <v>0.33538083538083541</v>
      </c>
      <c r="E16" s="35">
        <v>0.1169</v>
      </c>
      <c r="F16" s="38" t="str">
        <f t="shared" si="1"/>
        <v>🟢 Disponible</v>
      </c>
      <c r="G16" s="37">
        <v>43097</v>
      </c>
      <c r="H16" s="119">
        <f t="shared" ca="1" si="0"/>
        <v>46273</v>
      </c>
      <c r="I16" s="9">
        <f t="shared" ca="1" si="2"/>
        <v>104</v>
      </c>
      <c r="J16" s="38" t="s">
        <v>141</v>
      </c>
      <c r="K16" s="38" t="s">
        <v>27</v>
      </c>
      <c r="L16" s="38" t="s">
        <v>27</v>
      </c>
      <c r="M16" s="38" t="s">
        <v>10</v>
      </c>
      <c r="N16" s="38" t="s">
        <v>10</v>
      </c>
    </row>
    <row r="17" spans="1:14" ht="15.5">
      <c r="A17" s="8" t="s">
        <v>158</v>
      </c>
      <c r="B17" s="32" t="s">
        <v>19</v>
      </c>
      <c r="C17" s="33">
        <v>1042</v>
      </c>
      <c r="D17" s="34">
        <v>0.33109404990403069</v>
      </c>
      <c r="E17" s="35">
        <v>0.1515</v>
      </c>
      <c r="F17" s="38" t="str">
        <f t="shared" si="1"/>
        <v>🟢 Disponible</v>
      </c>
      <c r="G17" s="37">
        <v>43102</v>
      </c>
      <c r="H17" s="119">
        <f t="shared" ca="1" si="0"/>
        <v>46273</v>
      </c>
      <c r="I17" s="9">
        <f t="shared" ca="1" si="2"/>
        <v>104</v>
      </c>
      <c r="J17" s="38" t="s">
        <v>159</v>
      </c>
      <c r="K17" s="38" t="s">
        <v>79</v>
      </c>
      <c r="L17" s="38" t="s">
        <v>144</v>
      </c>
      <c r="M17" s="38" t="s">
        <v>10</v>
      </c>
      <c r="N17" s="38" t="s">
        <v>10</v>
      </c>
    </row>
    <row r="18" spans="1:14" ht="15.5">
      <c r="A18" s="8" t="s">
        <v>160</v>
      </c>
      <c r="B18" s="32" t="s">
        <v>19</v>
      </c>
      <c r="C18" s="33">
        <v>1166</v>
      </c>
      <c r="D18" s="34">
        <v>0.29502572898799312</v>
      </c>
      <c r="E18" s="35">
        <v>0.1681</v>
      </c>
      <c r="F18" s="38" t="str">
        <f t="shared" si="1"/>
        <v>🟢 Disponible</v>
      </c>
      <c r="G18" s="37">
        <v>43160</v>
      </c>
      <c r="H18" s="119">
        <f t="shared" ca="1" si="0"/>
        <v>46273</v>
      </c>
      <c r="I18" s="9">
        <f t="shared" ca="1" si="2"/>
        <v>102</v>
      </c>
      <c r="J18" s="38" t="s">
        <v>141</v>
      </c>
      <c r="K18" s="38" t="s">
        <v>27</v>
      </c>
      <c r="L18" s="38" t="s">
        <v>27</v>
      </c>
      <c r="M18" s="38" t="s">
        <v>10</v>
      </c>
      <c r="N18" s="38" t="s">
        <v>10</v>
      </c>
    </row>
    <row r="19" spans="1:14" ht="15.5">
      <c r="A19" s="8" t="s">
        <v>161</v>
      </c>
      <c r="B19" s="32" t="s">
        <v>19</v>
      </c>
      <c r="C19" s="33">
        <v>328</v>
      </c>
      <c r="D19" s="34">
        <v>9.451219512195122E-2</v>
      </c>
      <c r="E19" s="35">
        <v>0</v>
      </c>
      <c r="F19" s="38" t="str">
        <f t="shared" si="1"/>
        <v>🟢 Disponible</v>
      </c>
      <c r="G19" s="37">
        <v>43160</v>
      </c>
      <c r="H19" s="119">
        <f t="shared" ca="1" si="0"/>
        <v>46273</v>
      </c>
      <c r="I19" s="9">
        <f t="shared" ca="1" si="2"/>
        <v>102</v>
      </c>
      <c r="J19" s="38" t="s">
        <v>141</v>
      </c>
      <c r="K19" s="38" t="s">
        <v>27</v>
      </c>
      <c r="L19" s="38" t="s">
        <v>27</v>
      </c>
      <c r="M19" s="38" t="s">
        <v>10</v>
      </c>
      <c r="N19" s="38" t="s">
        <v>10</v>
      </c>
    </row>
    <row r="20" spans="1:14" ht="15.5">
      <c r="A20" s="8" t="s">
        <v>162</v>
      </c>
      <c r="B20" s="32" t="s">
        <v>19</v>
      </c>
      <c r="C20" s="33">
        <v>950</v>
      </c>
      <c r="D20" s="34">
        <v>0.34526315789473683</v>
      </c>
      <c r="E20" s="35">
        <v>0.1744</v>
      </c>
      <c r="F20" s="38" t="str">
        <f t="shared" si="1"/>
        <v>🟢 Disponible</v>
      </c>
      <c r="G20" s="37">
        <v>43165</v>
      </c>
      <c r="H20" s="119">
        <f t="shared" ca="1" si="0"/>
        <v>46273</v>
      </c>
      <c r="I20" s="9">
        <f t="shared" ca="1" si="2"/>
        <v>102</v>
      </c>
      <c r="J20" s="38" t="s">
        <v>141</v>
      </c>
      <c r="K20" s="38" t="s">
        <v>27</v>
      </c>
      <c r="L20" s="38" t="s">
        <v>27</v>
      </c>
      <c r="M20" s="38" t="s">
        <v>10</v>
      </c>
      <c r="N20" s="38" t="s">
        <v>10</v>
      </c>
    </row>
    <row r="21" spans="1:14" ht="15.5">
      <c r="A21" s="8" t="s">
        <v>163</v>
      </c>
      <c r="B21" s="32" t="s">
        <v>19</v>
      </c>
      <c r="C21" s="33">
        <v>900</v>
      </c>
      <c r="D21" s="34">
        <v>0.46333333333333332</v>
      </c>
      <c r="E21" s="35">
        <v>0.25490000000000002</v>
      </c>
      <c r="F21" s="38" t="str">
        <f t="shared" si="1"/>
        <v>🟢 Disponible</v>
      </c>
      <c r="G21" s="37">
        <v>43179</v>
      </c>
      <c r="H21" s="119">
        <f t="shared" ca="1" si="0"/>
        <v>46273</v>
      </c>
      <c r="I21" s="9">
        <f t="shared" ca="1" si="2"/>
        <v>101</v>
      </c>
      <c r="J21" s="38" t="s">
        <v>164</v>
      </c>
      <c r="K21" s="38" t="s">
        <v>39</v>
      </c>
      <c r="L21" s="38" t="s">
        <v>27</v>
      </c>
      <c r="M21" s="38" t="s">
        <v>10</v>
      </c>
      <c r="N21" s="38" t="s">
        <v>10</v>
      </c>
    </row>
    <row r="22" spans="1:14" ht="15.5">
      <c r="A22" s="8" t="s">
        <v>165</v>
      </c>
      <c r="B22" s="32" t="s">
        <v>19</v>
      </c>
      <c r="C22" s="33">
        <v>854</v>
      </c>
      <c r="D22" s="34">
        <v>0.33138173302107726</v>
      </c>
      <c r="E22" s="35">
        <v>0.43659999999999999</v>
      </c>
      <c r="F22" s="38" t="str">
        <f t="shared" si="1"/>
        <v>🟢 Disponible</v>
      </c>
      <c r="G22" s="37">
        <v>43180</v>
      </c>
      <c r="H22" s="119">
        <f t="shared" ca="1" si="0"/>
        <v>46273</v>
      </c>
      <c r="I22" s="9">
        <f t="shared" ca="1" si="2"/>
        <v>101</v>
      </c>
      <c r="J22" s="38" t="s">
        <v>141</v>
      </c>
      <c r="K22" s="38" t="s">
        <v>27</v>
      </c>
      <c r="L22" s="38" t="s">
        <v>27</v>
      </c>
      <c r="M22" s="38" t="s">
        <v>10</v>
      </c>
      <c r="N22" s="38" t="s">
        <v>10</v>
      </c>
    </row>
    <row r="23" spans="1:14" ht="15.5">
      <c r="A23" s="8" t="s">
        <v>166</v>
      </c>
      <c r="B23" s="32" t="s">
        <v>19</v>
      </c>
      <c r="C23" s="33">
        <v>286</v>
      </c>
      <c r="D23" s="34">
        <v>0.59790209790209792</v>
      </c>
      <c r="E23" s="35">
        <v>0.38640000000000002</v>
      </c>
      <c r="F23" s="38" t="str">
        <f t="shared" si="1"/>
        <v>🟢 Disponible</v>
      </c>
      <c r="G23" s="37">
        <v>43181</v>
      </c>
      <c r="H23" s="119">
        <f t="shared" ca="1" si="0"/>
        <v>46273</v>
      </c>
      <c r="I23" s="9">
        <f t="shared" ca="1" si="2"/>
        <v>101</v>
      </c>
      <c r="J23" s="38" t="s">
        <v>141</v>
      </c>
      <c r="K23" s="38" t="s">
        <v>27</v>
      </c>
      <c r="L23" s="38" t="s">
        <v>27</v>
      </c>
      <c r="M23" s="38" t="s">
        <v>10</v>
      </c>
      <c r="N23" s="38" t="s">
        <v>10</v>
      </c>
    </row>
    <row r="24" spans="1:14" ht="15.5">
      <c r="A24" s="8" t="s">
        <v>167</v>
      </c>
      <c r="B24" s="32" t="s">
        <v>19</v>
      </c>
      <c r="C24" s="33">
        <v>830</v>
      </c>
      <c r="D24" s="34">
        <v>0.49518072289156628</v>
      </c>
      <c r="E24" s="35">
        <v>0.21690000000000001</v>
      </c>
      <c r="F24" s="38" t="str">
        <f t="shared" si="1"/>
        <v>🟢 Disponible</v>
      </c>
      <c r="G24" s="37">
        <v>43181</v>
      </c>
      <c r="H24" s="119">
        <f t="shared" ca="1" si="0"/>
        <v>46273</v>
      </c>
      <c r="I24" s="9">
        <f t="shared" ca="1" si="2"/>
        <v>101</v>
      </c>
      <c r="J24" s="38" t="s">
        <v>143</v>
      </c>
      <c r="K24" s="38" t="s">
        <v>75</v>
      </c>
      <c r="L24" s="38" t="s">
        <v>144</v>
      </c>
      <c r="M24" s="38" t="s">
        <v>10</v>
      </c>
      <c r="N24" s="38" t="s">
        <v>10</v>
      </c>
    </row>
    <row r="25" spans="1:14" ht="15.5">
      <c r="A25" s="8" t="s">
        <v>168</v>
      </c>
      <c r="B25" s="32" t="s">
        <v>19</v>
      </c>
      <c r="C25" s="33">
        <v>634</v>
      </c>
      <c r="D25" s="34">
        <v>0.37066246056782337</v>
      </c>
      <c r="E25" s="35">
        <v>0.254</v>
      </c>
      <c r="F25" s="38" t="str">
        <f t="shared" si="1"/>
        <v>🟢 Disponible</v>
      </c>
      <c r="G25" s="37">
        <v>43187</v>
      </c>
      <c r="H25" s="119">
        <f t="shared" ca="1" si="0"/>
        <v>46273</v>
      </c>
      <c r="I25" s="9">
        <f t="shared" ca="1" si="2"/>
        <v>101</v>
      </c>
      <c r="J25" s="38" t="s">
        <v>141</v>
      </c>
      <c r="K25" s="38" t="s">
        <v>27</v>
      </c>
      <c r="L25" s="38" t="s">
        <v>27</v>
      </c>
      <c r="M25" s="38" t="s">
        <v>10</v>
      </c>
      <c r="N25" s="38" t="s">
        <v>10</v>
      </c>
    </row>
    <row r="26" spans="1:14" ht="15.5">
      <c r="A26" s="8" t="s">
        <v>169</v>
      </c>
      <c r="B26" s="32" t="s">
        <v>19</v>
      </c>
      <c r="C26" s="33">
        <v>1470</v>
      </c>
      <c r="D26" s="34">
        <v>0.42857142857142855</v>
      </c>
      <c r="E26" s="35">
        <v>0.26829999999999998</v>
      </c>
      <c r="F26" s="38" t="str">
        <f t="shared" si="1"/>
        <v>🟢 Disponible</v>
      </c>
      <c r="G26" s="37">
        <v>43188</v>
      </c>
      <c r="H26" s="119">
        <f t="shared" ca="1" si="0"/>
        <v>46273</v>
      </c>
      <c r="I26" s="9">
        <f t="shared" ca="1" si="2"/>
        <v>101</v>
      </c>
      <c r="J26" s="38" t="s">
        <v>164</v>
      </c>
      <c r="K26" s="38" t="s">
        <v>39</v>
      </c>
      <c r="L26" s="38" t="s">
        <v>27</v>
      </c>
      <c r="M26" s="38" t="s">
        <v>10</v>
      </c>
      <c r="N26" s="38" t="s">
        <v>10</v>
      </c>
    </row>
    <row r="27" spans="1:14" ht="15.5">
      <c r="A27" s="8" t="s">
        <v>170</v>
      </c>
      <c r="B27" s="32" t="s">
        <v>19</v>
      </c>
      <c r="C27" s="33">
        <v>1110</v>
      </c>
      <c r="D27" s="34">
        <v>0.33603603603603605</v>
      </c>
      <c r="E27" s="35">
        <v>0.21</v>
      </c>
      <c r="F27" s="38" t="str">
        <f t="shared" si="1"/>
        <v>🟢 Disponible</v>
      </c>
      <c r="G27" s="37">
        <v>43189</v>
      </c>
      <c r="H27" s="119">
        <f t="shared" ca="1" si="0"/>
        <v>46273</v>
      </c>
      <c r="I27" s="9">
        <f t="shared" ca="1" si="2"/>
        <v>101</v>
      </c>
      <c r="J27" s="38" t="s">
        <v>159</v>
      </c>
      <c r="K27" s="38" t="s">
        <v>79</v>
      </c>
      <c r="L27" s="38" t="s">
        <v>144</v>
      </c>
      <c r="M27" s="38" t="s">
        <v>10</v>
      </c>
      <c r="N27" s="38" t="s">
        <v>10</v>
      </c>
    </row>
    <row r="28" spans="1:14" ht="15.5">
      <c r="A28" s="8" t="s">
        <v>171</v>
      </c>
      <c r="B28" s="32" t="s">
        <v>19</v>
      </c>
      <c r="C28" s="33">
        <v>1526</v>
      </c>
      <c r="D28" s="34">
        <v>0.43577981651376146</v>
      </c>
      <c r="E28" s="35">
        <v>0.27910000000000001</v>
      </c>
      <c r="F28" s="38" t="str">
        <f t="shared" si="1"/>
        <v>🟢 Disponible</v>
      </c>
      <c r="G28" s="37">
        <v>43199</v>
      </c>
      <c r="H28" s="119">
        <f t="shared" ca="1" si="0"/>
        <v>46273</v>
      </c>
      <c r="I28" s="9">
        <f t="shared" ca="1" si="2"/>
        <v>100</v>
      </c>
      <c r="J28" s="38" t="s">
        <v>141</v>
      </c>
      <c r="K28" s="38" t="s">
        <v>27</v>
      </c>
      <c r="L28" s="38" t="s">
        <v>27</v>
      </c>
      <c r="M28" s="38" t="s">
        <v>10</v>
      </c>
      <c r="N28" s="38" t="s">
        <v>10</v>
      </c>
    </row>
    <row r="29" spans="1:14" ht="15.5">
      <c r="A29" s="8" t="s">
        <v>172</v>
      </c>
      <c r="B29" s="32" t="s">
        <v>19</v>
      </c>
      <c r="C29" s="33">
        <v>1914</v>
      </c>
      <c r="D29" s="34">
        <v>0.6086729362591432</v>
      </c>
      <c r="E29" s="35">
        <v>0.47270000000000001</v>
      </c>
      <c r="F29" s="38" t="str">
        <f t="shared" si="1"/>
        <v>🟠 Occupation moyenne</v>
      </c>
      <c r="G29" s="37">
        <v>43200</v>
      </c>
      <c r="H29" s="119">
        <f t="shared" ca="1" si="0"/>
        <v>46273</v>
      </c>
      <c r="I29" s="9">
        <f t="shared" ca="1" si="2"/>
        <v>100</v>
      </c>
      <c r="J29" s="38" t="s">
        <v>173</v>
      </c>
      <c r="K29" s="38" t="s">
        <v>75</v>
      </c>
      <c r="L29" s="38" t="s">
        <v>144</v>
      </c>
      <c r="M29" s="38" t="s">
        <v>10</v>
      </c>
      <c r="N29" s="38" t="s">
        <v>10</v>
      </c>
    </row>
    <row r="30" spans="1:14" ht="15.5">
      <c r="A30" s="8" t="s">
        <v>174</v>
      </c>
      <c r="B30" s="32" t="s">
        <v>19</v>
      </c>
      <c r="C30" s="33">
        <v>1374</v>
      </c>
      <c r="D30" s="34">
        <v>0.64119359534206699</v>
      </c>
      <c r="E30" s="35">
        <v>0.5333</v>
      </c>
      <c r="F30" s="38" t="str">
        <f t="shared" si="1"/>
        <v>🟠 Occupation moyenne</v>
      </c>
      <c r="G30" s="37">
        <v>43200</v>
      </c>
      <c r="H30" s="119">
        <f t="shared" ca="1" si="0"/>
        <v>46273</v>
      </c>
      <c r="I30" s="9">
        <f t="shared" ca="1" si="2"/>
        <v>100</v>
      </c>
      <c r="J30" s="38" t="s">
        <v>173</v>
      </c>
      <c r="K30" s="38" t="s">
        <v>75</v>
      </c>
      <c r="L30" s="38" t="s">
        <v>144</v>
      </c>
      <c r="M30" s="38" t="s">
        <v>10</v>
      </c>
      <c r="N30" s="38" t="s">
        <v>10</v>
      </c>
    </row>
    <row r="31" spans="1:14" ht="15.5">
      <c r="A31" s="8" t="s">
        <v>175</v>
      </c>
      <c r="B31" s="32" t="s">
        <v>19</v>
      </c>
      <c r="C31" s="33">
        <v>1376</v>
      </c>
      <c r="D31" s="34">
        <v>0.50872093023255816</v>
      </c>
      <c r="E31" s="35">
        <v>0.40610000000000002</v>
      </c>
      <c r="F31" s="38" t="str">
        <f t="shared" si="1"/>
        <v>🟢 Disponible</v>
      </c>
      <c r="G31" s="37">
        <v>43220</v>
      </c>
      <c r="H31" s="119">
        <f t="shared" ca="1" si="0"/>
        <v>46273</v>
      </c>
      <c r="I31" s="9">
        <f t="shared" ca="1" si="2"/>
        <v>100</v>
      </c>
      <c r="J31" s="38" t="s">
        <v>141</v>
      </c>
      <c r="K31" s="38" t="s">
        <v>27</v>
      </c>
      <c r="L31" s="38" t="s">
        <v>27</v>
      </c>
      <c r="M31" s="38" t="s">
        <v>10</v>
      </c>
      <c r="N31" s="38" t="s">
        <v>10</v>
      </c>
    </row>
    <row r="32" spans="1:14" ht="15.5">
      <c r="A32" s="8" t="s">
        <v>176</v>
      </c>
      <c r="B32" s="32" t="s">
        <v>19</v>
      </c>
      <c r="C32" s="33">
        <v>1106</v>
      </c>
      <c r="D32" s="34">
        <v>0.35804701627486435</v>
      </c>
      <c r="E32" s="35">
        <v>0.2266</v>
      </c>
      <c r="F32" s="38" t="str">
        <f t="shared" si="1"/>
        <v>🟢 Disponible</v>
      </c>
      <c r="G32" s="37">
        <v>43223</v>
      </c>
      <c r="H32" s="119">
        <f t="shared" ca="1" si="0"/>
        <v>46273</v>
      </c>
      <c r="I32" s="9">
        <f t="shared" ca="1" si="2"/>
        <v>100</v>
      </c>
      <c r="J32" s="38" t="s">
        <v>164</v>
      </c>
      <c r="K32" s="38" t="s">
        <v>39</v>
      </c>
      <c r="L32" s="38" t="s">
        <v>27</v>
      </c>
      <c r="M32" s="38" t="s">
        <v>10</v>
      </c>
      <c r="N32" s="38" t="s">
        <v>10</v>
      </c>
    </row>
    <row r="33" spans="1:14" ht="15.5">
      <c r="A33" s="8" t="s">
        <v>177</v>
      </c>
      <c r="B33" s="32" t="s">
        <v>19</v>
      </c>
      <c r="C33" s="33">
        <v>1368</v>
      </c>
      <c r="D33" s="34">
        <v>0.46418128654970758</v>
      </c>
      <c r="E33" s="35">
        <v>0.27560000000000001</v>
      </c>
      <c r="F33" s="38" t="str">
        <f t="shared" si="1"/>
        <v>🟢 Disponible</v>
      </c>
      <c r="G33" s="37">
        <v>43224</v>
      </c>
      <c r="H33" s="119">
        <f t="shared" ca="1" si="0"/>
        <v>46273</v>
      </c>
      <c r="I33" s="9">
        <f t="shared" ca="1" si="2"/>
        <v>100</v>
      </c>
      <c r="J33" s="38" t="s">
        <v>141</v>
      </c>
      <c r="K33" s="38" t="s">
        <v>27</v>
      </c>
      <c r="L33" s="38" t="s">
        <v>27</v>
      </c>
      <c r="M33" s="38" t="s">
        <v>10</v>
      </c>
      <c r="N33" s="38" t="s">
        <v>10</v>
      </c>
    </row>
    <row r="34" spans="1:14" ht="15.5">
      <c r="A34" s="8" t="s">
        <v>178</v>
      </c>
      <c r="B34" s="32" t="s">
        <v>19</v>
      </c>
      <c r="C34" s="33">
        <v>1658</v>
      </c>
      <c r="D34" s="34">
        <v>0.26236429433051872</v>
      </c>
      <c r="E34" s="35">
        <v>4.2000000000000003E-2</v>
      </c>
      <c r="F34" s="38" t="str">
        <f t="shared" si="1"/>
        <v>🟢 Disponible</v>
      </c>
      <c r="G34" s="37">
        <v>43229</v>
      </c>
      <c r="H34" s="119">
        <f t="shared" ca="1" si="0"/>
        <v>46273</v>
      </c>
      <c r="I34" s="9">
        <f t="shared" ca="1" si="2"/>
        <v>99</v>
      </c>
      <c r="J34" s="38" t="s">
        <v>179</v>
      </c>
      <c r="K34" s="38" t="s">
        <v>82</v>
      </c>
      <c r="L34" s="38" t="s">
        <v>144</v>
      </c>
      <c r="M34" s="38" t="s">
        <v>10</v>
      </c>
      <c r="N34" s="38" t="s">
        <v>10</v>
      </c>
    </row>
    <row r="35" spans="1:14" ht="15.5">
      <c r="A35" s="8" t="s">
        <v>180</v>
      </c>
      <c r="B35" s="32" t="s">
        <v>19</v>
      </c>
      <c r="C35" s="33">
        <v>492</v>
      </c>
      <c r="D35" s="34">
        <v>0.31504065040650409</v>
      </c>
      <c r="E35" s="35">
        <v>0.125</v>
      </c>
      <c r="F35" s="38" t="str">
        <f t="shared" si="1"/>
        <v>🟢 Disponible</v>
      </c>
      <c r="G35" s="37">
        <v>43229</v>
      </c>
      <c r="H35" s="119">
        <f t="shared" ca="1" si="0"/>
        <v>46273</v>
      </c>
      <c r="I35" s="9">
        <f t="shared" ca="1" si="2"/>
        <v>99</v>
      </c>
      <c r="J35" s="38" t="s">
        <v>141</v>
      </c>
      <c r="K35" s="38" t="s">
        <v>27</v>
      </c>
      <c r="L35" s="38" t="s">
        <v>27</v>
      </c>
      <c r="M35" s="38" t="s">
        <v>10</v>
      </c>
      <c r="N35" s="38" t="s">
        <v>10</v>
      </c>
    </row>
    <row r="36" spans="1:14" ht="15.5">
      <c r="A36" s="8" t="s">
        <v>181</v>
      </c>
      <c r="B36" s="32" t="s">
        <v>19</v>
      </c>
      <c r="C36" s="33">
        <v>1934</v>
      </c>
      <c r="D36" s="34">
        <v>0.4172699069286453</v>
      </c>
      <c r="E36" s="35">
        <v>0.27800000000000002</v>
      </c>
      <c r="F36" s="38" t="str">
        <f t="shared" si="1"/>
        <v>🟢 Disponible</v>
      </c>
      <c r="G36" s="37">
        <v>43242</v>
      </c>
      <c r="H36" s="119">
        <f t="shared" ca="1" si="0"/>
        <v>46273</v>
      </c>
      <c r="I36" s="9">
        <f t="shared" ca="1" si="2"/>
        <v>99</v>
      </c>
      <c r="J36" s="38" t="s">
        <v>159</v>
      </c>
      <c r="K36" s="38" t="s">
        <v>79</v>
      </c>
      <c r="L36" s="38" t="s">
        <v>144</v>
      </c>
      <c r="M36" s="38" t="s">
        <v>10</v>
      </c>
      <c r="N36" s="38" t="s">
        <v>10</v>
      </c>
    </row>
    <row r="37" spans="1:14" ht="15.5">
      <c r="A37" s="8" t="s">
        <v>182</v>
      </c>
      <c r="B37" s="32" t="s">
        <v>19</v>
      </c>
      <c r="C37" s="33">
        <v>900</v>
      </c>
      <c r="D37" s="34">
        <v>0.4622222222222222</v>
      </c>
      <c r="E37" s="35">
        <v>0.28100000000000003</v>
      </c>
      <c r="F37" s="38" t="str">
        <f t="shared" si="1"/>
        <v>🟢 Disponible</v>
      </c>
      <c r="G37" s="37">
        <v>43243</v>
      </c>
      <c r="H37" s="119">
        <f t="shared" ca="1" si="0"/>
        <v>46273</v>
      </c>
      <c r="I37" s="9">
        <f t="shared" ca="1" si="2"/>
        <v>99</v>
      </c>
      <c r="J37" s="38" t="s">
        <v>159</v>
      </c>
      <c r="K37" s="38" t="s">
        <v>79</v>
      </c>
      <c r="L37" s="38" t="s">
        <v>144</v>
      </c>
      <c r="M37" s="38" t="s">
        <v>10</v>
      </c>
      <c r="N37" s="38" t="s">
        <v>10</v>
      </c>
    </row>
    <row r="38" spans="1:14" ht="15.5">
      <c r="A38" s="8" t="s">
        <v>183</v>
      </c>
      <c r="B38" s="32" t="s">
        <v>19</v>
      </c>
      <c r="C38" s="33">
        <v>1202</v>
      </c>
      <c r="D38" s="34">
        <v>0.47753743760399336</v>
      </c>
      <c r="E38" s="35">
        <v>0.40579999999999999</v>
      </c>
      <c r="F38" s="38" t="str">
        <f t="shared" si="1"/>
        <v>🟢 Disponible</v>
      </c>
      <c r="G38" s="37">
        <v>43248</v>
      </c>
      <c r="H38" s="119">
        <f t="shared" ca="1" si="0"/>
        <v>46273</v>
      </c>
      <c r="I38" s="9">
        <f t="shared" ca="1" si="2"/>
        <v>99</v>
      </c>
      <c r="J38" s="38" t="s">
        <v>164</v>
      </c>
      <c r="K38" s="38" t="s">
        <v>39</v>
      </c>
      <c r="L38" s="38" t="s">
        <v>27</v>
      </c>
      <c r="M38" s="38" t="s">
        <v>10</v>
      </c>
      <c r="N38" s="38" t="s">
        <v>10</v>
      </c>
    </row>
    <row r="39" spans="1:14" ht="15.5">
      <c r="A39" s="8" t="s">
        <v>184</v>
      </c>
      <c r="B39" s="32" t="s">
        <v>19</v>
      </c>
      <c r="C39" s="33">
        <v>1564</v>
      </c>
      <c r="D39" s="34">
        <v>0.58567774936061379</v>
      </c>
      <c r="E39" s="35">
        <v>0.41589999999999999</v>
      </c>
      <c r="F39" s="38" t="str">
        <f t="shared" si="1"/>
        <v>🟢 Disponible</v>
      </c>
      <c r="G39" s="37">
        <v>43258</v>
      </c>
      <c r="H39" s="119">
        <f t="shared" ca="1" si="0"/>
        <v>46273</v>
      </c>
      <c r="I39" s="9">
        <f t="shared" ca="1" si="2"/>
        <v>99</v>
      </c>
      <c r="J39" s="38" t="s">
        <v>141</v>
      </c>
      <c r="K39" s="38" t="s">
        <v>27</v>
      </c>
      <c r="L39" s="38" t="s">
        <v>27</v>
      </c>
      <c r="M39" s="38" t="s">
        <v>10</v>
      </c>
      <c r="N39" s="38" t="s">
        <v>10</v>
      </c>
    </row>
    <row r="40" spans="1:14" ht="15.5">
      <c r="A40" s="8" t="s">
        <v>185</v>
      </c>
      <c r="B40" s="32" t="s">
        <v>19</v>
      </c>
      <c r="C40" s="33">
        <v>1184</v>
      </c>
      <c r="D40" s="34">
        <v>0.41385135135135137</v>
      </c>
      <c r="E40" s="35">
        <v>0.34449999999999997</v>
      </c>
      <c r="F40" s="38" t="str">
        <f t="shared" si="1"/>
        <v>🟢 Disponible</v>
      </c>
      <c r="G40" s="37">
        <v>43258</v>
      </c>
      <c r="H40" s="119">
        <f t="shared" ca="1" si="0"/>
        <v>46273</v>
      </c>
      <c r="I40" s="9">
        <f t="shared" ca="1" si="2"/>
        <v>99</v>
      </c>
      <c r="J40" s="38" t="s">
        <v>164</v>
      </c>
      <c r="K40" s="38" t="s">
        <v>39</v>
      </c>
      <c r="L40" s="38" t="s">
        <v>27</v>
      </c>
      <c r="M40" s="38" t="s">
        <v>10</v>
      </c>
      <c r="N40" s="38" t="s">
        <v>10</v>
      </c>
    </row>
    <row r="41" spans="1:14" ht="15.5">
      <c r="A41" s="8" t="s">
        <v>186</v>
      </c>
      <c r="B41" s="32" t="s">
        <v>19</v>
      </c>
      <c r="C41" s="33">
        <v>1190</v>
      </c>
      <c r="D41" s="34">
        <v>0.56470588235294117</v>
      </c>
      <c r="E41" s="35">
        <v>0.40300000000000002</v>
      </c>
      <c r="F41" s="38" t="str">
        <f t="shared" si="1"/>
        <v>🟢 Disponible</v>
      </c>
      <c r="G41" s="37">
        <v>43269</v>
      </c>
      <c r="H41" s="119">
        <f t="shared" ca="1" si="0"/>
        <v>46273</v>
      </c>
      <c r="I41" s="9">
        <f t="shared" ca="1" si="2"/>
        <v>98</v>
      </c>
      <c r="J41" s="38" t="s">
        <v>187</v>
      </c>
      <c r="K41" s="38" t="s">
        <v>75</v>
      </c>
      <c r="L41" s="38" t="s">
        <v>144</v>
      </c>
      <c r="M41" s="38" t="s">
        <v>10</v>
      </c>
      <c r="N41" s="38" t="s">
        <v>10</v>
      </c>
    </row>
    <row r="42" spans="1:14" ht="15.5">
      <c r="A42" s="8" t="s">
        <v>188</v>
      </c>
      <c r="B42" s="32" t="s">
        <v>19</v>
      </c>
      <c r="C42" s="33">
        <v>1478</v>
      </c>
      <c r="D42" s="34">
        <v>0.51691474966170503</v>
      </c>
      <c r="E42" s="35">
        <v>0.36259999999999998</v>
      </c>
      <c r="F42" s="38" t="str">
        <f t="shared" si="1"/>
        <v>🟢 Disponible</v>
      </c>
      <c r="G42" s="37">
        <v>43287</v>
      </c>
      <c r="H42" s="119">
        <f t="shared" ca="1" si="0"/>
        <v>46273</v>
      </c>
      <c r="I42" s="9">
        <f t="shared" ca="1" si="2"/>
        <v>98</v>
      </c>
      <c r="J42" s="38" t="s">
        <v>141</v>
      </c>
      <c r="K42" s="38" t="s">
        <v>27</v>
      </c>
      <c r="L42" s="38" t="s">
        <v>27</v>
      </c>
      <c r="M42" s="38" t="s">
        <v>10</v>
      </c>
      <c r="N42" s="38" t="s">
        <v>10</v>
      </c>
    </row>
    <row r="43" spans="1:14" ht="15.5">
      <c r="A43" s="8" t="s">
        <v>189</v>
      </c>
      <c r="B43" s="32" t="s">
        <v>19</v>
      </c>
      <c r="C43" s="33">
        <v>2240</v>
      </c>
      <c r="D43" s="34">
        <v>0.46517857142857144</v>
      </c>
      <c r="E43" s="35">
        <v>0.38300000000000001</v>
      </c>
      <c r="F43" s="38" t="str">
        <f t="shared" si="1"/>
        <v>🟢 Disponible</v>
      </c>
      <c r="G43" s="37">
        <v>43301</v>
      </c>
      <c r="H43" s="119">
        <f t="shared" ca="1" si="0"/>
        <v>46273</v>
      </c>
      <c r="I43" s="9">
        <f t="shared" ca="1" si="2"/>
        <v>97</v>
      </c>
      <c r="J43" s="38" t="s">
        <v>164</v>
      </c>
      <c r="K43" s="38" t="s">
        <v>75</v>
      </c>
      <c r="L43" s="38" t="s">
        <v>144</v>
      </c>
      <c r="M43" s="38" t="s">
        <v>10</v>
      </c>
      <c r="N43" s="38" t="s">
        <v>10</v>
      </c>
    </row>
    <row r="44" spans="1:14" ht="15.5">
      <c r="A44" s="8" t="s">
        <v>190</v>
      </c>
      <c r="B44" s="32" t="s">
        <v>19</v>
      </c>
      <c r="C44" s="33">
        <v>1966</v>
      </c>
      <c r="D44" s="34">
        <v>0.39369277721261442</v>
      </c>
      <c r="E44" s="35">
        <v>0.28489999999999999</v>
      </c>
      <c r="F44" s="38" t="str">
        <f t="shared" si="1"/>
        <v>🟢 Disponible</v>
      </c>
      <c r="G44" s="37">
        <v>43308</v>
      </c>
      <c r="H44" s="119">
        <f t="shared" ca="1" si="0"/>
        <v>46273</v>
      </c>
      <c r="I44" s="9">
        <f t="shared" ca="1" si="2"/>
        <v>97</v>
      </c>
      <c r="J44" s="38" t="s">
        <v>187</v>
      </c>
      <c r="K44" s="38" t="s">
        <v>75</v>
      </c>
      <c r="L44" s="38" t="s">
        <v>144</v>
      </c>
      <c r="M44" s="38" t="s">
        <v>10</v>
      </c>
      <c r="N44" s="38" t="s">
        <v>10</v>
      </c>
    </row>
    <row r="45" spans="1:14" ht="15.5">
      <c r="A45" s="8" t="s">
        <v>191</v>
      </c>
      <c r="B45" s="32" t="s">
        <v>19</v>
      </c>
      <c r="C45" s="33">
        <v>2448</v>
      </c>
      <c r="D45" s="34">
        <v>0.41421568627450983</v>
      </c>
      <c r="E45" s="35">
        <v>0.28310000000000002</v>
      </c>
      <c r="F45" s="38" t="str">
        <f t="shared" si="1"/>
        <v>🟢 Disponible</v>
      </c>
      <c r="G45" s="37">
        <v>43312</v>
      </c>
      <c r="H45" s="119">
        <f t="shared" ca="1" si="0"/>
        <v>46273</v>
      </c>
      <c r="I45" s="9">
        <f t="shared" ca="1" si="2"/>
        <v>97</v>
      </c>
      <c r="J45" s="38" t="s">
        <v>164</v>
      </c>
      <c r="K45" s="38" t="s">
        <v>39</v>
      </c>
      <c r="L45" s="38" t="s">
        <v>27</v>
      </c>
      <c r="M45" s="38" t="s">
        <v>10</v>
      </c>
      <c r="N45" s="38" t="s">
        <v>10</v>
      </c>
    </row>
    <row r="46" spans="1:14" ht="15.5">
      <c r="A46" s="8" t="s">
        <v>192</v>
      </c>
      <c r="B46" s="32" t="s">
        <v>19</v>
      </c>
      <c r="C46" s="33">
        <v>1240</v>
      </c>
      <c r="D46" s="34">
        <v>0.37177419354838709</v>
      </c>
      <c r="E46" s="35">
        <v>0.221</v>
      </c>
      <c r="F46" s="38" t="str">
        <f t="shared" si="1"/>
        <v>🟢 Disponible</v>
      </c>
      <c r="G46" s="37">
        <v>43325</v>
      </c>
      <c r="H46" s="119">
        <f t="shared" ca="1" si="0"/>
        <v>46273</v>
      </c>
      <c r="I46" s="9">
        <f t="shared" ca="1" si="2"/>
        <v>96</v>
      </c>
      <c r="J46" s="38" t="s">
        <v>164</v>
      </c>
      <c r="K46" s="38" t="s">
        <v>39</v>
      </c>
      <c r="L46" s="38" t="s">
        <v>27</v>
      </c>
      <c r="M46" s="38" t="s">
        <v>10</v>
      </c>
      <c r="N46" s="38" t="s">
        <v>10</v>
      </c>
    </row>
    <row r="47" spans="1:14" ht="15.5">
      <c r="A47" s="8" t="s">
        <v>193</v>
      </c>
      <c r="B47" s="32" t="s">
        <v>19</v>
      </c>
      <c r="C47" s="33">
        <v>1080</v>
      </c>
      <c r="D47" s="34">
        <v>0.50740740740740742</v>
      </c>
      <c r="E47" s="35">
        <v>0.36030000000000001</v>
      </c>
      <c r="F47" s="38" t="str">
        <f t="shared" si="1"/>
        <v>🟢 Disponible</v>
      </c>
      <c r="G47" s="37">
        <v>43341</v>
      </c>
      <c r="H47" s="119">
        <f t="shared" ca="1" si="0"/>
        <v>46273</v>
      </c>
      <c r="I47" s="9">
        <f t="shared" ca="1" si="2"/>
        <v>96</v>
      </c>
      <c r="J47" s="38" t="s">
        <v>141</v>
      </c>
      <c r="K47" s="38" t="s">
        <v>27</v>
      </c>
      <c r="L47" s="38" t="s">
        <v>27</v>
      </c>
      <c r="M47" s="38" t="s">
        <v>10</v>
      </c>
      <c r="N47" s="38" t="s">
        <v>10</v>
      </c>
    </row>
    <row r="48" spans="1:14" ht="15.5">
      <c r="A48" s="8" t="s">
        <v>194</v>
      </c>
      <c r="B48" s="32" t="s">
        <v>19</v>
      </c>
      <c r="C48" s="33">
        <v>566</v>
      </c>
      <c r="D48" s="34">
        <v>0.47349823321554768</v>
      </c>
      <c r="E48" s="35">
        <v>0.34920000000000001</v>
      </c>
      <c r="F48" s="38" t="str">
        <f t="shared" si="1"/>
        <v>🟢 Disponible</v>
      </c>
      <c r="G48" s="37">
        <v>43342</v>
      </c>
      <c r="H48" s="119">
        <f t="shared" ca="1" si="0"/>
        <v>46273</v>
      </c>
      <c r="I48" s="9">
        <f t="shared" ca="1" si="2"/>
        <v>96</v>
      </c>
      <c r="J48" s="38" t="s">
        <v>141</v>
      </c>
      <c r="K48" s="38" t="s">
        <v>27</v>
      </c>
      <c r="L48" s="38" t="s">
        <v>27</v>
      </c>
      <c r="M48" s="38" t="s">
        <v>10</v>
      </c>
      <c r="N48" s="38" t="s">
        <v>10</v>
      </c>
    </row>
    <row r="49" spans="1:14" ht="15.5">
      <c r="A49" s="8" t="s">
        <v>195</v>
      </c>
      <c r="B49" s="32" t="s">
        <v>19</v>
      </c>
      <c r="C49" s="33">
        <v>884</v>
      </c>
      <c r="D49" s="34">
        <v>0.60520361990950222</v>
      </c>
      <c r="E49" s="35">
        <v>0.43219999999999997</v>
      </c>
      <c r="F49" s="38" t="str">
        <f t="shared" si="1"/>
        <v>🟠 Occupation moyenne</v>
      </c>
      <c r="G49" s="37">
        <v>43347</v>
      </c>
      <c r="H49" s="119">
        <f t="shared" ca="1" si="0"/>
        <v>46273</v>
      </c>
      <c r="I49" s="9">
        <f t="shared" ca="1" si="2"/>
        <v>96</v>
      </c>
      <c r="J49" s="38" t="s">
        <v>159</v>
      </c>
      <c r="K49" s="38" t="s">
        <v>79</v>
      </c>
      <c r="L49" s="38" t="s">
        <v>144</v>
      </c>
      <c r="M49" s="38" t="s">
        <v>10</v>
      </c>
      <c r="N49" s="38" t="s">
        <v>10</v>
      </c>
    </row>
    <row r="50" spans="1:14" ht="15.5">
      <c r="A50" s="8" t="s">
        <v>196</v>
      </c>
      <c r="B50" s="32" t="s">
        <v>19</v>
      </c>
      <c r="C50" s="33">
        <v>1170</v>
      </c>
      <c r="D50" s="34">
        <v>0.69487179487179485</v>
      </c>
      <c r="E50" s="35">
        <v>0.59470000000000001</v>
      </c>
      <c r="F50" s="38" t="str">
        <f t="shared" si="1"/>
        <v>🟠 Occupation moyenne</v>
      </c>
      <c r="G50" s="37">
        <v>43353</v>
      </c>
      <c r="H50" s="119">
        <f t="shared" ca="1" si="0"/>
        <v>46273</v>
      </c>
      <c r="I50" s="9">
        <f t="shared" ca="1" si="2"/>
        <v>95</v>
      </c>
      <c r="J50" s="38" t="s">
        <v>197</v>
      </c>
      <c r="K50" s="38" t="s">
        <v>75</v>
      </c>
      <c r="L50" s="38" t="s">
        <v>144</v>
      </c>
      <c r="M50" s="38" t="s">
        <v>10</v>
      </c>
      <c r="N50" s="38" t="s">
        <v>10</v>
      </c>
    </row>
    <row r="51" spans="1:14" ht="15.5">
      <c r="A51" s="8" t="s">
        <v>198</v>
      </c>
      <c r="B51" s="32" t="s">
        <v>19</v>
      </c>
      <c r="C51" s="33">
        <v>1126</v>
      </c>
      <c r="D51" s="34">
        <v>0.61190053285968027</v>
      </c>
      <c r="E51" s="35">
        <v>0.45029999999999998</v>
      </c>
      <c r="F51" s="38" t="str">
        <f t="shared" si="1"/>
        <v>🟠 Occupation moyenne</v>
      </c>
      <c r="G51" s="37">
        <v>43360</v>
      </c>
      <c r="H51" s="119">
        <f t="shared" ca="1" si="0"/>
        <v>46273</v>
      </c>
      <c r="I51" s="9">
        <f t="shared" ca="1" si="2"/>
        <v>95</v>
      </c>
      <c r="J51" s="38" t="s">
        <v>199</v>
      </c>
      <c r="K51" s="38" t="s">
        <v>114</v>
      </c>
      <c r="L51" s="38" t="s">
        <v>144</v>
      </c>
      <c r="M51" s="38" t="s">
        <v>10</v>
      </c>
      <c r="N51" s="38" t="s">
        <v>10</v>
      </c>
    </row>
    <row r="52" spans="1:14" ht="15.5">
      <c r="A52" s="8" t="s">
        <v>200</v>
      </c>
      <c r="B52" s="32" t="s">
        <v>19</v>
      </c>
      <c r="C52" s="33">
        <v>2736</v>
      </c>
      <c r="D52" s="34">
        <v>0.62609649122807021</v>
      </c>
      <c r="E52" s="35">
        <v>0.49890000000000001</v>
      </c>
      <c r="F52" s="38" t="str">
        <f t="shared" si="1"/>
        <v>🟠 Occupation moyenne</v>
      </c>
      <c r="G52" s="37">
        <v>43362</v>
      </c>
      <c r="H52" s="119">
        <f t="shared" ca="1" si="0"/>
        <v>46273</v>
      </c>
      <c r="I52" s="9">
        <f t="shared" ca="1" si="2"/>
        <v>95</v>
      </c>
      <c r="J52" s="38" t="s">
        <v>159</v>
      </c>
      <c r="K52" s="38" t="s">
        <v>79</v>
      </c>
      <c r="L52" s="38" t="s">
        <v>144</v>
      </c>
      <c r="M52" s="38" t="s">
        <v>10</v>
      </c>
      <c r="N52" s="38" t="s">
        <v>10</v>
      </c>
    </row>
    <row r="53" spans="1:14" ht="15.5">
      <c r="A53" s="8" t="s">
        <v>201</v>
      </c>
      <c r="B53" s="32" t="s">
        <v>19</v>
      </c>
      <c r="C53" s="33">
        <v>954</v>
      </c>
      <c r="D53" s="34">
        <v>0.6058700209643606</v>
      </c>
      <c r="E53" s="35">
        <v>0.43049999999999999</v>
      </c>
      <c r="F53" s="38" t="str">
        <f t="shared" si="1"/>
        <v>🟠 Occupation moyenne</v>
      </c>
      <c r="G53" s="37">
        <v>43364</v>
      </c>
      <c r="H53" s="119">
        <f t="shared" ca="1" si="0"/>
        <v>46273</v>
      </c>
      <c r="I53" s="9">
        <f t="shared" ca="1" si="2"/>
        <v>95</v>
      </c>
      <c r="J53" s="38" t="s">
        <v>159</v>
      </c>
      <c r="K53" s="38" t="s">
        <v>79</v>
      </c>
      <c r="L53" s="38" t="s">
        <v>144</v>
      </c>
      <c r="M53" s="38" t="s">
        <v>10</v>
      </c>
      <c r="N53" s="38" t="s">
        <v>10</v>
      </c>
    </row>
    <row r="54" spans="1:14" ht="15.5">
      <c r="A54" s="8" t="s">
        <v>202</v>
      </c>
      <c r="B54" s="32" t="s">
        <v>19</v>
      </c>
      <c r="C54" s="33">
        <v>980</v>
      </c>
      <c r="D54" s="34">
        <v>0.59081632653061222</v>
      </c>
      <c r="E54" s="35">
        <v>0.47099999999999997</v>
      </c>
      <c r="F54" s="38" t="str">
        <f t="shared" si="1"/>
        <v>🟢 Disponible</v>
      </c>
      <c r="G54" s="37">
        <v>43364</v>
      </c>
      <c r="H54" s="119">
        <f t="shared" ca="1" si="0"/>
        <v>46273</v>
      </c>
      <c r="I54" s="9">
        <f t="shared" ca="1" si="2"/>
        <v>95</v>
      </c>
      <c r="J54" s="38" t="s">
        <v>203</v>
      </c>
      <c r="K54" s="38" t="s">
        <v>71</v>
      </c>
      <c r="L54" s="38" t="s">
        <v>27</v>
      </c>
      <c r="M54" s="38" t="s">
        <v>10</v>
      </c>
      <c r="N54" s="38" t="s">
        <v>10</v>
      </c>
    </row>
    <row r="55" spans="1:14" ht="15.5">
      <c r="A55" s="8" t="s">
        <v>204</v>
      </c>
      <c r="B55" s="32" t="s">
        <v>19</v>
      </c>
      <c r="C55" s="33">
        <v>1052</v>
      </c>
      <c r="D55" s="34">
        <v>0.53612167300380231</v>
      </c>
      <c r="E55" s="35">
        <v>0.32519999999999999</v>
      </c>
      <c r="F55" s="38" t="str">
        <f t="shared" si="1"/>
        <v>🟢 Disponible</v>
      </c>
      <c r="G55" s="37">
        <v>43377</v>
      </c>
      <c r="H55" s="119">
        <f t="shared" ca="1" si="0"/>
        <v>46273</v>
      </c>
      <c r="I55" s="9">
        <f t="shared" ca="1" si="2"/>
        <v>95</v>
      </c>
      <c r="J55" s="38" t="s">
        <v>199</v>
      </c>
      <c r="K55" s="38" t="s">
        <v>114</v>
      </c>
      <c r="L55" s="38" t="s">
        <v>144</v>
      </c>
      <c r="M55" s="38" t="s">
        <v>10</v>
      </c>
      <c r="N55" s="38" t="s">
        <v>10</v>
      </c>
    </row>
    <row r="56" spans="1:14" ht="15.5">
      <c r="A56" s="8" t="s">
        <v>205</v>
      </c>
      <c r="B56" s="32" t="s">
        <v>19</v>
      </c>
      <c r="C56" s="33">
        <v>708</v>
      </c>
      <c r="D56" s="34">
        <v>0.65254237288135597</v>
      </c>
      <c r="E56" s="35">
        <v>0.47189999999999999</v>
      </c>
      <c r="F56" s="38" t="str">
        <f t="shared" si="1"/>
        <v>🟠 Occupation moyenne</v>
      </c>
      <c r="G56" s="37">
        <v>43378</v>
      </c>
      <c r="H56" s="119">
        <f t="shared" ca="1" si="0"/>
        <v>46273</v>
      </c>
      <c r="I56" s="9">
        <f t="shared" ca="1" si="2"/>
        <v>95</v>
      </c>
      <c r="J56" s="38" t="s">
        <v>206</v>
      </c>
      <c r="K56" s="38" t="s">
        <v>85</v>
      </c>
      <c r="L56" s="38" t="s">
        <v>84</v>
      </c>
      <c r="M56" s="38" t="s">
        <v>10</v>
      </c>
      <c r="N56" s="38" t="s">
        <v>10</v>
      </c>
    </row>
    <row r="57" spans="1:14" ht="15.5">
      <c r="A57" s="8" t="s">
        <v>207</v>
      </c>
      <c r="B57" s="32" t="s">
        <v>19</v>
      </c>
      <c r="C57" s="33">
        <v>800</v>
      </c>
      <c r="D57" s="34">
        <v>0.58374999999999999</v>
      </c>
      <c r="E57" s="35">
        <v>0.4259</v>
      </c>
      <c r="F57" s="38" t="str">
        <f t="shared" si="1"/>
        <v>🟢 Disponible</v>
      </c>
      <c r="G57" s="37">
        <v>43381</v>
      </c>
      <c r="H57" s="119">
        <f t="shared" ca="1" si="0"/>
        <v>46273</v>
      </c>
      <c r="I57" s="9">
        <f t="shared" ca="1" si="2"/>
        <v>95</v>
      </c>
      <c r="J57" s="38" t="s">
        <v>203</v>
      </c>
      <c r="K57" s="38" t="s">
        <v>71</v>
      </c>
      <c r="L57" s="38" t="s">
        <v>27</v>
      </c>
      <c r="M57" s="38" t="s">
        <v>10</v>
      </c>
      <c r="N57" s="38" t="s">
        <v>10</v>
      </c>
    </row>
    <row r="58" spans="1:14" ht="15.5">
      <c r="A58" s="8" t="s">
        <v>208</v>
      </c>
      <c r="B58" s="32" t="s">
        <v>19</v>
      </c>
      <c r="C58" s="33">
        <v>1132</v>
      </c>
      <c r="D58" s="34">
        <v>0.54328621908127206</v>
      </c>
      <c r="E58" s="35">
        <v>0.41089999999999999</v>
      </c>
      <c r="F58" s="38" t="str">
        <f t="shared" si="1"/>
        <v>🟢 Disponible</v>
      </c>
      <c r="G58" s="37">
        <v>43388</v>
      </c>
      <c r="H58" s="119">
        <f t="shared" ca="1" si="0"/>
        <v>46273</v>
      </c>
      <c r="I58" s="9">
        <f t="shared" ca="1" si="2"/>
        <v>94</v>
      </c>
      <c r="J58" s="38" t="s">
        <v>199</v>
      </c>
      <c r="K58" s="38" t="s">
        <v>114</v>
      </c>
      <c r="L58" s="38" t="s">
        <v>144</v>
      </c>
      <c r="M58" s="38" t="s">
        <v>10</v>
      </c>
      <c r="N58" s="38" t="s">
        <v>10</v>
      </c>
    </row>
    <row r="59" spans="1:14" ht="15.5">
      <c r="A59" s="8" t="s">
        <v>209</v>
      </c>
      <c r="B59" s="32" t="s">
        <v>19</v>
      </c>
      <c r="C59" s="33">
        <v>726</v>
      </c>
      <c r="D59" s="34">
        <v>0.52754820936639113</v>
      </c>
      <c r="E59" s="35">
        <v>0.31480000000000002</v>
      </c>
      <c r="F59" s="38" t="str">
        <f t="shared" si="1"/>
        <v>🟢 Disponible</v>
      </c>
      <c r="G59" s="37">
        <v>43390</v>
      </c>
      <c r="H59" s="119">
        <f t="shared" ca="1" si="0"/>
        <v>46273</v>
      </c>
      <c r="I59" s="9">
        <f t="shared" ca="1" si="2"/>
        <v>94</v>
      </c>
      <c r="J59" s="38" t="s">
        <v>203</v>
      </c>
      <c r="K59" s="38" t="s">
        <v>71</v>
      </c>
      <c r="L59" s="38" t="s">
        <v>27</v>
      </c>
      <c r="M59" s="38" t="s">
        <v>10</v>
      </c>
      <c r="N59" s="38" t="s">
        <v>10</v>
      </c>
    </row>
    <row r="60" spans="1:14" ht="15.5">
      <c r="A60" s="8" t="s">
        <v>210</v>
      </c>
      <c r="B60" s="32" t="s">
        <v>5430</v>
      </c>
      <c r="C60" s="33">
        <v>918</v>
      </c>
      <c r="D60" s="34">
        <v>0.89433551198257077</v>
      </c>
      <c r="E60" s="35">
        <v>0.26140000000000002</v>
      </c>
      <c r="F60" s="38" t="str">
        <f t="shared" si="1"/>
        <v>🟠 Occupation moyenne</v>
      </c>
      <c r="G60" s="37">
        <v>43390</v>
      </c>
      <c r="H60" s="119">
        <f t="shared" ca="1" si="0"/>
        <v>46273</v>
      </c>
      <c r="I60" s="9">
        <f t="shared" ca="1" si="2"/>
        <v>94</v>
      </c>
      <c r="J60" s="38" t="s">
        <v>211</v>
      </c>
      <c r="K60" s="38" t="s">
        <v>109</v>
      </c>
      <c r="L60" s="38" t="s">
        <v>212</v>
      </c>
      <c r="M60" s="38" t="s">
        <v>67</v>
      </c>
      <c r="N60" s="38" t="s">
        <v>36</v>
      </c>
    </row>
    <row r="61" spans="1:14" ht="15.5">
      <c r="A61" s="8" t="s">
        <v>213</v>
      </c>
      <c r="B61" s="32" t="s">
        <v>19</v>
      </c>
      <c r="C61" s="33">
        <v>450</v>
      </c>
      <c r="D61" s="34">
        <v>0.46444444444444444</v>
      </c>
      <c r="E61" s="35">
        <v>0.26150000000000001</v>
      </c>
      <c r="F61" s="38" t="str">
        <f t="shared" si="1"/>
        <v>🟢 Disponible</v>
      </c>
      <c r="G61" s="37">
        <v>43396</v>
      </c>
      <c r="H61" s="119">
        <f t="shared" ca="1" si="0"/>
        <v>46273</v>
      </c>
      <c r="I61" s="9">
        <f t="shared" ca="1" si="2"/>
        <v>94</v>
      </c>
      <c r="J61" s="38" t="s">
        <v>199</v>
      </c>
      <c r="K61" s="38" t="s">
        <v>82</v>
      </c>
      <c r="L61" s="38" t="s">
        <v>144</v>
      </c>
      <c r="M61" s="38" t="s">
        <v>10</v>
      </c>
      <c r="N61" s="38" t="s">
        <v>10</v>
      </c>
    </row>
    <row r="62" spans="1:14" ht="15.5">
      <c r="A62" s="8" t="s">
        <v>214</v>
      </c>
      <c r="B62" s="32" t="s">
        <v>19</v>
      </c>
      <c r="C62" s="33">
        <v>660</v>
      </c>
      <c r="D62" s="34">
        <v>0.64242424242424245</v>
      </c>
      <c r="E62" s="35">
        <v>0.33329999999999999</v>
      </c>
      <c r="F62" s="38" t="str">
        <f t="shared" si="1"/>
        <v>🟠 Occupation moyenne</v>
      </c>
      <c r="G62" s="37">
        <v>43397</v>
      </c>
      <c r="H62" s="119">
        <f t="shared" ca="1" si="0"/>
        <v>46273</v>
      </c>
      <c r="I62" s="9">
        <f t="shared" ca="1" si="2"/>
        <v>94</v>
      </c>
      <c r="J62" s="38" t="s">
        <v>203</v>
      </c>
      <c r="K62" s="38" t="s">
        <v>71</v>
      </c>
      <c r="L62" s="38" t="s">
        <v>27</v>
      </c>
      <c r="M62" s="38" t="s">
        <v>10</v>
      </c>
      <c r="N62" s="38" t="s">
        <v>10</v>
      </c>
    </row>
    <row r="63" spans="1:14" ht="15.5">
      <c r="A63" s="8" t="s">
        <v>215</v>
      </c>
      <c r="B63" s="32" t="s">
        <v>19</v>
      </c>
      <c r="C63" s="33">
        <v>900</v>
      </c>
      <c r="D63" s="34">
        <v>0.53888888888888886</v>
      </c>
      <c r="E63" s="35">
        <v>0.30599999999999999</v>
      </c>
      <c r="F63" s="38" t="str">
        <f t="shared" si="1"/>
        <v>🟢 Disponible</v>
      </c>
      <c r="G63" s="37">
        <v>43403</v>
      </c>
      <c r="H63" s="119">
        <f t="shared" ca="1" si="0"/>
        <v>46273</v>
      </c>
      <c r="I63" s="9">
        <f t="shared" ca="1" si="2"/>
        <v>94</v>
      </c>
      <c r="J63" s="38" t="s">
        <v>216</v>
      </c>
      <c r="K63" s="38" t="s">
        <v>51</v>
      </c>
      <c r="L63" s="38" t="s">
        <v>47</v>
      </c>
      <c r="M63" s="38" t="s">
        <v>10</v>
      </c>
      <c r="N63" s="38" t="s">
        <v>10</v>
      </c>
    </row>
    <row r="64" spans="1:14" ht="15.5">
      <c r="A64" s="8" t="s">
        <v>217</v>
      </c>
      <c r="B64" s="32" t="s">
        <v>19</v>
      </c>
      <c r="C64" s="33">
        <v>620</v>
      </c>
      <c r="D64" s="34">
        <v>0.61451612903225805</v>
      </c>
      <c r="E64" s="35">
        <v>0.4889</v>
      </c>
      <c r="F64" s="38" t="str">
        <f t="shared" si="1"/>
        <v>🟠 Occupation moyenne</v>
      </c>
      <c r="G64" s="37">
        <v>43403</v>
      </c>
      <c r="H64" s="119">
        <f t="shared" ca="1" si="0"/>
        <v>46273</v>
      </c>
      <c r="I64" s="9">
        <f t="shared" ca="1" si="2"/>
        <v>94</v>
      </c>
      <c r="J64" s="38" t="s">
        <v>203</v>
      </c>
      <c r="K64" s="38" t="s">
        <v>71</v>
      </c>
      <c r="L64" s="38" t="s">
        <v>27</v>
      </c>
      <c r="M64" s="38" t="s">
        <v>10</v>
      </c>
      <c r="N64" s="38" t="s">
        <v>10</v>
      </c>
    </row>
    <row r="65" spans="1:14" ht="15.5">
      <c r="A65" s="8" t="s">
        <v>218</v>
      </c>
      <c r="B65" s="32" t="s">
        <v>19</v>
      </c>
      <c r="C65" s="33">
        <v>820</v>
      </c>
      <c r="D65" s="34">
        <v>0.57926829268292679</v>
      </c>
      <c r="E65" s="35">
        <v>0.38390000000000002</v>
      </c>
      <c r="F65" s="38" t="str">
        <f t="shared" si="1"/>
        <v>🟢 Disponible</v>
      </c>
      <c r="G65" s="37">
        <v>43403</v>
      </c>
      <c r="H65" s="119">
        <f t="shared" ca="1" si="0"/>
        <v>46273</v>
      </c>
      <c r="I65" s="9">
        <f t="shared" ca="1" si="2"/>
        <v>94</v>
      </c>
      <c r="J65" s="38" t="s">
        <v>219</v>
      </c>
      <c r="K65" s="38" t="s">
        <v>114</v>
      </c>
      <c r="L65" s="38" t="s">
        <v>144</v>
      </c>
      <c r="M65" s="38" t="s">
        <v>10</v>
      </c>
      <c r="N65" s="38" t="s">
        <v>10</v>
      </c>
    </row>
    <row r="66" spans="1:14" ht="15.5">
      <c r="A66" s="8" t="s">
        <v>220</v>
      </c>
      <c r="B66" s="32" t="s">
        <v>19</v>
      </c>
      <c r="C66" s="33">
        <v>774</v>
      </c>
      <c r="D66" s="34">
        <v>0.61240310077519378</v>
      </c>
      <c r="E66" s="35">
        <v>0.44330000000000003</v>
      </c>
      <c r="F66" s="38" t="str">
        <f t="shared" si="1"/>
        <v>🟠 Occupation moyenne</v>
      </c>
      <c r="G66" s="37">
        <v>43403</v>
      </c>
      <c r="H66" s="119">
        <f t="shared" ref="H66:H129" ca="1" si="3">TODAY()</f>
        <v>46273</v>
      </c>
      <c r="I66" s="9">
        <f t="shared" ca="1" si="2"/>
        <v>94</v>
      </c>
      <c r="J66" s="38" t="s">
        <v>216</v>
      </c>
      <c r="K66" s="38" t="s">
        <v>51</v>
      </c>
      <c r="L66" s="38" t="s">
        <v>47</v>
      </c>
      <c r="M66" s="38" t="s">
        <v>10</v>
      </c>
      <c r="N66" s="38" t="s">
        <v>10</v>
      </c>
    </row>
    <row r="67" spans="1:14" ht="15.5">
      <c r="A67" s="8" t="s">
        <v>221</v>
      </c>
      <c r="B67" s="32" t="s">
        <v>19</v>
      </c>
      <c r="C67" s="33">
        <v>432</v>
      </c>
      <c r="D67" s="34">
        <v>0.55092592592592593</v>
      </c>
      <c r="E67" s="35">
        <v>0.2676</v>
      </c>
      <c r="F67" s="38" t="str">
        <f t="shared" ref="F67:F130" si="4">IF(D67&gt;=0.9,"🔴 Saturé",IF(D67&gt;=0.6,"🟠 Occupation moyenne","🟢 Disponible"))</f>
        <v>🟢 Disponible</v>
      </c>
      <c r="G67" s="37">
        <v>43403</v>
      </c>
      <c r="H67" s="119">
        <f t="shared" ca="1" si="3"/>
        <v>46273</v>
      </c>
      <c r="I67" s="9">
        <f t="shared" ref="I67:I130" ca="1" si="5">DATEDIF(G67,H67,"m")</f>
        <v>94</v>
      </c>
      <c r="J67" s="38" t="s">
        <v>203</v>
      </c>
      <c r="K67" s="38" t="s">
        <v>71</v>
      </c>
      <c r="L67" s="38" t="s">
        <v>27</v>
      </c>
      <c r="M67" s="38" t="s">
        <v>10</v>
      </c>
      <c r="N67" s="38" t="s">
        <v>10</v>
      </c>
    </row>
    <row r="68" spans="1:14" ht="15.5">
      <c r="A68" s="8" t="s">
        <v>222</v>
      </c>
      <c r="B68" s="32" t="s">
        <v>19</v>
      </c>
      <c r="C68" s="33">
        <v>618</v>
      </c>
      <c r="D68" s="34">
        <v>0.46925566343042069</v>
      </c>
      <c r="E68" s="35">
        <v>0.29630000000000001</v>
      </c>
      <c r="F68" s="38" t="str">
        <f t="shared" si="4"/>
        <v>🟢 Disponible</v>
      </c>
      <c r="G68" s="37">
        <v>43409</v>
      </c>
      <c r="H68" s="119">
        <f t="shared" ca="1" si="3"/>
        <v>46273</v>
      </c>
      <c r="I68" s="9">
        <f t="shared" ca="1" si="5"/>
        <v>94</v>
      </c>
      <c r="J68" s="38" t="s">
        <v>199</v>
      </c>
      <c r="K68" s="38" t="s">
        <v>114</v>
      </c>
      <c r="L68" s="38" t="s">
        <v>144</v>
      </c>
      <c r="M68" s="38" t="s">
        <v>10</v>
      </c>
      <c r="N68" s="38" t="s">
        <v>10</v>
      </c>
    </row>
    <row r="69" spans="1:14" ht="15.5">
      <c r="A69" s="8" t="s">
        <v>223</v>
      </c>
      <c r="B69" s="32" t="s">
        <v>19</v>
      </c>
      <c r="C69" s="33">
        <v>1344</v>
      </c>
      <c r="D69" s="34">
        <v>0.60342261904761907</v>
      </c>
      <c r="E69" s="35">
        <v>0.39460000000000001</v>
      </c>
      <c r="F69" s="38" t="str">
        <f t="shared" si="4"/>
        <v>🟠 Occupation moyenne</v>
      </c>
      <c r="G69" s="37">
        <v>43413</v>
      </c>
      <c r="H69" s="119">
        <f t="shared" ca="1" si="3"/>
        <v>46273</v>
      </c>
      <c r="I69" s="9">
        <f t="shared" ca="1" si="5"/>
        <v>93</v>
      </c>
      <c r="J69" s="38" t="s">
        <v>224</v>
      </c>
      <c r="K69" s="38" t="s">
        <v>114</v>
      </c>
      <c r="L69" s="38" t="s">
        <v>144</v>
      </c>
      <c r="M69" s="38" t="s">
        <v>10</v>
      </c>
      <c r="N69" s="38" t="s">
        <v>10</v>
      </c>
    </row>
    <row r="70" spans="1:14" ht="15.5">
      <c r="A70" s="8" t="s">
        <v>226</v>
      </c>
      <c r="B70" s="32" t="s">
        <v>19</v>
      </c>
      <c r="C70" s="33">
        <v>1014</v>
      </c>
      <c r="D70" s="34">
        <v>0.62031558185404334</v>
      </c>
      <c r="E70" s="35">
        <v>0.41449999999999998</v>
      </c>
      <c r="F70" s="38" t="str">
        <f t="shared" si="4"/>
        <v>🟠 Occupation moyenne</v>
      </c>
      <c r="G70" s="37">
        <v>43413</v>
      </c>
      <c r="H70" s="119">
        <f t="shared" ca="1" si="3"/>
        <v>46273</v>
      </c>
      <c r="I70" s="9">
        <f t="shared" ca="1" si="5"/>
        <v>93</v>
      </c>
      <c r="J70" s="38" t="s">
        <v>203</v>
      </c>
      <c r="K70" s="38" t="s">
        <v>71</v>
      </c>
      <c r="L70" s="38" t="s">
        <v>27</v>
      </c>
      <c r="M70" s="38" t="s">
        <v>10</v>
      </c>
      <c r="N70" s="38" t="s">
        <v>10</v>
      </c>
    </row>
    <row r="71" spans="1:14" ht="15.5">
      <c r="A71" s="8" t="s">
        <v>225</v>
      </c>
      <c r="B71" s="32" t="s">
        <v>19</v>
      </c>
      <c r="C71" s="33">
        <v>676</v>
      </c>
      <c r="D71" s="34">
        <v>0.60946745562130178</v>
      </c>
      <c r="E71" s="35">
        <v>0.41839999999999999</v>
      </c>
      <c r="F71" s="38" t="str">
        <f t="shared" si="4"/>
        <v>🟠 Occupation moyenne</v>
      </c>
      <c r="G71" s="37">
        <v>43413</v>
      </c>
      <c r="H71" s="119">
        <f t="shared" ca="1" si="3"/>
        <v>46273</v>
      </c>
      <c r="I71" s="9">
        <f t="shared" ca="1" si="5"/>
        <v>93</v>
      </c>
      <c r="J71" s="38" t="s">
        <v>216</v>
      </c>
      <c r="K71" s="38" t="s">
        <v>51</v>
      </c>
      <c r="L71" s="38" t="s">
        <v>47</v>
      </c>
      <c r="M71" s="38" t="s">
        <v>10</v>
      </c>
      <c r="N71" s="38" t="s">
        <v>10</v>
      </c>
    </row>
    <row r="72" spans="1:14" ht="15.5">
      <c r="A72" s="8" t="s">
        <v>227</v>
      </c>
      <c r="B72" s="32" t="s">
        <v>19</v>
      </c>
      <c r="C72" s="33">
        <v>890</v>
      </c>
      <c r="D72" s="34">
        <v>0.56853932584269662</v>
      </c>
      <c r="E72" s="35">
        <v>0.34649999999999997</v>
      </c>
      <c r="F72" s="38" t="str">
        <f t="shared" si="4"/>
        <v>🟢 Disponible</v>
      </c>
      <c r="G72" s="37">
        <v>43413</v>
      </c>
      <c r="H72" s="119">
        <f t="shared" ca="1" si="3"/>
        <v>46273</v>
      </c>
      <c r="I72" s="9">
        <f t="shared" ca="1" si="5"/>
        <v>93</v>
      </c>
      <c r="J72" s="38" t="s">
        <v>203</v>
      </c>
      <c r="K72" s="38" t="s">
        <v>71</v>
      </c>
      <c r="L72" s="38" t="s">
        <v>27</v>
      </c>
      <c r="M72" s="38" t="s">
        <v>10</v>
      </c>
      <c r="N72" s="38" t="s">
        <v>10</v>
      </c>
    </row>
    <row r="73" spans="1:14" ht="15.5">
      <c r="A73" s="8" t="s">
        <v>228</v>
      </c>
      <c r="B73" s="32" t="s">
        <v>19</v>
      </c>
      <c r="C73" s="33">
        <v>700</v>
      </c>
      <c r="D73" s="34">
        <v>0.48571428571428571</v>
      </c>
      <c r="E73" s="35">
        <v>0.22539999999999999</v>
      </c>
      <c r="F73" s="38" t="str">
        <f t="shared" si="4"/>
        <v>🟢 Disponible</v>
      </c>
      <c r="G73" s="37">
        <v>43413</v>
      </c>
      <c r="H73" s="119">
        <f t="shared" ca="1" si="3"/>
        <v>46273</v>
      </c>
      <c r="I73" s="9">
        <f t="shared" ca="1" si="5"/>
        <v>93</v>
      </c>
      <c r="J73" s="38" t="s">
        <v>206</v>
      </c>
      <c r="K73" s="38" t="s">
        <v>85</v>
      </c>
      <c r="L73" s="38" t="s">
        <v>84</v>
      </c>
      <c r="M73" s="38" t="s">
        <v>10</v>
      </c>
      <c r="N73" s="38" t="s">
        <v>10</v>
      </c>
    </row>
    <row r="74" spans="1:14" ht="15.5">
      <c r="A74" s="8" t="s">
        <v>229</v>
      </c>
      <c r="B74" s="32" t="s">
        <v>19</v>
      </c>
      <c r="C74" s="33">
        <v>904</v>
      </c>
      <c r="D74" s="34">
        <v>0.58849557522123896</v>
      </c>
      <c r="E74" s="35">
        <v>0.3962</v>
      </c>
      <c r="F74" s="38" t="str">
        <f t="shared" si="4"/>
        <v>🟢 Disponible</v>
      </c>
      <c r="G74" s="37">
        <v>43420</v>
      </c>
      <c r="H74" s="119">
        <f t="shared" ca="1" si="3"/>
        <v>46273</v>
      </c>
      <c r="I74" s="9">
        <f t="shared" ca="1" si="5"/>
        <v>93</v>
      </c>
      <c r="J74" s="38" t="s">
        <v>206</v>
      </c>
      <c r="K74" s="38" t="s">
        <v>85</v>
      </c>
      <c r="L74" s="38" t="s">
        <v>84</v>
      </c>
      <c r="M74" s="38" t="s">
        <v>10</v>
      </c>
      <c r="N74" s="38" t="s">
        <v>10</v>
      </c>
    </row>
    <row r="75" spans="1:14" ht="15.5">
      <c r="A75" s="8" t="s">
        <v>230</v>
      </c>
      <c r="B75" s="32" t="s">
        <v>19</v>
      </c>
      <c r="C75" s="33">
        <v>2298</v>
      </c>
      <c r="D75" s="34">
        <v>0.60530896431679726</v>
      </c>
      <c r="E75" s="35">
        <v>0.42630000000000001</v>
      </c>
      <c r="F75" s="38" t="str">
        <f t="shared" si="4"/>
        <v>🟠 Occupation moyenne</v>
      </c>
      <c r="G75" s="37">
        <v>43423</v>
      </c>
      <c r="H75" s="119">
        <f t="shared" ca="1" si="3"/>
        <v>46273</v>
      </c>
      <c r="I75" s="9">
        <f t="shared" ca="1" si="5"/>
        <v>93</v>
      </c>
      <c r="J75" s="38" t="s">
        <v>219</v>
      </c>
      <c r="K75" s="38" t="s">
        <v>114</v>
      </c>
      <c r="L75" s="38" t="s">
        <v>144</v>
      </c>
      <c r="M75" s="38" t="s">
        <v>10</v>
      </c>
      <c r="N75" s="38" t="s">
        <v>10</v>
      </c>
    </row>
    <row r="76" spans="1:14" ht="15.5">
      <c r="A76" s="8" t="s">
        <v>231</v>
      </c>
      <c r="B76" s="32" t="s">
        <v>19</v>
      </c>
      <c r="C76" s="33">
        <v>766</v>
      </c>
      <c r="D76" s="34">
        <v>0.57832898172323755</v>
      </c>
      <c r="E76" s="35">
        <v>0.39319999999999999</v>
      </c>
      <c r="F76" s="38" t="str">
        <f t="shared" si="4"/>
        <v>🟢 Disponible</v>
      </c>
      <c r="G76" s="37">
        <v>43423</v>
      </c>
      <c r="H76" s="119">
        <f t="shared" ca="1" si="3"/>
        <v>46273</v>
      </c>
      <c r="I76" s="9">
        <f t="shared" ca="1" si="5"/>
        <v>93</v>
      </c>
      <c r="J76" s="38" t="s">
        <v>224</v>
      </c>
      <c r="K76" s="38" t="s">
        <v>114</v>
      </c>
      <c r="L76" s="38" t="s">
        <v>144</v>
      </c>
      <c r="M76" s="38" t="s">
        <v>10</v>
      </c>
      <c r="N76" s="38" t="s">
        <v>10</v>
      </c>
    </row>
    <row r="77" spans="1:14" ht="15.5">
      <c r="A77" s="8" t="s">
        <v>232</v>
      </c>
      <c r="B77" s="32" t="s">
        <v>19</v>
      </c>
      <c r="C77" s="33">
        <v>888</v>
      </c>
      <c r="D77" s="34">
        <v>0.51126126126126126</v>
      </c>
      <c r="E77" s="35">
        <v>0.22550000000000001</v>
      </c>
      <c r="F77" s="38" t="str">
        <f t="shared" si="4"/>
        <v>🟢 Disponible</v>
      </c>
      <c r="G77" s="37">
        <v>43431</v>
      </c>
      <c r="H77" s="119">
        <f t="shared" ca="1" si="3"/>
        <v>46273</v>
      </c>
      <c r="I77" s="9">
        <f t="shared" ca="1" si="5"/>
        <v>93</v>
      </c>
      <c r="J77" s="38" t="s">
        <v>206</v>
      </c>
      <c r="K77" s="38" t="s">
        <v>85</v>
      </c>
      <c r="L77" s="38" t="s">
        <v>84</v>
      </c>
      <c r="M77" s="38" t="s">
        <v>10</v>
      </c>
      <c r="N77" s="38" t="s">
        <v>10</v>
      </c>
    </row>
    <row r="78" spans="1:14" ht="15.5">
      <c r="A78" s="8" t="s">
        <v>233</v>
      </c>
      <c r="B78" s="32" t="s">
        <v>19</v>
      </c>
      <c r="C78" s="33">
        <v>1278</v>
      </c>
      <c r="D78" s="34">
        <v>0.6580594679186228</v>
      </c>
      <c r="E78" s="35">
        <v>0.51890000000000003</v>
      </c>
      <c r="F78" s="38" t="str">
        <f t="shared" si="4"/>
        <v>🟠 Occupation moyenne</v>
      </c>
      <c r="G78" s="37">
        <v>43437</v>
      </c>
      <c r="H78" s="119">
        <f t="shared" ca="1" si="3"/>
        <v>46273</v>
      </c>
      <c r="I78" s="9">
        <f t="shared" ca="1" si="5"/>
        <v>93</v>
      </c>
      <c r="J78" s="38" t="s">
        <v>224</v>
      </c>
      <c r="K78" s="38" t="s">
        <v>114</v>
      </c>
      <c r="L78" s="38" t="s">
        <v>144</v>
      </c>
      <c r="M78" s="38" t="s">
        <v>10</v>
      </c>
      <c r="N78" s="38" t="s">
        <v>10</v>
      </c>
    </row>
    <row r="79" spans="1:14" ht="15.5">
      <c r="A79" s="8" t="s">
        <v>235</v>
      </c>
      <c r="B79" s="32" t="s">
        <v>19</v>
      </c>
      <c r="C79" s="33">
        <v>570</v>
      </c>
      <c r="D79" s="34">
        <v>0.62631578947368416</v>
      </c>
      <c r="E79" s="35">
        <v>0.43009999999999998</v>
      </c>
      <c r="F79" s="38" t="str">
        <f t="shared" si="4"/>
        <v>🟠 Occupation moyenne</v>
      </c>
      <c r="G79" s="37">
        <v>43437</v>
      </c>
      <c r="H79" s="119">
        <f t="shared" ca="1" si="3"/>
        <v>46273</v>
      </c>
      <c r="I79" s="9">
        <f t="shared" ca="1" si="5"/>
        <v>93</v>
      </c>
      <c r="J79" s="38" t="s">
        <v>224</v>
      </c>
      <c r="K79" s="38" t="s">
        <v>114</v>
      </c>
      <c r="L79" s="38" t="s">
        <v>144</v>
      </c>
      <c r="M79" s="38" t="s">
        <v>10</v>
      </c>
      <c r="N79" s="38" t="s">
        <v>10</v>
      </c>
    </row>
    <row r="80" spans="1:14" ht="15.5">
      <c r="A80" s="8" t="s">
        <v>234</v>
      </c>
      <c r="B80" s="32" t="s">
        <v>19</v>
      </c>
      <c r="C80" s="33">
        <v>756</v>
      </c>
      <c r="D80" s="34">
        <v>0.62830687830687826</v>
      </c>
      <c r="E80" s="35">
        <v>0.46339999999999998</v>
      </c>
      <c r="F80" s="38" t="str">
        <f t="shared" si="4"/>
        <v>🟠 Occupation moyenne</v>
      </c>
      <c r="G80" s="37">
        <v>43437</v>
      </c>
      <c r="H80" s="119">
        <f t="shared" ca="1" si="3"/>
        <v>46273</v>
      </c>
      <c r="I80" s="9">
        <f t="shared" ca="1" si="5"/>
        <v>93</v>
      </c>
      <c r="J80" s="38" t="s">
        <v>224</v>
      </c>
      <c r="K80" s="38" t="s">
        <v>114</v>
      </c>
      <c r="L80" s="38" t="s">
        <v>144</v>
      </c>
      <c r="M80" s="38" t="s">
        <v>10</v>
      </c>
      <c r="N80" s="38" t="s">
        <v>10</v>
      </c>
    </row>
    <row r="81" spans="1:14" ht="15.5">
      <c r="A81" s="8" t="s">
        <v>236</v>
      </c>
      <c r="B81" s="32" t="s">
        <v>19</v>
      </c>
      <c r="C81" s="33">
        <v>1266</v>
      </c>
      <c r="D81" s="34">
        <v>0.6635071090047393</v>
      </c>
      <c r="E81" s="35">
        <v>0.50239999999999996</v>
      </c>
      <c r="F81" s="38" t="str">
        <f t="shared" si="4"/>
        <v>🟠 Occupation moyenne</v>
      </c>
      <c r="G81" s="37">
        <v>43437</v>
      </c>
      <c r="H81" s="119">
        <f t="shared" ca="1" si="3"/>
        <v>46273</v>
      </c>
      <c r="I81" s="9">
        <f t="shared" ca="1" si="5"/>
        <v>93</v>
      </c>
      <c r="J81" s="38" t="s">
        <v>224</v>
      </c>
      <c r="K81" s="38" t="s">
        <v>114</v>
      </c>
      <c r="L81" s="38" t="s">
        <v>144</v>
      </c>
      <c r="M81" s="38" t="s">
        <v>10</v>
      </c>
      <c r="N81" s="38" t="s">
        <v>10</v>
      </c>
    </row>
    <row r="82" spans="1:14" ht="15.5">
      <c r="A82" s="8" t="s">
        <v>237</v>
      </c>
      <c r="B82" s="32" t="s">
        <v>19</v>
      </c>
      <c r="C82" s="33">
        <v>554</v>
      </c>
      <c r="D82" s="34">
        <v>0.55234657039711188</v>
      </c>
      <c r="E82" s="35">
        <v>0.34150000000000003</v>
      </c>
      <c r="F82" s="38" t="str">
        <f t="shared" si="4"/>
        <v>🟢 Disponible</v>
      </c>
      <c r="G82" s="37">
        <v>43437</v>
      </c>
      <c r="H82" s="119">
        <f t="shared" ca="1" si="3"/>
        <v>46273</v>
      </c>
      <c r="I82" s="9">
        <f t="shared" ca="1" si="5"/>
        <v>93</v>
      </c>
      <c r="J82" s="38" t="s">
        <v>216</v>
      </c>
      <c r="K82" s="38" t="s">
        <v>51</v>
      </c>
      <c r="L82" s="38" t="s">
        <v>47</v>
      </c>
      <c r="M82" s="38" t="s">
        <v>10</v>
      </c>
      <c r="N82" s="38" t="s">
        <v>10</v>
      </c>
    </row>
    <row r="83" spans="1:14" ht="15.5">
      <c r="A83" s="8" t="s">
        <v>239</v>
      </c>
      <c r="B83" s="32" t="s">
        <v>19</v>
      </c>
      <c r="C83" s="33">
        <v>1172</v>
      </c>
      <c r="D83" s="34">
        <v>0.55631399317406138</v>
      </c>
      <c r="E83" s="35">
        <v>0.38650000000000001</v>
      </c>
      <c r="F83" s="38" t="str">
        <f t="shared" si="4"/>
        <v>🟢 Disponible</v>
      </c>
      <c r="G83" s="37">
        <v>43437</v>
      </c>
      <c r="H83" s="119">
        <f t="shared" ca="1" si="3"/>
        <v>46273</v>
      </c>
      <c r="I83" s="9">
        <f t="shared" ca="1" si="5"/>
        <v>93</v>
      </c>
      <c r="J83" s="38" t="s">
        <v>197</v>
      </c>
      <c r="K83" s="38" t="s">
        <v>82</v>
      </c>
      <c r="L83" s="38" t="s">
        <v>144</v>
      </c>
      <c r="M83" s="38" t="s">
        <v>10</v>
      </c>
      <c r="N83" s="38" t="s">
        <v>10</v>
      </c>
    </row>
    <row r="84" spans="1:14" ht="15.5">
      <c r="A84" s="8" t="s">
        <v>238</v>
      </c>
      <c r="B84" s="32" t="s">
        <v>19</v>
      </c>
      <c r="C84" s="33">
        <v>640</v>
      </c>
      <c r="D84" s="34">
        <v>0.515625</v>
      </c>
      <c r="E84" s="35">
        <v>0.30380000000000001</v>
      </c>
      <c r="F84" s="38" t="str">
        <f t="shared" si="4"/>
        <v>🟢 Disponible</v>
      </c>
      <c r="G84" s="37">
        <v>43437</v>
      </c>
      <c r="H84" s="119">
        <f t="shared" ca="1" si="3"/>
        <v>46273</v>
      </c>
      <c r="I84" s="9">
        <f t="shared" ca="1" si="5"/>
        <v>93</v>
      </c>
      <c r="J84" s="38" t="s">
        <v>216</v>
      </c>
      <c r="K84" s="38" t="s">
        <v>51</v>
      </c>
      <c r="L84" s="38" t="s">
        <v>47</v>
      </c>
      <c r="M84" s="38" t="s">
        <v>10</v>
      </c>
      <c r="N84" s="38" t="s">
        <v>10</v>
      </c>
    </row>
    <row r="85" spans="1:14" ht="15.5">
      <c r="A85" s="8" t="s">
        <v>240</v>
      </c>
      <c r="B85" s="32" t="s">
        <v>19</v>
      </c>
      <c r="C85" s="33">
        <v>762</v>
      </c>
      <c r="D85" s="34">
        <v>0.49475065616797897</v>
      </c>
      <c r="E85" s="35">
        <v>0.32690000000000002</v>
      </c>
      <c r="F85" s="38" t="str">
        <f t="shared" si="4"/>
        <v>🟢 Disponible</v>
      </c>
      <c r="G85" s="37">
        <v>43437</v>
      </c>
      <c r="H85" s="119">
        <f t="shared" ca="1" si="3"/>
        <v>46273</v>
      </c>
      <c r="I85" s="9">
        <f t="shared" ca="1" si="5"/>
        <v>93</v>
      </c>
      <c r="J85" s="38" t="s">
        <v>216</v>
      </c>
      <c r="K85" s="38" t="s">
        <v>51</v>
      </c>
      <c r="L85" s="38" t="s">
        <v>47</v>
      </c>
      <c r="M85" s="38" t="s">
        <v>10</v>
      </c>
      <c r="N85" s="38" t="s">
        <v>10</v>
      </c>
    </row>
    <row r="86" spans="1:14" ht="15.5">
      <c r="A86" s="8" t="s">
        <v>241</v>
      </c>
      <c r="B86" s="32" t="s">
        <v>19</v>
      </c>
      <c r="C86" s="33">
        <v>520</v>
      </c>
      <c r="D86" s="34">
        <v>0.43269230769230771</v>
      </c>
      <c r="E86" s="35">
        <v>0.23080000000000001</v>
      </c>
      <c r="F86" s="38" t="str">
        <f t="shared" si="4"/>
        <v>🟢 Disponible</v>
      </c>
      <c r="G86" s="37">
        <v>43438</v>
      </c>
      <c r="H86" s="119">
        <f t="shared" ca="1" si="3"/>
        <v>46273</v>
      </c>
      <c r="I86" s="9">
        <f t="shared" ca="1" si="5"/>
        <v>93</v>
      </c>
      <c r="J86" s="38" t="s">
        <v>159</v>
      </c>
      <c r="K86" s="38" t="s">
        <v>79</v>
      </c>
      <c r="L86" s="38" t="s">
        <v>144</v>
      </c>
      <c r="M86" s="38" t="s">
        <v>10</v>
      </c>
      <c r="N86" s="38" t="s">
        <v>10</v>
      </c>
    </row>
    <row r="87" spans="1:14" ht="15.5">
      <c r="A87" s="8" t="s">
        <v>242</v>
      </c>
      <c r="B87" s="32" t="s">
        <v>19</v>
      </c>
      <c r="C87" s="33">
        <v>396</v>
      </c>
      <c r="D87" s="34">
        <v>0.6262626262626263</v>
      </c>
      <c r="E87" s="35">
        <v>0.50819999999999999</v>
      </c>
      <c r="F87" s="38" t="str">
        <f t="shared" si="4"/>
        <v>🟠 Occupation moyenne</v>
      </c>
      <c r="G87" s="37">
        <v>43441</v>
      </c>
      <c r="H87" s="119">
        <f t="shared" ca="1" si="3"/>
        <v>46273</v>
      </c>
      <c r="I87" s="9">
        <f t="shared" ca="1" si="5"/>
        <v>93</v>
      </c>
      <c r="J87" s="38" t="s">
        <v>199</v>
      </c>
      <c r="K87" s="38" t="s">
        <v>114</v>
      </c>
      <c r="L87" s="38" t="s">
        <v>144</v>
      </c>
      <c r="M87" s="38" t="s">
        <v>10</v>
      </c>
      <c r="N87" s="38" t="s">
        <v>10</v>
      </c>
    </row>
    <row r="88" spans="1:14" ht="15.5">
      <c r="A88" s="8" t="s">
        <v>243</v>
      </c>
      <c r="B88" s="32" t="s">
        <v>19</v>
      </c>
      <c r="C88" s="33">
        <v>636</v>
      </c>
      <c r="D88" s="34">
        <v>0.64150943396226412</v>
      </c>
      <c r="E88" s="35">
        <v>0.48480000000000001</v>
      </c>
      <c r="F88" s="38" t="str">
        <f t="shared" si="4"/>
        <v>🟠 Occupation moyenne</v>
      </c>
      <c r="G88" s="37">
        <v>43444</v>
      </c>
      <c r="H88" s="119">
        <f t="shared" ca="1" si="3"/>
        <v>46273</v>
      </c>
      <c r="I88" s="9">
        <f t="shared" ca="1" si="5"/>
        <v>92</v>
      </c>
      <c r="J88" s="38" t="s">
        <v>199</v>
      </c>
      <c r="K88" s="38" t="s">
        <v>82</v>
      </c>
      <c r="L88" s="38" t="s">
        <v>144</v>
      </c>
      <c r="M88" s="38" t="s">
        <v>10</v>
      </c>
      <c r="N88" s="38" t="s">
        <v>10</v>
      </c>
    </row>
    <row r="89" spans="1:14" ht="15.5">
      <c r="A89" s="8" t="s">
        <v>244</v>
      </c>
      <c r="B89" s="32" t="s">
        <v>19</v>
      </c>
      <c r="C89" s="33">
        <v>1200</v>
      </c>
      <c r="D89" s="34">
        <v>0.58250000000000002</v>
      </c>
      <c r="E89" s="35">
        <v>0.38740000000000002</v>
      </c>
      <c r="F89" s="38" t="str">
        <f t="shared" si="4"/>
        <v>🟢 Disponible</v>
      </c>
      <c r="G89" s="37">
        <v>43447</v>
      </c>
      <c r="H89" s="119">
        <f t="shared" ca="1" si="3"/>
        <v>46273</v>
      </c>
      <c r="I89" s="9">
        <f t="shared" ca="1" si="5"/>
        <v>92</v>
      </c>
      <c r="J89" s="38" t="s">
        <v>224</v>
      </c>
      <c r="K89" s="38" t="s">
        <v>114</v>
      </c>
      <c r="L89" s="38" t="s">
        <v>144</v>
      </c>
      <c r="M89" s="38" t="s">
        <v>10</v>
      </c>
      <c r="N89" s="38" t="s">
        <v>10</v>
      </c>
    </row>
    <row r="90" spans="1:14" ht="15.5">
      <c r="A90" s="8" t="s">
        <v>245</v>
      </c>
      <c r="B90" s="32" t="s">
        <v>19</v>
      </c>
      <c r="C90" s="33">
        <v>898</v>
      </c>
      <c r="D90" s="34">
        <v>0.61692650334075727</v>
      </c>
      <c r="E90" s="35">
        <v>0.42249999999999999</v>
      </c>
      <c r="F90" s="38" t="str">
        <f t="shared" si="4"/>
        <v>🟠 Occupation moyenne</v>
      </c>
      <c r="G90" s="37">
        <v>43447</v>
      </c>
      <c r="H90" s="119">
        <f t="shared" ca="1" si="3"/>
        <v>46273</v>
      </c>
      <c r="I90" s="9">
        <f t="shared" ca="1" si="5"/>
        <v>92</v>
      </c>
      <c r="J90" s="38" t="s">
        <v>203</v>
      </c>
      <c r="K90" s="38" t="s">
        <v>71</v>
      </c>
      <c r="L90" s="38" t="s">
        <v>27</v>
      </c>
      <c r="M90" s="38" t="s">
        <v>10</v>
      </c>
      <c r="N90" s="38" t="s">
        <v>10</v>
      </c>
    </row>
    <row r="91" spans="1:14" ht="15.5">
      <c r="A91" s="8" t="s">
        <v>246</v>
      </c>
      <c r="B91" s="32" t="s">
        <v>19</v>
      </c>
      <c r="C91" s="33">
        <v>738</v>
      </c>
      <c r="D91" s="34">
        <v>0.52032520325203258</v>
      </c>
      <c r="E91" s="35">
        <v>0.27400000000000002</v>
      </c>
      <c r="F91" s="38" t="str">
        <f t="shared" si="4"/>
        <v>🟢 Disponible</v>
      </c>
      <c r="G91" s="37">
        <v>43447</v>
      </c>
      <c r="H91" s="119">
        <f t="shared" ca="1" si="3"/>
        <v>46273</v>
      </c>
      <c r="I91" s="9">
        <f t="shared" ca="1" si="5"/>
        <v>92</v>
      </c>
      <c r="J91" s="38" t="s">
        <v>216</v>
      </c>
      <c r="K91" s="38" t="s">
        <v>51</v>
      </c>
      <c r="L91" s="38" t="s">
        <v>47</v>
      </c>
      <c r="M91" s="38" t="s">
        <v>10</v>
      </c>
      <c r="N91" s="38" t="s">
        <v>10</v>
      </c>
    </row>
    <row r="92" spans="1:14" ht="15.5">
      <c r="A92" s="8" t="s">
        <v>247</v>
      </c>
      <c r="B92" s="32" t="s">
        <v>19</v>
      </c>
      <c r="C92" s="33">
        <v>450</v>
      </c>
      <c r="D92" s="34">
        <v>0.56444444444444442</v>
      </c>
      <c r="E92" s="35">
        <v>0.3231</v>
      </c>
      <c r="F92" s="38" t="str">
        <f t="shared" si="4"/>
        <v>🟢 Disponible</v>
      </c>
      <c r="G92" s="37">
        <v>43447</v>
      </c>
      <c r="H92" s="119">
        <f t="shared" ca="1" si="3"/>
        <v>46273</v>
      </c>
      <c r="I92" s="9">
        <f t="shared" ca="1" si="5"/>
        <v>92</v>
      </c>
      <c r="J92" s="38" t="s">
        <v>203</v>
      </c>
      <c r="K92" s="38" t="s">
        <v>71</v>
      </c>
      <c r="L92" s="38" t="s">
        <v>27</v>
      </c>
      <c r="M92" s="38" t="s">
        <v>10</v>
      </c>
      <c r="N92" s="38" t="s">
        <v>10</v>
      </c>
    </row>
    <row r="93" spans="1:14" ht="15.5">
      <c r="A93" s="8" t="s">
        <v>248</v>
      </c>
      <c r="B93" s="32" t="s">
        <v>19</v>
      </c>
      <c r="C93" s="33">
        <v>1228</v>
      </c>
      <c r="D93" s="34">
        <v>0.5219869706840391</v>
      </c>
      <c r="E93" s="35">
        <v>0.3725</v>
      </c>
      <c r="F93" s="38" t="str">
        <f t="shared" si="4"/>
        <v>🟢 Disponible</v>
      </c>
      <c r="G93" s="37">
        <v>43452</v>
      </c>
      <c r="H93" s="119">
        <f t="shared" ca="1" si="3"/>
        <v>46273</v>
      </c>
      <c r="I93" s="9">
        <f t="shared" ca="1" si="5"/>
        <v>92</v>
      </c>
      <c r="J93" s="38" t="s">
        <v>159</v>
      </c>
      <c r="K93" s="38" t="s">
        <v>79</v>
      </c>
      <c r="L93" s="38" t="s">
        <v>144</v>
      </c>
      <c r="M93" s="38" t="s">
        <v>10</v>
      </c>
      <c r="N93" s="38" t="s">
        <v>10</v>
      </c>
    </row>
    <row r="94" spans="1:14" ht="15.5">
      <c r="A94" s="8" t="s">
        <v>249</v>
      </c>
      <c r="B94" s="32" t="s">
        <v>19</v>
      </c>
      <c r="C94" s="33">
        <v>918</v>
      </c>
      <c r="D94" s="34">
        <v>0.5326797385620915</v>
      </c>
      <c r="E94" s="35">
        <v>0.30880000000000002</v>
      </c>
      <c r="F94" s="38" t="str">
        <f t="shared" si="4"/>
        <v>🟢 Disponible</v>
      </c>
      <c r="G94" s="37">
        <v>43455</v>
      </c>
      <c r="H94" s="119">
        <f t="shared" ca="1" si="3"/>
        <v>46273</v>
      </c>
      <c r="I94" s="9">
        <f t="shared" ca="1" si="5"/>
        <v>92</v>
      </c>
      <c r="J94" s="38" t="s">
        <v>199</v>
      </c>
      <c r="K94" s="38" t="s">
        <v>82</v>
      </c>
      <c r="L94" s="38" t="s">
        <v>144</v>
      </c>
      <c r="M94" s="38" t="s">
        <v>10</v>
      </c>
      <c r="N94" s="38" t="s">
        <v>10</v>
      </c>
    </row>
    <row r="95" spans="1:14" ht="15.5">
      <c r="A95" s="8" t="s">
        <v>250</v>
      </c>
      <c r="B95" s="32" t="s">
        <v>19</v>
      </c>
      <c r="C95" s="33">
        <v>702</v>
      </c>
      <c r="D95" s="34">
        <v>0.64387464387464388</v>
      </c>
      <c r="E95" s="35">
        <v>0.37659999999999999</v>
      </c>
      <c r="F95" s="38" t="str">
        <f t="shared" si="4"/>
        <v>🟠 Occupation moyenne</v>
      </c>
      <c r="G95" s="37">
        <v>43460</v>
      </c>
      <c r="H95" s="119">
        <f t="shared" ca="1" si="3"/>
        <v>46273</v>
      </c>
      <c r="I95" s="9">
        <f t="shared" ca="1" si="5"/>
        <v>92</v>
      </c>
      <c r="J95" s="38" t="s">
        <v>251</v>
      </c>
      <c r="K95" s="38" t="s">
        <v>46</v>
      </c>
      <c r="L95" s="38" t="s">
        <v>84</v>
      </c>
      <c r="M95" s="38" t="s">
        <v>10</v>
      </c>
      <c r="N95" s="38" t="s">
        <v>10</v>
      </c>
    </row>
    <row r="96" spans="1:14" ht="15.5">
      <c r="A96" s="8" t="s">
        <v>252</v>
      </c>
      <c r="B96" s="32" t="s">
        <v>19</v>
      </c>
      <c r="C96" s="33">
        <v>742</v>
      </c>
      <c r="D96" s="34">
        <v>0.57008086253369272</v>
      </c>
      <c r="E96" s="35">
        <v>0.33779999999999999</v>
      </c>
      <c r="F96" s="38" t="str">
        <f t="shared" si="4"/>
        <v>🟢 Disponible</v>
      </c>
      <c r="G96" s="37">
        <v>43460</v>
      </c>
      <c r="H96" s="119">
        <f t="shared" ca="1" si="3"/>
        <v>46273</v>
      </c>
      <c r="I96" s="9">
        <f t="shared" ca="1" si="5"/>
        <v>92</v>
      </c>
      <c r="J96" s="38" t="s">
        <v>216</v>
      </c>
      <c r="K96" s="38" t="s">
        <v>51</v>
      </c>
      <c r="L96" s="38" t="s">
        <v>47</v>
      </c>
      <c r="M96" s="38" t="s">
        <v>10</v>
      </c>
      <c r="N96" s="38" t="s">
        <v>10</v>
      </c>
    </row>
    <row r="97" spans="1:14" ht="15.5">
      <c r="A97" s="8" t="s">
        <v>253</v>
      </c>
      <c r="B97" s="32" t="s">
        <v>19</v>
      </c>
      <c r="C97" s="33">
        <v>1158</v>
      </c>
      <c r="D97" s="34">
        <v>0.58290155440414504</v>
      </c>
      <c r="E97" s="35">
        <v>0.32890000000000003</v>
      </c>
      <c r="F97" s="38" t="str">
        <f t="shared" si="4"/>
        <v>🟢 Disponible</v>
      </c>
      <c r="G97" s="37">
        <v>43460</v>
      </c>
      <c r="H97" s="119">
        <f t="shared" ca="1" si="3"/>
        <v>46273</v>
      </c>
      <c r="I97" s="9">
        <f t="shared" ca="1" si="5"/>
        <v>92</v>
      </c>
      <c r="J97" s="38" t="s">
        <v>141</v>
      </c>
      <c r="K97" s="38" t="s">
        <v>27</v>
      </c>
      <c r="L97" s="38" t="s">
        <v>27</v>
      </c>
      <c r="M97" s="38" t="s">
        <v>10</v>
      </c>
      <c r="N97" s="38" t="s">
        <v>10</v>
      </c>
    </row>
    <row r="98" spans="1:14" ht="15.5">
      <c r="A98" s="8" t="s">
        <v>254</v>
      </c>
      <c r="B98" s="32" t="s">
        <v>19</v>
      </c>
      <c r="C98" s="33">
        <v>904</v>
      </c>
      <c r="D98" s="34">
        <v>0.5497787610619469</v>
      </c>
      <c r="E98" s="35">
        <v>0.37590000000000001</v>
      </c>
      <c r="F98" s="38" t="str">
        <f t="shared" si="4"/>
        <v>🟢 Disponible</v>
      </c>
      <c r="G98" s="37">
        <v>43460</v>
      </c>
      <c r="H98" s="119">
        <f t="shared" ca="1" si="3"/>
        <v>46273</v>
      </c>
      <c r="I98" s="9">
        <f t="shared" ca="1" si="5"/>
        <v>92</v>
      </c>
      <c r="J98" s="38" t="s">
        <v>203</v>
      </c>
      <c r="K98" s="38" t="s">
        <v>71</v>
      </c>
      <c r="L98" s="38" t="s">
        <v>27</v>
      </c>
      <c r="M98" s="38" t="s">
        <v>10</v>
      </c>
      <c r="N98" s="38" t="s">
        <v>10</v>
      </c>
    </row>
    <row r="99" spans="1:14" ht="15.5">
      <c r="A99" s="8" t="s">
        <v>255</v>
      </c>
      <c r="B99" s="32" t="s">
        <v>19</v>
      </c>
      <c r="C99" s="33">
        <v>518</v>
      </c>
      <c r="D99" s="34">
        <v>0.54440154440154442</v>
      </c>
      <c r="E99" s="35">
        <v>0.2344</v>
      </c>
      <c r="F99" s="38" t="str">
        <f t="shared" si="4"/>
        <v>🟢 Disponible</v>
      </c>
      <c r="G99" s="37">
        <v>43460</v>
      </c>
      <c r="H99" s="119">
        <f t="shared" ca="1" si="3"/>
        <v>46273</v>
      </c>
      <c r="I99" s="9">
        <f t="shared" ca="1" si="5"/>
        <v>92</v>
      </c>
      <c r="J99" s="38" t="s">
        <v>179</v>
      </c>
      <c r="K99" s="38" t="s">
        <v>98</v>
      </c>
      <c r="L99" s="38" t="s">
        <v>47</v>
      </c>
      <c r="M99" s="38" t="s">
        <v>10</v>
      </c>
      <c r="N99" s="38" t="s">
        <v>10</v>
      </c>
    </row>
    <row r="100" spans="1:14" ht="15.5">
      <c r="A100" s="8" t="s">
        <v>256</v>
      </c>
      <c r="B100" s="32" t="s">
        <v>19</v>
      </c>
      <c r="C100" s="33">
        <v>804</v>
      </c>
      <c r="D100" s="34">
        <v>0.52363184079601988</v>
      </c>
      <c r="E100" s="35">
        <v>0.3241</v>
      </c>
      <c r="F100" s="38" t="str">
        <f t="shared" si="4"/>
        <v>🟢 Disponible</v>
      </c>
      <c r="G100" s="37">
        <v>43460</v>
      </c>
      <c r="H100" s="119">
        <f t="shared" ca="1" si="3"/>
        <v>46273</v>
      </c>
      <c r="I100" s="9">
        <f t="shared" ca="1" si="5"/>
        <v>92</v>
      </c>
      <c r="J100" s="38" t="s">
        <v>203</v>
      </c>
      <c r="K100" s="38" t="s">
        <v>71</v>
      </c>
      <c r="L100" s="38" t="s">
        <v>27</v>
      </c>
      <c r="M100" s="38" t="s">
        <v>10</v>
      </c>
      <c r="N100" s="38" t="s">
        <v>10</v>
      </c>
    </row>
    <row r="101" spans="1:14" ht="15.5">
      <c r="A101" s="8" t="s">
        <v>257</v>
      </c>
      <c r="B101" s="32" t="s">
        <v>19</v>
      </c>
      <c r="C101" s="33">
        <v>812</v>
      </c>
      <c r="D101" s="34">
        <v>0.34359605911330049</v>
      </c>
      <c r="E101" s="35">
        <v>0.16089999999999999</v>
      </c>
      <c r="F101" s="38" t="str">
        <f t="shared" si="4"/>
        <v>🟢 Disponible</v>
      </c>
      <c r="G101" s="37">
        <v>43468</v>
      </c>
      <c r="H101" s="119">
        <f t="shared" ca="1" si="3"/>
        <v>46273</v>
      </c>
      <c r="I101" s="9">
        <f t="shared" ca="1" si="5"/>
        <v>92</v>
      </c>
      <c r="J101" s="38" t="s">
        <v>159</v>
      </c>
      <c r="K101" s="38" t="s">
        <v>79</v>
      </c>
      <c r="L101" s="38" t="s">
        <v>144</v>
      </c>
      <c r="M101" s="38" t="s">
        <v>10</v>
      </c>
      <c r="N101" s="38" t="s">
        <v>10</v>
      </c>
    </row>
    <row r="102" spans="1:14" ht="15.5">
      <c r="A102" s="8" t="s">
        <v>258</v>
      </c>
      <c r="B102" s="32" t="s">
        <v>19</v>
      </c>
      <c r="C102" s="33">
        <v>1022</v>
      </c>
      <c r="D102" s="34">
        <v>0.5440313111545988</v>
      </c>
      <c r="E102" s="35">
        <v>0.40139999999999998</v>
      </c>
      <c r="F102" s="38" t="str">
        <f t="shared" si="4"/>
        <v>🟢 Disponible</v>
      </c>
      <c r="G102" s="37">
        <v>43472</v>
      </c>
      <c r="H102" s="119">
        <f t="shared" ca="1" si="3"/>
        <v>46273</v>
      </c>
      <c r="I102" s="9">
        <f t="shared" ca="1" si="5"/>
        <v>92</v>
      </c>
      <c r="J102" s="38" t="s">
        <v>159</v>
      </c>
      <c r="K102" s="38" t="s">
        <v>79</v>
      </c>
      <c r="L102" s="38" t="s">
        <v>144</v>
      </c>
      <c r="M102" s="38" t="s">
        <v>10</v>
      </c>
      <c r="N102" s="38" t="s">
        <v>10</v>
      </c>
    </row>
    <row r="103" spans="1:14" ht="15.5">
      <c r="A103" s="8" t="s">
        <v>259</v>
      </c>
      <c r="B103" s="32" t="s">
        <v>19</v>
      </c>
      <c r="C103" s="33">
        <v>792</v>
      </c>
      <c r="D103" s="34">
        <v>0.5744949494949495</v>
      </c>
      <c r="E103" s="35">
        <v>0.28570000000000001</v>
      </c>
      <c r="F103" s="38" t="str">
        <f t="shared" si="4"/>
        <v>🟢 Disponible</v>
      </c>
      <c r="G103" s="37">
        <v>43476</v>
      </c>
      <c r="H103" s="119">
        <f t="shared" ca="1" si="3"/>
        <v>46273</v>
      </c>
      <c r="I103" s="9">
        <f t="shared" ca="1" si="5"/>
        <v>91</v>
      </c>
      <c r="J103" s="38" t="s">
        <v>251</v>
      </c>
      <c r="K103" s="38" t="s">
        <v>46</v>
      </c>
      <c r="L103" s="38" t="s">
        <v>84</v>
      </c>
      <c r="M103" s="38" t="s">
        <v>10</v>
      </c>
      <c r="N103" s="38" t="s">
        <v>10</v>
      </c>
    </row>
    <row r="104" spans="1:14" ht="15.5">
      <c r="A104" s="8" t="s">
        <v>260</v>
      </c>
      <c r="B104" s="32" t="s">
        <v>19</v>
      </c>
      <c r="C104" s="33">
        <v>930</v>
      </c>
      <c r="D104" s="34">
        <v>0.55483870967741933</v>
      </c>
      <c r="E104" s="35">
        <v>0.377</v>
      </c>
      <c r="F104" s="38" t="str">
        <f t="shared" si="4"/>
        <v>🟢 Disponible</v>
      </c>
      <c r="G104" s="37">
        <v>43476</v>
      </c>
      <c r="H104" s="119">
        <f t="shared" ca="1" si="3"/>
        <v>46273</v>
      </c>
      <c r="I104" s="9">
        <f t="shared" ca="1" si="5"/>
        <v>91</v>
      </c>
      <c r="J104" s="38" t="s">
        <v>203</v>
      </c>
      <c r="K104" s="38" t="s">
        <v>71</v>
      </c>
      <c r="L104" s="38" t="s">
        <v>27</v>
      </c>
      <c r="M104" s="38" t="s">
        <v>10</v>
      </c>
      <c r="N104" s="38" t="s">
        <v>10</v>
      </c>
    </row>
    <row r="105" spans="1:14" ht="15.5">
      <c r="A105" s="8" t="s">
        <v>261</v>
      </c>
      <c r="B105" s="32" t="s">
        <v>19</v>
      </c>
      <c r="C105" s="33">
        <v>1160</v>
      </c>
      <c r="D105" s="34">
        <v>0.46206896551724136</v>
      </c>
      <c r="E105" s="35">
        <v>0.3488</v>
      </c>
      <c r="F105" s="38" t="str">
        <f t="shared" si="4"/>
        <v>🟢 Disponible</v>
      </c>
      <c r="G105" s="37">
        <v>43476</v>
      </c>
      <c r="H105" s="119">
        <f t="shared" ca="1" si="3"/>
        <v>46273</v>
      </c>
      <c r="I105" s="9">
        <f t="shared" ca="1" si="5"/>
        <v>91</v>
      </c>
      <c r="J105" s="38" t="s">
        <v>141</v>
      </c>
      <c r="K105" s="38" t="s">
        <v>51</v>
      </c>
      <c r="L105" s="38" t="s">
        <v>47</v>
      </c>
      <c r="M105" s="38" t="s">
        <v>10</v>
      </c>
      <c r="N105" s="38" t="s">
        <v>10</v>
      </c>
    </row>
    <row r="106" spans="1:14" ht="15.5">
      <c r="A106" s="8" t="s">
        <v>262</v>
      </c>
      <c r="B106" s="32" t="s">
        <v>19</v>
      </c>
      <c r="C106" s="33">
        <v>778</v>
      </c>
      <c r="D106" s="34">
        <v>0.42159383033419023</v>
      </c>
      <c r="E106" s="35">
        <v>0.20200000000000001</v>
      </c>
      <c r="F106" s="38" t="str">
        <f t="shared" si="4"/>
        <v>🟢 Disponible</v>
      </c>
      <c r="G106" s="37">
        <v>43476</v>
      </c>
      <c r="H106" s="119">
        <f t="shared" ca="1" si="3"/>
        <v>46273</v>
      </c>
      <c r="I106" s="9">
        <f t="shared" ca="1" si="5"/>
        <v>91</v>
      </c>
      <c r="J106" s="38" t="s">
        <v>203</v>
      </c>
      <c r="K106" s="38" t="s">
        <v>71</v>
      </c>
      <c r="L106" s="38" t="s">
        <v>27</v>
      </c>
      <c r="M106" s="38" t="s">
        <v>10</v>
      </c>
      <c r="N106" s="38" t="s">
        <v>10</v>
      </c>
    </row>
    <row r="107" spans="1:14" ht="15.5">
      <c r="A107" s="8" t="s">
        <v>263</v>
      </c>
      <c r="B107" s="32" t="s">
        <v>19</v>
      </c>
      <c r="C107" s="33">
        <v>842</v>
      </c>
      <c r="D107" s="34">
        <v>0.38242280285035629</v>
      </c>
      <c r="E107" s="35">
        <v>0.1855</v>
      </c>
      <c r="F107" s="38" t="str">
        <f t="shared" si="4"/>
        <v>🟢 Disponible</v>
      </c>
      <c r="G107" s="37">
        <v>43476</v>
      </c>
      <c r="H107" s="119">
        <f t="shared" ca="1" si="3"/>
        <v>46273</v>
      </c>
      <c r="I107" s="9">
        <f t="shared" ca="1" si="5"/>
        <v>91</v>
      </c>
      <c r="J107" s="38" t="s">
        <v>199</v>
      </c>
      <c r="K107" s="38" t="s">
        <v>114</v>
      </c>
      <c r="L107" s="38" t="s">
        <v>144</v>
      </c>
      <c r="M107" s="38" t="s">
        <v>10</v>
      </c>
      <c r="N107" s="38" t="s">
        <v>10</v>
      </c>
    </row>
    <row r="108" spans="1:14" ht="15.5">
      <c r="A108" s="8" t="s">
        <v>264</v>
      </c>
      <c r="B108" s="32" t="s">
        <v>19</v>
      </c>
      <c r="C108" s="33">
        <v>1048</v>
      </c>
      <c r="D108" s="34">
        <v>0.64980916030534353</v>
      </c>
      <c r="E108" s="35">
        <v>0.48759999999999998</v>
      </c>
      <c r="F108" s="38" t="str">
        <f t="shared" si="4"/>
        <v>🟠 Occupation moyenne</v>
      </c>
      <c r="G108" s="37">
        <v>43482</v>
      </c>
      <c r="H108" s="119">
        <f t="shared" ca="1" si="3"/>
        <v>46273</v>
      </c>
      <c r="I108" s="9">
        <f t="shared" ca="1" si="5"/>
        <v>91</v>
      </c>
      <c r="J108" s="38" t="s">
        <v>206</v>
      </c>
      <c r="K108" s="38" t="s">
        <v>85</v>
      </c>
      <c r="L108" s="38" t="s">
        <v>84</v>
      </c>
      <c r="M108" s="38" t="s">
        <v>10</v>
      </c>
      <c r="N108" s="38" t="s">
        <v>10</v>
      </c>
    </row>
    <row r="109" spans="1:14" ht="15.5">
      <c r="A109" s="8" t="s">
        <v>265</v>
      </c>
      <c r="B109" s="32" t="s">
        <v>19</v>
      </c>
      <c r="C109" s="33">
        <v>704</v>
      </c>
      <c r="D109" s="34">
        <v>0.48863636363636365</v>
      </c>
      <c r="E109" s="35">
        <v>0.32319999999999999</v>
      </c>
      <c r="F109" s="38" t="str">
        <f t="shared" si="4"/>
        <v>🟢 Disponible</v>
      </c>
      <c r="G109" s="37">
        <v>43486</v>
      </c>
      <c r="H109" s="119">
        <f t="shared" ca="1" si="3"/>
        <v>46273</v>
      </c>
      <c r="I109" s="9">
        <f t="shared" ca="1" si="5"/>
        <v>91</v>
      </c>
      <c r="J109" s="38" t="s">
        <v>199</v>
      </c>
      <c r="K109" s="38" t="s">
        <v>82</v>
      </c>
      <c r="L109" s="38" t="s">
        <v>144</v>
      </c>
      <c r="M109" s="38" t="s">
        <v>10</v>
      </c>
      <c r="N109" s="38" t="s">
        <v>10</v>
      </c>
    </row>
    <row r="110" spans="1:14" ht="15.5">
      <c r="A110" s="8" t="s">
        <v>266</v>
      </c>
      <c r="B110" s="32" t="s">
        <v>19</v>
      </c>
      <c r="C110" s="33">
        <v>512</v>
      </c>
      <c r="D110" s="34">
        <v>0.498046875</v>
      </c>
      <c r="E110" s="35">
        <v>0.3846</v>
      </c>
      <c r="F110" s="38" t="str">
        <f t="shared" si="4"/>
        <v>🟢 Disponible</v>
      </c>
      <c r="G110" s="37">
        <v>43487</v>
      </c>
      <c r="H110" s="119">
        <f t="shared" ca="1" si="3"/>
        <v>46273</v>
      </c>
      <c r="I110" s="9">
        <f t="shared" ca="1" si="5"/>
        <v>91</v>
      </c>
      <c r="J110" s="38" t="s">
        <v>159</v>
      </c>
      <c r="K110" s="38" t="s">
        <v>79</v>
      </c>
      <c r="L110" s="38" t="s">
        <v>144</v>
      </c>
      <c r="M110" s="38" t="s">
        <v>10</v>
      </c>
      <c r="N110" s="38" t="s">
        <v>10</v>
      </c>
    </row>
    <row r="111" spans="1:14" ht="15.5">
      <c r="A111" s="8" t="s">
        <v>267</v>
      </c>
      <c r="B111" s="32" t="s">
        <v>19</v>
      </c>
      <c r="C111" s="33">
        <v>1152</v>
      </c>
      <c r="D111" s="34">
        <v>0.59635416666666663</v>
      </c>
      <c r="E111" s="35">
        <v>0.40139999999999998</v>
      </c>
      <c r="F111" s="38" t="str">
        <f t="shared" si="4"/>
        <v>🟢 Disponible</v>
      </c>
      <c r="G111" s="37">
        <v>43489</v>
      </c>
      <c r="H111" s="119">
        <f t="shared" ca="1" si="3"/>
        <v>46273</v>
      </c>
      <c r="I111" s="9">
        <f t="shared" ca="1" si="5"/>
        <v>91</v>
      </c>
      <c r="J111" s="38" t="s">
        <v>251</v>
      </c>
      <c r="K111" s="38" t="s">
        <v>46</v>
      </c>
      <c r="L111" s="38" t="s">
        <v>84</v>
      </c>
      <c r="M111" s="38" t="s">
        <v>10</v>
      </c>
      <c r="N111" s="38" t="s">
        <v>10</v>
      </c>
    </row>
    <row r="112" spans="1:14" ht="15.5">
      <c r="A112" s="8" t="s">
        <v>268</v>
      </c>
      <c r="B112" s="32" t="s">
        <v>19</v>
      </c>
      <c r="C112" s="33">
        <v>420</v>
      </c>
      <c r="D112" s="34">
        <v>0.68333333333333335</v>
      </c>
      <c r="E112" s="35">
        <v>0.45900000000000002</v>
      </c>
      <c r="F112" s="38" t="str">
        <f t="shared" si="4"/>
        <v>🟠 Occupation moyenne</v>
      </c>
      <c r="G112" s="37">
        <v>43489</v>
      </c>
      <c r="H112" s="119">
        <f t="shared" ca="1" si="3"/>
        <v>46273</v>
      </c>
      <c r="I112" s="9">
        <f t="shared" ca="1" si="5"/>
        <v>91</v>
      </c>
      <c r="J112" s="38" t="s">
        <v>179</v>
      </c>
      <c r="K112" s="38" t="s">
        <v>98</v>
      </c>
      <c r="L112" s="38" t="s">
        <v>47</v>
      </c>
      <c r="M112" s="38" t="s">
        <v>10</v>
      </c>
      <c r="N112" s="38" t="s">
        <v>10</v>
      </c>
    </row>
    <row r="113" spans="1:14" ht="15.5">
      <c r="A113" s="8" t="s">
        <v>269</v>
      </c>
      <c r="B113" s="32" t="s">
        <v>19</v>
      </c>
      <c r="C113" s="33">
        <v>642</v>
      </c>
      <c r="D113" s="34">
        <v>0.64485981308411211</v>
      </c>
      <c r="E113" s="35">
        <v>0.36080000000000001</v>
      </c>
      <c r="F113" s="38" t="str">
        <f t="shared" si="4"/>
        <v>🟠 Occupation moyenne</v>
      </c>
      <c r="G113" s="37">
        <v>43489</v>
      </c>
      <c r="H113" s="119">
        <f t="shared" ca="1" si="3"/>
        <v>46273</v>
      </c>
      <c r="I113" s="9">
        <f t="shared" ca="1" si="5"/>
        <v>91</v>
      </c>
      <c r="J113" s="38" t="s">
        <v>179</v>
      </c>
      <c r="K113" s="38" t="s">
        <v>98</v>
      </c>
      <c r="L113" s="38" t="s">
        <v>47</v>
      </c>
      <c r="M113" s="38" t="s">
        <v>10</v>
      </c>
      <c r="N113" s="38" t="s">
        <v>10</v>
      </c>
    </row>
    <row r="114" spans="1:14" ht="15.5">
      <c r="A114" s="8" t="s">
        <v>270</v>
      </c>
      <c r="B114" s="32" t="s">
        <v>19</v>
      </c>
      <c r="C114" s="33">
        <v>570</v>
      </c>
      <c r="D114" s="34">
        <v>0.35263157894736841</v>
      </c>
      <c r="E114" s="35">
        <v>2.0400000000000001E-2</v>
      </c>
      <c r="F114" s="38" t="str">
        <f t="shared" si="4"/>
        <v>🟢 Disponible</v>
      </c>
      <c r="G114" s="37">
        <v>43489</v>
      </c>
      <c r="H114" s="119">
        <f t="shared" ca="1" si="3"/>
        <v>46273</v>
      </c>
      <c r="I114" s="9">
        <f t="shared" ca="1" si="5"/>
        <v>91</v>
      </c>
      <c r="J114" s="38" t="s">
        <v>216</v>
      </c>
      <c r="K114" s="38" t="s">
        <v>51</v>
      </c>
      <c r="L114" s="38" t="s">
        <v>47</v>
      </c>
      <c r="M114" s="38" t="s">
        <v>10</v>
      </c>
      <c r="N114" s="38" t="s">
        <v>10</v>
      </c>
    </row>
    <row r="115" spans="1:14" ht="15.5">
      <c r="A115" s="8" t="s">
        <v>271</v>
      </c>
      <c r="B115" s="32" t="s">
        <v>19</v>
      </c>
      <c r="C115" s="33">
        <v>722</v>
      </c>
      <c r="D115" s="34">
        <v>0.66481994459833793</v>
      </c>
      <c r="E115" s="35">
        <v>0.42249999999999999</v>
      </c>
      <c r="F115" s="38" t="str">
        <f t="shared" si="4"/>
        <v>🟠 Occupation moyenne</v>
      </c>
      <c r="G115" s="37">
        <v>43503</v>
      </c>
      <c r="H115" s="119">
        <f t="shared" ca="1" si="3"/>
        <v>46273</v>
      </c>
      <c r="I115" s="9">
        <f t="shared" ca="1" si="5"/>
        <v>91</v>
      </c>
      <c r="J115" s="38" t="s">
        <v>251</v>
      </c>
      <c r="K115" s="38" t="s">
        <v>46</v>
      </c>
      <c r="L115" s="38" t="s">
        <v>84</v>
      </c>
      <c r="M115" s="38" t="s">
        <v>10</v>
      </c>
      <c r="N115" s="38" t="s">
        <v>10</v>
      </c>
    </row>
    <row r="116" spans="1:14" ht="15.5">
      <c r="A116" s="8" t="s">
        <v>272</v>
      </c>
      <c r="B116" s="32" t="s">
        <v>19</v>
      </c>
      <c r="C116" s="33">
        <v>664</v>
      </c>
      <c r="D116" s="34">
        <v>0.53765060240963858</v>
      </c>
      <c r="E116" s="35">
        <v>0.2</v>
      </c>
      <c r="F116" s="38" t="str">
        <f t="shared" si="4"/>
        <v>🟢 Disponible</v>
      </c>
      <c r="G116" s="37">
        <v>43503</v>
      </c>
      <c r="H116" s="119">
        <f t="shared" ca="1" si="3"/>
        <v>46273</v>
      </c>
      <c r="I116" s="9">
        <f t="shared" ca="1" si="5"/>
        <v>91</v>
      </c>
      <c r="J116" s="38" t="s">
        <v>216</v>
      </c>
      <c r="K116" s="38" t="s">
        <v>51</v>
      </c>
      <c r="L116" s="38" t="s">
        <v>47</v>
      </c>
      <c r="M116" s="38" t="s">
        <v>10</v>
      </c>
      <c r="N116" s="38" t="s">
        <v>10</v>
      </c>
    </row>
    <row r="117" spans="1:14" ht="15.5">
      <c r="A117" s="8" t="s">
        <v>274</v>
      </c>
      <c r="B117" s="32" t="s">
        <v>19</v>
      </c>
      <c r="C117" s="33">
        <v>678</v>
      </c>
      <c r="D117" s="34">
        <v>0.62684365781710916</v>
      </c>
      <c r="E117" s="35">
        <v>0.45190000000000002</v>
      </c>
      <c r="F117" s="38" t="str">
        <f t="shared" si="4"/>
        <v>🟠 Occupation moyenne</v>
      </c>
      <c r="G117" s="37">
        <v>43503</v>
      </c>
      <c r="H117" s="119">
        <f t="shared" ca="1" si="3"/>
        <v>46273</v>
      </c>
      <c r="I117" s="9">
        <f t="shared" ca="1" si="5"/>
        <v>91</v>
      </c>
      <c r="J117" s="38" t="s">
        <v>203</v>
      </c>
      <c r="K117" s="38" t="s">
        <v>71</v>
      </c>
      <c r="L117" s="38" t="s">
        <v>27</v>
      </c>
      <c r="M117" s="38" t="s">
        <v>10</v>
      </c>
      <c r="N117" s="38" t="s">
        <v>10</v>
      </c>
    </row>
    <row r="118" spans="1:14" ht="15.5">
      <c r="A118" s="8" t="s">
        <v>273</v>
      </c>
      <c r="B118" s="32" t="s">
        <v>19</v>
      </c>
      <c r="C118" s="33">
        <v>600</v>
      </c>
      <c r="D118" s="34">
        <v>0.59</v>
      </c>
      <c r="E118" s="35">
        <v>0.30120000000000002</v>
      </c>
      <c r="F118" s="38" t="str">
        <f t="shared" si="4"/>
        <v>🟢 Disponible</v>
      </c>
      <c r="G118" s="37">
        <v>43503</v>
      </c>
      <c r="H118" s="119">
        <f t="shared" ca="1" si="3"/>
        <v>46273</v>
      </c>
      <c r="I118" s="9">
        <f t="shared" ca="1" si="5"/>
        <v>91</v>
      </c>
      <c r="J118" s="38" t="s">
        <v>179</v>
      </c>
      <c r="K118" s="38" t="s">
        <v>98</v>
      </c>
      <c r="L118" s="38" t="s">
        <v>47</v>
      </c>
      <c r="M118" s="38" t="s">
        <v>10</v>
      </c>
      <c r="N118" s="38" t="s">
        <v>10</v>
      </c>
    </row>
    <row r="119" spans="1:14" ht="15.5">
      <c r="A119" s="8" t="s">
        <v>275</v>
      </c>
      <c r="B119" s="32" t="s">
        <v>19</v>
      </c>
      <c r="C119" s="33">
        <v>638</v>
      </c>
      <c r="D119" s="34">
        <v>0.57366771159874608</v>
      </c>
      <c r="E119" s="35">
        <v>0.39329999999999998</v>
      </c>
      <c r="F119" s="38" t="str">
        <f t="shared" si="4"/>
        <v>🟢 Disponible</v>
      </c>
      <c r="G119" s="37">
        <v>43518</v>
      </c>
      <c r="H119" s="119">
        <f t="shared" ca="1" si="3"/>
        <v>46273</v>
      </c>
      <c r="I119" s="9">
        <f t="shared" ca="1" si="5"/>
        <v>90</v>
      </c>
      <c r="J119" s="38" t="s">
        <v>203</v>
      </c>
      <c r="K119" s="38" t="s">
        <v>71</v>
      </c>
      <c r="L119" s="38" t="s">
        <v>27</v>
      </c>
      <c r="M119" s="38" t="s">
        <v>10</v>
      </c>
      <c r="N119" s="38" t="s">
        <v>10</v>
      </c>
    </row>
    <row r="120" spans="1:14" ht="15.5">
      <c r="A120" s="8" t="s">
        <v>276</v>
      </c>
      <c r="B120" s="32" t="s">
        <v>19</v>
      </c>
      <c r="C120" s="33">
        <v>670</v>
      </c>
      <c r="D120" s="34">
        <v>0.49701492537313435</v>
      </c>
      <c r="E120" s="35">
        <v>0.2989</v>
      </c>
      <c r="F120" s="38" t="str">
        <f t="shared" si="4"/>
        <v>🟢 Disponible</v>
      </c>
      <c r="G120" s="37">
        <v>43518</v>
      </c>
      <c r="H120" s="119">
        <f t="shared" ca="1" si="3"/>
        <v>46273</v>
      </c>
      <c r="I120" s="9">
        <f t="shared" ca="1" si="5"/>
        <v>90</v>
      </c>
      <c r="J120" s="38" t="s">
        <v>203</v>
      </c>
      <c r="K120" s="38" t="s">
        <v>71</v>
      </c>
      <c r="L120" s="38" t="s">
        <v>27</v>
      </c>
      <c r="M120" s="38" t="s">
        <v>10</v>
      </c>
      <c r="N120" s="38" t="s">
        <v>10</v>
      </c>
    </row>
    <row r="121" spans="1:14" ht="15.5">
      <c r="A121" s="8" t="s">
        <v>277</v>
      </c>
      <c r="B121" s="32" t="s">
        <v>19</v>
      </c>
      <c r="C121" s="33">
        <v>590</v>
      </c>
      <c r="D121" s="34">
        <v>0.57288135593220335</v>
      </c>
      <c r="E121" s="35">
        <v>0.41889999999999999</v>
      </c>
      <c r="F121" s="38" t="str">
        <f t="shared" si="4"/>
        <v>🟢 Disponible</v>
      </c>
      <c r="G121" s="37">
        <v>43518</v>
      </c>
      <c r="H121" s="119">
        <f t="shared" ca="1" si="3"/>
        <v>46273</v>
      </c>
      <c r="I121" s="9">
        <f t="shared" ca="1" si="5"/>
        <v>90</v>
      </c>
      <c r="J121" s="38" t="s">
        <v>203</v>
      </c>
      <c r="K121" s="38" t="s">
        <v>71</v>
      </c>
      <c r="L121" s="38" t="s">
        <v>27</v>
      </c>
      <c r="M121" s="38" t="s">
        <v>10</v>
      </c>
      <c r="N121" s="38" t="s">
        <v>10</v>
      </c>
    </row>
    <row r="122" spans="1:14" ht="15.5">
      <c r="A122" s="8" t="s">
        <v>278</v>
      </c>
      <c r="B122" s="32" t="s">
        <v>19</v>
      </c>
      <c r="C122" s="33">
        <v>728</v>
      </c>
      <c r="D122" s="34">
        <v>0.48214285714285715</v>
      </c>
      <c r="E122" s="35">
        <v>0.36840000000000001</v>
      </c>
      <c r="F122" s="38" t="str">
        <f t="shared" si="4"/>
        <v>🟢 Disponible</v>
      </c>
      <c r="G122" s="37">
        <v>43518</v>
      </c>
      <c r="H122" s="119">
        <f t="shared" ca="1" si="3"/>
        <v>46273</v>
      </c>
      <c r="I122" s="9">
        <f t="shared" ca="1" si="5"/>
        <v>90</v>
      </c>
      <c r="J122" s="38" t="s">
        <v>203</v>
      </c>
      <c r="K122" s="38" t="s">
        <v>71</v>
      </c>
      <c r="L122" s="38" t="s">
        <v>27</v>
      </c>
      <c r="M122" s="38" t="s">
        <v>10</v>
      </c>
      <c r="N122" s="38" t="s">
        <v>10</v>
      </c>
    </row>
    <row r="123" spans="1:14" ht="15.5">
      <c r="A123" s="8" t="s">
        <v>279</v>
      </c>
      <c r="B123" s="32" t="s">
        <v>19</v>
      </c>
      <c r="C123" s="33">
        <v>1272</v>
      </c>
      <c r="D123" s="34">
        <v>0.48191823899371067</v>
      </c>
      <c r="E123" s="35">
        <v>0.28470000000000001</v>
      </c>
      <c r="F123" s="38" t="str">
        <f t="shared" si="4"/>
        <v>🟢 Disponible</v>
      </c>
      <c r="G123" s="37">
        <v>43522</v>
      </c>
      <c r="H123" s="119">
        <f t="shared" ca="1" si="3"/>
        <v>46273</v>
      </c>
      <c r="I123" s="9">
        <f t="shared" ca="1" si="5"/>
        <v>90</v>
      </c>
      <c r="J123" s="38" t="s">
        <v>159</v>
      </c>
      <c r="K123" s="38" t="s">
        <v>79</v>
      </c>
      <c r="L123" s="38" t="s">
        <v>144</v>
      </c>
      <c r="M123" s="38" t="s">
        <v>10</v>
      </c>
      <c r="N123" s="38" t="s">
        <v>10</v>
      </c>
    </row>
    <row r="124" spans="1:14" ht="15.5">
      <c r="A124" s="8" t="s">
        <v>280</v>
      </c>
      <c r="B124" s="32" t="s">
        <v>19</v>
      </c>
      <c r="C124" s="33">
        <v>1306</v>
      </c>
      <c r="D124" s="34">
        <v>0.66232771822358349</v>
      </c>
      <c r="E124" s="35">
        <v>0.50229999999999997</v>
      </c>
      <c r="F124" s="38" t="str">
        <f t="shared" si="4"/>
        <v>🟠 Occupation moyenne</v>
      </c>
      <c r="G124" s="37">
        <v>43542</v>
      </c>
      <c r="H124" s="119">
        <f t="shared" ca="1" si="3"/>
        <v>46273</v>
      </c>
      <c r="I124" s="9">
        <f t="shared" ca="1" si="5"/>
        <v>89</v>
      </c>
      <c r="J124" s="38" t="s">
        <v>224</v>
      </c>
      <c r="K124" s="38" t="s">
        <v>114</v>
      </c>
      <c r="L124" s="38" t="s">
        <v>144</v>
      </c>
      <c r="M124" s="38" t="s">
        <v>10</v>
      </c>
      <c r="N124" s="38" t="s">
        <v>10</v>
      </c>
    </row>
    <row r="125" spans="1:14" ht="15.5">
      <c r="A125" s="8" t="s">
        <v>281</v>
      </c>
      <c r="B125" s="32" t="s">
        <v>19</v>
      </c>
      <c r="C125" s="33">
        <v>2168</v>
      </c>
      <c r="D125" s="34">
        <v>0.41190036900369004</v>
      </c>
      <c r="E125" s="35">
        <v>0.2424</v>
      </c>
      <c r="F125" s="38" t="str">
        <f t="shared" si="4"/>
        <v>🟢 Disponible</v>
      </c>
      <c r="G125" s="37">
        <v>43542</v>
      </c>
      <c r="H125" s="119">
        <f t="shared" ca="1" si="3"/>
        <v>46273</v>
      </c>
      <c r="I125" s="9">
        <f t="shared" ca="1" si="5"/>
        <v>89</v>
      </c>
      <c r="J125" s="38" t="s">
        <v>282</v>
      </c>
      <c r="K125" s="38" t="s">
        <v>79</v>
      </c>
      <c r="L125" s="38" t="s">
        <v>144</v>
      </c>
      <c r="M125" s="38" t="s">
        <v>10</v>
      </c>
      <c r="N125" s="38" t="s">
        <v>10</v>
      </c>
    </row>
    <row r="126" spans="1:14" ht="15.5">
      <c r="A126" s="8" t="s">
        <v>283</v>
      </c>
      <c r="B126" s="32" t="s">
        <v>19</v>
      </c>
      <c r="C126" s="33">
        <v>838</v>
      </c>
      <c r="D126" s="34">
        <v>0.64558472553699287</v>
      </c>
      <c r="E126" s="35">
        <v>0.46400000000000002</v>
      </c>
      <c r="F126" s="38" t="str">
        <f t="shared" si="4"/>
        <v>🟠 Occupation moyenne</v>
      </c>
      <c r="G126" s="37">
        <v>43543</v>
      </c>
      <c r="H126" s="119">
        <f t="shared" ca="1" si="3"/>
        <v>46273</v>
      </c>
      <c r="I126" s="9">
        <f t="shared" ca="1" si="5"/>
        <v>89</v>
      </c>
      <c r="J126" s="38" t="s">
        <v>284</v>
      </c>
      <c r="K126" s="38" t="s">
        <v>98</v>
      </c>
      <c r="L126" s="38" t="s">
        <v>47</v>
      </c>
      <c r="M126" s="38" t="s">
        <v>10</v>
      </c>
      <c r="N126" s="38" t="s">
        <v>10</v>
      </c>
    </row>
    <row r="127" spans="1:14" ht="15.5">
      <c r="A127" s="8" t="s">
        <v>285</v>
      </c>
      <c r="B127" s="32" t="s">
        <v>19</v>
      </c>
      <c r="C127" s="33">
        <v>708</v>
      </c>
      <c r="D127" s="34">
        <v>0.49293785310734461</v>
      </c>
      <c r="E127" s="35">
        <v>0.29089999999999999</v>
      </c>
      <c r="F127" s="38" t="str">
        <f t="shared" si="4"/>
        <v>🟢 Disponible</v>
      </c>
      <c r="G127" s="37">
        <v>43543</v>
      </c>
      <c r="H127" s="119">
        <f t="shared" ca="1" si="3"/>
        <v>46273</v>
      </c>
      <c r="I127" s="9">
        <f t="shared" ca="1" si="5"/>
        <v>89</v>
      </c>
      <c r="J127" s="38" t="s">
        <v>284</v>
      </c>
      <c r="K127" s="38" t="s">
        <v>98</v>
      </c>
      <c r="L127" s="38" t="s">
        <v>47</v>
      </c>
      <c r="M127" s="38" t="s">
        <v>10</v>
      </c>
      <c r="N127" s="38" t="s">
        <v>10</v>
      </c>
    </row>
    <row r="128" spans="1:14" ht="15.5">
      <c r="A128" s="8" t="s">
        <v>286</v>
      </c>
      <c r="B128" s="32" t="s">
        <v>19</v>
      </c>
      <c r="C128" s="33">
        <v>868</v>
      </c>
      <c r="D128" s="34">
        <v>0.54032258064516125</v>
      </c>
      <c r="E128" s="35">
        <v>0.34739999999999999</v>
      </c>
      <c r="F128" s="38" t="str">
        <f t="shared" si="4"/>
        <v>🟢 Disponible</v>
      </c>
      <c r="G128" s="37">
        <v>43549</v>
      </c>
      <c r="H128" s="119">
        <f t="shared" ca="1" si="3"/>
        <v>46273</v>
      </c>
      <c r="I128" s="9">
        <f t="shared" ca="1" si="5"/>
        <v>89</v>
      </c>
      <c r="J128" s="38" t="s">
        <v>282</v>
      </c>
      <c r="K128" s="38" t="s">
        <v>114</v>
      </c>
      <c r="L128" s="38" t="s">
        <v>144</v>
      </c>
      <c r="M128" s="38" t="s">
        <v>10</v>
      </c>
      <c r="N128" s="38" t="s">
        <v>10</v>
      </c>
    </row>
    <row r="129" spans="1:14" ht="15.5">
      <c r="A129" s="8" t="s">
        <v>287</v>
      </c>
      <c r="B129" s="32" t="s">
        <v>19</v>
      </c>
      <c r="C129" s="33">
        <v>694</v>
      </c>
      <c r="D129" s="34">
        <v>0.52737752161383289</v>
      </c>
      <c r="E129" s="35">
        <v>0.42549999999999999</v>
      </c>
      <c r="F129" s="38" t="str">
        <f t="shared" si="4"/>
        <v>🟢 Disponible</v>
      </c>
      <c r="G129" s="37">
        <v>43549</v>
      </c>
      <c r="H129" s="119">
        <f t="shared" ca="1" si="3"/>
        <v>46273</v>
      </c>
      <c r="I129" s="9">
        <f t="shared" ca="1" si="5"/>
        <v>89</v>
      </c>
      <c r="J129" s="38" t="s">
        <v>203</v>
      </c>
      <c r="K129" s="38" t="s">
        <v>71</v>
      </c>
      <c r="L129" s="38" t="s">
        <v>27</v>
      </c>
      <c r="M129" s="38" t="s">
        <v>10</v>
      </c>
      <c r="N129" s="38" t="s">
        <v>10</v>
      </c>
    </row>
    <row r="130" spans="1:14" ht="15.5">
      <c r="A130" s="8" t="s">
        <v>288</v>
      </c>
      <c r="B130" s="32" t="s">
        <v>19</v>
      </c>
      <c r="C130" s="33">
        <v>1788</v>
      </c>
      <c r="D130" s="34">
        <v>0.63590604026845643</v>
      </c>
      <c r="E130" s="35">
        <v>0.49480000000000002</v>
      </c>
      <c r="F130" s="38" t="str">
        <f t="shared" si="4"/>
        <v>🟠 Occupation moyenne</v>
      </c>
      <c r="G130" s="37">
        <v>43556</v>
      </c>
      <c r="H130" s="119">
        <f t="shared" ref="H130:H193" ca="1" si="6">TODAY()</f>
        <v>46273</v>
      </c>
      <c r="I130" s="9">
        <f t="shared" ca="1" si="5"/>
        <v>89</v>
      </c>
      <c r="J130" s="38" t="s">
        <v>289</v>
      </c>
      <c r="K130" s="38" t="s">
        <v>114</v>
      </c>
      <c r="L130" s="38" t="s">
        <v>144</v>
      </c>
      <c r="M130" s="38" t="s">
        <v>10</v>
      </c>
      <c r="N130" s="38" t="s">
        <v>10</v>
      </c>
    </row>
    <row r="131" spans="1:14" ht="15.5">
      <c r="A131" s="8" t="s">
        <v>290</v>
      </c>
      <c r="B131" s="32" t="s">
        <v>19</v>
      </c>
      <c r="C131" s="33">
        <v>634</v>
      </c>
      <c r="D131" s="34">
        <v>0.60410094637223977</v>
      </c>
      <c r="E131" s="35">
        <v>0.4219</v>
      </c>
      <c r="F131" s="38" t="str">
        <f t="shared" ref="F131:F194" si="7">IF(D131&gt;=0.9,"🔴 Saturé",IF(D131&gt;=0.6,"🟠 Occupation moyenne","🟢 Disponible"))</f>
        <v>🟠 Occupation moyenne</v>
      </c>
      <c r="G131" s="37">
        <v>43556</v>
      </c>
      <c r="H131" s="119">
        <f t="shared" ca="1" si="6"/>
        <v>46273</v>
      </c>
      <c r="I131" s="9">
        <f t="shared" ref="I131:I194" ca="1" si="8">DATEDIF(G131,H131,"m")</f>
        <v>89</v>
      </c>
      <c r="J131" s="38" t="s">
        <v>251</v>
      </c>
      <c r="K131" s="38" t="s">
        <v>46</v>
      </c>
      <c r="L131" s="38" t="s">
        <v>84</v>
      </c>
      <c r="M131" s="38" t="s">
        <v>10</v>
      </c>
      <c r="N131" s="38" t="s">
        <v>10</v>
      </c>
    </row>
    <row r="132" spans="1:14" ht="15.5">
      <c r="A132" s="8" t="s">
        <v>291</v>
      </c>
      <c r="B132" s="32" t="s">
        <v>19</v>
      </c>
      <c r="C132" s="33">
        <v>504</v>
      </c>
      <c r="D132" s="34">
        <v>0.625</v>
      </c>
      <c r="E132" s="35">
        <v>0.50719999999999998</v>
      </c>
      <c r="F132" s="38" t="str">
        <f t="shared" si="7"/>
        <v>🟠 Occupation moyenne</v>
      </c>
      <c r="G132" s="37">
        <v>43564</v>
      </c>
      <c r="H132" s="119">
        <f t="shared" ca="1" si="6"/>
        <v>46273</v>
      </c>
      <c r="I132" s="9">
        <f t="shared" ca="1" si="8"/>
        <v>88</v>
      </c>
      <c r="J132" s="38" t="s">
        <v>179</v>
      </c>
      <c r="K132" s="38" t="s">
        <v>98</v>
      </c>
      <c r="L132" s="38" t="s">
        <v>47</v>
      </c>
      <c r="M132" s="38" t="s">
        <v>10</v>
      </c>
      <c r="N132" s="38" t="s">
        <v>10</v>
      </c>
    </row>
    <row r="133" spans="1:14" ht="15.5">
      <c r="A133" s="8" t="s">
        <v>292</v>
      </c>
      <c r="B133" s="32" t="s">
        <v>19</v>
      </c>
      <c r="C133" s="33">
        <v>1076</v>
      </c>
      <c r="D133" s="34">
        <v>0.59944237918215615</v>
      </c>
      <c r="E133" s="35">
        <v>0.40229999999999999</v>
      </c>
      <c r="F133" s="38" t="str">
        <f t="shared" si="7"/>
        <v>🟢 Disponible</v>
      </c>
      <c r="G133" s="37">
        <v>43570</v>
      </c>
      <c r="H133" s="119">
        <f t="shared" ca="1" si="6"/>
        <v>46273</v>
      </c>
      <c r="I133" s="9">
        <f t="shared" ca="1" si="8"/>
        <v>88</v>
      </c>
      <c r="J133" s="38" t="s">
        <v>293</v>
      </c>
      <c r="K133" s="38" t="s">
        <v>114</v>
      </c>
      <c r="L133" s="38" t="s">
        <v>144</v>
      </c>
      <c r="M133" s="38" t="s">
        <v>10</v>
      </c>
      <c r="N133" s="38" t="s">
        <v>10</v>
      </c>
    </row>
    <row r="134" spans="1:14" ht="15.5">
      <c r="A134" s="8" t="s">
        <v>294</v>
      </c>
      <c r="B134" s="32" t="s">
        <v>19</v>
      </c>
      <c r="C134" s="33">
        <v>858</v>
      </c>
      <c r="D134" s="34">
        <v>0.6806526806526807</v>
      </c>
      <c r="E134" s="35">
        <v>0.4773</v>
      </c>
      <c r="F134" s="38" t="str">
        <f t="shared" si="7"/>
        <v>🟠 Occupation moyenne</v>
      </c>
      <c r="G134" s="37">
        <v>43570</v>
      </c>
      <c r="H134" s="119">
        <f t="shared" ca="1" si="6"/>
        <v>46273</v>
      </c>
      <c r="I134" s="9">
        <f t="shared" ca="1" si="8"/>
        <v>88</v>
      </c>
      <c r="J134" s="38" t="s">
        <v>179</v>
      </c>
      <c r="K134" s="38" t="s">
        <v>98</v>
      </c>
      <c r="L134" s="38" t="s">
        <v>47</v>
      </c>
      <c r="M134" s="38" t="s">
        <v>10</v>
      </c>
      <c r="N134" s="38" t="s">
        <v>10</v>
      </c>
    </row>
    <row r="135" spans="1:14" ht="15.5">
      <c r="A135" s="8" t="s">
        <v>295</v>
      </c>
      <c r="B135" s="32" t="s">
        <v>19</v>
      </c>
      <c r="C135" s="33">
        <v>1162</v>
      </c>
      <c r="D135" s="34">
        <v>0.56196213425129082</v>
      </c>
      <c r="E135" s="35">
        <v>0.37290000000000001</v>
      </c>
      <c r="F135" s="38" t="str">
        <f t="shared" si="7"/>
        <v>🟢 Disponible</v>
      </c>
      <c r="G135" s="37">
        <v>43570</v>
      </c>
      <c r="H135" s="119">
        <f t="shared" ca="1" si="6"/>
        <v>46273</v>
      </c>
      <c r="I135" s="9">
        <f t="shared" ca="1" si="8"/>
        <v>88</v>
      </c>
      <c r="J135" s="38" t="s">
        <v>179</v>
      </c>
      <c r="K135" s="38" t="s">
        <v>98</v>
      </c>
      <c r="L135" s="38" t="s">
        <v>47</v>
      </c>
      <c r="M135" s="38" t="s">
        <v>10</v>
      </c>
      <c r="N135" s="38" t="s">
        <v>10</v>
      </c>
    </row>
    <row r="136" spans="1:14" ht="15.5">
      <c r="A136" s="8" t="s">
        <v>296</v>
      </c>
      <c r="B136" s="32" t="s">
        <v>19</v>
      </c>
      <c r="C136" s="33">
        <v>414</v>
      </c>
      <c r="D136" s="34">
        <v>0.66666666666666663</v>
      </c>
      <c r="E136" s="35">
        <v>0.59650000000000003</v>
      </c>
      <c r="F136" s="38" t="str">
        <f t="shared" si="7"/>
        <v>🟠 Occupation moyenne</v>
      </c>
      <c r="G136" s="37">
        <v>43591</v>
      </c>
      <c r="H136" s="119">
        <f t="shared" ca="1" si="6"/>
        <v>46273</v>
      </c>
      <c r="I136" s="9">
        <f t="shared" ca="1" si="8"/>
        <v>88</v>
      </c>
      <c r="J136" s="38" t="s">
        <v>297</v>
      </c>
      <c r="K136" s="38" t="s">
        <v>114</v>
      </c>
      <c r="L136" s="38" t="s">
        <v>144</v>
      </c>
      <c r="M136" s="38" t="s">
        <v>10</v>
      </c>
      <c r="N136" s="38" t="s">
        <v>10</v>
      </c>
    </row>
    <row r="137" spans="1:14" ht="15.5">
      <c r="A137" s="8" t="s">
        <v>298</v>
      </c>
      <c r="B137" s="32" t="s">
        <v>19</v>
      </c>
      <c r="C137" s="33">
        <v>804</v>
      </c>
      <c r="D137" s="34">
        <v>0.62189054726368154</v>
      </c>
      <c r="E137" s="35">
        <v>0.46229999999999999</v>
      </c>
      <c r="F137" s="38" t="str">
        <f t="shared" si="7"/>
        <v>🟠 Occupation moyenne</v>
      </c>
      <c r="G137" s="37">
        <v>43593</v>
      </c>
      <c r="H137" s="119">
        <f t="shared" ca="1" si="6"/>
        <v>46273</v>
      </c>
      <c r="I137" s="9">
        <f t="shared" ca="1" si="8"/>
        <v>88</v>
      </c>
      <c r="J137" s="38" t="s">
        <v>297</v>
      </c>
      <c r="K137" s="38" t="s">
        <v>114</v>
      </c>
      <c r="L137" s="38" t="s">
        <v>144</v>
      </c>
      <c r="M137" s="38" t="s">
        <v>10</v>
      </c>
      <c r="N137" s="38" t="s">
        <v>10</v>
      </c>
    </row>
    <row r="138" spans="1:14" ht="15.5">
      <c r="A138" s="8" t="s">
        <v>299</v>
      </c>
      <c r="B138" s="32" t="s">
        <v>19</v>
      </c>
      <c r="C138" s="33">
        <v>1512</v>
      </c>
      <c r="D138" s="34">
        <v>0.43650793650793651</v>
      </c>
      <c r="E138" s="35">
        <v>0.48349999999999999</v>
      </c>
      <c r="F138" s="38" t="str">
        <f t="shared" si="7"/>
        <v>🟢 Disponible</v>
      </c>
      <c r="G138" s="37">
        <v>43602</v>
      </c>
      <c r="H138" s="119">
        <f t="shared" ca="1" si="6"/>
        <v>46273</v>
      </c>
      <c r="I138" s="9">
        <f t="shared" ca="1" si="8"/>
        <v>87</v>
      </c>
      <c r="J138" s="38" t="s">
        <v>293</v>
      </c>
      <c r="K138" s="38" t="s">
        <v>114</v>
      </c>
      <c r="L138" s="38" t="s">
        <v>144</v>
      </c>
      <c r="M138" s="38" t="s">
        <v>10</v>
      </c>
      <c r="N138" s="38" t="s">
        <v>10</v>
      </c>
    </row>
    <row r="139" spans="1:14" ht="15.5">
      <c r="A139" s="8" t="s">
        <v>300</v>
      </c>
      <c r="B139" s="32" t="s">
        <v>19</v>
      </c>
      <c r="C139" s="33">
        <v>1252</v>
      </c>
      <c r="D139" s="34">
        <v>0.74920127795527158</v>
      </c>
      <c r="E139" s="35">
        <v>0.67630000000000001</v>
      </c>
      <c r="F139" s="38" t="str">
        <f t="shared" si="7"/>
        <v>🟠 Occupation moyenne</v>
      </c>
      <c r="G139" s="37">
        <v>43602</v>
      </c>
      <c r="H139" s="119">
        <f t="shared" ca="1" si="6"/>
        <v>46273</v>
      </c>
      <c r="I139" s="9">
        <f t="shared" ca="1" si="8"/>
        <v>87</v>
      </c>
      <c r="J139" s="38" t="s">
        <v>224</v>
      </c>
      <c r="K139" s="38" t="s">
        <v>114</v>
      </c>
      <c r="L139" s="38" t="s">
        <v>144</v>
      </c>
      <c r="M139" s="38" t="s">
        <v>10</v>
      </c>
      <c r="N139" s="38" t="s">
        <v>10</v>
      </c>
    </row>
    <row r="140" spans="1:14" ht="15.5">
      <c r="A140" s="8" t="s">
        <v>301</v>
      </c>
      <c r="B140" s="32" t="s">
        <v>19</v>
      </c>
      <c r="C140" s="33">
        <v>930</v>
      </c>
      <c r="D140" s="34">
        <v>0.47526881720430109</v>
      </c>
      <c r="E140" s="35">
        <v>0.24790000000000001</v>
      </c>
      <c r="F140" s="38" t="str">
        <f t="shared" si="7"/>
        <v>🟢 Disponible</v>
      </c>
      <c r="G140" s="37">
        <v>43602</v>
      </c>
      <c r="H140" s="119">
        <f t="shared" ca="1" si="6"/>
        <v>46273</v>
      </c>
      <c r="I140" s="9">
        <f t="shared" ca="1" si="8"/>
        <v>87</v>
      </c>
      <c r="J140" s="38" t="s">
        <v>282</v>
      </c>
      <c r="K140" s="38" t="s">
        <v>114</v>
      </c>
      <c r="L140" s="38" t="s">
        <v>144</v>
      </c>
      <c r="M140" s="38" t="s">
        <v>10</v>
      </c>
      <c r="N140" s="38" t="s">
        <v>10</v>
      </c>
    </row>
    <row r="141" spans="1:14" ht="15.5">
      <c r="A141" s="8" t="s">
        <v>302</v>
      </c>
      <c r="B141" s="32" t="s">
        <v>19</v>
      </c>
      <c r="C141" s="33">
        <v>918</v>
      </c>
      <c r="D141" s="34">
        <v>0.66339869281045749</v>
      </c>
      <c r="E141" s="35">
        <v>0.49340000000000001</v>
      </c>
      <c r="F141" s="38" t="str">
        <f t="shared" si="7"/>
        <v>🟠 Occupation moyenne</v>
      </c>
      <c r="G141" s="37">
        <v>43614</v>
      </c>
      <c r="H141" s="119">
        <f t="shared" ca="1" si="6"/>
        <v>46273</v>
      </c>
      <c r="I141" s="9">
        <f t="shared" ca="1" si="8"/>
        <v>87</v>
      </c>
      <c r="J141" s="38" t="s">
        <v>289</v>
      </c>
      <c r="K141" s="38" t="s">
        <v>114</v>
      </c>
      <c r="L141" s="38" t="s">
        <v>144</v>
      </c>
      <c r="M141" s="38" t="s">
        <v>10</v>
      </c>
      <c r="N141" s="38" t="s">
        <v>10</v>
      </c>
    </row>
    <row r="142" spans="1:14" ht="15.5">
      <c r="A142" s="8" t="s">
        <v>303</v>
      </c>
      <c r="B142" s="32" t="s">
        <v>19</v>
      </c>
      <c r="C142" s="33">
        <v>684</v>
      </c>
      <c r="D142" s="34">
        <v>0.54678362573099415</v>
      </c>
      <c r="E142" s="35">
        <v>0.32940000000000003</v>
      </c>
      <c r="F142" s="38" t="str">
        <f t="shared" si="7"/>
        <v>🟢 Disponible</v>
      </c>
      <c r="G142" s="37">
        <v>43614</v>
      </c>
      <c r="H142" s="119">
        <f t="shared" ca="1" si="6"/>
        <v>46273</v>
      </c>
      <c r="I142" s="9">
        <f t="shared" ca="1" si="8"/>
        <v>87</v>
      </c>
      <c r="J142" s="38" t="s">
        <v>297</v>
      </c>
      <c r="K142" s="38" t="s">
        <v>114</v>
      </c>
      <c r="L142" s="38" t="s">
        <v>144</v>
      </c>
      <c r="M142" s="38" t="s">
        <v>10</v>
      </c>
      <c r="N142" s="38" t="s">
        <v>10</v>
      </c>
    </row>
    <row r="143" spans="1:14" ht="15.5">
      <c r="A143" s="8" t="s">
        <v>304</v>
      </c>
      <c r="B143" s="32" t="s">
        <v>19</v>
      </c>
      <c r="C143" s="33">
        <v>726</v>
      </c>
      <c r="D143" s="34">
        <v>0.48347107438016529</v>
      </c>
      <c r="E143" s="35">
        <v>0.2414</v>
      </c>
      <c r="F143" s="38" t="str">
        <f t="shared" si="7"/>
        <v>🟢 Disponible</v>
      </c>
      <c r="G143" s="37">
        <v>43614</v>
      </c>
      <c r="H143" s="119">
        <f t="shared" ca="1" si="6"/>
        <v>46273</v>
      </c>
      <c r="I143" s="9">
        <f t="shared" ca="1" si="8"/>
        <v>87</v>
      </c>
      <c r="J143" s="38" t="s">
        <v>305</v>
      </c>
      <c r="K143" s="38" t="s">
        <v>46</v>
      </c>
      <c r="L143" s="38" t="s">
        <v>84</v>
      </c>
      <c r="M143" s="38" t="s">
        <v>10</v>
      </c>
      <c r="N143" s="38" t="s">
        <v>10</v>
      </c>
    </row>
    <row r="144" spans="1:14" ht="15.5">
      <c r="A144" s="8" t="s">
        <v>306</v>
      </c>
      <c r="B144" s="32" t="s">
        <v>19</v>
      </c>
      <c r="C144" s="33">
        <v>1328</v>
      </c>
      <c r="D144" s="34">
        <v>0.67545180722891562</v>
      </c>
      <c r="E144" s="35">
        <v>0.63680000000000003</v>
      </c>
      <c r="F144" s="38" t="str">
        <f t="shared" si="7"/>
        <v>🟠 Occupation moyenne</v>
      </c>
      <c r="G144" s="37">
        <v>43619</v>
      </c>
      <c r="H144" s="119">
        <f t="shared" ca="1" si="6"/>
        <v>46273</v>
      </c>
      <c r="I144" s="9">
        <f t="shared" ca="1" si="8"/>
        <v>87</v>
      </c>
      <c r="J144" s="38" t="s">
        <v>307</v>
      </c>
      <c r="K144" s="38" t="s">
        <v>75</v>
      </c>
      <c r="L144" s="38" t="s">
        <v>144</v>
      </c>
      <c r="M144" s="38" t="s">
        <v>10</v>
      </c>
      <c r="N144" s="38" t="s">
        <v>10</v>
      </c>
    </row>
    <row r="145" spans="1:14" ht="15.5">
      <c r="A145" s="8" t="s">
        <v>308</v>
      </c>
      <c r="B145" s="32" t="s">
        <v>19</v>
      </c>
      <c r="C145" s="33">
        <v>602</v>
      </c>
      <c r="D145" s="34">
        <v>0.73588039867109634</v>
      </c>
      <c r="E145" s="35">
        <v>0.72729999999999995</v>
      </c>
      <c r="F145" s="38" t="str">
        <f t="shared" si="7"/>
        <v>🟠 Occupation moyenne</v>
      </c>
      <c r="G145" s="37">
        <v>43633</v>
      </c>
      <c r="H145" s="119">
        <f t="shared" ca="1" si="6"/>
        <v>46273</v>
      </c>
      <c r="I145" s="9">
        <f t="shared" ca="1" si="8"/>
        <v>86</v>
      </c>
      <c r="J145" s="38" t="s">
        <v>309</v>
      </c>
      <c r="K145" s="38" t="s">
        <v>98</v>
      </c>
      <c r="L145" s="38" t="s">
        <v>47</v>
      </c>
      <c r="M145" s="38" t="s">
        <v>10</v>
      </c>
      <c r="N145" s="38" t="s">
        <v>10</v>
      </c>
    </row>
    <row r="146" spans="1:14" ht="15.5">
      <c r="A146" s="8" t="s">
        <v>310</v>
      </c>
      <c r="B146" s="32" t="s">
        <v>19</v>
      </c>
      <c r="C146" s="33">
        <v>1012</v>
      </c>
      <c r="D146" s="34">
        <v>0.67885375494071143</v>
      </c>
      <c r="E146" s="35">
        <v>0.54249999999999998</v>
      </c>
      <c r="F146" s="38" t="str">
        <f t="shared" si="7"/>
        <v>🟠 Occupation moyenne</v>
      </c>
      <c r="G146" s="37">
        <v>43635</v>
      </c>
      <c r="H146" s="119">
        <f t="shared" ca="1" si="6"/>
        <v>46273</v>
      </c>
      <c r="I146" s="9">
        <f t="shared" ca="1" si="8"/>
        <v>86</v>
      </c>
      <c r="J146" s="38" t="s">
        <v>311</v>
      </c>
      <c r="K146" s="38" t="s">
        <v>98</v>
      </c>
      <c r="L146" s="38" t="s">
        <v>47</v>
      </c>
      <c r="M146" s="38" t="s">
        <v>10</v>
      </c>
      <c r="N146" s="38" t="s">
        <v>10</v>
      </c>
    </row>
    <row r="147" spans="1:14" ht="15.5">
      <c r="A147" s="8" t="s">
        <v>312</v>
      </c>
      <c r="B147" s="32" t="s">
        <v>19</v>
      </c>
      <c r="C147" s="33">
        <v>858</v>
      </c>
      <c r="D147" s="34">
        <v>0.63170163170163174</v>
      </c>
      <c r="E147" s="35">
        <v>0.51129999999999998</v>
      </c>
      <c r="F147" s="38" t="str">
        <f t="shared" si="7"/>
        <v>🟠 Occupation moyenne</v>
      </c>
      <c r="G147" s="37">
        <v>43640</v>
      </c>
      <c r="H147" s="119">
        <f t="shared" ca="1" si="6"/>
        <v>46273</v>
      </c>
      <c r="I147" s="9">
        <f t="shared" ca="1" si="8"/>
        <v>86</v>
      </c>
      <c r="J147" s="38" t="s">
        <v>313</v>
      </c>
      <c r="K147" s="38" t="s">
        <v>46</v>
      </c>
      <c r="L147" s="38" t="s">
        <v>84</v>
      </c>
      <c r="M147" s="38" t="s">
        <v>10</v>
      </c>
      <c r="N147" s="38" t="s">
        <v>10</v>
      </c>
    </row>
    <row r="148" spans="1:14" ht="15.5">
      <c r="A148" s="8" t="s">
        <v>314</v>
      </c>
      <c r="B148" s="32" t="s">
        <v>19</v>
      </c>
      <c r="C148" s="33">
        <v>1224</v>
      </c>
      <c r="D148" s="34">
        <v>0.64379084967320266</v>
      </c>
      <c r="E148" s="35">
        <v>0.44119999999999998</v>
      </c>
      <c r="F148" s="38" t="str">
        <f t="shared" si="7"/>
        <v>🟠 Occupation moyenne</v>
      </c>
      <c r="G148" s="37">
        <v>43640</v>
      </c>
      <c r="H148" s="119">
        <f t="shared" ca="1" si="6"/>
        <v>46273</v>
      </c>
      <c r="I148" s="9">
        <f t="shared" ca="1" si="8"/>
        <v>86</v>
      </c>
      <c r="J148" s="38" t="s">
        <v>224</v>
      </c>
      <c r="K148" s="38" t="s">
        <v>114</v>
      </c>
      <c r="L148" s="38" t="s">
        <v>144</v>
      </c>
      <c r="M148" s="38" t="s">
        <v>10</v>
      </c>
      <c r="N148" s="38" t="s">
        <v>10</v>
      </c>
    </row>
    <row r="149" spans="1:14" ht="15.5">
      <c r="A149" s="8" t="s">
        <v>315</v>
      </c>
      <c r="B149" s="32" t="s">
        <v>19</v>
      </c>
      <c r="C149" s="33">
        <v>912</v>
      </c>
      <c r="D149" s="34">
        <v>0.57894736842105265</v>
      </c>
      <c r="E149" s="35">
        <v>0.3226</v>
      </c>
      <c r="F149" s="38" t="str">
        <f t="shared" si="7"/>
        <v>🟢 Disponible</v>
      </c>
      <c r="G149" s="37">
        <v>43647</v>
      </c>
      <c r="H149" s="119">
        <f t="shared" ca="1" si="6"/>
        <v>46273</v>
      </c>
      <c r="I149" s="9">
        <f t="shared" ca="1" si="8"/>
        <v>86</v>
      </c>
      <c r="J149" s="38" t="s">
        <v>305</v>
      </c>
      <c r="K149" s="38" t="s">
        <v>46</v>
      </c>
      <c r="L149" s="38" t="s">
        <v>84</v>
      </c>
      <c r="M149" s="38" t="s">
        <v>10</v>
      </c>
      <c r="N149" s="38" t="s">
        <v>10</v>
      </c>
    </row>
    <row r="150" spans="1:14" ht="15.5">
      <c r="A150" s="8" t="s">
        <v>320</v>
      </c>
      <c r="B150" s="32" t="s">
        <v>19</v>
      </c>
      <c r="C150" s="33">
        <v>1066</v>
      </c>
      <c r="D150" s="34">
        <v>0.61538461538461542</v>
      </c>
      <c r="E150" s="35">
        <v>0.45979999999999999</v>
      </c>
      <c r="F150" s="38" t="str">
        <f t="shared" si="7"/>
        <v>🟠 Occupation moyenne</v>
      </c>
      <c r="G150" s="37">
        <v>43656</v>
      </c>
      <c r="H150" s="119">
        <f t="shared" ca="1" si="6"/>
        <v>46273</v>
      </c>
      <c r="I150" s="9">
        <f t="shared" ca="1" si="8"/>
        <v>85</v>
      </c>
      <c r="J150" s="38" t="s">
        <v>321</v>
      </c>
      <c r="K150" s="38" t="s">
        <v>114</v>
      </c>
      <c r="L150" s="38" t="s">
        <v>144</v>
      </c>
      <c r="M150" s="38" t="s">
        <v>10</v>
      </c>
      <c r="N150" s="38" t="s">
        <v>10</v>
      </c>
    </row>
    <row r="151" spans="1:14" ht="15.5">
      <c r="A151" s="8" t="s">
        <v>316</v>
      </c>
      <c r="B151" s="32" t="s">
        <v>12</v>
      </c>
      <c r="C151" s="33">
        <v>1670</v>
      </c>
      <c r="D151" s="34">
        <v>0.62634730538922156</v>
      </c>
      <c r="E151" s="35">
        <v>0.4531</v>
      </c>
      <c r="F151" s="38" t="str">
        <f t="shared" si="7"/>
        <v>🟠 Occupation moyenne</v>
      </c>
      <c r="G151" s="37">
        <v>43656</v>
      </c>
      <c r="H151" s="119">
        <f t="shared" ca="1" si="6"/>
        <v>46273</v>
      </c>
      <c r="I151" s="9">
        <f t="shared" ca="1" si="8"/>
        <v>85</v>
      </c>
      <c r="J151" s="38" t="s">
        <v>317</v>
      </c>
      <c r="K151" s="38" t="s">
        <v>45</v>
      </c>
      <c r="L151" s="38" t="s">
        <v>318</v>
      </c>
      <c r="M151" s="38" t="s">
        <v>319</v>
      </c>
      <c r="N151" s="38" t="s">
        <v>10</v>
      </c>
    </row>
    <row r="152" spans="1:14" ht="15.5">
      <c r="A152" s="8" t="s">
        <v>322</v>
      </c>
      <c r="B152" s="32" t="s">
        <v>19</v>
      </c>
      <c r="C152" s="33">
        <v>686</v>
      </c>
      <c r="D152" s="34">
        <v>0.61078717201166177</v>
      </c>
      <c r="E152" s="35">
        <v>0.39290000000000003</v>
      </c>
      <c r="F152" s="38" t="str">
        <f t="shared" si="7"/>
        <v>🟠 Occupation moyenne</v>
      </c>
      <c r="G152" s="37">
        <v>43656</v>
      </c>
      <c r="H152" s="119">
        <f t="shared" ca="1" si="6"/>
        <v>46273</v>
      </c>
      <c r="I152" s="9">
        <f t="shared" ca="1" si="8"/>
        <v>85</v>
      </c>
      <c r="J152" s="38" t="s">
        <v>289</v>
      </c>
      <c r="K152" s="38" t="s">
        <v>114</v>
      </c>
      <c r="L152" s="38" t="s">
        <v>144</v>
      </c>
      <c r="M152" s="38" t="s">
        <v>10</v>
      </c>
      <c r="N152" s="38" t="s">
        <v>10</v>
      </c>
    </row>
    <row r="153" spans="1:14" ht="15.5">
      <c r="A153" s="8" t="s">
        <v>323</v>
      </c>
      <c r="B153" s="32" t="s">
        <v>19</v>
      </c>
      <c r="C153" s="33">
        <v>1250</v>
      </c>
      <c r="D153" s="34">
        <v>0.75439999999999996</v>
      </c>
      <c r="E153" s="35">
        <v>0.67800000000000005</v>
      </c>
      <c r="F153" s="38" t="str">
        <f t="shared" si="7"/>
        <v>🟠 Occupation moyenne</v>
      </c>
      <c r="G153" s="37">
        <v>43663</v>
      </c>
      <c r="H153" s="119">
        <f t="shared" ca="1" si="6"/>
        <v>46273</v>
      </c>
      <c r="I153" s="9">
        <f t="shared" ca="1" si="8"/>
        <v>85</v>
      </c>
      <c r="J153" s="38" t="s">
        <v>324</v>
      </c>
      <c r="K153" s="38" t="s">
        <v>98</v>
      </c>
      <c r="L153" s="38" t="s">
        <v>47</v>
      </c>
      <c r="M153" s="38" t="s">
        <v>10</v>
      </c>
      <c r="N153" s="38" t="s">
        <v>10</v>
      </c>
    </row>
    <row r="154" spans="1:14" ht="15.5">
      <c r="A154" s="8" t="s">
        <v>325</v>
      </c>
      <c r="B154" s="32" t="s">
        <v>19</v>
      </c>
      <c r="C154" s="33">
        <v>522</v>
      </c>
      <c r="D154" s="34">
        <v>0.57471264367816088</v>
      </c>
      <c r="E154" s="35">
        <v>0.42530000000000001</v>
      </c>
      <c r="F154" s="38" t="str">
        <f t="shared" si="7"/>
        <v>🟢 Disponible</v>
      </c>
      <c r="G154" s="37">
        <v>43668</v>
      </c>
      <c r="H154" s="119">
        <f t="shared" ca="1" si="6"/>
        <v>46273</v>
      </c>
      <c r="I154" s="9">
        <f t="shared" ca="1" si="8"/>
        <v>85</v>
      </c>
      <c r="J154" s="38" t="s">
        <v>289</v>
      </c>
      <c r="K154" s="38" t="s">
        <v>114</v>
      </c>
      <c r="L154" s="38" t="s">
        <v>144</v>
      </c>
      <c r="M154" s="38" t="s">
        <v>10</v>
      </c>
      <c r="N154" s="38" t="s">
        <v>10</v>
      </c>
    </row>
    <row r="155" spans="1:14" ht="15.5">
      <c r="A155" s="8" t="s">
        <v>326</v>
      </c>
      <c r="B155" s="32" t="s">
        <v>12</v>
      </c>
      <c r="C155" s="33">
        <v>878</v>
      </c>
      <c r="D155" s="34">
        <v>0.52164009111617315</v>
      </c>
      <c r="E155" s="35">
        <v>0.39860000000000001</v>
      </c>
      <c r="F155" s="38" t="str">
        <f t="shared" si="7"/>
        <v>🟢 Disponible</v>
      </c>
      <c r="G155" s="37">
        <v>43668</v>
      </c>
      <c r="H155" s="119">
        <f t="shared" ca="1" si="6"/>
        <v>46273</v>
      </c>
      <c r="I155" s="9">
        <f t="shared" ca="1" si="8"/>
        <v>85</v>
      </c>
      <c r="J155" s="38" t="s">
        <v>327</v>
      </c>
      <c r="K155" s="38" t="s">
        <v>45</v>
      </c>
      <c r="L155" s="38" t="s">
        <v>318</v>
      </c>
      <c r="M155" s="38" t="s">
        <v>319</v>
      </c>
      <c r="N155" s="38" t="s">
        <v>10</v>
      </c>
    </row>
    <row r="156" spans="1:14" ht="15.5">
      <c r="A156" s="8" t="s">
        <v>328</v>
      </c>
      <c r="B156" s="32" t="s">
        <v>19</v>
      </c>
      <c r="C156" s="33">
        <v>972</v>
      </c>
      <c r="D156" s="34">
        <v>0.6831275720164609</v>
      </c>
      <c r="E156" s="35">
        <v>0.5</v>
      </c>
      <c r="F156" s="38" t="str">
        <f t="shared" si="7"/>
        <v>🟠 Occupation moyenne</v>
      </c>
      <c r="G156" s="37">
        <v>43668</v>
      </c>
      <c r="H156" s="119">
        <f t="shared" ca="1" si="6"/>
        <v>46273</v>
      </c>
      <c r="I156" s="9">
        <f t="shared" ca="1" si="8"/>
        <v>85</v>
      </c>
      <c r="J156" s="38" t="s">
        <v>329</v>
      </c>
      <c r="K156" s="38" t="s">
        <v>114</v>
      </c>
      <c r="L156" s="38" t="s">
        <v>144</v>
      </c>
      <c r="M156" s="38" t="s">
        <v>10</v>
      </c>
      <c r="N156" s="38" t="s">
        <v>10</v>
      </c>
    </row>
    <row r="157" spans="1:14" ht="15.5">
      <c r="A157" s="8" t="s">
        <v>330</v>
      </c>
      <c r="B157" s="32" t="s">
        <v>19</v>
      </c>
      <c r="C157" s="33">
        <v>1226</v>
      </c>
      <c r="D157" s="34">
        <v>0.58401305057096253</v>
      </c>
      <c r="E157" s="35">
        <v>0.43230000000000002</v>
      </c>
      <c r="F157" s="38" t="str">
        <f t="shared" si="7"/>
        <v>🟢 Disponible</v>
      </c>
      <c r="G157" s="37">
        <v>43668</v>
      </c>
      <c r="H157" s="119">
        <f t="shared" ca="1" si="6"/>
        <v>46273</v>
      </c>
      <c r="I157" s="9">
        <f t="shared" ca="1" si="8"/>
        <v>85</v>
      </c>
      <c r="J157" s="38" t="s">
        <v>331</v>
      </c>
      <c r="K157" s="38" t="s">
        <v>47</v>
      </c>
      <c r="L157" s="38" t="s">
        <v>47</v>
      </c>
      <c r="M157" s="38" t="s">
        <v>10</v>
      </c>
      <c r="N157" s="38" t="s">
        <v>10</v>
      </c>
    </row>
    <row r="158" spans="1:14" ht="15.5">
      <c r="A158" s="8" t="s">
        <v>332</v>
      </c>
      <c r="B158" s="32" t="s">
        <v>19</v>
      </c>
      <c r="C158" s="33">
        <v>774</v>
      </c>
      <c r="D158" s="34">
        <v>0.59043927648578809</v>
      </c>
      <c r="E158" s="35">
        <v>0.4</v>
      </c>
      <c r="F158" s="38" t="str">
        <f t="shared" si="7"/>
        <v>🟢 Disponible</v>
      </c>
      <c r="G158" s="37">
        <v>43672</v>
      </c>
      <c r="H158" s="119">
        <f t="shared" ca="1" si="6"/>
        <v>46273</v>
      </c>
      <c r="I158" s="9">
        <f t="shared" ca="1" si="8"/>
        <v>85</v>
      </c>
      <c r="J158" s="38" t="s">
        <v>333</v>
      </c>
      <c r="K158" s="38" t="s">
        <v>82</v>
      </c>
      <c r="L158" s="38" t="s">
        <v>144</v>
      </c>
      <c r="M158" s="38" t="s">
        <v>10</v>
      </c>
      <c r="N158" s="38" t="s">
        <v>10</v>
      </c>
    </row>
    <row r="159" spans="1:14" ht="15.5">
      <c r="A159" s="8" t="s">
        <v>334</v>
      </c>
      <c r="B159" s="32" t="s">
        <v>19</v>
      </c>
      <c r="C159" s="33">
        <v>862</v>
      </c>
      <c r="D159" s="34">
        <v>0.63457076566125292</v>
      </c>
      <c r="E159" s="35">
        <v>0.50409999999999999</v>
      </c>
      <c r="F159" s="38" t="str">
        <f t="shared" si="7"/>
        <v>🟠 Occupation moyenne</v>
      </c>
      <c r="G159" s="37">
        <v>43687</v>
      </c>
      <c r="H159" s="119">
        <f t="shared" ca="1" si="6"/>
        <v>46273</v>
      </c>
      <c r="I159" s="9">
        <f t="shared" ca="1" si="8"/>
        <v>84</v>
      </c>
      <c r="J159" s="38" t="s">
        <v>197</v>
      </c>
      <c r="K159" s="38" t="s">
        <v>82</v>
      </c>
      <c r="L159" s="38" t="s">
        <v>144</v>
      </c>
      <c r="M159" s="38" t="s">
        <v>10</v>
      </c>
      <c r="N159" s="38" t="s">
        <v>10</v>
      </c>
    </row>
    <row r="160" spans="1:14" ht="15.5">
      <c r="A160" s="8" t="s">
        <v>335</v>
      </c>
      <c r="B160" s="32" t="s">
        <v>19</v>
      </c>
      <c r="C160" s="33">
        <v>864</v>
      </c>
      <c r="D160" s="34">
        <v>0.49652777777777779</v>
      </c>
      <c r="E160" s="35">
        <v>0.34970000000000001</v>
      </c>
      <c r="F160" s="38" t="str">
        <f t="shared" si="7"/>
        <v>🟢 Disponible</v>
      </c>
      <c r="G160" s="37">
        <v>43687</v>
      </c>
      <c r="H160" s="119">
        <f t="shared" ca="1" si="6"/>
        <v>46273</v>
      </c>
      <c r="I160" s="9">
        <f t="shared" ca="1" si="8"/>
        <v>84</v>
      </c>
      <c r="J160" s="38" t="s">
        <v>336</v>
      </c>
      <c r="K160" s="38" t="s">
        <v>114</v>
      </c>
      <c r="L160" s="38" t="s">
        <v>144</v>
      </c>
      <c r="M160" s="38" t="s">
        <v>10</v>
      </c>
      <c r="N160" s="38" t="s">
        <v>10</v>
      </c>
    </row>
    <row r="161" spans="1:14" ht="15.5">
      <c r="A161" s="8" t="s">
        <v>337</v>
      </c>
      <c r="B161" s="32" t="s">
        <v>19</v>
      </c>
      <c r="C161" s="33">
        <v>576</v>
      </c>
      <c r="D161" s="34">
        <v>0.60416666666666663</v>
      </c>
      <c r="E161" s="35">
        <v>0.34549999999999997</v>
      </c>
      <c r="F161" s="38" t="str">
        <f t="shared" si="7"/>
        <v>🟠 Occupation moyenne</v>
      </c>
      <c r="G161" s="37">
        <v>43687</v>
      </c>
      <c r="H161" s="119">
        <f t="shared" ca="1" si="6"/>
        <v>46273</v>
      </c>
      <c r="I161" s="9">
        <f t="shared" ca="1" si="8"/>
        <v>84</v>
      </c>
      <c r="J161" s="38" t="s">
        <v>305</v>
      </c>
      <c r="K161" s="38" t="s">
        <v>46</v>
      </c>
      <c r="L161" s="38" t="s">
        <v>84</v>
      </c>
      <c r="M161" s="38" t="s">
        <v>10</v>
      </c>
      <c r="N161" s="38" t="s">
        <v>10</v>
      </c>
    </row>
    <row r="162" spans="1:14" ht="15.5">
      <c r="A162" s="8" t="s">
        <v>338</v>
      </c>
      <c r="B162" s="32" t="s">
        <v>19</v>
      </c>
      <c r="C162" s="33">
        <v>900</v>
      </c>
      <c r="D162" s="34">
        <v>0.61444444444444446</v>
      </c>
      <c r="E162" s="35">
        <v>0.38040000000000002</v>
      </c>
      <c r="F162" s="38" t="str">
        <f t="shared" si="7"/>
        <v>🟠 Occupation moyenne</v>
      </c>
      <c r="G162" s="37">
        <v>43687</v>
      </c>
      <c r="H162" s="119">
        <f t="shared" ca="1" si="6"/>
        <v>46273</v>
      </c>
      <c r="I162" s="9">
        <f t="shared" ca="1" si="8"/>
        <v>84</v>
      </c>
      <c r="J162" s="38" t="s">
        <v>339</v>
      </c>
      <c r="K162" s="38" t="s">
        <v>46</v>
      </c>
      <c r="L162" s="38" t="s">
        <v>84</v>
      </c>
      <c r="M162" s="38" t="s">
        <v>10</v>
      </c>
      <c r="N162" s="38" t="s">
        <v>10</v>
      </c>
    </row>
    <row r="163" spans="1:14" ht="15.5">
      <c r="A163" s="8" t="s">
        <v>340</v>
      </c>
      <c r="B163" s="32" t="s">
        <v>19</v>
      </c>
      <c r="C163" s="33">
        <v>1524</v>
      </c>
      <c r="D163" s="34">
        <v>0.60236220472440949</v>
      </c>
      <c r="E163" s="35">
        <v>0.52210000000000001</v>
      </c>
      <c r="F163" s="38" t="str">
        <f t="shared" si="7"/>
        <v>🟠 Occupation moyenne</v>
      </c>
      <c r="G163" s="37">
        <v>43697</v>
      </c>
      <c r="H163" s="119">
        <f t="shared" ca="1" si="6"/>
        <v>46273</v>
      </c>
      <c r="I163" s="9">
        <f t="shared" ca="1" si="8"/>
        <v>84</v>
      </c>
      <c r="J163" s="38" t="s">
        <v>341</v>
      </c>
      <c r="K163" s="38" t="s">
        <v>33</v>
      </c>
      <c r="L163" s="38" t="s">
        <v>47</v>
      </c>
      <c r="M163" s="38" t="s">
        <v>10</v>
      </c>
      <c r="N163" s="38" t="s">
        <v>10</v>
      </c>
    </row>
    <row r="164" spans="1:14" ht="15.5">
      <c r="A164" s="8" t="s">
        <v>342</v>
      </c>
      <c r="B164" s="32" t="s">
        <v>19</v>
      </c>
      <c r="C164" s="33">
        <v>700</v>
      </c>
      <c r="D164" s="34">
        <v>0.69</v>
      </c>
      <c r="E164" s="35">
        <v>0.67959999999999998</v>
      </c>
      <c r="F164" s="38" t="str">
        <f t="shared" si="7"/>
        <v>🟠 Occupation moyenne</v>
      </c>
      <c r="G164" s="37">
        <v>43697</v>
      </c>
      <c r="H164" s="119">
        <f t="shared" ca="1" si="6"/>
        <v>46273</v>
      </c>
      <c r="I164" s="9">
        <f t="shared" ca="1" si="8"/>
        <v>84</v>
      </c>
      <c r="J164" s="38" t="s">
        <v>309</v>
      </c>
      <c r="K164" s="38" t="s">
        <v>75</v>
      </c>
      <c r="L164" s="38" t="s">
        <v>144</v>
      </c>
      <c r="M164" s="38" t="s">
        <v>10</v>
      </c>
      <c r="N164" s="38" t="s">
        <v>10</v>
      </c>
    </row>
    <row r="165" spans="1:14" ht="15.5">
      <c r="A165" s="8" t="s">
        <v>343</v>
      </c>
      <c r="B165" s="32" t="s">
        <v>19</v>
      </c>
      <c r="C165" s="33">
        <v>876</v>
      </c>
      <c r="D165" s="34">
        <v>0.75228310502283102</v>
      </c>
      <c r="E165" s="35">
        <v>0.67130000000000001</v>
      </c>
      <c r="F165" s="38" t="str">
        <f t="shared" si="7"/>
        <v>🟠 Occupation moyenne</v>
      </c>
      <c r="G165" s="37">
        <v>43704</v>
      </c>
      <c r="H165" s="119">
        <f t="shared" ca="1" si="6"/>
        <v>46273</v>
      </c>
      <c r="I165" s="9">
        <f t="shared" ca="1" si="8"/>
        <v>84</v>
      </c>
      <c r="J165" s="38" t="s">
        <v>344</v>
      </c>
      <c r="K165" s="38" t="s">
        <v>33</v>
      </c>
      <c r="L165" s="38" t="s">
        <v>47</v>
      </c>
      <c r="M165" s="38" t="s">
        <v>10</v>
      </c>
      <c r="N165" s="38" t="s">
        <v>10</v>
      </c>
    </row>
    <row r="166" spans="1:14" ht="15.5">
      <c r="A166" s="8" t="s">
        <v>345</v>
      </c>
      <c r="B166" s="32" t="s">
        <v>19</v>
      </c>
      <c r="C166" s="33">
        <v>1116</v>
      </c>
      <c r="D166" s="34">
        <v>0.61469534050179209</v>
      </c>
      <c r="E166" s="35">
        <v>0.39889999999999998</v>
      </c>
      <c r="F166" s="38" t="str">
        <f t="shared" si="7"/>
        <v>🟠 Occupation moyenne</v>
      </c>
      <c r="G166" s="37">
        <v>43705</v>
      </c>
      <c r="H166" s="119">
        <f t="shared" ca="1" si="6"/>
        <v>46273</v>
      </c>
      <c r="I166" s="9">
        <f t="shared" ca="1" si="8"/>
        <v>84</v>
      </c>
      <c r="J166" s="38" t="s">
        <v>321</v>
      </c>
      <c r="K166" s="38" t="s">
        <v>114</v>
      </c>
      <c r="L166" s="38" t="s">
        <v>144</v>
      </c>
      <c r="M166" s="38" t="s">
        <v>10</v>
      </c>
      <c r="N166" s="38" t="s">
        <v>10</v>
      </c>
    </row>
    <row r="167" spans="1:14" ht="15.5">
      <c r="A167" s="8" t="s">
        <v>346</v>
      </c>
      <c r="B167" s="32" t="s">
        <v>19</v>
      </c>
      <c r="C167" s="33">
        <v>1044</v>
      </c>
      <c r="D167" s="34">
        <v>0.5316091954022989</v>
      </c>
      <c r="E167" s="35">
        <v>0.27779999999999999</v>
      </c>
      <c r="F167" s="38" t="str">
        <f t="shared" si="7"/>
        <v>🟢 Disponible</v>
      </c>
      <c r="G167" s="37">
        <v>43705</v>
      </c>
      <c r="H167" s="119">
        <f t="shared" ca="1" si="6"/>
        <v>46273</v>
      </c>
      <c r="I167" s="9">
        <f t="shared" ca="1" si="8"/>
        <v>84</v>
      </c>
      <c r="J167" s="38" t="s">
        <v>305</v>
      </c>
      <c r="K167" s="38" t="s">
        <v>46</v>
      </c>
      <c r="L167" s="38" t="s">
        <v>84</v>
      </c>
      <c r="M167" s="38" t="s">
        <v>10</v>
      </c>
      <c r="N167" s="38" t="s">
        <v>10</v>
      </c>
    </row>
    <row r="168" spans="1:14" ht="15.5">
      <c r="A168" s="8" t="s">
        <v>347</v>
      </c>
      <c r="B168" s="32" t="s">
        <v>19</v>
      </c>
      <c r="C168" s="33">
        <v>402</v>
      </c>
      <c r="D168" s="34">
        <v>0.65920398009950254</v>
      </c>
      <c r="E168" s="35">
        <v>0.43280000000000002</v>
      </c>
      <c r="F168" s="38" t="str">
        <f t="shared" si="7"/>
        <v>🟠 Occupation moyenne</v>
      </c>
      <c r="G168" s="37">
        <v>43710</v>
      </c>
      <c r="H168" s="119">
        <f t="shared" ca="1" si="6"/>
        <v>46273</v>
      </c>
      <c r="I168" s="9">
        <f t="shared" ca="1" si="8"/>
        <v>84</v>
      </c>
      <c r="J168" s="38" t="s">
        <v>336</v>
      </c>
      <c r="K168" s="38" t="s">
        <v>114</v>
      </c>
      <c r="L168" s="38" t="s">
        <v>144</v>
      </c>
      <c r="M168" s="38" t="s">
        <v>10</v>
      </c>
      <c r="N168" s="38" t="s">
        <v>10</v>
      </c>
    </row>
    <row r="169" spans="1:14" ht="15.5">
      <c r="A169" s="8" t="s">
        <v>348</v>
      </c>
      <c r="B169" s="32" t="s">
        <v>19</v>
      </c>
      <c r="C169" s="33">
        <v>432</v>
      </c>
      <c r="D169" s="34">
        <v>4.6296296296296294E-2</v>
      </c>
      <c r="E169" s="35">
        <v>1.6899999999999998E-2</v>
      </c>
      <c r="F169" s="38" t="str">
        <f t="shared" si="7"/>
        <v>🟢 Disponible</v>
      </c>
      <c r="G169" s="37">
        <v>43712</v>
      </c>
      <c r="H169" s="119">
        <f t="shared" ca="1" si="6"/>
        <v>46273</v>
      </c>
      <c r="I169" s="9">
        <f t="shared" ca="1" si="8"/>
        <v>84</v>
      </c>
      <c r="J169" s="38" t="s">
        <v>349</v>
      </c>
      <c r="K169" s="38" t="s">
        <v>75</v>
      </c>
      <c r="L169" s="38" t="s">
        <v>144</v>
      </c>
      <c r="M169" s="38" t="s">
        <v>10</v>
      </c>
      <c r="N169" s="38" t="s">
        <v>10</v>
      </c>
    </row>
    <row r="170" spans="1:14" ht="15.5">
      <c r="A170" s="8" t="s">
        <v>350</v>
      </c>
      <c r="B170" s="32" t="s">
        <v>19</v>
      </c>
      <c r="C170" s="33">
        <v>1206</v>
      </c>
      <c r="D170" s="34">
        <v>0.71890547263681592</v>
      </c>
      <c r="E170" s="35">
        <v>0.69189999999999996</v>
      </c>
      <c r="F170" s="38" t="str">
        <f t="shared" si="7"/>
        <v>🟠 Occupation moyenne</v>
      </c>
      <c r="G170" s="37">
        <v>43724</v>
      </c>
      <c r="H170" s="119">
        <f t="shared" ca="1" si="6"/>
        <v>46273</v>
      </c>
      <c r="I170" s="9">
        <f t="shared" ca="1" si="8"/>
        <v>83</v>
      </c>
      <c r="J170" s="38" t="s">
        <v>351</v>
      </c>
      <c r="K170" s="38" t="s">
        <v>98</v>
      </c>
      <c r="L170" s="38" t="s">
        <v>47</v>
      </c>
      <c r="M170" s="38" t="s">
        <v>10</v>
      </c>
      <c r="N170" s="38" t="s">
        <v>10</v>
      </c>
    </row>
    <row r="171" spans="1:14" ht="15.5">
      <c r="A171" s="8" t="s">
        <v>352</v>
      </c>
      <c r="B171" s="32" t="s">
        <v>19</v>
      </c>
      <c r="C171" s="33">
        <v>1648</v>
      </c>
      <c r="D171" s="34">
        <v>0.65898058252427183</v>
      </c>
      <c r="E171" s="35">
        <v>0.56789999999999996</v>
      </c>
      <c r="F171" s="38" t="str">
        <f t="shared" si="7"/>
        <v>🟠 Occupation moyenne</v>
      </c>
      <c r="G171" s="37">
        <v>43724</v>
      </c>
      <c r="H171" s="119">
        <f t="shared" ca="1" si="6"/>
        <v>46273</v>
      </c>
      <c r="I171" s="9">
        <f t="shared" ca="1" si="8"/>
        <v>83</v>
      </c>
      <c r="J171" s="38" t="s">
        <v>353</v>
      </c>
      <c r="K171" s="38" t="s">
        <v>82</v>
      </c>
      <c r="L171" s="38" t="s">
        <v>144</v>
      </c>
      <c r="M171" s="38" t="s">
        <v>10</v>
      </c>
      <c r="N171" s="38" t="s">
        <v>10</v>
      </c>
    </row>
    <row r="172" spans="1:14" ht="15.5">
      <c r="A172" s="8" t="s">
        <v>354</v>
      </c>
      <c r="B172" s="32" t="s">
        <v>19</v>
      </c>
      <c r="C172" s="33">
        <v>320</v>
      </c>
      <c r="D172" s="34">
        <v>0.62812500000000004</v>
      </c>
      <c r="E172" s="35">
        <v>0.4783</v>
      </c>
      <c r="F172" s="38" t="str">
        <f t="shared" si="7"/>
        <v>🟠 Occupation moyenne</v>
      </c>
      <c r="G172" s="37">
        <v>43724</v>
      </c>
      <c r="H172" s="119">
        <f t="shared" ca="1" si="6"/>
        <v>46273</v>
      </c>
      <c r="I172" s="9">
        <f t="shared" ca="1" si="8"/>
        <v>83</v>
      </c>
      <c r="J172" s="38" t="s">
        <v>355</v>
      </c>
      <c r="K172" s="38" t="s">
        <v>71</v>
      </c>
      <c r="L172" s="38" t="s">
        <v>27</v>
      </c>
      <c r="M172" s="38" t="s">
        <v>10</v>
      </c>
      <c r="N172" s="38" t="s">
        <v>10</v>
      </c>
    </row>
    <row r="173" spans="1:14" ht="15.5">
      <c r="A173" s="8" t="s">
        <v>356</v>
      </c>
      <c r="B173" s="32" t="s">
        <v>19</v>
      </c>
      <c r="C173" s="33">
        <v>1824</v>
      </c>
      <c r="D173" s="34">
        <v>0.56688596491228072</v>
      </c>
      <c r="E173" s="35">
        <v>0.47870000000000001</v>
      </c>
      <c r="F173" s="38" t="str">
        <f t="shared" si="7"/>
        <v>🟢 Disponible</v>
      </c>
      <c r="G173" s="37">
        <v>43724</v>
      </c>
      <c r="H173" s="119">
        <f t="shared" ca="1" si="6"/>
        <v>46273</v>
      </c>
      <c r="I173" s="9">
        <f t="shared" ca="1" si="8"/>
        <v>83</v>
      </c>
      <c r="J173" s="38" t="s">
        <v>357</v>
      </c>
      <c r="K173" s="38" t="s">
        <v>114</v>
      </c>
      <c r="L173" s="38" t="s">
        <v>144</v>
      </c>
      <c r="M173" s="38" t="s">
        <v>10</v>
      </c>
      <c r="N173" s="38" t="s">
        <v>10</v>
      </c>
    </row>
    <row r="174" spans="1:14" ht="15.5">
      <c r="A174" s="8" t="s">
        <v>358</v>
      </c>
      <c r="B174" s="32" t="s">
        <v>19</v>
      </c>
      <c r="C174" s="33">
        <v>720</v>
      </c>
      <c r="D174" s="34">
        <v>0.74444444444444446</v>
      </c>
      <c r="E174" s="35">
        <v>0.66379999999999995</v>
      </c>
      <c r="F174" s="38" t="str">
        <f t="shared" si="7"/>
        <v>🟠 Occupation moyenne</v>
      </c>
      <c r="G174" s="37">
        <v>43740</v>
      </c>
      <c r="H174" s="119">
        <f t="shared" ca="1" si="6"/>
        <v>46273</v>
      </c>
      <c r="I174" s="9">
        <f t="shared" ca="1" si="8"/>
        <v>83</v>
      </c>
      <c r="J174" s="38" t="s">
        <v>359</v>
      </c>
      <c r="K174" s="38" t="s">
        <v>33</v>
      </c>
      <c r="L174" s="38" t="s">
        <v>47</v>
      </c>
      <c r="M174" s="38" t="s">
        <v>10</v>
      </c>
      <c r="N174" s="38" t="s">
        <v>10</v>
      </c>
    </row>
    <row r="175" spans="1:14" ht="15.5">
      <c r="A175" s="8" t="s">
        <v>360</v>
      </c>
      <c r="B175" s="32" t="s">
        <v>19</v>
      </c>
      <c r="C175" s="33">
        <v>690</v>
      </c>
      <c r="D175" s="34">
        <v>0.64347826086956517</v>
      </c>
      <c r="E175" s="35">
        <v>0.42980000000000002</v>
      </c>
      <c r="F175" s="38" t="str">
        <f t="shared" si="7"/>
        <v>🟠 Occupation moyenne</v>
      </c>
      <c r="G175" s="37">
        <v>43740</v>
      </c>
      <c r="H175" s="119">
        <f t="shared" ca="1" si="6"/>
        <v>46273</v>
      </c>
      <c r="I175" s="9">
        <f t="shared" ca="1" si="8"/>
        <v>83</v>
      </c>
      <c r="J175" s="38" t="s">
        <v>336</v>
      </c>
      <c r="K175" s="38" t="s">
        <v>114</v>
      </c>
      <c r="L175" s="38" t="s">
        <v>144</v>
      </c>
      <c r="M175" s="38" t="s">
        <v>10</v>
      </c>
      <c r="N175" s="38" t="s">
        <v>10</v>
      </c>
    </row>
    <row r="176" spans="1:14" ht="15.5">
      <c r="A176" s="8" t="s">
        <v>361</v>
      </c>
      <c r="B176" s="32" t="s">
        <v>19</v>
      </c>
      <c r="C176" s="33">
        <v>744</v>
      </c>
      <c r="D176" s="34">
        <v>0.63172043010752688</v>
      </c>
      <c r="E176" s="35">
        <v>0.36990000000000001</v>
      </c>
      <c r="F176" s="38" t="str">
        <f t="shared" si="7"/>
        <v>🟠 Occupation moyenne</v>
      </c>
      <c r="G176" s="37">
        <v>43740</v>
      </c>
      <c r="H176" s="119">
        <f t="shared" ca="1" si="6"/>
        <v>46273</v>
      </c>
      <c r="I176" s="9">
        <f t="shared" ca="1" si="8"/>
        <v>83</v>
      </c>
      <c r="J176" s="38" t="s">
        <v>305</v>
      </c>
      <c r="K176" s="38" t="s">
        <v>46</v>
      </c>
      <c r="L176" s="38" t="s">
        <v>84</v>
      </c>
      <c r="M176" s="38" t="s">
        <v>10</v>
      </c>
      <c r="N176" s="38" t="s">
        <v>10</v>
      </c>
    </row>
    <row r="177" spans="1:14" ht="15.5">
      <c r="A177" s="8" t="s">
        <v>363</v>
      </c>
      <c r="B177" s="32" t="s">
        <v>19</v>
      </c>
      <c r="C177" s="33">
        <v>1170</v>
      </c>
      <c r="D177" s="34">
        <v>0.76923076923076927</v>
      </c>
      <c r="E177" s="35">
        <v>0.67359999999999998</v>
      </c>
      <c r="F177" s="38" t="str">
        <f t="shared" si="7"/>
        <v>🟠 Occupation moyenne</v>
      </c>
      <c r="G177" s="37">
        <v>43760</v>
      </c>
      <c r="H177" s="119">
        <f t="shared" ca="1" si="6"/>
        <v>46273</v>
      </c>
      <c r="I177" s="9">
        <f t="shared" ca="1" si="8"/>
        <v>82</v>
      </c>
      <c r="J177" s="38" t="s">
        <v>333</v>
      </c>
      <c r="K177" s="38" t="s">
        <v>82</v>
      </c>
      <c r="L177" s="38" t="s">
        <v>144</v>
      </c>
      <c r="M177" s="38" t="s">
        <v>10</v>
      </c>
      <c r="N177" s="38" t="s">
        <v>10</v>
      </c>
    </row>
    <row r="178" spans="1:14" ht="15.5">
      <c r="A178" s="8" t="s">
        <v>362</v>
      </c>
      <c r="B178" s="32" t="s">
        <v>19</v>
      </c>
      <c r="C178" s="33">
        <v>1152</v>
      </c>
      <c r="D178" s="34">
        <v>0.58940972222222221</v>
      </c>
      <c r="E178" s="35">
        <v>0.375</v>
      </c>
      <c r="F178" s="38" t="str">
        <f t="shared" si="7"/>
        <v>🟢 Disponible</v>
      </c>
      <c r="G178" s="37">
        <v>43760</v>
      </c>
      <c r="H178" s="119">
        <f t="shared" ca="1" si="6"/>
        <v>46273</v>
      </c>
      <c r="I178" s="9">
        <f t="shared" ca="1" si="8"/>
        <v>82</v>
      </c>
      <c r="J178" s="38" t="s">
        <v>336</v>
      </c>
      <c r="K178" s="38" t="s">
        <v>114</v>
      </c>
      <c r="L178" s="38" t="s">
        <v>144</v>
      </c>
      <c r="M178" s="38" t="s">
        <v>10</v>
      </c>
      <c r="N178" s="38" t="s">
        <v>10</v>
      </c>
    </row>
    <row r="179" spans="1:14" ht="15.5">
      <c r="A179" s="8" t="s">
        <v>364</v>
      </c>
      <c r="B179" s="32" t="s">
        <v>19</v>
      </c>
      <c r="C179" s="33">
        <v>1314</v>
      </c>
      <c r="D179" s="34">
        <v>0.68569254185692541</v>
      </c>
      <c r="E179" s="35">
        <v>0.52090000000000003</v>
      </c>
      <c r="F179" s="38" t="str">
        <f t="shared" si="7"/>
        <v>🟠 Occupation moyenne</v>
      </c>
      <c r="G179" s="37">
        <v>43760</v>
      </c>
      <c r="H179" s="119">
        <f t="shared" ca="1" si="6"/>
        <v>46273</v>
      </c>
      <c r="I179" s="9">
        <f t="shared" ca="1" si="8"/>
        <v>82</v>
      </c>
      <c r="J179" s="38" t="s">
        <v>333</v>
      </c>
      <c r="K179" s="38" t="s">
        <v>82</v>
      </c>
      <c r="L179" s="38" t="s">
        <v>144</v>
      </c>
      <c r="M179" s="38" t="s">
        <v>10</v>
      </c>
      <c r="N179" s="38" t="s">
        <v>10</v>
      </c>
    </row>
    <row r="180" spans="1:14" ht="15.5">
      <c r="A180" s="8" t="s">
        <v>365</v>
      </c>
      <c r="B180" s="32" t="s">
        <v>19</v>
      </c>
      <c r="C180" s="33">
        <v>1458</v>
      </c>
      <c r="D180" s="34">
        <v>0.74485596707818935</v>
      </c>
      <c r="E180" s="35">
        <v>0.64980000000000004</v>
      </c>
      <c r="F180" s="38" t="str">
        <f t="shared" si="7"/>
        <v>🟠 Occupation moyenne</v>
      </c>
      <c r="G180" s="37">
        <v>43760</v>
      </c>
      <c r="H180" s="119">
        <f t="shared" ca="1" si="6"/>
        <v>46273</v>
      </c>
      <c r="I180" s="9">
        <f t="shared" ca="1" si="8"/>
        <v>82</v>
      </c>
      <c r="J180" s="38" t="s">
        <v>366</v>
      </c>
      <c r="K180" s="38" t="s">
        <v>48</v>
      </c>
      <c r="L180" s="38" t="s">
        <v>27</v>
      </c>
      <c r="M180" s="38" t="s">
        <v>10</v>
      </c>
      <c r="N180" s="38" t="s">
        <v>10</v>
      </c>
    </row>
    <row r="181" spans="1:14" ht="15.5">
      <c r="A181" s="8" t="s">
        <v>367</v>
      </c>
      <c r="B181" s="32" t="s">
        <v>19</v>
      </c>
      <c r="C181" s="33">
        <v>1098</v>
      </c>
      <c r="D181" s="34">
        <v>0.6202185792349727</v>
      </c>
      <c r="E181" s="35">
        <v>0.48089999999999999</v>
      </c>
      <c r="F181" s="38" t="str">
        <f t="shared" si="7"/>
        <v>🟠 Occupation moyenne</v>
      </c>
      <c r="G181" s="37">
        <v>43760</v>
      </c>
      <c r="H181" s="119">
        <f t="shared" ca="1" si="6"/>
        <v>46273</v>
      </c>
      <c r="I181" s="9">
        <f t="shared" ca="1" si="8"/>
        <v>82</v>
      </c>
      <c r="J181" s="38" t="s">
        <v>321</v>
      </c>
      <c r="K181" s="38" t="s">
        <v>114</v>
      </c>
      <c r="L181" s="38" t="s">
        <v>144</v>
      </c>
      <c r="M181" s="38" t="s">
        <v>10</v>
      </c>
      <c r="N181" s="38" t="s">
        <v>10</v>
      </c>
    </row>
    <row r="182" spans="1:14" ht="15.5">
      <c r="A182" s="8" t="s">
        <v>368</v>
      </c>
      <c r="B182" s="32" t="s">
        <v>19</v>
      </c>
      <c r="C182" s="33">
        <v>2126</v>
      </c>
      <c r="D182" s="34">
        <v>0.75540921919096893</v>
      </c>
      <c r="E182" s="35">
        <v>0.62319999999999998</v>
      </c>
      <c r="F182" s="38" t="str">
        <f t="shared" si="7"/>
        <v>🟠 Occupation moyenne</v>
      </c>
      <c r="G182" s="37">
        <v>43767</v>
      </c>
      <c r="H182" s="119">
        <f t="shared" ca="1" si="6"/>
        <v>46273</v>
      </c>
      <c r="I182" s="9">
        <f t="shared" ca="1" si="8"/>
        <v>82</v>
      </c>
      <c r="J182" s="38" t="s">
        <v>333</v>
      </c>
      <c r="K182" s="38" t="s">
        <v>82</v>
      </c>
      <c r="L182" s="38" t="s">
        <v>144</v>
      </c>
      <c r="M182" s="38" t="s">
        <v>10</v>
      </c>
      <c r="N182" s="38" t="s">
        <v>10</v>
      </c>
    </row>
    <row r="183" spans="1:14" ht="15.5">
      <c r="A183" s="8" t="s">
        <v>369</v>
      </c>
      <c r="B183" s="32" t="s">
        <v>12</v>
      </c>
      <c r="C183" s="33">
        <v>870</v>
      </c>
      <c r="D183" s="34">
        <v>0.63793103448275867</v>
      </c>
      <c r="E183" s="35">
        <v>0.45519999999999999</v>
      </c>
      <c r="F183" s="38" t="str">
        <f t="shared" si="7"/>
        <v>🟠 Occupation moyenne</v>
      </c>
      <c r="G183" s="37">
        <v>43767</v>
      </c>
      <c r="H183" s="119">
        <f t="shared" ca="1" si="6"/>
        <v>46273</v>
      </c>
      <c r="I183" s="9">
        <f t="shared" ca="1" si="8"/>
        <v>82</v>
      </c>
      <c r="J183" s="38" t="s">
        <v>370</v>
      </c>
      <c r="K183" s="38" t="s">
        <v>92</v>
      </c>
      <c r="L183" s="38" t="s">
        <v>371</v>
      </c>
      <c r="M183" s="38" t="s">
        <v>371</v>
      </c>
      <c r="N183" s="38" t="s">
        <v>10</v>
      </c>
    </row>
    <row r="184" spans="1:14" ht="15.5">
      <c r="A184" s="8" t="s">
        <v>374</v>
      </c>
      <c r="B184" s="32" t="s">
        <v>19</v>
      </c>
      <c r="C184" s="33">
        <v>1494</v>
      </c>
      <c r="D184" s="34">
        <v>0.68473895582329314</v>
      </c>
      <c r="E184" s="35">
        <v>0.56679999999999997</v>
      </c>
      <c r="F184" s="38" t="str">
        <f t="shared" si="7"/>
        <v>🟠 Occupation moyenne</v>
      </c>
      <c r="G184" s="37">
        <v>43781</v>
      </c>
      <c r="H184" s="119">
        <f t="shared" ca="1" si="6"/>
        <v>46273</v>
      </c>
      <c r="I184" s="9">
        <f t="shared" ca="1" si="8"/>
        <v>81</v>
      </c>
      <c r="J184" s="38" t="s">
        <v>375</v>
      </c>
      <c r="K184" s="38" t="s">
        <v>33</v>
      </c>
      <c r="L184" s="38" t="s">
        <v>47</v>
      </c>
      <c r="M184" s="38" t="s">
        <v>10</v>
      </c>
      <c r="N184" s="38" t="s">
        <v>10</v>
      </c>
    </row>
    <row r="185" spans="1:14" ht="15.5">
      <c r="A185" s="8" t="s">
        <v>372</v>
      </c>
      <c r="B185" s="32" t="s">
        <v>19</v>
      </c>
      <c r="C185" s="33">
        <v>1464</v>
      </c>
      <c r="D185" s="34">
        <v>0.76912568306010931</v>
      </c>
      <c r="E185" s="35">
        <v>0.64729999999999999</v>
      </c>
      <c r="F185" s="38" t="str">
        <f t="shared" si="7"/>
        <v>🟠 Occupation moyenne</v>
      </c>
      <c r="G185" s="37">
        <v>43781</v>
      </c>
      <c r="H185" s="119">
        <f t="shared" ca="1" si="6"/>
        <v>46273</v>
      </c>
      <c r="I185" s="9">
        <f t="shared" ca="1" si="8"/>
        <v>81</v>
      </c>
      <c r="J185" s="38" t="s">
        <v>373</v>
      </c>
      <c r="K185" s="38" t="s">
        <v>82</v>
      </c>
      <c r="L185" s="38" t="s">
        <v>144</v>
      </c>
      <c r="M185" s="38" t="s">
        <v>10</v>
      </c>
      <c r="N185" s="38" t="s">
        <v>10</v>
      </c>
    </row>
    <row r="186" spans="1:14" ht="15.5">
      <c r="A186" s="8" t="s">
        <v>376</v>
      </c>
      <c r="B186" s="32" t="s">
        <v>12</v>
      </c>
      <c r="C186" s="33">
        <v>1134</v>
      </c>
      <c r="D186" s="34">
        <v>0.62345679012345678</v>
      </c>
      <c r="E186" s="35">
        <v>0.40210000000000001</v>
      </c>
      <c r="F186" s="38" t="str">
        <f t="shared" si="7"/>
        <v>🟠 Occupation moyenne</v>
      </c>
      <c r="G186" s="37">
        <v>43781</v>
      </c>
      <c r="H186" s="119">
        <f t="shared" ca="1" si="6"/>
        <v>46273</v>
      </c>
      <c r="I186" s="9">
        <f t="shared" ca="1" si="8"/>
        <v>81</v>
      </c>
      <c r="J186" s="38" t="s">
        <v>377</v>
      </c>
      <c r="K186" s="38" t="s">
        <v>20</v>
      </c>
      <c r="L186" s="38" t="s">
        <v>84</v>
      </c>
      <c r="M186" s="38" t="s">
        <v>10</v>
      </c>
      <c r="N186" s="38" t="s">
        <v>10</v>
      </c>
    </row>
    <row r="187" spans="1:14" ht="15.5">
      <c r="A187" s="8" t="s">
        <v>378</v>
      </c>
      <c r="B187" s="32" t="s">
        <v>19</v>
      </c>
      <c r="C187" s="33">
        <v>594</v>
      </c>
      <c r="D187" s="34">
        <v>0.63636363636363635</v>
      </c>
      <c r="E187" s="35">
        <v>0.45590000000000003</v>
      </c>
      <c r="F187" s="38" t="str">
        <f t="shared" si="7"/>
        <v>🟠 Occupation moyenne</v>
      </c>
      <c r="G187" s="37">
        <v>43781</v>
      </c>
      <c r="H187" s="119">
        <f t="shared" ca="1" si="6"/>
        <v>46273</v>
      </c>
      <c r="I187" s="9">
        <f t="shared" ca="1" si="8"/>
        <v>81</v>
      </c>
      <c r="J187" s="38" t="s">
        <v>379</v>
      </c>
      <c r="K187" s="38" t="s">
        <v>46</v>
      </c>
      <c r="L187" s="38" t="s">
        <v>84</v>
      </c>
      <c r="M187" s="38" t="s">
        <v>10</v>
      </c>
      <c r="N187" s="38" t="s">
        <v>10</v>
      </c>
    </row>
    <row r="188" spans="1:14" ht="15.5">
      <c r="A188" s="8" t="s">
        <v>380</v>
      </c>
      <c r="B188" s="32" t="s">
        <v>19</v>
      </c>
      <c r="C188" s="33">
        <v>1118</v>
      </c>
      <c r="D188" s="34">
        <v>0.6064400715563506</v>
      </c>
      <c r="E188" s="35">
        <v>0.5</v>
      </c>
      <c r="F188" s="38" t="str">
        <f t="shared" si="7"/>
        <v>🟠 Occupation moyenne</v>
      </c>
      <c r="G188" s="37">
        <v>43781</v>
      </c>
      <c r="H188" s="119">
        <f t="shared" ca="1" si="6"/>
        <v>46273</v>
      </c>
      <c r="I188" s="9">
        <f t="shared" ca="1" si="8"/>
        <v>81</v>
      </c>
      <c r="J188" s="38" t="s">
        <v>381</v>
      </c>
      <c r="K188" s="38" t="s">
        <v>51</v>
      </c>
      <c r="L188" s="38" t="s">
        <v>47</v>
      </c>
      <c r="M188" s="38" t="s">
        <v>10</v>
      </c>
      <c r="N188" s="38" t="s">
        <v>10</v>
      </c>
    </row>
    <row r="189" spans="1:14" ht="15.5">
      <c r="A189" s="8" t="s">
        <v>382</v>
      </c>
      <c r="B189" s="32" t="s">
        <v>19</v>
      </c>
      <c r="C189" s="33">
        <v>1434</v>
      </c>
      <c r="D189" s="34">
        <v>0.5871687587168759</v>
      </c>
      <c r="E189" s="35">
        <v>0.48699999999999999</v>
      </c>
      <c r="F189" s="38" t="str">
        <f t="shared" si="7"/>
        <v>🟢 Disponible</v>
      </c>
      <c r="G189" s="37">
        <v>43781</v>
      </c>
      <c r="H189" s="119">
        <f t="shared" ca="1" si="6"/>
        <v>46273</v>
      </c>
      <c r="I189" s="9">
        <f t="shared" ca="1" si="8"/>
        <v>81</v>
      </c>
      <c r="J189" s="38" t="s">
        <v>383</v>
      </c>
      <c r="K189" s="38" t="s">
        <v>75</v>
      </c>
      <c r="L189" s="38" t="s">
        <v>144</v>
      </c>
      <c r="M189" s="38" t="s">
        <v>10</v>
      </c>
      <c r="N189" s="38" t="s">
        <v>10</v>
      </c>
    </row>
    <row r="190" spans="1:14" ht="15.5">
      <c r="A190" s="8" t="s">
        <v>384</v>
      </c>
      <c r="B190" s="32" t="s">
        <v>19</v>
      </c>
      <c r="C190" s="33">
        <v>1724</v>
      </c>
      <c r="D190" s="34">
        <v>0.69373549883990715</v>
      </c>
      <c r="E190" s="35">
        <v>0.56269999999999998</v>
      </c>
      <c r="F190" s="38" t="str">
        <f t="shared" si="7"/>
        <v>🟠 Occupation moyenne</v>
      </c>
      <c r="G190" s="37">
        <v>43791</v>
      </c>
      <c r="H190" s="119">
        <f t="shared" ca="1" si="6"/>
        <v>46273</v>
      </c>
      <c r="I190" s="9">
        <f t="shared" ca="1" si="8"/>
        <v>81</v>
      </c>
      <c r="J190" s="38" t="s">
        <v>385</v>
      </c>
      <c r="K190" s="38" t="s">
        <v>48</v>
      </c>
      <c r="L190" s="38" t="s">
        <v>27</v>
      </c>
      <c r="M190" s="38" t="s">
        <v>10</v>
      </c>
      <c r="N190" s="38" t="s">
        <v>10</v>
      </c>
    </row>
    <row r="191" spans="1:14" ht="15.5">
      <c r="A191" s="8" t="s">
        <v>386</v>
      </c>
      <c r="B191" s="32" t="s">
        <v>19</v>
      </c>
      <c r="C191" s="33">
        <v>2046</v>
      </c>
      <c r="D191" s="34">
        <v>0.6055718475073314</v>
      </c>
      <c r="E191" s="35">
        <v>0.51600000000000001</v>
      </c>
      <c r="F191" s="38" t="str">
        <f t="shared" si="7"/>
        <v>🟠 Occupation moyenne</v>
      </c>
      <c r="G191" s="37">
        <v>43791</v>
      </c>
      <c r="H191" s="119">
        <f t="shared" ca="1" si="6"/>
        <v>46273</v>
      </c>
      <c r="I191" s="9">
        <f t="shared" ca="1" si="8"/>
        <v>81</v>
      </c>
      <c r="J191" s="38" t="s">
        <v>387</v>
      </c>
      <c r="K191" s="38" t="s">
        <v>39</v>
      </c>
      <c r="L191" s="38" t="s">
        <v>27</v>
      </c>
      <c r="M191" s="38" t="s">
        <v>10</v>
      </c>
      <c r="N191" s="38" t="s">
        <v>10</v>
      </c>
    </row>
    <row r="192" spans="1:14" ht="15.5">
      <c r="A192" s="8" t="s">
        <v>388</v>
      </c>
      <c r="B192" s="32" t="s">
        <v>19</v>
      </c>
      <c r="C192" s="33">
        <v>1630</v>
      </c>
      <c r="D192" s="34">
        <v>0.69263803680981595</v>
      </c>
      <c r="E192" s="35">
        <v>0.63400000000000001</v>
      </c>
      <c r="F192" s="38" t="str">
        <f t="shared" si="7"/>
        <v>🟠 Occupation moyenne</v>
      </c>
      <c r="G192" s="37">
        <v>43791</v>
      </c>
      <c r="H192" s="119">
        <f t="shared" ca="1" si="6"/>
        <v>46273</v>
      </c>
      <c r="I192" s="9">
        <f t="shared" ca="1" si="8"/>
        <v>81</v>
      </c>
      <c r="J192" s="38" t="s">
        <v>389</v>
      </c>
      <c r="K192" s="38" t="s">
        <v>46</v>
      </c>
      <c r="L192" s="38" t="s">
        <v>84</v>
      </c>
      <c r="M192" s="38" t="s">
        <v>10</v>
      </c>
      <c r="N192" s="38" t="s">
        <v>10</v>
      </c>
    </row>
    <row r="193" spans="1:14" ht="15.5">
      <c r="A193" s="8" t="s">
        <v>390</v>
      </c>
      <c r="B193" s="32" t="s">
        <v>19</v>
      </c>
      <c r="C193" s="33">
        <v>1428</v>
      </c>
      <c r="D193" s="34">
        <v>0.57843137254901966</v>
      </c>
      <c r="E193" s="35">
        <v>0.48820000000000002</v>
      </c>
      <c r="F193" s="38" t="str">
        <f t="shared" si="7"/>
        <v>🟢 Disponible</v>
      </c>
      <c r="G193" s="37">
        <v>43804</v>
      </c>
      <c r="H193" s="119">
        <f t="shared" ca="1" si="6"/>
        <v>46273</v>
      </c>
      <c r="I193" s="9">
        <f t="shared" ca="1" si="8"/>
        <v>81</v>
      </c>
      <c r="J193" s="38" t="s">
        <v>391</v>
      </c>
      <c r="K193" s="38" t="s">
        <v>48</v>
      </c>
      <c r="L193" s="38" t="s">
        <v>27</v>
      </c>
      <c r="M193" s="38" t="s">
        <v>10</v>
      </c>
      <c r="N193" s="38" t="s">
        <v>10</v>
      </c>
    </row>
    <row r="194" spans="1:14" ht="15.5">
      <c r="A194" s="8" t="s">
        <v>392</v>
      </c>
      <c r="B194" s="32" t="s">
        <v>19</v>
      </c>
      <c r="C194" s="33">
        <v>844</v>
      </c>
      <c r="D194" s="34">
        <v>0.57345971563981046</v>
      </c>
      <c r="E194" s="35">
        <v>0.5333</v>
      </c>
      <c r="F194" s="38" t="str">
        <f t="shared" si="7"/>
        <v>🟢 Disponible</v>
      </c>
      <c r="G194" s="37">
        <v>43804</v>
      </c>
      <c r="H194" s="119">
        <f t="shared" ref="H194:H257" ca="1" si="9">TODAY()</f>
        <v>46273</v>
      </c>
      <c r="I194" s="9">
        <f t="shared" ca="1" si="8"/>
        <v>81</v>
      </c>
      <c r="J194" s="38" t="s">
        <v>393</v>
      </c>
      <c r="K194" s="38" t="s">
        <v>82</v>
      </c>
      <c r="L194" s="38" t="s">
        <v>144</v>
      </c>
      <c r="M194" s="38" t="s">
        <v>10</v>
      </c>
      <c r="N194" s="38" t="s">
        <v>10</v>
      </c>
    </row>
    <row r="195" spans="1:14" ht="15.5">
      <c r="A195" s="8" t="s">
        <v>394</v>
      </c>
      <c r="B195" s="32" t="s">
        <v>19</v>
      </c>
      <c r="C195" s="33">
        <v>1484</v>
      </c>
      <c r="D195" s="34">
        <v>0.59501347708894881</v>
      </c>
      <c r="E195" s="35">
        <v>0.45929999999999999</v>
      </c>
      <c r="F195" s="38" t="str">
        <f t="shared" ref="F195:F258" si="10">IF(D195&gt;=0.9,"🔴 Saturé",IF(D195&gt;=0.6,"🟠 Occupation moyenne","🟢 Disponible"))</f>
        <v>🟢 Disponible</v>
      </c>
      <c r="G195" s="37">
        <v>43804</v>
      </c>
      <c r="H195" s="119">
        <f t="shared" ca="1" si="9"/>
        <v>46273</v>
      </c>
      <c r="I195" s="9">
        <f t="shared" ref="I195:I258" ca="1" si="11">DATEDIF(G195,H195,"m")</f>
        <v>81</v>
      </c>
      <c r="J195" s="38" t="s">
        <v>395</v>
      </c>
      <c r="K195" s="38" t="s">
        <v>33</v>
      </c>
      <c r="L195" s="38" t="s">
        <v>47</v>
      </c>
      <c r="M195" s="38" t="s">
        <v>10</v>
      </c>
      <c r="N195" s="38" t="s">
        <v>10</v>
      </c>
    </row>
    <row r="196" spans="1:14" ht="15.5">
      <c r="A196" s="8" t="s">
        <v>396</v>
      </c>
      <c r="B196" s="32" t="s">
        <v>19</v>
      </c>
      <c r="C196" s="33">
        <v>1156</v>
      </c>
      <c r="D196" s="34">
        <v>0.56314878892733566</v>
      </c>
      <c r="E196" s="35">
        <v>0.38500000000000001</v>
      </c>
      <c r="F196" s="38" t="str">
        <f t="shared" si="10"/>
        <v>🟢 Disponible</v>
      </c>
      <c r="G196" s="37">
        <v>43804</v>
      </c>
      <c r="H196" s="119">
        <f t="shared" ca="1" si="9"/>
        <v>46273</v>
      </c>
      <c r="I196" s="9">
        <f t="shared" ca="1" si="11"/>
        <v>81</v>
      </c>
      <c r="J196" s="38" t="s">
        <v>397</v>
      </c>
      <c r="K196" s="38" t="s">
        <v>51</v>
      </c>
      <c r="L196" s="38" t="s">
        <v>47</v>
      </c>
      <c r="M196" s="38" t="s">
        <v>10</v>
      </c>
      <c r="N196" s="38" t="s">
        <v>10</v>
      </c>
    </row>
    <row r="197" spans="1:14" ht="15.5">
      <c r="A197" s="8" t="s">
        <v>398</v>
      </c>
      <c r="B197" s="32" t="s">
        <v>19</v>
      </c>
      <c r="C197" s="33">
        <v>1068</v>
      </c>
      <c r="D197" s="34">
        <v>0.66198501872659177</v>
      </c>
      <c r="E197" s="35">
        <v>0.52939999999999998</v>
      </c>
      <c r="F197" s="38" t="str">
        <f t="shared" si="10"/>
        <v>🟠 Occupation moyenne</v>
      </c>
      <c r="G197" s="37">
        <v>43811</v>
      </c>
      <c r="H197" s="119">
        <f t="shared" ca="1" si="9"/>
        <v>46273</v>
      </c>
      <c r="I197" s="9">
        <f t="shared" ca="1" si="11"/>
        <v>80</v>
      </c>
      <c r="J197" s="38" t="s">
        <v>399</v>
      </c>
      <c r="K197" s="38" t="s">
        <v>98</v>
      </c>
      <c r="L197" s="38" t="s">
        <v>47</v>
      </c>
      <c r="M197" s="38" t="s">
        <v>10</v>
      </c>
      <c r="N197" s="38" t="s">
        <v>10</v>
      </c>
    </row>
    <row r="198" spans="1:14" ht="15.5">
      <c r="A198" s="8" t="s">
        <v>400</v>
      </c>
      <c r="B198" s="32" t="s">
        <v>19</v>
      </c>
      <c r="C198" s="33">
        <v>696</v>
      </c>
      <c r="D198" s="34">
        <v>0.59482758620689657</v>
      </c>
      <c r="E198" s="35">
        <v>0.33779999999999999</v>
      </c>
      <c r="F198" s="38" t="str">
        <f t="shared" si="10"/>
        <v>🟢 Disponible</v>
      </c>
      <c r="G198" s="37">
        <v>43811</v>
      </c>
      <c r="H198" s="119">
        <f t="shared" ca="1" si="9"/>
        <v>46273</v>
      </c>
      <c r="I198" s="9">
        <f t="shared" ca="1" si="11"/>
        <v>80</v>
      </c>
      <c r="J198" s="38" t="s">
        <v>401</v>
      </c>
      <c r="K198" s="38" t="s">
        <v>46</v>
      </c>
      <c r="L198" s="38" t="s">
        <v>84</v>
      </c>
      <c r="M198" s="38" t="s">
        <v>10</v>
      </c>
      <c r="N198" s="38" t="s">
        <v>10</v>
      </c>
    </row>
    <row r="199" spans="1:14" ht="15.5">
      <c r="A199" s="8" t="s">
        <v>406</v>
      </c>
      <c r="B199" s="32" t="s">
        <v>19</v>
      </c>
      <c r="C199" s="33">
        <v>720</v>
      </c>
      <c r="D199" s="34">
        <v>0.6430555555555556</v>
      </c>
      <c r="E199" s="35">
        <v>0.45610000000000001</v>
      </c>
      <c r="F199" s="38" t="str">
        <f t="shared" si="10"/>
        <v>🟠 Occupation moyenne</v>
      </c>
      <c r="G199" s="37">
        <v>43822</v>
      </c>
      <c r="H199" s="119">
        <f t="shared" ca="1" si="9"/>
        <v>46273</v>
      </c>
      <c r="I199" s="9">
        <f t="shared" ca="1" si="11"/>
        <v>80</v>
      </c>
      <c r="J199" s="38" t="s">
        <v>407</v>
      </c>
      <c r="K199" s="38" t="s">
        <v>48</v>
      </c>
      <c r="L199" s="38" t="s">
        <v>27</v>
      </c>
      <c r="M199" s="38" t="s">
        <v>10</v>
      </c>
      <c r="N199" s="38" t="s">
        <v>10</v>
      </c>
    </row>
    <row r="200" spans="1:14" ht="15.5">
      <c r="A200" s="8" t="s">
        <v>404</v>
      </c>
      <c r="B200" s="32" t="s">
        <v>12</v>
      </c>
      <c r="C200" s="33">
        <v>1506</v>
      </c>
      <c r="D200" s="34">
        <v>0.63346613545816732</v>
      </c>
      <c r="E200" s="35">
        <v>0.47810000000000002</v>
      </c>
      <c r="F200" s="38" t="str">
        <f t="shared" si="10"/>
        <v>🟠 Occupation moyenne</v>
      </c>
      <c r="G200" s="37">
        <v>43822</v>
      </c>
      <c r="H200" s="119">
        <f t="shared" ca="1" si="9"/>
        <v>46273</v>
      </c>
      <c r="I200" s="9">
        <f t="shared" ca="1" si="11"/>
        <v>80</v>
      </c>
      <c r="J200" s="38" t="s">
        <v>405</v>
      </c>
      <c r="K200" s="38" t="s">
        <v>20</v>
      </c>
      <c r="L200" s="38" t="s">
        <v>84</v>
      </c>
      <c r="M200" s="38" t="s">
        <v>10</v>
      </c>
      <c r="N200" s="38" t="s">
        <v>10</v>
      </c>
    </row>
    <row r="201" spans="1:14" ht="15.5">
      <c r="A201" s="8" t="s">
        <v>402</v>
      </c>
      <c r="B201" s="32" t="s">
        <v>19</v>
      </c>
      <c r="C201" s="33">
        <v>978</v>
      </c>
      <c r="D201" s="34">
        <v>0.64110429447852757</v>
      </c>
      <c r="E201" s="35">
        <v>0.60840000000000005</v>
      </c>
      <c r="F201" s="38" t="str">
        <f t="shared" si="10"/>
        <v>🟠 Occupation moyenne</v>
      </c>
      <c r="G201" s="37">
        <v>43822</v>
      </c>
      <c r="H201" s="119">
        <f t="shared" ca="1" si="9"/>
        <v>46273</v>
      </c>
      <c r="I201" s="9">
        <f t="shared" ca="1" si="11"/>
        <v>80</v>
      </c>
      <c r="J201" s="38" t="s">
        <v>403</v>
      </c>
      <c r="K201" s="38" t="s">
        <v>71</v>
      </c>
      <c r="L201" s="38" t="s">
        <v>27</v>
      </c>
      <c r="M201" s="38" t="s">
        <v>10</v>
      </c>
      <c r="N201" s="38" t="s">
        <v>10</v>
      </c>
    </row>
    <row r="202" spans="1:14" ht="15.5">
      <c r="A202" s="8" t="s">
        <v>408</v>
      </c>
      <c r="B202" s="32" t="s">
        <v>19</v>
      </c>
      <c r="C202" s="33">
        <v>666</v>
      </c>
      <c r="D202" s="34">
        <v>0.43843843843843844</v>
      </c>
      <c r="E202" s="35">
        <v>0.40429999999999999</v>
      </c>
      <c r="F202" s="38" t="str">
        <f t="shared" si="10"/>
        <v>🟢 Disponible</v>
      </c>
      <c r="G202" s="37">
        <v>43822</v>
      </c>
      <c r="H202" s="119">
        <f t="shared" ca="1" si="9"/>
        <v>46273</v>
      </c>
      <c r="I202" s="9">
        <f t="shared" ca="1" si="11"/>
        <v>80</v>
      </c>
      <c r="J202" s="38" t="s">
        <v>409</v>
      </c>
      <c r="K202" s="38" t="s">
        <v>51</v>
      </c>
      <c r="L202" s="38" t="s">
        <v>47</v>
      </c>
      <c r="M202" s="38" t="s">
        <v>10</v>
      </c>
      <c r="N202" s="38" t="s">
        <v>10</v>
      </c>
    </row>
    <row r="203" spans="1:14" ht="15.5">
      <c r="A203" s="8" t="s">
        <v>410</v>
      </c>
      <c r="B203" s="32" t="s">
        <v>12</v>
      </c>
      <c r="C203" s="33">
        <v>1590</v>
      </c>
      <c r="D203" s="34">
        <v>0.78113207547169816</v>
      </c>
      <c r="E203" s="35">
        <v>0.72350000000000003</v>
      </c>
      <c r="F203" s="38" t="str">
        <f t="shared" si="10"/>
        <v>🟠 Occupation moyenne</v>
      </c>
      <c r="G203" s="37">
        <v>43830</v>
      </c>
      <c r="H203" s="119">
        <f t="shared" ca="1" si="9"/>
        <v>46273</v>
      </c>
      <c r="I203" s="9">
        <f t="shared" ca="1" si="11"/>
        <v>80</v>
      </c>
      <c r="J203" s="38" t="s">
        <v>411</v>
      </c>
      <c r="K203" s="38" t="s">
        <v>45</v>
      </c>
      <c r="L203" s="38" t="s">
        <v>318</v>
      </c>
      <c r="M203" s="38" t="s">
        <v>319</v>
      </c>
      <c r="N203" s="38" t="s">
        <v>10</v>
      </c>
    </row>
    <row r="204" spans="1:14" ht="15.5">
      <c r="A204" s="8" t="s">
        <v>412</v>
      </c>
      <c r="B204" s="32" t="s">
        <v>12</v>
      </c>
      <c r="C204" s="33">
        <v>642</v>
      </c>
      <c r="D204" s="34">
        <v>0.66978193146417442</v>
      </c>
      <c r="E204" s="35">
        <v>0.57010000000000005</v>
      </c>
      <c r="F204" s="38" t="str">
        <f t="shared" si="10"/>
        <v>🟠 Occupation moyenne</v>
      </c>
      <c r="G204" s="37">
        <v>43830</v>
      </c>
      <c r="H204" s="119">
        <f t="shared" ca="1" si="9"/>
        <v>46273</v>
      </c>
      <c r="I204" s="9">
        <f t="shared" ca="1" si="11"/>
        <v>80</v>
      </c>
      <c r="J204" s="38" t="s">
        <v>413</v>
      </c>
      <c r="K204" s="38" t="s">
        <v>85</v>
      </c>
      <c r="L204" s="38" t="s">
        <v>84</v>
      </c>
      <c r="M204" s="38" t="s">
        <v>10</v>
      </c>
      <c r="N204" s="38" t="s">
        <v>10</v>
      </c>
    </row>
    <row r="205" spans="1:14" ht="15.5">
      <c r="A205" s="8" t="s">
        <v>419</v>
      </c>
      <c r="B205" s="32" t="s">
        <v>19</v>
      </c>
      <c r="C205" s="33">
        <v>1182</v>
      </c>
      <c r="D205" s="34">
        <v>0.62098138747884946</v>
      </c>
      <c r="E205" s="35">
        <v>0.43149999999999999</v>
      </c>
      <c r="F205" s="38" t="str">
        <f t="shared" si="10"/>
        <v>🟠 Occupation moyenne</v>
      </c>
      <c r="G205" s="37">
        <v>43830</v>
      </c>
      <c r="H205" s="119">
        <f t="shared" ca="1" si="9"/>
        <v>46273</v>
      </c>
      <c r="I205" s="9">
        <f t="shared" ca="1" si="11"/>
        <v>80</v>
      </c>
      <c r="J205" s="38" t="s">
        <v>397</v>
      </c>
      <c r="K205" s="38" t="s">
        <v>51</v>
      </c>
      <c r="L205" s="38" t="s">
        <v>47</v>
      </c>
      <c r="M205" s="38" t="s">
        <v>10</v>
      </c>
      <c r="N205" s="38" t="s">
        <v>10</v>
      </c>
    </row>
    <row r="206" spans="1:14" ht="15.5">
      <c r="A206" s="8" t="s">
        <v>415</v>
      </c>
      <c r="B206" s="32" t="s">
        <v>19</v>
      </c>
      <c r="C206" s="33">
        <v>1182</v>
      </c>
      <c r="D206" s="34">
        <v>0.58798646362098139</v>
      </c>
      <c r="E206" s="35">
        <v>0.35749999999999998</v>
      </c>
      <c r="F206" s="38" t="str">
        <f t="shared" si="10"/>
        <v>🟢 Disponible</v>
      </c>
      <c r="G206" s="37">
        <v>43830</v>
      </c>
      <c r="H206" s="119">
        <f t="shared" ca="1" si="9"/>
        <v>46273</v>
      </c>
      <c r="I206" s="9">
        <f t="shared" ca="1" si="11"/>
        <v>80</v>
      </c>
      <c r="J206" s="38" t="s">
        <v>416</v>
      </c>
      <c r="K206" s="38" t="s">
        <v>98</v>
      </c>
      <c r="L206" s="38" t="s">
        <v>47</v>
      </c>
      <c r="M206" s="38" t="s">
        <v>10</v>
      </c>
      <c r="N206" s="38" t="s">
        <v>10</v>
      </c>
    </row>
    <row r="207" spans="1:14" ht="15.5">
      <c r="A207" s="8" t="s">
        <v>414</v>
      </c>
      <c r="B207" s="32" t="s">
        <v>19</v>
      </c>
      <c r="C207" s="33">
        <v>276</v>
      </c>
      <c r="D207" s="34">
        <v>0.58695652173913049</v>
      </c>
      <c r="E207" s="35">
        <v>0.36959999999999998</v>
      </c>
      <c r="F207" s="38" t="str">
        <f t="shared" si="10"/>
        <v>🟢 Disponible</v>
      </c>
      <c r="G207" s="37">
        <v>43830</v>
      </c>
      <c r="H207" s="119">
        <f t="shared" ca="1" si="9"/>
        <v>46273</v>
      </c>
      <c r="I207" s="9">
        <f t="shared" ca="1" si="11"/>
        <v>80</v>
      </c>
      <c r="J207" s="38" t="s">
        <v>397</v>
      </c>
      <c r="K207" s="38" t="s">
        <v>51</v>
      </c>
      <c r="L207" s="38" t="s">
        <v>47</v>
      </c>
      <c r="M207" s="38" t="s">
        <v>10</v>
      </c>
      <c r="N207" s="38" t="s">
        <v>10</v>
      </c>
    </row>
    <row r="208" spans="1:14" ht="15.5">
      <c r="A208" s="8" t="s">
        <v>417</v>
      </c>
      <c r="B208" s="32" t="s">
        <v>12</v>
      </c>
      <c r="C208" s="33">
        <v>942</v>
      </c>
      <c r="D208" s="34">
        <v>0.73673036093418254</v>
      </c>
      <c r="E208" s="35">
        <v>0.59870000000000001</v>
      </c>
      <c r="F208" s="38" t="str">
        <f t="shared" si="10"/>
        <v>🟠 Occupation moyenne</v>
      </c>
      <c r="G208" s="37">
        <v>43830</v>
      </c>
      <c r="H208" s="119">
        <f t="shared" ca="1" si="9"/>
        <v>46273</v>
      </c>
      <c r="I208" s="9">
        <f t="shared" ca="1" si="11"/>
        <v>80</v>
      </c>
      <c r="J208" s="38" t="s">
        <v>418</v>
      </c>
      <c r="K208" s="38" t="s">
        <v>84</v>
      </c>
      <c r="L208" s="38" t="s">
        <v>84</v>
      </c>
      <c r="M208" s="38" t="s">
        <v>10</v>
      </c>
      <c r="N208" s="38" t="s">
        <v>10</v>
      </c>
    </row>
    <row r="209" spans="1:14" ht="15.5">
      <c r="A209" s="8" t="s">
        <v>420</v>
      </c>
      <c r="B209" s="32" t="s">
        <v>19</v>
      </c>
      <c r="C209" s="33">
        <v>924</v>
      </c>
      <c r="D209" s="34">
        <v>0.6428571428571429</v>
      </c>
      <c r="E209" s="35">
        <v>0.46750000000000003</v>
      </c>
      <c r="F209" s="38" t="str">
        <f t="shared" si="10"/>
        <v>🟠 Occupation moyenne</v>
      </c>
      <c r="G209" s="37">
        <v>43830</v>
      </c>
      <c r="H209" s="119">
        <f t="shared" ca="1" si="9"/>
        <v>46273</v>
      </c>
      <c r="I209" s="9">
        <f t="shared" ca="1" si="11"/>
        <v>80</v>
      </c>
      <c r="J209" s="38" t="s">
        <v>421</v>
      </c>
      <c r="K209" s="38" t="s">
        <v>51</v>
      </c>
      <c r="L209" s="38" t="s">
        <v>47</v>
      </c>
      <c r="M209" s="38" t="s">
        <v>10</v>
      </c>
      <c r="N209" s="38" t="s">
        <v>10</v>
      </c>
    </row>
    <row r="210" spans="1:14" ht="15.5">
      <c r="A210" s="8" t="s">
        <v>422</v>
      </c>
      <c r="B210" s="32" t="s">
        <v>19</v>
      </c>
      <c r="C210" s="33">
        <v>840</v>
      </c>
      <c r="D210" s="34">
        <v>0.60357142857142854</v>
      </c>
      <c r="E210" s="35">
        <v>0.34089999999999998</v>
      </c>
      <c r="F210" s="38" t="str">
        <f t="shared" si="10"/>
        <v>🟠 Occupation moyenne</v>
      </c>
      <c r="G210" s="37">
        <v>43830</v>
      </c>
      <c r="H210" s="119">
        <f t="shared" ca="1" si="9"/>
        <v>46273</v>
      </c>
      <c r="I210" s="9">
        <f t="shared" ca="1" si="11"/>
        <v>80</v>
      </c>
      <c r="J210" s="38" t="s">
        <v>339</v>
      </c>
      <c r="K210" s="38" t="s">
        <v>46</v>
      </c>
      <c r="L210" s="38" t="s">
        <v>84</v>
      </c>
      <c r="M210" s="38" t="s">
        <v>10</v>
      </c>
      <c r="N210" s="38" t="s">
        <v>10</v>
      </c>
    </row>
    <row r="211" spans="1:14" ht="15.5">
      <c r="A211" s="8" t="s">
        <v>423</v>
      </c>
      <c r="B211" s="32" t="s">
        <v>19</v>
      </c>
      <c r="C211" s="33">
        <v>750</v>
      </c>
      <c r="D211" s="34">
        <v>0.60533333333333328</v>
      </c>
      <c r="E211" s="35">
        <v>0.42309999999999998</v>
      </c>
      <c r="F211" s="38" t="str">
        <f t="shared" si="10"/>
        <v>🟠 Occupation moyenne</v>
      </c>
      <c r="G211" s="37">
        <v>43846</v>
      </c>
      <c r="H211" s="119">
        <f t="shared" ca="1" si="9"/>
        <v>46273</v>
      </c>
      <c r="I211" s="9">
        <f t="shared" ca="1" si="11"/>
        <v>79</v>
      </c>
      <c r="J211" s="38" t="s">
        <v>424</v>
      </c>
      <c r="K211" s="38" t="s">
        <v>52</v>
      </c>
      <c r="L211" s="38" t="s">
        <v>47</v>
      </c>
      <c r="M211" s="38" t="s">
        <v>10</v>
      </c>
      <c r="N211" s="38" t="s">
        <v>10</v>
      </c>
    </row>
    <row r="212" spans="1:14" ht="15.5">
      <c r="A212" s="8" t="s">
        <v>425</v>
      </c>
      <c r="B212" s="32" t="s">
        <v>19</v>
      </c>
      <c r="C212" s="33">
        <v>1372</v>
      </c>
      <c r="D212" s="34">
        <v>0.61880466472303208</v>
      </c>
      <c r="E212" s="35">
        <v>0.52829999999999999</v>
      </c>
      <c r="F212" s="38" t="str">
        <f t="shared" si="10"/>
        <v>🟠 Occupation moyenne</v>
      </c>
      <c r="G212" s="37">
        <v>43859</v>
      </c>
      <c r="H212" s="119">
        <f t="shared" ca="1" si="9"/>
        <v>46273</v>
      </c>
      <c r="I212" s="9">
        <f t="shared" ca="1" si="11"/>
        <v>79</v>
      </c>
      <c r="J212" s="38" t="s">
        <v>426</v>
      </c>
      <c r="K212" s="38" t="s">
        <v>39</v>
      </c>
      <c r="L212" s="38" t="s">
        <v>27</v>
      </c>
      <c r="M212" s="38" t="s">
        <v>10</v>
      </c>
      <c r="N212" s="38" t="s">
        <v>10</v>
      </c>
    </row>
    <row r="213" spans="1:14" ht="15.5">
      <c r="A213" s="8" t="s">
        <v>427</v>
      </c>
      <c r="B213" s="32" t="s">
        <v>19</v>
      </c>
      <c r="C213" s="33">
        <v>1630</v>
      </c>
      <c r="D213" s="34">
        <v>0.71042944785276074</v>
      </c>
      <c r="E213" s="35">
        <v>0.53280000000000005</v>
      </c>
      <c r="F213" s="38" t="str">
        <f t="shared" si="10"/>
        <v>🟠 Occupation moyenne</v>
      </c>
      <c r="G213" s="37">
        <v>43859</v>
      </c>
      <c r="H213" s="119">
        <f t="shared" ca="1" si="9"/>
        <v>46273</v>
      </c>
      <c r="I213" s="9">
        <f t="shared" ca="1" si="11"/>
        <v>79</v>
      </c>
      <c r="J213" s="38" t="s">
        <v>389</v>
      </c>
      <c r="K213" s="38" t="s">
        <v>46</v>
      </c>
      <c r="L213" s="38" t="s">
        <v>84</v>
      </c>
      <c r="M213" s="38" t="s">
        <v>10</v>
      </c>
      <c r="N213" s="38" t="s">
        <v>10</v>
      </c>
    </row>
    <row r="214" spans="1:14" ht="15.5">
      <c r="A214" s="8" t="s">
        <v>430</v>
      </c>
      <c r="B214" s="32" t="s">
        <v>12</v>
      </c>
      <c r="C214" s="33">
        <v>1116</v>
      </c>
      <c r="D214" s="34">
        <v>0.72401433691756267</v>
      </c>
      <c r="E214" s="35">
        <v>0.58919999999999995</v>
      </c>
      <c r="F214" s="38" t="str">
        <f t="shared" si="10"/>
        <v>🟠 Occupation moyenne</v>
      </c>
      <c r="G214" s="37">
        <v>43870</v>
      </c>
      <c r="H214" s="119">
        <f t="shared" ca="1" si="9"/>
        <v>46273</v>
      </c>
      <c r="I214" s="9">
        <f t="shared" ca="1" si="11"/>
        <v>78</v>
      </c>
      <c r="J214" s="38" t="s">
        <v>431</v>
      </c>
      <c r="K214" s="38" t="s">
        <v>85</v>
      </c>
      <c r="L214" s="38" t="s">
        <v>84</v>
      </c>
      <c r="M214" s="38" t="s">
        <v>10</v>
      </c>
      <c r="N214" s="38" t="s">
        <v>10</v>
      </c>
    </row>
    <row r="215" spans="1:14" ht="15.5">
      <c r="A215" s="8" t="s">
        <v>428</v>
      </c>
      <c r="B215" s="32" t="s">
        <v>19</v>
      </c>
      <c r="C215" s="33">
        <v>960</v>
      </c>
      <c r="D215" s="34">
        <v>0.63020833333333337</v>
      </c>
      <c r="E215" s="35">
        <v>0.44030000000000002</v>
      </c>
      <c r="F215" s="38" t="str">
        <f t="shared" si="10"/>
        <v>🟠 Occupation moyenne</v>
      </c>
      <c r="G215" s="37">
        <v>43870</v>
      </c>
      <c r="H215" s="119">
        <f t="shared" ca="1" si="9"/>
        <v>46273</v>
      </c>
      <c r="I215" s="9">
        <f t="shared" ca="1" si="11"/>
        <v>78</v>
      </c>
      <c r="J215" s="38" t="s">
        <v>429</v>
      </c>
      <c r="K215" s="38" t="s">
        <v>51</v>
      </c>
      <c r="L215" s="38" t="s">
        <v>47</v>
      </c>
      <c r="M215" s="38" t="s">
        <v>10</v>
      </c>
      <c r="N215" s="38" t="s">
        <v>10</v>
      </c>
    </row>
    <row r="216" spans="1:14" ht="15.5">
      <c r="A216" s="8" t="s">
        <v>432</v>
      </c>
      <c r="B216" s="32" t="s">
        <v>19</v>
      </c>
      <c r="C216" s="33">
        <v>374</v>
      </c>
      <c r="D216" s="34">
        <v>0.73796791443850263</v>
      </c>
      <c r="E216" s="35">
        <v>0.63160000000000005</v>
      </c>
      <c r="F216" s="38" t="str">
        <f t="shared" si="10"/>
        <v>🟠 Occupation moyenne</v>
      </c>
      <c r="G216" s="37">
        <v>43870</v>
      </c>
      <c r="H216" s="119">
        <f t="shared" ca="1" si="9"/>
        <v>46273</v>
      </c>
      <c r="I216" s="9">
        <f t="shared" ca="1" si="11"/>
        <v>78</v>
      </c>
      <c r="J216" s="38" t="s">
        <v>411</v>
      </c>
      <c r="K216" s="38" t="s">
        <v>52</v>
      </c>
      <c r="L216" s="38" t="s">
        <v>47</v>
      </c>
      <c r="M216" s="38" t="s">
        <v>10</v>
      </c>
      <c r="N216" s="38" t="s">
        <v>10</v>
      </c>
    </row>
    <row r="217" spans="1:14" ht="15.5">
      <c r="A217" s="8" t="s">
        <v>433</v>
      </c>
      <c r="B217" s="32" t="s">
        <v>19</v>
      </c>
      <c r="C217" s="33">
        <v>1752</v>
      </c>
      <c r="D217" s="34">
        <v>0.65182648401826482</v>
      </c>
      <c r="E217" s="35">
        <v>0.55600000000000005</v>
      </c>
      <c r="F217" s="38" t="str">
        <f t="shared" si="10"/>
        <v>🟠 Occupation moyenne</v>
      </c>
      <c r="G217" s="37">
        <v>43870</v>
      </c>
      <c r="H217" s="119">
        <f t="shared" ca="1" si="9"/>
        <v>46273</v>
      </c>
      <c r="I217" s="9">
        <f t="shared" ca="1" si="11"/>
        <v>78</v>
      </c>
      <c r="J217" s="38" t="s">
        <v>434</v>
      </c>
      <c r="K217" s="38" t="s">
        <v>48</v>
      </c>
      <c r="L217" s="38" t="s">
        <v>27</v>
      </c>
      <c r="M217" s="38" t="s">
        <v>10</v>
      </c>
      <c r="N217" s="38" t="s">
        <v>10</v>
      </c>
    </row>
    <row r="218" spans="1:14" ht="15.5">
      <c r="A218" s="8" t="s">
        <v>435</v>
      </c>
      <c r="B218" s="32" t="s">
        <v>19</v>
      </c>
      <c r="C218" s="33">
        <v>1862</v>
      </c>
      <c r="D218" s="34">
        <v>0.70354457572502682</v>
      </c>
      <c r="E218" s="35">
        <v>0.59870000000000001</v>
      </c>
      <c r="F218" s="38" t="str">
        <f t="shared" si="10"/>
        <v>🟠 Occupation moyenne</v>
      </c>
      <c r="G218" s="37">
        <v>43881</v>
      </c>
      <c r="H218" s="119">
        <f t="shared" ca="1" si="9"/>
        <v>46273</v>
      </c>
      <c r="I218" s="9">
        <f t="shared" ca="1" si="11"/>
        <v>78</v>
      </c>
      <c r="J218" s="38" t="s">
        <v>389</v>
      </c>
      <c r="K218" s="38" t="s">
        <v>98</v>
      </c>
      <c r="L218" s="38" t="s">
        <v>47</v>
      </c>
      <c r="M218" s="38" t="s">
        <v>10</v>
      </c>
      <c r="N218" s="38" t="s">
        <v>10</v>
      </c>
    </row>
    <row r="219" spans="1:14" ht="15.5">
      <c r="A219" s="8" t="s">
        <v>436</v>
      </c>
      <c r="B219" s="32" t="s">
        <v>19</v>
      </c>
      <c r="C219" s="33">
        <v>1234</v>
      </c>
      <c r="D219" s="34">
        <v>0.7382495948136143</v>
      </c>
      <c r="E219" s="35">
        <v>0.64359999999999995</v>
      </c>
      <c r="F219" s="38" t="str">
        <f t="shared" si="10"/>
        <v>🟠 Occupation moyenne</v>
      </c>
      <c r="G219" s="37">
        <v>43881</v>
      </c>
      <c r="H219" s="119">
        <f t="shared" ca="1" si="9"/>
        <v>46273</v>
      </c>
      <c r="I219" s="9">
        <f t="shared" ca="1" si="11"/>
        <v>78</v>
      </c>
      <c r="J219" s="38" t="s">
        <v>437</v>
      </c>
      <c r="K219" s="38" t="s">
        <v>51</v>
      </c>
      <c r="L219" s="38" t="s">
        <v>47</v>
      </c>
      <c r="M219" s="38" t="s">
        <v>10</v>
      </c>
      <c r="N219" s="38" t="s">
        <v>10</v>
      </c>
    </row>
    <row r="220" spans="1:14" ht="15.5">
      <c r="A220" s="8" t="s">
        <v>438</v>
      </c>
      <c r="B220" s="32" t="s">
        <v>19</v>
      </c>
      <c r="C220" s="33">
        <v>1038</v>
      </c>
      <c r="D220" s="34">
        <v>0.69075144508670516</v>
      </c>
      <c r="E220" s="35">
        <v>0.55810000000000004</v>
      </c>
      <c r="F220" s="38" t="str">
        <f t="shared" si="10"/>
        <v>🟠 Occupation moyenne</v>
      </c>
      <c r="G220" s="37">
        <v>43881</v>
      </c>
      <c r="H220" s="119">
        <f t="shared" ca="1" si="9"/>
        <v>46273</v>
      </c>
      <c r="I220" s="9">
        <f t="shared" ca="1" si="11"/>
        <v>78</v>
      </c>
      <c r="J220" s="38" t="s">
        <v>439</v>
      </c>
      <c r="K220" s="38" t="s">
        <v>51</v>
      </c>
      <c r="L220" s="38" t="s">
        <v>47</v>
      </c>
      <c r="M220" s="38" t="s">
        <v>10</v>
      </c>
      <c r="N220" s="38" t="s">
        <v>10</v>
      </c>
    </row>
    <row r="221" spans="1:14" ht="15.5">
      <c r="A221" s="8" t="s">
        <v>440</v>
      </c>
      <c r="B221" s="32" t="s">
        <v>12</v>
      </c>
      <c r="C221" s="33">
        <v>756</v>
      </c>
      <c r="D221" s="34">
        <v>0.6428571428571429</v>
      </c>
      <c r="E221" s="35">
        <v>0.53969999999999996</v>
      </c>
      <c r="F221" s="38" t="str">
        <f t="shared" si="10"/>
        <v>🟠 Occupation moyenne</v>
      </c>
      <c r="G221" s="37">
        <v>43890</v>
      </c>
      <c r="H221" s="119">
        <f t="shared" ca="1" si="9"/>
        <v>46273</v>
      </c>
      <c r="I221" s="9">
        <f t="shared" ca="1" si="11"/>
        <v>78</v>
      </c>
      <c r="J221" s="38" t="s">
        <v>431</v>
      </c>
      <c r="K221" s="38" t="s">
        <v>85</v>
      </c>
      <c r="L221" s="38" t="s">
        <v>84</v>
      </c>
      <c r="M221" s="38" t="s">
        <v>10</v>
      </c>
      <c r="N221" s="38" t="s">
        <v>10</v>
      </c>
    </row>
    <row r="222" spans="1:14" ht="15.5">
      <c r="A222" s="8" t="s">
        <v>441</v>
      </c>
      <c r="B222" s="32" t="s">
        <v>19</v>
      </c>
      <c r="C222" s="33">
        <v>780</v>
      </c>
      <c r="D222" s="34">
        <v>0.71282051282051284</v>
      </c>
      <c r="E222" s="35">
        <v>0.59230000000000005</v>
      </c>
      <c r="F222" s="38" t="str">
        <f t="shared" si="10"/>
        <v>🟠 Occupation moyenne</v>
      </c>
      <c r="G222" s="37">
        <v>43890</v>
      </c>
      <c r="H222" s="119">
        <f t="shared" ca="1" si="9"/>
        <v>46273</v>
      </c>
      <c r="I222" s="9">
        <f t="shared" ca="1" si="11"/>
        <v>78</v>
      </c>
      <c r="J222" s="38" t="s">
        <v>431</v>
      </c>
      <c r="K222" s="38" t="s">
        <v>85</v>
      </c>
      <c r="L222" s="38" t="s">
        <v>84</v>
      </c>
      <c r="M222" s="38" t="s">
        <v>10</v>
      </c>
      <c r="N222" s="38" t="s">
        <v>10</v>
      </c>
    </row>
    <row r="223" spans="1:14" ht="15.5">
      <c r="A223" s="8" t="s">
        <v>448</v>
      </c>
      <c r="B223" s="32" t="s">
        <v>23</v>
      </c>
      <c r="C223" s="33">
        <v>702</v>
      </c>
      <c r="D223" s="34">
        <v>0.61965811965811968</v>
      </c>
      <c r="E223" s="35">
        <v>0.36840000000000001</v>
      </c>
      <c r="F223" s="38" t="str">
        <f t="shared" si="10"/>
        <v>🟠 Occupation moyenne</v>
      </c>
      <c r="G223" s="37">
        <v>43890</v>
      </c>
      <c r="H223" s="119">
        <f t="shared" ca="1" si="9"/>
        <v>46273</v>
      </c>
      <c r="I223" s="9">
        <f t="shared" ca="1" si="11"/>
        <v>78</v>
      </c>
      <c r="J223" s="38" t="s">
        <v>449</v>
      </c>
      <c r="K223" s="38" t="s">
        <v>70</v>
      </c>
      <c r="L223" s="38" t="s">
        <v>444</v>
      </c>
      <c r="M223" s="38" t="s">
        <v>123</v>
      </c>
      <c r="N223" s="38" t="s">
        <v>21</v>
      </c>
    </row>
    <row r="224" spans="1:14" ht="15.5">
      <c r="A224" s="8" t="s">
        <v>442</v>
      </c>
      <c r="B224" s="32" t="s">
        <v>23</v>
      </c>
      <c r="C224" s="33">
        <v>1140</v>
      </c>
      <c r="D224" s="34">
        <v>0.62192982456140355</v>
      </c>
      <c r="E224" s="35">
        <v>0.51049999999999995</v>
      </c>
      <c r="F224" s="38" t="str">
        <f t="shared" si="10"/>
        <v>🟠 Occupation moyenne</v>
      </c>
      <c r="G224" s="37">
        <v>43890</v>
      </c>
      <c r="H224" s="119">
        <f t="shared" ca="1" si="9"/>
        <v>46273</v>
      </c>
      <c r="I224" s="9">
        <f t="shared" ca="1" si="11"/>
        <v>78</v>
      </c>
      <c r="J224" s="38" t="s">
        <v>443</v>
      </c>
      <c r="K224" s="38" t="s">
        <v>78</v>
      </c>
      <c r="L224" s="38" t="s">
        <v>444</v>
      </c>
      <c r="M224" s="38" t="s">
        <v>123</v>
      </c>
      <c r="N224" s="38" t="s">
        <v>21</v>
      </c>
    </row>
    <row r="225" spans="1:14" ht="15.5">
      <c r="A225" s="8" t="s">
        <v>445</v>
      </c>
      <c r="B225" s="32" t="s">
        <v>12</v>
      </c>
      <c r="C225" s="33">
        <v>2206</v>
      </c>
      <c r="D225" s="34">
        <v>0.66999093381686314</v>
      </c>
      <c r="E225" s="35">
        <v>0.45629999999999998</v>
      </c>
      <c r="F225" s="38" t="str">
        <f t="shared" si="10"/>
        <v>🟠 Occupation moyenne</v>
      </c>
      <c r="G225" s="37">
        <v>43890</v>
      </c>
      <c r="H225" s="119">
        <f t="shared" ca="1" si="9"/>
        <v>46273</v>
      </c>
      <c r="I225" s="9">
        <f t="shared" ca="1" si="11"/>
        <v>78</v>
      </c>
      <c r="J225" s="38" t="s">
        <v>446</v>
      </c>
      <c r="K225" s="38" t="s">
        <v>111</v>
      </c>
      <c r="L225" s="38" t="s">
        <v>318</v>
      </c>
      <c r="M225" s="38" t="s">
        <v>319</v>
      </c>
      <c r="N225" s="38" t="s">
        <v>10</v>
      </c>
    </row>
    <row r="226" spans="1:14" ht="15.5">
      <c r="A226" s="8" t="s">
        <v>447</v>
      </c>
      <c r="B226" s="32" t="s">
        <v>19</v>
      </c>
      <c r="C226" s="33">
        <v>1494</v>
      </c>
      <c r="D226" s="34">
        <v>0.68674698795180722</v>
      </c>
      <c r="E226" s="35">
        <v>0.60580000000000001</v>
      </c>
      <c r="F226" s="38" t="str">
        <f t="shared" si="10"/>
        <v>🟠 Occupation moyenne</v>
      </c>
      <c r="G226" s="37">
        <v>43890</v>
      </c>
      <c r="H226" s="119">
        <f t="shared" ca="1" si="9"/>
        <v>46273</v>
      </c>
      <c r="I226" s="9">
        <f t="shared" ca="1" si="11"/>
        <v>78</v>
      </c>
      <c r="J226" s="38" t="s">
        <v>389</v>
      </c>
      <c r="K226" s="38" t="s">
        <v>46</v>
      </c>
      <c r="L226" s="38" t="s">
        <v>84</v>
      </c>
      <c r="M226" s="38" t="s">
        <v>10</v>
      </c>
      <c r="N226" s="38" t="s">
        <v>10</v>
      </c>
    </row>
    <row r="227" spans="1:14" ht="15.5">
      <c r="A227" s="8" t="s">
        <v>450</v>
      </c>
      <c r="B227" s="32" t="s">
        <v>19</v>
      </c>
      <c r="C227" s="33">
        <v>462</v>
      </c>
      <c r="D227" s="34">
        <v>0.47619047619047616</v>
      </c>
      <c r="E227" s="35">
        <v>0.2727</v>
      </c>
      <c r="F227" s="38" t="str">
        <f t="shared" si="10"/>
        <v>🟢 Disponible</v>
      </c>
      <c r="G227" s="37">
        <v>43909</v>
      </c>
      <c r="H227" s="119">
        <f t="shared" ca="1" si="9"/>
        <v>46273</v>
      </c>
      <c r="I227" s="9">
        <f t="shared" ca="1" si="11"/>
        <v>77</v>
      </c>
      <c r="J227" s="38" t="s">
        <v>451</v>
      </c>
      <c r="K227" s="38" t="s">
        <v>48</v>
      </c>
      <c r="L227" s="38" t="s">
        <v>27</v>
      </c>
      <c r="M227" s="38" t="s">
        <v>10</v>
      </c>
      <c r="N227" s="38" t="s">
        <v>10</v>
      </c>
    </row>
    <row r="228" spans="1:14" ht="15.5">
      <c r="A228" s="8" t="s">
        <v>452</v>
      </c>
      <c r="B228" s="32" t="s">
        <v>19</v>
      </c>
      <c r="C228" s="33">
        <v>1310</v>
      </c>
      <c r="D228" s="34">
        <v>0.59541984732824427</v>
      </c>
      <c r="E228" s="35">
        <v>0.41460000000000002</v>
      </c>
      <c r="F228" s="38" t="str">
        <f t="shared" si="10"/>
        <v>🟢 Disponible</v>
      </c>
      <c r="G228" s="37">
        <v>43919</v>
      </c>
      <c r="H228" s="119">
        <f t="shared" ca="1" si="9"/>
        <v>46273</v>
      </c>
      <c r="I228" s="9">
        <f t="shared" ca="1" si="11"/>
        <v>77</v>
      </c>
      <c r="J228" s="38" t="s">
        <v>453</v>
      </c>
      <c r="K228" s="38" t="s">
        <v>46</v>
      </c>
      <c r="L228" s="38" t="s">
        <v>84</v>
      </c>
      <c r="M228" s="38" t="s">
        <v>10</v>
      </c>
      <c r="N228" s="38" t="s">
        <v>10</v>
      </c>
    </row>
    <row r="229" spans="1:14" ht="15.5">
      <c r="A229" s="8" t="s">
        <v>454</v>
      </c>
      <c r="B229" s="32" t="s">
        <v>19</v>
      </c>
      <c r="C229" s="33">
        <v>600</v>
      </c>
      <c r="D229" s="34">
        <v>0.67833333333333334</v>
      </c>
      <c r="E229" s="35">
        <v>0.51759999999999995</v>
      </c>
      <c r="F229" s="38" t="str">
        <f t="shared" si="10"/>
        <v>🟠 Occupation moyenne</v>
      </c>
      <c r="G229" s="37">
        <v>43919</v>
      </c>
      <c r="H229" s="119">
        <f t="shared" ca="1" si="9"/>
        <v>46273</v>
      </c>
      <c r="I229" s="9">
        <f t="shared" ca="1" si="11"/>
        <v>77</v>
      </c>
      <c r="J229" s="38" t="s">
        <v>455</v>
      </c>
      <c r="K229" s="38" t="s">
        <v>98</v>
      </c>
      <c r="L229" s="38" t="s">
        <v>47</v>
      </c>
      <c r="M229" s="38" t="s">
        <v>10</v>
      </c>
      <c r="N229" s="38" t="s">
        <v>10</v>
      </c>
    </row>
    <row r="230" spans="1:14" ht="15.5">
      <c r="A230" s="8" t="s">
        <v>456</v>
      </c>
      <c r="B230" s="32" t="s">
        <v>19</v>
      </c>
      <c r="C230" s="33">
        <v>720</v>
      </c>
      <c r="D230" s="34">
        <v>0.68888888888888888</v>
      </c>
      <c r="E230" s="35">
        <v>0.55910000000000004</v>
      </c>
      <c r="F230" s="38" t="str">
        <f t="shared" si="10"/>
        <v>🟠 Occupation moyenne</v>
      </c>
      <c r="G230" s="37">
        <v>43919</v>
      </c>
      <c r="H230" s="119">
        <f t="shared" ca="1" si="9"/>
        <v>46273</v>
      </c>
      <c r="I230" s="9">
        <f t="shared" ca="1" si="11"/>
        <v>77</v>
      </c>
      <c r="J230" s="38" t="s">
        <v>455</v>
      </c>
      <c r="K230" s="38" t="s">
        <v>98</v>
      </c>
      <c r="L230" s="38" t="s">
        <v>47</v>
      </c>
      <c r="M230" s="38" t="s">
        <v>10</v>
      </c>
      <c r="N230" s="38" t="s">
        <v>10</v>
      </c>
    </row>
    <row r="231" spans="1:14" ht="15.5">
      <c r="A231" s="8" t="s">
        <v>457</v>
      </c>
      <c r="B231" s="32" t="s">
        <v>19</v>
      </c>
      <c r="C231" s="33">
        <v>1280</v>
      </c>
      <c r="D231" s="34">
        <v>0.71718749999999998</v>
      </c>
      <c r="E231" s="35">
        <v>0.6</v>
      </c>
      <c r="F231" s="38" t="str">
        <f t="shared" si="10"/>
        <v>🟠 Occupation moyenne</v>
      </c>
      <c r="G231" s="37">
        <v>43919</v>
      </c>
      <c r="H231" s="119">
        <f t="shared" ca="1" si="9"/>
        <v>46273</v>
      </c>
      <c r="I231" s="9">
        <f t="shared" ca="1" si="11"/>
        <v>77</v>
      </c>
      <c r="J231" s="38" t="s">
        <v>397</v>
      </c>
      <c r="K231" s="38" t="s">
        <v>28</v>
      </c>
      <c r="L231" s="38" t="s">
        <v>458</v>
      </c>
      <c r="M231" s="38" t="s">
        <v>459</v>
      </c>
      <c r="N231" s="38" t="s">
        <v>10</v>
      </c>
    </row>
    <row r="232" spans="1:14" ht="15.5">
      <c r="A232" s="8" t="s">
        <v>460</v>
      </c>
      <c r="B232" s="32" t="s">
        <v>19</v>
      </c>
      <c r="C232" s="33">
        <v>1416</v>
      </c>
      <c r="D232" s="34">
        <v>0.71045197740112997</v>
      </c>
      <c r="E232" s="35">
        <v>0.61950000000000005</v>
      </c>
      <c r="F232" s="38" t="str">
        <f t="shared" si="10"/>
        <v>🟠 Occupation moyenne</v>
      </c>
      <c r="G232" s="37">
        <v>43931</v>
      </c>
      <c r="H232" s="119">
        <f t="shared" ca="1" si="9"/>
        <v>46273</v>
      </c>
      <c r="I232" s="9">
        <f t="shared" ca="1" si="11"/>
        <v>76</v>
      </c>
      <c r="J232" s="38" t="s">
        <v>391</v>
      </c>
      <c r="K232" s="38" t="s">
        <v>48</v>
      </c>
      <c r="L232" s="38" t="s">
        <v>27</v>
      </c>
      <c r="M232" s="38" t="s">
        <v>10</v>
      </c>
      <c r="N232" s="38" t="s">
        <v>10</v>
      </c>
    </row>
    <row r="233" spans="1:14" ht="15.5">
      <c r="A233" s="8" t="s">
        <v>461</v>
      </c>
      <c r="B233" s="32" t="s">
        <v>23</v>
      </c>
      <c r="C233" s="33">
        <v>492</v>
      </c>
      <c r="D233" s="34">
        <v>0.72560975609756095</v>
      </c>
      <c r="E233" s="35">
        <v>0.52500000000000002</v>
      </c>
      <c r="F233" s="38" t="str">
        <f t="shared" si="10"/>
        <v>🟠 Occupation moyenne</v>
      </c>
      <c r="G233" s="37">
        <v>43938</v>
      </c>
      <c r="H233" s="119">
        <f t="shared" ca="1" si="9"/>
        <v>46273</v>
      </c>
      <c r="I233" s="9">
        <f t="shared" ca="1" si="11"/>
        <v>76</v>
      </c>
      <c r="J233" s="38" t="s">
        <v>462</v>
      </c>
      <c r="K233" s="38" t="s">
        <v>70</v>
      </c>
      <c r="L233" s="38" t="s">
        <v>444</v>
      </c>
      <c r="M233" s="38" t="s">
        <v>123</v>
      </c>
      <c r="N233" s="38" t="s">
        <v>21</v>
      </c>
    </row>
    <row r="234" spans="1:14" ht="15.5">
      <c r="A234" s="8" t="s">
        <v>463</v>
      </c>
      <c r="B234" s="32" t="s">
        <v>19</v>
      </c>
      <c r="C234" s="33">
        <v>816</v>
      </c>
      <c r="D234" s="34">
        <v>0.72671568627450978</v>
      </c>
      <c r="E234" s="35">
        <v>0.64890000000000003</v>
      </c>
      <c r="F234" s="38" t="str">
        <f t="shared" si="10"/>
        <v>🟠 Occupation moyenne</v>
      </c>
      <c r="G234" s="37">
        <v>43938</v>
      </c>
      <c r="H234" s="119">
        <f t="shared" ca="1" si="9"/>
        <v>46273</v>
      </c>
      <c r="I234" s="9">
        <f t="shared" ca="1" si="11"/>
        <v>76</v>
      </c>
      <c r="J234" s="38" t="s">
        <v>453</v>
      </c>
      <c r="K234" s="38" t="s">
        <v>46</v>
      </c>
      <c r="L234" s="38" t="s">
        <v>84</v>
      </c>
      <c r="M234" s="38" t="s">
        <v>10</v>
      </c>
      <c r="N234" s="38" t="s">
        <v>10</v>
      </c>
    </row>
    <row r="235" spans="1:14" ht="15.5">
      <c r="A235" s="8" t="s">
        <v>464</v>
      </c>
      <c r="B235" s="32" t="s">
        <v>23</v>
      </c>
      <c r="C235" s="33">
        <v>956</v>
      </c>
      <c r="D235" s="34">
        <v>0.71234309623430958</v>
      </c>
      <c r="E235" s="35">
        <v>0.57230000000000003</v>
      </c>
      <c r="F235" s="38" t="str">
        <f t="shared" si="10"/>
        <v>🟠 Occupation moyenne</v>
      </c>
      <c r="G235" s="37">
        <v>43948</v>
      </c>
      <c r="H235" s="119">
        <f t="shared" ca="1" si="9"/>
        <v>46273</v>
      </c>
      <c r="I235" s="9">
        <f t="shared" ca="1" si="11"/>
        <v>76</v>
      </c>
      <c r="J235" s="38" t="s">
        <v>99</v>
      </c>
      <c r="K235" s="38" t="s">
        <v>78</v>
      </c>
      <c r="L235" s="38" t="s">
        <v>444</v>
      </c>
      <c r="M235" s="38" t="s">
        <v>123</v>
      </c>
      <c r="N235" s="38" t="s">
        <v>21</v>
      </c>
    </row>
    <row r="236" spans="1:14" ht="15.5">
      <c r="A236" s="8" t="s">
        <v>465</v>
      </c>
      <c r="B236" s="32" t="s">
        <v>23</v>
      </c>
      <c r="C236" s="33">
        <v>534</v>
      </c>
      <c r="D236" s="34">
        <v>0.52996254681647936</v>
      </c>
      <c r="E236" s="35">
        <v>0.33710000000000001</v>
      </c>
      <c r="F236" s="38" t="str">
        <f t="shared" si="10"/>
        <v>🟢 Disponible</v>
      </c>
      <c r="G236" s="37">
        <v>43969</v>
      </c>
      <c r="H236" s="119">
        <f t="shared" ca="1" si="9"/>
        <v>46273</v>
      </c>
      <c r="I236" s="9">
        <f t="shared" ca="1" si="11"/>
        <v>75</v>
      </c>
      <c r="J236" s="38" t="s">
        <v>462</v>
      </c>
      <c r="K236" s="38" t="s">
        <v>70</v>
      </c>
      <c r="L236" s="38" t="s">
        <v>444</v>
      </c>
      <c r="M236" s="38" t="s">
        <v>123</v>
      </c>
      <c r="N236" s="38" t="s">
        <v>21</v>
      </c>
    </row>
    <row r="237" spans="1:14" ht="15.5">
      <c r="A237" s="8" t="s">
        <v>466</v>
      </c>
      <c r="B237" s="32" t="s">
        <v>12</v>
      </c>
      <c r="C237" s="33">
        <v>618</v>
      </c>
      <c r="D237" s="34">
        <v>0.78317152103559873</v>
      </c>
      <c r="E237" s="35">
        <v>0.61170000000000002</v>
      </c>
      <c r="F237" s="38" t="str">
        <f t="shared" si="10"/>
        <v>🟠 Occupation moyenne</v>
      </c>
      <c r="G237" s="37">
        <v>43984</v>
      </c>
      <c r="H237" s="119">
        <f t="shared" ca="1" si="9"/>
        <v>46273</v>
      </c>
      <c r="I237" s="9">
        <f t="shared" ca="1" si="11"/>
        <v>75</v>
      </c>
      <c r="J237" s="38" t="s">
        <v>467</v>
      </c>
      <c r="K237" s="38" t="s">
        <v>84</v>
      </c>
      <c r="L237" s="38" t="s">
        <v>84</v>
      </c>
      <c r="M237" s="38" t="s">
        <v>10</v>
      </c>
      <c r="N237" s="38" t="s">
        <v>10</v>
      </c>
    </row>
    <row r="238" spans="1:14" ht="15.5">
      <c r="A238" s="8" t="s">
        <v>468</v>
      </c>
      <c r="B238" s="32" t="s">
        <v>19</v>
      </c>
      <c r="C238" s="33">
        <v>1618</v>
      </c>
      <c r="D238" s="34">
        <v>0.66378244746600745</v>
      </c>
      <c r="E238" s="35">
        <v>0.52510000000000001</v>
      </c>
      <c r="F238" s="38" t="str">
        <f t="shared" si="10"/>
        <v>🟠 Occupation moyenne</v>
      </c>
      <c r="G238" s="37">
        <v>43984</v>
      </c>
      <c r="H238" s="119">
        <f t="shared" ca="1" si="9"/>
        <v>46273</v>
      </c>
      <c r="I238" s="9">
        <f t="shared" ca="1" si="11"/>
        <v>75</v>
      </c>
      <c r="J238" s="38" t="s">
        <v>469</v>
      </c>
      <c r="K238" s="38" t="s">
        <v>98</v>
      </c>
      <c r="L238" s="38" t="s">
        <v>47</v>
      </c>
      <c r="M238" s="38" t="s">
        <v>10</v>
      </c>
      <c r="N238" s="38" t="s">
        <v>10</v>
      </c>
    </row>
    <row r="239" spans="1:14" ht="15.5">
      <c r="A239" s="8" t="s">
        <v>470</v>
      </c>
      <c r="B239" s="32" t="s">
        <v>12</v>
      </c>
      <c r="C239" s="33">
        <v>1230</v>
      </c>
      <c r="D239" s="34">
        <v>0.73333333333333328</v>
      </c>
      <c r="E239" s="35">
        <v>0.64390000000000003</v>
      </c>
      <c r="F239" s="38" t="str">
        <f t="shared" si="10"/>
        <v>🟠 Occupation moyenne</v>
      </c>
      <c r="G239" s="37">
        <v>43984</v>
      </c>
      <c r="H239" s="119">
        <f t="shared" ca="1" si="9"/>
        <v>46273</v>
      </c>
      <c r="I239" s="9">
        <f t="shared" ca="1" si="11"/>
        <v>75</v>
      </c>
      <c r="J239" s="38" t="s">
        <v>471</v>
      </c>
      <c r="K239" s="38" t="s">
        <v>85</v>
      </c>
      <c r="L239" s="38" t="s">
        <v>84</v>
      </c>
      <c r="M239" s="38" t="s">
        <v>10</v>
      </c>
      <c r="N239" s="38" t="s">
        <v>10</v>
      </c>
    </row>
    <row r="240" spans="1:14" ht="15.5">
      <c r="A240" s="8" t="s">
        <v>472</v>
      </c>
      <c r="B240" s="32" t="s">
        <v>23</v>
      </c>
      <c r="C240" s="33">
        <v>486</v>
      </c>
      <c r="D240" s="34">
        <v>0.59465020576131689</v>
      </c>
      <c r="E240" s="35">
        <v>0.46250000000000002</v>
      </c>
      <c r="F240" s="38" t="str">
        <f t="shared" si="10"/>
        <v>🟢 Disponible</v>
      </c>
      <c r="G240" s="37">
        <v>43984</v>
      </c>
      <c r="H240" s="119">
        <f t="shared" ca="1" si="9"/>
        <v>46273</v>
      </c>
      <c r="I240" s="9">
        <f t="shared" ca="1" si="11"/>
        <v>75</v>
      </c>
      <c r="J240" s="38" t="s">
        <v>473</v>
      </c>
      <c r="K240" s="38" t="s">
        <v>99</v>
      </c>
      <c r="L240" s="38" t="s">
        <v>444</v>
      </c>
      <c r="M240" s="38" t="s">
        <v>123</v>
      </c>
      <c r="N240" s="38" t="s">
        <v>21</v>
      </c>
    </row>
    <row r="241" spans="1:14" ht="15.5">
      <c r="A241" s="8" t="s">
        <v>474</v>
      </c>
      <c r="B241" s="32" t="s">
        <v>23</v>
      </c>
      <c r="C241" s="33">
        <v>834</v>
      </c>
      <c r="D241" s="34">
        <v>0.64988009592326135</v>
      </c>
      <c r="E241" s="35">
        <v>0.62590000000000001</v>
      </c>
      <c r="F241" s="38" t="str">
        <f t="shared" si="10"/>
        <v>🟠 Occupation moyenne</v>
      </c>
      <c r="G241" s="37">
        <v>43996</v>
      </c>
      <c r="H241" s="119">
        <f t="shared" ca="1" si="9"/>
        <v>46273</v>
      </c>
      <c r="I241" s="9">
        <f t="shared" ca="1" si="11"/>
        <v>74</v>
      </c>
      <c r="J241" s="38" t="s">
        <v>99</v>
      </c>
      <c r="K241" s="38" t="s">
        <v>99</v>
      </c>
      <c r="L241" s="38" t="s">
        <v>444</v>
      </c>
      <c r="M241" s="38" t="s">
        <v>123</v>
      </c>
      <c r="N241" s="38" t="s">
        <v>21</v>
      </c>
    </row>
    <row r="242" spans="1:14" ht="15.5">
      <c r="A242" s="8" t="s">
        <v>475</v>
      </c>
      <c r="B242" s="32" t="s">
        <v>12</v>
      </c>
      <c r="C242" s="33">
        <v>756</v>
      </c>
      <c r="D242" s="34">
        <v>0.7407407407407407</v>
      </c>
      <c r="E242" s="35">
        <v>0.58730000000000004</v>
      </c>
      <c r="F242" s="38" t="str">
        <f t="shared" si="10"/>
        <v>🟠 Occupation moyenne</v>
      </c>
      <c r="G242" s="37">
        <v>43996</v>
      </c>
      <c r="H242" s="119">
        <f t="shared" ca="1" si="9"/>
        <v>46273</v>
      </c>
      <c r="I242" s="9">
        <f t="shared" ca="1" si="11"/>
        <v>74</v>
      </c>
      <c r="J242" s="38" t="s">
        <v>476</v>
      </c>
      <c r="K242" s="38" t="s">
        <v>84</v>
      </c>
      <c r="L242" s="38" t="s">
        <v>84</v>
      </c>
      <c r="M242" s="38" t="s">
        <v>10</v>
      </c>
      <c r="N242" s="38" t="s">
        <v>10</v>
      </c>
    </row>
    <row r="243" spans="1:14" ht="15.5">
      <c r="A243" s="8" t="s">
        <v>477</v>
      </c>
      <c r="B243" s="32" t="s">
        <v>19</v>
      </c>
      <c r="C243" s="33">
        <v>710</v>
      </c>
      <c r="D243" s="34">
        <v>0.74507042253521127</v>
      </c>
      <c r="E243" s="35">
        <v>0.61209999999999998</v>
      </c>
      <c r="F243" s="38" t="str">
        <f t="shared" si="10"/>
        <v>🟠 Occupation moyenne</v>
      </c>
      <c r="G243" s="37">
        <v>43996</v>
      </c>
      <c r="H243" s="119">
        <f t="shared" ca="1" si="9"/>
        <v>46273</v>
      </c>
      <c r="I243" s="9">
        <f t="shared" ca="1" si="11"/>
        <v>74</v>
      </c>
      <c r="J243" s="38" t="s">
        <v>478</v>
      </c>
      <c r="K243" s="38" t="s">
        <v>46</v>
      </c>
      <c r="L243" s="38" t="s">
        <v>84</v>
      </c>
      <c r="M243" s="38" t="s">
        <v>10</v>
      </c>
      <c r="N243" s="38" t="s">
        <v>10</v>
      </c>
    </row>
    <row r="244" spans="1:14" ht="15.5">
      <c r="A244" s="8" t="s">
        <v>479</v>
      </c>
      <c r="B244" s="32" t="s">
        <v>23</v>
      </c>
      <c r="C244" s="33">
        <v>570</v>
      </c>
      <c r="D244" s="34">
        <v>0.68421052631578949</v>
      </c>
      <c r="E244" s="35">
        <v>0.49469999999999997</v>
      </c>
      <c r="F244" s="38" t="str">
        <f t="shared" si="10"/>
        <v>🟠 Occupation moyenne</v>
      </c>
      <c r="G244" s="37">
        <v>43996</v>
      </c>
      <c r="H244" s="119">
        <f t="shared" ca="1" si="9"/>
        <v>46273</v>
      </c>
      <c r="I244" s="9">
        <f t="shared" ca="1" si="11"/>
        <v>74</v>
      </c>
      <c r="J244" s="38" t="s">
        <v>449</v>
      </c>
      <c r="K244" s="38" t="s">
        <v>70</v>
      </c>
      <c r="L244" s="38" t="s">
        <v>444</v>
      </c>
      <c r="M244" s="38" t="s">
        <v>123</v>
      </c>
      <c r="N244" s="38" t="s">
        <v>21</v>
      </c>
    </row>
    <row r="245" spans="1:14" ht="15.5">
      <c r="A245" s="8" t="s">
        <v>480</v>
      </c>
      <c r="B245" s="32" t="s">
        <v>19</v>
      </c>
      <c r="C245" s="33">
        <v>1236</v>
      </c>
      <c r="D245" s="34">
        <v>0.72168284789644011</v>
      </c>
      <c r="E245" s="35">
        <v>0.59899999999999998</v>
      </c>
      <c r="F245" s="38" t="str">
        <f t="shared" si="10"/>
        <v>🟠 Occupation moyenne</v>
      </c>
      <c r="G245" s="37">
        <v>43996</v>
      </c>
      <c r="H245" s="119">
        <f t="shared" ca="1" si="9"/>
        <v>46273</v>
      </c>
      <c r="I245" s="9">
        <f t="shared" ca="1" si="11"/>
        <v>74</v>
      </c>
      <c r="J245" s="38" t="s">
        <v>469</v>
      </c>
      <c r="K245" s="38" t="s">
        <v>98</v>
      </c>
      <c r="L245" s="38" t="s">
        <v>47</v>
      </c>
      <c r="M245" s="38" t="s">
        <v>10</v>
      </c>
      <c r="N245" s="38" t="s">
        <v>10</v>
      </c>
    </row>
    <row r="246" spans="1:14" ht="15.5">
      <c r="A246" s="8" t="s">
        <v>481</v>
      </c>
      <c r="B246" s="32" t="s">
        <v>23</v>
      </c>
      <c r="C246" s="33">
        <v>942</v>
      </c>
      <c r="D246" s="34">
        <v>0.69851380042462841</v>
      </c>
      <c r="E246" s="35">
        <v>0.59240000000000004</v>
      </c>
      <c r="F246" s="38" t="str">
        <f t="shared" si="10"/>
        <v>🟠 Occupation moyenne</v>
      </c>
      <c r="G246" s="37">
        <v>43996</v>
      </c>
      <c r="H246" s="119">
        <f t="shared" ca="1" si="9"/>
        <v>46273</v>
      </c>
      <c r="I246" s="9">
        <f t="shared" ca="1" si="11"/>
        <v>74</v>
      </c>
      <c r="J246" s="38" t="s">
        <v>482</v>
      </c>
      <c r="K246" s="38" t="s">
        <v>104</v>
      </c>
      <c r="L246" s="38" t="s">
        <v>483</v>
      </c>
      <c r="M246" s="38" t="s">
        <v>21</v>
      </c>
      <c r="N246" s="38" t="s">
        <v>21</v>
      </c>
    </row>
    <row r="247" spans="1:14" ht="15.5">
      <c r="A247" s="8" t="s">
        <v>484</v>
      </c>
      <c r="B247" s="32" t="s">
        <v>12</v>
      </c>
      <c r="C247" s="33">
        <v>804</v>
      </c>
      <c r="D247" s="34">
        <v>0.79228855721393032</v>
      </c>
      <c r="E247" s="35">
        <v>0.73129999999999995</v>
      </c>
      <c r="F247" s="38" t="str">
        <f t="shared" si="10"/>
        <v>🟠 Occupation moyenne</v>
      </c>
      <c r="G247" s="37">
        <v>44008</v>
      </c>
      <c r="H247" s="119">
        <f t="shared" ca="1" si="9"/>
        <v>46273</v>
      </c>
      <c r="I247" s="9">
        <f t="shared" ca="1" si="11"/>
        <v>74</v>
      </c>
      <c r="J247" s="38" t="s">
        <v>485</v>
      </c>
      <c r="K247" s="38" t="s">
        <v>84</v>
      </c>
      <c r="L247" s="38" t="s">
        <v>84</v>
      </c>
      <c r="M247" s="38" t="s">
        <v>10</v>
      </c>
      <c r="N247" s="38" t="s">
        <v>10</v>
      </c>
    </row>
    <row r="248" spans="1:14" ht="15.5">
      <c r="A248" s="8" t="s">
        <v>486</v>
      </c>
      <c r="B248" s="32" t="s">
        <v>23</v>
      </c>
      <c r="C248" s="33">
        <v>426</v>
      </c>
      <c r="D248" s="34">
        <v>0.77464788732394363</v>
      </c>
      <c r="E248" s="35">
        <v>0.67610000000000003</v>
      </c>
      <c r="F248" s="38" t="str">
        <f t="shared" si="10"/>
        <v>🟠 Occupation moyenne</v>
      </c>
      <c r="G248" s="37">
        <v>44008</v>
      </c>
      <c r="H248" s="119">
        <f t="shared" ca="1" si="9"/>
        <v>46273</v>
      </c>
      <c r="I248" s="9">
        <f t="shared" ca="1" si="11"/>
        <v>74</v>
      </c>
      <c r="J248" s="38" t="s">
        <v>462</v>
      </c>
      <c r="K248" s="38" t="s">
        <v>70</v>
      </c>
      <c r="L248" s="38" t="s">
        <v>444</v>
      </c>
      <c r="M248" s="38" t="s">
        <v>123</v>
      </c>
      <c r="N248" s="38" t="s">
        <v>21</v>
      </c>
    </row>
    <row r="249" spans="1:14" ht="15.5">
      <c r="A249" s="8" t="s">
        <v>487</v>
      </c>
      <c r="B249" s="32" t="s">
        <v>23</v>
      </c>
      <c r="C249" s="33">
        <v>362</v>
      </c>
      <c r="D249" s="34">
        <v>0.55801104972375692</v>
      </c>
      <c r="E249" s="35">
        <v>0.35</v>
      </c>
      <c r="F249" s="38" t="str">
        <f t="shared" si="10"/>
        <v>🟢 Disponible</v>
      </c>
      <c r="G249" s="37">
        <v>44008</v>
      </c>
      <c r="H249" s="119">
        <f t="shared" ca="1" si="9"/>
        <v>46273</v>
      </c>
      <c r="I249" s="9">
        <f t="shared" ca="1" si="11"/>
        <v>74</v>
      </c>
      <c r="J249" s="38" t="s">
        <v>488</v>
      </c>
      <c r="K249" s="38" t="s">
        <v>93</v>
      </c>
      <c r="L249" s="38" t="s">
        <v>444</v>
      </c>
      <c r="M249" s="38" t="s">
        <v>123</v>
      </c>
      <c r="N249" s="38" t="s">
        <v>21</v>
      </c>
    </row>
    <row r="250" spans="1:14" ht="15.5">
      <c r="A250" s="8" t="s">
        <v>489</v>
      </c>
      <c r="B250" s="32" t="s">
        <v>19</v>
      </c>
      <c r="C250" s="33">
        <v>618</v>
      </c>
      <c r="D250" s="34">
        <v>0.69579288025889963</v>
      </c>
      <c r="E250" s="35">
        <v>0.51459999999999995</v>
      </c>
      <c r="F250" s="38" t="str">
        <f t="shared" si="10"/>
        <v>🟠 Occupation moyenne</v>
      </c>
      <c r="G250" s="37">
        <v>44008</v>
      </c>
      <c r="H250" s="119">
        <f t="shared" ca="1" si="9"/>
        <v>46273</v>
      </c>
      <c r="I250" s="9">
        <f t="shared" ca="1" si="11"/>
        <v>74</v>
      </c>
      <c r="J250" s="38" t="s">
        <v>478</v>
      </c>
      <c r="K250" s="38" t="s">
        <v>46</v>
      </c>
      <c r="L250" s="38" t="s">
        <v>84</v>
      </c>
      <c r="M250" s="38" t="s">
        <v>10</v>
      </c>
      <c r="N250" s="38" t="s">
        <v>10</v>
      </c>
    </row>
    <row r="251" spans="1:14" ht="15.5">
      <c r="A251" s="8" t="s">
        <v>490</v>
      </c>
      <c r="B251" s="32" t="s">
        <v>19</v>
      </c>
      <c r="C251" s="33">
        <v>628</v>
      </c>
      <c r="D251" s="34">
        <v>0.58917197452229297</v>
      </c>
      <c r="E251" s="35">
        <v>0.40379999999999999</v>
      </c>
      <c r="F251" s="38" t="str">
        <f t="shared" si="10"/>
        <v>🟢 Disponible</v>
      </c>
      <c r="G251" s="37">
        <v>44018</v>
      </c>
      <c r="H251" s="119">
        <f t="shared" ca="1" si="9"/>
        <v>46273</v>
      </c>
      <c r="I251" s="9">
        <f t="shared" ca="1" si="11"/>
        <v>74</v>
      </c>
      <c r="J251" s="38" t="s">
        <v>491</v>
      </c>
      <c r="K251" s="38" t="s">
        <v>46</v>
      </c>
      <c r="L251" s="38" t="s">
        <v>84</v>
      </c>
      <c r="M251" s="38" t="s">
        <v>10</v>
      </c>
      <c r="N251" s="38" t="s">
        <v>10</v>
      </c>
    </row>
    <row r="252" spans="1:14" ht="15.5">
      <c r="A252" s="8" t="s">
        <v>492</v>
      </c>
      <c r="B252" s="32" t="s">
        <v>19</v>
      </c>
      <c r="C252" s="33">
        <v>1182</v>
      </c>
      <c r="D252" s="34">
        <v>0.67343485617597287</v>
      </c>
      <c r="E252" s="35">
        <v>0.53810000000000002</v>
      </c>
      <c r="F252" s="38" t="str">
        <f t="shared" si="10"/>
        <v>🟠 Occupation moyenne</v>
      </c>
      <c r="G252" s="37">
        <v>44018</v>
      </c>
      <c r="H252" s="119">
        <f t="shared" ca="1" si="9"/>
        <v>46273</v>
      </c>
      <c r="I252" s="9">
        <f t="shared" ca="1" si="11"/>
        <v>74</v>
      </c>
      <c r="J252" s="38" t="s">
        <v>493</v>
      </c>
      <c r="K252" s="38" t="s">
        <v>46</v>
      </c>
      <c r="L252" s="38" t="s">
        <v>84</v>
      </c>
      <c r="M252" s="38" t="s">
        <v>10</v>
      </c>
      <c r="N252" s="38" t="s">
        <v>10</v>
      </c>
    </row>
    <row r="253" spans="1:14" ht="15.5">
      <c r="A253" s="8" t="s">
        <v>494</v>
      </c>
      <c r="B253" s="32" t="s">
        <v>23</v>
      </c>
      <c r="C253" s="33">
        <v>904</v>
      </c>
      <c r="D253" s="34">
        <v>0.69469026548672563</v>
      </c>
      <c r="E253" s="35">
        <v>0.48920000000000002</v>
      </c>
      <c r="F253" s="38" t="str">
        <f t="shared" si="10"/>
        <v>🟠 Occupation moyenne</v>
      </c>
      <c r="G253" s="37">
        <v>44018</v>
      </c>
      <c r="H253" s="119">
        <f t="shared" ca="1" si="9"/>
        <v>46273</v>
      </c>
      <c r="I253" s="9">
        <f t="shared" ca="1" si="11"/>
        <v>74</v>
      </c>
      <c r="J253" s="38" t="s">
        <v>495</v>
      </c>
      <c r="K253" s="38" t="s">
        <v>38</v>
      </c>
      <c r="L253" s="38" t="s">
        <v>496</v>
      </c>
      <c r="M253" s="38" t="s">
        <v>21</v>
      </c>
      <c r="N253" s="38" t="s">
        <v>21</v>
      </c>
    </row>
    <row r="254" spans="1:14" ht="15.5">
      <c r="A254" s="8" t="s">
        <v>499</v>
      </c>
      <c r="B254" s="32" t="s">
        <v>19</v>
      </c>
      <c r="C254" s="33">
        <v>1198</v>
      </c>
      <c r="D254" s="34">
        <v>0.61602671118530883</v>
      </c>
      <c r="E254" s="35">
        <v>0.44159999999999999</v>
      </c>
      <c r="F254" s="38" t="str">
        <f t="shared" si="10"/>
        <v>🟠 Occupation moyenne</v>
      </c>
      <c r="G254" s="37">
        <v>44018</v>
      </c>
      <c r="H254" s="119">
        <f t="shared" ca="1" si="9"/>
        <v>46273</v>
      </c>
      <c r="I254" s="9">
        <f t="shared" ca="1" si="11"/>
        <v>74</v>
      </c>
      <c r="J254" s="38" t="s">
        <v>500</v>
      </c>
      <c r="K254" s="38" t="s">
        <v>98</v>
      </c>
      <c r="L254" s="38" t="s">
        <v>47</v>
      </c>
      <c r="M254" s="38" t="s">
        <v>10</v>
      </c>
      <c r="N254" s="38" t="s">
        <v>10</v>
      </c>
    </row>
    <row r="255" spans="1:14" ht="15.5">
      <c r="A255" s="8" t="s">
        <v>497</v>
      </c>
      <c r="B255" s="32" t="s">
        <v>12</v>
      </c>
      <c r="C255" s="33">
        <v>1266</v>
      </c>
      <c r="D255" s="34">
        <v>0.72669826224328593</v>
      </c>
      <c r="E255" s="35">
        <v>0.64929999999999999</v>
      </c>
      <c r="F255" s="38" t="str">
        <f t="shared" si="10"/>
        <v>🟠 Occupation moyenne</v>
      </c>
      <c r="G255" s="37">
        <v>44018</v>
      </c>
      <c r="H255" s="119">
        <f t="shared" ca="1" si="9"/>
        <v>46273</v>
      </c>
      <c r="I255" s="9">
        <f t="shared" ca="1" si="11"/>
        <v>74</v>
      </c>
      <c r="J255" s="38" t="s">
        <v>498</v>
      </c>
      <c r="K255" s="38" t="s">
        <v>84</v>
      </c>
      <c r="L255" s="38" t="s">
        <v>84</v>
      </c>
      <c r="M255" s="38" t="s">
        <v>10</v>
      </c>
      <c r="N255" s="38" t="s">
        <v>10</v>
      </c>
    </row>
    <row r="256" spans="1:14" ht="15.5">
      <c r="A256" s="8" t="s">
        <v>501</v>
      </c>
      <c r="B256" s="32" t="s">
        <v>23</v>
      </c>
      <c r="C256" s="33">
        <v>1116</v>
      </c>
      <c r="D256" s="34">
        <v>0.65143369175627241</v>
      </c>
      <c r="E256" s="35">
        <v>0.5</v>
      </c>
      <c r="F256" s="38" t="str">
        <f t="shared" si="10"/>
        <v>🟠 Occupation moyenne</v>
      </c>
      <c r="G256" s="37">
        <v>44018</v>
      </c>
      <c r="H256" s="119">
        <f t="shared" ca="1" si="9"/>
        <v>46273</v>
      </c>
      <c r="I256" s="9">
        <f t="shared" ca="1" si="11"/>
        <v>74</v>
      </c>
      <c r="J256" s="38" t="s">
        <v>473</v>
      </c>
      <c r="K256" s="38" t="s">
        <v>99</v>
      </c>
      <c r="L256" s="38" t="s">
        <v>444</v>
      </c>
      <c r="M256" s="38" t="s">
        <v>123</v>
      </c>
      <c r="N256" s="38" t="s">
        <v>21</v>
      </c>
    </row>
    <row r="257" spans="1:14" ht="15.5">
      <c r="A257" s="8" t="s">
        <v>502</v>
      </c>
      <c r="B257" s="32" t="s">
        <v>12</v>
      </c>
      <c r="C257" s="33">
        <v>1466</v>
      </c>
      <c r="D257" s="34">
        <v>0.72237380627557979</v>
      </c>
      <c r="E257" s="35">
        <v>0.60680000000000001</v>
      </c>
      <c r="F257" s="38" t="str">
        <f t="shared" si="10"/>
        <v>🟠 Occupation moyenne</v>
      </c>
      <c r="G257" s="37">
        <v>44025</v>
      </c>
      <c r="H257" s="119">
        <f t="shared" ca="1" si="9"/>
        <v>46273</v>
      </c>
      <c r="I257" s="9">
        <f t="shared" ca="1" si="11"/>
        <v>73</v>
      </c>
      <c r="J257" s="38" t="s">
        <v>503</v>
      </c>
      <c r="K257" s="38" t="s">
        <v>84</v>
      </c>
      <c r="L257" s="38" t="s">
        <v>84</v>
      </c>
      <c r="M257" s="38" t="s">
        <v>10</v>
      </c>
      <c r="N257" s="38" t="s">
        <v>10</v>
      </c>
    </row>
    <row r="258" spans="1:14" ht="15.5">
      <c r="A258" s="8" t="s">
        <v>504</v>
      </c>
      <c r="B258" s="32" t="s">
        <v>19</v>
      </c>
      <c r="C258" s="33">
        <v>1254</v>
      </c>
      <c r="D258" s="34">
        <v>0.74880382775119614</v>
      </c>
      <c r="E258" s="35">
        <v>0.58420000000000005</v>
      </c>
      <c r="F258" s="38" t="str">
        <f t="shared" si="10"/>
        <v>🟠 Occupation moyenne</v>
      </c>
      <c r="G258" s="37">
        <v>44025</v>
      </c>
      <c r="H258" s="119">
        <f t="shared" ref="H258:H321" ca="1" si="12">TODAY()</f>
        <v>46273</v>
      </c>
      <c r="I258" s="9">
        <f t="shared" ca="1" si="11"/>
        <v>73</v>
      </c>
      <c r="J258" s="38" t="s">
        <v>505</v>
      </c>
      <c r="K258" s="38" t="s">
        <v>46</v>
      </c>
      <c r="L258" s="38" t="s">
        <v>84</v>
      </c>
      <c r="M258" s="38" t="s">
        <v>10</v>
      </c>
      <c r="N258" s="38" t="s">
        <v>10</v>
      </c>
    </row>
    <row r="259" spans="1:14" ht="15.5">
      <c r="A259" s="8" t="s">
        <v>506</v>
      </c>
      <c r="B259" s="32" t="s">
        <v>23</v>
      </c>
      <c r="C259" s="33">
        <v>614</v>
      </c>
      <c r="D259" s="34">
        <v>0.73289902280130292</v>
      </c>
      <c r="E259" s="35">
        <v>0.61760000000000004</v>
      </c>
      <c r="F259" s="38" t="str">
        <f t="shared" ref="F259:F322" si="13">IF(D259&gt;=0.9,"🔴 Saturé",IF(D259&gt;=0.6,"🟠 Occupation moyenne","🟢 Disponible"))</f>
        <v>🟠 Occupation moyenne</v>
      </c>
      <c r="G259" s="37">
        <v>44025</v>
      </c>
      <c r="H259" s="119">
        <f t="shared" ca="1" si="12"/>
        <v>46273</v>
      </c>
      <c r="I259" s="9">
        <f t="shared" ref="I259:I322" ca="1" si="14">DATEDIF(G259,H259,"m")</f>
        <v>73</v>
      </c>
      <c r="J259" s="38" t="s">
        <v>449</v>
      </c>
      <c r="K259" s="38" t="s">
        <v>70</v>
      </c>
      <c r="L259" s="38" t="s">
        <v>444</v>
      </c>
      <c r="M259" s="38" t="s">
        <v>123</v>
      </c>
      <c r="N259" s="38" t="s">
        <v>21</v>
      </c>
    </row>
    <row r="260" spans="1:14" ht="15.5">
      <c r="A260" s="8" t="s">
        <v>507</v>
      </c>
      <c r="B260" s="32" t="s">
        <v>19</v>
      </c>
      <c r="C260" s="33">
        <v>708</v>
      </c>
      <c r="D260" s="34">
        <v>0.63983050847457623</v>
      </c>
      <c r="E260" s="35">
        <v>0.46610000000000001</v>
      </c>
      <c r="F260" s="38" t="str">
        <f t="shared" si="13"/>
        <v>🟠 Occupation moyenne</v>
      </c>
      <c r="G260" s="37">
        <v>44025</v>
      </c>
      <c r="H260" s="119">
        <f t="shared" ca="1" si="12"/>
        <v>46273</v>
      </c>
      <c r="I260" s="9">
        <f t="shared" ca="1" si="14"/>
        <v>73</v>
      </c>
      <c r="J260" s="38" t="s">
        <v>431</v>
      </c>
      <c r="K260" s="38" t="s">
        <v>46</v>
      </c>
      <c r="L260" s="38" t="s">
        <v>84</v>
      </c>
      <c r="M260" s="38" t="s">
        <v>10</v>
      </c>
      <c r="N260" s="38" t="s">
        <v>10</v>
      </c>
    </row>
    <row r="261" spans="1:14" ht="15.5">
      <c r="A261" s="8" t="s">
        <v>521</v>
      </c>
      <c r="B261" s="32" t="s">
        <v>19</v>
      </c>
      <c r="C261" s="33">
        <v>996</v>
      </c>
      <c r="D261" s="34">
        <v>0.74397590361445787</v>
      </c>
      <c r="E261" s="35">
        <v>0.61350000000000005</v>
      </c>
      <c r="F261" s="38" t="str">
        <f t="shared" si="13"/>
        <v>🟠 Occupation moyenne</v>
      </c>
      <c r="G261" s="37">
        <v>44035</v>
      </c>
      <c r="H261" s="119">
        <f t="shared" ca="1" si="12"/>
        <v>46273</v>
      </c>
      <c r="I261" s="9">
        <f t="shared" ca="1" si="14"/>
        <v>73</v>
      </c>
      <c r="J261" s="38" t="s">
        <v>522</v>
      </c>
      <c r="K261" s="38" t="s">
        <v>52</v>
      </c>
      <c r="L261" s="38" t="s">
        <v>47</v>
      </c>
      <c r="M261" s="38" t="s">
        <v>10</v>
      </c>
      <c r="N261" s="38" t="s">
        <v>10</v>
      </c>
    </row>
    <row r="262" spans="1:14" ht="15.5">
      <c r="A262" s="8" t="s">
        <v>508</v>
      </c>
      <c r="B262" s="32" t="s">
        <v>12</v>
      </c>
      <c r="C262" s="33">
        <v>744</v>
      </c>
      <c r="D262" s="34">
        <v>0.76478494623655913</v>
      </c>
      <c r="E262" s="35">
        <v>0.63109999999999999</v>
      </c>
      <c r="F262" s="38" t="str">
        <f t="shared" si="13"/>
        <v>🟠 Occupation moyenne</v>
      </c>
      <c r="G262" s="37">
        <v>44035</v>
      </c>
      <c r="H262" s="119">
        <f t="shared" ca="1" si="12"/>
        <v>46273</v>
      </c>
      <c r="I262" s="9">
        <f t="shared" ca="1" si="14"/>
        <v>73</v>
      </c>
      <c r="J262" s="38" t="s">
        <v>509</v>
      </c>
      <c r="K262" s="38" t="s">
        <v>84</v>
      </c>
      <c r="L262" s="38" t="s">
        <v>84</v>
      </c>
      <c r="M262" s="38" t="s">
        <v>10</v>
      </c>
      <c r="N262" s="38" t="s">
        <v>10</v>
      </c>
    </row>
    <row r="263" spans="1:14" ht="15.5">
      <c r="A263" s="8" t="s">
        <v>510</v>
      </c>
      <c r="B263" s="32" t="s">
        <v>12</v>
      </c>
      <c r="C263" s="33">
        <v>564</v>
      </c>
      <c r="D263" s="34">
        <v>0.78900709219858156</v>
      </c>
      <c r="E263" s="35">
        <v>0.73119999999999996</v>
      </c>
      <c r="F263" s="38" t="str">
        <f t="shared" si="13"/>
        <v>🟠 Occupation moyenne</v>
      </c>
      <c r="G263" s="37">
        <v>44035</v>
      </c>
      <c r="H263" s="119">
        <f t="shared" ca="1" si="12"/>
        <v>46273</v>
      </c>
      <c r="I263" s="9">
        <f t="shared" ca="1" si="14"/>
        <v>73</v>
      </c>
      <c r="J263" s="38" t="s">
        <v>511</v>
      </c>
      <c r="K263" s="38" t="s">
        <v>84</v>
      </c>
      <c r="L263" s="38" t="s">
        <v>84</v>
      </c>
      <c r="M263" s="38" t="s">
        <v>10</v>
      </c>
      <c r="N263" s="38" t="s">
        <v>10</v>
      </c>
    </row>
    <row r="264" spans="1:14" ht="15.5">
      <c r="A264" s="8" t="s">
        <v>514</v>
      </c>
      <c r="B264" s="32" t="s">
        <v>23</v>
      </c>
      <c r="C264" s="33">
        <v>756</v>
      </c>
      <c r="D264" s="34">
        <v>0.72883597883597884</v>
      </c>
      <c r="E264" s="35">
        <v>0.7167</v>
      </c>
      <c r="F264" s="38" t="str">
        <f t="shared" si="13"/>
        <v>🟠 Occupation moyenne</v>
      </c>
      <c r="G264" s="37">
        <v>44035</v>
      </c>
      <c r="H264" s="119">
        <f t="shared" ca="1" si="12"/>
        <v>46273</v>
      </c>
      <c r="I264" s="9">
        <f t="shared" ca="1" si="14"/>
        <v>73</v>
      </c>
      <c r="J264" s="38" t="s">
        <v>99</v>
      </c>
      <c r="K264" s="38" t="s">
        <v>78</v>
      </c>
      <c r="L264" s="38" t="s">
        <v>444</v>
      </c>
      <c r="M264" s="38" t="s">
        <v>123</v>
      </c>
      <c r="N264" s="38" t="s">
        <v>21</v>
      </c>
    </row>
    <row r="265" spans="1:14" ht="15.5">
      <c r="A265" s="8" t="s">
        <v>515</v>
      </c>
      <c r="B265" s="32" t="s">
        <v>12</v>
      </c>
      <c r="C265" s="33">
        <v>990</v>
      </c>
      <c r="D265" s="34">
        <v>0.75050505050505045</v>
      </c>
      <c r="E265" s="35">
        <v>0.628</v>
      </c>
      <c r="F265" s="38" t="str">
        <f t="shared" si="13"/>
        <v>🟠 Occupation moyenne</v>
      </c>
      <c r="G265" s="37">
        <v>44035</v>
      </c>
      <c r="H265" s="119">
        <f t="shared" ca="1" si="12"/>
        <v>46273</v>
      </c>
      <c r="I265" s="9">
        <f t="shared" ca="1" si="14"/>
        <v>73</v>
      </c>
      <c r="J265" s="38" t="s">
        <v>516</v>
      </c>
      <c r="K265" s="38" t="s">
        <v>84</v>
      </c>
      <c r="L265" s="38" t="s">
        <v>84</v>
      </c>
      <c r="M265" s="38" t="s">
        <v>10</v>
      </c>
      <c r="N265" s="38" t="s">
        <v>10</v>
      </c>
    </row>
    <row r="266" spans="1:14" ht="15.5">
      <c r="A266" s="8" t="s">
        <v>512</v>
      </c>
      <c r="B266" s="32" t="s">
        <v>19</v>
      </c>
      <c r="C266" s="33">
        <v>2092</v>
      </c>
      <c r="D266" s="34">
        <v>0.73040152963671123</v>
      </c>
      <c r="E266" s="35">
        <v>0.59119999999999995</v>
      </c>
      <c r="F266" s="38" t="str">
        <f t="shared" si="13"/>
        <v>🟠 Occupation moyenne</v>
      </c>
      <c r="G266" s="37">
        <v>44035</v>
      </c>
      <c r="H266" s="119">
        <f t="shared" ca="1" si="12"/>
        <v>46273</v>
      </c>
      <c r="I266" s="9">
        <f t="shared" ca="1" si="14"/>
        <v>73</v>
      </c>
      <c r="J266" s="38" t="s">
        <v>513</v>
      </c>
      <c r="K266" s="38" t="s">
        <v>46</v>
      </c>
      <c r="L266" s="38" t="s">
        <v>84</v>
      </c>
      <c r="M266" s="38" t="s">
        <v>10</v>
      </c>
      <c r="N266" s="38" t="s">
        <v>10</v>
      </c>
    </row>
    <row r="267" spans="1:14" ht="15.5">
      <c r="A267" s="8" t="s">
        <v>517</v>
      </c>
      <c r="B267" s="32" t="s">
        <v>19</v>
      </c>
      <c r="C267" s="33">
        <v>588</v>
      </c>
      <c r="D267" s="34">
        <v>0.75510204081632648</v>
      </c>
      <c r="E267" s="35">
        <v>0.64100000000000001</v>
      </c>
      <c r="F267" s="38" t="str">
        <f t="shared" si="13"/>
        <v>🟠 Occupation moyenne</v>
      </c>
      <c r="G267" s="37">
        <v>44035</v>
      </c>
      <c r="H267" s="119">
        <f t="shared" ca="1" si="12"/>
        <v>46273</v>
      </c>
      <c r="I267" s="9">
        <f t="shared" ca="1" si="14"/>
        <v>73</v>
      </c>
      <c r="J267" s="38" t="s">
        <v>518</v>
      </c>
      <c r="K267" s="38" t="s">
        <v>33</v>
      </c>
      <c r="L267" s="38" t="s">
        <v>47</v>
      </c>
      <c r="M267" s="38" t="s">
        <v>10</v>
      </c>
      <c r="N267" s="38" t="s">
        <v>10</v>
      </c>
    </row>
    <row r="268" spans="1:14" ht="15.5">
      <c r="A268" s="8" t="s">
        <v>519</v>
      </c>
      <c r="B268" s="32" t="s">
        <v>19</v>
      </c>
      <c r="C268" s="33">
        <v>486</v>
      </c>
      <c r="D268" s="34">
        <v>0.65432098765432101</v>
      </c>
      <c r="E268" s="35">
        <v>0.49149999999999999</v>
      </c>
      <c r="F268" s="38" t="str">
        <f t="shared" si="13"/>
        <v>🟠 Occupation moyenne</v>
      </c>
      <c r="G268" s="37">
        <v>44035</v>
      </c>
      <c r="H268" s="119">
        <f t="shared" ca="1" si="12"/>
        <v>46273</v>
      </c>
      <c r="I268" s="9">
        <f t="shared" ca="1" si="14"/>
        <v>73</v>
      </c>
      <c r="J268" s="38" t="s">
        <v>520</v>
      </c>
      <c r="K268" s="38" t="s">
        <v>33</v>
      </c>
      <c r="L268" s="38" t="s">
        <v>47</v>
      </c>
      <c r="M268" s="38" t="s">
        <v>10</v>
      </c>
      <c r="N268" s="38" t="s">
        <v>10</v>
      </c>
    </row>
    <row r="269" spans="1:14" ht="15.5">
      <c r="A269" s="8" t="s">
        <v>523</v>
      </c>
      <c r="B269" s="32" t="s">
        <v>12</v>
      </c>
      <c r="C269" s="33">
        <v>984</v>
      </c>
      <c r="D269" s="34">
        <v>0.79369918699186992</v>
      </c>
      <c r="E269" s="35">
        <v>0.70730000000000004</v>
      </c>
      <c r="F269" s="38" t="str">
        <f t="shared" si="13"/>
        <v>🟠 Occupation moyenne</v>
      </c>
      <c r="G269" s="37">
        <v>44042</v>
      </c>
      <c r="H269" s="119">
        <f t="shared" ca="1" si="12"/>
        <v>46273</v>
      </c>
      <c r="I269" s="9">
        <f t="shared" ca="1" si="14"/>
        <v>73</v>
      </c>
      <c r="J269" s="38" t="s">
        <v>524</v>
      </c>
      <c r="K269" s="38" t="s">
        <v>84</v>
      </c>
      <c r="L269" s="38" t="s">
        <v>84</v>
      </c>
      <c r="M269" s="38" t="s">
        <v>10</v>
      </c>
      <c r="N269" s="38" t="s">
        <v>10</v>
      </c>
    </row>
    <row r="270" spans="1:14" ht="15.5">
      <c r="A270" s="8" t="s">
        <v>525</v>
      </c>
      <c r="B270" s="32" t="s">
        <v>19</v>
      </c>
      <c r="C270" s="33">
        <v>706</v>
      </c>
      <c r="D270" s="34">
        <v>0.63031161473087816</v>
      </c>
      <c r="E270" s="35">
        <v>0.51819999999999999</v>
      </c>
      <c r="F270" s="38" t="str">
        <f t="shared" si="13"/>
        <v>🟠 Occupation moyenne</v>
      </c>
      <c r="G270" s="37">
        <v>44042</v>
      </c>
      <c r="H270" s="119">
        <f t="shared" ca="1" si="12"/>
        <v>46273</v>
      </c>
      <c r="I270" s="9">
        <f t="shared" ca="1" si="14"/>
        <v>73</v>
      </c>
      <c r="J270" s="38" t="s">
        <v>407</v>
      </c>
      <c r="K270" s="38" t="s">
        <v>48</v>
      </c>
      <c r="L270" s="38" t="s">
        <v>27</v>
      </c>
      <c r="M270" s="38" t="s">
        <v>10</v>
      </c>
      <c r="N270" s="38" t="s">
        <v>10</v>
      </c>
    </row>
    <row r="271" spans="1:14" ht="15.5">
      <c r="A271" s="8" t="s">
        <v>526</v>
      </c>
      <c r="B271" s="32" t="s">
        <v>19</v>
      </c>
      <c r="C271" s="33">
        <v>3090</v>
      </c>
      <c r="D271" s="34">
        <v>0.71974110032362459</v>
      </c>
      <c r="E271" s="35">
        <v>0.6028</v>
      </c>
      <c r="F271" s="38" t="str">
        <f t="shared" si="13"/>
        <v>🟠 Occupation moyenne</v>
      </c>
      <c r="G271" s="37">
        <v>44042</v>
      </c>
      <c r="H271" s="119">
        <f t="shared" ca="1" si="12"/>
        <v>46273</v>
      </c>
      <c r="I271" s="9">
        <f t="shared" ca="1" si="14"/>
        <v>73</v>
      </c>
      <c r="J271" s="38" t="s">
        <v>527</v>
      </c>
      <c r="K271" s="38" t="s">
        <v>114</v>
      </c>
      <c r="L271" s="38" t="s">
        <v>144</v>
      </c>
      <c r="M271" s="38" t="s">
        <v>10</v>
      </c>
      <c r="N271" s="38" t="s">
        <v>10</v>
      </c>
    </row>
    <row r="272" spans="1:14" ht="15.5">
      <c r="A272" s="8" t="s">
        <v>528</v>
      </c>
      <c r="B272" s="32" t="s">
        <v>23</v>
      </c>
      <c r="C272" s="33">
        <v>534</v>
      </c>
      <c r="D272" s="34">
        <v>0.46816479400749061</v>
      </c>
      <c r="E272" s="35">
        <v>0.32940000000000003</v>
      </c>
      <c r="F272" s="38" t="str">
        <f t="shared" si="13"/>
        <v>🟢 Disponible</v>
      </c>
      <c r="G272" s="37">
        <v>44042</v>
      </c>
      <c r="H272" s="119">
        <f t="shared" ca="1" si="12"/>
        <v>46273</v>
      </c>
      <c r="I272" s="9">
        <f t="shared" ca="1" si="14"/>
        <v>73</v>
      </c>
      <c r="J272" s="38" t="s">
        <v>529</v>
      </c>
      <c r="K272" s="38" t="s">
        <v>93</v>
      </c>
      <c r="L272" s="38" t="s">
        <v>444</v>
      </c>
      <c r="M272" s="38" t="s">
        <v>123</v>
      </c>
      <c r="N272" s="38" t="s">
        <v>21</v>
      </c>
    </row>
    <row r="273" spans="1:14" ht="15.5">
      <c r="A273" s="8" t="s">
        <v>530</v>
      </c>
      <c r="B273" s="32" t="s">
        <v>23</v>
      </c>
      <c r="C273" s="33">
        <v>1206</v>
      </c>
      <c r="D273" s="34">
        <v>0.51326699834162526</v>
      </c>
      <c r="E273" s="35">
        <v>0.3483</v>
      </c>
      <c r="F273" s="38" t="str">
        <f t="shared" si="13"/>
        <v>🟢 Disponible</v>
      </c>
      <c r="G273" s="37">
        <v>44042</v>
      </c>
      <c r="H273" s="119">
        <f t="shared" ca="1" si="12"/>
        <v>46273</v>
      </c>
      <c r="I273" s="9">
        <f t="shared" ca="1" si="14"/>
        <v>73</v>
      </c>
      <c r="J273" s="38" t="s">
        <v>99</v>
      </c>
      <c r="K273" s="38" t="s">
        <v>444</v>
      </c>
      <c r="L273" s="38" t="s">
        <v>444</v>
      </c>
      <c r="M273" s="38" t="s">
        <v>123</v>
      </c>
      <c r="N273" s="38" t="s">
        <v>21</v>
      </c>
    </row>
    <row r="274" spans="1:14" ht="15.5">
      <c r="A274" s="8" t="s">
        <v>531</v>
      </c>
      <c r="B274" s="32" t="s">
        <v>19</v>
      </c>
      <c r="C274" s="33">
        <v>1322</v>
      </c>
      <c r="D274" s="34">
        <v>0.64599092284417547</v>
      </c>
      <c r="E274" s="35">
        <v>0.55189999999999995</v>
      </c>
      <c r="F274" s="38" t="str">
        <f t="shared" si="13"/>
        <v>🟠 Occupation moyenne</v>
      </c>
      <c r="G274" s="37">
        <v>44042</v>
      </c>
      <c r="H274" s="119">
        <f t="shared" ca="1" si="12"/>
        <v>46273</v>
      </c>
      <c r="I274" s="9">
        <f t="shared" ca="1" si="14"/>
        <v>73</v>
      </c>
      <c r="J274" s="38" t="s">
        <v>532</v>
      </c>
      <c r="K274" s="38" t="s">
        <v>33</v>
      </c>
      <c r="L274" s="38" t="s">
        <v>47</v>
      </c>
      <c r="M274" s="38" t="s">
        <v>10</v>
      </c>
      <c r="N274" s="38" t="s">
        <v>10</v>
      </c>
    </row>
    <row r="275" spans="1:14" ht="15.5">
      <c r="A275" s="8" t="s">
        <v>537</v>
      </c>
      <c r="B275" s="32" t="s">
        <v>19</v>
      </c>
      <c r="C275" s="33">
        <v>678</v>
      </c>
      <c r="D275" s="34">
        <v>0.75958702064896755</v>
      </c>
      <c r="E275" s="35">
        <v>0.67859999999999998</v>
      </c>
      <c r="F275" s="38" t="str">
        <f t="shared" si="13"/>
        <v>🟠 Occupation moyenne</v>
      </c>
      <c r="G275" s="37">
        <v>44056</v>
      </c>
      <c r="H275" s="119">
        <f t="shared" ca="1" si="12"/>
        <v>46273</v>
      </c>
      <c r="I275" s="9">
        <f t="shared" ca="1" si="14"/>
        <v>72</v>
      </c>
      <c r="J275" s="38" t="s">
        <v>538</v>
      </c>
      <c r="K275" s="38" t="s">
        <v>47</v>
      </c>
      <c r="L275" s="38" t="s">
        <v>47</v>
      </c>
      <c r="M275" s="38" t="s">
        <v>10</v>
      </c>
      <c r="N275" s="38" t="s">
        <v>10</v>
      </c>
    </row>
    <row r="276" spans="1:14" ht="15.5">
      <c r="A276" s="8" t="s">
        <v>533</v>
      </c>
      <c r="B276" s="32" t="s">
        <v>19</v>
      </c>
      <c r="C276" s="33">
        <v>1806</v>
      </c>
      <c r="D276" s="34">
        <v>0.69213732004429673</v>
      </c>
      <c r="E276" s="35">
        <v>0.50680000000000003</v>
      </c>
      <c r="F276" s="38" t="str">
        <f t="shared" si="13"/>
        <v>🟠 Occupation moyenne</v>
      </c>
      <c r="G276" s="37">
        <v>44056</v>
      </c>
      <c r="H276" s="119">
        <f t="shared" ca="1" si="12"/>
        <v>46273</v>
      </c>
      <c r="I276" s="9">
        <f t="shared" ca="1" si="14"/>
        <v>72</v>
      </c>
      <c r="J276" s="38" t="s">
        <v>534</v>
      </c>
      <c r="K276" s="38" t="s">
        <v>98</v>
      </c>
      <c r="L276" s="38" t="s">
        <v>47</v>
      </c>
      <c r="M276" s="38" t="s">
        <v>10</v>
      </c>
      <c r="N276" s="38" t="s">
        <v>10</v>
      </c>
    </row>
    <row r="277" spans="1:14" ht="15.5">
      <c r="A277" s="8" t="s">
        <v>535</v>
      </c>
      <c r="B277" s="32" t="s">
        <v>23</v>
      </c>
      <c r="C277" s="33">
        <v>720</v>
      </c>
      <c r="D277" s="34">
        <v>0.63055555555555554</v>
      </c>
      <c r="E277" s="35">
        <v>0.38329999999999997</v>
      </c>
      <c r="F277" s="38" t="str">
        <f t="shared" si="13"/>
        <v>🟠 Occupation moyenne</v>
      </c>
      <c r="G277" s="37">
        <v>44056</v>
      </c>
      <c r="H277" s="119">
        <f t="shared" ca="1" si="12"/>
        <v>46273</v>
      </c>
      <c r="I277" s="9">
        <f t="shared" ca="1" si="14"/>
        <v>72</v>
      </c>
      <c r="J277" s="38" t="s">
        <v>536</v>
      </c>
      <c r="K277" s="38" t="s">
        <v>93</v>
      </c>
      <c r="L277" s="38" t="s">
        <v>444</v>
      </c>
      <c r="M277" s="38" t="s">
        <v>123</v>
      </c>
      <c r="N277" s="38" t="s">
        <v>21</v>
      </c>
    </row>
    <row r="278" spans="1:14" ht="15.5">
      <c r="A278" s="8" t="s">
        <v>540</v>
      </c>
      <c r="B278" s="32" t="s">
        <v>19</v>
      </c>
      <c r="C278" s="33">
        <v>696</v>
      </c>
      <c r="D278" s="34">
        <v>0.87787356321839083</v>
      </c>
      <c r="E278" s="35">
        <v>0.81579999999999997</v>
      </c>
      <c r="F278" s="38" t="str">
        <f t="shared" si="13"/>
        <v>🟠 Occupation moyenne</v>
      </c>
      <c r="G278" s="37">
        <v>44063</v>
      </c>
      <c r="H278" s="119">
        <f t="shared" ca="1" si="12"/>
        <v>46273</v>
      </c>
      <c r="I278" s="9">
        <f t="shared" ca="1" si="14"/>
        <v>72</v>
      </c>
      <c r="J278" s="38" t="s">
        <v>538</v>
      </c>
      <c r="K278" s="38" t="s">
        <v>18</v>
      </c>
      <c r="L278" s="38" t="s">
        <v>47</v>
      </c>
      <c r="M278" s="38" t="s">
        <v>10</v>
      </c>
      <c r="N278" s="38" t="s">
        <v>10</v>
      </c>
    </row>
    <row r="279" spans="1:14" ht="15.5">
      <c r="A279" s="8" t="s">
        <v>539</v>
      </c>
      <c r="B279" s="32" t="s">
        <v>19</v>
      </c>
      <c r="C279" s="33">
        <v>1182</v>
      </c>
      <c r="D279" s="34">
        <v>0.6675126903553299</v>
      </c>
      <c r="E279" s="35">
        <v>0.49490000000000001</v>
      </c>
      <c r="F279" s="38" t="str">
        <f t="shared" si="13"/>
        <v>🟠 Occupation moyenne</v>
      </c>
      <c r="G279" s="37">
        <v>44063</v>
      </c>
      <c r="H279" s="119">
        <f t="shared" ca="1" si="12"/>
        <v>46273</v>
      </c>
      <c r="I279" s="9">
        <f t="shared" ca="1" si="14"/>
        <v>72</v>
      </c>
      <c r="J279" s="38" t="s">
        <v>46</v>
      </c>
      <c r="K279" s="38" t="s">
        <v>46</v>
      </c>
      <c r="L279" s="38" t="s">
        <v>84</v>
      </c>
      <c r="M279" s="38" t="s">
        <v>10</v>
      </c>
      <c r="N279" s="38" t="s">
        <v>10</v>
      </c>
    </row>
    <row r="280" spans="1:14" ht="15.5">
      <c r="A280" s="8" t="s">
        <v>541</v>
      </c>
      <c r="B280" s="32" t="s">
        <v>12</v>
      </c>
      <c r="C280" s="33">
        <v>756</v>
      </c>
      <c r="D280" s="34">
        <v>0.71296296296296291</v>
      </c>
      <c r="E280" s="35">
        <v>0.53169999999999995</v>
      </c>
      <c r="F280" s="38" t="str">
        <f t="shared" si="13"/>
        <v>🟠 Occupation moyenne</v>
      </c>
      <c r="G280" s="37">
        <v>44063</v>
      </c>
      <c r="H280" s="119">
        <f t="shared" ca="1" si="12"/>
        <v>46273</v>
      </c>
      <c r="I280" s="9">
        <f t="shared" ca="1" si="14"/>
        <v>72</v>
      </c>
      <c r="J280" s="38" t="s">
        <v>542</v>
      </c>
      <c r="K280" s="38" t="s">
        <v>92</v>
      </c>
      <c r="L280" s="38" t="s">
        <v>371</v>
      </c>
      <c r="M280" s="38" t="s">
        <v>371</v>
      </c>
      <c r="N280" s="38" t="s">
        <v>10</v>
      </c>
    </row>
    <row r="281" spans="1:14" ht="15.5">
      <c r="A281" s="8" t="s">
        <v>543</v>
      </c>
      <c r="B281" s="32" t="s">
        <v>19</v>
      </c>
      <c r="C281" s="33">
        <v>1280</v>
      </c>
      <c r="D281" s="34">
        <v>0.69687500000000002</v>
      </c>
      <c r="E281" s="35">
        <v>0.58450000000000002</v>
      </c>
      <c r="F281" s="38" t="str">
        <f t="shared" si="13"/>
        <v>🟠 Occupation moyenne</v>
      </c>
      <c r="G281" s="37">
        <v>44071</v>
      </c>
      <c r="H281" s="119">
        <f t="shared" ca="1" si="12"/>
        <v>46273</v>
      </c>
      <c r="I281" s="9">
        <f t="shared" ca="1" si="14"/>
        <v>72</v>
      </c>
      <c r="J281" s="38" t="s">
        <v>544</v>
      </c>
      <c r="K281" s="38" t="s">
        <v>47</v>
      </c>
      <c r="L281" s="38" t="s">
        <v>47</v>
      </c>
      <c r="M281" s="38" t="s">
        <v>10</v>
      </c>
      <c r="N281" s="38" t="s">
        <v>10</v>
      </c>
    </row>
    <row r="282" spans="1:14" ht="15.5">
      <c r="A282" s="8" t="s">
        <v>545</v>
      </c>
      <c r="B282" s="32" t="s">
        <v>19</v>
      </c>
      <c r="C282" s="33">
        <v>1446</v>
      </c>
      <c r="D282" s="34">
        <v>0.6341632088520055</v>
      </c>
      <c r="E282" s="35">
        <v>0.48320000000000002</v>
      </c>
      <c r="F282" s="38" t="str">
        <f t="shared" si="13"/>
        <v>🟠 Occupation moyenne</v>
      </c>
      <c r="G282" s="37">
        <v>44071</v>
      </c>
      <c r="H282" s="119">
        <f t="shared" ca="1" si="12"/>
        <v>46273</v>
      </c>
      <c r="I282" s="9">
        <f t="shared" ca="1" si="14"/>
        <v>72</v>
      </c>
      <c r="J282" s="38" t="s">
        <v>546</v>
      </c>
      <c r="K282" s="38" t="s">
        <v>33</v>
      </c>
      <c r="L282" s="38" t="s">
        <v>47</v>
      </c>
      <c r="M282" s="38" t="s">
        <v>10</v>
      </c>
      <c r="N282" s="38" t="s">
        <v>10</v>
      </c>
    </row>
    <row r="283" spans="1:14" ht="15.5">
      <c r="A283" s="8" t="s">
        <v>547</v>
      </c>
      <c r="B283" s="32" t="s">
        <v>12</v>
      </c>
      <c r="C283" s="33">
        <v>720</v>
      </c>
      <c r="D283" s="34">
        <v>0.68055555555555558</v>
      </c>
      <c r="E283" s="35">
        <v>0.54169999999999996</v>
      </c>
      <c r="F283" s="38" t="str">
        <f t="shared" si="13"/>
        <v>🟠 Occupation moyenne</v>
      </c>
      <c r="G283" s="37">
        <v>44071</v>
      </c>
      <c r="H283" s="119">
        <f t="shared" ca="1" si="12"/>
        <v>46273</v>
      </c>
      <c r="I283" s="9">
        <f t="shared" ca="1" si="14"/>
        <v>72</v>
      </c>
      <c r="J283" s="38" t="s">
        <v>548</v>
      </c>
      <c r="K283" s="38" t="s">
        <v>84</v>
      </c>
      <c r="L283" s="38" t="s">
        <v>84</v>
      </c>
      <c r="M283" s="38" t="s">
        <v>10</v>
      </c>
      <c r="N283" s="38" t="s">
        <v>10</v>
      </c>
    </row>
    <row r="284" spans="1:14" ht="15.5">
      <c r="A284" s="8" t="s">
        <v>549</v>
      </c>
      <c r="B284" s="32" t="s">
        <v>12</v>
      </c>
      <c r="C284" s="33">
        <v>942</v>
      </c>
      <c r="D284" s="34">
        <v>0.70488322717622076</v>
      </c>
      <c r="E284" s="35">
        <v>0.60509999999999997</v>
      </c>
      <c r="F284" s="38" t="str">
        <f t="shared" si="13"/>
        <v>🟠 Occupation moyenne</v>
      </c>
      <c r="G284" s="37">
        <v>44071</v>
      </c>
      <c r="H284" s="119">
        <f t="shared" ca="1" si="12"/>
        <v>46273</v>
      </c>
      <c r="I284" s="9">
        <f t="shared" ca="1" si="14"/>
        <v>72</v>
      </c>
      <c r="J284" s="38" t="s">
        <v>550</v>
      </c>
      <c r="K284" s="38" t="s">
        <v>92</v>
      </c>
      <c r="L284" s="38" t="s">
        <v>371</v>
      </c>
      <c r="M284" s="38" t="s">
        <v>371</v>
      </c>
      <c r="N284" s="38" t="s">
        <v>10</v>
      </c>
    </row>
    <row r="285" spans="1:14" ht="15.5">
      <c r="A285" s="8" t="s">
        <v>551</v>
      </c>
      <c r="B285" s="32" t="s">
        <v>23</v>
      </c>
      <c r="C285" s="33">
        <v>408</v>
      </c>
      <c r="D285" s="34">
        <v>0.55147058823529416</v>
      </c>
      <c r="E285" s="35">
        <v>0.44440000000000002</v>
      </c>
      <c r="F285" s="38" t="str">
        <f t="shared" si="13"/>
        <v>🟢 Disponible</v>
      </c>
      <c r="G285" s="37">
        <v>44071</v>
      </c>
      <c r="H285" s="119">
        <f t="shared" ca="1" si="12"/>
        <v>46273</v>
      </c>
      <c r="I285" s="9">
        <f t="shared" ca="1" si="14"/>
        <v>72</v>
      </c>
      <c r="J285" s="38" t="s">
        <v>552</v>
      </c>
      <c r="K285" s="38" t="s">
        <v>93</v>
      </c>
      <c r="L285" s="38" t="s">
        <v>444</v>
      </c>
      <c r="M285" s="38" t="s">
        <v>123</v>
      </c>
      <c r="N285" s="38" t="s">
        <v>21</v>
      </c>
    </row>
    <row r="286" spans="1:14" ht="15.5">
      <c r="A286" s="8" t="s">
        <v>553</v>
      </c>
      <c r="B286" s="32" t="s">
        <v>23</v>
      </c>
      <c r="C286" s="33">
        <v>858</v>
      </c>
      <c r="D286" s="34">
        <v>0.31235431235431238</v>
      </c>
      <c r="E286" s="35">
        <v>0.13669999999999999</v>
      </c>
      <c r="F286" s="38" t="str">
        <f t="shared" si="13"/>
        <v>🟢 Disponible</v>
      </c>
      <c r="G286" s="37">
        <v>44071</v>
      </c>
      <c r="H286" s="119">
        <f t="shared" ca="1" si="12"/>
        <v>46273</v>
      </c>
      <c r="I286" s="9">
        <f t="shared" ca="1" si="14"/>
        <v>72</v>
      </c>
      <c r="J286" s="38" t="s">
        <v>554</v>
      </c>
      <c r="K286" s="38" t="s">
        <v>93</v>
      </c>
      <c r="L286" s="38" t="s">
        <v>444</v>
      </c>
      <c r="M286" s="38" t="s">
        <v>123</v>
      </c>
      <c r="N286" s="38" t="s">
        <v>21</v>
      </c>
    </row>
    <row r="287" spans="1:14" ht="15.5">
      <c r="A287" s="8" t="s">
        <v>555</v>
      </c>
      <c r="B287" s="32" t="s">
        <v>23</v>
      </c>
      <c r="C287" s="33">
        <v>842</v>
      </c>
      <c r="D287" s="34">
        <v>0.36579572446555819</v>
      </c>
      <c r="E287" s="35">
        <v>0.17910000000000001</v>
      </c>
      <c r="F287" s="38" t="str">
        <f t="shared" si="13"/>
        <v>🟢 Disponible</v>
      </c>
      <c r="G287" s="37">
        <v>44071</v>
      </c>
      <c r="H287" s="119">
        <f t="shared" ca="1" si="12"/>
        <v>46273</v>
      </c>
      <c r="I287" s="9">
        <f t="shared" ca="1" si="14"/>
        <v>72</v>
      </c>
      <c r="J287" s="38" t="s">
        <v>488</v>
      </c>
      <c r="K287" s="38" t="s">
        <v>93</v>
      </c>
      <c r="L287" s="38" t="s">
        <v>444</v>
      </c>
      <c r="M287" s="38" t="s">
        <v>123</v>
      </c>
      <c r="N287" s="38" t="s">
        <v>21</v>
      </c>
    </row>
    <row r="288" spans="1:14" ht="15.5">
      <c r="A288" s="8" t="s">
        <v>556</v>
      </c>
      <c r="B288" s="32" t="s">
        <v>12</v>
      </c>
      <c r="C288" s="33">
        <v>1386</v>
      </c>
      <c r="D288" s="34">
        <v>0.62265512265512268</v>
      </c>
      <c r="E288" s="35">
        <v>0.46750000000000003</v>
      </c>
      <c r="F288" s="38" t="str">
        <f t="shared" si="13"/>
        <v>🟠 Occupation moyenne</v>
      </c>
      <c r="G288" s="37">
        <v>44077</v>
      </c>
      <c r="H288" s="119">
        <f t="shared" ca="1" si="12"/>
        <v>46273</v>
      </c>
      <c r="I288" s="9">
        <f t="shared" ca="1" si="14"/>
        <v>72</v>
      </c>
      <c r="J288" s="38" t="s">
        <v>557</v>
      </c>
      <c r="K288" s="38" t="s">
        <v>112</v>
      </c>
      <c r="L288" s="38" t="s">
        <v>558</v>
      </c>
      <c r="M288" s="38" t="s">
        <v>559</v>
      </c>
      <c r="N288" s="38" t="s">
        <v>10</v>
      </c>
    </row>
    <row r="289" spans="1:14" ht="15.5">
      <c r="A289" s="8" t="s">
        <v>561</v>
      </c>
      <c r="B289" s="32" t="s">
        <v>19</v>
      </c>
      <c r="C289" s="33">
        <v>1158</v>
      </c>
      <c r="D289" s="34">
        <v>0.78583765112262527</v>
      </c>
      <c r="E289" s="35">
        <v>0.72770000000000001</v>
      </c>
      <c r="F289" s="38" t="str">
        <f t="shared" si="13"/>
        <v>🟠 Occupation moyenne</v>
      </c>
      <c r="G289" s="37">
        <v>44077</v>
      </c>
      <c r="H289" s="119">
        <f t="shared" ca="1" si="12"/>
        <v>46273</v>
      </c>
      <c r="I289" s="9">
        <f t="shared" ca="1" si="14"/>
        <v>72</v>
      </c>
      <c r="J289" s="38" t="s">
        <v>562</v>
      </c>
      <c r="K289" s="38" t="s">
        <v>18</v>
      </c>
      <c r="L289" s="38" t="s">
        <v>47</v>
      </c>
      <c r="M289" s="38" t="s">
        <v>10</v>
      </c>
      <c r="N289" s="38" t="s">
        <v>10</v>
      </c>
    </row>
    <row r="290" spans="1:14" ht="15.5">
      <c r="A290" s="8" t="s">
        <v>560</v>
      </c>
      <c r="B290" s="32" t="s">
        <v>19</v>
      </c>
      <c r="C290" s="33">
        <v>636</v>
      </c>
      <c r="D290" s="34">
        <v>0.69496855345911945</v>
      </c>
      <c r="E290" s="35">
        <v>0.55659999999999998</v>
      </c>
      <c r="F290" s="38" t="str">
        <f t="shared" si="13"/>
        <v>🟠 Occupation moyenne</v>
      </c>
      <c r="G290" s="37">
        <v>44077</v>
      </c>
      <c r="H290" s="119">
        <f t="shared" ca="1" si="12"/>
        <v>46273</v>
      </c>
      <c r="I290" s="9">
        <f t="shared" ca="1" si="14"/>
        <v>72</v>
      </c>
      <c r="J290" s="38" t="s">
        <v>46</v>
      </c>
      <c r="K290" s="38" t="s">
        <v>46</v>
      </c>
      <c r="L290" s="38" t="s">
        <v>84</v>
      </c>
      <c r="M290" s="38" t="s">
        <v>10</v>
      </c>
      <c r="N290" s="38" t="s">
        <v>10</v>
      </c>
    </row>
    <row r="291" spans="1:14" ht="15.5">
      <c r="A291" s="8" t="s">
        <v>563</v>
      </c>
      <c r="B291" s="32" t="s">
        <v>12</v>
      </c>
      <c r="C291" s="33">
        <v>672</v>
      </c>
      <c r="D291" s="34">
        <v>0.7142857142857143</v>
      </c>
      <c r="E291" s="35">
        <v>0.58040000000000003</v>
      </c>
      <c r="F291" s="38" t="str">
        <f t="shared" si="13"/>
        <v>🟠 Occupation moyenne</v>
      </c>
      <c r="G291" s="37">
        <v>44077</v>
      </c>
      <c r="H291" s="119">
        <f t="shared" ca="1" si="12"/>
        <v>46273</v>
      </c>
      <c r="I291" s="9">
        <f t="shared" ca="1" si="14"/>
        <v>72</v>
      </c>
      <c r="J291" s="38" t="s">
        <v>557</v>
      </c>
      <c r="K291" s="38" t="s">
        <v>112</v>
      </c>
      <c r="L291" s="38" t="s">
        <v>558</v>
      </c>
      <c r="M291" s="38" t="s">
        <v>559</v>
      </c>
      <c r="N291" s="38" t="s">
        <v>10</v>
      </c>
    </row>
    <row r="292" spans="1:14" ht="15.5">
      <c r="A292" s="8" t="s">
        <v>564</v>
      </c>
      <c r="B292" s="32" t="s">
        <v>19</v>
      </c>
      <c r="C292" s="33">
        <v>200</v>
      </c>
      <c r="D292" s="34">
        <v>0.67500000000000004</v>
      </c>
      <c r="E292" s="35">
        <v>0.52</v>
      </c>
      <c r="F292" s="38" t="str">
        <f t="shared" si="13"/>
        <v>🟠 Occupation moyenne</v>
      </c>
      <c r="G292" s="37">
        <v>44077</v>
      </c>
      <c r="H292" s="119">
        <f t="shared" ca="1" si="12"/>
        <v>46273</v>
      </c>
      <c r="I292" s="9">
        <f t="shared" ca="1" si="14"/>
        <v>72</v>
      </c>
      <c r="J292" s="38" t="s">
        <v>565</v>
      </c>
      <c r="K292" s="38" t="s">
        <v>71</v>
      </c>
      <c r="L292" s="38" t="s">
        <v>27</v>
      </c>
      <c r="M292" s="38" t="s">
        <v>10</v>
      </c>
      <c r="N292" s="38" t="s">
        <v>10</v>
      </c>
    </row>
    <row r="293" spans="1:14" ht="15.5">
      <c r="A293" s="8" t="s">
        <v>566</v>
      </c>
      <c r="B293" s="32" t="s">
        <v>19</v>
      </c>
      <c r="C293" s="33">
        <v>1350</v>
      </c>
      <c r="D293" s="34">
        <v>0.79407407407407404</v>
      </c>
      <c r="E293" s="35">
        <v>0.70669999999999999</v>
      </c>
      <c r="F293" s="38" t="str">
        <f t="shared" si="13"/>
        <v>🟠 Occupation moyenne</v>
      </c>
      <c r="G293" s="37">
        <v>44085</v>
      </c>
      <c r="H293" s="119">
        <f t="shared" ca="1" si="12"/>
        <v>46273</v>
      </c>
      <c r="I293" s="9">
        <f t="shared" ca="1" si="14"/>
        <v>71</v>
      </c>
      <c r="J293" s="38" t="s">
        <v>567</v>
      </c>
      <c r="K293" s="38" t="s">
        <v>18</v>
      </c>
      <c r="L293" s="38" t="s">
        <v>47</v>
      </c>
      <c r="M293" s="38" t="s">
        <v>10</v>
      </c>
      <c r="N293" s="38" t="s">
        <v>10</v>
      </c>
    </row>
    <row r="294" spans="1:14" ht="15.5">
      <c r="A294" s="8" t="s">
        <v>568</v>
      </c>
      <c r="B294" s="32" t="s">
        <v>19</v>
      </c>
      <c r="C294" s="33">
        <v>720</v>
      </c>
      <c r="D294" s="34">
        <v>0.64027777777777772</v>
      </c>
      <c r="E294" s="35">
        <v>0.45379999999999998</v>
      </c>
      <c r="F294" s="38" t="str">
        <f t="shared" si="13"/>
        <v>🟠 Occupation moyenne</v>
      </c>
      <c r="G294" s="37">
        <v>44085</v>
      </c>
      <c r="H294" s="119">
        <f t="shared" ca="1" si="12"/>
        <v>46273</v>
      </c>
      <c r="I294" s="9">
        <f t="shared" ca="1" si="14"/>
        <v>71</v>
      </c>
      <c r="J294" s="38" t="s">
        <v>52</v>
      </c>
      <c r="K294" s="38" t="s">
        <v>52</v>
      </c>
      <c r="L294" s="38" t="s">
        <v>47</v>
      </c>
      <c r="M294" s="38" t="s">
        <v>10</v>
      </c>
      <c r="N294" s="38" t="s">
        <v>10</v>
      </c>
    </row>
    <row r="295" spans="1:14" ht="15.5">
      <c r="A295" s="8" t="s">
        <v>576</v>
      </c>
      <c r="B295" s="32" t="s">
        <v>19</v>
      </c>
      <c r="C295" s="33">
        <v>608</v>
      </c>
      <c r="D295" s="34">
        <v>0.73684210526315785</v>
      </c>
      <c r="E295" s="35">
        <v>0.67369999999999997</v>
      </c>
      <c r="F295" s="38" t="str">
        <f t="shared" si="13"/>
        <v>🟠 Occupation moyenne</v>
      </c>
      <c r="G295" s="37">
        <v>44085</v>
      </c>
      <c r="H295" s="119">
        <f t="shared" ca="1" si="12"/>
        <v>46273</v>
      </c>
      <c r="I295" s="9">
        <f t="shared" ca="1" si="14"/>
        <v>71</v>
      </c>
      <c r="J295" s="38" t="s">
        <v>577</v>
      </c>
      <c r="K295" s="38" t="s">
        <v>33</v>
      </c>
      <c r="L295" s="38" t="s">
        <v>47</v>
      </c>
      <c r="M295" s="38" t="s">
        <v>10</v>
      </c>
      <c r="N295" s="38" t="s">
        <v>10</v>
      </c>
    </row>
    <row r="296" spans="1:14" ht="15.5">
      <c r="A296" s="8" t="s">
        <v>569</v>
      </c>
      <c r="B296" s="32" t="s">
        <v>19</v>
      </c>
      <c r="C296" s="33">
        <v>1010</v>
      </c>
      <c r="D296" s="34">
        <v>0.50396039603960396</v>
      </c>
      <c r="E296" s="35">
        <v>0.38750000000000001</v>
      </c>
      <c r="F296" s="38" t="str">
        <f t="shared" si="13"/>
        <v>🟢 Disponible</v>
      </c>
      <c r="G296" s="37">
        <v>44085</v>
      </c>
      <c r="H296" s="119">
        <f t="shared" ca="1" si="12"/>
        <v>46273</v>
      </c>
      <c r="I296" s="9">
        <f t="shared" ca="1" si="14"/>
        <v>71</v>
      </c>
      <c r="J296" s="38" t="s">
        <v>570</v>
      </c>
      <c r="K296" s="38" t="s">
        <v>18</v>
      </c>
      <c r="L296" s="38" t="s">
        <v>47</v>
      </c>
      <c r="M296" s="38" t="s">
        <v>10</v>
      </c>
      <c r="N296" s="38" t="s">
        <v>10</v>
      </c>
    </row>
    <row r="297" spans="1:14" ht="15.5">
      <c r="A297" s="8" t="s">
        <v>571</v>
      </c>
      <c r="B297" s="32" t="s">
        <v>26</v>
      </c>
      <c r="C297" s="33">
        <v>1800</v>
      </c>
      <c r="D297" s="34">
        <v>0.58333333333333337</v>
      </c>
      <c r="E297" s="35">
        <v>0.43669999999999998</v>
      </c>
      <c r="F297" s="38" t="str">
        <f t="shared" si="13"/>
        <v>🟢 Disponible</v>
      </c>
      <c r="G297" s="37">
        <v>44085</v>
      </c>
      <c r="H297" s="119">
        <f t="shared" ca="1" si="12"/>
        <v>46273</v>
      </c>
      <c r="I297" s="9">
        <f t="shared" ca="1" si="14"/>
        <v>71</v>
      </c>
      <c r="J297" s="38" t="s">
        <v>572</v>
      </c>
      <c r="K297" s="38" t="s">
        <v>44</v>
      </c>
      <c r="L297" s="38" t="s">
        <v>573</v>
      </c>
      <c r="M297" s="38" t="s">
        <v>43</v>
      </c>
      <c r="N297" s="38" t="s">
        <v>43</v>
      </c>
    </row>
    <row r="298" spans="1:14" ht="15.5">
      <c r="A298" s="8" t="s">
        <v>574</v>
      </c>
      <c r="B298" s="32" t="s">
        <v>12</v>
      </c>
      <c r="C298" s="33">
        <v>838</v>
      </c>
      <c r="D298" s="34">
        <v>0.73031026252983289</v>
      </c>
      <c r="E298" s="35">
        <v>0.56430000000000002</v>
      </c>
      <c r="F298" s="38" t="str">
        <f t="shared" si="13"/>
        <v>🟠 Occupation moyenne</v>
      </c>
      <c r="G298" s="37">
        <v>44085</v>
      </c>
      <c r="H298" s="119">
        <f t="shared" ca="1" si="12"/>
        <v>46273</v>
      </c>
      <c r="I298" s="9">
        <f t="shared" ca="1" si="14"/>
        <v>71</v>
      </c>
      <c r="J298" s="38" t="s">
        <v>575</v>
      </c>
      <c r="K298" s="38" t="s">
        <v>60</v>
      </c>
      <c r="L298" s="38" t="s">
        <v>65</v>
      </c>
      <c r="M298" s="38" t="s">
        <v>559</v>
      </c>
      <c r="N298" s="38" t="s">
        <v>10</v>
      </c>
    </row>
    <row r="299" spans="1:14" ht="15.5">
      <c r="A299" s="8" t="s">
        <v>578</v>
      </c>
      <c r="B299" s="32" t="s">
        <v>26</v>
      </c>
      <c r="C299" s="33">
        <v>906</v>
      </c>
      <c r="D299" s="34">
        <v>0.66997792494481234</v>
      </c>
      <c r="E299" s="35">
        <v>0.50329999999999997</v>
      </c>
      <c r="F299" s="38" t="str">
        <f t="shared" si="13"/>
        <v>🟠 Occupation moyenne</v>
      </c>
      <c r="G299" s="37">
        <v>44093</v>
      </c>
      <c r="H299" s="119">
        <f t="shared" ca="1" si="12"/>
        <v>46273</v>
      </c>
      <c r="I299" s="9">
        <f t="shared" ca="1" si="14"/>
        <v>71</v>
      </c>
      <c r="J299" s="38" t="s">
        <v>572</v>
      </c>
      <c r="K299" s="38" t="s">
        <v>43</v>
      </c>
      <c r="L299" s="38" t="s">
        <v>43</v>
      </c>
      <c r="M299" s="38" t="s">
        <v>43</v>
      </c>
      <c r="N299" s="38" t="s">
        <v>43</v>
      </c>
    </row>
    <row r="300" spans="1:14" ht="15.5">
      <c r="A300" s="8" t="s">
        <v>579</v>
      </c>
      <c r="B300" s="32" t="s">
        <v>5430</v>
      </c>
      <c r="C300" s="33">
        <v>750</v>
      </c>
      <c r="D300" s="34">
        <v>0.53466666666666662</v>
      </c>
      <c r="E300" s="35">
        <v>0.32</v>
      </c>
      <c r="F300" s="38" t="str">
        <f t="shared" si="13"/>
        <v>🟢 Disponible</v>
      </c>
      <c r="G300" s="37">
        <v>44093</v>
      </c>
      <c r="H300" s="119">
        <f t="shared" ca="1" si="12"/>
        <v>46273</v>
      </c>
      <c r="I300" s="9">
        <f t="shared" ca="1" si="14"/>
        <v>71</v>
      </c>
      <c r="J300" s="38" t="s">
        <v>109</v>
      </c>
      <c r="K300" s="38" t="s">
        <v>109</v>
      </c>
      <c r="L300" s="38" t="s">
        <v>212</v>
      </c>
      <c r="M300" s="38" t="s">
        <v>67</v>
      </c>
      <c r="N300" s="38" t="s">
        <v>36</v>
      </c>
    </row>
    <row r="301" spans="1:14" ht="15.5">
      <c r="A301" s="8" t="s">
        <v>580</v>
      </c>
      <c r="B301" s="32" t="s">
        <v>23</v>
      </c>
      <c r="C301" s="33">
        <v>426</v>
      </c>
      <c r="D301" s="34">
        <v>0.35446009389671362</v>
      </c>
      <c r="E301" s="35">
        <v>9.5200000000000007E-2</v>
      </c>
      <c r="F301" s="38" t="str">
        <f t="shared" si="13"/>
        <v>🟢 Disponible</v>
      </c>
      <c r="G301" s="37">
        <v>44093</v>
      </c>
      <c r="H301" s="119">
        <f t="shared" ca="1" si="12"/>
        <v>46273</v>
      </c>
      <c r="I301" s="9">
        <f t="shared" ca="1" si="14"/>
        <v>71</v>
      </c>
      <c r="J301" s="38" t="s">
        <v>529</v>
      </c>
      <c r="K301" s="38" t="s">
        <v>93</v>
      </c>
      <c r="L301" s="38" t="s">
        <v>444</v>
      </c>
      <c r="M301" s="38" t="s">
        <v>123</v>
      </c>
      <c r="N301" s="38" t="s">
        <v>21</v>
      </c>
    </row>
    <row r="302" spans="1:14" ht="15.5">
      <c r="A302" s="8" t="s">
        <v>581</v>
      </c>
      <c r="B302" s="32" t="s">
        <v>12</v>
      </c>
      <c r="C302" s="33">
        <v>1080</v>
      </c>
      <c r="D302" s="34">
        <v>0.75</v>
      </c>
      <c r="E302" s="35">
        <v>0.63890000000000002</v>
      </c>
      <c r="F302" s="38" t="str">
        <f t="shared" si="13"/>
        <v>🟠 Occupation moyenne</v>
      </c>
      <c r="G302" s="37">
        <v>44098</v>
      </c>
      <c r="H302" s="119">
        <f t="shared" ca="1" si="12"/>
        <v>46273</v>
      </c>
      <c r="I302" s="9">
        <f t="shared" ca="1" si="14"/>
        <v>71</v>
      </c>
      <c r="J302" s="38" t="s">
        <v>582</v>
      </c>
      <c r="K302" s="38" t="s">
        <v>68</v>
      </c>
      <c r="L302" s="38" t="s">
        <v>458</v>
      </c>
      <c r="M302" s="38" t="s">
        <v>459</v>
      </c>
      <c r="N302" s="38" t="s">
        <v>10</v>
      </c>
    </row>
    <row r="303" spans="1:14" ht="15.5">
      <c r="A303" s="8" t="s">
        <v>583</v>
      </c>
      <c r="B303" s="32" t="s">
        <v>23</v>
      </c>
      <c r="C303" s="33">
        <v>610</v>
      </c>
      <c r="D303" s="34">
        <v>0.47540983606557374</v>
      </c>
      <c r="E303" s="35">
        <v>0.3548</v>
      </c>
      <c r="F303" s="38" t="str">
        <f t="shared" si="13"/>
        <v>🟢 Disponible</v>
      </c>
      <c r="G303" s="37">
        <v>44098</v>
      </c>
      <c r="H303" s="119">
        <f t="shared" ca="1" si="12"/>
        <v>46273</v>
      </c>
      <c r="I303" s="9">
        <f t="shared" ca="1" si="14"/>
        <v>71</v>
      </c>
      <c r="J303" s="38" t="s">
        <v>584</v>
      </c>
      <c r="K303" s="38" t="s">
        <v>93</v>
      </c>
      <c r="L303" s="38" t="s">
        <v>444</v>
      </c>
      <c r="M303" s="38" t="s">
        <v>123</v>
      </c>
      <c r="N303" s="38" t="s">
        <v>21</v>
      </c>
    </row>
    <row r="304" spans="1:14" ht="15.5">
      <c r="A304" s="8" t="s">
        <v>585</v>
      </c>
      <c r="B304" s="32" t="s">
        <v>19</v>
      </c>
      <c r="C304" s="33">
        <v>1538</v>
      </c>
      <c r="D304" s="34">
        <v>0.64954486345903772</v>
      </c>
      <c r="E304" s="35">
        <v>0.51419999999999999</v>
      </c>
      <c r="F304" s="38" t="str">
        <f t="shared" si="13"/>
        <v>🟠 Occupation moyenne</v>
      </c>
      <c r="G304" s="37">
        <v>44098</v>
      </c>
      <c r="H304" s="119">
        <f t="shared" ca="1" si="12"/>
        <v>46273</v>
      </c>
      <c r="I304" s="9">
        <f t="shared" ca="1" si="14"/>
        <v>71</v>
      </c>
      <c r="J304" s="38" t="s">
        <v>391</v>
      </c>
      <c r="K304" s="38" t="s">
        <v>48</v>
      </c>
      <c r="L304" s="38" t="s">
        <v>27</v>
      </c>
      <c r="M304" s="38" t="s">
        <v>10</v>
      </c>
      <c r="N304" s="38" t="s">
        <v>10</v>
      </c>
    </row>
    <row r="305" spans="1:14" ht="15.5">
      <c r="A305" s="8" t="s">
        <v>586</v>
      </c>
      <c r="B305" s="32" t="s">
        <v>19</v>
      </c>
      <c r="C305" s="33">
        <v>1498</v>
      </c>
      <c r="D305" s="34">
        <v>0.71161548731642188</v>
      </c>
      <c r="E305" s="35">
        <v>0.64959999999999996</v>
      </c>
      <c r="F305" s="38" t="str">
        <f t="shared" si="13"/>
        <v>🟠 Occupation moyenne</v>
      </c>
      <c r="G305" s="37">
        <v>44104</v>
      </c>
      <c r="H305" s="119">
        <f t="shared" ca="1" si="12"/>
        <v>46273</v>
      </c>
      <c r="I305" s="9">
        <f t="shared" ca="1" si="14"/>
        <v>71</v>
      </c>
      <c r="J305" s="38" t="s">
        <v>538</v>
      </c>
      <c r="K305" s="38" t="s">
        <v>47</v>
      </c>
      <c r="L305" s="38" t="s">
        <v>47</v>
      </c>
      <c r="M305" s="38" t="s">
        <v>10</v>
      </c>
      <c r="N305" s="38" t="s">
        <v>10</v>
      </c>
    </row>
    <row r="306" spans="1:14" ht="15.5">
      <c r="A306" s="8" t="s">
        <v>589</v>
      </c>
      <c r="B306" s="32" t="s">
        <v>12</v>
      </c>
      <c r="C306" s="33">
        <v>1182</v>
      </c>
      <c r="D306" s="34">
        <v>0.75211505922165822</v>
      </c>
      <c r="E306" s="35">
        <v>0.69040000000000001</v>
      </c>
      <c r="F306" s="38" t="str">
        <f t="shared" si="13"/>
        <v>🟠 Occupation moyenne</v>
      </c>
      <c r="G306" s="37">
        <v>44104</v>
      </c>
      <c r="H306" s="119">
        <f t="shared" ca="1" si="12"/>
        <v>46273</v>
      </c>
      <c r="I306" s="9">
        <f t="shared" ca="1" si="14"/>
        <v>71</v>
      </c>
      <c r="J306" s="38" t="s">
        <v>590</v>
      </c>
      <c r="K306" s="38" t="s">
        <v>68</v>
      </c>
      <c r="L306" s="38" t="s">
        <v>458</v>
      </c>
      <c r="M306" s="38" t="s">
        <v>459</v>
      </c>
      <c r="N306" s="38" t="s">
        <v>10</v>
      </c>
    </row>
    <row r="307" spans="1:14" ht="15.5">
      <c r="A307" s="8" t="s">
        <v>587</v>
      </c>
      <c r="B307" s="32" t="s">
        <v>12</v>
      </c>
      <c r="C307" s="33">
        <v>1074</v>
      </c>
      <c r="D307" s="34">
        <v>0.78212290502793291</v>
      </c>
      <c r="E307" s="35">
        <v>0.69320000000000004</v>
      </c>
      <c r="F307" s="38" t="str">
        <f t="shared" si="13"/>
        <v>🟠 Occupation moyenne</v>
      </c>
      <c r="G307" s="37">
        <v>44104</v>
      </c>
      <c r="H307" s="119">
        <f t="shared" ca="1" si="12"/>
        <v>46273</v>
      </c>
      <c r="I307" s="9">
        <f t="shared" ca="1" si="14"/>
        <v>71</v>
      </c>
      <c r="J307" s="38" t="s">
        <v>588</v>
      </c>
      <c r="K307" s="38" t="s">
        <v>84</v>
      </c>
      <c r="L307" s="38" t="s">
        <v>84</v>
      </c>
      <c r="M307" s="38" t="s">
        <v>10</v>
      </c>
      <c r="N307" s="38" t="s">
        <v>10</v>
      </c>
    </row>
    <row r="308" spans="1:14" ht="15.5">
      <c r="A308" s="8" t="s">
        <v>591</v>
      </c>
      <c r="B308" s="32" t="s">
        <v>19</v>
      </c>
      <c r="C308" s="33">
        <v>768</v>
      </c>
      <c r="D308" s="34">
        <v>0.72786458333333337</v>
      </c>
      <c r="E308" s="35">
        <v>0.61419999999999997</v>
      </c>
      <c r="F308" s="38" t="str">
        <f t="shared" si="13"/>
        <v>🟠 Occupation moyenne</v>
      </c>
      <c r="G308" s="37">
        <v>44104</v>
      </c>
      <c r="H308" s="119">
        <f t="shared" ca="1" si="12"/>
        <v>46273</v>
      </c>
      <c r="I308" s="9">
        <f t="shared" ca="1" si="14"/>
        <v>71</v>
      </c>
      <c r="J308" s="38" t="s">
        <v>592</v>
      </c>
      <c r="K308" s="38" t="s">
        <v>46</v>
      </c>
      <c r="L308" s="38" t="s">
        <v>84</v>
      </c>
      <c r="M308" s="38" t="s">
        <v>10</v>
      </c>
      <c r="N308" s="38" t="s">
        <v>10</v>
      </c>
    </row>
    <row r="309" spans="1:14" ht="15.5">
      <c r="A309" s="8" t="s">
        <v>593</v>
      </c>
      <c r="B309" s="32" t="s">
        <v>19</v>
      </c>
      <c r="C309" s="33">
        <v>988</v>
      </c>
      <c r="D309" s="34">
        <v>0.62753036437246967</v>
      </c>
      <c r="E309" s="35">
        <v>0.46710000000000002</v>
      </c>
      <c r="F309" s="38" t="str">
        <f t="shared" si="13"/>
        <v>🟠 Occupation moyenne</v>
      </c>
      <c r="G309" s="37">
        <v>44104</v>
      </c>
      <c r="H309" s="119">
        <f t="shared" ca="1" si="12"/>
        <v>46273</v>
      </c>
      <c r="I309" s="9">
        <f t="shared" ca="1" si="14"/>
        <v>71</v>
      </c>
      <c r="J309" s="38" t="s">
        <v>594</v>
      </c>
      <c r="K309" s="38" t="s">
        <v>71</v>
      </c>
      <c r="L309" s="38" t="s">
        <v>27</v>
      </c>
      <c r="M309" s="38" t="s">
        <v>10</v>
      </c>
      <c r="N309" s="38" t="s">
        <v>10</v>
      </c>
    </row>
    <row r="310" spans="1:14" ht="15.5">
      <c r="A310" s="8" t="s">
        <v>595</v>
      </c>
      <c r="B310" s="32" t="s">
        <v>19</v>
      </c>
      <c r="C310" s="33">
        <v>1110</v>
      </c>
      <c r="D310" s="34">
        <v>0.7549549549549549</v>
      </c>
      <c r="E310" s="35">
        <v>0.66849999999999998</v>
      </c>
      <c r="F310" s="38" t="str">
        <f t="shared" si="13"/>
        <v>🟠 Occupation moyenne</v>
      </c>
      <c r="G310" s="37">
        <v>44120</v>
      </c>
      <c r="H310" s="119">
        <f t="shared" ca="1" si="12"/>
        <v>46273</v>
      </c>
      <c r="I310" s="9">
        <f t="shared" ca="1" si="14"/>
        <v>70</v>
      </c>
      <c r="J310" s="38" t="s">
        <v>596</v>
      </c>
      <c r="K310" s="38" t="s">
        <v>48</v>
      </c>
      <c r="L310" s="38" t="s">
        <v>27</v>
      </c>
      <c r="M310" s="38" t="s">
        <v>10</v>
      </c>
      <c r="N310" s="38" t="s">
        <v>10</v>
      </c>
    </row>
    <row r="311" spans="1:14" ht="15.5">
      <c r="A311" s="8" t="s">
        <v>597</v>
      </c>
      <c r="B311" s="32" t="s">
        <v>12</v>
      </c>
      <c r="C311" s="33">
        <v>750</v>
      </c>
      <c r="D311" s="34">
        <v>0.7466666666666667</v>
      </c>
      <c r="E311" s="35">
        <v>0.59199999999999997</v>
      </c>
      <c r="F311" s="38" t="str">
        <f t="shared" si="13"/>
        <v>🟠 Occupation moyenne</v>
      </c>
      <c r="G311" s="37">
        <v>44120</v>
      </c>
      <c r="H311" s="119">
        <f t="shared" ca="1" si="12"/>
        <v>46273</v>
      </c>
      <c r="I311" s="9">
        <f t="shared" ca="1" si="14"/>
        <v>70</v>
      </c>
      <c r="J311" s="38" t="s">
        <v>598</v>
      </c>
      <c r="K311" s="38" t="s">
        <v>45</v>
      </c>
      <c r="L311" s="38" t="s">
        <v>318</v>
      </c>
      <c r="M311" s="38" t="s">
        <v>319</v>
      </c>
      <c r="N311" s="38" t="s">
        <v>10</v>
      </c>
    </row>
    <row r="312" spans="1:14" ht="15.5">
      <c r="A312" s="8" t="s">
        <v>599</v>
      </c>
      <c r="B312" s="32" t="s">
        <v>19</v>
      </c>
      <c r="C312" s="33">
        <v>1290</v>
      </c>
      <c r="D312" s="34">
        <v>0.67829457364341084</v>
      </c>
      <c r="E312" s="35">
        <v>0.46050000000000002</v>
      </c>
      <c r="F312" s="38" t="str">
        <f t="shared" si="13"/>
        <v>🟠 Occupation moyenne</v>
      </c>
      <c r="G312" s="37">
        <v>44120</v>
      </c>
      <c r="H312" s="119">
        <f t="shared" ca="1" si="12"/>
        <v>46273</v>
      </c>
      <c r="I312" s="9">
        <f t="shared" ca="1" si="14"/>
        <v>70</v>
      </c>
      <c r="J312" s="38" t="s">
        <v>600</v>
      </c>
      <c r="K312" s="38" t="s">
        <v>52</v>
      </c>
      <c r="L312" s="38" t="s">
        <v>47</v>
      </c>
      <c r="M312" s="38" t="s">
        <v>10</v>
      </c>
      <c r="N312" s="38" t="s">
        <v>10</v>
      </c>
    </row>
    <row r="313" spans="1:14" ht="15.5">
      <c r="A313" s="8" t="s">
        <v>601</v>
      </c>
      <c r="B313" s="32" t="s">
        <v>12</v>
      </c>
      <c r="C313" s="33">
        <v>1338</v>
      </c>
      <c r="D313" s="34">
        <v>0.51046337817638265</v>
      </c>
      <c r="E313" s="35">
        <v>0.34079999999999999</v>
      </c>
      <c r="F313" s="38" t="str">
        <f t="shared" si="13"/>
        <v>🟢 Disponible</v>
      </c>
      <c r="G313" s="37">
        <v>44127</v>
      </c>
      <c r="H313" s="119">
        <f t="shared" ca="1" si="12"/>
        <v>46273</v>
      </c>
      <c r="I313" s="9">
        <f t="shared" ca="1" si="14"/>
        <v>70</v>
      </c>
      <c r="J313" s="38" t="s">
        <v>602</v>
      </c>
      <c r="K313" s="38" t="s">
        <v>68</v>
      </c>
      <c r="L313" s="38" t="s">
        <v>458</v>
      </c>
      <c r="M313" s="38" t="s">
        <v>459</v>
      </c>
      <c r="N313" s="38" t="s">
        <v>10</v>
      </c>
    </row>
    <row r="314" spans="1:14" ht="15.5">
      <c r="A314" s="8" t="s">
        <v>603</v>
      </c>
      <c r="B314" s="32" t="s">
        <v>12</v>
      </c>
      <c r="C314" s="33">
        <v>810</v>
      </c>
      <c r="D314" s="34">
        <v>0.70740740740740737</v>
      </c>
      <c r="E314" s="35">
        <v>0.56299999999999994</v>
      </c>
      <c r="F314" s="38" t="str">
        <f t="shared" si="13"/>
        <v>🟠 Occupation moyenne</v>
      </c>
      <c r="G314" s="37">
        <v>44127</v>
      </c>
      <c r="H314" s="119">
        <f t="shared" ca="1" si="12"/>
        <v>46273</v>
      </c>
      <c r="I314" s="9">
        <f t="shared" ca="1" si="14"/>
        <v>70</v>
      </c>
      <c r="J314" s="38" t="s">
        <v>604</v>
      </c>
      <c r="K314" s="38" t="s">
        <v>68</v>
      </c>
      <c r="L314" s="38" t="s">
        <v>458</v>
      </c>
      <c r="M314" s="38" t="s">
        <v>459</v>
      </c>
      <c r="N314" s="38" t="s">
        <v>10</v>
      </c>
    </row>
    <row r="315" spans="1:14" ht="15.5">
      <c r="A315" s="8" t="s">
        <v>605</v>
      </c>
      <c r="B315" s="32" t="s">
        <v>12</v>
      </c>
      <c r="C315" s="33">
        <v>948</v>
      </c>
      <c r="D315" s="34">
        <v>0.74156118143459915</v>
      </c>
      <c r="E315" s="35">
        <v>0.60760000000000003</v>
      </c>
      <c r="F315" s="38" t="str">
        <f t="shared" si="13"/>
        <v>🟠 Occupation moyenne</v>
      </c>
      <c r="G315" s="37">
        <v>44127</v>
      </c>
      <c r="H315" s="119">
        <f t="shared" ca="1" si="12"/>
        <v>46273</v>
      </c>
      <c r="I315" s="9">
        <f t="shared" ca="1" si="14"/>
        <v>70</v>
      </c>
      <c r="J315" s="38" t="s">
        <v>606</v>
      </c>
      <c r="K315" s="38" t="s">
        <v>85</v>
      </c>
      <c r="L315" s="38" t="s">
        <v>84</v>
      </c>
      <c r="M315" s="38" t="s">
        <v>10</v>
      </c>
      <c r="N315" s="38" t="s">
        <v>10</v>
      </c>
    </row>
    <row r="316" spans="1:14" ht="15.5">
      <c r="A316" s="8" t="s">
        <v>607</v>
      </c>
      <c r="B316" s="32" t="s">
        <v>12</v>
      </c>
      <c r="C316" s="33">
        <v>960</v>
      </c>
      <c r="D316" s="34">
        <v>0.76041666666666663</v>
      </c>
      <c r="E316" s="35">
        <v>0.63119999999999998</v>
      </c>
      <c r="F316" s="38" t="str">
        <f t="shared" si="13"/>
        <v>🟠 Occupation moyenne</v>
      </c>
      <c r="G316" s="37">
        <v>44127</v>
      </c>
      <c r="H316" s="119">
        <f t="shared" ca="1" si="12"/>
        <v>46273</v>
      </c>
      <c r="I316" s="9">
        <f t="shared" ca="1" si="14"/>
        <v>70</v>
      </c>
      <c r="J316" s="38" t="s">
        <v>608</v>
      </c>
      <c r="K316" s="38" t="s">
        <v>84</v>
      </c>
      <c r="L316" s="38" t="s">
        <v>84</v>
      </c>
      <c r="M316" s="38" t="s">
        <v>10</v>
      </c>
      <c r="N316" s="38" t="s">
        <v>10</v>
      </c>
    </row>
    <row r="317" spans="1:14" ht="15.5">
      <c r="A317" s="8" t="s">
        <v>609</v>
      </c>
      <c r="B317" s="32" t="s">
        <v>19</v>
      </c>
      <c r="C317" s="33">
        <v>450</v>
      </c>
      <c r="D317" s="34">
        <v>0.75555555555555554</v>
      </c>
      <c r="E317" s="35">
        <v>0.65329999999999999</v>
      </c>
      <c r="F317" s="38" t="str">
        <f t="shared" si="13"/>
        <v>🟠 Occupation moyenne</v>
      </c>
      <c r="G317" s="37">
        <v>44133</v>
      </c>
      <c r="H317" s="119">
        <f t="shared" ca="1" si="12"/>
        <v>46273</v>
      </c>
      <c r="I317" s="9">
        <f t="shared" ca="1" si="14"/>
        <v>70</v>
      </c>
      <c r="J317" s="38" t="s">
        <v>538</v>
      </c>
      <c r="K317" s="38" t="s">
        <v>18</v>
      </c>
      <c r="L317" s="38" t="s">
        <v>47</v>
      </c>
      <c r="M317" s="38" t="s">
        <v>10</v>
      </c>
      <c r="N317" s="38" t="s">
        <v>10</v>
      </c>
    </row>
    <row r="318" spans="1:14" ht="15.5">
      <c r="A318" s="8" t="s">
        <v>610</v>
      </c>
      <c r="B318" s="32" t="s">
        <v>19</v>
      </c>
      <c r="C318" s="33">
        <v>870</v>
      </c>
      <c r="D318" s="34">
        <v>0.69310344827586212</v>
      </c>
      <c r="E318" s="35">
        <v>0.51519999999999999</v>
      </c>
      <c r="F318" s="38" t="str">
        <f t="shared" si="13"/>
        <v>🟠 Occupation moyenne</v>
      </c>
      <c r="G318" s="37">
        <v>44133</v>
      </c>
      <c r="H318" s="119">
        <f t="shared" ca="1" si="12"/>
        <v>46273</v>
      </c>
      <c r="I318" s="9">
        <f t="shared" ca="1" si="14"/>
        <v>70</v>
      </c>
      <c r="J318" s="38" t="s">
        <v>611</v>
      </c>
      <c r="K318" s="38" t="s">
        <v>46</v>
      </c>
      <c r="L318" s="38" t="s">
        <v>84</v>
      </c>
      <c r="M318" s="38" t="s">
        <v>10</v>
      </c>
      <c r="N318" s="38" t="s">
        <v>10</v>
      </c>
    </row>
    <row r="319" spans="1:14" ht="15.5">
      <c r="A319" s="8" t="s">
        <v>612</v>
      </c>
      <c r="B319" s="32" t="s">
        <v>12</v>
      </c>
      <c r="C319" s="33">
        <v>1026</v>
      </c>
      <c r="D319" s="34">
        <v>0.75633528265107208</v>
      </c>
      <c r="E319" s="35">
        <v>0.64910000000000001</v>
      </c>
      <c r="F319" s="38" t="str">
        <f t="shared" si="13"/>
        <v>🟠 Occupation moyenne</v>
      </c>
      <c r="G319" s="37">
        <v>44133</v>
      </c>
      <c r="H319" s="119">
        <f t="shared" ca="1" si="12"/>
        <v>46273</v>
      </c>
      <c r="I319" s="9">
        <f t="shared" ca="1" si="14"/>
        <v>70</v>
      </c>
      <c r="J319" s="38" t="s">
        <v>613</v>
      </c>
      <c r="K319" s="38" t="s">
        <v>68</v>
      </c>
      <c r="L319" s="38" t="s">
        <v>458</v>
      </c>
      <c r="M319" s="38" t="s">
        <v>459</v>
      </c>
      <c r="N319" s="38" t="s">
        <v>10</v>
      </c>
    </row>
    <row r="320" spans="1:14" ht="15.5">
      <c r="A320" s="8" t="s">
        <v>614</v>
      </c>
      <c r="B320" s="32" t="s">
        <v>12</v>
      </c>
      <c r="C320" s="33">
        <v>546</v>
      </c>
      <c r="D320" s="34">
        <v>0.73992673992673996</v>
      </c>
      <c r="E320" s="35">
        <v>0.58889999999999998</v>
      </c>
      <c r="F320" s="38" t="str">
        <f t="shared" si="13"/>
        <v>🟠 Occupation moyenne</v>
      </c>
      <c r="G320" s="37">
        <v>44133</v>
      </c>
      <c r="H320" s="119">
        <f t="shared" ca="1" si="12"/>
        <v>46273</v>
      </c>
      <c r="I320" s="9">
        <f t="shared" ca="1" si="14"/>
        <v>70</v>
      </c>
      <c r="J320" s="38" t="s">
        <v>615</v>
      </c>
      <c r="K320" s="38" t="s">
        <v>68</v>
      </c>
      <c r="L320" s="38" t="s">
        <v>458</v>
      </c>
      <c r="M320" s="38" t="s">
        <v>459</v>
      </c>
      <c r="N320" s="38" t="s">
        <v>10</v>
      </c>
    </row>
    <row r="321" spans="1:14" ht="15.5">
      <c r="A321" s="8" t="s">
        <v>616</v>
      </c>
      <c r="B321" s="32" t="s">
        <v>41</v>
      </c>
      <c r="C321" s="33">
        <v>966</v>
      </c>
      <c r="D321" s="34">
        <v>0.60041407867494823</v>
      </c>
      <c r="E321" s="35">
        <v>0.47799999999999998</v>
      </c>
      <c r="F321" s="38" t="str">
        <f t="shared" si="13"/>
        <v>🟠 Occupation moyenne</v>
      </c>
      <c r="G321" s="37">
        <v>44133</v>
      </c>
      <c r="H321" s="119">
        <f t="shared" ca="1" si="12"/>
        <v>46273</v>
      </c>
      <c r="I321" s="9">
        <f t="shared" ca="1" si="14"/>
        <v>70</v>
      </c>
      <c r="J321" s="38" t="s">
        <v>617</v>
      </c>
      <c r="K321" s="38" t="s">
        <v>55</v>
      </c>
      <c r="L321" s="38" t="s">
        <v>55</v>
      </c>
      <c r="M321" s="38" t="s">
        <v>55</v>
      </c>
      <c r="N321" s="38" t="s">
        <v>55</v>
      </c>
    </row>
    <row r="322" spans="1:14" ht="15.5">
      <c r="A322" s="8" t="s">
        <v>618</v>
      </c>
      <c r="B322" s="32" t="s">
        <v>19</v>
      </c>
      <c r="C322" s="33">
        <v>1078</v>
      </c>
      <c r="D322" s="34">
        <v>0.7152133580705009</v>
      </c>
      <c r="E322" s="35">
        <v>0.60950000000000004</v>
      </c>
      <c r="F322" s="38" t="str">
        <f t="shared" si="13"/>
        <v>🟠 Occupation moyenne</v>
      </c>
      <c r="G322" s="37">
        <v>44143</v>
      </c>
      <c r="H322" s="119">
        <f t="shared" ref="H322:H385" ca="1" si="15">TODAY()</f>
        <v>46273</v>
      </c>
      <c r="I322" s="9">
        <f t="shared" ca="1" si="14"/>
        <v>70</v>
      </c>
      <c r="J322" s="38" t="s">
        <v>619</v>
      </c>
      <c r="K322" s="38" t="s">
        <v>47</v>
      </c>
      <c r="L322" s="38" t="s">
        <v>47</v>
      </c>
      <c r="M322" s="38" t="s">
        <v>10</v>
      </c>
      <c r="N322" s="38" t="s">
        <v>10</v>
      </c>
    </row>
    <row r="323" spans="1:14" ht="15.5">
      <c r="A323" s="8" t="s">
        <v>620</v>
      </c>
      <c r="B323" s="32" t="s">
        <v>12</v>
      </c>
      <c r="C323" s="33">
        <v>1464</v>
      </c>
      <c r="D323" s="34">
        <v>0.74726775956284153</v>
      </c>
      <c r="E323" s="35">
        <v>0.64049999999999996</v>
      </c>
      <c r="F323" s="38" t="str">
        <f t="shared" ref="F323:F386" si="16">IF(D323&gt;=0.9,"🔴 Saturé",IF(D323&gt;=0.6,"🟠 Occupation moyenne","🟢 Disponible"))</f>
        <v>🟠 Occupation moyenne</v>
      </c>
      <c r="G323" s="37">
        <v>44143</v>
      </c>
      <c r="H323" s="119">
        <f t="shared" ca="1" si="15"/>
        <v>46273</v>
      </c>
      <c r="I323" s="9">
        <f t="shared" ref="I323:I386" ca="1" si="17">DATEDIF(G323,H323,"m")</f>
        <v>70</v>
      </c>
      <c r="J323" s="38" t="s">
        <v>608</v>
      </c>
      <c r="K323" s="38" t="s">
        <v>84</v>
      </c>
      <c r="L323" s="38" t="s">
        <v>84</v>
      </c>
      <c r="M323" s="38" t="s">
        <v>10</v>
      </c>
      <c r="N323" s="38" t="s">
        <v>10</v>
      </c>
    </row>
    <row r="324" spans="1:14" ht="15.5">
      <c r="A324" s="8" t="s">
        <v>621</v>
      </c>
      <c r="B324" s="32" t="s">
        <v>12</v>
      </c>
      <c r="C324" s="33">
        <v>1134</v>
      </c>
      <c r="D324" s="34">
        <v>0.60934744268077601</v>
      </c>
      <c r="E324" s="35">
        <v>0.37569999999999998</v>
      </c>
      <c r="F324" s="38" t="str">
        <f t="shared" si="16"/>
        <v>🟠 Occupation moyenne</v>
      </c>
      <c r="G324" s="37">
        <v>44147</v>
      </c>
      <c r="H324" s="119">
        <f t="shared" ca="1" si="15"/>
        <v>46273</v>
      </c>
      <c r="I324" s="9">
        <f t="shared" ca="1" si="17"/>
        <v>69</v>
      </c>
      <c r="J324" s="38" t="s">
        <v>615</v>
      </c>
      <c r="K324" s="38" t="s">
        <v>68</v>
      </c>
      <c r="L324" s="38" t="s">
        <v>458</v>
      </c>
      <c r="M324" s="38" t="s">
        <v>459</v>
      </c>
      <c r="N324" s="38" t="s">
        <v>10</v>
      </c>
    </row>
    <row r="325" spans="1:14" ht="15.5">
      <c r="A325" s="8" t="s">
        <v>626</v>
      </c>
      <c r="B325" s="32" t="s">
        <v>12</v>
      </c>
      <c r="C325" s="33">
        <v>1776</v>
      </c>
      <c r="D325" s="34">
        <v>0.57713963963963966</v>
      </c>
      <c r="E325" s="35">
        <v>0.42709999999999998</v>
      </c>
      <c r="F325" s="38" t="str">
        <f t="shared" si="16"/>
        <v>🟢 Disponible</v>
      </c>
      <c r="G325" s="37">
        <v>44147</v>
      </c>
      <c r="H325" s="119">
        <f t="shared" ca="1" si="15"/>
        <v>46273</v>
      </c>
      <c r="I325" s="9">
        <f t="shared" ca="1" si="17"/>
        <v>69</v>
      </c>
      <c r="J325" s="38" t="s">
        <v>627</v>
      </c>
      <c r="K325" s="38" t="s">
        <v>90</v>
      </c>
      <c r="L325" s="38" t="s">
        <v>371</v>
      </c>
      <c r="M325" s="38" t="s">
        <v>371</v>
      </c>
      <c r="N325" s="38" t="s">
        <v>10</v>
      </c>
    </row>
    <row r="326" spans="1:14" ht="15.5">
      <c r="A326" s="8" t="s">
        <v>622</v>
      </c>
      <c r="B326" s="32" t="s">
        <v>12</v>
      </c>
      <c r="C326" s="33">
        <v>1002</v>
      </c>
      <c r="D326" s="34">
        <v>0.78143712574850299</v>
      </c>
      <c r="E326" s="35">
        <v>0.7006</v>
      </c>
      <c r="F326" s="38" t="str">
        <f t="shared" si="16"/>
        <v>🟠 Occupation moyenne</v>
      </c>
      <c r="G326" s="37">
        <v>44147</v>
      </c>
      <c r="H326" s="119">
        <f t="shared" ca="1" si="15"/>
        <v>46273</v>
      </c>
      <c r="I326" s="9">
        <f t="shared" ca="1" si="17"/>
        <v>69</v>
      </c>
      <c r="J326" s="38" t="s">
        <v>559</v>
      </c>
      <c r="K326" s="38" t="s">
        <v>60</v>
      </c>
      <c r="L326" s="38" t="s">
        <v>65</v>
      </c>
      <c r="M326" s="38" t="s">
        <v>559</v>
      </c>
      <c r="N326" s="38" t="s">
        <v>10</v>
      </c>
    </row>
    <row r="327" spans="1:14" ht="15.5">
      <c r="A327" s="8" t="s">
        <v>623</v>
      </c>
      <c r="B327" s="32" t="s">
        <v>19</v>
      </c>
      <c r="C327" s="33">
        <v>918</v>
      </c>
      <c r="D327" s="34">
        <v>0.77233115468409586</v>
      </c>
      <c r="E327" s="35">
        <v>0.66220000000000001</v>
      </c>
      <c r="F327" s="38" t="str">
        <f t="shared" si="16"/>
        <v>🟠 Occupation moyenne</v>
      </c>
      <c r="G327" s="37">
        <v>44147</v>
      </c>
      <c r="H327" s="119">
        <f t="shared" ca="1" si="15"/>
        <v>46273</v>
      </c>
      <c r="I327" s="9">
        <f t="shared" ca="1" si="17"/>
        <v>69</v>
      </c>
      <c r="J327" s="38" t="s">
        <v>538</v>
      </c>
      <c r="K327" s="38" t="s">
        <v>47</v>
      </c>
      <c r="L327" s="38" t="s">
        <v>47</v>
      </c>
      <c r="M327" s="38" t="s">
        <v>10</v>
      </c>
      <c r="N327" s="38" t="s">
        <v>10</v>
      </c>
    </row>
    <row r="328" spans="1:14" ht="15.5">
      <c r="A328" s="8" t="s">
        <v>624</v>
      </c>
      <c r="B328" s="32" t="s">
        <v>19</v>
      </c>
      <c r="C328" s="33">
        <v>1098</v>
      </c>
      <c r="D328" s="34">
        <v>0.68306010928961747</v>
      </c>
      <c r="E328" s="35">
        <v>0.58240000000000003</v>
      </c>
      <c r="F328" s="38" t="str">
        <f t="shared" si="16"/>
        <v>🟠 Occupation moyenne</v>
      </c>
      <c r="G328" s="37">
        <v>44147</v>
      </c>
      <c r="H328" s="119">
        <f t="shared" ca="1" si="15"/>
        <v>46273</v>
      </c>
      <c r="I328" s="9">
        <f t="shared" ca="1" si="17"/>
        <v>69</v>
      </c>
      <c r="J328" s="38" t="s">
        <v>625</v>
      </c>
      <c r="K328" s="38" t="s">
        <v>46</v>
      </c>
      <c r="L328" s="38" t="s">
        <v>84</v>
      </c>
      <c r="M328" s="38" t="s">
        <v>10</v>
      </c>
      <c r="N328" s="38" t="s">
        <v>10</v>
      </c>
    </row>
    <row r="329" spans="1:14" ht="15.5">
      <c r="A329" s="8" t="s">
        <v>628</v>
      </c>
      <c r="B329" s="32" t="s">
        <v>19</v>
      </c>
      <c r="C329" s="33">
        <v>774</v>
      </c>
      <c r="D329" s="34">
        <v>0.74935400516795869</v>
      </c>
      <c r="E329" s="35">
        <v>0.60629999999999995</v>
      </c>
      <c r="F329" s="38" t="str">
        <f t="shared" si="16"/>
        <v>🟠 Occupation moyenne</v>
      </c>
      <c r="G329" s="37">
        <v>44155</v>
      </c>
      <c r="H329" s="119">
        <f t="shared" ca="1" si="15"/>
        <v>46273</v>
      </c>
      <c r="I329" s="9">
        <f t="shared" ca="1" si="17"/>
        <v>69</v>
      </c>
      <c r="J329" s="38" t="s">
        <v>538</v>
      </c>
      <c r="K329" s="38" t="s">
        <v>18</v>
      </c>
      <c r="L329" s="38" t="s">
        <v>47</v>
      </c>
      <c r="M329" s="38" t="s">
        <v>10</v>
      </c>
      <c r="N329" s="38" t="s">
        <v>10</v>
      </c>
    </row>
    <row r="330" spans="1:14" ht="15.5">
      <c r="A330" s="8" t="s">
        <v>629</v>
      </c>
      <c r="B330" s="32" t="s">
        <v>12</v>
      </c>
      <c r="C330" s="33">
        <v>1048</v>
      </c>
      <c r="D330" s="34">
        <v>0.75477099236641221</v>
      </c>
      <c r="E330" s="35">
        <v>0.64739999999999998</v>
      </c>
      <c r="F330" s="38" t="str">
        <f t="shared" si="16"/>
        <v>🟠 Occupation moyenne</v>
      </c>
      <c r="G330" s="37">
        <v>44155</v>
      </c>
      <c r="H330" s="119">
        <f t="shared" ca="1" si="15"/>
        <v>46273</v>
      </c>
      <c r="I330" s="9">
        <f t="shared" ca="1" si="17"/>
        <v>69</v>
      </c>
      <c r="J330" s="38" t="s">
        <v>630</v>
      </c>
      <c r="K330" s="38" t="s">
        <v>84</v>
      </c>
      <c r="L330" s="38" t="s">
        <v>84</v>
      </c>
      <c r="M330" s="38" t="s">
        <v>10</v>
      </c>
      <c r="N330" s="38" t="s">
        <v>10</v>
      </c>
    </row>
    <row r="331" spans="1:14" ht="15.5">
      <c r="A331" s="8" t="s">
        <v>631</v>
      </c>
      <c r="B331" s="32" t="s">
        <v>12</v>
      </c>
      <c r="C331" s="33">
        <v>1158</v>
      </c>
      <c r="D331" s="34">
        <v>0.73920552677029361</v>
      </c>
      <c r="E331" s="35">
        <v>0.52849999999999997</v>
      </c>
      <c r="F331" s="38" t="str">
        <f t="shared" si="16"/>
        <v>🟠 Occupation moyenne</v>
      </c>
      <c r="G331" s="37">
        <v>44155</v>
      </c>
      <c r="H331" s="119">
        <f t="shared" ca="1" si="15"/>
        <v>46273</v>
      </c>
      <c r="I331" s="9">
        <f t="shared" ca="1" si="17"/>
        <v>69</v>
      </c>
      <c r="J331" s="38" t="s">
        <v>632</v>
      </c>
      <c r="K331" s="38" t="s">
        <v>84</v>
      </c>
      <c r="L331" s="38" t="s">
        <v>84</v>
      </c>
      <c r="M331" s="38" t="s">
        <v>10</v>
      </c>
      <c r="N331" s="38" t="s">
        <v>10</v>
      </c>
    </row>
    <row r="332" spans="1:14" ht="15.5">
      <c r="A332" s="8" t="s">
        <v>633</v>
      </c>
      <c r="B332" s="32" t="s">
        <v>19</v>
      </c>
      <c r="C332" s="33">
        <v>1626</v>
      </c>
      <c r="D332" s="34">
        <v>0.69003690036900367</v>
      </c>
      <c r="E332" s="35">
        <v>0.56299999999999994</v>
      </c>
      <c r="F332" s="38" t="str">
        <f t="shared" si="16"/>
        <v>🟠 Occupation moyenne</v>
      </c>
      <c r="G332" s="37">
        <v>44155</v>
      </c>
      <c r="H332" s="119">
        <f t="shared" ca="1" si="15"/>
        <v>46273</v>
      </c>
      <c r="I332" s="9">
        <f t="shared" ca="1" si="17"/>
        <v>69</v>
      </c>
      <c r="J332" s="38" t="s">
        <v>634</v>
      </c>
      <c r="K332" s="38" t="s">
        <v>52</v>
      </c>
      <c r="L332" s="38" t="s">
        <v>47</v>
      </c>
      <c r="M332" s="38" t="s">
        <v>10</v>
      </c>
      <c r="N332" s="38" t="s">
        <v>10</v>
      </c>
    </row>
    <row r="333" spans="1:14" ht="15.5">
      <c r="A333" s="8" t="s">
        <v>635</v>
      </c>
      <c r="B333" s="32" t="s">
        <v>12</v>
      </c>
      <c r="C333" s="33">
        <v>708</v>
      </c>
      <c r="D333" s="34">
        <v>0.78389830508474578</v>
      </c>
      <c r="E333" s="35">
        <v>0.69489999999999996</v>
      </c>
      <c r="F333" s="38" t="str">
        <f t="shared" si="16"/>
        <v>🟠 Occupation moyenne</v>
      </c>
      <c r="G333" s="37">
        <v>44155</v>
      </c>
      <c r="H333" s="119">
        <f t="shared" ca="1" si="15"/>
        <v>46273</v>
      </c>
      <c r="I333" s="9">
        <f t="shared" ca="1" si="17"/>
        <v>69</v>
      </c>
      <c r="J333" s="38" t="s">
        <v>636</v>
      </c>
      <c r="K333" s="38" t="s">
        <v>77</v>
      </c>
      <c r="L333" s="38" t="s">
        <v>318</v>
      </c>
      <c r="M333" s="38" t="s">
        <v>319</v>
      </c>
      <c r="N333" s="38" t="s">
        <v>10</v>
      </c>
    </row>
    <row r="334" spans="1:14" ht="15.5">
      <c r="A334" s="8" t="s">
        <v>637</v>
      </c>
      <c r="B334" s="32" t="s">
        <v>12</v>
      </c>
      <c r="C334" s="33">
        <v>1230</v>
      </c>
      <c r="D334" s="34">
        <v>0.78130081300813004</v>
      </c>
      <c r="E334" s="35">
        <v>0.6341</v>
      </c>
      <c r="F334" s="38" t="str">
        <f t="shared" si="16"/>
        <v>🟠 Occupation moyenne</v>
      </c>
      <c r="G334" s="37">
        <v>44155</v>
      </c>
      <c r="H334" s="119">
        <f t="shared" ca="1" si="15"/>
        <v>46273</v>
      </c>
      <c r="I334" s="9">
        <f t="shared" ca="1" si="17"/>
        <v>69</v>
      </c>
      <c r="J334" s="38" t="s">
        <v>542</v>
      </c>
      <c r="K334" s="38" t="s">
        <v>92</v>
      </c>
      <c r="L334" s="38" t="s">
        <v>371</v>
      </c>
      <c r="M334" s="38" t="s">
        <v>371</v>
      </c>
      <c r="N334" s="38" t="s">
        <v>10</v>
      </c>
    </row>
    <row r="335" spans="1:14" ht="15.5">
      <c r="A335" s="8" t="s">
        <v>638</v>
      </c>
      <c r="B335" s="32" t="s">
        <v>19</v>
      </c>
      <c r="C335" s="33">
        <v>528</v>
      </c>
      <c r="D335" s="34">
        <v>0.65530303030303028</v>
      </c>
      <c r="E335" s="35">
        <v>0.51139999999999997</v>
      </c>
      <c r="F335" s="38" t="str">
        <f t="shared" si="16"/>
        <v>🟠 Occupation moyenne</v>
      </c>
      <c r="G335" s="37">
        <v>44155</v>
      </c>
      <c r="H335" s="119">
        <f t="shared" ca="1" si="15"/>
        <v>46273</v>
      </c>
      <c r="I335" s="9">
        <f t="shared" ca="1" si="17"/>
        <v>69</v>
      </c>
      <c r="J335" s="38" t="s">
        <v>46</v>
      </c>
      <c r="K335" s="38" t="s">
        <v>46</v>
      </c>
      <c r="L335" s="38" t="s">
        <v>84</v>
      </c>
      <c r="M335" s="38" t="s">
        <v>10</v>
      </c>
      <c r="N335" s="38" t="s">
        <v>10</v>
      </c>
    </row>
    <row r="336" spans="1:14" ht="15.5">
      <c r="A336" s="8" t="s">
        <v>639</v>
      </c>
      <c r="B336" s="32" t="s">
        <v>12</v>
      </c>
      <c r="C336" s="33">
        <v>654</v>
      </c>
      <c r="D336" s="34">
        <v>0.69113149847094801</v>
      </c>
      <c r="E336" s="35">
        <v>0.50460000000000005</v>
      </c>
      <c r="F336" s="38" t="str">
        <f t="shared" si="16"/>
        <v>🟠 Occupation moyenne</v>
      </c>
      <c r="G336" s="37">
        <v>44161</v>
      </c>
      <c r="H336" s="119">
        <f t="shared" ca="1" si="15"/>
        <v>46273</v>
      </c>
      <c r="I336" s="9">
        <f t="shared" ca="1" si="17"/>
        <v>69</v>
      </c>
      <c r="J336" s="38" t="s">
        <v>559</v>
      </c>
      <c r="K336" s="38" t="s">
        <v>60</v>
      </c>
      <c r="L336" s="38" t="s">
        <v>65</v>
      </c>
      <c r="M336" s="38" t="s">
        <v>559</v>
      </c>
      <c r="N336" s="38" t="s">
        <v>10</v>
      </c>
    </row>
    <row r="337" spans="1:14" ht="15.5">
      <c r="A337" s="8" t="s">
        <v>640</v>
      </c>
      <c r="B337" s="32" t="s">
        <v>23</v>
      </c>
      <c r="C337" s="33">
        <v>1598</v>
      </c>
      <c r="D337" s="34">
        <v>0.6877346683354193</v>
      </c>
      <c r="E337" s="35">
        <v>0.57520000000000004</v>
      </c>
      <c r="F337" s="38" t="str">
        <f t="shared" si="16"/>
        <v>🟠 Occupation moyenne</v>
      </c>
      <c r="G337" s="37">
        <v>44161</v>
      </c>
      <c r="H337" s="119">
        <f t="shared" ca="1" si="15"/>
        <v>46273</v>
      </c>
      <c r="I337" s="9">
        <f t="shared" ca="1" si="17"/>
        <v>69</v>
      </c>
      <c r="J337" s="38" t="s">
        <v>641</v>
      </c>
      <c r="K337" s="38" t="s">
        <v>38</v>
      </c>
      <c r="L337" s="38" t="s">
        <v>496</v>
      </c>
      <c r="M337" s="38" t="s">
        <v>21</v>
      </c>
      <c r="N337" s="38" t="s">
        <v>21</v>
      </c>
    </row>
    <row r="338" spans="1:14" ht="15.5">
      <c r="A338" s="8" t="s">
        <v>642</v>
      </c>
      <c r="B338" s="32" t="s">
        <v>19</v>
      </c>
      <c r="C338" s="33">
        <v>1266</v>
      </c>
      <c r="D338" s="34">
        <v>0.65402843601895733</v>
      </c>
      <c r="E338" s="35">
        <v>0.52149999999999996</v>
      </c>
      <c r="F338" s="38" t="str">
        <f t="shared" si="16"/>
        <v>🟠 Occupation moyenne</v>
      </c>
      <c r="G338" s="37">
        <v>44161</v>
      </c>
      <c r="H338" s="119">
        <f t="shared" ca="1" si="15"/>
        <v>46273</v>
      </c>
      <c r="I338" s="9">
        <f t="shared" ca="1" si="17"/>
        <v>69</v>
      </c>
      <c r="J338" s="38" t="s">
        <v>643</v>
      </c>
      <c r="K338" s="38" t="s">
        <v>51</v>
      </c>
      <c r="L338" s="38" t="s">
        <v>47</v>
      </c>
      <c r="M338" s="38" t="s">
        <v>10</v>
      </c>
      <c r="N338" s="38" t="s">
        <v>10</v>
      </c>
    </row>
    <row r="339" spans="1:14" ht="15.5">
      <c r="A339" s="8" t="s">
        <v>644</v>
      </c>
      <c r="B339" s="32" t="s">
        <v>19</v>
      </c>
      <c r="C339" s="33">
        <v>1242</v>
      </c>
      <c r="D339" s="34">
        <v>0.72141706924315618</v>
      </c>
      <c r="E339" s="35">
        <v>0.62560000000000004</v>
      </c>
      <c r="F339" s="38" t="str">
        <f t="shared" si="16"/>
        <v>🟠 Occupation moyenne</v>
      </c>
      <c r="G339" s="37">
        <v>44161</v>
      </c>
      <c r="H339" s="119">
        <f t="shared" ca="1" si="15"/>
        <v>46273</v>
      </c>
      <c r="I339" s="9">
        <f t="shared" ca="1" si="17"/>
        <v>69</v>
      </c>
      <c r="J339" s="38" t="s">
        <v>645</v>
      </c>
      <c r="K339" s="38" t="s">
        <v>52</v>
      </c>
      <c r="L339" s="38" t="s">
        <v>47</v>
      </c>
      <c r="M339" s="38" t="s">
        <v>10</v>
      </c>
      <c r="N339" s="38" t="s">
        <v>10</v>
      </c>
    </row>
    <row r="340" spans="1:14" ht="15.5">
      <c r="A340" s="8" t="s">
        <v>646</v>
      </c>
      <c r="B340" s="32" t="s">
        <v>19</v>
      </c>
      <c r="C340" s="33">
        <v>432</v>
      </c>
      <c r="D340" s="34">
        <v>0.37268518518518517</v>
      </c>
      <c r="E340" s="35">
        <v>0.2394</v>
      </c>
      <c r="F340" s="38" t="str">
        <f t="shared" si="16"/>
        <v>🟢 Disponible</v>
      </c>
      <c r="G340" s="37">
        <v>44161</v>
      </c>
      <c r="H340" s="119">
        <f t="shared" ca="1" si="15"/>
        <v>46273</v>
      </c>
      <c r="I340" s="9">
        <f t="shared" ca="1" si="17"/>
        <v>69</v>
      </c>
      <c r="J340" s="38" t="s">
        <v>647</v>
      </c>
      <c r="K340" s="38" t="s">
        <v>51</v>
      </c>
      <c r="L340" s="38" t="s">
        <v>47</v>
      </c>
      <c r="M340" s="38" t="s">
        <v>10</v>
      </c>
      <c r="N340" s="38" t="s">
        <v>10</v>
      </c>
    </row>
    <row r="341" spans="1:14" ht="15.5">
      <c r="A341" s="8" t="s">
        <v>648</v>
      </c>
      <c r="B341" s="32" t="s">
        <v>19</v>
      </c>
      <c r="C341" s="33">
        <v>1398</v>
      </c>
      <c r="D341" s="34">
        <v>0.66881258941344779</v>
      </c>
      <c r="E341" s="35">
        <v>0.52170000000000005</v>
      </c>
      <c r="F341" s="38" t="str">
        <f t="shared" si="16"/>
        <v>🟠 Occupation moyenne</v>
      </c>
      <c r="G341" s="37">
        <v>44168</v>
      </c>
      <c r="H341" s="119">
        <f t="shared" ca="1" si="15"/>
        <v>46273</v>
      </c>
      <c r="I341" s="9">
        <f t="shared" ca="1" si="17"/>
        <v>69</v>
      </c>
      <c r="J341" s="38" t="s">
        <v>649</v>
      </c>
      <c r="K341" s="38" t="s">
        <v>18</v>
      </c>
      <c r="L341" s="38" t="s">
        <v>47</v>
      </c>
      <c r="M341" s="38" t="s">
        <v>10</v>
      </c>
      <c r="N341" s="38" t="s">
        <v>10</v>
      </c>
    </row>
    <row r="342" spans="1:14" ht="15.5">
      <c r="A342" s="8" t="s">
        <v>650</v>
      </c>
      <c r="B342" s="32" t="s">
        <v>23</v>
      </c>
      <c r="C342" s="33">
        <v>580</v>
      </c>
      <c r="D342" s="34">
        <v>0.51896551724137929</v>
      </c>
      <c r="E342" s="35">
        <v>0.32290000000000002</v>
      </c>
      <c r="F342" s="38" t="str">
        <f t="shared" si="16"/>
        <v>🟢 Disponible</v>
      </c>
      <c r="G342" s="37">
        <v>44168</v>
      </c>
      <c r="H342" s="119">
        <f t="shared" ca="1" si="15"/>
        <v>46273</v>
      </c>
      <c r="I342" s="9">
        <f t="shared" ca="1" si="17"/>
        <v>69</v>
      </c>
      <c r="J342" s="38" t="s">
        <v>651</v>
      </c>
      <c r="K342" s="38" t="s">
        <v>103</v>
      </c>
      <c r="L342" s="38" t="s">
        <v>652</v>
      </c>
      <c r="M342" s="38" t="s">
        <v>21</v>
      </c>
      <c r="N342" s="38" t="s">
        <v>21</v>
      </c>
    </row>
    <row r="343" spans="1:14" ht="15.5">
      <c r="A343" s="8" t="s">
        <v>653</v>
      </c>
      <c r="B343" s="32" t="s">
        <v>19</v>
      </c>
      <c r="C343" s="33">
        <v>1248</v>
      </c>
      <c r="D343" s="34">
        <v>0.72916666666666663</v>
      </c>
      <c r="E343" s="35">
        <v>0.57689999999999997</v>
      </c>
      <c r="F343" s="38" t="str">
        <f t="shared" si="16"/>
        <v>🟠 Occupation moyenne</v>
      </c>
      <c r="G343" s="37">
        <v>44168</v>
      </c>
      <c r="H343" s="119">
        <f t="shared" ca="1" si="15"/>
        <v>46273</v>
      </c>
      <c r="I343" s="9">
        <f t="shared" ca="1" si="17"/>
        <v>69</v>
      </c>
      <c r="J343" s="38" t="s">
        <v>654</v>
      </c>
      <c r="K343" s="38" t="s">
        <v>51</v>
      </c>
      <c r="L343" s="38" t="s">
        <v>47</v>
      </c>
      <c r="M343" s="38" t="s">
        <v>10</v>
      </c>
      <c r="N343" s="38" t="s">
        <v>10</v>
      </c>
    </row>
    <row r="344" spans="1:14" ht="15.5">
      <c r="A344" s="8" t="s">
        <v>657</v>
      </c>
      <c r="B344" s="32" t="s">
        <v>23</v>
      </c>
      <c r="C344" s="33">
        <v>702</v>
      </c>
      <c r="D344" s="34">
        <v>0.6737891737891738</v>
      </c>
      <c r="E344" s="35">
        <v>0.47860000000000003</v>
      </c>
      <c r="F344" s="38" t="str">
        <f t="shared" si="16"/>
        <v>🟠 Occupation moyenne</v>
      </c>
      <c r="G344" s="37">
        <v>44168</v>
      </c>
      <c r="H344" s="119">
        <f t="shared" ca="1" si="15"/>
        <v>46273</v>
      </c>
      <c r="I344" s="9">
        <f t="shared" ca="1" si="17"/>
        <v>69</v>
      </c>
      <c r="J344" s="38" t="s">
        <v>495</v>
      </c>
      <c r="K344" s="38" t="s">
        <v>104</v>
      </c>
      <c r="L344" s="38" t="s">
        <v>483</v>
      </c>
      <c r="M344" s="38" t="s">
        <v>21</v>
      </c>
      <c r="N344" s="38" t="s">
        <v>21</v>
      </c>
    </row>
    <row r="345" spans="1:14" ht="15.5">
      <c r="A345" s="8" t="s">
        <v>655</v>
      </c>
      <c r="B345" s="32" t="s">
        <v>19</v>
      </c>
      <c r="C345" s="33">
        <v>1116</v>
      </c>
      <c r="D345" s="34">
        <v>0.71415770609318996</v>
      </c>
      <c r="E345" s="35">
        <v>0.59019999999999995</v>
      </c>
      <c r="F345" s="38" t="str">
        <f t="shared" si="16"/>
        <v>🟠 Occupation moyenne</v>
      </c>
      <c r="G345" s="37">
        <v>44168</v>
      </c>
      <c r="H345" s="119">
        <f t="shared" ca="1" si="15"/>
        <v>46273</v>
      </c>
      <c r="I345" s="9">
        <f t="shared" ca="1" si="17"/>
        <v>69</v>
      </c>
      <c r="J345" s="38" t="s">
        <v>600</v>
      </c>
      <c r="K345" s="38" t="s">
        <v>52</v>
      </c>
      <c r="L345" s="38" t="s">
        <v>47</v>
      </c>
      <c r="M345" s="38" t="s">
        <v>10</v>
      </c>
      <c r="N345" s="38" t="s">
        <v>10</v>
      </c>
    </row>
    <row r="346" spans="1:14" ht="15.5">
      <c r="A346" s="8" t="s">
        <v>656</v>
      </c>
      <c r="B346" s="32" t="s">
        <v>12</v>
      </c>
      <c r="C346" s="33">
        <v>2262</v>
      </c>
      <c r="D346" s="34">
        <v>0.71927497789566752</v>
      </c>
      <c r="E346" s="35">
        <v>0.5968</v>
      </c>
      <c r="F346" s="38" t="str">
        <f t="shared" si="16"/>
        <v>🟠 Occupation moyenne</v>
      </c>
      <c r="G346" s="37">
        <v>44168</v>
      </c>
      <c r="H346" s="119">
        <f t="shared" ca="1" si="15"/>
        <v>46273</v>
      </c>
      <c r="I346" s="9">
        <f t="shared" ca="1" si="17"/>
        <v>69</v>
      </c>
      <c r="J346" s="38" t="s">
        <v>615</v>
      </c>
      <c r="K346" s="38" t="s">
        <v>68</v>
      </c>
      <c r="L346" s="38" t="s">
        <v>458</v>
      </c>
      <c r="M346" s="38" t="s">
        <v>459</v>
      </c>
      <c r="N346" s="38" t="s">
        <v>10</v>
      </c>
    </row>
    <row r="347" spans="1:14" ht="15.5">
      <c r="A347" s="8" t="s">
        <v>658</v>
      </c>
      <c r="B347" s="32" t="s">
        <v>19</v>
      </c>
      <c r="C347" s="33">
        <v>750</v>
      </c>
      <c r="D347" s="34">
        <v>0.71466666666666667</v>
      </c>
      <c r="E347" s="35">
        <v>0.54469999999999996</v>
      </c>
      <c r="F347" s="38" t="str">
        <f t="shared" si="16"/>
        <v>🟠 Occupation moyenne</v>
      </c>
      <c r="G347" s="37">
        <v>44178</v>
      </c>
      <c r="H347" s="119">
        <f t="shared" ca="1" si="15"/>
        <v>46273</v>
      </c>
      <c r="I347" s="9">
        <f t="shared" ca="1" si="17"/>
        <v>68</v>
      </c>
      <c r="J347" s="38" t="s">
        <v>46</v>
      </c>
      <c r="K347" s="38" t="s">
        <v>46</v>
      </c>
      <c r="L347" s="38" t="s">
        <v>84</v>
      </c>
      <c r="M347" s="38" t="s">
        <v>10</v>
      </c>
      <c r="N347" s="38" t="s">
        <v>10</v>
      </c>
    </row>
    <row r="348" spans="1:14" ht="15.5">
      <c r="A348" s="8" t="s">
        <v>661</v>
      </c>
      <c r="B348" s="32" t="s">
        <v>12</v>
      </c>
      <c r="C348" s="33">
        <v>2586</v>
      </c>
      <c r="D348" s="34">
        <v>0.68909512761020886</v>
      </c>
      <c r="E348" s="35">
        <v>0.53600000000000003</v>
      </c>
      <c r="F348" s="38" t="str">
        <f t="shared" si="16"/>
        <v>🟠 Occupation moyenne</v>
      </c>
      <c r="G348" s="37">
        <v>44178</v>
      </c>
      <c r="H348" s="119">
        <f t="shared" ca="1" si="15"/>
        <v>46273</v>
      </c>
      <c r="I348" s="9">
        <f t="shared" ca="1" si="17"/>
        <v>68</v>
      </c>
      <c r="J348" s="38" t="s">
        <v>559</v>
      </c>
      <c r="K348" s="38" t="s">
        <v>61</v>
      </c>
      <c r="L348" s="38" t="s">
        <v>662</v>
      </c>
      <c r="M348" s="38" t="s">
        <v>559</v>
      </c>
      <c r="N348" s="38" t="s">
        <v>10</v>
      </c>
    </row>
    <row r="349" spans="1:14" ht="15.5">
      <c r="A349" s="8" t="s">
        <v>663</v>
      </c>
      <c r="B349" s="32" t="s">
        <v>23</v>
      </c>
      <c r="C349" s="33">
        <v>768</v>
      </c>
      <c r="D349" s="34">
        <v>0.56380208333333337</v>
      </c>
      <c r="E349" s="35">
        <v>0.3594</v>
      </c>
      <c r="F349" s="38" t="str">
        <f t="shared" si="16"/>
        <v>🟢 Disponible</v>
      </c>
      <c r="G349" s="37">
        <v>44178</v>
      </c>
      <c r="H349" s="119">
        <f t="shared" ca="1" si="15"/>
        <v>46273</v>
      </c>
      <c r="I349" s="9">
        <f t="shared" ca="1" si="17"/>
        <v>68</v>
      </c>
      <c r="J349" s="38" t="s">
        <v>664</v>
      </c>
      <c r="K349" s="38" t="s">
        <v>105</v>
      </c>
      <c r="L349" s="38" t="s">
        <v>665</v>
      </c>
      <c r="M349" s="38" t="s">
        <v>105</v>
      </c>
      <c r="N349" s="38" t="s">
        <v>21</v>
      </c>
    </row>
    <row r="350" spans="1:14" ht="15.5">
      <c r="A350" s="8" t="s">
        <v>659</v>
      </c>
      <c r="B350" s="32" t="s">
        <v>19</v>
      </c>
      <c r="C350" s="33">
        <v>876</v>
      </c>
      <c r="D350" s="34">
        <v>0.71004566210045661</v>
      </c>
      <c r="E350" s="35">
        <v>0.53420000000000001</v>
      </c>
      <c r="F350" s="38" t="str">
        <f t="shared" si="16"/>
        <v>🟠 Occupation moyenne</v>
      </c>
      <c r="G350" s="37">
        <v>44178</v>
      </c>
      <c r="H350" s="119">
        <f t="shared" ca="1" si="15"/>
        <v>46273</v>
      </c>
      <c r="I350" s="9">
        <f t="shared" ca="1" si="17"/>
        <v>68</v>
      </c>
      <c r="J350" s="38" t="s">
        <v>660</v>
      </c>
      <c r="K350" s="38" t="s">
        <v>28</v>
      </c>
      <c r="L350" s="38" t="s">
        <v>458</v>
      </c>
      <c r="M350" s="38" t="s">
        <v>459</v>
      </c>
      <c r="N350" s="38" t="s">
        <v>10</v>
      </c>
    </row>
    <row r="351" spans="1:14" ht="15.5">
      <c r="A351" s="8" t="s">
        <v>666</v>
      </c>
      <c r="B351" s="32" t="s">
        <v>26</v>
      </c>
      <c r="C351" s="33">
        <v>1582</v>
      </c>
      <c r="D351" s="34">
        <v>0.634007585335019</v>
      </c>
      <c r="E351" s="35">
        <v>0.5212</v>
      </c>
      <c r="F351" s="38" t="str">
        <f t="shared" si="16"/>
        <v>🟠 Occupation moyenne</v>
      </c>
      <c r="G351" s="37">
        <v>44178</v>
      </c>
      <c r="H351" s="119">
        <f t="shared" ca="1" si="15"/>
        <v>46273</v>
      </c>
      <c r="I351" s="9">
        <f t="shared" ca="1" si="17"/>
        <v>68</v>
      </c>
      <c r="J351" s="38" t="s">
        <v>667</v>
      </c>
      <c r="K351" s="38" t="s">
        <v>43</v>
      </c>
      <c r="L351" s="38" t="s">
        <v>43</v>
      </c>
      <c r="M351" s="38" t="s">
        <v>43</v>
      </c>
      <c r="N351" s="38" t="s">
        <v>43</v>
      </c>
    </row>
    <row r="352" spans="1:14" ht="15.5">
      <c r="A352" s="8" t="s">
        <v>668</v>
      </c>
      <c r="B352" s="32" t="s">
        <v>12</v>
      </c>
      <c r="C352" s="33">
        <v>1968</v>
      </c>
      <c r="D352" s="34">
        <v>0.75406504065040647</v>
      </c>
      <c r="E352" s="35">
        <v>0.6341</v>
      </c>
      <c r="F352" s="38" t="str">
        <f t="shared" si="16"/>
        <v>🟠 Occupation moyenne</v>
      </c>
      <c r="G352" s="37">
        <v>44184</v>
      </c>
      <c r="H352" s="119">
        <f t="shared" ca="1" si="15"/>
        <v>46273</v>
      </c>
      <c r="I352" s="9">
        <f t="shared" ca="1" si="17"/>
        <v>68</v>
      </c>
      <c r="J352" s="38" t="s">
        <v>669</v>
      </c>
      <c r="K352" s="38" t="s">
        <v>68</v>
      </c>
      <c r="L352" s="38" t="s">
        <v>458</v>
      </c>
      <c r="M352" s="38" t="s">
        <v>459</v>
      </c>
      <c r="N352" s="38" t="s">
        <v>10</v>
      </c>
    </row>
    <row r="353" spans="1:14" ht="15.5">
      <c r="A353" s="8" t="s">
        <v>670</v>
      </c>
      <c r="B353" s="32" t="s">
        <v>19</v>
      </c>
      <c r="C353" s="33">
        <v>1062</v>
      </c>
      <c r="D353" s="34">
        <v>0.68173258003766479</v>
      </c>
      <c r="E353" s="35">
        <v>0.46860000000000002</v>
      </c>
      <c r="F353" s="38" t="str">
        <f t="shared" si="16"/>
        <v>🟠 Occupation moyenne</v>
      </c>
      <c r="G353" s="37">
        <v>44184</v>
      </c>
      <c r="H353" s="119">
        <f t="shared" ca="1" si="15"/>
        <v>46273</v>
      </c>
      <c r="I353" s="9">
        <f t="shared" ca="1" si="17"/>
        <v>68</v>
      </c>
      <c r="J353" s="38" t="s">
        <v>671</v>
      </c>
      <c r="K353" s="38" t="s">
        <v>46</v>
      </c>
      <c r="L353" s="38" t="s">
        <v>84</v>
      </c>
      <c r="M353" s="38" t="s">
        <v>10</v>
      </c>
      <c r="N353" s="38" t="s">
        <v>10</v>
      </c>
    </row>
    <row r="354" spans="1:14" ht="15.5">
      <c r="A354" s="8" t="s">
        <v>672</v>
      </c>
      <c r="B354" s="32" t="s">
        <v>12</v>
      </c>
      <c r="C354" s="33">
        <v>594</v>
      </c>
      <c r="D354" s="34">
        <v>0.79629629629629628</v>
      </c>
      <c r="E354" s="35">
        <v>0.69699999999999995</v>
      </c>
      <c r="F354" s="38" t="str">
        <f t="shared" si="16"/>
        <v>🟠 Occupation moyenne</v>
      </c>
      <c r="G354" s="37">
        <v>44184</v>
      </c>
      <c r="H354" s="119">
        <f t="shared" ca="1" si="15"/>
        <v>46273</v>
      </c>
      <c r="I354" s="9">
        <f t="shared" ca="1" si="17"/>
        <v>68</v>
      </c>
      <c r="J354" s="38" t="s">
        <v>673</v>
      </c>
      <c r="K354" s="38" t="s">
        <v>77</v>
      </c>
      <c r="L354" s="38" t="s">
        <v>318</v>
      </c>
      <c r="M354" s="38" t="s">
        <v>319</v>
      </c>
      <c r="N354" s="38" t="s">
        <v>10</v>
      </c>
    </row>
    <row r="355" spans="1:14" ht="15.5">
      <c r="A355" s="8" t="s">
        <v>674</v>
      </c>
      <c r="B355" s="32" t="s">
        <v>19</v>
      </c>
      <c r="C355" s="33">
        <v>1152</v>
      </c>
      <c r="D355" s="34">
        <v>0.63194444444444442</v>
      </c>
      <c r="E355" s="35">
        <v>0.29470000000000002</v>
      </c>
      <c r="F355" s="38" t="str">
        <f t="shared" si="16"/>
        <v>🟠 Occupation moyenne</v>
      </c>
      <c r="G355" s="37">
        <v>44191</v>
      </c>
      <c r="H355" s="119">
        <f t="shared" ca="1" si="15"/>
        <v>46273</v>
      </c>
      <c r="I355" s="9">
        <f t="shared" ca="1" si="17"/>
        <v>68</v>
      </c>
      <c r="J355" s="38" t="s">
        <v>675</v>
      </c>
      <c r="K355" s="38" t="s">
        <v>46</v>
      </c>
      <c r="L355" s="38" t="s">
        <v>84</v>
      </c>
      <c r="M355" s="38" t="s">
        <v>10</v>
      </c>
      <c r="N355" s="38" t="s">
        <v>10</v>
      </c>
    </row>
    <row r="356" spans="1:14" ht="15.5">
      <c r="A356" s="8" t="s">
        <v>676</v>
      </c>
      <c r="B356" s="32" t="s">
        <v>26</v>
      </c>
      <c r="C356" s="33">
        <v>708</v>
      </c>
      <c r="D356" s="34">
        <v>0.75423728813559321</v>
      </c>
      <c r="E356" s="35">
        <v>0.66949999999999998</v>
      </c>
      <c r="F356" s="38" t="str">
        <f t="shared" si="16"/>
        <v>🟠 Occupation moyenne</v>
      </c>
      <c r="G356" s="37">
        <v>44191</v>
      </c>
      <c r="H356" s="119">
        <f t="shared" ca="1" si="15"/>
        <v>46273</v>
      </c>
      <c r="I356" s="9">
        <f t="shared" ca="1" si="17"/>
        <v>68</v>
      </c>
      <c r="J356" s="38" t="s">
        <v>677</v>
      </c>
      <c r="K356" s="38" t="s">
        <v>24</v>
      </c>
      <c r="L356" s="38" t="s">
        <v>24</v>
      </c>
      <c r="M356" s="38" t="s">
        <v>24</v>
      </c>
      <c r="N356" s="38" t="s">
        <v>24</v>
      </c>
    </row>
    <row r="357" spans="1:14" ht="15.5">
      <c r="A357" s="8" t="s">
        <v>678</v>
      </c>
      <c r="B357" s="32" t="s">
        <v>26</v>
      </c>
      <c r="C357" s="33">
        <v>3072</v>
      </c>
      <c r="D357" s="34">
        <v>0.54720052083333337</v>
      </c>
      <c r="E357" s="35">
        <v>0.44030000000000002</v>
      </c>
      <c r="F357" s="38" t="str">
        <f t="shared" si="16"/>
        <v>🟢 Disponible</v>
      </c>
      <c r="G357" s="37">
        <v>44196</v>
      </c>
      <c r="H357" s="119">
        <f t="shared" ca="1" si="15"/>
        <v>46273</v>
      </c>
      <c r="I357" s="9">
        <f t="shared" ca="1" si="17"/>
        <v>68</v>
      </c>
      <c r="J357" s="38" t="s">
        <v>679</v>
      </c>
      <c r="K357" s="38" t="s">
        <v>44</v>
      </c>
      <c r="L357" s="38" t="s">
        <v>573</v>
      </c>
      <c r="M357" s="38" t="s">
        <v>43</v>
      </c>
      <c r="N357" s="38" t="s">
        <v>43</v>
      </c>
    </row>
    <row r="358" spans="1:14" ht="15.5">
      <c r="A358" s="8" t="s">
        <v>680</v>
      </c>
      <c r="B358" s="32" t="s">
        <v>12</v>
      </c>
      <c r="C358" s="33">
        <v>1362</v>
      </c>
      <c r="D358" s="34">
        <v>0.71659324522760648</v>
      </c>
      <c r="E358" s="35">
        <v>0.55069999999999997</v>
      </c>
      <c r="F358" s="38" t="str">
        <f t="shared" si="16"/>
        <v>🟠 Occupation moyenne</v>
      </c>
      <c r="G358" s="37">
        <v>44196</v>
      </c>
      <c r="H358" s="119">
        <f t="shared" ca="1" si="15"/>
        <v>46273</v>
      </c>
      <c r="I358" s="9">
        <f t="shared" ca="1" si="17"/>
        <v>68</v>
      </c>
      <c r="J358" s="38" t="s">
        <v>681</v>
      </c>
      <c r="K358" s="38" t="s">
        <v>111</v>
      </c>
      <c r="L358" s="38" t="s">
        <v>318</v>
      </c>
      <c r="M358" s="38" t="s">
        <v>319</v>
      </c>
      <c r="N358" s="38" t="s">
        <v>10</v>
      </c>
    </row>
    <row r="359" spans="1:14" ht="15.5">
      <c r="A359" s="8" t="s">
        <v>682</v>
      </c>
      <c r="B359" s="32" t="s">
        <v>19</v>
      </c>
      <c r="C359" s="33">
        <v>818</v>
      </c>
      <c r="D359" s="34">
        <v>0.55012224938875309</v>
      </c>
      <c r="E359" s="35">
        <v>0.45800000000000002</v>
      </c>
      <c r="F359" s="38" t="str">
        <f t="shared" si="16"/>
        <v>🟢 Disponible</v>
      </c>
      <c r="G359" s="37">
        <v>44196</v>
      </c>
      <c r="H359" s="119">
        <f t="shared" ca="1" si="15"/>
        <v>46273</v>
      </c>
      <c r="I359" s="9">
        <f t="shared" ca="1" si="17"/>
        <v>68</v>
      </c>
      <c r="J359" s="38" t="s">
        <v>683</v>
      </c>
      <c r="K359" s="38" t="s">
        <v>114</v>
      </c>
      <c r="L359" s="38" t="s">
        <v>144</v>
      </c>
      <c r="M359" s="38" t="s">
        <v>10</v>
      </c>
      <c r="N359" s="38" t="s">
        <v>10</v>
      </c>
    </row>
    <row r="360" spans="1:14" ht="15.5">
      <c r="A360" s="8" t="s">
        <v>684</v>
      </c>
      <c r="B360" s="32" t="s">
        <v>17</v>
      </c>
      <c r="C360" s="33">
        <v>948</v>
      </c>
      <c r="D360" s="34">
        <v>0.56856540084388185</v>
      </c>
      <c r="E360" s="35">
        <v>0.3987</v>
      </c>
      <c r="F360" s="38" t="str">
        <f t="shared" si="16"/>
        <v>🟢 Disponible</v>
      </c>
      <c r="G360" s="37">
        <v>44196</v>
      </c>
      <c r="H360" s="119">
        <f t="shared" ca="1" si="15"/>
        <v>46273</v>
      </c>
      <c r="I360" s="9">
        <f t="shared" ca="1" si="17"/>
        <v>68</v>
      </c>
      <c r="J360" s="38" t="s">
        <v>685</v>
      </c>
      <c r="K360" s="38" t="s">
        <v>15</v>
      </c>
      <c r="L360" s="38" t="s">
        <v>15</v>
      </c>
      <c r="M360" s="38" t="s">
        <v>15</v>
      </c>
      <c r="N360" s="38" t="s">
        <v>15</v>
      </c>
    </row>
    <row r="361" spans="1:14" ht="15.5">
      <c r="A361" s="8" t="s">
        <v>686</v>
      </c>
      <c r="B361" s="32" t="s">
        <v>12</v>
      </c>
      <c r="C361" s="33">
        <v>684</v>
      </c>
      <c r="D361" s="34">
        <v>0.77339181286549707</v>
      </c>
      <c r="E361" s="35">
        <v>0.46489999999999998</v>
      </c>
      <c r="F361" s="38" t="str">
        <f t="shared" si="16"/>
        <v>🟠 Occupation moyenne</v>
      </c>
      <c r="G361" s="37">
        <v>44205</v>
      </c>
      <c r="H361" s="119">
        <f t="shared" ca="1" si="15"/>
        <v>46273</v>
      </c>
      <c r="I361" s="9">
        <f t="shared" ca="1" si="17"/>
        <v>67</v>
      </c>
      <c r="J361" s="38" t="s">
        <v>687</v>
      </c>
      <c r="K361" s="38" t="s">
        <v>45</v>
      </c>
      <c r="L361" s="38" t="s">
        <v>318</v>
      </c>
      <c r="M361" s="38" t="s">
        <v>319</v>
      </c>
      <c r="N361" s="38" t="s">
        <v>10</v>
      </c>
    </row>
    <row r="362" spans="1:14" ht="15.5">
      <c r="A362" s="8" t="s">
        <v>688</v>
      </c>
      <c r="B362" s="32" t="s">
        <v>19</v>
      </c>
      <c r="C362" s="33">
        <v>1738</v>
      </c>
      <c r="D362" s="34">
        <v>0.71346375143843499</v>
      </c>
      <c r="E362" s="35">
        <v>0.63249999999999995</v>
      </c>
      <c r="F362" s="38" t="str">
        <f t="shared" si="16"/>
        <v>🟠 Occupation moyenne</v>
      </c>
      <c r="G362" s="37">
        <v>44206</v>
      </c>
      <c r="H362" s="119">
        <f t="shared" ca="1" si="15"/>
        <v>46273</v>
      </c>
      <c r="I362" s="9">
        <f t="shared" ca="1" si="17"/>
        <v>67</v>
      </c>
      <c r="J362" s="38" t="s">
        <v>689</v>
      </c>
      <c r="K362" s="38" t="s">
        <v>82</v>
      </c>
      <c r="L362" s="38" t="s">
        <v>144</v>
      </c>
      <c r="M362" s="38" t="s">
        <v>10</v>
      </c>
      <c r="N362" s="38" t="s">
        <v>10</v>
      </c>
    </row>
    <row r="363" spans="1:14" ht="15.5">
      <c r="A363" s="8" t="s">
        <v>690</v>
      </c>
      <c r="B363" s="32" t="s">
        <v>19</v>
      </c>
      <c r="C363" s="33">
        <v>1074</v>
      </c>
      <c r="D363" s="34">
        <v>0.71880819366852888</v>
      </c>
      <c r="E363" s="35">
        <v>0.64410000000000001</v>
      </c>
      <c r="F363" s="38" t="str">
        <f t="shared" si="16"/>
        <v>🟠 Occupation moyenne</v>
      </c>
      <c r="G363" s="37">
        <v>44206</v>
      </c>
      <c r="H363" s="119">
        <f t="shared" ca="1" si="15"/>
        <v>46273</v>
      </c>
      <c r="I363" s="9">
        <f t="shared" ca="1" si="17"/>
        <v>67</v>
      </c>
      <c r="J363" s="38" t="s">
        <v>691</v>
      </c>
      <c r="K363" s="38" t="s">
        <v>82</v>
      </c>
      <c r="L363" s="38" t="s">
        <v>144</v>
      </c>
      <c r="M363" s="38" t="s">
        <v>10</v>
      </c>
      <c r="N363" s="38" t="s">
        <v>10</v>
      </c>
    </row>
    <row r="364" spans="1:14" ht="15.5">
      <c r="A364" s="8" t="s">
        <v>692</v>
      </c>
      <c r="B364" s="32" t="s">
        <v>12</v>
      </c>
      <c r="C364" s="33">
        <v>906</v>
      </c>
      <c r="D364" s="34">
        <v>0.41169977924944812</v>
      </c>
      <c r="E364" s="35">
        <v>0.21190000000000001</v>
      </c>
      <c r="F364" s="38" t="str">
        <f t="shared" si="16"/>
        <v>🟢 Disponible</v>
      </c>
      <c r="G364" s="37">
        <v>44206</v>
      </c>
      <c r="H364" s="119">
        <f t="shared" ca="1" si="15"/>
        <v>46273</v>
      </c>
      <c r="I364" s="9">
        <f t="shared" ca="1" si="17"/>
        <v>67</v>
      </c>
      <c r="J364" s="38" t="s">
        <v>693</v>
      </c>
      <c r="K364" s="38" t="s">
        <v>94</v>
      </c>
      <c r="L364" s="38" t="s">
        <v>318</v>
      </c>
      <c r="M364" s="38" t="s">
        <v>319</v>
      </c>
      <c r="N364" s="38" t="s">
        <v>10</v>
      </c>
    </row>
    <row r="365" spans="1:14" ht="15.5">
      <c r="A365" s="8" t="s">
        <v>694</v>
      </c>
      <c r="B365" s="32" t="s">
        <v>12</v>
      </c>
      <c r="C365" s="33">
        <v>1338</v>
      </c>
      <c r="D365" s="34">
        <v>0.74588938714499253</v>
      </c>
      <c r="E365" s="35">
        <v>0.67259999999999998</v>
      </c>
      <c r="F365" s="38" t="str">
        <f t="shared" si="16"/>
        <v>🟠 Occupation moyenne</v>
      </c>
      <c r="G365" s="37">
        <v>44225</v>
      </c>
      <c r="H365" s="119">
        <f t="shared" ca="1" si="15"/>
        <v>46273</v>
      </c>
      <c r="I365" s="9">
        <f t="shared" ca="1" si="17"/>
        <v>67</v>
      </c>
      <c r="J365" s="38" t="s">
        <v>695</v>
      </c>
      <c r="K365" s="38" t="s">
        <v>94</v>
      </c>
      <c r="L365" s="38" t="s">
        <v>318</v>
      </c>
      <c r="M365" s="38" t="s">
        <v>319</v>
      </c>
      <c r="N365" s="38" t="s">
        <v>10</v>
      </c>
    </row>
    <row r="366" spans="1:14" ht="15.5">
      <c r="A366" s="8" t="s">
        <v>696</v>
      </c>
      <c r="B366" s="32" t="s">
        <v>12</v>
      </c>
      <c r="C366" s="33">
        <v>816</v>
      </c>
      <c r="D366" s="34">
        <v>0.6470588235294118</v>
      </c>
      <c r="E366" s="35">
        <v>0.58819999999999995</v>
      </c>
      <c r="F366" s="38" t="str">
        <f t="shared" si="16"/>
        <v>🟠 Occupation moyenne</v>
      </c>
      <c r="G366" s="37">
        <v>44233</v>
      </c>
      <c r="H366" s="119">
        <f t="shared" ca="1" si="15"/>
        <v>46273</v>
      </c>
      <c r="I366" s="9">
        <f t="shared" ca="1" si="17"/>
        <v>67</v>
      </c>
      <c r="J366" s="38" t="s">
        <v>697</v>
      </c>
      <c r="K366" s="38" t="s">
        <v>90</v>
      </c>
      <c r="L366" s="38" t="s">
        <v>371</v>
      </c>
      <c r="M366" s="38" t="s">
        <v>371</v>
      </c>
      <c r="N366" s="38" t="s">
        <v>10</v>
      </c>
    </row>
    <row r="367" spans="1:14" ht="15.5">
      <c r="A367" s="8" t="s">
        <v>698</v>
      </c>
      <c r="B367" s="32" t="s">
        <v>19</v>
      </c>
      <c r="C367" s="33">
        <v>1358</v>
      </c>
      <c r="D367" s="34">
        <v>0.68114874815905746</v>
      </c>
      <c r="E367" s="35">
        <v>0.53979999999999995</v>
      </c>
      <c r="F367" s="38" t="str">
        <f t="shared" si="16"/>
        <v>🟠 Occupation moyenne</v>
      </c>
      <c r="G367" s="37">
        <v>44233</v>
      </c>
      <c r="H367" s="119">
        <f t="shared" ca="1" si="15"/>
        <v>46273</v>
      </c>
      <c r="I367" s="9">
        <f t="shared" ca="1" si="17"/>
        <v>67</v>
      </c>
      <c r="J367" s="38" t="s">
        <v>699</v>
      </c>
      <c r="K367" s="38" t="s">
        <v>82</v>
      </c>
      <c r="L367" s="38" t="s">
        <v>144</v>
      </c>
      <c r="M367" s="38" t="s">
        <v>10</v>
      </c>
      <c r="N367" s="38" t="s">
        <v>10</v>
      </c>
    </row>
    <row r="368" spans="1:14" ht="15.5">
      <c r="A368" s="8" t="s">
        <v>700</v>
      </c>
      <c r="B368" s="32" t="s">
        <v>23</v>
      </c>
      <c r="C368" s="33">
        <v>1722</v>
      </c>
      <c r="D368" s="34">
        <v>0.68583042973286878</v>
      </c>
      <c r="E368" s="35">
        <v>0.50519999999999998</v>
      </c>
      <c r="F368" s="38" t="str">
        <f t="shared" si="16"/>
        <v>🟠 Occupation moyenne</v>
      </c>
      <c r="G368" s="37">
        <v>44233</v>
      </c>
      <c r="H368" s="119">
        <f t="shared" ca="1" si="15"/>
        <v>46273</v>
      </c>
      <c r="I368" s="9">
        <f t="shared" ca="1" si="17"/>
        <v>67</v>
      </c>
      <c r="J368" s="38" t="s">
        <v>701</v>
      </c>
      <c r="K368" s="38" t="s">
        <v>103</v>
      </c>
      <c r="L368" s="38" t="s">
        <v>652</v>
      </c>
      <c r="M368" s="38" t="s">
        <v>21</v>
      </c>
      <c r="N368" s="38" t="s">
        <v>21</v>
      </c>
    </row>
    <row r="369" spans="1:14" ht="15.5">
      <c r="A369" s="8" t="s">
        <v>702</v>
      </c>
      <c r="B369" s="32" t="s">
        <v>19</v>
      </c>
      <c r="C369" s="33">
        <v>1170</v>
      </c>
      <c r="D369" s="34">
        <v>0.7615384615384615</v>
      </c>
      <c r="E369" s="35">
        <v>0.64770000000000005</v>
      </c>
      <c r="F369" s="38" t="str">
        <f t="shared" si="16"/>
        <v>🟠 Occupation moyenne</v>
      </c>
      <c r="G369" s="37">
        <v>44250</v>
      </c>
      <c r="H369" s="119">
        <f t="shared" ca="1" si="15"/>
        <v>46273</v>
      </c>
      <c r="I369" s="9">
        <f t="shared" ca="1" si="17"/>
        <v>66</v>
      </c>
      <c r="J369" s="38" t="s">
        <v>699</v>
      </c>
      <c r="K369" s="38" t="s">
        <v>82</v>
      </c>
      <c r="L369" s="38" t="s">
        <v>144</v>
      </c>
      <c r="M369" s="38" t="s">
        <v>10</v>
      </c>
      <c r="N369" s="38" t="s">
        <v>10</v>
      </c>
    </row>
    <row r="370" spans="1:14" ht="15.5">
      <c r="A370" s="8" t="s">
        <v>703</v>
      </c>
      <c r="B370" s="32" t="s">
        <v>23</v>
      </c>
      <c r="C370" s="33">
        <v>1290</v>
      </c>
      <c r="D370" s="34">
        <v>0.70465116279069773</v>
      </c>
      <c r="E370" s="35">
        <v>0.59530000000000005</v>
      </c>
      <c r="F370" s="38" t="str">
        <f t="shared" si="16"/>
        <v>🟠 Occupation moyenne</v>
      </c>
      <c r="G370" s="37">
        <v>44273</v>
      </c>
      <c r="H370" s="119">
        <f t="shared" ca="1" si="15"/>
        <v>46273</v>
      </c>
      <c r="I370" s="9">
        <f t="shared" ca="1" si="17"/>
        <v>65</v>
      </c>
      <c r="J370" s="38" t="s">
        <v>704</v>
      </c>
      <c r="K370" s="38" t="s">
        <v>104</v>
      </c>
      <c r="L370" s="38" t="s">
        <v>483</v>
      </c>
      <c r="M370" s="38" t="s">
        <v>21</v>
      </c>
      <c r="N370" s="38" t="s">
        <v>21</v>
      </c>
    </row>
    <row r="371" spans="1:14" ht="15.5">
      <c r="A371" s="8" t="s">
        <v>705</v>
      </c>
      <c r="B371" s="32" t="s">
        <v>23</v>
      </c>
      <c r="C371" s="33">
        <v>1008</v>
      </c>
      <c r="D371" s="34">
        <v>0.55257936507936511</v>
      </c>
      <c r="E371" s="35">
        <v>0.32929999999999998</v>
      </c>
      <c r="F371" s="38" t="str">
        <f t="shared" si="16"/>
        <v>🟢 Disponible</v>
      </c>
      <c r="G371" s="37">
        <v>44290</v>
      </c>
      <c r="H371" s="119">
        <f t="shared" ca="1" si="15"/>
        <v>46273</v>
      </c>
      <c r="I371" s="9">
        <f t="shared" ca="1" si="17"/>
        <v>65</v>
      </c>
      <c r="J371" s="38" t="s">
        <v>706</v>
      </c>
      <c r="K371" s="38" t="s">
        <v>93</v>
      </c>
      <c r="L371" s="38" t="s">
        <v>444</v>
      </c>
      <c r="M371" s="38" t="s">
        <v>123</v>
      </c>
      <c r="N371" s="38" t="s">
        <v>21</v>
      </c>
    </row>
    <row r="372" spans="1:14" ht="15.5">
      <c r="A372" s="8" t="s">
        <v>707</v>
      </c>
      <c r="B372" s="32" t="s">
        <v>23</v>
      </c>
      <c r="C372" s="33">
        <v>888</v>
      </c>
      <c r="D372" s="34">
        <v>0.73198198198198194</v>
      </c>
      <c r="E372" s="35">
        <v>0.62160000000000004</v>
      </c>
      <c r="F372" s="38" t="str">
        <f t="shared" si="16"/>
        <v>🟠 Occupation moyenne</v>
      </c>
      <c r="G372" s="37">
        <v>44302</v>
      </c>
      <c r="H372" s="119">
        <f t="shared" ca="1" si="15"/>
        <v>46273</v>
      </c>
      <c r="I372" s="9">
        <f t="shared" ca="1" si="17"/>
        <v>64</v>
      </c>
      <c r="J372" s="38" t="s">
        <v>708</v>
      </c>
      <c r="K372" s="38" t="s">
        <v>104</v>
      </c>
      <c r="L372" s="38" t="s">
        <v>483</v>
      </c>
      <c r="M372" s="38" t="s">
        <v>21</v>
      </c>
      <c r="N372" s="38" t="s">
        <v>21</v>
      </c>
    </row>
    <row r="373" spans="1:14" ht="15.5">
      <c r="A373" s="8" t="s">
        <v>709</v>
      </c>
      <c r="B373" s="32" t="s">
        <v>12</v>
      </c>
      <c r="C373" s="33">
        <v>606</v>
      </c>
      <c r="D373" s="34">
        <v>0.28712871287128711</v>
      </c>
      <c r="E373" s="35">
        <v>0.2414</v>
      </c>
      <c r="F373" s="38" t="str">
        <f t="shared" si="16"/>
        <v>🟢 Disponible</v>
      </c>
      <c r="G373" s="37">
        <v>44302</v>
      </c>
      <c r="H373" s="119">
        <f t="shared" ca="1" si="15"/>
        <v>46273</v>
      </c>
      <c r="I373" s="9">
        <f t="shared" ca="1" si="17"/>
        <v>64</v>
      </c>
      <c r="J373" s="38" t="s">
        <v>710</v>
      </c>
      <c r="K373" s="38" t="s">
        <v>31</v>
      </c>
      <c r="L373" s="38" t="s">
        <v>371</v>
      </c>
      <c r="M373" s="38" t="s">
        <v>371</v>
      </c>
      <c r="N373" s="38" t="s">
        <v>10</v>
      </c>
    </row>
    <row r="374" spans="1:14" ht="15.5">
      <c r="A374" s="8" t="s">
        <v>711</v>
      </c>
      <c r="B374" s="32" t="s">
        <v>12</v>
      </c>
      <c r="C374" s="33">
        <v>1188</v>
      </c>
      <c r="D374" s="34">
        <v>0.63888888888888884</v>
      </c>
      <c r="E374" s="35">
        <v>0.46189999999999998</v>
      </c>
      <c r="F374" s="38" t="str">
        <f t="shared" si="16"/>
        <v>🟠 Occupation moyenne</v>
      </c>
      <c r="G374" s="37">
        <v>44324</v>
      </c>
      <c r="H374" s="119">
        <f t="shared" ca="1" si="15"/>
        <v>46273</v>
      </c>
      <c r="I374" s="9">
        <f t="shared" ca="1" si="17"/>
        <v>64</v>
      </c>
      <c r="J374" s="38" t="s">
        <v>615</v>
      </c>
      <c r="K374" s="38" t="s">
        <v>68</v>
      </c>
      <c r="L374" s="38" t="s">
        <v>458</v>
      </c>
      <c r="M374" s="38" t="s">
        <v>459</v>
      </c>
      <c r="N374" s="38" t="s">
        <v>10</v>
      </c>
    </row>
    <row r="375" spans="1:14" ht="15.5">
      <c r="A375" s="8" t="s">
        <v>712</v>
      </c>
      <c r="B375" s="32" t="s">
        <v>23</v>
      </c>
      <c r="C375" s="33">
        <v>960</v>
      </c>
      <c r="D375" s="34">
        <v>0.69791666666666663</v>
      </c>
      <c r="E375" s="35">
        <v>0.50619999999999998</v>
      </c>
      <c r="F375" s="38" t="str">
        <f t="shared" si="16"/>
        <v>🟠 Occupation moyenne</v>
      </c>
      <c r="G375" s="37">
        <v>44331</v>
      </c>
      <c r="H375" s="119">
        <f t="shared" ca="1" si="15"/>
        <v>46273</v>
      </c>
      <c r="I375" s="9">
        <f t="shared" ca="1" si="17"/>
        <v>63</v>
      </c>
      <c r="J375" s="38" t="s">
        <v>706</v>
      </c>
      <c r="K375" s="38" t="s">
        <v>70</v>
      </c>
      <c r="L375" s="38" t="s">
        <v>444</v>
      </c>
      <c r="M375" s="38" t="s">
        <v>123</v>
      </c>
      <c r="N375" s="38" t="s">
        <v>21</v>
      </c>
    </row>
    <row r="376" spans="1:14" ht="15.5">
      <c r="A376" s="8" t="s">
        <v>713</v>
      </c>
      <c r="B376" s="32" t="s">
        <v>12</v>
      </c>
      <c r="C376" s="33">
        <v>606</v>
      </c>
      <c r="D376" s="34">
        <v>0.72607260726072609</v>
      </c>
      <c r="E376" s="35">
        <v>0.58420000000000005</v>
      </c>
      <c r="F376" s="38" t="str">
        <f t="shared" si="16"/>
        <v>🟠 Occupation moyenne</v>
      </c>
      <c r="G376" s="37">
        <v>44352</v>
      </c>
      <c r="H376" s="119">
        <f t="shared" ca="1" si="15"/>
        <v>46273</v>
      </c>
      <c r="I376" s="9">
        <f t="shared" ca="1" si="17"/>
        <v>63</v>
      </c>
      <c r="J376" s="38" t="s">
        <v>714</v>
      </c>
      <c r="K376" s="38" t="s">
        <v>92</v>
      </c>
      <c r="L376" s="38" t="s">
        <v>371</v>
      </c>
      <c r="M376" s="38" t="s">
        <v>371</v>
      </c>
      <c r="N376" s="38" t="s">
        <v>10</v>
      </c>
    </row>
    <row r="377" spans="1:14" ht="15.5">
      <c r="A377" s="8" t="s">
        <v>715</v>
      </c>
      <c r="B377" s="32" t="s">
        <v>12</v>
      </c>
      <c r="C377" s="33">
        <v>990</v>
      </c>
      <c r="D377" s="34">
        <v>0.59898989898989896</v>
      </c>
      <c r="E377" s="35">
        <v>0.41959999999999997</v>
      </c>
      <c r="F377" s="38" t="str">
        <f t="shared" si="16"/>
        <v>🟢 Disponible</v>
      </c>
      <c r="G377" s="37">
        <v>44360</v>
      </c>
      <c r="H377" s="119">
        <f t="shared" ca="1" si="15"/>
        <v>46273</v>
      </c>
      <c r="I377" s="9">
        <f t="shared" ca="1" si="17"/>
        <v>62</v>
      </c>
      <c r="J377" s="38" t="s">
        <v>716</v>
      </c>
      <c r="K377" s="38" t="s">
        <v>95</v>
      </c>
      <c r="L377" s="38" t="s">
        <v>11</v>
      </c>
      <c r="M377" s="38" t="s">
        <v>371</v>
      </c>
      <c r="N377" s="38" t="s">
        <v>10</v>
      </c>
    </row>
    <row r="378" spans="1:14" ht="15.5">
      <c r="A378" s="8" t="s">
        <v>717</v>
      </c>
      <c r="B378" s="32" t="s">
        <v>12</v>
      </c>
      <c r="C378" s="33">
        <v>300</v>
      </c>
      <c r="D378" s="34">
        <v>0.69</v>
      </c>
      <c r="E378" s="35">
        <v>0.57999999999999996</v>
      </c>
      <c r="F378" s="38" t="str">
        <f t="shared" si="16"/>
        <v>🟠 Occupation moyenne</v>
      </c>
      <c r="G378" s="37">
        <v>44367</v>
      </c>
      <c r="H378" s="119">
        <f t="shared" ca="1" si="15"/>
        <v>46273</v>
      </c>
      <c r="I378" s="9">
        <f t="shared" ca="1" si="17"/>
        <v>62</v>
      </c>
      <c r="J378" s="38" t="s">
        <v>718</v>
      </c>
      <c r="K378" s="38" t="s">
        <v>45</v>
      </c>
      <c r="L378" s="38" t="s">
        <v>318</v>
      </c>
      <c r="M378" s="38" t="s">
        <v>319</v>
      </c>
      <c r="N378" s="38" t="s">
        <v>10</v>
      </c>
    </row>
    <row r="379" spans="1:14" ht="15.5">
      <c r="A379" s="8" t="s">
        <v>719</v>
      </c>
      <c r="B379" s="32" t="s">
        <v>12</v>
      </c>
      <c r="C379" s="33">
        <v>1074</v>
      </c>
      <c r="D379" s="34">
        <v>0.52048417132216018</v>
      </c>
      <c r="E379" s="35">
        <v>0.37990000000000002</v>
      </c>
      <c r="F379" s="38" t="str">
        <f t="shared" si="16"/>
        <v>🟢 Disponible</v>
      </c>
      <c r="G379" s="37">
        <v>44373</v>
      </c>
      <c r="H379" s="119">
        <f t="shared" ca="1" si="15"/>
        <v>46273</v>
      </c>
      <c r="I379" s="9">
        <f t="shared" ca="1" si="17"/>
        <v>62</v>
      </c>
      <c r="J379" s="38" t="s">
        <v>92</v>
      </c>
      <c r="K379" s="38" t="s">
        <v>92</v>
      </c>
      <c r="L379" s="38" t="s">
        <v>371</v>
      </c>
      <c r="M379" s="38" t="s">
        <v>371</v>
      </c>
      <c r="N379" s="38" t="s">
        <v>10</v>
      </c>
    </row>
    <row r="380" spans="1:14" ht="15.5">
      <c r="A380" s="8" t="s">
        <v>720</v>
      </c>
      <c r="B380" s="32" t="s">
        <v>23</v>
      </c>
      <c r="C380" s="33">
        <v>1530</v>
      </c>
      <c r="D380" s="34">
        <v>0.64640522875816997</v>
      </c>
      <c r="E380" s="35">
        <v>0.54900000000000004</v>
      </c>
      <c r="F380" s="38" t="str">
        <f t="shared" si="16"/>
        <v>🟠 Occupation moyenne</v>
      </c>
      <c r="G380" s="37">
        <v>44373</v>
      </c>
      <c r="H380" s="119">
        <f t="shared" ca="1" si="15"/>
        <v>46273</v>
      </c>
      <c r="I380" s="9">
        <f t="shared" ca="1" si="17"/>
        <v>62</v>
      </c>
      <c r="J380" s="38" t="s">
        <v>721</v>
      </c>
      <c r="K380" s="38" t="s">
        <v>70</v>
      </c>
      <c r="L380" s="38" t="s">
        <v>444</v>
      </c>
      <c r="M380" s="38" t="s">
        <v>123</v>
      </c>
      <c r="N380" s="38" t="s">
        <v>21</v>
      </c>
    </row>
    <row r="381" spans="1:14" ht="15.5">
      <c r="A381" s="8" t="s">
        <v>725</v>
      </c>
      <c r="B381" s="32" t="s">
        <v>12</v>
      </c>
      <c r="C381" s="33">
        <v>930</v>
      </c>
      <c r="D381" s="34">
        <v>0.75806451612903225</v>
      </c>
      <c r="E381" s="35">
        <v>0.64710000000000001</v>
      </c>
      <c r="F381" s="38" t="str">
        <f t="shared" si="16"/>
        <v>🟠 Occupation moyenne</v>
      </c>
      <c r="G381" s="37">
        <v>44381</v>
      </c>
      <c r="H381" s="119">
        <f t="shared" ca="1" si="15"/>
        <v>46273</v>
      </c>
      <c r="I381" s="9">
        <f t="shared" ca="1" si="17"/>
        <v>62</v>
      </c>
      <c r="J381" s="38" t="s">
        <v>726</v>
      </c>
      <c r="K381" s="38" t="s">
        <v>92</v>
      </c>
      <c r="L381" s="38" t="s">
        <v>371</v>
      </c>
      <c r="M381" s="38" t="s">
        <v>371</v>
      </c>
      <c r="N381" s="38" t="s">
        <v>10</v>
      </c>
    </row>
    <row r="382" spans="1:14" ht="15.5">
      <c r="A382" s="8" t="s">
        <v>722</v>
      </c>
      <c r="B382" s="32" t="s">
        <v>23</v>
      </c>
      <c r="C382" s="33">
        <v>1866</v>
      </c>
      <c r="D382" s="34">
        <v>0.51178992497320475</v>
      </c>
      <c r="E382" s="35">
        <v>0.32800000000000001</v>
      </c>
      <c r="F382" s="38" t="str">
        <f t="shared" si="16"/>
        <v>🟢 Disponible</v>
      </c>
      <c r="G382" s="37">
        <v>44381</v>
      </c>
      <c r="H382" s="119">
        <f t="shared" ca="1" si="15"/>
        <v>46273</v>
      </c>
      <c r="I382" s="9">
        <f t="shared" ca="1" si="17"/>
        <v>62</v>
      </c>
      <c r="J382" s="38" t="s">
        <v>706</v>
      </c>
      <c r="K382" s="38" t="s">
        <v>70</v>
      </c>
      <c r="L382" s="38" t="s">
        <v>444</v>
      </c>
      <c r="M382" s="38" t="s">
        <v>123</v>
      </c>
      <c r="N382" s="38" t="s">
        <v>21</v>
      </c>
    </row>
    <row r="383" spans="1:14" ht="15.5">
      <c r="A383" s="8" t="s">
        <v>723</v>
      </c>
      <c r="B383" s="32" t="s">
        <v>19</v>
      </c>
      <c r="C383" s="33">
        <v>276</v>
      </c>
      <c r="D383" s="34">
        <v>0.69927536231884058</v>
      </c>
      <c r="E383" s="35">
        <v>0.70450000000000002</v>
      </c>
      <c r="F383" s="38" t="str">
        <f t="shared" si="16"/>
        <v>🟠 Occupation moyenne</v>
      </c>
      <c r="G383" s="37">
        <v>44381</v>
      </c>
      <c r="H383" s="119">
        <f t="shared" ca="1" si="15"/>
        <v>46273</v>
      </c>
      <c r="I383" s="9">
        <f t="shared" ca="1" si="17"/>
        <v>62</v>
      </c>
      <c r="J383" s="38" t="s">
        <v>724</v>
      </c>
      <c r="K383" s="38" t="s">
        <v>114</v>
      </c>
      <c r="L383" s="38" t="s">
        <v>144</v>
      </c>
      <c r="M383" s="38" t="s">
        <v>10</v>
      </c>
      <c r="N383" s="38" t="s">
        <v>10</v>
      </c>
    </row>
    <row r="384" spans="1:14" ht="15.5">
      <c r="A384" s="8" t="s">
        <v>727</v>
      </c>
      <c r="B384" s="32" t="s">
        <v>12</v>
      </c>
      <c r="C384" s="33">
        <v>1518</v>
      </c>
      <c r="D384" s="34">
        <v>0.72200263504611328</v>
      </c>
      <c r="E384" s="35">
        <v>0.5534</v>
      </c>
      <c r="F384" s="38" t="str">
        <f t="shared" si="16"/>
        <v>🟠 Occupation moyenne</v>
      </c>
      <c r="G384" s="37">
        <v>44381</v>
      </c>
      <c r="H384" s="119">
        <f t="shared" ca="1" si="15"/>
        <v>46273</v>
      </c>
      <c r="I384" s="9">
        <f t="shared" ca="1" si="17"/>
        <v>62</v>
      </c>
      <c r="J384" s="38" t="s">
        <v>728</v>
      </c>
      <c r="K384" s="38" t="s">
        <v>53</v>
      </c>
      <c r="L384" s="38" t="s">
        <v>662</v>
      </c>
      <c r="M384" s="38" t="s">
        <v>559</v>
      </c>
      <c r="N384" s="38" t="s">
        <v>10</v>
      </c>
    </row>
    <row r="385" spans="1:14" ht="15.5">
      <c r="A385" s="8" t="s">
        <v>729</v>
      </c>
      <c r="B385" s="32" t="s">
        <v>12</v>
      </c>
      <c r="C385" s="33">
        <v>972</v>
      </c>
      <c r="D385" s="34">
        <v>0.80246913580246915</v>
      </c>
      <c r="E385" s="35">
        <v>0.74339999999999995</v>
      </c>
      <c r="F385" s="38" t="str">
        <f t="shared" si="16"/>
        <v>🟠 Occupation moyenne</v>
      </c>
      <c r="G385" s="37">
        <v>44388</v>
      </c>
      <c r="H385" s="119">
        <f t="shared" ca="1" si="15"/>
        <v>46273</v>
      </c>
      <c r="I385" s="9">
        <f t="shared" ca="1" si="17"/>
        <v>61</v>
      </c>
      <c r="J385" s="38" t="s">
        <v>45</v>
      </c>
      <c r="K385" s="38" t="s">
        <v>45</v>
      </c>
      <c r="L385" s="38" t="s">
        <v>318</v>
      </c>
      <c r="M385" s="38" t="s">
        <v>319</v>
      </c>
      <c r="N385" s="38" t="s">
        <v>10</v>
      </c>
    </row>
    <row r="386" spans="1:14" ht="15.5">
      <c r="A386" s="8" t="s">
        <v>730</v>
      </c>
      <c r="B386" s="32" t="s">
        <v>12</v>
      </c>
      <c r="C386" s="33">
        <v>1196</v>
      </c>
      <c r="D386" s="34">
        <v>0.65384615384615385</v>
      </c>
      <c r="E386" s="35">
        <v>0.52549999999999997</v>
      </c>
      <c r="F386" s="38" t="str">
        <f t="shared" si="16"/>
        <v>🟠 Occupation moyenne</v>
      </c>
      <c r="G386" s="37">
        <v>44388</v>
      </c>
      <c r="H386" s="119">
        <f t="shared" ref="H386:H449" ca="1" si="18">TODAY()</f>
        <v>46273</v>
      </c>
      <c r="I386" s="9">
        <f t="shared" ca="1" si="17"/>
        <v>61</v>
      </c>
      <c r="J386" s="38" t="s">
        <v>731</v>
      </c>
      <c r="K386" s="38" t="s">
        <v>91</v>
      </c>
      <c r="L386" s="38" t="s">
        <v>371</v>
      </c>
      <c r="M386" s="38" t="s">
        <v>371</v>
      </c>
      <c r="N386" s="38" t="s">
        <v>10</v>
      </c>
    </row>
    <row r="387" spans="1:14" ht="15.5">
      <c r="A387" s="8" t="s">
        <v>732</v>
      </c>
      <c r="B387" s="32" t="s">
        <v>12</v>
      </c>
      <c r="C387" s="33">
        <v>554</v>
      </c>
      <c r="D387" s="34">
        <v>0.4296028880866426</v>
      </c>
      <c r="E387" s="35">
        <v>0.34329999999999999</v>
      </c>
      <c r="F387" s="38" t="str">
        <f t="shared" ref="F387:F450" si="19">IF(D387&gt;=0.9,"🔴 Saturé",IF(D387&gt;=0.6,"🟠 Occupation moyenne","🟢 Disponible"))</f>
        <v>🟢 Disponible</v>
      </c>
      <c r="G387" s="37">
        <v>44395</v>
      </c>
      <c r="H387" s="119">
        <f t="shared" ca="1" si="18"/>
        <v>46273</v>
      </c>
      <c r="I387" s="9">
        <f t="shared" ref="I387:I450" ca="1" si="20">DATEDIF(G387,H387,"m")</f>
        <v>61</v>
      </c>
      <c r="J387" s="38" t="s">
        <v>733</v>
      </c>
      <c r="K387" s="38" t="s">
        <v>84</v>
      </c>
      <c r="L387" s="38" t="s">
        <v>84</v>
      </c>
      <c r="M387" s="38" t="s">
        <v>10</v>
      </c>
      <c r="N387" s="38" t="s">
        <v>10</v>
      </c>
    </row>
    <row r="388" spans="1:14" ht="15.5">
      <c r="A388" s="8" t="s">
        <v>734</v>
      </c>
      <c r="B388" s="32" t="s">
        <v>12</v>
      </c>
      <c r="C388" s="33">
        <v>404</v>
      </c>
      <c r="D388" s="34">
        <v>0.57920792079207917</v>
      </c>
      <c r="E388" s="35">
        <v>0.52539999999999998</v>
      </c>
      <c r="F388" s="38" t="str">
        <f t="shared" si="19"/>
        <v>🟢 Disponible</v>
      </c>
      <c r="G388" s="37">
        <v>44402</v>
      </c>
      <c r="H388" s="119">
        <f t="shared" ca="1" si="18"/>
        <v>46273</v>
      </c>
      <c r="I388" s="9">
        <f t="shared" ca="1" si="20"/>
        <v>61</v>
      </c>
      <c r="J388" s="38" t="s">
        <v>733</v>
      </c>
      <c r="K388" s="38" t="s">
        <v>84</v>
      </c>
      <c r="L388" s="38" t="s">
        <v>84</v>
      </c>
      <c r="M388" s="38" t="s">
        <v>10</v>
      </c>
      <c r="N388" s="38" t="s">
        <v>10</v>
      </c>
    </row>
    <row r="389" spans="1:14" ht="15.5">
      <c r="A389" s="8" t="s">
        <v>735</v>
      </c>
      <c r="B389" s="32" t="s">
        <v>23</v>
      </c>
      <c r="C389" s="33">
        <v>1218</v>
      </c>
      <c r="D389" s="34">
        <v>0.55993431855500819</v>
      </c>
      <c r="E389" s="35">
        <v>0.40400000000000003</v>
      </c>
      <c r="F389" s="38" t="str">
        <f t="shared" si="19"/>
        <v>🟢 Disponible</v>
      </c>
      <c r="G389" s="37">
        <v>44408</v>
      </c>
      <c r="H389" s="119">
        <f t="shared" ca="1" si="18"/>
        <v>46273</v>
      </c>
      <c r="I389" s="9">
        <f t="shared" ca="1" si="20"/>
        <v>61</v>
      </c>
      <c r="J389" s="38" t="s">
        <v>736</v>
      </c>
      <c r="K389" s="38" t="s">
        <v>70</v>
      </c>
      <c r="L389" s="38" t="s">
        <v>444</v>
      </c>
      <c r="M389" s="38" t="s">
        <v>123</v>
      </c>
      <c r="N389" s="38" t="s">
        <v>21</v>
      </c>
    </row>
    <row r="390" spans="1:14" ht="15.5">
      <c r="A390" s="8" t="s">
        <v>737</v>
      </c>
      <c r="B390" s="32" t="s">
        <v>12</v>
      </c>
      <c r="C390" s="33">
        <v>1146</v>
      </c>
      <c r="D390" s="34">
        <v>0.61256544502617805</v>
      </c>
      <c r="E390" s="35">
        <v>0.4294</v>
      </c>
      <c r="F390" s="38" t="str">
        <f t="shared" si="19"/>
        <v>🟠 Occupation moyenne</v>
      </c>
      <c r="G390" s="37">
        <v>44416</v>
      </c>
      <c r="H390" s="119">
        <f t="shared" ca="1" si="18"/>
        <v>46273</v>
      </c>
      <c r="I390" s="9">
        <f t="shared" ca="1" si="20"/>
        <v>61</v>
      </c>
      <c r="J390" s="38" t="s">
        <v>45</v>
      </c>
      <c r="K390" s="38" t="s">
        <v>45</v>
      </c>
      <c r="L390" s="38" t="s">
        <v>318</v>
      </c>
      <c r="M390" s="38" t="s">
        <v>319</v>
      </c>
      <c r="N390" s="38" t="s">
        <v>10</v>
      </c>
    </row>
    <row r="391" spans="1:14" ht="15.5">
      <c r="A391" s="8" t="s">
        <v>738</v>
      </c>
      <c r="B391" s="32" t="s">
        <v>12</v>
      </c>
      <c r="C391" s="33">
        <v>570</v>
      </c>
      <c r="D391" s="34">
        <v>0.7070175438596491</v>
      </c>
      <c r="E391" s="35">
        <v>0.64629999999999999</v>
      </c>
      <c r="F391" s="38" t="str">
        <f t="shared" si="19"/>
        <v>🟠 Occupation moyenne</v>
      </c>
      <c r="G391" s="37">
        <v>44423</v>
      </c>
      <c r="H391" s="119">
        <f t="shared" ca="1" si="18"/>
        <v>46273</v>
      </c>
      <c r="I391" s="9">
        <f t="shared" ca="1" si="20"/>
        <v>60</v>
      </c>
      <c r="J391" s="38" t="s">
        <v>739</v>
      </c>
      <c r="K391" s="38" t="s">
        <v>45</v>
      </c>
      <c r="L391" s="38" t="s">
        <v>318</v>
      </c>
      <c r="M391" s="38" t="s">
        <v>319</v>
      </c>
      <c r="N391" s="38" t="s">
        <v>10</v>
      </c>
    </row>
    <row r="392" spans="1:14" ht="15.5">
      <c r="A392" s="8" t="s">
        <v>740</v>
      </c>
      <c r="B392" s="32" t="s">
        <v>12</v>
      </c>
      <c r="C392" s="33">
        <v>1128</v>
      </c>
      <c r="D392" s="34">
        <v>0.61436170212765961</v>
      </c>
      <c r="E392" s="35">
        <v>0.38919999999999999</v>
      </c>
      <c r="F392" s="38" t="str">
        <f t="shared" si="19"/>
        <v>🟠 Occupation moyenne</v>
      </c>
      <c r="G392" s="37">
        <v>44430</v>
      </c>
      <c r="H392" s="119">
        <f t="shared" ca="1" si="18"/>
        <v>46273</v>
      </c>
      <c r="I392" s="9">
        <f t="shared" ca="1" si="20"/>
        <v>60</v>
      </c>
      <c r="J392" s="38" t="s">
        <v>741</v>
      </c>
      <c r="K392" s="38" t="s">
        <v>88</v>
      </c>
      <c r="L392" s="38" t="s">
        <v>458</v>
      </c>
      <c r="M392" s="38" t="s">
        <v>459</v>
      </c>
      <c r="N392" s="38" t="s">
        <v>10</v>
      </c>
    </row>
    <row r="393" spans="1:14" ht="15.5">
      <c r="A393" s="8" t="s">
        <v>742</v>
      </c>
      <c r="B393" s="32" t="s">
        <v>23</v>
      </c>
      <c r="C393" s="33">
        <v>1440</v>
      </c>
      <c r="D393" s="34">
        <v>0.49722222222222223</v>
      </c>
      <c r="E393" s="35">
        <v>0.32640000000000002</v>
      </c>
      <c r="F393" s="38" t="str">
        <f t="shared" si="19"/>
        <v>🟢 Disponible</v>
      </c>
      <c r="G393" s="37">
        <v>44430</v>
      </c>
      <c r="H393" s="119">
        <f t="shared" ca="1" si="18"/>
        <v>46273</v>
      </c>
      <c r="I393" s="9">
        <f t="shared" ca="1" si="20"/>
        <v>60</v>
      </c>
      <c r="J393" s="38" t="s">
        <v>743</v>
      </c>
      <c r="K393" s="38" t="s">
        <v>64</v>
      </c>
      <c r="L393" s="38" t="s">
        <v>444</v>
      </c>
      <c r="M393" s="38" t="s">
        <v>123</v>
      </c>
      <c r="N393" s="38" t="s">
        <v>21</v>
      </c>
    </row>
    <row r="394" spans="1:14" ht="15.5">
      <c r="A394" s="8" t="s">
        <v>744</v>
      </c>
      <c r="B394" s="32" t="s">
        <v>12</v>
      </c>
      <c r="C394" s="33">
        <v>1278</v>
      </c>
      <c r="D394" s="34">
        <v>0.60250391236306733</v>
      </c>
      <c r="E394" s="35">
        <v>0.3679</v>
      </c>
      <c r="F394" s="38" t="str">
        <f t="shared" si="19"/>
        <v>🟠 Occupation moyenne</v>
      </c>
      <c r="G394" s="37">
        <v>44437</v>
      </c>
      <c r="H394" s="119">
        <f t="shared" ca="1" si="18"/>
        <v>46273</v>
      </c>
      <c r="I394" s="9">
        <f t="shared" ca="1" si="20"/>
        <v>60</v>
      </c>
      <c r="J394" s="38" t="s">
        <v>459</v>
      </c>
      <c r="K394" s="38" t="s">
        <v>88</v>
      </c>
      <c r="L394" s="38" t="s">
        <v>458</v>
      </c>
      <c r="M394" s="38" t="s">
        <v>459</v>
      </c>
      <c r="N394" s="38" t="s">
        <v>10</v>
      </c>
    </row>
    <row r="395" spans="1:14" ht="15.5">
      <c r="A395" s="8" t="s">
        <v>745</v>
      </c>
      <c r="B395" s="32" t="s">
        <v>12</v>
      </c>
      <c r="C395" s="33">
        <v>978</v>
      </c>
      <c r="D395" s="34">
        <v>0.6482617586912065</v>
      </c>
      <c r="E395" s="35">
        <v>0.39129999999999998</v>
      </c>
      <c r="F395" s="38" t="str">
        <f t="shared" si="19"/>
        <v>🟠 Occupation moyenne</v>
      </c>
      <c r="G395" s="37">
        <v>44437</v>
      </c>
      <c r="H395" s="119">
        <f t="shared" ca="1" si="18"/>
        <v>46273</v>
      </c>
      <c r="I395" s="9">
        <f t="shared" ca="1" si="20"/>
        <v>60</v>
      </c>
      <c r="J395" s="38" t="s">
        <v>459</v>
      </c>
      <c r="K395" s="38" t="s">
        <v>88</v>
      </c>
      <c r="L395" s="38" t="s">
        <v>458</v>
      </c>
      <c r="M395" s="38" t="s">
        <v>459</v>
      </c>
      <c r="N395" s="38" t="s">
        <v>10</v>
      </c>
    </row>
    <row r="396" spans="1:14" ht="15.5">
      <c r="A396" s="8" t="s">
        <v>746</v>
      </c>
      <c r="B396" s="32" t="s">
        <v>12</v>
      </c>
      <c r="C396" s="33">
        <v>1296</v>
      </c>
      <c r="D396" s="34">
        <v>0.73919753086419748</v>
      </c>
      <c r="E396" s="35">
        <v>0.63890000000000002</v>
      </c>
      <c r="F396" s="38" t="str">
        <f t="shared" si="19"/>
        <v>🟠 Occupation moyenne</v>
      </c>
      <c r="G396" s="37">
        <v>44437</v>
      </c>
      <c r="H396" s="119">
        <f t="shared" ca="1" si="18"/>
        <v>46273</v>
      </c>
      <c r="I396" s="9">
        <f t="shared" ca="1" si="20"/>
        <v>60</v>
      </c>
      <c r="J396" s="38" t="s">
        <v>731</v>
      </c>
      <c r="K396" s="38" t="s">
        <v>95</v>
      </c>
      <c r="L396" s="38" t="s">
        <v>11</v>
      </c>
      <c r="M396" s="38" t="s">
        <v>371</v>
      </c>
      <c r="N396" s="38" t="s">
        <v>10</v>
      </c>
    </row>
    <row r="397" spans="1:14" ht="15.5">
      <c r="A397" s="8" t="s">
        <v>749</v>
      </c>
      <c r="B397" s="32" t="s">
        <v>12</v>
      </c>
      <c r="C397" s="33">
        <v>1166</v>
      </c>
      <c r="D397" s="34">
        <v>0.54974271012006859</v>
      </c>
      <c r="E397" s="35">
        <v>0.36020000000000002</v>
      </c>
      <c r="F397" s="38" t="str">
        <f t="shared" si="19"/>
        <v>🟢 Disponible</v>
      </c>
      <c r="G397" s="37">
        <v>44439</v>
      </c>
      <c r="H397" s="119">
        <f t="shared" ca="1" si="18"/>
        <v>46273</v>
      </c>
      <c r="I397" s="9">
        <f t="shared" ca="1" si="20"/>
        <v>60</v>
      </c>
      <c r="J397" s="38" t="s">
        <v>68</v>
      </c>
      <c r="K397" s="38" t="s">
        <v>68</v>
      </c>
      <c r="L397" s="38" t="s">
        <v>458</v>
      </c>
      <c r="M397" s="38" t="s">
        <v>459</v>
      </c>
      <c r="N397" s="38" t="s">
        <v>10</v>
      </c>
    </row>
    <row r="398" spans="1:14" ht="15.5">
      <c r="A398" s="8" t="s">
        <v>747</v>
      </c>
      <c r="B398" s="32" t="s">
        <v>12</v>
      </c>
      <c r="C398" s="33">
        <v>480</v>
      </c>
      <c r="D398" s="34">
        <v>0.78333333333333333</v>
      </c>
      <c r="E398" s="35">
        <v>0.65820000000000001</v>
      </c>
      <c r="F398" s="38" t="str">
        <f t="shared" si="19"/>
        <v>🟠 Occupation moyenne</v>
      </c>
      <c r="G398" s="37">
        <v>44439</v>
      </c>
      <c r="H398" s="119">
        <f t="shared" ca="1" si="18"/>
        <v>46273</v>
      </c>
      <c r="I398" s="9">
        <f t="shared" ca="1" si="20"/>
        <v>60</v>
      </c>
      <c r="J398" s="38" t="s">
        <v>748</v>
      </c>
      <c r="K398" s="38" t="s">
        <v>88</v>
      </c>
      <c r="L398" s="38" t="s">
        <v>458</v>
      </c>
      <c r="M398" s="38" t="s">
        <v>459</v>
      </c>
      <c r="N398" s="38" t="s">
        <v>10</v>
      </c>
    </row>
    <row r="399" spans="1:14" ht="15.5">
      <c r="A399" s="8" t="s">
        <v>750</v>
      </c>
      <c r="B399" s="32" t="s">
        <v>12</v>
      </c>
      <c r="C399" s="33">
        <v>1038</v>
      </c>
      <c r="D399" s="34">
        <v>0.61078998073217727</v>
      </c>
      <c r="E399" s="35">
        <v>0.49709999999999999</v>
      </c>
      <c r="F399" s="38" t="str">
        <f t="shared" si="19"/>
        <v>🟠 Occupation moyenne</v>
      </c>
      <c r="G399" s="37">
        <v>44451</v>
      </c>
      <c r="H399" s="119">
        <f t="shared" ca="1" si="18"/>
        <v>46273</v>
      </c>
      <c r="I399" s="9">
        <f t="shared" ca="1" si="20"/>
        <v>59</v>
      </c>
      <c r="J399" s="38" t="s">
        <v>751</v>
      </c>
      <c r="K399" s="38" t="s">
        <v>92</v>
      </c>
      <c r="L399" s="38" t="s">
        <v>371</v>
      </c>
      <c r="M399" s="38" t="s">
        <v>371</v>
      </c>
      <c r="N399" s="38" t="s">
        <v>10</v>
      </c>
    </row>
    <row r="400" spans="1:14" ht="15.5">
      <c r="A400" s="8" t="s">
        <v>752</v>
      </c>
      <c r="B400" s="32" t="s">
        <v>12</v>
      </c>
      <c r="C400" s="33">
        <v>814</v>
      </c>
      <c r="D400" s="34">
        <v>0.73464373464373467</v>
      </c>
      <c r="E400" s="35">
        <v>0.58779999999999999</v>
      </c>
      <c r="F400" s="38" t="str">
        <f t="shared" si="19"/>
        <v>🟠 Occupation moyenne</v>
      </c>
      <c r="G400" s="37">
        <v>44451</v>
      </c>
      <c r="H400" s="119">
        <f t="shared" ca="1" si="18"/>
        <v>46273</v>
      </c>
      <c r="I400" s="9">
        <f t="shared" ca="1" si="20"/>
        <v>59</v>
      </c>
      <c r="J400" s="38" t="s">
        <v>753</v>
      </c>
      <c r="K400" s="38" t="s">
        <v>20</v>
      </c>
      <c r="L400" s="38" t="s">
        <v>84</v>
      </c>
      <c r="M400" s="38" t="s">
        <v>10</v>
      </c>
      <c r="N400" s="38" t="s">
        <v>10</v>
      </c>
    </row>
    <row r="401" spans="1:14" ht="15.5">
      <c r="A401" s="8" t="s">
        <v>754</v>
      </c>
      <c r="B401" s="32" t="s">
        <v>12</v>
      </c>
      <c r="C401" s="33">
        <v>912</v>
      </c>
      <c r="D401" s="34">
        <v>0.51315789473684215</v>
      </c>
      <c r="E401" s="35">
        <v>0.193</v>
      </c>
      <c r="F401" s="38" t="str">
        <f t="shared" si="19"/>
        <v>🟢 Disponible</v>
      </c>
      <c r="G401" s="37">
        <v>44458</v>
      </c>
      <c r="H401" s="119">
        <f t="shared" ca="1" si="18"/>
        <v>46273</v>
      </c>
      <c r="I401" s="9">
        <f t="shared" ca="1" si="20"/>
        <v>59</v>
      </c>
      <c r="J401" s="38" t="s">
        <v>748</v>
      </c>
      <c r="K401" s="38" t="s">
        <v>88</v>
      </c>
      <c r="L401" s="38" t="s">
        <v>458</v>
      </c>
      <c r="M401" s="38" t="s">
        <v>459</v>
      </c>
      <c r="N401" s="38" t="s">
        <v>10</v>
      </c>
    </row>
    <row r="402" spans="1:14" ht="15.5">
      <c r="A402" s="8" t="s">
        <v>755</v>
      </c>
      <c r="B402" s="32" t="s">
        <v>5430</v>
      </c>
      <c r="C402" s="33">
        <v>420</v>
      </c>
      <c r="D402" s="34">
        <v>0.65476190476190477</v>
      </c>
      <c r="E402" s="35">
        <v>0.52239999999999998</v>
      </c>
      <c r="F402" s="38" t="str">
        <f t="shared" si="19"/>
        <v>🟠 Occupation moyenne</v>
      </c>
      <c r="G402" s="37">
        <v>44458</v>
      </c>
      <c r="H402" s="119">
        <f t="shared" ca="1" si="18"/>
        <v>46273</v>
      </c>
      <c r="I402" s="9">
        <f t="shared" ca="1" si="20"/>
        <v>59</v>
      </c>
      <c r="J402" s="38" t="s">
        <v>756</v>
      </c>
      <c r="K402" s="38" t="s">
        <v>109</v>
      </c>
      <c r="L402" s="38" t="s">
        <v>212</v>
      </c>
      <c r="M402" s="38" t="s">
        <v>67</v>
      </c>
      <c r="N402" s="38" t="s">
        <v>36</v>
      </c>
    </row>
    <row r="403" spans="1:14" ht="15.5">
      <c r="A403" s="8" t="s">
        <v>763</v>
      </c>
      <c r="B403" s="32" t="s">
        <v>12</v>
      </c>
      <c r="C403" s="33">
        <v>886</v>
      </c>
      <c r="D403" s="34">
        <v>0.77539503386004516</v>
      </c>
      <c r="E403" s="35">
        <v>0.70269999999999999</v>
      </c>
      <c r="F403" s="38" t="str">
        <f t="shared" si="19"/>
        <v>🟠 Occupation moyenne</v>
      </c>
      <c r="G403" s="37">
        <v>44465</v>
      </c>
      <c r="H403" s="119">
        <f t="shared" ca="1" si="18"/>
        <v>46273</v>
      </c>
      <c r="I403" s="9">
        <f t="shared" ca="1" si="20"/>
        <v>59</v>
      </c>
      <c r="J403" s="38" t="s">
        <v>764</v>
      </c>
      <c r="K403" s="38" t="s">
        <v>92</v>
      </c>
      <c r="L403" s="38" t="s">
        <v>371</v>
      </c>
      <c r="M403" s="38" t="s">
        <v>371</v>
      </c>
      <c r="N403" s="38" t="s">
        <v>10</v>
      </c>
    </row>
    <row r="404" spans="1:14" ht="15.5">
      <c r="A404" s="8" t="s">
        <v>757</v>
      </c>
      <c r="B404" s="32" t="s">
        <v>12</v>
      </c>
      <c r="C404" s="33">
        <v>1014</v>
      </c>
      <c r="D404" s="34">
        <v>0.78599605522682447</v>
      </c>
      <c r="E404" s="35">
        <v>0.71009999999999995</v>
      </c>
      <c r="F404" s="38" t="str">
        <f t="shared" si="19"/>
        <v>🟠 Occupation moyenne</v>
      </c>
      <c r="G404" s="37">
        <v>44465</v>
      </c>
      <c r="H404" s="119">
        <f t="shared" ca="1" si="18"/>
        <v>46273</v>
      </c>
      <c r="I404" s="9">
        <f t="shared" ca="1" si="20"/>
        <v>59</v>
      </c>
      <c r="J404" s="38" t="s">
        <v>65</v>
      </c>
      <c r="K404" s="38" t="s">
        <v>112</v>
      </c>
      <c r="L404" s="38" t="s">
        <v>558</v>
      </c>
      <c r="M404" s="38" t="s">
        <v>559</v>
      </c>
      <c r="N404" s="38" t="s">
        <v>10</v>
      </c>
    </row>
    <row r="405" spans="1:14" ht="15.5">
      <c r="A405" s="8" t="s">
        <v>759</v>
      </c>
      <c r="B405" s="32" t="s">
        <v>12</v>
      </c>
      <c r="C405" s="33">
        <v>1236</v>
      </c>
      <c r="D405" s="34">
        <v>0.74352750809061485</v>
      </c>
      <c r="E405" s="35">
        <v>0.46729999999999999</v>
      </c>
      <c r="F405" s="38" t="str">
        <f t="shared" si="19"/>
        <v>🟠 Occupation moyenne</v>
      </c>
      <c r="G405" s="37">
        <v>44465</v>
      </c>
      <c r="H405" s="119">
        <f t="shared" ca="1" si="18"/>
        <v>46273</v>
      </c>
      <c r="I405" s="9">
        <f t="shared" ca="1" si="20"/>
        <v>59</v>
      </c>
      <c r="J405" s="38" t="s">
        <v>760</v>
      </c>
      <c r="K405" s="38" t="s">
        <v>20</v>
      </c>
      <c r="L405" s="38" t="s">
        <v>84</v>
      </c>
      <c r="M405" s="38" t="s">
        <v>10</v>
      </c>
      <c r="N405" s="38" t="s">
        <v>10</v>
      </c>
    </row>
    <row r="406" spans="1:14" ht="15.5">
      <c r="A406" s="8" t="s">
        <v>767</v>
      </c>
      <c r="B406" s="32" t="s">
        <v>23</v>
      </c>
      <c r="C406" s="33">
        <v>642</v>
      </c>
      <c r="D406" s="34">
        <v>0.75545171339563866</v>
      </c>
      <c r="E406" s="35">
        <v>0.58879999999999999</v>
      </c>
      <c r="F406" s="38" t="str">
        <f t="shared" si="19"/>
        <v>🟠 Occupation moyenne</v>
      </c>
      <c r="G406" s="37">
        <v>44465</v>
      </c>
      <c r="H406" s="119">
        <f t="shared" ca="1" si="18"/>
        <v>46273</v>
      </c>
      <c r="I406" s="9">
        <f t="shared" ca="1" si="20"/>
        <v>59</v>
      </c>
      <c r="J406" s="38" t="s">
        <v>768</v>
      </c>
      <c r="K406" s="38" t="s">
        <v>70</v>
      </c>
      <c r="L406" s="38" t="s">
        <v>444</v>
      </c>
      <c r="M406" s="38" t="s">
        <v>123</v>
      </c>
      <c r="N406" s="38" t="s">
        <v>21</v>
      </c>
    </row>
    <row r="407" spans="1:14" ht="15.5">
      <c r="A407" s="8" t="s">
        <v>758</v>
      </c>
      <c r="B407" s="32" t="s">
        <v>12</v>
      </c>
      <c r="C407" s="33">
        <v>624</v>
      </c>
      <c r="D407" s="34">
        <v>0.74679487179487181</v>
      </c>
      <c r="E407" s="35">
        <v>0.51919999999999999</v>
      </c>
      <c r="F407" s="38" t="str">
        <f t="shared" si="19"/>
        <v>🟠 Occupation moyenne</v>
      </c>
      <c r="G407" s="37">
        <v>44465</v>
      </c>
      <c r="H407" s="119">
        <f t="shared" ca="1" si="18"/>
        <v>46273</v>
      </c>
      <c r="I407" s="9">
        <f t="shared" ca="1" si="20"/>
        <v>59</v>
      </c>
      <c r="J407" s="38" t="s">
        <v>65</v>
      </c>
      <c r="K407" s="38" t="s">
        <v>112</v>
      </c>
      <c r="L407" s="38" t="s">
        <v>558</v>
      </c>
      <c r="M407" s="38" t="s">
        <v>559</v>
      </c>
      <c r="N407" s="38" t="s">
        <v>10</v>
      </c>
    </row>
    <row r="408" spans="1:14" ht="15.5">
      <c r="A408" s="8" t="s">
        <v>761</v>
      </c>
      <c r="B408" s="32" t="s">
        <v>23</v>
      </c>
      <c r="C408" s="33">
        <v>1910</v>
      </c>
      <c r="D408" s="34">
        <v>0.67539267015706805</v>
      </c>
      <c r="E408" s="35">
        <v>0.51270000000000004</v>
      </c>
      <c r="F408" s="38" t="str">
        <f t="shared" si="19"/>
        <v>🟠 Occupation moyenne</v>
      </c>
      <c r="G408" s="37">
        <v>44465</v>
      </c>
      <c r="H408" s="119">
        <f t="shared" ca="1" si="18"/>
        <v>46273</v>
      </c>
      <c r="I408" s="9">
        <f t="shared" ca="1" si="20"/>
        <v>59</v>
      </c>
      <c r="J408" s="38" t="s">
        <v>762</v>
      </c>
      <c r="K408" s="38" t="s">
        <v>93</v>
      </c>
      <c r="L408" s="38" t="s">
        <v>444</v>
      </c>
      <c r="M408" s="38" t="s">
        <v>123</v>
      </c>
      <c r="N408" s="38" t="s">
        <v>21</v>
      </c>
    </row>
    <row r="409" spans="1:14" ht="15.5">
      <c r="A409" s="8" t="s">
        <v>765</v>
      </c>
      <c r="B409" s="32" t="s">
        <v>12</v>
      </c>
      <c r="C409" s="33">
        <v>376</v>
      </c>
      <c r="D409" s="34">
        <v>0.75531914893617025</v>
      </c>
      <c r="E409" s="35">
        <v>0.57450000000000001</v>
      </c>
      <c r="F409" s="38" t="str">
        <f t="shared" si="19"/>
        <v>🟠 Occupation moyenne</v>
      </c>
      <c r="G409" s="37">
        <v>44465</v>
      </c>
      <c r="H409" s="119">
        <f t="shared" ca="1" si="18"/>
        <v>46273</v>
      </c>
      <c r="I409" s="9">
        <f t="shared" ca="1" si="20"/>
        <v>59</v>
      </c>
      <c r="J409" s="38" t="s">
        <v>766</v>
      </c>
      <c r="K409" s="38" t="s">
        <v>95</v>
      </c>
      <c r="L409" s="38" t="s">
        <v>11</v>
      </c>
      <c r="M409" s="38" t="s">
        <v>371</v>
      </c>
      <c r="N409" s="38" t="s">
        <v>10</v>
      </c>
    </row>
    <row r="410" spans="1:14" ht="15.5">
      <c r="A410" s="8" t="s">
        <v>769</v>
      </c>
      <c r="B410" s="32" t="s">
        <v>5430</v>
      </c>
      <c r="C410" s="33">
        <v>250</v>
      </c>
      <c r="D410" s="34">
        <v>0.59599999999999997</v>
      </c>
      <c r="E410" s="35">
        <v>0.39019999999999999</v>
      </c>
      <c r="F410" s="38" t="str">
        <f t="shared" si="19"/>
        <v>🟢 Disponible</v>
      </c>
      <c r="G410" s="37">
        <v>44465</v>
      </c>
      <c r="H410" s="119">
        <f t="shared" ca="1" si="18"/>
        <v>46273</v>
      </c>
      <c r="I410" s="9">
        <f t="shared" ca="1" si="20"/>
        <v>59</v>
      </c>
      <c r="J410" s="38" t="s">
        <v>756</v>
      </c>
      <c r="K410" s="38" t="s">
        <v>109</v>
      </c>
      <c r="L410" s="38" t="s">
        <v>212</v>
      </c>
      <c r="M410" s="38" t="s">
        <v>67</v>
      </c>
      <c r="N410" s="38" t="s">
        <v>36</v>
      </c>
    </row>
    <row r="411" spans="1:14" ht="15.5">
      <c r="A411" s="8" t="s">
        <v>770</v>
      </c>
      <c r="B411" s="32" t="s">
        <v>12</v>
      </c>
      <c r="C411" s="33">
        <v>656</v>
      </c>
      <c r="D411" s="34">
        <v>0.55182926829268297</v>
      </c>
      <c r="E411" s="35">
        <v>0.29270000000000002</v>
      </c>
      <c r="F411" s="38" t="str">
        <f t="shared" si="19"/>
        <v>🟢 Disponible</v>
      </c>
      <c r="G411" s="37">
        <v>44465</v>
      </c>
      <c r="H411" s="119">
        <f t="shared" ca="1" si="18"/>
        <v>46273</v>
      </c>
      <c r="I411" s="9">
        <f t="shared" ca="1" si="20"/>
        <v>59</v>
      </c>
      <c r="J411" s="38" t="s">
        <v>771</v>
      </c>
      <c r="K411" s="38" t="s">
        <v>11</v>
      </c>
      <c r="L411" s="38" t="s">
        <v>11</v>
      </c>
      <c r="M411" s="38" t="s">
        <v>371</v>
      </c>
      <c r="N411" s="38" t="s">
        <v>10</v>
      </c>
    </row>
    <row r="412" spans="1:14" ht="15.5">
      <c r="A412" s="8" t="s">
        <v>772</v>
      </c>
      <c r="B412" s="32" t="s">
        <v>19</v>
      </c>
      <c r="C412" s="33">
        <v>252</v>
      </c>
      <c r="D412" s="34">
        <v>0.37301587301587302</v>
      </c>
      <c r="E412" s="35">
        <v>0.2</v>
      </c>
      <c r="F412" s="38" t="str">
        <f t="shared" si="19"/>
        <v>🟢 Disponible</v>
      </c>
      <c r="G412" s="37">
        <v>44465</v>
      </c>
      <c r="H412" s="119">
        <f t="shared" ca="1" si="18"/>
        <v>46273</v>
      </c>
      <c r="I412" s="9">
        <f t="shared" ca="1" si="20"/>
        <v>59</v>
      </c>
      <c r="J412" s="38" t="s">
        <v>643</v>
      </c>
      <c r="K412" s="38" t="s">
        <v>51</v>
      </c>
      <c r="L412" s="38" t="s">
        <v>47</v>
      </c>
      <c r="M412" s="38" t="s">
        <v>10</v>
      </c>
      <c r="N412" s="38" t="s">
        <v>10</v>
      </c>
    </row>
    <row r="413" spans="1:14" ht="15.5">
      <c r="A413" s="8" t="s">
        <v>773</v>
      </c>
      <c r="B413" s="32" t="s">
        <v>12</v>
      </c>
      <c r="C413" s="33">
        <v>424</v>
      </c>
      <c r="D413" s="34">
        <v>0.34669811320754718</v>
      </c>
      <c r="E413" s="35">
        <v>0.1321</v>
      </c>
      <c r="F413" s="38" t="str">
        <f t="shared" si="19"/>
        <v>🟢 Disponible</v>
      </c>
      <c r="G413" s="37">
        <v>44465</v>
      </c>
      <c r="H413" s="119">
        <f t="shared" ca="1" si="18"/>
        <v>46273</v>
      </c>
      <c r="I413" s="9">
        <f t="shared" ca="1" si="20"/>
        <v>59</v>
      </c>
      <c r="J413" s="38" t="s">
        <v>771</v>
      </c>
      <c r="K413" s="38" t="s">
        <v>11</v>
      </c>
      <c r="L413" s="38" t="s">
        <v>11</v>
      </c>
      <c r="M413" s="38" t="s">
        <v>371</v>
      </c>
      <c r="N413" s="38" t="s">
        <v>10</v>
      </c>
    </row>
    <row r="414" spans="1:14" ht="15.5">
      <c r="A414" s="8" t="s">
        <v>774</v>
      </c>
      <c r="B414" s="32" t="s">
        <v>12</v>
      </c>
      <c r="C414" s="33">
        <v>890</v>
      </c>
      <c r="D414" s="34">
        <v>0.72359550561797747</v>
      </c>
      <c r="E414" s="35">
        <v>0.6593</v>
      </c>
      <c r="F414" s="38" t="str">
        <f t="shared" si="19"/>
        <v>🟠 Occupation moyenne</v>
      </c>
      <c r="G414" s="37">
        <v>44472</v>
      </c>
      <c r="H414" s="119">
        <f t="shared" ca="1" si="18"/>
        <v>46273</v>
      </c>
      <c r="I414" s="9">
        <f t="shared" ca="1" si="20"/>
        <v>59</v>
      </c>
      <c r="J414" s="38" t="s">
        <v>775</v>
      </c>
      <c r="K414" s="38" t="s">
        <v>45</v>
      </c>
      <c r="L414" s="38" t="s">
        <v>318</v>
      </c>
      <c r="M414" s="38" t="s">
        <v>319</v>
      </c>
      <c r="N414" s="38" t="s">
        <v>10</v>
      </c>
    </row>
    <row r="415" spans="1:14" ht="15.5">
      <c r="A415" s="8" t="s">
        <v>776</v>
      </c>
      <c r="B415" s="32" t="s">
        <v>12</v>
      </c>
      <c r="C415" s="33">
        <v>600</v>
      </c>
      <c r="D415" s="34">
        <v>0.71666666666666667</v>
      </c>
      <c r="E415" s="35">
        <v>0.54669999999999996</v>
      </c>
      <c r="F415" s="38" t="str">
        <f t="shared" si="19"/>
        <v>🟠 Occupation moyenne</v>
      </c>
      <c r="G415" s="37">
        <v>44472</v>
      </c>
      <c r="H415" s="119">
        <f t="shared" ca="1" si="18"/>
        <v>46273</v>
      </c>
      <c r="I415" s="9">
        <f t="shared" ca="1" si="20"/>
        <v>59</v>
      </c>
      <c r="J415" s="38" t="s">
        <v>777</v>
      </c>
      <c r="K415" s="38" t="s">
        <v>95</v>
      </c>
      <c r="L415" s="38" t="s">
        <v>11</v>
      </c>
      <c r="M415" s="38" t="s">
        <v>371</v>
      </c>
      <c r="N415" s="38" t="s">
        <v>10</v>
      </c>
    </row>
    <row r="416" spans="1:14" ht="15.5">
      <c r="A416" s="8" t="s">
        <v>779</v>
      </c>
      <c r="B416" s="32" t="s">
        <v>12</v>
      </c>
      <c r="C416" s="33">
        <v>510</v>
      </c>
      <c r="D416" s="34">
        <v>0.74705882352941178</v>
      </c>
      <c r="E416" s="35">
        <v>0.59260000000000002</v>
      </c>
      <c r="F416" s="38" t="str">
        <f t="shared" si="19"/>
        <v>🟠 Occupation moyenne</v>
      </c>
      <c r="G416" s="37">
        <v>44472</v>
      </c>
      <c r="H416" s="119">
        <f t="shared" ca="1" si="18"/>
        <v>46273</v>
      </c>
      <c r="I416" s="9">
        <f t="shared" ca="1" si="20"/>
        <v>59</v>
      </c>
      <c r="J416" s="38" t="s">
        <v>780</v>
      </c>
      <c r="K416" s="38" t="s">
        <v>20</v>
      </c>
      <c r="L416" s="38" t="s">
        <v>84</v>
      </c>
      <c r="M416" s="38" t="s">
        <v>10</v>
      </c>
      <c r="N416" s="38" t="s">
        <v>10</v>
      </c>
    </row>
    <row r="417" spans="1:14" ht="15.5">
      <c r="A417" s="8" t="s">
        <v>778</v>
      </c>
      <c r="B417" s="32" t="s">
        <v>12</v>
      </c>
      <c r="C417" s="33">
        <v>666</v>
      </c>
      <c r="D417" s="34">
        <v>0.7072072072072072</v>
      </c>
      <c r="E417" s="35">
        <v>0.59460000000000002</v>
      </c>
      <c r="F417" s="38" t="str">
        <f t="shared" si="19"/>
        <v>🟠 Occupation moyenne</v>
      </c>
      <c r="G417" s="37">
        <v>44472</v>
      </c>
      <c r="H417" s="119">
        <f t="shared" ca="1" si="18"/>
        <v>46273</v>
      </c>
      <c r="I417" s="9">
        <f t="shared" ca="1" si="20"/>
        <v>59</v>
      </c>
      <c r="J417" s="38" t="s">
        <v>559</v>
      </c>
      <c r="K417" s="38" t="s">
        <v>60</v>
      </c>
      <c r="L417" s="38" t="s">
        <v>65</v>
      </c>
      <c r="M417" s="38" t="s">
        <v>559</v>
      </c>
      <c r="N417" s="38" t="s">
        <v>10</v>
      </c>
    </row>
    <row r="418" spans="1:14" ht="15.5">
      <c r="A418" s="8" t="s">
        <v>781</v>
      </c>
      <c r="B418" s="32" t="s">
        <v>12</v>
      </c>
      <c r="C418" s="33">
        <v>564</v>
      </c>
      <c r="D418" s="34">
        <v>0.56914893617021278</v>
      </c>
      <c r="E418" s="35">
        <v>0.40429999999999999</v>
      </c>
      <c r="F418" s="38" t="str">
        <f t="shared" si="19"/>
        <v>🟢 Disponible</v>
      </c>
      <c r="G418" s="37">
        <v>44472</v>
      </c>
      <c r="H418" s="119">
        <f t="shared" ca="1" si="18"/>
        <v>46273</v>
      </c>
      <c r="I418" s="9">
        <f t="shared" ca="1" si="20"/>
        <v>59</v>
      </c>
      <c r="J418" s="38" t="s">
        <v>559</v>
      </c>
      <c r="K418" s="38" t="s">
        <v>65</v>
      </c>
      <c r="L418" s="38" t="s">
        <v>65</v>
      </c>
      <c r="M418" s="38" t="s">
        <v>559</v>
      </c>
      <c r="N418" s="38" t="s">
        <v>10</v>
      </c>
    </row>
    <row r="419" spans="1:14" ht="15.5">
      <c r="A419" s="8" t="s">
        <v>782</v>
      </c>
      <c r="B419" s="32" t="s">
        <v>12</v>
      </c>
      <c r="C419" s="33">
        <v>948</v>
      </c>
      <c r="D419" s="34">
        <v>0.71097046413502107</v>
      </c>
      <c r="E419" s="35">
        <v>0.56689999999999996</v>
      </c>
      <c r="F419" s="38" t="str">
        <f t="shared" si="19"/>
        <v>🟠 Occupation moyenne</v>
      </c>
      <c r="G419" s="37">
        <v>44472</v>
      </c>
      <c r="H419" s="119">
        <f t="shared" ca="1" si="18"/>
        <v>46273</v>
      </c>
      <c r="I419" s="9">
        <f t="shared" ca="1" si="20"/>
        <v>59</v>
      </c>
      <c r="J419" s="38" t="s">
        <v>559</v>
      </c>
      <c r="K419" s="38" t="s">
        <v>65</v>
      </c>
      <c r="L419" s="38" t="s">
        <v>65</v>
      </c>
      <c r="M419" s="38" t="s">
        <v>559</v>
      </c>
      <c r="N419" s="38" t="s">
        <v>10</v>
      </c>
    </row>
    <row r="420" spans="1:14" ht="15.5">
      <c r="A420" s="8" t="s">
        <v>783</v>
      </c>
      <c r="B420" s="32" t="s">
        <v>12</v>
      </c>
      <c r="C420" s="33">
        <v>714</v>
      </c>
      <c r="D420" s="34">
        <v>0.71848739495798319</v>
      </c>
      <c r="E420" s="35">
        <v>0.54620000000000002</v>
      </c>
      <c r="F420" s="38" t="str">
        <f t="shared" si="19"/>
        <v>🟠 Occupation moyenne</v>
      </c>
      <c r="G420" s="37">
        <v>44479</v>
      </c>
      <c r="H420" s="119">
        <f t="shared" ca="1" si="18"/>
        <v>46273</v>
      </c>
      <c r="I420" s="9">
        <f t="shared" ca="1" si="20"/>
        <v>58</v>
      </c>
      <c r="J420" s="38" t="s">
        <v>65</v>
      </c>
      <c r="K420" s="38" t="s">
        <v>65</v>
      </c>
      <c r="L420" s="38" t="s">
        <v>65</v>
      </c>
      <c r="M420" s="38" t="s">
        <v>559</v>
      </c>
      <c r="N420" s="38" t="s">
        <v>10</v>
      </c>
    </row>
    <row r="421" spans="1:14" ht="15.5">
      <c r="A421" s="8" t="s">
        <v>784</v>
      </c>
      <c r="B421" s="32" t="s">
        <v>12</v>
      </c>
      <c r="C421" s="33">
        <v>640</v>
      </c>
      <c r="D421" s="34">
        <v>0.51718750000000002</v>
      </c>
      <c r="E421" s="35">
        <v>0.28749999999999998</v>
      </c>
      <c r="F421" s="38" t="str">
        <f t="shared" si="19"/>
        <v>🟢 Disponible</v>
      </c>
      <c r="G421" s="37">
        <v>44479</v>
      </c>
      <c r="H421" s="119">
        <f t="shared" ca="1" si="18"/>
        <v>46273</v>
      </c>
      <c r="I421" s="9">
        <f t="shared" ca="1" si="20"/>
        <v>58</v>
      </c>
      <c r="J421" s="38" t="s">
        <v>777</v>
      </c>
      <c r="K421" s="38" t="s">
        <v>95</v>
      </c>
      <c r="L421" s="38" t="s">
        <v>11</v>
      </c>
      <c r="M421" s="38" t="s">
        <v>371</v>
      </c>
      <c r="N421" s="38" t="s">
        <v>10</v>
      </c>
    </row>
    <row r="422" spans="1:14" ht="15.5">
      <c r="A422" s="8" t="s">
        <v>786</v>
      </c>
      <c r="B422" s="32" t="s">
        <v>12</v>
      </c>
      <c r="C422" s="33">
        <v>654</v>
      </c>
      <c r="D422" s="34">
        <v>0.74923547400611623</v>
      </c>
      <c r="E422" s="35">
        <v>0.60550000000000004</v>
      </c>
      <c r="F422" s="38" t="str">
        <f t="shared" si="19"/>
        <v>🟠 Occupation moyenne</v>
      </c>
      <c r="G422" s="37">
        <v>44486</v>
      </c>
      <c r="H422" s="119">
        <f t="shared" ca="1" si="18"/>
        <v>46273</v>
      </c>
      <c r="I422" s="9">
        <f t="shared" ca="1" si="20"/>
        <v>58</v>
      </c>
      <c r="J422" s="38" t="s">
        <v>787</v>
      </c>
      <c r="K422" s="38" t="s">
        <v>91</v>
      </c>
      <c r="L422" s="38" t="s">
        <v>371</v>
      </c>
      <c r="M422" s="38" t="s">
        <v>371</v>
      </c>
      <c r="N422" s="38" t="s">
        <v>10</v>
      </c>
    </row>
    <row r="423" spans="1:14" ht="15.5">
      <c r="A423" s="8" t="s">
        <v>791</v>
      </c>
      <c r="B423" s="32" t="s">
        <v>12</v>
      </c>
      <c r="C423" s="33">
        <v>834</v>
      </c>
      <c r="D423" s="34">
        <v>0.68705035971223016</v>
      </c>
      <c r="E423" s="35">
        <v>0.48199999999999998</v>
      </c>
      <c r="F423" s="38" t="str">
        <f t="shared" si="19"/>
        <v>🟠 Occupation moyenne</v>
      </c>
      <c r="G423" s="37">
        <v>44486</v>
      </c>
      <c r="H423" s="119">
        <f t="shared" ca="1" si="18"/>
        <v>46273</v>
      </c>
      <c r="I423" s="9">
        <f t="shared" ca="1" si="20"/>
        <v>58</v>
      </c>
      <c r="J423" s="38" t="s">
        <v>559</v>
      </c>
      <c r="K423" s="38" t="s">
        <v>60</v>
      </c>
      <c r="L423" s="38" t="s">
        <v>65</v>
      </c>
      <c r="M423" s="38" t="s">
        <v>559</v>
      </c>
      <c r="N423" s="38" t="s">
        <v>10</v>
      </c>
    </row>
    <row r="424" spans="1:14" ht="15.5">
      <c r="A424" s="8" t="s">
        <v>785</v>
      </c>
      <c r="B424" s="32" t="s">
        <v>12</v>
      </c>
      <c r="C424" s="33">
        <v>570</v>
      </c>
      <c r="D424" s="34">
        <v>0.71228070175438596</v>
      </c>
      <c r="E424" s="35">
        <v>0.4</v>
      </c>
      <c r="F424" s="38" t="str">
        <f t="shared" si="19"/>
        <v>🟠 Occupation moyenne</v>
      </c>
      <c r="G424" s="37">
        <v>44486</v>
      </c>
      <c r="H424" s="119">
        <f t="shared" ca="1" si="18"/>
        <v>46273</v>
      </c>
      <c r="I424" s="9">
        <f t="shared" ca="1" si="20"/>
        <v>58</v>
      </c>
      <c r="J424" s="38" t="s">
        <v>459</v>
      </c>
      <c r="K424" s="38" t="s">
        <v>86</v>
      </c>
      <c r="L424" s="38" t="s">
        <v>458</v>
      </c>
      <c r="M424" s="38" t="s">
        <v>459</v>
      </c>
      <c r="N424" s="38" t="s">
        <v>10</v>
      </c>
    </row>
    <row r="425" spans="1:14" ht="15.5">
      <c r="A425" s="8" t="s">
        <v>788</v>
      </c>
      <c r="B425" s="32" t="s">
        <v>12</v>
      </c>
      <c r="C425" s="33">
        <v>1212</v>
      </c>
      <c r="D425" s="34">
        <v>0.65016501650165015</v>
      </c>
      <c r="E425" s="35">
        <v>0.46460000000000001</v>
      </c>
      <c r="F425" s="38" t="str">
        <f t="shared" si="19"/>
        <v>🟠 Occupation moyenne</v>
      </c>
      <c r="G425" s="37">
        <v>44486</v>
      </c>
      <c r="H425" s="119">
        <f t="shared" ca="1" si="18"/>
        <v>46273</v>
      </c>
      <c r="I425" s="9">
        <f t="shared" ca="1" si="20"/>
        <v>58</v>
      </c>
      <c r="J425" s="38" t="s">
        <v>789</v>
      </c>
      <c r="K425" s="38" t="s">
        <v>106</v>
      </c>
      <c r="L425" s="38" t="s">
        <v>458</v>
      </c>
      <c r="M425" s="38" t="s">
        <v>459</v>
      </c>
      <c r="N425" s="38" t="s">
        <v>10</v>
      </c>
    </row>
    <row r="426" spans="1:14" ht="15.5">
      <c r="A426" s="8" t="s">
        <v>790</v>
      </c>
      <c r="B426" s="32" t="s">
        <v>12</v>
      </c>
      <c r="C426" s="33">
        <v>1568</v>
      </c>
      <c r="D426" s="34">
        <v>0.54528061224489799</v>
      </c>
      <c r="E426" s="35">
        <v>0.2908</v>
      </c>
      <c r="F426" s="38" t="str">
        <f t="shared" si="19"/>
        <v>🟢 Disponible</v>
      </c>
      <c r="G426" s="37">
        <v>44486</v>
      </c>
      <c r="H426" s="119">
        <f t="shared" ca="1" si="18"/>
        <v>46273</v>
      </c>
      <c r="I426" s="9">
        <f t="shared" ca="1" si="20"/>
        <v>58</v>
      </c>
      <c r="J426" s="38" t="s">
        <v>777</v>
      </c>
      <c r="K426" s="38" t="s">
        <v>95</v>
      </c>
      <c r="L426" s="38" t="s">
        <v>11</v>
      </c>
      <c r="M426" s="38" t="s">
        <v>371</v>
      </c>
      <c r="N426" s="38" t="s">
        <v>10</v>
      </c>
    </row>
    <row r="427" spans="1:14" ht="15.5">
      <c r="A427" s="8" t="s">
        <v>792</v>
      </c>
      <c r="B427" s="32" t="s">
        <v>12</v>
      </c>
      <c r="C427" s="33">
        <v>558</v>
      </c>
      <c r="D427" s="34">
        <v>0.75806451612903225</v>
      </c>
      <c r="E427" s="35">
        <v>0.6129</v>
      </c>
      <c r="F427" s="38" t="str">
        <f t="shared" si="19"/>
        <v>🟠 Occupation moyenne</v>
      </c>
      <c r="G427" s="37">
        <v>44493</v>
      </c>
      <c r="H427" s="119">
        <f t="shared" ca="1" si="18"/>
        <v>46273</v>
      </c>
      <c r="I427" s="9">
        <f t="shared" ca="1" si="20"/>
        <v>58</v>
      </c>
      <c r="J427" s="38" t="s">
        <v>559</v>
      </c>
      <c r="K427" s="38" t="s">
        <v>112</v>
      </c>
      <c r="L427" s="38" t="s">
        <v>558</v>
      </c>
      <c r="M427" s="38" t="s">
        <v>559</v>
      </c>
      <c r="N427" s="38" t="s">
        <v>10</v>
      </c>
    </row>
    <row r="428" spans="1:14" ht="15.5">
      <c r="A428" s="8" t="s">
        <v>793</v>
      </c>
      <c r="B428" s="32" t="s">
        <v>5430</v>
      </c>
      <c r="C428" s="33">
        <v>270</v>
      </c>
      <c r="D428" s="34">
        <v>0.70370370370370372</v>
      </c>
      <c r="E428" s="35">
        <v>0.64439999999999997</v>
      </c>
      <c r="F428" s="38" t="str">
        <f t="shared" si="19"/>
        <v>🟠 Occupation moyenne</v>
      </c>
      <c r="G428" s="37">
        <v>44493</v>
      </c>
      <c r="H428" s="119">
        <f t="shared" ca="1" si="18"/>
        <v>46273</v>
      </c>
      <c r="I428" s="9">
        <f t="shared" ca="1" si="20"/>
        <v>58</v>
      </c>
      <c r="J428" s="38" t="s">
        <v>756</v>
      </c>
      <c r="K428" s="38" t="s">
        <v>109</v>
      </c>
      <c r="L428" s="38" t="s">
        <v>212</v>
      </c>
      <c r="M428" s="38" t="s">
        <v>67</v>
      </c>
      <c r="N428" s="38" t="s">
        <v>36</v>
      </c>
    </row>
    <row r="429" spans="1:14" ht="15.5">
      <c r="A429" s="8" t="s">
        <v>794</v>
      </c>
      <c r="B429" s="32" t="s">
        <v>19</v>
      </c>
      <c r="C429" s="33">
        <v>852</v>
      </c>
      <c r="D429" s="34">
        <v>0.30046948356807512</v>
      </c>
      <c r="E429" s="35">
        <v>0.125</v>
      </c>
      <c r="F429" s="38" t="str">
        <f t="shared" si="19"/>
        <v>🟢 Disponible</v>
      </c>
      <c r="G429" s="37">
        <v>44493</v>
      </c>
      <c r="H429" s="119">
        <f t="shared" ca="1" si="18"/>
        <v>46273</v>
      </c>
      <c r="I429" s="9">
        <f t="shared" ca="1" si="20"/>
        <v>58</v>
      </c>
      <c r="J429" s="38" t="s">
        <v>795</v>
      </c>
      <c r="K429" s="38" t="s">
        <v>51</v>
      </c>
      <c r="L429" s="38" t="s">
        <v>47</v>
      </c>
      <c r="M429" s="38" t="s">
        <v>10</v>
      </c>
      <c r="N429" s="38" t="s">
        <v>10</v>
      </c>
    </row>
    <row r="430" spans="1:14" ht="15.5">
      <c r="A430" s="8" t="s">
        <v>804</v>
      </c>
      <c r="B430" s="32" t="s">
        <v>26</v>
      </c>
      <c r="C430" s="33">
        <v>510</v>
      </c>
      <c r="D430" s="34">
        <v>0.707843137254902</v>
      </c>
      <c r="E430" s="35">
        <v>0.56469999999999998</v>
      </c>
      <c r="F430" s="38" t="str">
        <f t="shared" si="19"/>
        <v>🟠 Occupation moyenne</v>
      </c>
      <c r="G430" s="37">
        <v>44500</v>
      </c>
      <c r="H430" s="119">
        <f t="shared" ca="1" si="18"/>
        <v>46273</v>
      </c>
      <c r="I430" s="9">
        <f t="shared" ca="1" si="20"/>
        <v>58</v>
      </c>
      <c r="J430" s="38" t="s">
        <v>24</v>
      </c>
      <c r="K430" s="38" t="s">
        <v>24</v>
      </c>
      <c r="L430" s="38" t="s">
        <v>24</v>
      </c>
      <c r="M430" s="38" t="s">
        <v>24</v>
      </c>
      <c r="N430" s="38" t="s">
        <v>24</v>
      </c>
    </row>
    <row r="431" spans="1:14" ht="15.5">
      <c r="A431" s="8" t="s">
        <v>796</v>
      </c>
      <c r="B431" s="32" t="s">
        <v>12</v>
      </c>
      <c r="C431" s="33">
        <v>868</v>
      </c>
      <c r="D431" s="34">
        <v>0.74193548387096775</v>
      </c>
      <c r="E431" s="35">
        <v>0.61809999999999998</v>
      </c>
      <c r="F431" s="38" t="str">
        <f t="shared" si="19"/>
        <v>🟠 Occupation moyenne</v>
      </c>
      <c r="G431" s="37">
        <v>44500</v>
      </c>
      <c r="H431" s="119">
        <f t="shared" ca="1" si="18"/>
        <v>46273</v>
      </c>
      <c r="I431" s="9">
        <f t="shared" ca="1" si="20"/>
        <v>58</v>
      </c>
      <c r="J431" s="38" t="s">
        <v>559</v>
      </c>
      <c r="K431" s="38" t="s">
        <v>112</v>
      </c>
      <c r="L431" s="38" t="s">
        <v>558</v>
      </c>
      <c r="M431" s="38" t="s">
        <v>559</v>
      </c>
      <c r="N431" s="38" t="s">
        <v>10</v>
      </c>
    </row>
    <row r="432" spans="1:14" ht="15.5">
      <c r="A432" s="8" t="s">
        <v>800</v>
      </c>
      <c r="B432" s="32" t="s">
        <v>12</v>
      </c>
      <c r="C432" s="33">
        <v>648</v>
      </c>
      <c r="D432" s="34">
        <v>0.62037037037037035</v>
      </c>
      <c r="E432" s="35">
        <v>0.44440000000000002</v>
      </c>
      <c r="F432" s="38" t="str">
        <f t="shared" si="19"/>
        <v>🟠 Occupation moyenne</v>
      </c>
      <c r="G432" s="37">
        <v>44500</v>
      </c>
      <c r="H432" s="119">
        <f t="shared" ca="1" si="18"/>
        <v>46273</v>
      </c>
      <c r="I432" s="9">
        <f t="shared" ca="1" si="20"/>
        <v>58</v>
      </c>
      <c r="J432" s="38" t="s">
        <v>559</v>
      </c>
      <c r="K432" s="38" t="s">
        <v>107</v>
      </c>
      <c r="L432" s="38" t="s">
        <v>11</v>
      </c>
      <c r="M432" s="38" t="s">
        <v>371</v>
      </c>
      <c r="N432" s="38" t="s">
        <v>10</v>
      </c>
    </row>
    <row r="433" spans="1:14" ht="15.5">
      <c r="A433" s="8" t="s">
        <v>797</v>
      </c>
      <c r="B433" s="32" t="s">
        <v>12</v>
      </c>
      <c r="C433" s="33">
        <v>1272</v>
      </c>
      <c r="D433" s="34">
        <v>0.60377358490566035</v>
      </c>
      <c r="E433" s="35">
        <v>0.36670000000000003</v>
      </c>
      <c r="F433" s="38" t="str">
        <f t="shared" si="19"/>
        <v>🟠 Occupation moyenne</v>
      </c>
      <c r="G433" s="37">
        <v>44500</v>
      </c>
      <c r="H433" s="119">
        <f t="shared" ca="1" si="18"/>
        <v>46273</v>
      </c>
      <c r="I433" s="9">
        <f t="shared" ca="1" si="20"/>
        <v>58</v>
      </c>
      <c r="J433" s="38" t="s">
        <v>459</v>
      </c>
      <c r="K433" s="38" t="s">
        <v>86</v>
      </c>
      <c r="L433" s="38" t="s">
        <v>458</v>
      </c>
      <c r="M433" s="38" t="s">
        <v>459</v>
      </c>
      <c r="N433" s="38" t="s">
        <v>10</v>
      </c>
    </row>
    <row r="434" spans="1:14" ht="15.5">
      <c r="A434" s="8" t="s">
        <v>799</v>
      </c>
      <c r="B434" s="32" t="s">
        <v>12</v>
      </c>
      <c r="C434" s="33">
        <v>966</v>
      </c>
      <c r="D434" s="34">
        <v>0.59730848861283647</v>
      </c>
      <c r="E434" s="35">
        <v>0.34439999999999998</v>
      </c>
      <c r="F434" s="38" t="str">
        <f t="shared" si="19"/>
        <v>🟢 Disponible</v>
      </c>
      <c r="G434" s="37">
        <v>44500</v>
      </c>
      <c r="H434" s="119">
        <f t="shared" ca="1" si="18"/>
        <v>46273</v>
      </c>
      <c r="I434" s="9">
        <f t="shared" ca="1" si="20"/>
        <v>58</v>
      </c>
      <c r="J434" s="38" t="s">
        <v>459</v>
      </c>
      <c r="K434" s="38" t="s">
        <v>88</v>
      </c>
      <c r="L434" s="38" t="s">
        <v>458</v>
      </c>
      <c r="M434" s="38" t="s">
        <v>459</v>
      </c>
      <c r="N434" s="38" t="s">
        <v>10</v>
      </c>
    </row>
    <row r="435" spans="1:14" ht="15.5">
      <c r="A435" s="8" t="s">
        <v>801</v>
      </c>
      <c r="B435" s="32" t="s">
        <v>12</v>
      </c>
      <c r="C435" s="33">
        <v>836</v>
      </c>
      <c r="D435" s="34">
        <v>0.65191387559808611</v>
      </c>
      <c r="E435" s="35">
        <v>0.42859999999999998</v>
      </c>
      <c r="F435" s="38" t="str">
        <f t="shared" si="19"/>
        <v>🟠 Occupation moyenne</v>
      </c>
      <c r="G435" s="37">
        <v>44500</v>
      </c>
      <c r="H435" s="119">
        <f t="shared" ca="1" si="18"/>
        <v>46273</v>
      </c>
      <c r="I435" s="9">
        <f t="shared" ca="1" si="20"/>
        <v>58</v>
      </c>
      <c r="J435" s="38" t="s">
        <v>777</v>
      </c>
      <c r="K435" s="38" t="s">
        <v>95</v>
      </c>
      <c r="L435" s="38" t="s">
        <v>11</v>
      </c>
      <c r="M435" s="38" t="s">
        <v>371</v>
      </c>
      <c r="N435" s="38" t="s">
        <v>10</v>
      </c>
    </row>
    <row r="436" spans="1:14" ht="15.5">
      <c r="A436" s="8" t="s">
        <v>798</v>
      </c>
      <c r="B436" s="32" t="s">
        <v>12</v>
      </c>
      <c r="C436" s="33">
        <v>1152</v>
      </c>
      <c r="D436" s="34">
        <v>0.64670138888888884</v>
      </c>
      <c r="E436" s="35">
        <v>0.39579999999999999</v>
      </c>
      <c r="F436" s="38" t="str">
        <f t="shared" si="19"/>
        <v>🟠 Occupation moyenne</v>
      </c>
      <c r="G436" s="37">
        <v>44500</v>
      </c>
      <c r="H436" s="119">
        <f t="shared" ca="1" si="18"/>
        <v>46273</v>
      </c>
      <c r="I436" s="9">
        <f t="shared" ca="1" si="20"/>
        <v>58</v>
      </c>
      <c r="J436" s="38" t="s">
        <v>777</v>
      </c>
      <c r="K436" s="38" t="s">
        <v>95</v>
      </c>
      <c r="L436" s="38" t="s">
        <v>11</v>
      </c>
      <c r="M436" s="38" t="s">
        <v>371</v>
      </c>
      <c r="N436" s="38" t="s">
        <v>10</v>
      </c>
    </row>
    <row r="437" spans="1:14" ht="15.5">
      <c r="A437" s="8" t="s">
        <v>802</v>
      </c>
      <c r="B437" s="32" t="s">
        <v>12</v>
      </c>
      <c r="C437" s="33">
        <v>1392</v>
      </c>
      <c r="D437" s="34">
        <v>0.5941091954022989</v>
      </c>
      <c r="E437" s="35">
        <v>0.3448</v>
      </c>
      <c r="F437" s="38" t="str">
        <f t="shared" si="19"/>
        <v>🟢 Disponible</v>
      </c>
      <c r="G437" s="37">
        <v>44500</v>
      </c>
      <c r="H437" s="119">
        <f t="shared" ca="1" si="18"/>
        <v>46273</v>
      </c>
      <c r="I437" s="9">
        <f t="shared" ca="1" si="20"/>
        <v>58</v>
      </c>
      <c r="J437" s="38" t="s">
        <v>777</v>
      </c>
      <c r="K437" s="38" t="s">
        <v>95</v>
      </c>
      <c r="L437" s="38" t="s">
        <v>11</v>
      </c>
      <c r="M437" s="38" t="s">
        <v>371</v>
      </c>
      <c r="N437" s="38" t="s">
        <v>10</v>
      </c>
    </row>
    <row r="438" spans="1:14" ht="15.5">
      <c r="A438" s="8" t="s">
        <v>803</v>
      </c>
      <c r="B438" s="32" t="s">
        <v>12</v>
      </c>
      <c r="C438" s="33">
        <v>462</v>
      </c>
      <c r="D438" s="34">
        <v>0.69696969696969702</v>
      </c>
      <c r="E438" s="35">
        <v>0.49349999999999999</v>
      </c>
      <c r="F438" s="38" t="str">
        <f t="shared" si="19"/>
        <v>🟠 Occupation moyenne</v>
      </c>
      <c r="G438" s="37">
        <v>44500</v>
      </c>
      <c r="H438" s="119">
        <f t="shared" ca="1" si="18"/>
        <v>46273</v>
      </c>
      <c r="I438" s="9">
        <f t="shared" ca="1" si="20"/>
        <v>58</v>
      </c>
      <c r="J438" s="38" t="s">
        <v>65</v>
      </c>
      <c r="K438" s="38" t="s">
        <v>60</v>
      </c>
      <c r="L438" s="38" t="s">
        <v>65</v>
      </c>
      <c r="M438" s="38" t="s">
        <v>559</v>
      </c>
      <c r="N438" s="38" t="s">
        <v>10</v>
      </c>
    </row>
    <row r="439" spans="1:14" ht="15.5">
      <c r="A439" s="8" t="s">
        <v>805</v>
      </c>
      <c r="B439" s="32" t="s">
        <v>12</v>
      </c>
      <c r="C439" s="33">
        <v>960</v>
      </c>
      <c r="D439" s="34">
        <v>0.73124999999999996</v>
      </c>
      <c r="E439" s="35">
        <v>0.62260000000000004</v>
      </c>
      <c r="F439" s="38" t="str">
        <f t="shared" si="19"/>
        <v>🟠 Occupation moyenne</v>
      </c>
      <c r="G439" s="37">
        <v>44514</v>
      </c>
      <c r="H439" s="119">
        <f t="shared" ca="1" si="18"/>
        <v>46273</v>
      </c>
      <c r="I439" s="9">
        <f t="shared" ca="1" si="20"/>
        <v>57</v>
      </c>
      <c r="J439" s="38" t="s">
        <v>92</v>
      </c>
      <c r="K439" s="38" t="s">
        <v>92</v>
      </c>
      <c r="L439" s="38" t="s">
        <v>371</v>
      </c>
      <c r="M439" s="38" t="s">
        <v>371</v>
      </c>
      <c r="N439" s="38" t="s">
        <v>10</v>
      </c>
    </row>
    <row r="440" spans="1:14" ht="15.5">
      <c r="A440" s="8" t="s">
        <v>806</v>
      </c>
      <c r="B440" s="32" t="s">
        <v>26</v>
      </c>
      <c r="C440" s="33">
        <v>852</v>
      </c>
      <c r="D440" s="34">
        <v>0.61737089201877937</v>
      </c>
      <c r="E440" s="35">
        <v>0.53190000000000004</v>
      </c>
      <c r="F440" s="38" t="str">
        <f t="shared" si="19"/>
        <v>🟠 Occupation moyenne</v>
      </c>
      <c r="G440" s="37">
        <v>44514</v>
      </c>
      <c r="H440" s="119">
        <f t="shared" ca="1" si="18"/>
        <v>46273</v>
      </c>
      <c r="I440" s="9">
        <f t="shared" ca="1" si="20"/>
        <v>57</v>
      </c>
      <c r="J440" s="38" t="s">
        <v>807</v>
      </c>
      <c r="K440" s="38" t="s">
        <v>24</v>
      </c>
      <c r="L440" s="38" t="s">
        <v>24</v>
      </c>
      <c r="M440" s="38" t="s">
        <v>24</v>
      </c>
      <c r="N440" s="38" t="s">
        <v>24</v>
      </c>
    </row>
    <row r="441" spans="1:14" ht="15.5">
      <c r="A441" s="8" t="s">
        <v>809</v>
      </c>
      <c r="B441" s="32" t="s">
        <v>12</v>
      </c>
      <c r="C441" s="33">
        <v>996</v>
      </c>
      <c r="D441" s="34">
        <v>0.6887550200803213</v>
      </c>
      <c r="E441" s="35">
        <v>0.49690000000000001</v>
      </c>
      <c r="F441" s="38" t="str">
        <f t="shared" si="19"/>
        <v>🟠 Occupation moyenne</v>
      </c>
      <c r="G441" s="37">
        <v>44514</v>
      </c>
      <c r="H441" s="119">
        <f t="shared" ca="1" si="18"/>
        <v>46273</v>
      </c>
      <c r="I441" s="9">
        <f t="shared" ca="1" si="20"/>
        <v>57</v>
      </c>
      <c r="J441" s="38" t="s">
        <v>789</v>
      </c>
      <c r="K441" s="38" t="s">
        <v>37</v>
      </c>
      <c r="L441" s="38" t="s">
        <v>458</v>
      </c>
      <c r="M441" s="38" t="s">
        <v>459</v>
      </c>
      <c r="N441" s="38" t="s">
        <v>10</v>
      </c>
    </row>
    <row r="442" spans="1:14" ht="15.5">
      <c r="A442" s="8" t="s">
        <v>808</v>
      </c>
      <c r="B442" s="32" t="s">
        <v>12</v>
      </c>
      <c r="C442" s="33">
        <v>1260</v>
      </c>
      <c r="D442" s="34">
        <v>0.67539682539682544</v>
      </c>
      <c r="E442" s="35">
        <v>0.51690000000000003</v>
      </c>
      <c r="F442" s="38" t="str">
        <f t="shared" si="19"/>
        <v>🟠 Occupation moyenne</v>
      </c>
      <c r="G442" s="37">
        <v>44514</v>
      </c>
      <c r="H442" s="119">
        <f t="shared" ca="1" si="18"/>
        <v>46273</v>
      </c>
      <c r="I442" s="9">
        <f t="shared" ca="1" si="20"/>
        <v>57</v>
      </c>
      <c r="J442" s="38" t="s">
        <v>558</v>
      </c>
      <c r="K442" s="38" t="s">
        <v>112</v>
      </c>
      <c r="L442" s="38" t="s">
        <v>558</v>
      </c>
      <c r="M442" s="38" t="s">
        <v>559</v>
      </c>
      <c r="N442" s="38" t="s">
        <v>10</v>
      </c>
    </row>
    <row r="443" spans="1:14" ht="15.5">
      <c r="A443" s="8" t="s">
        <v>810</v>
      </c>
      <c r="B443" s="32" t="s">
        <v>12</v>
      </c>
      <c r="C443" s="33">
        <v>656</v>
      </c>
      <c r="D443" s="34">
        <v>0.75914634146341464</v>
      </c>
      <c r="E443" s="35">
        <v>0.66969999999999996</v>
      </c>
      <c r="F443" s="38" t="str">
        <f t="shared" si="19"/>
        <v>🟠 Occupation moyenne</v>
      </c>
      <c r="G443" s="37">
        <v>44514</v>
      </c>
      <c r="H443" s="119">
        <f t="shared" ca="1" si="18"/>
        <v>46273</v>
      </c>
      <c r="I443" s="9">
        <f t="shared" ca="1" si="20"/>
        <v>57</v>
      </c>
      <c r="J443" s="38" t="s">
        <v>811</v>
      </c>
      <c r="K443" s="38" t="s">
        <v>61</v>
      </c>
      <c r="L443" s="38" t="s">
        <v>662</v>
      </c>
      <c r="M443" s="38" t="s">
        <v>559</v>
      </c>
      <c r="N443" s="38" t="s">
        <v>10</v>
      </c>
    </row>
    <row r="444" spans="1:14" ht="15.5">
      <c r="A444" s="8" t="s">
        <v>813</v>
      </c>
      <c r="B444" s="32" t="s">
        <v>12</v>
      </c>
      <c r="C444" s="33">
        <v>804</v>
      </c>
      <c r="D444" s="34">
        <v>0.54228855721393032</v>
      </c>
      <c r="E444" s="35">
        <v>0.28360000000000002</v>
      </c>
      <c r="F444" s="38" t="str">
        <f t="shared" si="19"/>
        <v>🟢 Disponible</v>
      </c>
      <c r="G444" s="37">
        <v>44514</v>
      </c>
      <c r="H444" s="119">
        <f t="shared" ca="1" si="18"/>
        <v>46273</v>
      </c>
      <c r="I444" s="9">
        <f t="shared" ca="1" si="20"/>
        <v>57</v>
      </c>
      <c r="J444" s="38" t="s">
        <v>789</v>
      </c>
      <c r="K444" s="38" t="s">
        <v>101</v>
      </c>
      <c r="L444" s="38" t="s">
        <v>458</v>
      </c>
      <c r="M444" s="38" t="s">
        <v>459</v>
      </c>
      <c r="N444" s="38" t="s">
        <v>10</v>
      </c>
    </row>
    <row r="445" spans="1:14" ht="15.5">
      <c r="A445" s="8" t="s">
        <v>812</v>
      </c>
      <c r="B445" s="32" t="s">
        <v>17</v>
      </c>
      <c r="C445" s="33">
        <v>852</v>
      </c>
      <c r="D445" s="34">
        <v>0.647887323943662</v>
      </c>
      <c r="E445" s="35">
        <v>0.53190000000000004</v>
      </c>
      <c r="F445" s="38" t="str">
        <f t="shared" si="19"/>
        <v>🟠 Occupation moyenne</v>
      </c>
      <c r="G445" s="37">
        <v>44514</v>
      </c>
      <c r="H445" s="119">
        <f t="shared" ca="1" si="18"/>
        <v>46273</v>
      </c>
      <c r="I445" s="9">
        <f t="shared" ca="1" si="20"/>
        <v>57</v>
      </c>
      <c r="J445" s="38" t="s">
        <v>577</v>
      </c>
      <c r="K445" s="38" t="s">
        <v>15</v>
      </c>
      <c r="L445" s="38" t="s">
        <v>15</v>
      </c>
      <c r="M445" s="38" t="s">
        <v>15</v>
      </c>
      <c r="N445" s="38" t="s">
        <v>15</v>
      </c>
    </row>
    <row r="446" spans="1:14" ht="15.5">
      <c r="A446" s="8" t="s">
        <v>814</v>
      </c>
      <c r="B446" s="32" t="s">
        <v>12</v>
      </c>
      <c r="C446" s="33">
        <v>660</v>
      </c>
      <c r="D446" s="34">
        <v>0.62424242424242427</v>
      </c>
      <c r="E446" s="35">
        <v>0.44230000000000003</v>
      </c>
      <c r="F446" s="38" t="str">
        <f t="shared" si="19"/>
        <v>🟠 Occupation moyenne</v>
      </c>
      <c r="G446" s="37">
        <v>44514</v>
      </c>
      <c r="H446" s="119">
        <f t="shared" ca="1" si="18"/>
        <v>46273</v>
      </c>
      <c r="I446" s="9">
        <f t="shared" ca="1" si="20"/>
        <v>57</v>
      </c>
      <c r="J446" s="38" t="s">
        <v>459</v>
      </c>
      <c r="K446" s="38" t="s">
        <v>88</v>
      </c>
      <c r="L446" s="38" t="s">
        <v>458</v>
      </c>
      <c r="M446" s="38" t="s">
        <v>459</v>
      </c>
      <c r="N446" s="38" t="s">
        <v>10</v>
      </c>
    </row>
    <row r="447" spans="1:14" ht="15.5">
      <c r="A447" s="8" t="s">
        <v>815</v>
      </c>
      <c r="B447" s="32" t="s">
        <v>12</v>
      </c>
      <c r="C447" s="33">
        <v>1170</v>
      </c>
      <c r="D447" s="34">
        <v>0.57179487179487176</v>
      </c>
      <c r="E447" s="35">
        <v>0.33329999999999999</v>
      </c>
      <c r="F447" s="38" t="str">
        <f t="shared" si="19"/>
        <v>🟢 Disponible</v>
      </c>
      <c r="G447" s="37">
        <v>44514</v>
      </c>
      <c r="H447" s="119">
        <f t="shared" ca="1" si="18"/>
        <v>46273</v>
      </c>
      <c r="I447" s="9">
        <f t="shared" ca="1" si="20"/>
        <v>57</v>
      </c>
      <c r="J447" s="38" t="s">
        <v>459</v>
      </c>
      <c r="K447" s="38" t="s">
        <v>88</v>
      </c>
      <c r="L447" s="38" t="s">
        <v>458</v>
      </c>
      <c r="M447" s="38" t="s">
        <v>459</v>
      </c>
      <c r="N447" s="38" t="s">
        <v>10</v>
      </c>
    </row>
    <row r="448" spans="1:14" ht="15.5">
      <c r="A448" s="8" t="s">
        <v>816</v>
      </c>
      <c r="B448" s="32" t="s">
        <v>12</v>
      </c>
      <c r="C448" s="33">
        <v>1146</v>
      </c>
      <c r="D448" s="34">
        <v>0.6003490401396161</v>
      </c>
      <c r="E448" s="35">
        <v>0.38950000000000001</v>
      </c>
      <c r="F448" s="38" t="str">
        <f t="shared" si="19"/>
        <v>🟠 Occupation moyenne</v>
      </c>
      <c r="G448" s="37">
        <v>44514</v>
      </c>
      <c r="H448" s="119">
        <f t="shared" ca="1" si="18"/>
        <v>46273</v>
      </c>
      <c r="I448" s="9">
        <f t="shared" ca="1" si="20"/>
        <v>57</v>
      </c>
      <c r="J448" s="38" t="s">
        <v>558</v>
      </c>
      <c r="K448" s="38" t="s">
        <v>113</v>
      </c>
      <c r="L448" s="38" t="s">
        <v>558</v>
      </c>
      <c r="M448" s="38" t="s">
        <v>559</v>
      </c>
      <c r="N448" s="38" t="s">
        <v>10</v>
      </c>
    </row>
    <row r="449" spans="1:14" ht="15.5">
      <c r="A449" s="8" t="s">
        <v>817</v>
      </c>
      <c r="B449" s="32" t="s">
        <v>12</v>
      </c>
      <c r="C449" s="33">
        <v>672</v>
      </c>
      <c r="D449" s="34">
        <v>0.72619047619047616</v>
      </c>
      <c r="E449" s="35">
        <v>0.51890000000000003</v>
      </c>
      <c r="F449" s="38" t="str">
        <f t="shared" si="19"/>
        <v>🟠 Occupation moyenne</v>
      </c>
      <c r="G449" s="37">
        <v>44514</v>
      </c>
      <c r="H449" s="119">
        <f t="shared" ca="1" si="18"/>
        <v>46273</v>
      </c>
      <c r="I449" s="9">
        <f t="shared" ca="1" si="20"/>
        <v>57</v>
      </c>
      <c r="J449" s="38" t="s">
        <v>459</v>
      </c>
      <c r="K449" s="38" t="s">
        <v>86</v>
      </c>
      <c r="L449" s="38" t="s">
        <v>458</v>
      </c>
      <c r="M449" s="38" t="s">
        <v>459</v>
      </c>
      <c r="N449" s="38" t="s">
        <v>10</v>
      </c>
    </row>
    <row r="450" spans="1:14" ht="15.5">
      <c r="A450" s="8" t="s">
        <v>818</v>
      </c>
      <c r="B450" s="32" t="s">
        <v>12</v>
      </c>
      <c r="C450" s="33">
        <v>810</v>
      </c>
      <c r="D450" s="34">
        <v>0.53209876543209877</v>
      </c>
      <c r="E450" s="35">
        <v>0.26719999999999999</v>
      </c>
      <c r="F450" s="38" t="str">
        <f t="shared" si="19"/>
        <v>🟢 Disponible</v>
      </c>
      <c r="G450" s="37">
        <v>44514</v>
      </c>
      <c r="H450" s="119">
        <f t="shared" ref="H450:H513" ca="1" si="21">TODAY()</f>
        <v>46273</v>
      </c>
      <c r="I450" s="9">
        <f t="shared" ca="1" si="20"/>
        <v>57</v>
      </c>
      <c r="J450" s="38" t="s">
        <v>459</v>
      </c>
      <c r="K450" s="38" t="s">
        <v>88</v>
      </c>
      <c r="L450" s="38" t="s">
        <v>458</v>
      </c>
      <c r="M450" s="38" t="s">
        <v>459</v>
      </c>
      <c r="N450" s="38" t="s">
        <v>10</v>
      </c>
    </row>
    <row r="451" spans="1:14" ht="15.5">
      <c r="A451" s="8" t="s">
        <v>819</v>
      </c>
      <c r="B451" s="32" t="s">
        <v>12</v>
      </c>
      <c r="C451" s="33">
        <v>990</v>
      </c>
      <c r="D451" s="34">
        <v>0.6454545454545455</v>
      </c>
      <c r="E451" s="35">
        <v>0.49390000000000001</v>
      </c>
      <c r="F451" s="38" t="str">
        <f t="shared" ref="F451:F514" si="22">IF(D451&gt;=0.9,"🔴 Saturé",IF(D451&gt;=0.6,"🟠 Occupation moyenne","🟢 Disponible"))</f>
        <v>🟠 Occupation moyenne</v>
      </c>
      <c r="G451" s="37">
        <v>44514</v>
      </c>
      <c r="H451" s="119">
        <f t="shared" ca="1" si="21"/>
        <v>46273</v>
      </c>
      <c r="I451" s="9">
        <f t="shared" ref="I451:I514" ca="1" si="23">DATEDIF(G451,H451,"m")</f>
        <v>57</v>
      </c>
      <c r="J451" s="38" t="s">
        <v>789</v>
      </c>
      <c r="K451" s="38" t="s">
        <v>101</v>
      </c>
      <c r="L451" s="38" t="s">
        <v>458</v>
      </c>
      <c r="M451" s="38" t="s">
        <v>459</v>
      </c>
      <c r="N451" s="38" t="s">
        <v>10</v>
      </c>
    </row>
    <row r="452" spans="1:14" ht="15.5">
      <c r="A452" s="8" t="s">
        <v>820</v>
      </c>
      <c r="B452" s="32" t="s">
        <v>19</v>
      </c>
      <c r="C452" s="33">
        <v>450</v>
      </c>
      <c r="D452" s="34">
        <v>0.35777777777777775</v>
      </c>
      <c r="E452" s="35">
        <v>0.2</v>
      </c>
      <c r="F452" s="38" t="str">
        <f t="shared" si="22"/>
        <v>🟢 Disponible</v>
      </c>
      <c r="G452" s="37">
        <v>44514</v>
      </c>
      <c r="H452" s="119">
        <f t="shared" ca="1" si="21"/>
        <v>46273</v>
      </c>
      <c r="I452" s="9">
        <f t="shared" ca="1" si="23"/>
        <v>57</v>
      </c>
      <c r="J452" s="38" t="s">
        <v>795</v>
      </c>
      <c r="K452" s="38" t="s">
        <v>51</v>
      </c>
      <c r="L452" s="38" t="s">
        <v>47</v>
      </c>
      <c r="M452" s="38" t="s">
        <v>10</v>
      </c>
      <c r="N452" s="38" t="s">
        <v>10</v>
      </c>
    </row>
    <row r="453" spans="1:14" ht="15.5">
      <c r="A453" s="8" t="s">
        <v>822</v>
      </c>
      <c r="B453" s="32" t="s">
        <v>12</v>
      </c>
      <c r="C453" s="33">
        <v>944</v>
      </c>
      <c r="D453" s="34">
        <v>0.6853813559322034</v>
      </c>
      <c r="E453" s="35">
        <v>0.49149999999999999</v>
      </c>
      <c r="F453" s="38" t="str">
        <f t="shared" si="22"/>
        <v>🟠 Occupation moyenne</v>
      </c>
      <c r="G453" s="37">
        <v>44522</v>
      </c>
      <c r="H453" s="119">
        <f t="shared" ca="1" si="21"/>
        <v>46273</v>
      </c>
      <c r="I453" s="9">
        <f t="shared" ca="1" si="23"/>
        <v>57</v>
      </c>
      <c r="J453" s="38" t="s">
        <v>371</v>
      </c>
      <c r="K453" s="38" t="s">
        <v>91</v>
      </c>
      <c r="L453" s="38" t="s">
        <v>371</v>
      </c>
      <c r="M453" s="38" t="s">
        <v>371</v>
      </c>
      <c r="N453" s="38" t="s">
        <v>10</v>
      </c>
    </row>
    <row r="454" spans="1:14" ht="15.5">
      <c r="A454" s="8" t="s">
        <v>821</v>
      </c>
      <c r="B454" s="32" t="s">
        <v>12</v>
      </c>
      <c r="C454" s="33">
        <v>636</v>
      </c>
      <c r="D454" s="34">
        <v>0.75786163522012584</v>
      </c>
      <c r="E454" s="35">
        <v>0.5</v>
      </c>
      <c r="F454" s="38" t="str">
        <f t="shared" si="22"/>
        <v>🟠 Occupation moyenne</v>
      </c>
      <c r="G454" s="37">
        <v>44522</v>
      </c>
      <c r="H454" s="119">
        <f t="shared" ca="1" si="21"/>
        <v>46273</v>
      </c>
      <c r="I454" s="9">
        <f t="shared" ca="1" si="23"/>
        <v>57</v>
      </c>
      <c r="J454" s="38" t="s">
        <v>318</v>
      </c>
      <c r="K454" s="38" t="s">
        <v>94</v>
      </c>
      <c r="L454" s="38" t="s">
        <v>318</v>
      </c>
      <c r="M454" s="38" t="s">
        <v>319</v>
      </c>
      <c r="N454" s="38" t="s">
        <v>10</v>
      </c>
    </row>
    <row r="455" spans="1:14" ht="15.5">
      <c r="A455" s="8" t="s">
        <v>828</v>
      </c>
      <c r="B455" s="32" t="s">
        <v>23</v>
      </c>
      <c r="C455" s="33">
        <v>870</v>
      </c>
      <c r="D455" s="34">
        <v>0.75862068965517238</v>
      </c>
      <c r="E455" s="35">
        <v>0.57240000000000002</v>
      </c>
      <c r="F455" s="38" t="str">
        <f t="shared" si="22"/>
        <v>🟠 Occupation moyenne</v>
      </c>
      <c r="G455" s="37">
        <v>44522</v>
      </c>
      <c r="H455" s="119">
        <f t="shared" ca="1" si="21"/>
        <v>46273</v>
      </c>
      <c r="I455" s="9">
        <f t="shared" ca="1" si="23"/>
        <v>57</v>
      </c>
      <c r="J455" s="38" t="s">
        <v>829</v>
      </c>
      <c r="K455" s="38" t="s">
        <v>70</v>
      </c>
      <c r="L455" s="38" t="s">
        <v>444</v>
      </c>
      <c r="M455" s="38" t="s">
        <v>123</v>
      </c>
      <c r="N455" s="38" t="s">
        <v>21</v>
      </c>
    </row>
    <row r="456" spans="1:14" ht="15.5">
      <c r="A456" s="8" t="s">
        <v>823</v>
      </c>
      <c r="B456" s="32" t="s">
        <v>12</v>
      </c>
      <c r="C456" s="33">
        <v>1128</v>
      </c>
      <c r="D456" s="34">
        <v>0.54078014184397161</v>
      </c>
      <c r="E456" s="35">
        <v>0.37840000000000001</v>
      </c>
      <c r="F456" s="38" t="str">
        <f t="shared" si="22"/>
        <v>🟢 Disponible</v>
      </c>
      <c r="G456" s="37">
        <v>44522</v>
      </c>
      <c r="H456" s="119">
        <f t="shared" ca="1" si="21"/>
        <v>46273</v>
      </c>
      <c r="I456" s="9">
        <f t="shared" ca="1" si="23"/>
        <v>57</v>
      </c>
      <c r="J456" s="38" t="s">
        <v>318</v>
      </c>
      <c r="K456" s="38" t="s">
        <v>111</v>
      </c>
      <c r="L456" s="38" t="s">
        <v>318</v>
      </c>
      <c r="M456" s="38" t="s">
        <v>319</v>
      </c>
      <c r="N456" s="38" t="s">
        <v>10</v>
      </c>
    </row>
    <row r="457" spans="1:14" ht="15.5">
      <c r="A457" s="8" t="s">
        <v>824</v>
      </c>
      <c r="B457" s="32" t="s">
        <v>17</v>
      </c>
      <c r="C457" s="33">
        <v>834</v>
      </c>
      <c r="D457" s="34">
        <v>0.72182254196642681</v>
      </c>
      <c r="E457" s="35">
        <v>0.66669999999999996</v>
      </c>
      <c r="F457" s="38" t="str">
        <f t="shared" si="22"/>
        <v>🟠 Occupation moyenne</v>
      </c>
      <c r="G457" s="37">
        <v>44522</v>
      </c>
      <c r="H457" s="119">
        <f t="shared" ca="1" si="21"/>
        <v>46273</v>
      </c>
      <c r="I457" s="9">
        <f t="shared" ca="1" si="23"/>
        <v>57</v>
      </c>
      <c r="J457" s="38" t="s">
        <v>825</v>
      </c>
      <c r="K457" s="38" t="s">
        <v>15</v>
      </c>
      <c r="L457" s="38" t="s">
        <v>15</v>
      </c>
      <c r="M457" s="38" t="s">
        <v>15</v>
      </c>
      <c r="N457" s="38" t="s">
        <v>15</v>
      </c>
    </row>
    <row r="458" spans="1:14" ht="15.5">
      <c r="A458" s="8" t="s">
        <v>826</v>
      </c>
      <c r="B458" s="32" t="s">
        <v>23</v>
      </c>
      <c r="C458" s="33">
        <v>1238</v>
      </c>
      <c r="D458" s="34">
        <v>0.53796445880452337</v>
      </c>
      <c r="E458" s="35">
        <v>0.36409999999999998</v>
      </c>
      <c r="F458" s="38" t="str">
        <f t="shared" si="22"/>
        <v>🟢 Disponible</v>
      </c>
      <c r="G458" s="37">
        <v>44522</v>
      </c>
      <c r="H458" s="119">
        <f t="shared" ca="1" si="21"/>
        <v>46273</v>
      </c>
      <c r="I458" s="9">
        <f t="shared" ca="1" si="23"/>
        <v>57</v>
      </c>
      <c r="J458" s="38" t="s">
        <v>827</v>
      </c>
      <c r="K458" s="38" t="s">
        <v>38</v>
      </c>
      <c r="L458" s="38" t="s">
        <v>496</v>
      </c>
      <c r="M458" s="38" t="s">
        <v>21</v>
      </c>
      <c r="N458" s="38" t="s">
        <v>21</v>
      </c>
    </row>
    <row r="459" spans="1:14" ht="15.5">
      <c r="A459" s="8" t="s">
        <v>830</v>
      </c>
      <c r="B459" s="32" t="s">
        <v>19</v>
      </c>
      <c r="C459" s="33">
        <v>516</v>
      </c>
      <c r="D459" s="34">
        <v>0.41279069767441862</v>
      </c>
      <c r="E459" s="35">
        <v>0.26919999999999999</v>
      </c>
      <c r="F459" s="38" t="str">
        <f t="shared" si="22"/>
        <v>🟢 Disponible</v>
      </c>
      <c r="G459" s="37">
        <v>44530</v>
      </c>
      <c r="H459" s="119">
        <f t="shared" ca="1" si="21"/>
        <v>46273</v>
      </c>
      <c r="I459" s="9">
        <f t="shared" ca="1" si="23"/>
        <v>57</v>
      </c>
      <c r="J459" s="38" t="s">
        <v>683</v>
      </c>
      <c r="K459" s="38" t="s">
        <v>114</v>
      </c>
      <c r="L459" s="38" t="s">
        <v>144</v>
      </c>
      <c r="M459" s="38" t="s">
        <v>10</v>
      </c>
      <c r="N459" s="38" t="s">
        <v>10</v>
      </c>
    </row>
    <row r="460" spans="1:14" ht="15.5">
      <c r="A460" s="8" t="s">
        <v>834</v>
      </c>
      <c r="B460" s="32" t="s">
        <v>12</v>
      </c>
      <c r="C460" s="33">
        <v>672</v>
      </c>
      <c r="D460" s="34">
        <v>0.7589285714285714</v>
      </c>
      <c r="E460" s="35">
        <v>0.60709999999999997</v>
      </c>
      <c r="F460" s="38" t="str">
        <f t="shared" si="22"/>
        <v>🟠 Occupation moyenne</v>
      </c>
      <c r="G460" s="37">
        <v>44540</v>
      </c>
      <c r="H460" s="119">
        <f t="shared" ca="1" si="21"/>
        <v>46273</v>
      </c>
      <c r="I460" s="9">
        <f t="shared" ca="1" si="23"/>
        <v>56</v>
      </c>
      <c r="J460" s="38" t="s">
        <v>835</v>
      </c>
      <c r="K460" s="38" t="s">
        <v>91</v>
      </c>
      <c r="L460" s="38" t="s">
        <v>371</v>
      </c>
      <c r="M460" s="38" t="s">
        <v>371</v>
      </c>
      <c r="N460" s="38" t="s">
        <v>10</v>
      </c>
    </row>
    <row r="461" spans="1:14" ht="15.5">
      <c r="A461" s="8" t="s">
        <v>833</v>
      </c>
      <c r="B461" s="32" t="s">
        <v>12</v>
      </c>
      <c r="C461" s="33">
        <v>1056</v>
      </c>
      <c r="D461" s="34">
        <v>0.75757575757575757</v>
      </c>
      <c r="E461" s="35">
        <v>0.47160000000000002</v>
      </c>
      <c r="F461" s="38" t="str">
        <f t="shared" si="22"/>
        <v>🟠 Occupation moyenne</v>
      </c>
      <c r="G461" s="37">
        <v>44540</v>
      </c>
      <c r="H461" s="119">
        <f t="shared" ca="1" si="21"/>
        <v>46273</v>
      </c>
      <c r="I461" s="9">
        <f t="shared" ca="1" si="23"/>
        <v>56</v>
      </c>
      <c r="J461" s="38" t="s">
        <v>559</v>
      </c>
      <c r="K461" s="38" t="s">
        <v>112</v>
      </c>
      <c r="L461" s="38" t="s">
        <v>558</v>
      </c>
      <c r="M461" s="38" t="s">
        <v>559</v>
      </c>
      <c r="N461" s="38" t="s">
        <v>10</v>
      </c>
    </row>
    <row r="462" spans="1:14" ht="15.5">
      <c r="A462" s="8" t="s">
        <v>838</v>
      </c>
      <c r="B462" s="32" t="s">
        <v>26</v>
      </c>
      <c r="C462" s="33">
        <v>690</v>
      </c>
      <c r="D462" s="34">
        <v>0.6463768115942029</v>
      </c>
      <c r="E462" s="35">
        <v>0.53910000000000002</v>
      </c>
      <c r="F462" s="38" t="str">
        <f t="shared" si="22"/>
        <v>🟠 Occupation moyenne</v>
      </c>
      <c r="G462" s="37">
        <v>44540</v>
      </c>
      <c r="H462" s="119">
        <f t="shared" ca="1" si="21"/>
        <v>46273</v>
      </c>
      <c r="I462" s="9">
        <f t="shared" ca="1" si="23"/>
        <v>56</v>
      </c>
      <c r="J462" s="38" t="s">
        <v>839</v>
      </c>
      <c r="K462" s="38" t="s">
        <v>24</v>
      </c>
      <c r="L462" s="38" t="s">
        <v>24</v>
      </c>
      <c r="M462" s="38" t="s">
        <v>24</v>
      </c>
      <c r="N462" s="38" t="s">
        <v>24</v>
      </c>
    </row>
    <row r="463" spans="1:14" ht="15.5">
      <c r="A463" s="8" t="s">
        <v>836</v>
      </c>
      <c r="B463" s="32" t="s">
        <v>23</v>
      </c>
      <c r="C463" s="33">
        <v>996</v>
      </c>
      <c r="D463" s="34">
        <v>0.50401606425702816</v>
      </c>
      <c r="E463" s="35">
        <v>0.28920000000000001</v>
      </c>
      <c r="F463" s="38" t="str">
        <f t="shared" si="22"/>
        <v>🟢 Disponible</v>
      </c>
      <c r="G463" s="37">
        <v>44540</v>
      </c>
      <c r="H463" s="119">
        <f t="shared" ca="1" si="21"/>
        <v>46273</v>
      </c>
      <c r="I463" s="9">
        <f t="shared" ca="1" si="23"/>
        <v>56</v>
      </c>
      <c r="J463" s="38" t="s">
        <v>837</v>
      </c>
      <c r="K463" s="38" t="s">
        <v>70</v>
      </c>
      <c r="L463" s="38" t="s">
        <v>444</v>
      </c>
      <c r="M463" s="38" t="s">
        <v>123</v>
      </c>
      <c r="N463" s="38" t="s">
        <v>21</v>
      </c>
    </row>
    <row r="464" spans="1:14" ht="15.5">
      <c r="A464" s="8" t="s">
        <v>831</v>
      </c>
      <c r="B464" s="32" t="s">
        <v>17</v>
      </c>
      <c r="C464" s="33">
        <v>864</v>
      </c>
      <c r="D464" s="34">
        <v>0.71759259259259256</v>
      </c>
      <c r="E464" s="35">
        <v>0.56640000000000001</v>
      </c>
      <c r="F464" s="38" t="str">
        <f t="shared" si="22"/>
        <v>🟠 Occupation moyenne</v>
      </c>
      <c r="G464" s="37">
        <v>44540</v>
      </c>
      <c r="H464" s="119">
        <f t="shared" ca="1" si="21"/>
        <v>46273</v>
      </c>
      <c r="I464" s="9">
        <f t="shared" ca="1" si="23"/>
        <v>56</v>
      </c>
      <c r="J464" s="38" t="s">
        <v>832</v>
      </c>
      <c r="K464" s="38" t="s">
        <v>15</v>
      </c>
      <c r="L464" s="38" t="s">
        <v>15</v>
      </c>
      <c r="M464" s="38" t="s">
        <v>15</v>
      </c>
      <c r="N464" s="38" t="s">
        <v>15</v>
      </c>
    </row>
    <row r="465" spans="1:14" ht="15.5">
      <c r="A465" s="8" t="s">
        <v>844</v>
      </c>
      <c r="B465" s="32" t="s">
        <v>12</v>
      </c>
      <c r="C465" s="33">
        <v>540</v>
      </c>
      <c r="D465" s="34">
        <v>0.80185185185185182</v>
      </c>
      <c r="E465" s="35">
        <v>0.68889999999999996</v>
      </c>
      <c r="F465" s="38" t="str">
        <f t="shared" si="22"/>
        <v>🟠 Occupation moyenne</v>
      </c>
      <c r="G465" s="37">
        <v>44551</v>
      </c>
      <c r="H465" s="119">
        <f t="shared" ca="1" si="21"/>
        <v>46273</v>
      </c>
      <c r="I465" s="9">
        <f t="shared" ca="1" si="23"/>
        <v>56</v>
      </c>
      <c r="J465" s="38" t="s">
        <v>845</v>
      </c>
      <c r="K465" s="38" t="s">
        <v>91</v>
      </c>
      <c r="L465" s="38" t="s">
        <v>371</v>
      </c>
      <c r="M465" s="38" t="s">
        <v>371</v>
      </c>
      <c r="N465" s="38" t="s">
        <v>10</v>
      </c>
    </row>
    <row r="466" spans="1:14" ht="15.5">
      <c r="A466" s="8" t="s">
        <v>840</v>
      </c>
      <c r="B466" s="32" t="s">
        <v>23</v>
      </c>
      <c r="C466" s="33">
        <v>764</v>
      </c>
      <c r="D466" s="34">
        <v>0.70549738219895286</v>
      </c>
      <c r="E466" s="35">
        <v>0.49609999999999999</v>
      </c>
      <c r="F466" s="38" t="str">
        <f t="shared" si="22"/>
        <v>🟠 Occupation moyenne</v>
      </c>
      <c r="G466" s="37">
        <v>44551</v>
      </c>
      <c r="H466" s="119">
        <f t="shared" ca="1" si="21"/>
        <v>46273</v>
      </c>
      <c r="I466" s="9">
        <f t="shared" ca="1" si="23"/>
        <v>56</v>
      </c>
      <c r="J466" s="38" t="s">
        <v>841</v>
      </c>
      <c r="K466" s="38" t="s">
        <v>103</v>
      </c>
      <c r="L466" s="38" t="s">
        <v>652</v>
      </c>
      <c r="M466" s="38" t="s">
        <v>21</v>
      </c>
      <c r="N466" s="38" t="s">
        <v>21</v>
      </c>
    </row>
    <row r="467" spans="1:14" ht="15.5">
      <c r="A467" s="8" t="s">
        <v>842</v>
      </c>
      <c r="B467" s="32" t="s">
        <v>17</v>
      </c>
      <c r="C467" s="33">
        <v>720</v>
      </c>
      <c r="D467" s="34">
        <v>0.66249999999999998</v>
      </c>
      <c r="E467" s="35">
        <v>0.49580000000000002</v>
      </c>
      <c r="F467" s="38" t="str">
        <f t="shared" si="22"/>
        <v>🟠 Occupation moyenne</v>
      </c>
      <c r="G467" s="37">
        <v>44551</v>
      </c>
      <c r="H467" s="119">
        <f t="shared" ca="1" si="21"/>
        <v>46273</v>
      </c>
      <c r="I467" s="9">
        <f t="shared" ca="1" si="23"/>
        <v>56</v>
      </c>
      <c r="J467" s="38" t="s">
        <v>843</v>
      </c>
      <c r="K467" s="38" t="s">
        <v>15</v>
      </c>
      <c r="L467" s="38" t="s">
        <v>15</v>
      </c>
      <c r="M467" s="38" t="s">
        <v>15</v>
      </c>
      <c r="N467" s="38" t="s">
        <v>15</v>
      </c>
    </row>
    <row r="468" spans="1:14" ht="15.5">
      <c r="A468" s="8" t="s">
        <v>846</v>
      </c>
      <c r="B468" s="32" t="s">
        <v>12</v>
      </c>
      <c r="C468" s="33">
        <v>1040</v>
      </c>
      <c r="D468" s="34">
        <v>0.57980769230769236</v>
      </c>
      <c r="E468" s="35">
        <v>0.33850000000000002</v>
      </c>
      <c r="F468" s="38" t="str">
        <f t="shared" si="22"/>
        <v>🟢 Disponible</v>
      </c>
      <c r="G468" s="37">
        <v>44551</v>
      </c>
      <c r="H468" s="119">
        <f t="shared" ca="1" si="21"/>
        <v>46273</v>
      </c>
      <c r="I468" s="9">
        <f t="shared" ca="1" si="23"/>
        <v>56</v>
      </c>
      <c r="J468" s="38" t="s">
        <v>847</v>
      </c>
      <c r="K468" s="38" t="s">
        <v>28</v>
      </c>
      <c r="L468" s="38" t="s">
        <v>458</v>
      </c>
      <c r="M468" s="38" t="s">
        <v>459</v>
      </c>
      <c r="N468" s="38" t="s">
        <v>10</v>
      </c>
    </row>
    <row r="469" spans="1:14" ht="15.5">
      <c r="A469" s="8" t="s">
        <v>848</v>
      </c>
      <c r="B469" s="32" t="s">
        <v>12</v>
      </c>
      <c r="C469" s="33">
        <v>976</v>
      </c>
      <c r="D469" s="34">
        <v>0.60655737704918034</v>
      </c>
      <c r="E469" s="35">
        <v>0.34429999999999999</v>
      </c>
      <c r="F469" s="38" t="str">
        <f t="shared" si="22"/>
        <v>🟠 Occupation moyenne</v>
      </c>
      <c r="G469" s="37">
        <v>44551</v>
      </c>
      <c r="H469" s="119">
        <f t="shared" ca="1" si="21"/>
        <v>46273</v>
      </c>
      <c r="I469" s="9">
        <f t="shared" ca="1" si="23"/>
        <v>56</v>
      </c>
      <c r="J469" s="38" t="s">
        <v>847</v>
      </c>
      <c r="K469" s="38" t="s">
        <v>28</v>
      </c>
      <c r="L469" s="38" t="s">
        <v>458</v>
      </c>
      <c r="M469" s="38" t="s">
        <v>459</v>
      </c>
      <c r="N469" s="38" t="s">
        <v>10</v>
      </c>
    </row>
    <row r="470" spans="1:14" ht="15.5">
      <c r="A470" s="8" t="s">
        <v>849</v>
      </c>
      <c r="B470" s="32" t="s">
        <v>26</v>
      </c>
      <c r="C470" s="33">
        <v>476</v>
      </c>
      <c r="D470" s="34">
        <v>0.48109243697478993</v>
      </c>
      <c r="E470" s="35">
        <v>0.2167</v>
      </c>
      <c r="F470" s="38" t="str">
        <f t="shared" si="22"/>
        <v>🟢 Disponible</v>
      </c>
      <c r="G470" s="37">
        <v>44551</v>
      </c>
      <c r="H470" s="119">
        <f t="shared" ca="1" si="21"/>
        <v>46273</v>
      </c>
      <c r="I470" s="9">
        <f t="shared" ca="1" si="23"/>
        <v>56</v>
      </c>
      <c r="J470" s="38" t="s">
        <v>850</v>
      </c>
      <c r="K470" s="38" t="s">
        <v>89</v>
      </c>
      <c r="L470" s="38" t="s">
        <v>89</v>
      </c>
      <c r="M470" s="38" t="s">
        <v>851</v>
      </c>
      <c r="N470" s="38" t="s">
        <v>43</v>
      </c>
    </row>
    <row r="471" spans="1:14" ht="15.5">
      <c r="A471" s="8" t="s">
        <v>852</v>
      </c>
      <c r="B471" s="32" t="s">
        <v>12</v>
      </c>
      <c r="C471" s="33">
        <v>504</v>
      </c>
      <c r="D471" s="34">
        <v>0.7142857142857143</v>
      </c>
      <c r="E471" s="35">
        <v>0.53969999999999996</v>
      </c>
      <c r="F471" s="38" t="str">
        <f t="shared" si="22"/>
        <v>🟠 Occupation moyenne</v>
      </c>
      <c r="G471" s="37">
        <v>44561</v>
      </c>
      <c r="H471" s="119">
        <f t="shared" ca="1" si="21"/>
        <v>46273</v>
      </c>
      <c r="I471" s="9">
        <f t="shared" ca="1" si="23"/>
        <v>56</v>
      </c>
      <c r="J471" s="38" t="s">
        <v>853</v>
      </c>
      <c r="K471" s="38" t="s">
        <v>95</v>
      </c>
      <c r="L471" s="38" t="s">
        <v>11</v>
      </c>
      <c r="M471" s="38" t="s">
        <v>371</v>
      </c>
      <c r="N471" s="38" t="s">
        <v>10</v>
      </c>
    </row>
    <row r="472" spans="1:14" ht="15.5">
      <c r="A472" s="8" t="s">
        <v>858</v>
      </c>
      <c r="B472" s="32" t="s">
        <v>26</v>
      </c>
      <c r="C472" s="33">
        <v>520</v>
      </c>
      <c r="D472" s="34">
        <v>0.59230769230769231</v>
      </c>
      <c r="E472" s="35">
        <v>0.41539999999999999</v>
      </c>
      <c r="F472" s="38" t="str">
        <f t="shared" si="22"/>
        <v>🟢 Disponible</v>
      </c>
      <c r="G472" s="37">
        <v>44561</v>
      </c>
      <c r="H472" s="119">
        <f t="shared" ca="1" si="21"/>
        <v>46273</v>
      </c>
      <c r="I472" s="9">
        <f t="shared" ca="1" si="23"/>
        <v>56</v>
      </c>
      <c r="J472" s="38" t="s">
        <v>855</v>
      </c>
      <c r="K472" s="38" t="s">
        <v>43</v>
      </c>
      <c r="L472" s="38" t="s">
        <v>43</v>
      </c>
      <c r="M472" s="38" t="s">
        <v>43</v>
      </c>
      <c r="N472" s="38" t="s">
        <v>43</v>
      </c>
    </row>
    <row r="473" spans="1:14" ht="15.5">
      <c r="A473" s="8" t="s">
        <v>854</v>
      </c>
      <c r="B473" s="32" t="s">
        <v>26</v>
      </c>
      <c r="C473" s="33">
        <v>512</v>
      </c>
      <c r="D473" s="34">
        <v>0.3984375</v>
      </c>
      <c r="E473" s="35">
        <v>0.15620000000000001</v>
      </c>
      <c r="F473" s="38" t="str">
        <f t="shared" si="22"/>
        <v>🟢 Disponible</v>
      </c>
      <c r="G473" s="37">
        <v>44561</v>
      </c>
      <c r="H473" s="119">
        <f t="shared" ca="1" si="21"/>
        <v>46273</v>
      </c>
      <c r="I473" s="9">
        <f t="shared" ca="1" si="23"/>
        <v>56</v>
      </c>
      <c r="J473" s="38" t="s">
        <v>855</v>
      </c>
      <c r="K473" s="38" t="s">
        <v>43</v>
      </c>
      <c r="L473" s="38" t="s">
        <v>43</v>
      </c>
      <c r="M473" s="38" t="s">
        <v>43</v>
      </c>
      <c r="N473" s="38" t="s">
        <v>43</v>
      </c>
    </row>
    <row r="474" spans="1:14" ht="15.5">
      <c r="A474" s="8" t="s">
        <v>856</v>
      </c>
      <c r="B474" s="32" t="s">
        <v>12</v>
      </c>
      <c r="C474" s="33">
        <v>882</v>
      </c>
      <c r="D474" s="34">
        <v>0.52040816326530615</v>
      </c>
      <c r="E474" s="35">
        <v>0.26029999999999998</v>
      </c>
      <c r="F474" s="38" t="str">
        <f t="shared" si="22"/>
        <v>🟢 Disponible</v>
      </c>
      <c r="G474" s="37">
        <v>44561</v>
      </c>
      <c r="H474" s="119">
        <f t="shared" ca="1" si="21"/>
        <v>46273</v>
      </c>
      <c r="I474" s="9">
        <f t="shared" ca="1" si="23"/>
        <v>56</v>
      </c>
      <c r="J474" s="38" t="s">
        <v>857</v>
      </c>
      <c r="K474" s="38" t="s">
        <v>28</v>
      </c>
      <c r="L474" s="38" t="s">
        <v>458</v>
      </c>
      <c r="M474" s="38" t="s">
        <v>459</v>
      </c>
      <c r="N474" s="38" t="s">
        <v>10</v>
      </c>
    </row>
    <row r="475" spans="1:14" ht="15.5">
      <c r="A475" s="8" t="s">
        <v>859</v>
      </c>
      <c r="B475" s="32" t="s">
        <v>26</v>
      </c>
      <c r="C475" s="33">
        <v>618</v>
      </c>
      <c r="D475" s="34">
        <v>0.529126213592233</v>
      </c>
      <c r="E475" s="35">
        <v>0.34949999999999998</v>
      </c>
      <c r="F475" s="38" t="str">
        <f t="shared" si="22"/>
        <v>🟢 Disponible</v>
      </c>
      <c r="G475" s="37">
        <v>44561</v>
      </c>
      <c r="H475" s="119">
        <f t="shared" ca="1" si="21"/>
        <v>46273</v>
      </c>
      <c r="I475" s="9">
        <f t="shared" ca="1" si="23"/>
        <v>56</v>
      </c>
      <c r="J475" s="38" t="s">
        <v>839</v>
      </c>
      <c r="K475" s="38" t="s">
        <v>24</v>
      </c>
      <c r="L475" s="38" t="s">
        <v>24</v>
      </c>
      <c r="M475" s="38" t="s">
        <v>24</v>
      </c>
      <c r="N475" s="38" t="s">
        <v>24</v>
      </c>
    </row>
    <row r="476" spans="1:14" ht="15.5">
      <c r="A476" s="8" t="s">
        <v>860</v>
      </c>
      <c r="B476" s="32" t="s">
        <v>19</v>
      </c>
      <c r="C476" s="33">
        <v>702</v>
      </c>
      <c r="D476" s="34">
        <v>0.34330484330484329</v>
      </c>
      <c r="E476" s="35">
        <v>0.2243</v>
      </c>
      <c r="F476" s="38" t="str">
        <f t="shared" si="22"/>
        <v>🟢 Disponible</v>
      </c>
      <c r="G476" s="37">
        <v>44561</v>
      </c>
      <c r="H476" s="119">
        <f t="shared" ca="1" si="21"/>
        <v>46273</v>
      </c>
      <c r="I476" s="9">
        <f t="shared" ca="1" si="23"/>
        <v>56</v>
      </c>
      <c r="J476" s="38" t="s">
        <v>861</v>
      </c>
      <c r="K476" s="38" t="s">
        <v>114</v>
      </c>
      <c r="L476" s="38" t="s">
        <v>144</v>
      </c>
      <c r="M476" s="38" t="s">
        <v>10</v>
      </c>
      <c r="N476" s="38" t="s">
        <v>10</v>
      </c>
    </row>
    <row r="477" spans="1:14" ht="15.5">
      <c r="A477" s="8" t="s">
        <v>862</v>
      </c>
      <c r="B477" s="32" t="s">
        <v>12</v>
      </c>
      <c r="C477" s="33">
        <v>1352</v>
      </c>
      <c r="D477" s="34">
        <v>0.63091715976331364</v>
      </c>
      <c r="E477" s="35">
        <v>0.4083</v>
      </c>
      <c r="F477" s="38" t="str">
        <f t="shared" si="22"/>
        <v>🟠 Occupation moyenne</v>
      </c>
      <c r="G477" s="37">
        <v>44564</v>
      </c>
      <c r="H477" s="119">
        <f t="shared" ca="1" si="21"/>
        <v>46273</v>
      </c>
      <c r="I477" s="9">
        <f t="shared" ca="1" si="23"/>
        <v>56</v>
      </c>
      <c r="J477" s="38" t="s">
        <v>863</v>
      </c>
      <c r="K477" s="38" t="s">
        <v>61</v>
      </c>
      <c r="L477" s="38" t="s">
        <v>662</v>
      </c>
      <c r="M477" s="38" t="s">
        <v>559</v>
      </c>
      <c r="N477" s="38" t="s">
        <v>10</v>
      </c>
    </row>
    <row r="478" spans="1:14" ht="15.5">
      <c r="A478" s="8" t="s">
        <v>867</v>
      </c>
      <c r="B478" s="32" t="s">
        <v>12</v>
      </c>
      <c r="C478" s="33">
        <v>1124</v>
      </c>
      <c r="D478" s="34">
        <v>0.71886120996441283</v>
      </c>
      <c r="E478" s="35">
        <v>0.59460000000000002</v>
      </c>
      <c r="F478" s="38" t="str">
        <f t="shared" si="22"/>
        <v>🟠 Occupation moyenne</v>
      </c>
      <c r="G478" s="37">
        <v>44570</v>
      </c>
      <c r="H478" s="119">
        <f t="shared" ca="1" si="21"/>
        <v>46273</v>
      </c>
      <c r="I478" s="9">
        <f t="shared" ca="1" si="23"/>
        <v>55</v>
      </c>
      <c r="J478" s="38" t="s">
        <v>868</v>
      </c>
      <c r="K478" s="38" t="s">
        <v>107</v>
      </c>
      <c r="L478" s="38" t="s">
        <v>11</v>
      </c>
      <c r="M478" s="38" t="s">
        <v>371</v>
      </c>
      <c r="N478" s="38" t="s">
        <v>10</v>
      </c>
    </row>
    <row r="479" spans="1:14" ht="15.5">
      <c r="A479" s="8" t="s">
        <v>864</v>
      </c>
      <c r="B479" s="32" t="s">
        <v>12</v>
      </c>
      <c r="C479" s="33">
        <v>736</v>
      </c>
      <c r="D479" s="34">
        <v>0.63043478260869568</v>
      </c>
      <c r="E479" s="35">
        <v>0.4239</v>
      </c>
      <c r="F479" s="38" t="str">
        <f t="shared" si="22"/>
        <v>🟠 Occupation moyenne</v>
      </c>
      <c r="G479" s="37">
        <v>44570</v>
      </c>
      <c r="H479" s="119">
        <f t="shared" ca="1" si="21"/>
        <v>46273</v>
      </c>
      <c r="I479" s="9">
        <f t="shared" ca="1" si="23"/>
        <v>55</v>
      </c>
      <c r="J479" s="38" t="s">
        <v>847</v>
      </c>
      <c r="K479" s="38" t="s">
        <v>88</v>
      </c>
      <c r="L479" s="38" t="s">
        <v>458</v>
      </c>
      <c r="M479" s="38" t="s">
        <v>459</v>
      </c>
      <c r="N479" s="38" t="s">
        <v>10</v>
      </c>
    </row>
    <row r="480" spans="1:14" ht="15.5">
      <c r="A480" s="8" t="s">
        <v>865</v>
      </c>
      <c r="B480" s="32" t="s">
        <v>12</v>
      </c>
      <c r="C480" s="33">
        <v>564</v>
      </c>
      <c r="D480" s="34">
        <v>0.64539007092198586</v>
      </c>
      <c r="E480" s="35">
        <v>0.47249999999999998</v>
      </c>
      <c r="F480" s="38" t="str">
        <f t="shared" si="22"/>
        <v>🟠 Occupation moyenne</v>
      </c>
      <c r="G480" s="37">
        <v>44570</v>
      </c>
      <c r="H480" s="119">
        <f t="shared" ca="1" si="21"/>
        <v>46273</v>
      </c>
      <c r="I480" s="9">
        <f t="shared" ca="1" si="23"/>
        <v>55</v>
      </c>
      <c r="J480" s="38" t="s">
        <v>866</v>
      </c>
      <c r="K480" s="38" t="s">
        <v>94</v>
      </c>
      <c r="L480" s="38" t="s">
        <v>318</v>
      </c>
      <c r="M480" s="38" t="s">
        <v>319</v>
      </c>
      <c r="N480" s="38" t="s">
        <v>10</v>
      </c>
    </row>
    <row r="481" spans="1:14" ht="15.5">
      <c r="A481" s="8" t="s">
        <v>869</v>
      </c>
      <c r="B481" s="32" t="s">
        <v>12</v>
      </c>
      <c r="C481" s="33">
        <v>732</v>
      </c>
      <c r="D481" s="34">
        <v>0.56557377049180324</v>
      </c>
      <c r="E481" s="35">
        <v>0.44259999999999999</v>
      </c>
      <c r="F481" s="38" t="str">
        <f t="shared" si="22"/>
        <v>🟢 Disponible</v>
      </c>
      <c r="G481" s="37">
        <v>44582</v>
      </c>
      <c r="H481" s="119">
        <f t="shared" ca="1" si="21"/>
        <v>46273</v>
      </c>
      <c r="I481" s="9">
        <f t="shared" ca="1" si="23"/>
        <v>55</v>
      </c>
      <c r="J481" s="38" t="s">
        <v>870</v>
      </c>
      <c r="K481" s="38" t="s">
        <v>45</v>
      </c>
      <c r="L481" s="38" t="s">
        <v>318</v>
      </c>
      <c r="M481" s="38" t="s">
        <v>319</v>
      </c>
      <c r="N481" s="38" t="s">
        <v>10</v>
      </c>
    </row>
    <row r="482" spans="1:14" ht="15.5">
      <c r="A482" s="8" t="s">
        <v>871</v>
      </c>
      <c r="B482" s="32" t="s">
        <v>12</v>
      </c>
      <c r="C482" s="33">
        <v>1134</v>
      </c>
      <c r="D482" s="34">
        <v>0.68783068783068779</v>
      </c>
      <c r="E482" s="35">
        <v>0.57069999999999999</v>
      </c>
      <c r="F482" s="38" t="str">
        <f t="shared" si="22"/>
        <v>🟠 Occupation moyenne</v>
      </c>
      <c r="G482" s="37">
        <v>44582</v>
      </c>
      <c r="H482" s="119">
        <f t="shared" ca="1" si="21"/>
        <v>46273</v>
      </c>
      <c r="I482" s="9">
        <f t="shared" ca="1" si="23"/>
        <v>55</v>
      </c>
      <c r="J482" s="38" t="s">
        <v>872</v>
      </c>
      <c r="K482" s="38" t="s">
        <v>111</v>
      </c>
      <c r="L482" s="38" t="s">
        <v>318</v>
      </c>
      <c r="M482" s="38" t="s">
        <v>319</v>
      </c>
      <c r="N482" s="38" t="s">
        <v>10</v>
      </c>
    </row>
    <row r="483" spans="1:14" ht="15.5">
      <c r="A483" s="8" t="s">
        <v>873</v>
      </c>
      <c r="B483" s="32" t="s">
        <v>12</v>
      </c>
      <c r="C483" s="33">
        <v>1068</v>
      </c>
      <c r="D483" s="34">
        <v>0.6404494382022472</v>
      </c>
      <c r="E483" s="35">
        <v>0.4607</v>
      </c>
      <c r="F483" s="38" t="str">
        <f t="shared" si="22"/>
        <v>🟠 Occupation moyenne</v>
      </c>
      <c r="G483" s="37">
        <v>44582</v>
      </c>
      <c r="H483" s="119">
        <f t="shared" ca="1" si="21"/>
        <v>46273</v>
      </c>
      <c r="I483" s="9">
        <f t="shared" ca="1" si="23"/>
        <v>55</v>
      </c>
      <c r="J483" s="38" t="s">
        <v>559</v>
      </c>
      <c r="K483" s="38" t="s">
        <v>60</v>
      </c>
      <c r="L483" s="38" t="s">
        <v>65</v>
      </c>
      <c r="M483" s="38" t="s">
        <v>559</v>
      </c>
      <c r="N483" s="38" t="s">
        <v>10</v>
      </c>
    </row>
    <row r="484" spans="1:14" ht="15.5">
      <c r="A484" s="8" t="s">
        <v>874</v>
      </c>
      <c r="B484" s="32" t="s">
        <v>12</v>
      </c>
      <c r="C484" s="33">
        <v>792</v>
      </c>
      <c r="D484" s="34">
        <v>0.64393939393939392</v>
      </c>
      <c r="E484" s="35">
        <v>0.4733</v>
      </c>
      <c r="F484" s="38" t="str">
        <f t="shared" si="22"/>
        <v>🟠 Occupation moyenne</v>
      </c>
      <c r="G484" s="37">
        <v>44591</v>
      </c>
      <c r="H484" s="119">
        <f t="shared" ca="1" si="21"/>
        <v>46273</v>
      </c>
      <c r="I484" s="9">
        <f t="shared" ca="1" si="23"/>
        <v>55</v>
      </c>
      <c r="J484" s="38">
        <v>0</v>
      </c>
      <c r="K484" s="38" t="s">
        <v>45</v>
      </c>
      <c r="L484" s="38" t="s">
        <v>318</v>
      </c>
      <c r="M484" s="38" t="s">
        <v>319</v>
      </c>
      <c r="N484" s="38" t="s">
        <v>10</v>
      </c>
    </row>
    <row r="485" spans="1:14" ht="15.5">
      <c r="A485" s="8" t="s">
        <v>875</v>
      </c>
      <c r="B485" s="32" t="s">
        <v>23</v>
      </c>
      <c r="C485" s="33">
        <v>1430</v>
      </c>
      <c r="D485" s="34">
        <v>0.58251748251748248</v>
      </c>
      <c r="E485" s="35">
        <v>0.45379999999999998</v>
      </c>
      <c r="F485" s="38" t="str">
        <f t="shared" si="22"/>
        <v>🟢 Disponible</v>
      </c>
      <c r="G485" s="37">
        <v>44591</v>
      </c>
      <c r="H485" s="119">
        <f t="shared" ca="1" si="21"/>
        <v>46273</v>
      </c>
      <c r="I485" s="9">
        <f t="shared" ca="1" si="23"/>
        <v>55</v>
      </c>
      <c r="J485" s="38" t="s">
        <v>841</v>
      </c>
      <c r="K485" s="38" t="s">
        <v>103</v>
      </c>
      <c r="L485" s="38" t="s">
        <v>652</v>
      </c>
      <c r="M485" s="38" t="s">
        <v>21</v>
      </c>
      <c r="N485" s="38" t="s">
        <v>21</v>
      </c>
    </row>
    <row r="486" spans="1:14" ht="15.5">
      <c r="A486" s="8" t="s">
        <v>876</v>
      </c>
      <c r="B486" s="32" t="s">
        <v>23</v>
      </c>
      <c r="C486" s="33">
        <v>452</v>
      </c>
      <c r="D486" s="34">
        <v>0.59955752212389379</v>
      </c>
      <c r="E486" s="35">
        <v>0.5333</v>
      </c>
      <c r="F486" s="38" t="str">
        <f t="shared" si="22"/>
        <v>🟢 Disponible</v>
      </c>
      <c r="G486" s="37">
        <v>44591</v>
      </c>
      <c r="H486" s="119">
        <f t="shared" ca="1" si="21"/>
        <v>46273</v>
      </c>
      <c r="I486" s="9">
        <f t="shared" ca="1" si="23"/>
        <v>55</v>
      </c>
      <c r="J486" s="38" t="s">
        <v>877</v>
      </c>
      <c r="K486" s="38" t="s">
        <v>105</v>
      </c>
      <c r="L486" s="38" t="s">
        <v>665</v>
      </c>
      <c r="M486" s="38" t="s">
        <v>105</v>
      </c>
      <c r="N486" s="38" t="s">
        <v>21</v>
      </c>
    </row>
    <row r="487" spans="1:14" ht="15.5">
      <c r="A487" s="8" t="s">
        <v>878</v>
      </c>
      <c r="B487" s="32" t="s">
        <v>23</v>
      </c>
      <c r="C487" s="33">
        <v>590</v>
      </c>
      <c r="D487" s="34">
        <v>0.75084745762711869</v>
      </c>
      <c r="E487" s="35">
        <v>0.68369999999999997</v>
      </c>
      <c r="F487" s="38" t="str">
        <f t="shared" si="22"/>
        <v>🟠 Occupation moyenne</v>
      </c>
      <c r="G487" s="37">
        <v>44591</v>
      </c>
      <c r="H487" s="119">
        <f t="shared" ca="1" si="21"/>
        <v>46273</v>
      </c>
      <c r="I487" s="9">
        <f t="shared" ca="1" si="23"/>
        <v>55</v>
      </c>
      <c r="J487" s="38" t="s">
        <v>879</v>
      </c>
      <c r="K487" s="38" t="s">
        <v>38</v>
      </c>
      <c r="L487" s="38" t="s">
        <v>496</v>
      </c>
      <c r="M487" s="38" t="s">
        <v>21</v>
      </c>
      <c r="N487" s="38" t="s">
        <v>21</v>
      </c>
    </row>
    <row r="488" spans="1:14" ht="15.5">
      <c r="A488" s="8" t="s">
        <v>880</v>
      </c>
      <c r="B488" s="32" t="s">
        <v>41</v>
      </c>
      <c r="C488" s="33">
        <v>984</v>
      </c>
      <c r="D488" s="34">
        <v>0.55386178861788615</v>
      </c>
      <c r="E488" s="35">
        <v>0.311</v>
      </c>
      <c r="F488" s="38" t="str">
        <f t="shared" si="22"/>
        <v>🟢 Disponible</v>
      </c>
      <c r="G488" s="37">
        <v>44591</v>
      </c>
      <c r="H488" s="119">
        <f t="shared" ca="1" si="21"/>
        <v>46273</v>
      </c>
      <c r="I488" s="9">
        <f t="shared" ca="1" si="23"/>
        <v>55</v>
      </c>
      <c r="J488" s="38" t="s">
        <v>881</v>
      </c>
      <c r="K488" s="38" t="s">
        <v>56</v>
      </c>
      <c r="L488" s="38" t="s">
        <v>56</v>
      </c>
      <c r="M488" s="38" t="s">
        <v>55</v>
      </c>
      <c r="N488" s="38" t="s">
        <v>55</v>
      </c>
    </row>
    <row r="489" spans="1:14" ht="15.5">
      <c r="A489" s="8" t="s">
        <v>882</v>
      </c>
      <c r="B489" s="32" t="s">
        <v>23</v>
      </c>
      <c r="C489" s="33">
        <v>852</v>
      </c>
      <c r="D489" s="34">
        <v>0.65258215962441313</v>
      </c>
      <c r="E489" s="35">
        <v>0.43659999999999999</v>
      </c>
      <c r="F489" s="38" t="str">
        <f t="shared" si="22"/>
        <v>🟠 Occupation moyenne</v>
      </c>
      <c r="G489" s="37">
        <v>44591</v>
      </c>
      <c r="H489" s="119">
        <f t="shared" ca="1" si="21"/>
        <v>46273</v>
      </c>
      <c r="I489" s="9">
        <f t="shared" ca="1" si="23"/>
        <v>55</v>
      </c>
      <c r="J489" s="38" t="s">
        <v>841</v>
      </c>
      <c r="K489" s="38" t="s">
        <v>103</v>
      </c>
      <c r="L489" s="38" t="s">
        <v>652</v>
      </c>
      <c r="M489" s="38" t="s">
        <v>21</v>
      </c>
      <c r="N489" s="38" t="s">
        <v>21</v>
      </c>
    </row>
    <row r="490" spans="1:14" ht="15.5">
      <c r="A490" s="8" t="s">
        <v>883</v>
      </c>
      <c r="B490" s="32" t="s">
        <v>5430</v>
      </c>
      <c r="C490" s="33">
        <v>528</v>
      </c>
      <c r="D490" s="34">
        <v>0.75757575757575757</v>
      </c>
      <c r="E490" s="35">
        <v>0.62119999999999997</v>
      </c>
      <c r="F490" s="38" t="str">
        <f t="shared" si="22"/>
        <v>🟠 Occupation moyenne</v>
      </c>
      <c r="G490" s="37">
        <v>44622</v>
      </c>
      <c r="H490" s="119">
        <f t="shared" ca="1" si="21"/>
        <v>46273</v>
      </c>
      <c r="I490" s="9">
        <f t="shared" ca="1" si="23"/>
        <v>54</v>
      </c>
      <c r="J490" s="38" t="s">
        <v>884</v>
      </c>
      <c r="K490" s="38" t="s">
        <v>109</v>
      </c>
      <c r="L490" s="38" t="s">
        <v>212</v>
      </c>
      <c r="M490" s="38" t="s">
        <v>67</v>
      </c>
      <c r="N490" s="38" t="s">
        <v>36</v>
      </c>
    </row>
    <row r="491" spans="1:14" ht="15.5">
      <c r="A491" s="8" t="s">
        <v>885</v>
      </c>
      <c r="B491" s="32" t="s">
        <v>5430</v>
      </c>
      <c r="C491" s="33">
        <v>512</v>
      </c>
      <c r="D491" s="34">
        <v>0.662109375</v>
      </c>
      <c r="E491" s="35">
        <v>0.34379999999999999</v>
      </c>
      <c r="F491" s="38" t="str">
        <f t="shared" si="22"/>
        <v>🟠 Occupation moyenne</v>
      </c>
      <c r="G491" s="37">
        <v>44622</v>
      </c>
      <c r="H491" s="119">
        <f t="shared" ca="1" si="21"/>
        <v>46273</v>
      </c>
      <c r="I491" s="9">
        <f t="shared" ca="1" si="23"/>
        <v>54</v>
      </c>
      <c r="J491" s="38" t="s">
        <v>886</v>
      </c>
      <c r="K491" s="38" t="s">
        <v>109</v>
      </c>
      <c r="L491" s="38" t="s">
        <v>212</v>
      </c>
      <c r="M491" s="38" t="s">
        <v>67</v>
      </c>
      <c r="N491" s="38" t="s">
        <v>36</v>
      </c>
    </row>
    <row r="492" spans="1:14" ht="15.5">
      <c r="A492" s="8" t="s">
        <v>887</v>
      </c>
      <c r="B492" s="32" t="s">
        <v>12</v>
      </c>
      <c r="C492" s="33">
        <v>488</v>
      </c>
      <c r="D492" s="34">
        <v>0.77663934426229508</v>
      </c>
      <c r="E492" s="35">
        <v>0.6885</v>
      </c>
      <c r="F492" s="38" t="str">
        <f t="shared" si="22"/>
        <v>🟠 Occupation moyenne</v>
      </c>
      <c r="G492" s="37">
        <v>44662</v>
      </c>
      <c r="H492" s="119">
        <f t="shared" ca="1" si="21"/>
        <v>46273</v>
      </c>
      <c r="I492" s="9">
        <f t="shared" ca="1" si="23"/>
        <v>52</v>
      </c>
      <c r="J492" s="38" t="s">
        <v>888</v>
      </c>
      <c r="K492" s="38" t="s">
        <v>30</v>
      </c>
      <c r="L492" s="38" t="s">
        <v>458</v>
      </c>
      <c r="M492" s="38" t="s">
        <v>459</v>
      </c>
      <c r="N492" s="38" t="s">
        <v>10</v>
      </c>
    </row>
    <row r="493" spans="1:14" ht="15.5">
      <c r="A493" s="8" t="s">
        <v>889</v>
      </c>
      <c r="B493" s="32" t="s">
        <v>12</v>
      </c>
      <c r="C493" s="33">
        <v>752</v>
      </c>
      <c r="D493" s="34">
        <v>0.75</v>
      </c>
      <c r="E493" s="35">
        <v>0.65959999999999996</v>
      </c>
      <c r="F493" s="38" t="str">
        <f t="shared" si="22"/>
        <v>🟠 Occupation moyenne</v>
      </c>
      <c r="G493" s="37">
        <v>44671</v>
      </c>
      <c r="H493" s="119">
        <f t="shared" ca="1" si="21"/>
        <v>46273</v>
      </c>
      <c r="I493" s="9">
        <f t="shared" ca="1" si="23"/>
        <v>52</v>
      </c>
      <c r="J493" s="38" t="s">
        <v>890</v>
      </c>
      <c r="K493" s="38" t="s">
        <v>60</v>
      </c>
      <c r="L493" s="38" t="s">
        <v>65</v>
      </c>
      <c r="M493" s="38" t="s">
        <v>559</v>
      </c>
      <c r="N493" s="38" t="s">
        <v>10</v>
      </c>
    </row>
    <row r="494" spans="1:14" ht="15.5">
      <c r="A494" s="8" t="s">
        <v>891</v>
      </c>
      <c r="B494" s="32" t="s">
        <v>23</v>
      </c>
      <c r="C494" s="33">
        <v>720</v>
      </c>
      <c r="D494" s="34">
        <v>0.71111111111111114</v>
      </c>
      <c r="E494" s="35">
        <v>0.5333</v>
      </c>
      <c r="F494" s="38" t="str">
        <f t="shared" si="22"/>
        <v>🟠 Occupation moyenne</v>
      </c>
      <c r="G494" s="37">
        <v>44671</v>
      </c>
      <c r="H494" s="119">
        <f t="shared" ca="1" si="21"/>
        <v>46273</v>
      </c>
      <c r="I494" s="9">
        <f t="shared" ca="1" si="23"/>
        <v>52</v>
      </c>
      <c r="J494" s="38" t="s">
        <v>892</v>
      </c>
      <c r="K494" s="38" t="s">
        <v>64</v>
      </c>
      <c r="L494" s="38" t="s">
        <v>444</v>
      </c>
      <c r="M494" s="38" t="s">
        <v>123</v>
      </c>
      <c r="N494" s="38" t="s">
        <v>21</v>
      </c>
    </row>
    <row r="495" spans="1:14" ht="15.5">
      <c r="A495" s="8" t="s">
        <v>893</v>
      </c>
      <c r="B495" s="32" t="s">
        <v>5430</v>
      </c>
      <c r="C495" s="33">
        <v>456</v>
      </c>
      <c r="D495" s="34">
        <v>0.69956140350877194</v>
      </c>
      <c r="E495" s="35">
        <v>0.45610000000000001</v>
      </c>
      <c r="F495" s="38" t="str">
        <f t="shared" si="22"/>
        <v>🟠 Occupation moyenne</v>
      </c>
      <c r="G495" s="37">
        <v>44672</v>
      </c>
      <c r="H495" s="119">
        <f t="shared" ca="1" si="21"/>
        <v>46273</v>
      </c>
      <c r="I495" s="9">
        <f t="shared" ca="1" si="23"/>
        <v>52</v>
      </c>
      <c r="J495" s="38" t="s">
        <v>894</v>
      </c>
      <c r="K495" s="38" t="s">
        <v>109</v>
      </c>
      <c r="L495" s="38" t="s">
        <v>212</v>
      </c>
      <c r="M495" s="38" t="s">
        <v>67</v>
      </c>
      <c r="N495" s="38" t="s">
        <v>36</v>
      </c>
    </row>
    <row r="496" spans="1:14" ht="15.5">
      <c r="A496" s="8" t="s">
        <v>895</v>
      </c>
      <c r="B496" s="32" t="s">
        <v>5430</v>
      </c>
      <c r="C496" s="33">
        <v>440</v>
      </c>
      <c r="D496" s="34">
        <v>0.71363636363636362</v>
      </c>
      <c r="E496" s="35">
        <v>0.36359999999999998</v>
      </c>
      <c r="F496" s="38" t="str">
        <f t="shared" si="22"/>
        <v>🟠 Occupation moyenne</v>
      </c>
      <c r="G496" s="37">
        <v>44672</v>
      </c>
      <c r="H496" s="119">
        <f t="shared" ca="1" si="21"/>
        <v>46273</v>
      </c>
      <c r="I496" s="9">
        <f t="shared" ca="1" si="23"/>
        <v>52</v>
      </c>
      <c r="J496" s="38" t="s">
        <v>884</v>
      </c>
      <c r="K496" s="38" t="s">
        <v>109</v>
      </c>
      <c r="L496" s="38" t="s">
        <v>212</v>
      </c>
      <c r="M496" s="38" t="s">
        <v>67</v>
      </c>
      <c r="N496" s="38" t="s">
        <v>36</v>
      </c>
    </row>
    <row r="497" spans="1:14" ht="15.5">
      <c r="A497" s="8" t="s">
        <v>896</v>
      </c>
      <c r="B497" s="32" t="s">
        <v>23</v>
      </c>
      <c r="C497" s="33">
        <v>704</v>
      </c>
      <c r="D497" s="34">
        <v>0.64914772727272729</v>
      </c>
      <c r="E497" s="35">
        <v>0.38640000000000002</v>
      </c>
      <c r="F497" s="38" t="str">
        <f t="shared" si="22"/>
        <v>🟠 Occupation moyenne</v>
      </c>
      <c r="G497" s="37">
        <v>44672</v>
      </c>
      <c r="H497" s="119">
        <f t="shared" ca="1" si="21"/>
        <v>46273</v>
      </c>
      <c r="I497" s="9">
        <f t="shared" ca="1" si="23"/>
        <v>52</v>
      </c>
      <c r="J497" s="38" t="s">
        <v>897</v>
      </c>
      <c r="K497" s="38" t="s">
        <v>105</v>
      </c>
      <c r="L497" s="38" t="s">
        <v>665</v>
      </c>
      <c r="M497" s="38" t="s">
        <v>105</v>
      </c>
      <c r="N497" s="38" t="s">
        <v>21</v>
      </c>
    </row>
    <row r="498" spans="1:14" ht="15.5">
      <c r="A498" s="8" t="s">
        <v>898</v>
      </c>
      <c r="B498" s="32" t="s">
        <v>12</v>
      </c>
      <c r="C498" s="33">
        <v>352</v>
      </c>
      <c r="D498" s="34">
        <v>0.79829545454545459</v>
      </c>
      <c r="E498" s="35">
        <v>0.70450000000000002</v>
      </c>
      <c r="F498" s="38" t="str">
        <f t="shared" si="22"/>
        <v>🟠 Occupation moyenne</v>
      </c>
      <c r="G498" s="37">
        <v>44676</v>
      </c>
      <c r="H498" s="119">
        <f t="shared" ca="1" si="21"/>
        <v>46273</v>
      </c>
      <c r="I498" s="9">
        <f t="shared" ca="1" si="23"/>
        <v>52</v>
      </c>
      <c r="J498" s="38" t="s">
        <v>899</v>
      </c>
      <c r="K498" s="38" t="s">
        <v>30</v>
      </c>
      <c r="L498" s="38" t="s">
        <v>458</v>
      </c>
      <c r="M498" s="38" t="s">
        <v>459</v>
      </c>
      <c r="N498" s="38" t="s">
        <v>10</v>
      </c>
    </row>
    <row r="499" spans="1:14" ht="15.5">
      <c r="A499" s="8" t="s">
        <v>900</v>
      </c>
      <c r="B499" s="32" t="s">
        <v>12</v>
      </c>
      <c r="C499" s="33">
        <v>456</v>
      </c>
      <c r="D499" s="34">
        <v>0.72587719298245612</v>
      </c>
      <c r="E499" s="35">
        <v>0.50880000000000003</v>
      </c>
      <c r="F499" s="38" t="str">
        <f t="shared" si="22"/>
        <v>🟠 Occupation moyenne</v>
      </c>
      <c r="G499" s="37">
        <v>44676</v>
      </c>
      <c r="H499" s="119">
        <f t="shared" ca="1" si="21"/>
        <v>46273</v>
      </c>
      <c r="I499" s="9">
        <f t="shared" ca="1" si="23"/>
        <v>52</v>
      </c>
      <c r="J499" s="38" t="s">
        <v>901</v>
      </c>
      <c r="K499" s="38" t="s">
        <v>92</v>
      </c>
      <c r="L499" s="38" t="s">
        <v>371</v>
      </c>
      <c r="M499" s="38" t="s">
        <v>371</v>
      </c>
      <c r="N499" s="38" t="s">
        <v>10</v>
      </c>
    </row>
    <row r="500" spans="1:14" ht="15.5">
      <c r="A500" s="8" t="s">
        <v>902</v>
      </c>
      <c r="B500" s="32" t="s">
        <v>26</v>
      </c>
      <c r="C500" s="33">
        <v>476</v>
      </c>
      <c r="D500" s="34">
        <v>0.82563025210084029</v>
      </c>
      <c r="E500" s="35">
        <v>0.75</v>
      </c>
      <c r="F500" s="38" t="str">
        <f t="shared" si="22"/>
        <v>🟠 Occupation moyenne</v>
      </c>
      <c r="G500" s="37">
        <v>44677</v>
      </c>
      <c r="H500" s="119">
        <f t="shared" ca="1" si="21"/>
        <v>46273</v>
      </c>
      <c r="I500" s="9">
        <f t="shared" ca="1" si="23"/>
        <v>52</v>
      </c>
      <c r="J500" s="38" t="s">
        <v>903</v>
      </c>
      <c r="K500" s="38" t="s">
        <v>43</v>
      </c>
      <c r="L500" s="38" t="s">
        <v>43</v>
      </c>
      <c r="M500" s="38" t="s">
        <v>43</v>
      </c>
      <c r="N500" s="38" t="s">
        <v>43</v>
      </c>
    </row>
    <row r="501" spans="1:14" ht="15.5">
      <c r="A501" s="8" t="s">
        <v>904</v>
      </c>
      <c r="B501" s="32" t="s">
        <v>12</v>
      </c>
      <c r="C501" s="33">
        <v>736</v>
      </c>
      <c r="D501" s="34">
        <v>0.78804347826086951</v>
      </c>
      <c r="E501" s="35">
        <v>0.54349999999999998</v>
      </c>
      <c r="F501" s="38" t="str">
        <f t="shared" si="22"/>
        <v>🟠 Occupation moyenne</v>
      </c>
      <c r="G501" s="37">
        <v>44684</v>
      </c>
      <c r="H501" s="119">
        <f t="shared" ca="1" si="21"/>
        <v>46273</v>
      </c>
      <c r="I501" s="9">
        <f t="shared" ca="1" si="23"/>
        <v>52</v>
      </c>
      <c r="J501" s="38" t="s">
        <v>905</v>
      </c>
      <c r="K501" s="38" t="s">
        <v>65</v>
      </c>
      <c r="L501" s="38" t="s">
        <v>65</v>
      </c>
      <c r="M501" s="38" t="s">
        <v>559</v>
      </c>
      <c r="N501" s="38" t="s">
        <v>10</v>
      </c>
    </row>
    <row r="502" spans="1:14" ht="15.5">
      <c r="A502" s="8" t="s">
        <v>906</v>
      </c>
      <c r="B502" s="32" t="s">
        <v>12</v>
      </c>
      <c r="C502" s="33">
        <v>480</v>
      </c>
      <c r="D502" s="34">
        <v>0.87291666666666667</v>
      </c>
      <c r="E502" s="35">
        <v>0.8</v>
      </c>
      <c r="F502" s="38" t="str">
        <f t="shared" si="22"/>
        <v>🟠 Occupation moyenne</v>
      </c>
      <c r="G502" s="37">
        <v>44684</v>
      </c>
      <c r="H502" s="119">
        <f t="shared" ca="1" si="21"/>
        <v>46273</v>
      </c>
      <c r="I502" s="9">
        <f t="shared" ca="1" si="23"/>
        <v>52</v>
      </c>
      <c r="J502" s="38" t="s">
        <v>907</v>
      </c>
      <c r="K502" s="38" t="s">
        <v>86</v>
      </c>
      <c r="L502" s="38" t="s">
        <v>458</v>
      </c>
      <c r="M502" s="38" t="s">
        <v>459</v>
      </c>
      <c r="N502" s="38" t="s">
        <v>10</v>
      </c>
    </row>
    <row r="503" spans="1:14" ht="15.5">
      <c r="A503" s="8" t="s">
        <v>908</v>
      </c>
      <c r="B503" s="32" t="s">
        <v>23</v>
      </c>
      <c r="C503" s="33">
        <v>696</v>
      </c>
      <c r="D503" s="34">
        <v>0.73132183908045978</v>
      </c>
      <c r="E503" s="35">
        <v>0.42530000000000001</v>
      </c>
      <c r="F503" s="38" t="str">
        <f t="shared" si="22"/>
        <v>🟠 Occupation moyenne</v>
      </c>
      <c r="G503" s="37">
        <v>44684</v>
      </c>
      <c r="H503" s="119">
        <f t="shared" ca="1" si="21"/>
        <v>46273</v>
      </c>
      <c r="I503" s="9">
        <f t="shared" ca="1" si="23"/>
        <v>52</v>
      </c>
      <c r="J503" s="38" t="s">
        <v>909</v>
      </c>
      <c r="K503" s="38" t="s">
        <v>105</v>
      </c>
      <c r="L503" s="38" t="s">
        <v>665</v>
      </c>
      <c r="M503" s="38" t="s">
        <v>105</v>
      </c>
      <c r="N503" s="38" t="s">
        <v>21</v>
      </c>
    </row>
    <row r="504" spans="1:14" ht="15.5">
      <c r="A504" s="8" t="s">
        <v>910</v>
      </c>
      <c r="B504" s="32" t="s">
        <v>12</v>
      </c>
      <c r="C504" s="33">
        <v>976</v>
      </c>
      <c r="D504" s="34">
        <v>0.38934426229508196</v>
      </c>
      <c r="E504" s="35">
        <v>0.21310000000000001</v>
      </c>
      <c r="F504" s="38" t="str">
        <f t="shared" si="22"/>
        <v>🟢 Disponible</v>
      </c>
      <c r="G504" s="37">
        <v>44684</v>
      </c>
      <c r="H504" s="119">
        <f t="shared" ca="1" si="21"/>
        <v>46273</v>
      </c>
      <c r="I504" s="9">
        <f t="shared" ca="1" si="23"/>
        <v>52</v>
      </c>
      <c r="J504" s="38" t="s">
        <v>911</v>
      </c>
      <c r="K504" s="38" t="s">
        <v>92</v>
      </c>
      <c r="L504" s="38" t="s">
        <v>371</v>
      </c>
      <c r="M504" s="38" t="s">
        <v>371</v>
      </c>
      <c r="N504" s="38" t="s">
        <v>10</v>
      </c>
    </row>
    <row r="505" spans="1:14" ht="15.5">
      <c r="A505" s="8" t="s">
        <v>912</v>
      </c>
      <c r="B505" s="32" t="s">
        <v>12</v>
      </c>
      <c r="C505" s="33">
        <v>1056</v>
      </c>
      <c r="D505" s="34">
        <v>0.67613636363636365</v>
      </c>
      <c r="E505" s="35">
        <v>0.48480000000000001</v>
      </c>
      <c r="F505" s="38" t="str">
        <f t="shared" si="22"/>
        <v>🟠 Occupation moyenne</v>
      </c>
      <c r="G505" s="37">
        <v>44687</v>
      </c>
      <c r="H505" s="119">
        <f t="shared" ca="1" si="21"/>
        <v>46273</v>
      </c>
      <c r="I505" s="9">
        <f t="shared" ca="1" si="23"/>
        <v>52</v>
      </c>
      <c r="J505" s="38" t="s">
        <v>913</v>
      </c>
      <c r="K505" s="38" t="s">
        <v>94</v>
      </c>
      <c r="L505" s="38" t="s">
        <v>318</v>
      </c>
      <c r="M505" s="38" t="s">
        <v>319</v>
      </c>
      <c r="N505" s="38" t="s">
        <v>10</v>
      </c>
    </row>
    <row r="506" spans="1:14" ht="15.5">
      <c r="A506" s="8" t="s">
        <v>914</v>
      </c>
      <c r="B506" s="32" t="s">
        <v>12</v>
      </c>
      <c r="C506" s="33">
        <v>664</v>
      </c>
      <c r="D506" s="34">
        <v>0.73493975903614461</v>
      </c>
      <c r="E506" s="35">
        <v>0.5181</v>
      </c>
      <c r="F506" s="38" t="str">
        <f t="shared" si="22"/>
        <v>🟠 Occupation moyenne</v>
      </c>
      <c r="G506" s="37">
        <v>44694</v>
      </c>
      <c r="H506" s="119">
        <f t="shared" ca="1" si="21"/>
        <v>46273</v>
      </c>
      <c r="I506" s="9">
        <f t="shared" ca="1" si="23"/>
        <v>51</v>
      </c>
      <c r="J506" s="38" t="s">
        <v>915</v>
      </c>
      <c r="K506" s="38" t="s">
        <v>60</v>
      </c>
      <c r="L506" s="38" t="s">
        <v>65</v>
      </c>
      <c r="M506" s="38" t="s">
        <v>559</v>
      </c>
      <c r="N506" s="38" t="s">
        <v>10</v>
      </c>
    </row>
    <row r="507" spans="1:14" ht="15.5">
      <c r="A507" s="8" t="s">
        <v>916</v>
      </c>
      <c r="B507" s="32" t="s">
        <v>12</v>
      </c>
      <c r="C507" s="33">
        <v>1048</v>
      </c>
      <c r="D507" s="34">
        <v>0.68129770992366412</v>
      </c>
      <c r="E507" s="35">
        <v>0.45040000000000002</v>
      </c>
      <c r="F507" s="38" t="str">
        <f t="shared" si="22"/>
        <v>🟠 Occupation moyenne</v>
      </c>
      <c r="G507" s="37">
        <v>44694</v>
      </c>
      <c r="H507" s="119">
        <f t="shared" ca="1" si="21"/>
        <v>46273</v>
      </c>
      <c r="I507" s="9">
        <f t="shared" ca="1" si="23"/>
        <v>51</v>
      </c>
      <c r="J507" s="38" t="s">
        <v>917</v>
      </c>
      <c r="K507" s="38" t="s">
        <v>65</v>
      </c>
      <c r="L507" s="38" t="s">
        <v>65</v>
      </c>
      <c r="M507" s="38" t="s">
        <v>559</v>
      </c>
      <c r="N507" s="38" t="s">
        <v>10</v>
      </c>
    </row>
    <row r="508" spans="1:14" ht="15.5">
      <c r="A508" s="8" t="s">
        <v>918</v>
      </c>
      <c r="B508" s="32" t="s">
        <v>12</v>
      </c>
      <c r="C508" s="33">
        <v>886</v>
      </c>
      <c r="D508" s="34">
        <v>0.56997742663656881</v>
      </c>
      <c r="E508" s="35">
        <v>0.2883</v>
      </c>
      <c r="F508" s="38" t="str">
        <f t="shared" si="22"/>
        <v>🟢 Disponible</v>
      </c>
      <c r="G508" s="37">
        <v>44694</v>
      </c>
      <c r="H508" s="119">
        <f t="shared" ca="1" si="21"/>
        <v>46273</v>
      </c>
      <c r="I508" s="9">
        <f t="shared" ca="1" si="23"/>
        <v>51</v>
      </c>
      <c r="J508" s="38" t="s">
        <v>919</v>
      </c>
      <c r="K508" s="38" t="s">
        <v>86</v>
      </c>
      <c r="L508" s="38" t="s">
        <v>458</v>
      </c>
      <c r="M508" s="38" t="s">
        <v>459</v>
      </c>
      <c r="N508" s="38" t="s">
        <v>10</v>
      </c>
    </row>
    <row r="509" spans="1:14" ht="15.5">
      <c r="A509" s="8" t="s">
        <v>920</v>
      </c>
      <c r="B509" s="32" t="s">
        <v>12</v>
      </c>
      <c r="C509" s="33">
        <v>664</v>
      </c>
      <c r="D509" s="34">
        <v>0.68674698795180722</v>
      </c>
      <c r="E509" s="35">
        <v>0.53010000000000002</v>
      </c>
      <c r="F509" s="38" t="str">
        <f t="shared" si="22"/>
        <v>🟠 Occupation moyenne</v>
      </c>
      <c r="G509" s="37">
        <v>44699</v>
      </c>
      <c r="H509" s="119">
        <f t="shared" ca="1" si="21"/>
        <v>46273</v>
      </c>
      <c r="I509" s="9">
        <f t="shared" ca="1" si="23"/>
        <v>51</v>
      </c>
      <c r="J509" s="38" t="s">
        <v>921</v>
      </c>
      <c r="K509" s="38" t="s">
        <v>92</v>
      </c>
      <c r="L509" s="38" t="s">
        <v>371</v>
      </c>
      <c r="M509" s="38" t="s">
        <v>371</v>
      </c>
      <c r="N509" s="38" t="s">
        <v>10</v>
      </c>
    </row>
    <row r="510" spans="1:14" ht="15.5">
      <c r="A510" s="8" t="s">
        <v>922</v>
      </c>
      <c r="B510" s="32" t="s">
        <v>23</v>
      </c>
      <c r="C510" s="33">
        <v>1192</v>
      </c>
      <c r="D510" s="34">
        <v>0.60738255033557043</v>
      </c>
      <c r="E510" s="35">
        <v>0.39600000000000002</v>
      </c>
      <c r="F510" s="38" t="str">
        <f t="shared" si="22"/>
        <v>🟠 Occupation moyenne</v>
      </c>
      <c r="G510" s="37">
        <v>44700</v>
      </c>
      <c r="H510" s="119">
        <f t="shared" ca="1" si="21"/>
        <v>46273</v>
      </c>
      <c r="I510" s="9">
        <f t="shared" ca="1" si="23"/>
        <v>51</v>
      </c>
      <c r="J510" s="38" t="s">
        <v>923</v>
      </c>
      <c r="K510" s="38" t="s">
        <v>70</v>
      </c>
      <c r="L510" s="38" t="s">
        <v>444</v>
      </c>
      <c r="M510" s="38" t="s">
        <v>123</v>
      </c>
      <c r="N510" s="38" t="s">
        <v>21</v>
      </c>
    </row>
    <row r="511" spans="1:14" ht="15.5">
      <c r="A511" s="8" t="s">
        <v>924</v>
      </c>
      <c r="B511" s="32" t="s">
        <v>12</v>
      </c>
      <c r="C511" s="33">
        <v>936</v>
      </c>
      <c r="D511" s="34">
        <v>0.65384615384615385</v>
      </c>
      <c r="E511" s="35">
        <v>0.4103</v>
      </c>
      <c r="F511" s="38" t="str">
        <f t="shared" si="22"/>
        <v>🟠 Occupation moyenne</v>
      </c>
      <c r="G511" s="37">
        <v>44700</v>
      </c>
      <c r="H511" s="119">
        <f t="shared" ca="1" si="21"/>
        <v>46273</v>
      </c>
      <c r="I511" s="9">
        <f t="shared" ca="1" si="23"/>
        <v>51</v>
      </c>
      <c r="J511" s="38" t="s">
        <v>318</v>
      </c>
      <c r="K511" s="38" t="s">
        <v>45</v>
      </c>
      <c r="L511" s="38" t="s">
        <v>318</v>
      </c>
      <c r="M511" s="38" t="s">
        <v>319</v>
      </c>
      <c r="N511" s="38" t="s">
        <v>10</v>
      </c>
    </row>
    <row r="512" spans="1:14" ht="15.5">
      <c r="A512" s="8" t="s">
        <v>925</v>
      </c>
      <c r="B512" s="32" t="s">
        <v>23</v>
      </c>
      <c r="C512" s="33">
        <v>528</v>
      </c>
      <c r="D512" s="34">
        <v>0.77272727272727271</v>
      </c>
      <c r="E512" s="35">
        <v>0.54549999999999998</v>
      </c>
      <c r="F512" s="38" t="str">
        <f t="shared" si="22"/>
        <v>🟠 Occupation moyenne</v>
      </c>
      <c r="G512" s="37">
        <v>44700</v>
      </c>
      <c r="H512" s="119">
        <f t="shared" ca="1" si="21"/>
        <v>46273</v>
      </c>
      <c r="I512" s="9">
        <f t="shared" ca="1" si="23"/>
        <v>51</v>
      </c>
      <c r="J512" s="38" t="s">
        <v>926</v>
      </c>
      <c r="K512" s="38" t="s">
        <v>70</v>
      </c>
      <c r="L512" s="38" t="s">
        <v>444</v>
      </c>
      <c r="M512" s="38" t="s">
        <v>123</v>
      </c>
      <c r="N512" s="38" t="s">
        <v>21</v>
      </c>
    </row>
    <row r="513" spans="1:14" ht="15.5">
      <c r="A513" s="8" t="s">
        <v>927</v>
      </c>
      <c r="B513" s="32" t="s">
        <v>12</v>
      </c>
      <c r="C513" s="33">
        <v>528</v>
      </c>
      <c r="D513" s="34">
        <v>0.80492424242424243</v>
      </c>
      <c r="E513" s="35">
        <v>0.59089999999999998</v>
      </c>
      <c r="F513" s="38" t="str">
        <f t="shared" si="22"/>
        <v>🟠 Occupation moyenne</v>
      </c>
      <c r="G513" s="37">
        <v>44705</v>
      </c>
      <c r="H513" s="119">
        <f t="shared" ca="1" si="21"/>
        <v>46273</v>
      </c>
      <c r="I513" s="9">
        <f t="shared" ca="1" si="23"/>
        <v>51</v>
      </c>
      <c r="J513" s="38" t="s">
        <v>928</v>
      </c>
      <c r="K513" s="38" t="s">
        <v>65</v>
      </c>
      <c r="L513" s="38" t="s">
        <v>65</v>
      </c>
      <c r="M513" s="38" t="s">
        <v>559</v>
      </c>
      <c r="N513" s="38" t="s">
        <v>10</v>
      </c>
    </row>
    <row r="514" spans="1:14" ht="15.5">
      <c r="A514" s="8" t="s">
        <v>929</v>
      </c>
      <c r="B514" s="32" t="s">
        <v>23</v>
      </c>
      <c r="C514" s="33">
        <v>1016</v>
      </c>
      <c r="D514" s="34">
        <v>0.65452755905511806</v>
      </c>
      <c r="E514" s="35">
        <v>0.4173</v>
      </c>
      <c r="F514" s="38" t="str">
        <f t="shared" si="22"/>
        <v>🟠 Occupation moyenne</v>
      </c>
      <c r="G514" s="37">
        <v>44705</v>
      </c>
      <c r="H514" s="119">
        <f t="shared" ref="H514:H577" ca="1" si="24">TODAY()</f>
        <v>46273</v>
      </c>
      <c r="I514" s="9">
        <f t="shared" ca="1" si="23"/>
        <v>51</v>
      </c>
      <c r="J514" s="38" t="s">
        <v>930</v>
      </c>
      <c r="K514" s="38" t="s">
        <v>105</v>
      </c>
      <c r="L514" s="38" t="s">
        <v>665</v>
      </c>
      <c r="M514" s="38" t="s">
        <v>105</v>
      </c>
      <c r="N514" s="38" t="s">
        <v>21</v>
      </c>
    </row>
    <row r="515" spans="1:14" ht="15.5">
      <c r="A515" s="8" t="s">
        <v>931</v>
      </c>
      <c r="B515" s="32" t="s">
        <v>23</v>
      </c>
      <c r="C515" s="33">
        <v>392</v>
      </c>
      <c r="D515" s="34">
        <v>0.68367346938775508</v>
      </c>
      <c r="E515" s="35">
        <v>0.46939999999999998</v>
      </c>
      <c r="F515" s="38" t="str">
        <f t="shared" ref="F515:F578" si="25">IF(D515&gt;=0.9,"🔴 Saturé",IF(D515&gt;=0.6,"🟠 Occupation moyenne","🟢 Disponible"))</f>
        <v>🟠 Occupation moyenne</v>
      </c>
      <c r="G515" s="37">
        <v>44705</v>
      </c>
      <c r="H515" s="119">
        <f t="shared" ca="1" si="24"/>
        <v>46273</v>
      </c>
      <c r="I515" s="9">
        <f t="shared" ref="I515:I578" ca="1" si="26">DATEDIF(G515,H515,"m")</f>
        <v>51</v>
      </c>
      <c r="J515" s="38" t="s">
        <v>932</v>
      </c>
      <c r="K515" s="38" t="s">
        <v>105</v>
      </c>
      <c r="L515" s="38" t="s">
        <v>665</v>
      </c>
      <c r="M515" s="38" t="s">
        <v>105</v>
      </c>
      <c r="N515" s="38" t="s">
        <v>21</v>
      </c>
    </row>
    <row r="516" spans="1:14" ht="15.5">
      <c r="A516" s="8" t="s">
        <v>933</v>
      </c>
      <c r="B516" s="32" t="s">
        <v>12</v>
      </c>
      <c r="C516" s="33">
        <v>944</v>
      </c>
      <c r="D516" s="34">
        <v>0.68855932203389836</v>
      </c>
      <c r="E516" s="35">
        <v>0.44919999999999999</v>
      </c>
      <c r="F516" s="38" t="str">
        <f t="shared" si="25"/>
        <v>🟠 Occupation moyenne</v>
      </c>
      <c r="G516" s="37">
        <v>44711</v>
      </c>
      <c r="H516" s="119">
        <f t="shared" ca="1" si="24"/>
        <v>46273</v>
      </c>
      <c r="I516" s="9">
        <f t="shared" ca="1" si="26"/>
        <v>51</v>
      </c>
      <c r="J516" s="38" t="s">
        <v>65</v>
      </c>
      <c r="K516" s="38" t="s">
        <v>65</v>
      </c>
      <c r="L516" s="38" t="s">
        <v>65</v>
      </c>
      <c r="M516" s="38" t="s">
        <v>559</v>
      </c>
      <c r="N516" s="38" t="s">
        <v>10</v>
      </c>
    </row>
    <row r="517" spans="1:14" ht="15.5">
      <c r="A517" s="8" t="s">
        <v>936</v>
      </c>
      <c r="B517" s="32" t="s">
        <v>12</v>
      </c>
      <c r="C517" s="33">
        <v>896</v>
      </c>
      <c r="D517" s="34">
        <v>0.6517857142857143</v>
      </c>
      <c r="E517" s="35">
        <v>0.4375</v>
      </c>
      <c r="F517" s="38" t="str">
        <f t="shared" si="25"/>
        <v>🟠 Occupation moyenne</v>
      </c>
      <c r="G517" s="37">
        <v>44711</v>
      </c>
      <c r="H517" s="119">
        <f t="shared" ca="1" si="24"/>
        <v>46273</v>
      </c>
      <c r="I517" s="9">
        <f t="shared" ca="1" si="26"/>
        <v>51</v>
      </c>
      <c r="J517" s="38" t="s">
        <v>937</v>
      </c>
      <c r="K517" s="38" t="s">
        <v>60</v>
      </c>
      <c r="L517" s="38" t="s">
        <v>65</v>
      </c>
      <c r="M517" s="38" t="s">
        <v>559</v>
      </c>
      <c r="N517" s="38" t="s">
        <v>10</v>
      </c>
    </row>
    <row r="518" spans="1:14" ht="15.5">
      <c r="A518" s="8" t="s">
        <v>934</v>
      </c>
      <c r="B518" s="32" t="s">
        <v>12</v>
      </c>
      <c r="C518" s="33">
        <v>1120</v>
      </c>
      <c r="D518" s="34">
        <v>0.74285714285714288</v>
      </c>
      <c r="E518" s="35">
        <v>0.47139999999999999</v>
      </c>
      <c r="F518" s="38" t="str">
        <f t="shared" si="25"/>
        <v>🟠 Occupation moyenne</v>
      </c>
      <c r="G518" s="37">
        <v>44711</v>
      </c>
      <c r="H518" s="119">
        <f t="shared" ca="1" si="24"/>
        <v>46273</v>
      </c>
      <c r="I518" s="9">
        <f t="shared" ca="1" si="26"/>
        <v>51</v>
      </c>
      <c r="J518" s="38" t="s">
        <v>935</v>
      </c>
      <c r="K518" s="38" t="s">
        <v>65</v>
      </c>
      <c r="L518" s="38" t="s">
        <v>65</v>
      </c>
      <c r="M518" s="38" t="s">
        <v>559</v>
      </c>
      <c r="N518" s="38" t="s">
        <v>10</v>
      </c>
    </row>
    <row r="519" spans="1:14" ht="15.5">
      <c r="A519" s="8" t="s">
        <v>938</v>
      </c>
      <c r="B519" s="32" t="s">
        <v>12</v>
      </c>
      <c r="C519" s="33">
        <v>1472</v>
      </c>
      <c r="D519" s="34">
        <v>0.61277173913043481</v>
      </c>
      <c r="E519" s="35">
        <v>0.32069999999999999</v>
      </c>
      <c r="F519" s="38" t="str">
        <f t="shared" si="25"/>
        <v>🟠 Occupation moyenne</v>
      </c>
      <c r="G519" s="37">
        <v>44711</v>
      </c>
      <c r="H519" s="119">
        <f t="shared" ca="1" si="24"/>
        <v>46273</v>
      </c>
      <c r="I519" s="9">
        <f t="shared" ca="1" si="26"/>
        <v>51</v>
      </c>
      <c r="J519" s="38" t="s">
        <v>65</v>
      </c>
      <c r="K519" s="38" t="s">
        <v>65</v>
      </c>
      <c r="L519" s="38" t="s">
        <v>65</v>
      </c>
      <c r="M519" s="38" t="s">
        <v>559</v>
      </c>
      <c r="N519" s="38" t="s">
        <v>10</v>
      </c>
    </row>
    <row r="520" spans="1:14" ht="15.5">
      <c r="A520" s="8" t="s">
        <v>939</v>
      </c>
      <c r="B520" s="32" t="s">
        <v>12</v>
      </c>
      <c r="C520" s="33">
        <v>600</v>
      </c>
      <c r="D520" s="34">
        <v>0.74333333333333329</v>
      </c>
      <c r="E520" s="35">
        <v>0.5333</v>
      </c>
      <c r="F520" s="38" t="str">
        <f t="shared" si="25"/>
        <v>🟠 Occupation moyenne</v>
      </c>
      <c r="G520" s="37">
        <v>44711</v>
      </c>
      <c r="H520" s="119">
        <f t="shared" ca="1" si="24"/>
        <v>46273</v>
      </c>
      <c r="I520" s="9">
        <f t="shared" ca="1" si="26"/>
        <v>51</v>
      </c>
      <c r="J520" s="38" t="s">
        <v>940</v>
      </c>
      <c r="K520" s="38" t="s">
        <v>60</v>
      </c>
      <c r="L520" s="38" t="s">
        <v>65</v>
      </c>
      <c r="M520" s="38" t="s">
        <v>559</v>
      </c>
      <c r="N520" s="38" t="s">
        <v>10</v>
      </c>
    </row>
    <row r="521" spans="1:14" ht="15.5">
      <c r="A521" s="8" t="s">
        <v>941</v>
      </c>
      <c r="B521" s="32" t="s">
        <v>23</v>
      </c>
      <c r="C521" s="33">
        <v>896</v>
      </c>
      <c r="D521" s="34">
        <v>0.5546875</v>
      </c>
      <c r="E521" s="35">
        <v>0.33929999999999999</v>
      </c>
      <c r="F521" s="38" t="str">
        <f t="shared" si="25"/>
        <v>🟢 Disponible</v>
      </c>
      <c r="G521" s="37">
        <v>44712</v>
      </c>
      <c r="H521" s="119">
        <f t="shared" ca="1" si="24"/>
        <v>46273</v>
      </c>
      <c r="I521" s="9">
        <f t="shared" ca="1" si="26"/>
        <v>51</v>
      </c>
      <c r="J521" s="38" t="s">
        <v>942</v>
      </c>
      <c r="K521" s="38" t="s">
        <v>105</v>
      </c>
      <c r="L521" s="38" t="s">
        <v>665</v>
      </c>
      <c r="M521" s="38" t="s">
        <v>105</v>
      </c>
      <c r="N521" s="38" t="s">
        <v>21</v>
      </c>
    </row>
    <row r="522" spans="1:14" ht="15.5">
      <c r="A522" s="8" t="s">
        <v>943</v>
      </c>
      <c r="B522" s="32" t="s">
        <v>23</v>
      </c>
      <c r="C522" s="33">
        <v>352</v>
      </c>
      <c r="D522" s="34">
        <v>0.78125</v>
      </c>
      <c r="E522" s="35">
        <v>0.63639999999999997</v>
      </c>
      <c r="F522" s="38" t="str">
        <f t="shared" si="25"/>
        <v>🟠 Occupation moyenne</v>
      </c>
      <c r="G522" s="37">
        <v>44712</v>
      </c>
      <c r="H522" s="119">
        <f t="shared" ca="1" si="24"/>
        <v>46273</v>
      </c>
      <c r="I522" s="9">
        <f t="shared" ca="1" si="26"/>
        <v>51</v>
      </c>
      <c r="J522" s="38" t="s">
        <v>944</v>
      </c>
      <c r="K522" s="38" t="s">
        <v>22</v>
      </c>
      <c r="L522" s="38" t="s">
        <v>665</v>
      </c>
      <c r="M522" s="38" t="s">
        <v>105</v>
      </c>
      <c r="N522" s="38" t="s">
        <v>21</v>
      </c>
    </row>
    <row r="523" spans="1:14" ht="15.5">
      <c r="A523" s="8" t="s">
        <v>945</v>
      </c>
      <c r="B523" s="32" t="s">
        <v>12</v>
      </c>
      <c r="C523" s="33">
        <v>1048</v>
      </c>
      <c r="D523" s="34">
        <v>0.59160305343511455</v>
      </c>
      <c r="E523" s="35">
        <v>0.27479999999999999</v>
      </c>
      <c r="F523" s="38" t="str">
        <f t="shared" si="25"/>
        <v>🟢 Disponible</v>
      </c>
      <c r="G523" s="37">
        <v>44714</v>
      </c>
      <c r="H523" s="119">
        <f t="shared" ca="1" si="24"/>
        <v>46273</v>
      </c>
      <c r="I523" s="9">
        <f t="shared" ca="1" si="26"/>
        <v>51</v>
      </c>
      <c r="J523" s="38" t="s">
        <v>946</v>
      </c>
      <c r="K523" s="38" t="s">
        <v>94</v>
      </c>
      <c r="L523" s="38" t="s">
        <v>318</v>
      </c>
      <c r="M523" s="38" t="s">
        <v>319</v>
      </c>
      <c r="N523" s="38" t="s">
        <v>10</v>
      </c>
    </row>
    <row r="524" spans="1:14" ht="15.5">
      <c r="A524" s="8" t="s">
        <v>947</v>
      </c>
      <c r="B524" s="32" t="s">
        <v>23</v>
      </c>
      <c r="C524" s="33">
        <v>464</v>
      </c>
      <c r="D524" s="34">
        <v>0.78232758620689657</v>
      </c>
      <c r="E524" s="35">
        <v>0.56899999999999995</v>
      </c>
      <c r="F524" s="38" t="str">
        <f t="shared" si="25"/>
        <v>🟠 Occupation moyenne</v>
      </c>
      <c r="G524" s="37">
        <v>44714</v>
      </c>
      <c r="H524" s="119">
        <f t="shared" ca="1" si="24"/>
        <v>46273</v>
      </c>
      <c r="I524" s="9">
        <f t="shared" ca="1" si="26"/>
        <v>51</v>
      </c>
      <c r="J524" s="38" t="s">
        <v>706</v>
      </c>
      <c r="K524" s="38" t="s">
        <v>70</v>
      </c>
      <c r="L524" s="38" t="s">
        <v>444</v>
      </c>
      <c r="M524" s="38" t="s">
        <v>123</v>
      </c>
      <c r="N524" s="38" t="s">
        <v>21</v>
      </c>
    </row>
    <row r="525" spans="1:14" ht="15.5">
      <c r="A525" s="8" t="s">
        <v>948</v>
      </c>
      <c r="B525" s="32" t="s">
        <v>23</v>
      </c>
      <c r="C525" s="33">
        <v>592</v>
      </c>
      <c r="D525" s="34">
        <v>0.79898648648648651</v>
      </c>
      <c r="E525" s="35">
        <v>0.47299999999999998</v>
      </c>
      <c r="F525" s="38" t="str">
        <f t="shared" si="25"/>
        <v>🟠 Occupation moyenne</v>
      </c>
      <c r="G525" s="37">
        <v>44714</v>
      </c>
      <c r="H525" s="119">
        <f t="shared" ca="1" si="24"/>
        <v>46273</v>
      </c>
      <c r="I525" s="9">
        <f t="shared" ca="1" si="26"/>
        <v>51</v>
      </c>
      <c r="J525" s="38" t="s">
        <v>706</v>
      </c>
      <c r="K525" s="38" t="s">
        <v>70</v>
      </c>
      <c r="L525" s="38" t="s">
        <v>444</v>
      </c>
      <c r="M525" s="38" t="s">
        <v>123</v>
      </c>
      <c r="N525" s="38" t="s">
        <v>21</v>
      </c>
    </row>
    <row r="526" spans="1:14" ht="15.5">
      <c r="A526" s="8" t="s">
        <v>949</v>
      </c>
      <c r="B526" s="32" t="s">
        <v>23</v>
      </c>
      <c r="C526" s="33">
        <v>704</v>
      </c>
      <c r="D526" s="34">
        <v>0.72443181818181823</v>
      </c>
      <c r="E526" s="35">
        <v>0.44319999999999998</v>
      </c>
      <c r="F526" s="38" t="str">
        <f t="shared" si="25"/>
        <v>🟠 Occupation moyenne</v>
      </c>
      <c r="G526" s="37">
        <v>44714</v>
      </c>
      <c r="H526" s="119">
        <f t="shared" ca="1" si="24"/>
        <v>46273</v>
      </c>
      <c r="I526" s="9">
        <f t="shared" ca="1" si="26"/>
        <v>51</v>
      </c>
      <c r="J526" s="38" t="s">
        <v>706</v>
      </c>
      <c r="K526" s="38" t="s">
        <v>70</v>
      </c>
      <c r="L526" s="38" t="s">
        <v>444</v>
      </c>
      <c r="M526" s="38" t="s">
        <v>123</v>
      </c>
      <c r="N526" s="38" t="s">
        <v>21</v>
      </c>
    </row>
    <row r="527" spans="1:14" ht="15.5">
      <c r="A527" s="8" t="s">
        <v>950</v>
      </c>
      <c r="B527" s="32" t="s">
        <v>12</v>
      </c>
      <c r="C527" s="33">
        <v>608</v>
      </c>
      <c r="D527" s="34">
        <v>0.76973684210526316</v>
      </c>
      <c r="E527" s="35">
        <v>0.67110000000000003</v>
      </c>
      <c r="F527" s="38" t="str">
        <f t="shared" si="25"/>
        <v>🟠 Occupation moyenne</v>
      </c>
      <c r="G527" s="37">
        <v>44720</v>
      </c>
      <c r="H527" s="119">
        <f t="shared" ca="1" si="24"/>
        <v>46273</v>
      </c>
      <c r="I527" s="9">
        <f t="shared" ca="1" si="26"/>
        <v>51</v>
      </c>
      <c r="J527" s="38" t="s">
        <v>951</v>
      </c>
      <c r="K527" s="38" t="s">
        <v>45</v>
      </c>
      <c r="L527" s="38" t="s">
        <v>318</v>
      </c>
      <c r="M527" s="38" t="s">
        <v>319</v>
      </c>
      <c r="N527" s="38" t="s">
        <v>10</v>
      </c>
    </row>
    <row r="528" spans="1:14" ht="15.5">
      <c r="A528" s="8" t="s">
        <v>952</v>
      </c>
      <c r="B528" s="32" t="s">
        <v>12</v>
      </c>
      <c r="C528" s="33">
        <v>448</v>
      </c>
      <c r="D528" s="34">
        <v>0.7589285714285714</v>
      </c>
      <c r="E528" s="35">
        <v>0.57140000000000002</v>
      </c>
      <c r="F528" s="38" t="str">
        <f t="shared" si="25"/>
        <v>🟠 Occupation moyenne</v>
      </c>
      <c r="G528" s="37">
        <v>44720</v>
      </c>
      <c r="H528" s="119">
        <f t="shared" ca="1" si="24"/>
        <v>46273</v>
      </c>
      <c r="I528" s="9">
        <f t="shared" ca="1" si="26"/>
        <v>51</v>
      </c>
      <c r="J528" s="38" t="s">
        <v>953</v>
      </c>
      <c r="K528" s="38" t="s">
        <v>30</v>
      </c>
      <c r="L528" s="38" t="s">
        <v>458</v>
      </c>
      <c r="M528" s="38" t="s">
        <v>459</v>
      </c>
      <c r="N528" s="38" t="s">
        <v>10</v>
      </c>
    </row>
    <row r="529" spans="1:14" ht="15.5">
      <c r="A529" s="8" t="s">
        <v>954</v>
      </c>
      <c r="B529" s="32" t="s">
        <v>12</v>
      </c>
      <c r="C529" s="33">
        <v>712</v>
      </c>
      <c r="D529" s="34">
        <v>0.7907303370786517</v>
      </c>
      <c r="E529" s="35">
        <v>0.60670000000000002</v>
      </c>
      <c r="F529" s="38" t="str">
        <f t="shared" si="25"/>
        <v>🟠 Occupation moyenne</v>
      </c>
      <c r="G529" s="37">
        <v>44720</v>
      </c>
      <c r="H529" s="119">
        <f t="shared" ca="1" si="24"/>
        <v>46273</v>
      </c>
      <c r="I529" s="9">
        <f t="shared" ca="1" si="26"/>
        <v>51</v>
      </c>
      <c r="J529" s="38" t="s">
        <v>112</v>
      </c>
      <c r="K529" s="38" t="s">
        <v>112</v>
      </c>
      <c r="L529" s="38" t="s">
        <v>558</v>
      </c>
      <c r="M529" s="38" t="s">
        <v>559</v>
      </c>
      <c r="N529" s="38" t="s">
        <v>10</v>
      </c>
    </row>
    <row r="530" spans="1:14" ht="15.5">
      <c r="A530" s="8" t="s">
        <v>955</v>
      </c>
      <c r="B530" s="32" t="s">
        <v>12</v>
      </c>
      <c r="C530" s="33">
        <v>936</v>
      </c>
      <c r="D530" s="34">
        <v>0.68055555555555558</v>
      </c>
      <c r="E530" s="35">
        <v>0.39319999999999999</v>
      </c>
      <c r="F530" s="38" t="str">
        <f t="shared" si="25"/>
        <v>🟠 Occupation moyenne</v>
      </c>
      <c r="G530" s="37">
        <v>44725</v>
      </c>
      <c r="H530" s="119">
        <f t="shared" ca="1" si="24"/>
        <v>46273</v>
      </c>
      <c r="I530" s="9">
        <f t="shared" ca="1" si="26"/>
        <v>50</v>
      </c>
      <c r="J530" s="38" t="s">
        <v>558</v>
      </c>
      <c r="K530" s="38" t="s">
        <v>112</v>
      </c>
      <c r="L530" s="38" t="s">
        <v>558</v>
      </c>
      <c r="M530" s="38" t="s">
        <v>559</v>
      </c>
      <c r="N530" s="38" t="s">
        <v>10</v>
      </c>
    </row>
    <row r="531" spans="1:14" ht="15.5">
      <c r="A531" s="8" t="s">
        <v>956</v>
      </c>
      <c r="B531" s="32" t="s">
        <v>23</v>
      </c>
      <c r="C531" s="33">
        <v>264</v>
      </c>
      <c r="D531" s="34">
        <v>0.78030303030303028</v>
      </c>
      <c r="E531" s="35">
        <v>0.54549999999999998</v>
      </c>
      <c r="F531" s="38" t="str">
        <f t="shared" si="25"/>
        <v>🟠 Occupation moyenne</v>
      </c>
      <c r="G531" s="37">
        <v>44726</v>
      </c>
      <c r="H531" s="119">
        <f t="shared" ca="1" si="24"/>
        <v>46273</v>
      </c>
      <c r="I531" s="9">
        <f t="shared" ca="1" si="26"/>
        <v>50</v>
      </c>
      <c r="J531" s="38" t="s">
        <v>957</v>
      </c>
      <c r="K531" s="38" t="s">
        <v>105</v>
      </c>
      <c r="L531" s="38" t="s">
        <v>665</v>
      </c>
      <c r="M531" s="38" t="s">
        <v>105</v>
      </c>
      <c r="N531" s="38" t="s">
        <v>21</v>
      </c>
    </row>
    <row r="532" spans="1:14" ht="15.5">
      <c r="A532" s="8" t="s">
        <v>958</v>
      </c>
      <c r="B532" s="32" t="s">
        <v>12</v>
      </c>
      <c r="C532" s="33">
        <v>616</v>
      </c>
      <c r="D532" s="34">
        <v>0.77110389610389607</v>
      </c>
      <c r="E532" s="35">
        <v>0.55840000000000001</v>
      </c>
      <c r="F532" s="38" t="str">
        <f t="shared" si="25"/>
        <v>🟠 Occupation moyenne</v>
      </c>
      <c r="G532" s="37">
        <v>44726</v>
      </c>
      <c r="H532" s="119">
        <f t="shared" ca="1" si="24"/>
        <v>46273</v>
      </c>
      <c r="I532" s="9">
        <f t="shared" ca="1" si="26"/>
        <v>50</v>
      </c>
      <c r="J532" s="38" t="s">
        <v>959</v>
      </c>
      <c r="K532" s="38" t="s">
        <v>45</v>
      </c>
      <c r="L532" s="38" t="s">
        <v>318</v>
      </c>
      <c r="M532" s="38" t="s">
        <v>319</v>
      </c>
      <c r="N532" s="38" t="s">
        <v>10</v>
      </c>
    </row>
    <row r="533" spans="1:14" ht="15.5">
      <c r="A533" s="8" t="s">
        <v>960</v>
      </c>
      <c r="B533" s="32" t="s">
        <v>23</v>
      </c>
      <c r="C533" s="33">
        <v>408</v>
      </c>
      <c r="D533" s="34">
        <v>0.77941176470588236</v>
      </c>
      <c r="E533" s="35">
        <v>0.50980000000000003</v>
      </c>
      <c r="F533" s="38" t="str">
        <f t="shared" si="25"/>
        <v>🟠 Occupation moyenne</v>
      </c>
      <c r="G533" s="37">
        <v>44726</v>
      </c>
      <c r="H533" s="119">
        <f t="shared" ca="1" si="24"/>
        <v>46273</v>
      </c>
      <c r="I533" s="9">
        <f t="shared" ca="1" si="26"/>
        <v>50</v>
      </c>
      <c r="J533" s="38" t="s">
        <v>706</v>
      </c>
      <c r="K533" s="38" t="s">
        <v>93</v>
      </c>
      <c r="L533" s="38" t="s">
        <v>444</v>
      </c>
      <c r="M533" s="38" t="s">
        <v>123</v>
      </c>
      <c r="N533" s="38" t="s">
        <v>21</v>
      </c>
    </row>
    <row r="534" spans="1:14" ht="15.5">
      <c r="A534" s="8" t="s">
        <v>961</v>
      </c>
      <c r="B534" s="32" t="s">
        <v>12</v>
      </c>
      <c r="C534" s="33">
        <v>624</v>
      </c>
      <c r="D534" s="34">
        <v>0.82051282051282048</v>
      </c>
      <c r="E534" s="35">
        <v>0.64100000000000001</v>
      </c>
      <c r="F534" s="38" t="str">
        <f t="shared" si="25"/>
        <v>🟠 Occupation moyenne</v>
      </c>
      <c r="G534" s="37">
        <v>44728</v>
      </c>
      <c r="H534" s="119">
        <f t="shared" ca="1" si="24"/>
        <v>46273</v>
      </c>
      <c r="I534" s="9">
        <f t="shared" ca="1" si="26"/>
        <v>50</v>
      </c>
      <c r="J534" s="38" t="s">
        <v>962</v>
      </c>
      <c r="K534" s="38" t="s">
        <v>112</v>
      </c>
      <c r="L534" s="38" t="s">
        <v>558</v>
      </c>
      <c r="M534" s="38" t="s">
        <v>559</v>
      </c>
      <c r="N534" s="38" t="s">
        <v>10</v>
      </c>
    </row>
    <row r="535" spans="1:14" ht="15.5">
      <c r="A535" s="8" t="s">
        <v>963</v>
      </c>
      <c r="B535" s="32" t="s">
        <v>12</v>
      </c>
      <c r="C535" s="33">
        <v>600</v>
      </c>
      <c r="D535" s="34">
        <v>0.70166666666666666</v>
      </c>
      <c r="E535" s="35">
        <v>0.50670000000000004</v>
      </c>
      <c r="F535" s="38" t="str">
        <f t="shared" si="25"/>
        <v>🟠 Occupation moyenne</v>
      </c>
      <c r="G535" s="37">
        <v>44734</v>
      </c>
      <c r="H535" s="119">
        <f t="shared" ca="1" si="24"/>
        <v>46273</v>
      </c>
      <c r="I535" s="9">
        <f t="shared" ca="1" si="26"/>
        <v>50</v>
      </c>
      <c r="J535" s="38">
        <v>0</v>
      </c>
      <c r="K535" s="38" t="s">
        <v>45</v>
      </c>
      <c r="L535" s="38" t="s">
        <v>318</v>
      </c>
      <c r="M535" s="38" t="s">
        <v>319</v>
      </c>
      <c r="N535" s="38" t="s">
        <v>10</v>
      </c>
    </row>
    <row r="536" spans="1:14" ht="15.5">
      <c r="A536" s="8" t="s">
        <v>964</v>
      </c>
      <c r="B536" s="32" t="s">
        <v>23</v>
      </c>
      <c r="C536" s="33">
        <v>776</v>
      </c>
      <c r="D536" s="34">
        <v>0.55412371134020622</v>
      </c>
      <c r="E536" s="35">
        <v>0.27839999999999998</v>
      </c>
      <c r="F536" s="38" t="str">
        <f t="shared" si="25"/>
        <v>🟢 Disponible</v>
      </c>
      <c r="G536" s="37">
        <v>44734</v>
      </c>
      <c r="H536" s="119">
        <f t="shared" ca="1" si="24"/>
        <v>46273</v>
      </c>
      <c r="I536" s="9">
        <f t="shared" ca="1" si="26"/>
        <v>50</v>
      </c>
      <c r="J536" s="38">
        <v>0</v>
      </c>
      <c r="K536" s="38" t="s">
        <v>93</v>
      </c>
      <c r="L536" s="38" t="s">
        <v>444</v>
      </c>
      <c r="M536" s="38" t="s">
        <v>123</v>
      </c>
      <c r="N536" s="38" t="s">
        <v>21</v>
      </c>
    </row>
    <row r="537" spans="1:14" ht="15.5">
      <c r="A537" s="8" t="s">
        <v>965</v>
      </c>
      <c r="B537" s="32" t="s">
        <v>23</v>
      </c>
      <c r="C537" s="33">
        <v>704</v>
      </c>
      <c r="D537" s="34">
        <v>0.67897727272727271</v>
      </c>
      <c r="E537" s="35">
        <v>0.42049999999999998</v>
      </c>
      <c r="F537" s="38" t="str">
        <f t="shared" si="25"/>
        <v>🟠 Occupation moyenne</v>
      </c>
      <c r="G537" s="37">
        <v>44734</v>
      </c>
      <c r="H537" s="119">
        <f t="shared" ca="1" si="24"/>
        <v>46273</v>
      </c>
      <c r="I537" s="9">
        <f t="shared" ca="1" si="26"/>
        <v>50</v>
      </c>
      <c r="J537" s="38">
        <v>0</v>
      </c>
      <c r="K537" s="38" t="s">
        <v>70</v>
      </c>
      <c r="L537" s="38" t="s">
        <v>444</v>
      </c>
      <c r="M537" s="38" t="s">
        <v>123</v>
      </c>
      <c r="N537" s="38" t="s">
        <v>21</v>
      </c>
    </row>
    <row r="538" spans="1:14" ht="15.5">
      <c r="A538" s="8" t="s">
        <v>966</v>
      </c>
      <c r="B538" s="32" t="s">
        <v>12</v>
      </c>
      <c r="C538" s="33">
        <v>600</v>
      </c>
      <c r="D538" s="34">
        <v>0.83333333333333337</v>
      </c>
      <c r="E538" s="35">
        <v>0.70669999999999999</v>
      </c>
      <c r="F538" s="38" t="str">
        <f t="shared" si="25"/>
        <v>🟠 Occupation moyenne</v>
      </c>
      <c r="G538" s="37">
        <v>44739</v>
      </c>
      <c r="H538" s="119">
        <f t="shared" ca="1" si="24"/>
        <v>46273</v>
      </c>
      <c r="I538" s="9">
        <f t="shared" ca="1" si="26"/>
        <v>50</v>
      </c>
      <c r="J538" s="38" t="s">
        <v>753</v>
      </c>
      <c r="K538" s="38" t="s">
        <v>20</v>
      </c>
      <c r="L538" s="38" t="s">
        <v>84</v>
      </c>
      <c r="M538" s="38" t="s">
        <v>10</v>
      </c>
      <c r="N538" s="38" t="s">
        <v>10</v>
      </c>
    </row>
    <row r="539" spans="1:14" ht="15.5">
      <c r="A539" s="8" t="s">
        <v>967</v>
      </c>
      <c r="B539" s="32" t="s">
        <v>12</v>
      </c>
      <c r="C539" s="33">
        <v>672</v>
      </c>
      <c r="D539" s="34">
        <v>0.78720238095238093</v>
      </c>
      <c r="E539" s="35">
        <v>0.59519999999999995</v>
      </c>
      <c r="F539" s="38" t="str">
        <f t="shared" si="25"/>
        <v>🟠 Occupation moyenne</v>
      </c>
      <c r="G539" s="37">
        <v>44739</v>
      </c>
      <c r="H539" s="119">
        <f t="shared" ca="1" si="24"/>
        <v>46273</v>
      </c>
      <c r="I539" s="9">
        <f t="shared" ca="1" si="26"/>
        <v>50</v>
      </c>
      <c r="J539" s="38" t="s">
        <v>753</v>
      </c>
      <c r="K539" s="38" t="s">
        <v>45</v>
      </c>
      <c r="L539" s="38" t="s">
        <v>318</v>
      </c>
      <c r="M539" s="38" t="s">
        <v>319</v>
      </c>
      <c r="N539" s="38" t="s">
        <v>10</v>
      </c>
    </row>
    <row r="540" spans="1:14" ht="15.5">
      <c r="A540" s="8" t="s">
        <v>968</v>
      </c>
      <c r="B540" s="32" t="s">
        <v>23</v>
      </c>
      <c r="C540" s="33">
        <v>680</v>
      </c>
      <c r="D540" s="34">
        <v>0.50294117647058822</v>
      </c>
      <c r="E540" s="35">
        <v>0.30590000000000001</v>
      </c>
      <c r="F540" s="38" t="str">
        <f t="shared" si="25"/>
        <v>🟢 Disponible</v>
      </c>
      <c r="G540" s="37">
        <v>44739</v>
      </c>
      <c r="H540" s="119">
        <f t="shared" ca="1" si="24"/>
        <v>46273</v>
      </c>
      <c r="I540" s="9">
        <f t="shared" ca="1" si="26"/>
        <v>50</v>
      </c>
      <c r="J540" s="38" t="s">
        <v>969</v>
      </c>
      <c r="K540" s="38" t="s">
        <v>93</v>
      </c>
      <c r="L540" s="38" t="s">
        <v>444</v>
      </c>
      <c r="M540" s="38" t="s">
        <v>123</v>
      </c>
      <c r="N540" s="38" t="s">
        <v>21</v>
      </c>
    </row>
    <row r="541" spans="1:14" ht="15.5">
      <c r="A541" s="8" t="s">
        <v>970</v>
      </c>
      <c r="B541" s="32" t="s">
        <v>23</v>
      </c>
      <c r="C541" s="33">
        <v>808</v>
      </c>
      <c r="D541" s="34">
        <v>0.63985148514851486</v>
      </c>
      <c r="E541" s="35">
        <v>0.26729999999999998</v>
      </c>
      <c r="F541" s="38" t="str">
        <f t="shared" si="25"/>
        <v>🟠 Occupation moyenne</v>
      </c>
      <c r="G541" s="37">
        <v>44742</v>
      </c>
      <c r="H541" s="119">
        <f t="shared" ca="1" si="24"/>
        <v>46273</v>
      </c>
      <c r="I541" s="9">
        <f t="shared" ca="1" si="26"/>
        <v>50</v>
      </c>
      <c r="J541" s="38" t="s">
        <v>706</v>
      </c>
      <c r="K541" s="38" t="s">
        <v>70</v>
      </c>
      <c r="L541" s="38" t="s">
        <v>444</v>
      </c>
      <c r="M541" s="38" t="s">
        <v>123</v>
      </c>
      <c r="N541" s="38" t="s">
        <v>21</v>
      </c>
    </row>
    <row r="542" spans="1:14" ht="15.5">
      <c r="A542" s="8" t="s">
        <v>971</v>
      </c>
      <c r="B542" s="32" t="s">
        <v>12</v>
      </c>
      <c r="C542" s="33">
        <v>392</v>
      </c>
      <c r="D542" s="34">
        <v>0.85459183673469385</v>
      </c>
      <c r="E542" s="35">
        <v>0.63270000000000004</v>
      </c>
      <c r="F542" s="38" t="str">
        <f t="shared" si="25"/>
        <v>🟠 Occupation moyenne</v>
      </c>
      <c r="G542" s="37">
        <v>44746</v>
      </c>
      <c r="H542" s="119">
        <f t="shared" ca="1" si="24"/>
        <v>46273</v>
      </c>
      <c r="I542" s="9">
        <f t="shared" ca="1" si="26"/>
        <v>50</v>
      </c>
      <c r="J542" s="38" t="s">
        <v>972</v>
      </c>
      <c r="K542" s="38" t="s">
        <v>84</v>
      </c>
      <c r="L542" s="38" t="s">
        <v>84</v>
      </c>
      <c r="M542" s="38" t="s">
        <v>10</v>
      </c>
      <c r="N542" s="38" t="s">
        <v>10</v>
      </c>
    </row>
    <row r="543" spans="1:14" ht="15.5">
      <c r="A543" s="8" t="s">
        <v>973</v>
      </c>
      <c r="B543" s="32" t="s">
        <v>12</v>
      </c>
      <c r="C543" s="33">
        <v>704</v>
      </c>
      <c r="D543" s="34">
        <v>0.79261363636363635</v>
      </c>
      <c r="E543" s="35">
        <v>0.625</v>
      </c>
      <c r="F543" s="38" t="str">
        <f t="shared" si="25"/>
        <v>🟠 Occupation moyenne</v>
      </c>
      <c r="G543" s="37">
        <v>44746</v>
      </c>
      <c r="H543" s="119">
        <f t="shared" ca="1" si="24"/>
        <v>46273</v>
      </c>
      <c r="I543" s="9">
        <f t="shared" ca="1" si="26"/>
        <v>50</v>
      </c>
      <c r="J543" s="38" t="s">
        <v>974</v>
      </c>
      <c r="K543" s="38" t="s">
        <v>84</v>
      </c>
      <c r="L543" s="38" t="s">
        <v>84</v>
      </c>
      <c r="M543" s="38" t="s">
        <v>10</v>
      </c>
      <c r="N543" s="38" t="s">
        <v>10</v>
      </c>
    </row>
    <row r="544" spans="1:14" ht="15.5">
      <c r="A544" s="8" t="s">
        <v>975</v>
      </c>
      <c r="B544" s="32" t="s">
        <v>12</v>
      </c>
      <c r="C544" s="33">
        <v>440</v>
      </c>
      <c r="D544" s="34">
        <v>0.78181818181818186</v>
      </c>
      <c r="E544" s="35">
        <v>0.58179999999999998</v>
      </c>
      <c r="F544" s="38" t="str">
        <f t="shared" si="25"/>
        <v>🟠 Occupation moyenne</v>
      </c>
      <c r="G544" s="37">
        <v>44746</v>
      </c>
      <c r="H544" s="119">
        <f t="shared" ca="1" si="24"/>
        <v>46273</v>
      </c>
      <c r="I544" s="9">
        <f t="shared" ca="1" si="26"/>
        <v>50</v>
      </c>
      <c r="J544" s="38" t="s">
        <v>972</v>
      </c>
      <c r="K544" s="38" t="s">
        <v>84</v>
      </c>
      <c r="L544" s="38" t="s">
        <v>84</v>
      </c>
      <c r="M544" s="38" t="s">
        <v>10</v>
      </c>
      <c r="N544" s="38" t="s">
        <v>10</v>
      </c>
    </row>
    <row r="545" spans="1:14" ht="15.5">
      <c r="A545" s="8" t="s">
        <v>976</v>
      </c>
      <c r="B545" s="32" t="s">
        <v>12</v>
      </c>
      <c r="C545" s="33">
        <v>688</v>
      </c>
      <c r="D545" s="34">
        <v>0.82994186046511631</v>
      </c>
      <c r="E545" s="35">
        <v>0.76739999999999997</v>
      </c>
      <c r="F545" s="38" t="str">
        <f t="shared" si="25"/>
        <v>🟠 Occupation moyenne</v>
      </c>
      <c r="G545" s="37">
        <v>44748</v>
      </c>
      <c r="H545" s="119">
        <f t="shared" ca="1" si="24"/>
        <v>46273</v>
      </c>
      <c r="I545" s="9">
        <f t="shared" ca="1" si="26"/>
        <v>50</v>
      </c>
      <c r="J545" s="38" t="s">
        <v>977</v>
      </c>
      <c r="K545" s="38" t="s">
        <v>92</v>
      </c>
      <c r="L545" s="38" t="s">
        <v>371</v>
      </c>
      <c r="M545" s="38" t="s">
        <v>371</v>
      </c>
      <c r="N545" s="38" t="s">
        <v>10</v>
      </c>
    </row>
    <row r="546" spans="1:14" ht="15.5">
      <c r="A546" s="8" t="s">
        <v>978</v>
      </c>
      <c r="B546" s="32" t="s">
        <v>12</v>
      </c>
      <c r="C546" s="33">
        <v>512</v>
      </c>
      <c r="D546" s="34">
        <v>0.859375</v>
      </c>
      <c r="E546" s="35">
        <v>0.78120000000000001</v>
      </c>
      <c r="F546" s="38" t="str">
        <f t="shared" si="25"/>
        <v>🟠 Occupation moyenne</v>
      </c>
      <c r="G546" s="37">
        <v>44748</v>
      </c>
      <c r="H546" s="119">
        <f t="shared" ca="1" si="24"/>
        <v>46273</v>
      </c>
      <c r="I546" s="9">
        <f t="shared" ca="1" si="26"/>
        <v>50</v>
      </c>
      <c r="J546" s="38" t="s">
        <v>977</v>
      </c>
      <c r="K546" s="38" t="s">
        <v>92</v>
      </c>
      <c r="L546" s="38" t="s">
        <v>371</v>
      </c>
      <c r="M546" s="38" t="s">
        <v>371</v>
      </c>
      <c r="N546" s="38" t="s">
        <v>10</v>
      </c>
    </row>
    <row r="547" spans="1:14" ht="15.5">
      <c r="A547" s="8" t="s">
        <v>979</v>
      </c>
      <c r="B547" s="32" t="s">
        <v>12</v>
      </c>
      <c r="C547" s="33">
        <v>840</v>
      </c>
      <c r="D547" s="34">
        <v>0.78452380952380951</v>
      </c>
      <c r="E547" s="35">
        <v>0.50480000000000003</v>
      </c>
      <c r="F547" s="38" t="str">
        <f t="shared" si="25"/>
        <v>🟠 Occupation moyenne</v>
      </c>
      <c r="G547" s="37">
        <v>44748</v>
      </c>
      <c r="H547" s="119">
        <f t="shared" ca="1" si="24"/>
        <v>46273</v>
      </c>
      <c r="I547" s="9">
        <f t="shared" ca="1" si="26"/>
        <v>50</v>
      </c>
      <c r="J547" s="38" t="s">
        <v>789</v>
      </c>
      <c r="K547" s="38" t="s">
        <v>37</v>
      </c>
      <c r="L547" s="38" t="s">
        <v>458</v>
      </c>
      <c r="M547" s="38" t="s">
        <v>459</v>
      </c>
      <c r="N547" s="38" t="s">
        <v>10</v>
      </c>
    </row>
    <row r="548" spans="1:14" ht="15.5">
      <c r="A548" s="8" t="s">
        <v>980</v>
      </c>
      <c r="B548" s="32" t="s">
        <v>12</v>
      </c>
      <c r="C548" s="33">
        <v>312</v>
      </c>
      <c r="D548" s="34">
        <v>0.8141025641025641</v>
      </c>
      <c r="E548" s="35">
        <v>0.69230000000000003</v>
      </c>
      <c r="F548" s="38" t="str">
        <f t="shared" si="25"/>
        <v>🟠 Occupation moyenne</v>
      </c>
      <c r="G548" s="37">
        <v>44748</v>
      </c>
      <c r="H548" s="119">
        <f t="shared" ca="1" si="24"/>
        <v>46273</v>
      </c>
      <c r="I548" s="9">
        <f t="shared" ca="1" si="26"/>
        <v>50</v>
      </c>
      <c r="J548" s="38" t="s">
        <v>977</v>
      </c>
      <c r="K548" s="38" t="s">
        <v>92</v>
      </c>
      <c r="L548" s="38" t="s">
        <v>371</v>
      </c>
      <c r="M548" s="38" t="s">
        <v>371</v>
      </c>
      <c r="N548" s="38" t="s">
        <v>10</v>
      </c>
    </row>
    <row r="549" spans="1:14" ht="15.5">
      <c r="A549" s="8" t="s">
        <v>981</v>
      </c>
      <c r="B549" s="32" t="s">
        <v>12</v>
      </c>
      <c r="C549" s="33">
        <v>408</v>
      </c>
      <c r="D549" s="34">
        <v>0.74754901960784315</v>
      </c>
      <c r="E549" s="35">
        <v>0.54900000000000004</v>
      </c>
      <c r="F549" s="38" t="str">
        <f t="shared" si="25"/>
        <v>🟠 Occupation moyenne</v>
      </c>
      <c r="G549" s="37">
        <v>44755</v>
      </c>
      <c r="H549" s="119">
        <f t="shared" ca="1" si="24"/>
        <v>46273</v>
      </c>
      <c r="I549" s="9">
        <f t="shared" ca="1" si="26"/>
        <v>49</v>
      </c>
      <c r="J549" s="38" t="s">
        <v>982</v>
      </c>
      <c r="K549" s="38" t="s">
        <v>94</v>
      </c>
      <c r="L549" s="38" t="s">
        <v>318</v>
      </c>
      <c r="M549" s="38" t="s">
        <v>319</v>
      </c>
      <c r="N549" s="38" t="s">
        <v>10</v>
      </c>
    </row>
    <row r="550" spans="1:14" ht="15.5">
      <c r="A550" s="8" t="s">
        <v>983</v>
      </c>
      <c r="B550" s="32" t="s">
        <v>12</v>
      </c>
      <c r="C550" s="33">
        <v>552</v>
      </c>
      <c r="D550" s="34">
        <v>0.78623188405797106</v>
      </c>
      <c r="E550" s="35">
        <v>0.52170000000000005</v>
      </c>
      <c r="F550" s="38" t="str">
        <f t="shared" si="25"/>
        <v>🟠 Occupation moyenne</v>
      </c>
      <c r="G550" s="37">
        <v>44756</v>
      </c>
      <c r="H550" s="119">
        <f t="shared" ca="1" si="24"/>
        <v>46273</v>
      </c>
      <c r="I550" s="9">
        <f t="shared" ca="1" si="26"/>
        <v>49</v>
      </c>
      <c r="J550" s="38" t="s">
        <v>558</v>
      </c>
      <c r="K550" s="38" t="s">
        <v>112</v>
      </c>
      <c r="L550" s="38" t="s">
        <v>558</v>
      </c>
      <c r="M550" s="38" t="s">
        <v>559</v>
      </c>
      <c r="N550" s="38" t="s">
        <v>10</v>
      </c>
    </row>
    <row r="551" spans="1:14" ht="15.5">
      <c r="A551" s="8" t="s">
        <v>984</v>
      </c>
      <c r="B551" s="32" t="s">
        <v>12</v>
      </c>
      <c r="C551" s="33">
        <v>880</v>
      </c>
      <c r="D551" s="34">
        <v>0.79772727272727273</v>
      </c>
      <c r="E551" s="35">
        <v>0.64549999999999996</v>
      </c>
      <c r="F551" s="38" t="str">
        <f t="shared" si="25"/>
        <v>🟠 Occupation moyenne</v>
      </c>
      <c r="G551" s="37">
        <v>44756</v>
      </c>
      <c r="H551" s="119">
        <f t="shared" ca="1" si="24"/>
        <v>46273</v>
      </c>
      <c r="I551" s="9">
        <f t="shared" ca="1" si="26"/>
        <v>49</v>
      </c>
      <c r="J551" s="38" t="s">
        <v>977</v>
      </c>
      <c r="K551" s="38" t="s">
        <v>92</v>
      </c>
      <c r="L551" s="38" t="s">
        <v>371</v>
      </c>
      <c r="M551" s="38" t="s">
        <v>371</v>
      </c>
      <c r="N551" s="38" t="s">
        <v>10</v>
      </c>
    </row>
    <row r="552" spans="1:14" ht="15.5">
      <c r="A552" s="8" t="s">
        <v>985</v>
      </c>
      <c r="B552" s="32" t="s">
        <v>12</v>
      </c>
      <c r="C552" s="33">
        <v>1088</v>
      </c>
      <c r="D552" s="34">
        <v>0.70680147058823528</v>
      </c>
      <c r="E552" s="35">
        <v>0.43380000000000002</v>
      </c>
      <c r="F552" s="38" t="str">
        <f t="shared" si="25"/>
        <v>🟠 Occupation moyenne</v>
      </c>
      <c r="G552" s="37">
        <v>44756</v>
      </c>
      <c r="H552" s="119">
        <f t="shared" ca="1" si="24"/>
        <v>46273</v>
      </c>
      <c r="I552" s="9">
        <f t="shared" ca="1" si="26"/>
        <v>49</v>
      </c>
      <c r="J552" s="38" t="s">
        <v>986</v>
      </c>
      <c r="K552" s="38" t="s">
        <v>101</v>
      </c>
      <c r="L552" s="38" t="s">
        <v>458</v>
      </c>
      <c r="M552" s="38" t="s">
        <v>459</v>
      </c>
      <c r="N552" s="38" t="s">
        <v>10</v>
      </c>
    </row>
    <row r="553" spans="1:14" ht="15.5">
      <c r="A553" s="8" t="s">
        <v>987</v>
      </c>
      <c r="B553" s="32" t="s">
        <v>12</v>
      </c>
      <c r="C553" s="33">
        <v>536</v>
      </c>
      <c r="D553" s="34">
        <v>0.81156716417910446</v>
      </c>
      <c r="E553" s="35">
        <v>0.64180000000000004</v>
      </c>
      <c r="F553" s="38" t="str">
        <f t="shared" si="25"/>
        <v>🟠 Occupation moyenne</v>
      </c>
      <c r="G553" s="37">
        <v>44757</v>
      </c>
      <c r="H553" s="119">
        <f t="shared" ca="1" si="24"/>
        <v>46273</v>
      </c>
      <c r="I553" s="9">
        <f t="shared" ca="1" si="26"/>
        <v>49</v>
      </c>
      <c r="J553" s="38" t="s">
        <v>988</v>
      </c>
      <c r="K553" s="38" t="s">
        <v>84</v>
      </c>
      <c r="L553" s="38" t="s">
        <v>84</v>
      </c>
      <c r="M553" s="38" t="s">
        <v>10</v>
      </c>
      <c r="N553" s="38" t="s">
        <v>10</v>
      </c>
    </row>
    <row r="554" spans="1:14" ht="15.5">
      <c r="A554" s="8" t="s">
        <v>989</v>
      </c>
      <c r="B554" s="32" t="s">
        <v>12</v>
      </c>
      <c r="C554" s="33">
        <v>792</v>
      </c>
      <c r="D554" s="34">
        <v>0.52146464646464652</v>
      </c>
      <c r="E554" s="35">
        <v>0.37369999999999998</v>
      </c>
      <c r="F554" s="38" t="str">
        <f t="shared" si="25"/>
        <v>🟢 Disponible</v>
      </c>
      <c r="G554" s="37">
        <v>44761</v>
      </c>
      <c r="H554" s="119">
        <f t="shared" ca="1" si="24"/>
        <v>46273</v>
      </c>
      <c r="I554" s="9">
        <f t="shared" ca="1" si="26"/>
        <v>49</v>
      </c>
      <c r="J554" s="38" t="s">
        <v>986</v>
      </c>
      <c r="K554" s="38" t="s">
        <v>101</v>
      </c>
      <c r="L554" s="38" t="s">
        <v>458</v>
      </c>
      <c r="M554" s="38" t="s">
        <v>459</v>
      </c>
      <c r="N554" s="38" t="s">
        <v>10</v>
      </c>
    </row>
    <row r="555" spans="1:14" ht="15.5">
      <c r="A555" s="8" t="s">
        <v>990</v>
      </c>
      <c r="B555" s="32" t="s">
        <v>23</v>
      </c>
      <c r="C555" s="33">
        <v>640</v>
      </c>
      <c r="D555" s="34">
        <v>0.68125000000000002</v>
      </c>
      <c r="E555" s="35">
        <v>0.4</v>
      </c>
      <c r="F555" s="38" t="str">
        <f t="shared" si="25"/>
        <v>🟠 Occupation moyenne</v>
      </c>
      <c r="G555" s="37">
        <v>44761</v>
      </c>
      <c r="H555" s="119">
        <f t="shared" ca="1" si="24"/>
        <v>46273</v>
      </c>
      <c r="I555" s="9">
        <f t="shared" ca="1" si="26"/>
        <v>49</v>
      </c>
      <c r="J555" s="38" t="s">
        <v>706</v>
      </c>
      <c r="K555" s="38" t="s">
        <v>93</v>
      </c>
      <c r="L555" s="38" t="s">
        <v>444</v>
      </c>
      <c r="M555" s="38" t="s">
        <v>123</v>
      </c>
      <c r="N555" s="38" t="s">
        <v>21</v>
      </c>
    </row>
    <row r="556" spans="1:14" ht="15.5">
      <c r="A556" s="8" t="s">
        <v>991</v>
      </c>
      <c r="B556" s="32" t="s">
        <v>12</v>
      </c>
      <c r="C556" s="33">
        <v>672</v>
      </c>
      <c r="D556" s="34">
        <v>0.7723214285714286</v>
      </c>
      <c r="E556" s="35">
        <v>0.59519999999999995</v>
      </c>
      <c r="F556" s="38" t="str">
        <f t="shared" si="25"/>
        <v>🟠 Occupation moyenne</v>
      </c>
      <c r="G556" s="37">
        <v>44764</v>
      </c>
      <c r="H556" s="119">
        <f t="shared" ca="1" si="24"/>
        <v>46273</v>
      </c>
      <c r="I556" s="9">
        <f t="shared" ca="1" si="26"/>
        <v>49</v>
      </c>
      <c r="J556" s="38" t="s">
        <v>753</v>
      </c>
      <c r="K556" s="38" t="s">
        <v>84</v>
      </c>
      <c r="L556" s="38" t="s">
        <v>84</v>
      </c>
      <c r="M556" s="38" t="s">
        <v>10</v>
      </c>
      <c r="N556" s="38" t="s">
        <v>10</v>
      </c>
    </row>
    <row r="557" spans="1:14" ht="15.5">
      <c r="A557" s="8" t="s">
        <v>992</v>
      </c>
      <c r="B557" s="32" t="s">
        <v>23</v>
      </c>
      <c r="C557" s="33">
        <v>616</v>
      </c>
      <c r="D557" s="34">
        <v>0.63149350649350644</v>
      </c>
      <c r="E557" s="35">
        <v>0.36359999999999998</v>
      </c>
      <c r="F557" s="38" t="str">
        <f t="shared" si="25"/>
        <v>🟠 Occupation moyenne</v>
      </c>
      <c r="G557" s="37">
        <v>44764</v>
      </c>
      <c r="H557" s="119">
        <f t="shared" ca="1" si="24"/>
        <v>46273</v>
      </c>
      <c r="I557" s="9">
        <f t="shared" ca="1" si="26"/>
        <v>49</v>
      </c>
      <c r="J557" s="38" t="s">
        <v>706</v>
      </c>
      <c r="K557" s="38" t="s">
        <v>93</v>
      </c>
      <c r="L557" s="38" t="s">
        <v>444</v>
      </c>
      <c r="M557" s="38" t="s">
        <v>123</v>
      </c>
      <c r="N557" s="38" t="s">
        <v>21</v>
      </c>
    </row>
    <row r="558" spans="1:14" ht="15.5">
      <c r="A558" s="8" t="s">
        <v>993</v>
      </c>
      <c r="B558" s="32" t="s">
        <v>12</v>
      </c>
      <c r="C558" s="33">
        <v>456</v>
      </c>
      <c r="D558" s="34">
        <v>0.79385964912280704</v>
      </c>
      <c r="E558" s="35">
        <v>0.68420000000000003</v>
      </c>
      <c r="F558" s="38" t="str">
        <f t="shared" si="25"/>
        <v>🟠 Occupation moyenne</v>
      </c>
      <c r="G558" s="37">
        <v>44768</v>
      </c>
      <c r="H558" s="119">
        <f t="shared" ca="1" si="24"/>
        <v>46273</v>
      </c>
      <c r="I558" s="9">
        <f t="shared" ca="1" si="26"/>
        <v>49</v>
      </c>
      <c r="J558" s="38" t="s">
        <v>994</v>
      </c>
      <c r="K558" s="38" t="s">
        <v>111</v>
      </c>
      <c r="L558" s="38" t="s">
        <v>318</v>
      </c>
      <c r="M558" s="38" t="s">
        <v>319</v>
      </c>
      <c r="N558" s="38" t="s">
        <v>10</v>
      </c>
    </row>
    <row r="559" spans="1:14" ht="15.5">
      <c r="A559" s="8" t="s">
        <v>995</v>
      </c>
      <c r="B559" s="32" t="s">
        <v>12</v>
      </c>
      <c r="C559" s="33">
        <v>400</v>
      </c>
      <c r="D559" s="34">
        <v>0.74</v>
      </c>
      <c r="E559" s="35">
        <v>0.57999999999999996</v>
      </c>
      <c r="F559" s="38" t="str">
        <f t="shared" si="25"/>
        <v>🟠 Occupation moyenne</v>
      </c>
      <c r="G559" s="37">
        <v>44768</v>
      </c>
      <c r="H559" s="119">
        <f t="shared" ca="1" si="24"/>
        <v>46273</v>
      </c>
      <c r="I559" s="9">
        <f t="shared" ca="1" si="26"/>
        <v>49</v>
      </c>
      <c r="J559" s="38" t="s">
        <v>994</v>
      </c>
      <c r="K559" s="38" t="s">
        <v>111</v>
      </c>
      <c r="L559" s="38" t="s">
        <v>318</v>
      </c>
      <c r="M559" s="38" t="s">
        <v>319</v>
      </c>
      <c r="N559" s="38" t="s">
        <v>10</v>
      </c>
    </row>
    <row r="560" spans="1:14" ht="15.5">
      <c r="A560" s="8" t="s">
        <v>996</v>
      </c>
      <c r="B560" s="32" t="s">
        <v>12</v>
      </c>
      <c r="C560" s="33">
        <v>1152</v>
      </c>
      <c r="D560" s="34">
        <v>0.61979166666666663</v>
      </c>
      <c r="E560" s="35">
        <v>0.34720000000000001</v>
      </c>
      <c r="F560" s="38" t="str">
        <f t="shared" si="25"/>
        <v>🟠 Occupation moyenne</v>
      </c>
      <c r="G560" s="37">
        <v>44768</v>
      </c>
      <c r="H560" s="119">
        <f t="shared" ca="1" si="24"/>
        <v>46273</v>
      </c>
      <c r="I560" s="9">
        <f t="shared" ca="1" si="26"/>
        <v>49</v>
      </c>
      <c r="J560" s="38" t="s">
        <v>997</v>
      </c>
      <c r="K560" s="38" t="s">
        <v>77</v>
      </c>
      <c r="L560" s="38" t="s">
        <v>318</v>
      </c>
      <c r="M560" s="38" t="s">
        <v>319</v>
      </c>
      <c r="N560" s="38" t="s">
        <v>10</v>
      </c>
    </row>
    <row r="561" spans="1:14" ht="15.5">
      <c r="A561" s="8" t="s">
        <v>998</v>
      </c>
      <c r="B561" s="32" t="s">
        <v>12</v>
      </c>
      <c r="C561" s="33">
        <v>1112</v>
      </c>
      <c r="D561" s="34">
        <v>0.77338129496402874</v>
      </c>
      <c r="E561" s="35">
        <v>0.56830000000000003</v>
      </c>
      <c r="F561" s="38" t="str">
        <f t="shared" si="25"/>
        <v>🟠 Occupation moyenne</v>
      </c>
      <c r="G561" s="37">
        <v>44768</v>
      </c>
      <c r="H561" s="119">
        <f t="shared" ca="1" si="24"/>
        <v>46273</v>
      </c>
      <c r="I561" s="9">
        <f t="shared" ca="1" si="26"/>
        <v>49</v>
      </c>
      <c r="J561" s="38" t="s">
        <v>87</v>
      </c>
      <c r="K561" s="38" t="s">
        <v>87</v>
      </c>
      <c r="L561" s="38" t="s">
        <v>458</v>
      </c>
      <c r="M561" s="38" t="s">
        <v>459</v>
      </c>
      <c r="N561" s="38" t="s">
        <v>10</v>
      </c>
    </row>
    <row r="562" spans="1:14" ht="15.5">
      <c r="A562" s="8" t="s">
        <v>999</v>
      </c>
      <c r="B562" s="32" t="s">
        <v>12</v>
      </c>
      <c r="C562" s="33">
        <v>560</v>
      </c>
      <c r="D562" s="34">
        <v>0.73035714285714282</v>
      </c>
      <c r="E562" s="35">
        <v>0.45710000000000001</v>
      </c>
      <c r="F562" s="38" t="str">
        <f t="shared" si="25"/>
        <v>🟠 Occupation moyenne</v>
      </c>
      <c r="G562" s="37">
        <v>44771</v>
      </c>
      <c r="H562" s="119">
        <f t="shared" ca="1" si="24"/>
        <v>46273</v>
      </c>
      <c r="I562" s="9">
        <f t="shared" ca="1" si="26"/>
        <v>49</v>
      </c>
      <c r="J562" s="38" t="s">
        <v>45</v>
      </c>
      <c r="K562" s="38" t="s">
        <v>45</v>
      </c>
      <c r="L562" s="38" t="s">
        <v>318</v>
      </c>
      <c r="M562" s="38" t="s">
        <v>319</v>
      </c>
      <c r="N562" s="38" t="s">
        <v>10</v>
      </c>
    </row>
    <row r="563" spans="1:14" ht="15.5">
      <c r="A563" s="8" t="s">
        <v>1000</v>
      </c>
      <c r="B563" s="32" t="s">
        <v>12</v>
      </c>
      <c r="C563" s="33">
        <v>816</v>
      </c>
      <c r="D563" s="34">
        <v>0.625</v>
      </c>
      <c r="E563" s="35">
        <v>0.42159999999999997</v>
      </c>
      <c r="F563" s="38" t="str">
        <f t="shared" si="25"/>
        <v>🟠 Occupation moyenne</v>
      </c>
      <c r="G563" s="37">
        <v>44771</v>
      </c>
      <c r="H563" s="119">
        <f t="shared" ca="1" si="24"/>
        <v>46273</v>
      </c>
      <c r="I563" s="9">
        <f t="shared" ca="1" si="26"/>
        <v>49</v>
      </c>
      <c r="J563" s="38" t="s">
        <v>95</v>
      </c>
      <c r="K563" s="38" t="s">
        <v>95</v>
      </c>
      <c r="L563" s="38" t="s">
        <v>11</v>
      </c>
      <c r="M563" s="38" t="s">
        <v>371</v>
      </c>
      <c r="N563" s="38" t="s">
        <v>10</v>
      </c>
    </row>
    <row r="564" spans="1:14" ht="15.5">
      <c r="A564" s="8" t="s">
        <v>1001</v>
      </c>
      <c r="B564" s="32" t="s">
        <v>12</v>
      </c>
      <c r="C564" s="33">
        <v>1344</v>
      </c>
      <c r="D564" s="34">
        <v>0.57440476190476186</v>
      </c>
      <c r="E564" s="35">
        <v>0.34520000000000001</v>
      </c>
      <c r="F564" s="38" t="str">
        <f t="shared" si="25"/>
        <v>🟢 Disponible</v>
      </c>
      <c r="G564" s="37">
        <v>44774</v>
      </c>
      <c r="H564" s="119">
        <f t="shared" ca="1" si="24"/>
        <v>46273</v>
      </c>
      <c r="I564" s="9">
        <f t="shared" ca="1" si="26"/>
        <v>49</v>
      </c>
      <c r="J564" s="38" t="s">
        <v>459</v>
      </c>
      <c r="K564" s="38" t="s">
        <v>87</v>
      </c>
      <c r="L564" s="38" t="s">
        <v>458</v>
      </c>
      <c r="M564" s="38" t="s">
        <v>459</v>
      </c>
      <c r="N564" s="38" t="s">
        <v>10</v>
      </c>
    </row>
    <row r="565" spans="1:14" ht="15.5">
      <c r="A565" s="8" t="s">
        <v>1002</v>
      </c>
      <c r="B565" s="32" t="s">
        <v>12</v>
      </c>
      <c r="C565" s="33">
        <v>480</v>
      </c>
      <c r="D565" s="34">
        <v>0.82499999999999996</v>
      </c>
      <c r="E565" s="35">
        <v>0.66669999999999996</v>
      </c>
      <c r="F565" s="38" t="str">
        <f t="shared" si="25"/>
        <v>🟠 Occupation moyenne</v>
      </c>
      <c r="G565" s="37">
        <v>44774</v>
      </c>
      <c r="H565" s="119">
        <f t="shared" ca="1" si="24"/>
        <v>46273</v>
      </c>
      <c r="I565" s="9">
        <f t="shared" ca="1" si="26"/>
        <v>49</v>
      </c>
      <c r="J565" s="38" t="s">
        <v>1003</v>
      </c>
      <c r="K565" s="38" t="s">
        <v>37</v>
      </c>
      <c r="L565" s="38" t="s">
        <v>458</v>
      </c>
      <c r="M565" s="38" t="s">
        <v>459</v>
      </c>
      <c r="N565" s="38" t="s">
        <v>10</v>
      </c>
    </row>
    <row r="566" spans="1:14" ht="15.5">
      <c r="A566" s="8" t="s">
        <v>1004</v>
      </c>
      <c r="B566" s="32" t="s">
        <v>12</v>
      </c>
      <c r="C566" s="33">
        <v>432</v>
      </c>
      <c r="D566" s="34">
        <v>0.83101851851851849</v>
      </c>
      <c r="E566" s="35">
        <v>0.72219999999999995</v>
      </c>
      <c r="F566" s="38" t="str">
        <f t="shared" si="25"/>
        <v>🟠 Occupation moyenne</v>
      </c>
      <c r="G566" s="37">
        <v>44775</v>
      </c>
      <c r="H566" s="119">
        <f t="shared" ca="1" si="24"/>
        <v>46273</v>
      </c>
      <c r="I566" s="9">
        <f t="shared" ca="1" si="26"/>
        <v>49</v>
      </c>
      <c r="J566" s="38" t="s">
        <v>1005</v>
      </c>
      <c r="K566" s="38" t="s">
        <v>45</v>
      </c>
      <c r="L566" s="38" t="s">
        <v>318</v>
      </c>
      <c r="M566" s="38" t="s">
        <v>319</v>
      </c>
      <c r="N566" s="38" t="s">
        <v>10</v>
      </c>
    </row>
    <row r="567" spans="1:14" ht="15.5">
      <c r="A567" s="8" t="s">
        <v>1006</v>
      </c>
      <c r="B567" s="32" t="s">
        <v>12</v>
      </c>
      <c r="C567" s="33">
        <v>704</v>
      </c>
      <c r="D567" s="34">
        <v>0.80965909090909094</v>
      </c>
      <c r="E567" s="35">
        <v>0.64770000000000005</v>
      </c>
      <c r="F567" s="38" t="str">
        <f t="shared" si="25"/>
        <v>🟠 Occupation moyenne</v>
      </c>
      <c r="G567" s="37">
        <v>44775</v>
      </c>
      <c r="H567" s="119">
        <f t="shared" ca="1" si="24"/>
        <v>46273</v>
      </c>
      <c r="I567" s="9">
        <f t="shared" ca="1" si="26"/>
        <v>49</v>
      </c>
      <c r="J567" s="38" t="s">
        <v>753</v>
      </c>
      <c r="K567" s="38" t="s">
        <v>20</v>
      </c>
      <c r="L567" s="38" t="s">
        <v>84</v>
      </c>
      <c r="M567" s="38" t="s">
        <v>10</v>
      </c>
      <c r="N567" s="38" t="s">
        <v>10</v>
      </c>
    </row>
    <row r="568" spans="1:14" ht="15.5">
      <c r="A568" s="8" t="s">
        <v>1007</v>
      </c>
      <c r="B568" s="32" t="s">
        <v>12</v>
      </c>
      <c r="C568" s="33">
        <v>784</v>
      </c>
      <c r="D568" s="34">
        <v>0.76403061224489799</v>
      </c>
      <c r="E568" s="35">
        <v>0.62239999999999995</v>
      </c>
      <c r="F568" s="38" t="str">
        <f t="shared" si="25"/>
        <v>🟠 Occupation moyenne</v>
      </c>
      <c r="G568" s="37">
        <v>44775</v>
      </c>
      <c r="H568" s="119">
        <f t="shared" ca="1" si="24"/>
        <v>46273</v>
      </c>
      <c r="I568" s="9">
        <f t="shared" ca="1" si="26"/>
        <v>49</v>
      </c>
      <c r="J568" s="38" t="s">
        <v>1008</v>
      </c>
      <c r="K568" s="38" t="s">
        <v>84</v>
      </c>
      <c r="L568" s="38" t="s">
        <v>84</v>
      </c>
      <c r="M568" s="38" t="s">
        <v>10</v>
      </c>
      <c r="N568" s="38" t="s">
        <v>10</v>
      </c>
    </row>
    <row r="569" spans="1:14" ht="15.5">
      <c r="A569" s="8" t="s">
        <v>1009</v>
      </c>
      <c r="B569" s="32" t="s">
        <v>12</v>
      </c>
      <c r="C569" s="33">
        <v>1632</v>
      </c>
      <c r="D569" s="34">
        <v>0.55024509803921573</v>
      </c>
      <c r="E569" s="35">
        <v>0.25979999999999998</v>
      </c>
      <c r="F569" s="38" t="str">
        <f t="shared" si="25"/>
        <v>🟢 Disponible</v>
      </c>
      <c r="G569" s="37">
        <v>44778</v>
      </c>
      <c r="H569" s="119">
        <f t="shared" ca="1" si="24"/>
        <v>46273</v>
      </c>
      <c r="I569" s="9">
        <f t="shared" ca="1" si="26"/>
        <v>49</v>
      </c>
      <c r="J569" s="38" t="s">
        <v>753</v>
      </c>
      <c r="K569" s="38" t="s">
        <v>30</v>
      </c>
      <c r="L569" s="38" t="s">
        <v>458</v>
      </c>
      <c r="M569" s="38" t="s">
        <v>459</v>
      </c>
      <c r="N569" s="38" t="s">
        <v>10</v>
      </c>
    </row>
    <row r="570" spans="1:14" ht="15.5">
      <c r="A570" s="8" t="s">
        <v>1010</v>
      </c>
      <c r="B570" s="32" t="s">
        <v>12</v>
      </c>
      <c r="C570" s="33">
        <v>576</v>
      </c>
      <c r="D570" s="34">
        <v>0.79513888888888884</v>
      </c>
      <c r="E570" s="35">
        <v>0.69440000000000002</v>
      </c>
      <c r="F570" s="38" t="str">
        <f t="shared" si="25"/>
        <v>🟠 Occupation moyenne</v>
      </c>
      <c r="G570" s="37">
        <v>44778</v>
      </c>
      <c r="H570" s="119">
        <f t="shared" ca="1" si="24"/>
        <v>46273</v>
      </c>
      <c r="I570" s="9">
        <f t="shared" ca="1" si="26"/>
        <v>49</v>
      </c>
      <c r="J570" s="38" t="s">
        <v>753</v>
      </c>
      <c r="K570" s="38" t="s">
        <v>20</v>
      </c>
      <c r="L570" s="38" t="s">
        <v>84</v>
      </c>
      <c r="M570" s="38" t="s">
        <v>10</v>
      </c>
      <c r="N570" s="38" t="s">
        <v>10</v>
      </c>
    </row>
    <row r="571" spans="1:14" ht="15.5">
      <c r="A571" s="8" t="s">
        <v>1011</v>
      </c>
      <c r="B571" s="32" t="s">
        <v>12</v>
      </c>
      <c r="C571" s="33">
        <v>616</v>
      </c>
      <c r="D571" s="34">
        <v>0.84090909090909094</v>
      </c>
      <c r="E571" s="35">
        <v>0.75319999999999998</v>
      </c>
      <c r="F571" s="38" t="str">
        <f t="shared" si="25"/>
        <v>🟠 Occupation moyenne</v>
      </c>
      <c r="G571" s="37">
        <v>44781</v>
      </c>
      <c r="H571" s="119">
        <f t="shared" ca="1" si="24"/>
        <v>46273</v>
      </c>
      <c r="I571" s="9">
        <f t="shared" ca="1" si="26"/>
        <v>49</v>
      </c>
      <c r="J571" s="38" t="s">
        <v>1012</v>
      </c>
      <c r="K571" s="38" t="s">
        <v>92</v>
      </c>
      <c r="L571" s="38" t="s">
        <v>371</v>
      </c>
      <c r="M571" s="38" t="s">
        <v>371</v>
      </c>
      <c r="N571" s="38" t="s">
        <v>10</v>
      </c>
    </row>
    <row r="572" spans="1:14" ht="15.5">
      <c r="A572" s="8" t="s">
        <v>1013</v>
      </c>
      <c r="B572" s="32" t="s">
        <v>12</v>
      </c>
      <c r="C572" s="33">
        <v>1264</v>
      </c>
      <c r="D572" s="34">
        <v>0.50632911392405067</v>
      </c>
      <c r="E572" s="35">
        <v>0.2722</v>
      </c>
      <c r="F572" s="38" t="str">
        <f t="shared" si="25"/>
        <v>🟢 Disponible</v>
      </c>
      <c r="G572" s="37">
        <v>44781</v>
      </c>
      <c r="H572" s="119">
        <f t="shared" ca="1" si="24"/>
        <v>46273</v>
      </c>
      <c r="I572" s="9">
        <f t="shared" ca="1" si="26"/>
        <v>49</v>
      </c>
      <c r="J572" s="38" t="s">
        <v>1014</v>
      </c>
      <c r="K572" s="38" t="s">
        <v>87</v>
      </c>
      <c r="L572" s="38" t="s">
        <v>458</v>
      </c>
      <c r="M572" s="38" t="s">
        <v>459</v>
      </c>
      <c r="N572" s="38" t="s">
        <v>10</v>
      </c>
    </row>
    <row r="573" spans="1:14" ht="15.5">
      <c r="A573" s="8" t="s">
        <v>1015</v>
      </c>
      <c r="B573" s="32" t="s">
        <v>12</v>
      </c>
      <c r="C573" s="33">
        <v>936</v>
      </c>
      <c r="D573" s="34">
        <v>0.79273504273504269</v>
      </c>
      <c r="E573" s="35">
        <v>0.63249999999999995</v>
      </c>
      <c r="F573" s="38" t="str">
        <f t="shared" si="25"/>
        <v>🟠 Occupation moyenne</v>
      </c>
      <c r="G573" s="37">
        <v>44781</v>
      </c>
      <c r="H573" s="119">
        <f t="shared" ca="1" si="24"/>
        <v>46273</v>
      </c>
      <c r="I573" s="9">
        <f t="shared" ca="1" si="26"/>
        <v>49</v>
      </c>
      <c r="J573" s="38" t="s">
        <v>1016</v>
      </c>
      <c r="K573" s="38" t="s">
        <v>60</v>
      </c>
      <c r="L573" s="38" t="s">
        <v>65</v>
      </c>
      <c r="M573" s="38" t="s">
        <v>559</v>
      </c>
      <c r="N573" s="38" t="s">
        <v>10</v>
      </c>
    </row>
    <row r="574" spans="1:14" ht="15.5">
      <c r="A574" s="8" t="s">
        <v>1017</v>
      </c>
      <c r="B574" s="32" t="s">
        <v>23</v>
      </c>
      <c r="C574" s="33">
        <v>1040</v>
      </c>
      <c r="D574" s="34">
        <v>0.62692307692307692</v>
      </c>
      <c r="E574" s="35">
        <v>0.44619999999999999</v>
      </c>
      <c r="F574" s="38" t="str">
        <f t="shared" si="25"/>
        <v>🟠 Occupation moyenne</v>
      </c>
      <c r="G574" s="37">
        <v>44789</v>
      </c>
      <c r="H574" s="119">
        <f t="shared" ca="1" si="24"/>
        <v>46273</v>
      </c>
      <c r="I574" s="9">
        <f t="shared" ca="1" si="26"/>
        <v>48</v>
      </c>
      <c r="J574" s="38" t="s">
        <v>1018</v>
      </c>
      <c r="K574" s="38" t="s">
        <v>104</v>
      </c>
      <c r="L574" s="38" t="s">
        <v>483</v>
      </c>
      <c r="M574" s="38" t="s">
        <v>21</v>
      </c>
      <c r="N574" s="38" t="s">
        <v>21</v>
      </c>
    </row>
    <row r="575" spans="1:14" ht="15.5">
      <c r="A575" s="8" t="s">
        <v>1019</v>
      </c>
      <c r="B575" s="32" t="s">
        <v>23</v>
      </c>
      <c r="C575" s="33">
        <v>832</v>
      </c>
      <c r="D575" s="34">
        <v>0.72596153846153844</v>
      </c>
      <c r="E575" s="35">
        <v>0.50960000000000005</v>
      </c>
      <c r="F575" s="38" t="str">
        <f t="shared" si="25"/>
        <v>🟠 Occupation moyenne</v>
      </c>
      <c r="G575" s="37">
        <v>44789</v>
      </c>
      <c r="H575" s="119">
        <f t="shared" ca="1" si="24"/>
        <v>46273</v>
      </c>
      <c r="I575" s="9">
        <f t="shared" ca="1" si="26"/>
        <v>48</v>
      </c>
      <c r="J575" s="38" t="s">
        <v>1020</v>
      </c>
      <c r="K575" s="38" t="s">
        <v>104</v>
      </c>
      <c r="L575" s="38" t="s">
        <v>483</v>
      </c>
      <c r="M575" s="38" t="s">
        <v>21</v>
      </c>
      <c r="N575" s="38" t="s">
        <v>21</v>
      </c>
    </row>
    <row r="576" spans="1:14" ht="15.5">
      <c r="A576" s="8" t="s">
        <v>1022</v>
      </c>
      <c r="B576" s="32" t="s">
        <v>12</v>
      </c>
      <c r="C576" s="33">
        <v>520</v>
      </c>
      <c r="D576" s="34">
        <v>0.72307692307692306</v>
      </c>
      <c r="E576" s="35">
        <v>0.3846</v>
      </c>
      <c r="F576" s="38" t="str">
        <f t="shared" si="25"/>
        <v>🟠 Occupation moyenne</v>
      </c>
      <c r="G576" s="37">
        <v>44791</v>
      </c>
      <c r="H576" s="119">
        <f t="shared" ca="1" si="24"/>
        <v>46273</v>
      </c>
      <c r="I576" s="9">
        <f t="shared" ca="1" si="26"/>
        <v>48</v>
      </c>
      <c r="J576" s="38" t="s">
        <v>1023</v>
      </c>
      <c r="K576" s="38" t="s">
        <v>91</v>
      </c>
      <c r="L576" s="38" t="s">
        <v>371</v>
      </c>
      <c r="M576" s="38" t="s">
        <v>371</v>
      </c>
      <c r="N576" s="38" t="s">
        <v>10</v>
      </c>
    </row>
    <row r="577" spans="1:14" ht="15.5">
      <c r="A577" s="8" t="s">
        <v>1021</v>
      </c>
      <c r="B577" s="32" t="s">
        <v>23</v>
      </c>
      <c r="C577" s="33">
        <v>808</v>
      </c>
      <c r="D577" s="34">
        <v>0.73514851485148514</v>
      </c>
      <c r="E577" s="35">
        <v>0.59409999999999996</v>
      </c>
      <c r="F577" s="38" t="str">
        <f t="shared" si="25"/>
        <v>🟠 Occupation moyenne</v>
      </c>
      <c r="G577" s="37">
        <v>44791</v>
      </c>
      <c r="H577" s="119">
        <f t="shared" ca="1" si="24"/>
        <v>46273</v>
      </c>
      <c r="I577" s="9">
        <f t="shared" ca="1" si="26"/>
        <v>48</v>
      </c>
      <c r="J577" s="38" t="s">
        <v>706</v>
      </c>
      <c r="K577" s="38" t="s">
        <v>93</v>
      </c>
      <c r="L577" s="38" t="s">
        <v>444</v>
      </c>
      <c r="M577" s="38" t="s">
        <v>123</v>
      </c>
      <c r="N577" s="38" t="s">
        <v>21</v>
      </c>
    </row>
    <row r="578" spans="1:14" ht="15.5">
      <c r="A578" s="8" t="s">
        <v>1024</v>
      </c>
      <c r="B578" s="32" t="s">
        <v>5430</v>
      </c>
      <c r="C578" s="33">
        <v>2160</v>
      </c>
      <c r="D578" s="34">
        <v>0.56435185185185188</v>
      </c>
      <c r="E578" s="35">
        <v>0.28889999999999999</v>
      </c>
      <c r="F578" s="38" t="str">
        <f t="shared" si="25"/>
        <v>🟢 Disponible</v>
      </c>
      <c r="G578" s="37">
        <v>44792</v>
      </c>
      <c r="H578" s="119">
        <f t="shared" ref="H578:H641" ca="1" si="27">TODAY()</f>
        <v>46273</v>
      </c>
      <c r="I578" s="9">
        <f t="shared" ca="1" si="26"/>
        <v>48</v>
      </c>
      <c r="J578" s="38" t="s">
        <v>756</v>
      </c>
      <c r="K578" s="38" t="s">
        <v>109</v>
      </c>
      <c r="L578" s="38" t="s">
        <v>212</v>
      </c>
      <c r="M578" s="38" t="s">
        <v>67</v>
      </c>
      <c r="N578" s="38" t="s">
        <v>36</v>
      </c>
    </row>
    <row r="579" spans="1:14" ht="15.5">
      <c r="A579" s="8" t="s">
        <v>1025</v>
      </c>
      <c r="B579" s="32" t="s">
        <v>5430</v>
      </c>
      <c r="C579" s="33">
        <v>496</v>
      </c>
      <c r="D579" s="34">
        <v>0.62096774193548387</v>
      </c>
      <c r="E579" s="35">
        <v>0.3548</v>
      </c>
      <c r="F579" s="38" t="str">
        <f t="shared" ref="F579:F642" si="28">IF(D579&gt;=0.9,"🔴 Saturé",IF(D579&gt;=0.6,"🟠 Occupation moyenne","🟢 Disponible"))</f>
        <v>🟠 Occupation moyenne</v>
      </c>
      <c r="G579" s="37">
        <v>44792</v>
      </c>
      <c r="H579" s="119">
        <f t="shared" ca="1" si="27"/>
        <v>46273</v>
      </c>
      <c r="I579" s="9">
        <f t="shared" ref="I579:I642" ca="1" si="29">DATEDIF(G579,H579,"m")</f>
        <v>48</v>
      </c>
      <c r="J579" s="38" t="s">
        <v>109</v>
      </c>
      <c r="K579" s="38" t="s">
        <v>109</v>
      </c>
      <c r="L579" s="38" t="s">
        <v>212</v>
      </c>
      <c r="M579" s="38" t="s">
        <v>67</v>
      </c>
      <c r="N579" s="38" t="s">
        <v>36</v>
      </c>
    </row>
    <row r="580" spans="1:14" ht="15.5">
      <c r="A580" s="8" t="s">
        <v>1026</v>
      </c>
      <c r="B580" s="32" t="s">
        <v>5430</v>
      </c>
      <c r="C580" s="33">
        <v>1040</v>
      </c>
      <c r="D580" s="34">
        <v>0.72596153846153844</v>
      </c>
      <c r="E580" s="35">
        <v>0.5</v>
      </c>
      <c r="F580" s="38" t="str">
        <f t="shared" si="28"/>
        <v>🟠 Occupation moyenne</v>
      </c>
      <c r="G580" s="37">
        <v>44792</v>
      </c>
      <c r="H580" s="119">
        <f t="shared" ca="1" si="27"/>
        <v>46273</v>
      </c>
      <c r="I580" s="9">
        <f t="shared" ca="1" si="29"/>
        <v>48</v>
      </c>
      <c r="J580" s="38" t="s">
        <v>1027</v>
      </c>
      <c r="K580" s="38" t="s">
        <v>76</v>
      </c>
      <c r="L580" s="38" t="s">
        <v>212</v>
      </c>
      <c r="M580" s="38" t="s">
        <v>67</v>
      </c>
      <c r="N580" s="38" t="s">
        <v>36</v>
      </c>
    </row>
    <row r="581" spans="1:14" ht="15.5">
      <c r="A581" s="8" t="s">
        <v>1028</v>
      </c>
      <c r="B581" s="32" t="s">
        <v>12</v>
      </c>
      <c r="C581" s="33">
        <v>512</v>
      </c>
      <c r="D581" s="34">
        <v>0.830078125</v>
      </c>
      <c r="E581" s="35">
        <v>0.64059999999999995</v>
      </c>
      <c r="F581" s="38" t="str">
        <f t="shared" si="28"/>
        <v>🟠 Occupation moyenne</v>
      </c>
      <c r="G581" s="37">
        <v>44797</v>
      </c>
      <c r="H581" s="119">
        <f t="shared" ca="1" si="27"/>
        <v>46273</v>
      </c>
      <c r="I581" s="9">
        <f t="shared" ca="1" si="29"/>
        <v>48</v>
      </c>
      <c r="J581" s="38" t="s">
        <v>753</v>
      </c>
      <c r="K581" s="38" t="s">
        <v>20</v>
      </c>
      <c r="L581" s="38" t="s">
        <v>84</v>
      </c>
      <c r="M581" s="38" t="s">
        <v>10</v>
      </c>
      <c r="N581" s="38" t="s">
        <v>10</v>
      </c>
    </row>
    <row r="582" spans="1:14" ht="15.5">
      <c r="A582" s="8" t="s">
        <v>1029</v>
      </c>
      <c r="B582" s="32" t="s">
        <v>23</v>
      </c>
      <c r="C582" s="33">
        <v>472</v>
      </c>
      <c r="D582" s="34">
        <v>0.8347457627118644</v>
      </c>
      <c r="E582" s="35">
        <v>0.59319999999999995</v>
      </c>
      <c r="F582" s="38" t="str">
        <f t="shared" si="28"/>
        <v>🟠 Occupation moyenne</v>
      </c>
      <c r="G582" s="37">
        <v>44798</v>
      </c>
      <c r="H582" s="119">
        <f t="shared" ca="1" si="27"/>
        <v>46273</v>
      </c>
      <c r="I582" s="9">
        <f t="shared" ca="1" si="29"/>
        <v>48</v>
      </c>
      <c r="J582" s="38" t="s">
        <v>706</v>
      </c>
      <c r="K582" s="38" t="s">
        <v>70</v>
      </c>
      <c r="L582" s="38" t="s">
        <v>444</v>
      </c>
      <c r="M582" s="38" t="s">
        <v>123</v>
      </c>
      <c r="N582" s="38" t="s">
        <v>21</v>
      </c>
    </row>
    <row r="583" spans="1:14" ht="15.5">
      <c r="A583" s="8" t="s">
        <v>1030</v>
      </c>
      <c r="B583" s="32" t="s">
        <v>23</v>
      </c>
      <c r="C583" s="33">
        <v>712</v>
      </c>
      <c r="D583" s="34">
        <v>0.8286516853932584</v>
      </c>
      <c r="E583" s="35">
        <v>0.68540000000000001</v>
      </c>
      <c r="F583" s="38" t="str">
        <f t="shared" si="28"/>
        <v>🟠 Occupation moyenne</v>
      </c>
      <c r="G583" s="37">
        <v>44798</v>
      </c>
      <c r="H583" s="119">
        <f t="shared" ca="1" si="27"/>
        <v>46273</v>
      </c>
      <c r="I583" s="9">
        <f t="shared" ca="1" si="29"/>
        <v>48</v>
      </c>
      <c r="J583" s="38" t="s">
        <v>1031</v>
      </c>
      <c r="K583" s="38" t="s">
        <v>70</v>
      </c>
      <c r="L583" s="38" t="s">
        <v>444</v>
      </c>
      <c r="M583" s="38" t="s">
        <v>123</v>
      </c>
      <c r="N583" s="38" t="s">
        <v>21</v>
      </c>
    </row>
    <row r="584" spans="1:14" ht="15.5">
      <c r="A584" s="8" t="s">
        <v>1032</v>
      </c>
      <c r="B584" s="32" t="s">
        <v>12</v>
      </c>
      <c r="C584" s="33">
        <v>928</v>
      </c>
      <c r="D584" s="34">
        <v>0.59159482758620685</v>
      </c>
      <c r="E584" s="35">
        <v>0.31900000000000001</v>
      </c>
      <c r="F584" s="38" t="str">
        <f t="shared" si="28"/>
        <v>🟢 Disponible</v>
      </c>
      <c r="G584" s="37">
        <v>44799</v>
      </c>
      <c r="H584" s="119">
        <f t="shared" ca="1" si="27"/>
        <v>46273</v>
      </c>
      <c r="I584" s="9">
        <f t="shared" ca="1" si="29"/>
        <v>48</v>
      </c>
      <c r="J584" s="38" t="s">
        <v>1033</v>
      </c>
      <c r="K584" s="38" t="s">
        <v>50</v>
      </c>
      <c r="L584" s="38" t="s">
        <v>458</v>
      </c>
      <c r="M584" s="38" t="s">
        <v>459</v>
      </c>
      <c r="N584" s="38" t="s">
        <v>10</v>
      </c>
    </row>
    <row r="585" spans="1:14" ht="15.5">
      <c r="A585" s="8" t="s">
        <v>1035</v>
      </c>
      <c r="B585" s="32" t="s">
        <v>12</v>
      </c>
      <c r="C585" s="33">
        <v>800</v>
      </c>
      <c r="D585" s="34">
        <v>0.8175</v>
      </c>
      <c r="E585" s="35">
        <v>0.68</v>
      </c>
      <c r="F585" s="38" t="str">
        <f t="shared" si="28"/>
        <v>🟠 Occupation moyenne</v>
      </c>
      <c r="G585" s="37">
        <v>44799</v>
      </c>
      <c r="H585" s="119">
        <f t="shared" ca="1" si="27"/>
        <v>46273</v>
      </c>
      <c r="I585" s="9">
        <f t="shared" ca="1" si="29"/>
        <v>48</v>
      </c>
      <c r="J585" s="38" t="s">
        <v>1005</v>
      </c>
      <c r="K585" s="38" t="s">
        <v>45</v>
      </c>
      <c r="L585" s="38" t="s">
        <v>318</v>
      </c>
      <c r="M585" s="38" t="s">
        <v>319</v>
      </c>
      <c r="N585" s="38" t="s">
        <v>10</v>
      </c>
    </row>
    <row r="586" spans="1:14" ht="15.5">
      <c r="A586" s="8" t="s">
        <v>1034</v>
      </c>
      <c r="B586" s="32" t="s">
        <v>12</v>
      </c>
      <c r="C586" s="33">
        <v>840</v>
      </c>
      <c r="D586" s="34">
        <v>0.81309523809523809</v>
      </c>
      <c r="E586" s="35">
        <v>0.61899999999999999</v>
      </c>
      <c r="F586" s="38" t="str">
        <f t="shared" si="28"/>
        <v>🟠 Occupation moyenne</v>
      </c>
      <c r="G586" s="37">
        <v>44799</v>
      </c>
      <c r="H586" s="119">
        <f t="shared" ca="1" si="27"/>
        <v>46273</v>
      </c>
      <c r="I586" s="9">
        <f t="shared" ca="1" si="29"/>
        <v>48</v>
      </c>
      <c r="J586" s="38" t="s">
        <v>1033</v>
      </c>
      <c r="K586" s="38" t="s">
        <v>50</v>
      </c>
      <c r="L586" s="38" t="s">
        <v>458</v>
      </c>
      <c r="M586" s="38" t="s">
        <v>459</v>
      </c>
      <c r="N586" s="38" t="s">
        <v>10</v>
      </c>
    </row>
    <row r="587" spans="1:14" ht="15.5">
      <c r="A587" s="8" t="s">
        <v>1036</v>
      </c>
      <c r="B587" s="32" t="s">
        <v>12</v>
      </c>
      <c r="C587" s="33">
        <v>1248</v>
      </c>
      <c r="D587" s="34">
        <v>0.76362179487179482</v>
      </c>
      <c r="E587" s="35">
        <v>0.4551</v>
      </c>
      <c r="F587" s="38" t="str">
        <f t="shared" si="28"/>
        <v>🟠 Occupation moyenne</v>
      </c>
      <c r="G587" s="37">
        <v>44799</v>
      </c>
      <c r="H587" s="119">
        <f t="shared" ca="1" si="27"/>
        <v>46273</v>
      </c>
      <c r="I587" s="9">
        <f t="shared" ca="1" si="29"/>
        <v>48</v>
      </c>
      <c r="J587" s="38" t="s">
        <v>1037</v>
      </c>
      <c r="K587" s="38" t="s">
        <v>45</v>
      </c>
      <c r="L587" s="38" t="s">
        <v>318</v>
      </c>
      <c r="M587" s="38" t="s">
        <v>319</v>
      </c>
      <c r="N587" s="38" t="s">
        <v>10</v>
      </c>
    </row>
    <row r="588" spans="1:14" ht="15.5">
      <c r="A588" s="8" t="s">
        <v>1038</v>
      </c>
      <c r="B588" s="32" t="s">
        <v>12</v>
      </c>
      <c r="C588" s="33">
        <v>680</v>
      </c>
      <c r="D588" s="34">
        <v>0.8294117647058824</v>
      </c>
      <c r="E588" s="35">
        <v>0.64710000000000001</v>
      </c>
      <c r="F588" s="38" t="str">
        <f t="shared" si="28"/>
        <v>🟠 Occupation moyenne</v>
      </c>
      <c r="G588" s="37">
        <v>44799</v>
      </c>
      <c r="H588" s="119">
        <f t="shared" ca="1" si="27"/>
        <v>46273</v>
      </c>
      <c r="I588" s="9">
        <f t="shared" ca="1" si="29"/>
        <v>48</v>
      </c>
      <c r="J588" s="38" t="s">
        <v>459</v>
      </c>
      <c r="K588" s="38" t="s">
        <v>87</v>
      </c>
      <c r="L588" s="38" t="s">
        <v>458</v>
      </c>
      <c r="M588" s="38" t="s">
        <v>459</v>
      </c>
      <c r="N588" s="38" t="s">
        <v>10</v>
      </c>
    </row>
    <row r="589" spans="1:14" ht="15.5">
      <c r="A589" s="8" t="s">
        <v>1039</v>
      </c>
      <c r="B589" s="32" t="s">
        <v>12</v>
      </c>
      <c r="C589" s="33">
        <v>1288</v>
      </c>
      <c r="D589" s="34">
        <v>0.55822981366459623</v>
      </c>
      <c r="E589" s="35">
        <v>0.39129999999999998</v>
      </c>
      <c r="F589" s="38" t="str">
        <f t="shared" si="28"/>
        <v>🟢 Disponible</v>
      </c>
      <c r="G589" s="37">
        <v>44799</v>
      </c>
      <c r="H589" s="119">
        <f t="shared" ca="1" si="27"/>
        <v>46273</v>
      </c>
      <c r="I589" s="9">
        <f t="shared" ca="1" si="29"/>
        <v>48</v>
      </c>
      <c r="J589" s="38" t="s">
        <v>13</v>
      </c>
      <c r="K589" s="38" t="s">
        <v>13</v>
      </c>
      <c r="L589" s="38" t="s">
        <v>371</v>
      </c>
      <c r="M589" s="38" t="s">
        <v>371</v>
      </c>
      <c r="N589" s="38" t="s">
        <v>10</v>
      </c>
    </row>
    <row r="590" spans="1:14" ht="15.5">
      <c r="A590" s="8" t="s">
        <v>1040</v>
      </c>
      <c r="B590" s="32" t="s">
        <v>12</v>
      </c>
      <c r="C590" s="33">
        <v>632</v>
      </c>
      <c r="D590" s="34">
        <v>0.80696202531645567</v>
      </c>
      <c r="E590" s="35">
        <v>0.69620000000000004</v>
      </c>
      <c r="F590" s="38" t="str">
        <f t="shared" si="28"/>
        <v>🟠 Occupation moyenne</v>
      </c>
      <c r="G590" s="37">
        <v>44802</v>
      </c>
      <c r="H590" s="119">
        <f t="shared" ca="1" si="27"/>
        <v>46273</v>
      </c>
      <c r="I590" s="9">
        <f t="shared" ca="1" si="29"/>
        <v>48</v>
      </c>
      <c r="J590" s="38" t="s">
        <v>1041</v>
      </c>
      <c r="K590" s="38" t="s">
        <v>84</v>
      </c>
      <c r="L590" s="38" t="s">
        <v>84</v>
      </c>
      <c r="M590" s="38" t="s">
        <v>10</v>
      </c>
      <c r="N590" s="38" t="s">
        <v>10</v>
      </c>
    </row>
    <row r="591" spans="1:14" ht="15.5">
      <c r="A591" s="8" t="s">
        <v>1042</v>
      </c>
      <c r="B591" s="32" t="s">
        <v>12</v>
      </c>
      <c r="C591" s="33">
        <v>520</v>
      </c>
      <c r="D591" s="34">
        <v>0.77115384615384619</v>
      </c>
      <c r="E591" s="35">
        <v>0.6</v>
      </c>
      <c r="F591" s="38" t="str">
        <f t="shared" si="28"/>
        <v>🟠 Occupation moyenne</v>
      </c>
      <c r="G591" s="37">
        <v>44804</v>
      </c>
      <c r="H591" s="119">
        <f t="shared" ca="1" si="27"/>
        <v>46273</v>
      </c>
      <c r="I591" s="9">
        <f t="shared" ca="1" si="29"/>
        <v>48</v>
      </c>
      <c r="J591" s="38" t="s">
        <v>1043</v>
      </c>
      <c r="K591" s="38" t="s">
        <v>20</v>
      </c>
      <c r="L591" s="38" t="s">
        <v>84</v>
      </c>
      <c r="M591" s="38" t="s">
        <v>10</v>
      </c>
      <c r="N591" s="38" t="s">
        <v>10</v>
      </c>
    </row>
    <row r="592" spans="1:14" ht="15.5">
      <c r="A592" s="8" t="s">
        <v>1044</v>
      </c>
      <c r="B592" s="32" t="s">
        <v>12</v>
      </c>
      <c r="C592" s="33">
        <v>1512</v>
      </c>
      <c r="D592" s="34">
        <v>0.67394179894179895</v>
      </c>
      <c r="E592" s="35">
        <v>0.41270000000000001</v>
      </c>
      <c r="F592" s="38" t="str">
        <f t="shared" si="28"/>
        <v>🟠 Occupation moyenne</v>
      </c>
      <c r="G592" s="37">
        <v>44809</v>
      </c>
      <c r="H592" s="119">
        <f t="shared" ca="1" si="27"/>
        <v>46273</v>
      </c>
      <c r="I592" s="9">
        <f t="shared" ca="1" si="29"/>
        <v>48</v>
      </c>
      <c r="J592" s="38" t="s">
        <v>997</v>
      </c>
      <c r="K592" s="38" t="s">
        <v>77</v>
      </c>
      <c r="L592" s="38" t="s">
        <v>318</v>
      </c>
      <c r="M592" s="38" t="s">
        <v>319</v>
      </c>
      <c r="N592" s="38" t="s">
        <v>10</v>
      </c>
    </row>
    <row r="593" spans="1:14" ht="15.5">
      <c r="A593" s="8" t="s">
        <v>1045</v>
      </c>
      <c r="B593" s="32" t="s">
        <v>41</v>
      </c>
      <c r="C593" s="33">
        <v>2008</v>
      </c>
      <c r="D593" s="34">
        <v>0.58067729083665343</v>
      </c>
      <c r="E593" s="35">
        <v>0.24299999999999999</v>
      </c>
      <c r="F593" s="38" t="str">
        <f t="shared" si="28"/>
        <v>🟢 Disponible</v>
      </c>
      <c r="G593" s="37">
        <v>44809</v>
      </c>
      <c r="H593" s="119">
        <f t="shared" ca="1" si="27"/>
        <v>46273</v>
      </c>
      <c r="I593" s="9">
        <f t="shared" ca="1" si="29"/>
        <v>48</v>
      </c>
      <c r="J593" s="38" t="s">
        <v>1046</v>
      </c>
      <c r="K593" s="38" t="s">
        <v>55</v>
      </c>
      <c r="L593" s="38" t="s">
        <v>55</v>
      </c>
      <c r="M593" s="38" t="s">
        <v>55</v>
      </c>
      <c r="N593" s="38" t="s">
        <v>55</v>
      </c>
    </row>
    <row r="594" spans="1:14" ht="15.5">
      <c r="A594" s="8" t="s">
        <v>1047</v>
      </c>
      <c r="B594" s="32" t="s">
        <v>12</v>
      </c>
      <c r="C594" s="33">
        <v>1312</v>
      </c>
      <c r="D594" s="34">
        <v>0.67835365853658536</v>
      </c>
      <c r="E594" s="35">
        <v>0.46339999999999998</v>
      </c>
      <c r="F594" s="38" t="str">
        <f t="shared" si="28"/>
        <v>🟠 Occupation moyenne</v>
      </c>
      <c r="G594" s="37">
        <v>44816</v>
      </c>
      <c r="H594" s="119">
        <f t="shared" ca="1" si="27"/>
        <v>46273</v>
      </c>
      <c r="I594" s="9">
        <f t="shared" ca="1" si="29"/>
        <v>47</v>
      </c>
      <c r="J594" s="38" t="s">
        <v>1048</v>
      </c>
      <c r="K594" s="38" t="s">
        <v>111</v>
      </c>
      <c r="L594" s="38" t="s">
        <v>318</v>
      </c>
      <c r="M594" s="38" t="s">
        <v>319</v>
      </c>
      <c r="N594" s="38" t="s">
        <v>10</v>
      </c>
    </row>
    <row r="595" spans="1:14" ht="15.5">
      <c r="A595" s="8" t="s">
        <v>1049</v>
      </c>
      <c r="B595" s="32" t="s">
        <v>12</v>
      </c>
      <c r="C595" s="33">
        <v>920</v>
      </c>
      <c r="D595" s="34">
        <v>0.85108695652173916</v>
      </c>
      <c r="E595" s="35">
        <v>0.77390000000000003</v>
      </c>
      <c r="F595" s="38" t="str">
        <f t="shared" si="28"/>
        <v>🟠 Occupation moyenne</v>
      </c>
      <c r="G595" s="37">
        <v>44816</v>
      </c>
      <c r="H595" s="119">
        <f t="shared" ca="1" si="27"/>
        <v>46273</v>
      </c>
      <c r="I595" s="9">
        <f t="shared" ca="1" si="29"/>
        <v>47</v>
      </c>
      <c r="J595" s="38" t="s">
        <v>87</v>
      </c>
      <c r="K595" s="38" t="s">
        <v>87</v>
      </c>
      <c r="L595" s="38" t="s">
        <v>458</v>
      </c>
      <c r="M595" s="38" t="s">
        <v>459</v>
      </c>
      <c r="N595" s="38" t="s">
        <v>10</v>
      </c>
    </row>
    <row r="596" spans="1:14" ht="15.5">
      <c r="A596" s="8" t="s">
        <v>1050</v>
      </c>
      <c r="B596" s="32" t="s">
        <v>12</v>
      </c>
      <c r="C596" s="33">
        <v>872</v>
      </c>
      <c r="D596" s="34">
        <v>0.63417431192660545</v>
      </c>
      <c r="E596" s="35">
        <v>0.35780000000000001</v>
      </c>
      <c r="F596" s="38" t="str">
        <f t="shared" si="28"/>
        <v>🟠 Occupation moyenne</v>
      </c>
      <c r="G596" s="37">
        <v>44816</v>
      </c>
      <c r="H596" s="119">
        <f t="shared" ca="1" si="27"/>
        <v>46273</v>
      </c>
      <c r="I596" s="9">
        <f t="shared" ca="1" si="29"/>
        <v>47</v>
      </c>
      <c r="J596" s="38" t="s">
        <v>68</v>
      </c>
      <c r="K596" s="38" t="s">
        <v>68</v>
      </c>
      <c r="L596" s="38" t="s">
        <v>458</v>
      </c>
      <c r="M596" s="38" t="s">
        <v>459</v>
      </c>
      <c r="N596" s="38" t="s">
        <v>10</v>
      </c>
    </row>
    <row r="597" spans="1:14" ht="15.5">
      <c r="A597" s="8" t="s">
        <v>1051</v>
      </c>
      <c r="B597" s="32" t="s">
        <v>12</v>
      </c>
      <c r="C597" s="33">
        <v>888</v>
      </c>
      <c r="D597" s="34">
        <v>0.69819819819819817</v>
      </c>
      <c r="E597" s="35">
        <v>0.47749999999999998</v>
      </c>
      <c r="F597" s="38" t="str">
        <f t="shared" si="28"/>
        <v>🟠 Occupation moyenne</v>
      </c>
      <c r="G597" s="37">
        <v>44816</v>
      </c>
      <c r="H597" s="119">
        <f t="shared" ca="1" si="27"/>
        <v>46273</v>
      </c>
      <c r="I597" s="9">
        <f t="shared" ca="1" si="29"/>
        <v>47</v>
      </c>
      <c r="J597" s="38" t="s">
        <v>1052</v>
      </c>
      <c r="K597" s="38" t="s">
        <v>92</v>
      </c>
      <c r="L597" s="38" t="s">
        <v>371</v>
      </c>
      <c r="M597" s="38" t="s">
        <v>371</v>
      </c>
      <c r="N597" s="38" t="s">
        <v>10</v>
      </c>
    </row>
    <row r="598" spans="1:14" ht="15.5">
      <c r="A598" s="8" t="s">
        <v>1053</v>
      </c>
      <c r="B598" s="32" t="s">
        <v>23</v>
      </c>
      <c r="C598" s="33">
        <v>456</v>
      </c>
      <c r="D598" s="34">
        <v>0.60745614035087714</v>
      </c>
      <c r="E598" s="35">
        <v>0.33329999999999999</v>
      </c>
      <c r="F598" s="38" t="str">
        <f t="shared" si="28"/>
        <v>🟠 Occupation moyenne</v>
      </c>
      <c r="G598" s="37">
        <v>44816</v>
      </c>
      <c r="H598" s="119">
        <f t="shared" ca="1" si="27"/>
        <v>46273</v>
      </c>
      <c r="I598" s="9">
        <f t="shared" ca="1" si="29"/>
        <v>47</v>
      </c>
      <c r="J598" s="38" t="s">
        <v>706</v>
      </c>
      <c r="K598" s="38" t="s">
        <v>70</v>
      </c>
      <c r="L598" s="38" t="s">
        <v>444</v>
      </c>
      <c r="M598" s="38" t="s">
        <v>123</v>
      </c>
      <c r="N598" s="38" t="s">
        <v>21</v>
      </c>
    </row>
    <row r="599" spans="1:14" ht="15.5">
      <c r="A599" s="8" t="s">
        <v>1058</v>
      </c>
      <c r="B599" s="32" t="s">
        <v>17</v>
      </c>
      <c r="C599" s="33">
        <v>928</v>
      </c>
      <c r="D599" s="34">
        <v>0.67133620689655171</v>
      </c>
      <c r="E599" s="35">
        <v>0.38790000000000002</v>
      </c>
      <c r="F599" s="38" t="str">
        <f t="shared" si="28"/>
        <v>🟠 Occupation moyenne</v>
      </c>
      <c r="G599" s="37">
        <v>44817</v>
      </c>
      <c r="H599" s="119">
        <f t="shared" ca="1" si="27"/>
        <v>46273</v>
      </c>
      <c r="I599" s="9">
        <f t="shared" ca="1" si="29"/>
        <v>47</v>
      </c>
      <c r="J599" s="38" t="s">
        <v>1055</v>
      </c>
      <c r="K599" s="38" t="s">
        <v>32</v>
      </c>
      <c r="L599" s="38" t="s">
        <v>1056</v>
      </c>
      <c r="M599" s="38" t="s">
        <v>1057</v>
      </c>
      <c r="N599" s="38" t="s">
        <v>15</v>
      </c>
    </row>
    <row r="600" spans="1:14" ht="15.5">
      <c r="A600" s="8" t="s">
        <v>1054</v>
      </c>
      <c r="B600" s="32" t="s">
        <v>17</v>
      </c>
      <c r="C600" s="33">
        <v>852</v>
      </c>
      <c r="D600" s="34">
        <v>0.43309859154929575</v>
      </c>
      <c r="E600" s="35">
        <v>0.18690000000000001</v>
      </c>
      <c r="F600" s="38" t="str">
        <f t="shared" si="28"/>
        <v>🟢 Disponible</v>
      </c>
      <c r="G600" s="37">
        <v>44817</v>
      </c>
      <c r="H600" s="119">
        <f t="shared" ca="1" si="27"/>
        <v>46273</v>
      </c>
      <c r="I600" s="9">
        <f t="shared" ca="1" si="29"/>
        <v>47</v>
      </c>
      <c r="J600" s="38" t="s">
        <v>1055</v>
      </c>
      <c r="K600" s="38" t="s">
        <v>32</v>
      </c>
      <c r="L600" s="38" t="s">
        <v>1056</v>
      </c>
      <c r="M600" s="38" t="s">
        <v>1057</v>
      </c>
      <c r="N600" s="38" t="s">
        <v>15</v>
      </c>
    </row>
    <row r="601" spans="1:14" ht="15.5">
      <c r="A601" s="8" t="s">
        <v>1059</v>
      </c>
      <c r="B601" s="32" t="s">
        <v>17</v>
      </c>
      <c r="C601" s="33">
        <v>464</v>
      </c>
      <c r="D601" s="34">
        <v>0.57974137931034486</v>
      </c>
      <c r="E601" s="35">
        <v>0.3448</v>
      </c>
      <c r="F601" s="38" t="str">
        <f t="shared" si="28"/>
        <v>🟢 Disponible</v>
      </c>
      <c r="G601" s="37">
        <v>44817</v>
      </c>
      <c r="H601" s="119">
        <f t="shared" ca="1" si="27"/>
        <v>46273</v>
      </c>
      <c r="I601" s="9">
        <f t="shared" ca="1" si="29"/>
        <v>47</v>
      </c>
      <c r="J601" s="38" t="s">
        <v>1055</v>
      </c>
      <c r="K601" s="38" t="s">
        <v>32</v>
      </c>
      <c r="L601" s="38" t="s">
        <v>1056</v>
      </c>
      <c r="M601" s="38" t="s">
        <v>1057</v>
      </c>
      <c r="N601" s="38" t="s">
        <v>15</v>
      </c>
    </row>
    <row r="602" spans="1:14" ht="15.5">
      <c r="A602" s="8" t="s">
        <v>1060</v>
      </c>
      <c r="B602" s="32" t="s">
        <v>17</v>
      </c>
      <c r="C602" s="33">
        <v>280</v>
      </c>
      <c r="D602" s="34">
        <v>0.39642857142857141</v>
      </c>
      <c r="E602" s="35">
        <v>8.5699999999999998E-2</v>
      </c>
      <c r="F602" s="38" t="str">
        <f t="shared" si="28"/>
        <v>🟢 Disponible</v>
      </c>
      <c r="G602" s="37">
        <v>44817</v>
      </c>
      <c r="H602" s="119">
        <f t="shared" ca="1" si="27"/>
        <v>46273</v>
      </c>
      <c r="I602" s="9">
        <f t="shared" ca="1" si="29"/>
        <v>47</v>
      </c>
      <c r="J602" s="38" t="s">
        <v>1055</v>
      </c>
      <c r="K602" s="38" t="s">
        <v>32</v>
      </c>
      <c r="L602" s="38" t="s">
        <v>1056</v>
      </c>
      <c r="M602" s="38" t="s">
        <v>1057</v>
      </c>
      <c r="N602" s="38" t="s">
        <v>15</v>
      </c>
    </row>
    <row r="603" spans="1:14" ht="15.5">
      <c r="A603" s="8" t="s">
        <v>1061</v>
      </c>
      <c r="B603" s="32" t="s">
        <v>12</v>
      </c>
      <c r="C603" s="33">
        <v>1160</v>
      </c>
      <c r="D603" s="34">
        <v>0.73362068965517246</v>
      </c>
      <c r="E603" s="35">
        <v>0.48280000000000001</v>
      </c>
      <c r="F603" s="38" t="str">
        <f t="shared" si="28"/>
        <v>🟠 Occupation moyenne</v>
      </c>
      <c r="G603" s="37">
        <v>44823</v>
      </c>
      <c r="H603" s="119">
        <f t="shared" ca="1" si="27"/>
        <v>46273</v>
      </c>
      <c r="I603" s="9">
        <f t="shared" ca="1" si="29"/>
        <v>47</v>
      </c>
      <c r="J603" s="38" t="s">
        <v>1062</v>
      </c>
      <c r="K603" s="38" t="s">
        <v>13</v>
      </c>
      <c r="L603" s="38" t="s">
        <v>371</v>
      </c>
      <c r="M603" s="38" t="s">
        <v>371</v>
      </c>
      <c r="N603" s="38" t="s">
        <v>10</v>
      </c>
    </row>
    <row r="604" spans="1:14" ht="15.5">
      <c r="A604" s="8" t="s">
        <v>1063</v>
      </c>
      <c r="B604" s="32" t="s">
        <v>12</v>
      </c>
      <c r="C604" s="33">
        <v>736</v>
      </c>
      <c r="D604" s="34">
        <v>0.77173913043478259</v>
      </c>
      <c r="E604" s="35">
        <v>0.64129999999999998</v>
      </c>
      <c r="F604" s="38" t="str">
        <f t="shared" si="28"/>
        <v>🟠 Occupation moyenne</v>
      </c>
      <c r="G604" s="37">
        <v>44826</v>
      </c>
      <c r="H604" s="119">
        <f t="shared" ca="1" si="27"/>
        <v>46273</v>
      </c>
      <c r="I604" s="9">
        <f t="shared" ca="1" si="29"/>
        <v>47</v>
      </c>
      <c r="J604" s="38" t="s">
        <v>1064</v>
      </c>
      <c r="K604" s="38" t="s">
        <v>53</v>
      </c>
      <c r="L604" s="38" t="s">
        <v>662</v>
      </c>
      <c r="M604" s="38" t="s">
        <v>559</v>
      </c>
      <c r="N604" s="38" t="s">
        <v>10</v>
      </c>
    </row>
    <row r="605" spans="1:14" ht="15.5">
      <c r="A605" s="8" t="s">
        <v>1065</v>
      </c>
      <c r="B605" s="32" t="s">
        <v>12</v>
      </c>
      <c r="C605" s="33">
        <v>888</v>
      </c>
      <c r="D605" s="34">
        <v>0.63626126126126126</v>
      </c>
      <c r="E605" s="35">
        <v>0.41439999999999999</v>
      </c>
      <c r="F605" s="38" t="str">
        <f t="shared" si="28"/>
        <v>🟠 Occupation moyenne</v>
      </c>
      <c r="G605" s="37">
        <v>44826</v>
      </c>
      <c r="H605" s="119">
        <f t="shared" ca="1" si="27"/>
        <v>46273</v>
      </c>
      <c r="I605" s="9">
        <f t="shared" ca="1" si="29"/>
        <v>47</v>
      </c>
      <c r="J605" s="38" t="s">
        <v>1066</v>
      </c>
      <c r="K605" s="38" t="s">
        <v>92</v>
      </c>
      <c r="L605" s="38" t="s">
        <v>371</v>
      </c>
      <c r="M605" s="38" t="s">
        <v>371</v>
      </c>
      <c r="N605" s="38" t="s">
        <v>10</v>
      </c>
    </row>
    <row r="606" spans="1:14" ht="15.5">
      <c r="A606" s="8" t="s">
        <v>1067</v>
      </c>
      <c r="B606" s="32" t="s">
        <v>12</v>
      </c>
      <c r="C606" s="33">
        <v>608</v>
      </c>
      <c r="D606" s="34">
        <v>0.83223684210526316</v>
      </c>
      <c r="E606" s="35">
        <v>0.65790000000000004</v>
      </c>
      <c r="F606" s="38" t="str">
        <f t="shared" si="28"/>
        <v>🟠 Occupation moyenne</v>
      </c>
      <c r="G606" s="37">
        <v>44827</v>
      </c>
      <c r="H606" s="119">
        <f t="shared" ca="1" si="27"/>
        <v>46273</v>
      </c>
      <c r="I606" s="9">
        <f t="shared" ca="1" si="29"/>
        <v>47</v>
      </c>
      <c r="J606" s="38" t="s">
        <v>1068</v>
      </c>
      <c r="K606" s="38" t="s">
        <v>91</v>
      </c>
      <c r="L606" s="38" t="s">
        <v>371</v>
      </c>
      <c r="M606" s="38" t="s">
        <v>371</v>
      </c>
      <c r="N606" s="38" t="s">
        <v>10</v>
      </c>
    </row>
    <row r="607" spans="1:14" ht="15.5">
      <c r="A607" s="8" t="s">
        <v>1069</v>
      </c>
      <c r="B607" s="32" t="s">
        <v>12</v>
      </c>
      <c r="C607" s="33">
        <v>808</v>
      </c>
      <c r="D607" s="34">
        <v>0.625</v>
      </c>
      <c r="E607" s="35">
        <v>0.35639999999999999</v>
      </c>
      <c r="F607" s="38" t="str">
        <f t="shared" si="28"/>
        <v>🟠 Occupation moyenne</v>
      </c>
      <c r="G607" s="37">
        <v>44827</v>
      </c>
      <c r="H607" s="119">
        <f t="shared" ca="1" si="27"/>
        <v>46273</v>
      </c>
      <c r="I607" s="9">
        <f t="shared" ca="1" si="29"/>
        <v>47</v>
      </c>
      <c r="J607" s="38" t="s">
        <v>1066</v>
      </c>
      <c r="K607" s="38" t="s">
        <v>92</v>
      </c>
      <c r="L607" s="38" t="s">
        <v>371</v>
      </c>
      <c r="M607" s="38" t="s">
        <v>371</v>
      </c>
      <c r="N607" s="38" t="s">
        <v>10</v>
      </c>
    </row>
    <row r="608" spans="1:14" ht="15.5">
      <c r="A608" s="8" t="s">
        <v>1070</v>
      </c>
      <c r="B608" s="32" t="s">
        <v>12</v>
      </c>
      <c r="C608" s="33">
        <v>448</v>
      </c>
      <c r="D608" s="34">
        <v>0.7879464285714286</v>
      </c>
      <c r="E608" s="35">
        <v>0.58930000000000005</v>
      </c>
      <c r="F608" s="38" t="str">
        <f t="shared" si="28"/>
        <v>🟠 Occupation moyenne</v>
      </c>
      <c r="G608" s="37">
        <v>44832</v>
      </c>
      <c r="H608" s="119">
        <f t="shared" ca="1" si="27"/>
        <v>46273</v>
      </c>
      <c r="I608" s="9">
        <f t="shared" ca="1" si="29"/>
        <v>47</v>
      </c>
      <c r="J608" s="38" t="s">
        <v>371</v>
      </c>
      <c r="K608" s="38" t="s">
        <v>91</v>
      </c>
      <c r="L608" s="38" t="s">
        <v>371</v>
      </c>
      <c r="M608" s="38" t="s">
        <v>371</v>
      </c>
      <c r="N608" s="38" t="s">
        <v>10</v>
      </c>
    </row>
    <row r="609" spans="1:14" ht="15.5">
      <c r="A609" s="8" t="s">
        <v>1071</v>
      </c>
      <c r="B609" s="32" t="s">
        <v>23</v>
      </c>
      <c r="C609" s="33">
        <v>712</v>
      </c>
      <c r="D609" s="34">
        <v>0.7120786516853933</v>
      </c>
      <c r="E609" s="35">
        <v>0.47189999999999999</v>
      </c>
      <c r="F609" s="38" t="str">
        <f t="shared" si="28"/>
        <v>🟠 Occupation moyenne</v>
      </c>
      <c r="G609" s="37">
        <v>44832</v>
      </c>
      <c r="H609" s="119">
        <f t="shared" ca="1" si="27"/>
        <v>46273</v>
      </c>
      <c r="I609" s="9">
        <f t="shared" ca="1" si="29"/>
        <v>47</v>
      </c>
      <c r="J609" s="38" t="s">
        <v>706</v>
      </c>
      <c r="K609" s="38" t="s">
        <v>70</v>
      </c>
      <c r="L609" s="38" t="s">
        <v>444</v>
      </c>
      <c r="M609" s="38" t="s">
        <v>123</v>
      </c>
      <c r="N609" s="38" t="s">
        <v>21</v>
      </c>
    </row>
    <row r="610" spans="1:14" ht="15.5">
      <c r="A610" s="8" t="s">
        <v>1074</v>
      </c>
      <c r="B610" s="32" t="s">
        <v>41</v>
      </c>
      <c r="C610" s="33">
        <v>1832</v>
      </c>
      <c r="D610" s="34">
        <v>0.63973799126637554</v>
      </c>
      <c r="E610" s="35">
        <v>0.31</v>
      </c>
      <c r="F610" s="38" t="str">
        <f t="shared" si="28"/>
        <v>🟠 Occupation moyenne</v>
      </c>
      <c r="G610" s="37">
        <v>44834</v>
      </c>
      <c r="H610" s="119">
        <f t="shared" ca="1" si="27"/>
        <v>46273</v>
      </c>
      <c r="I610" s="9">
        <f t="shared" ca="1" si="29"/>
        <v>47</v>
      </c>
      <c r="J610" s="38" t="s">
        <v>1075</v>
      </c>
      <c r="K610" s="38" t="s">
        <v>55</v>
      </c>
      <c r="L610" s="38" t="s">
        <v>55</v>
      </c>
      <c r="M610" s="38" t="s">
        <v>55</v>
      </c>
      <c r="N610" s="38" t="s">
        <v>55</v>
      </c>
    </row>
    <row r="611" spans="1:14" ht="15.5">
      <c r="A611" s="8" t="s">
        <v>1072</v>
      </c>
      <c r="B611" s="32" t="s">
        <v>12</v>
      </c>
      <c r="C611" s="33">
        <v>686</v>
      </c>
      <c r="D611" s="34">
        <v>0.6865889212827988</v>
      </c>
      <c r="E611" s="35">
        <v>0.58140000000000003</v>
      </c>
      <c r="F611" s="38" t="str">
        <f t="shared" si="28"/>
        <v>🟠 Occupation moyenne</v>
      </c>
      <c r="G611" s="37">
        <v>44834</v>
      </c>
      <c r="H611" s="119">
        <f t="shared" ca="1" si="27"/>
        <v>46273</v>
      </c>
      <c r="I611" s="9">
        <f t="shared" ca="1" si="29"/>
        <v>47</v>
      </c>
      <c r="J611" s="38" t="s">
        <v>1073</v>
      </c>
      <c r="K611" s="38" t="s">
        <v>84</v>
      </c>
      <c r="L611" s="38" t="s">
        <v>84</v>
      </c>
      <c r="M611" s="38" t="s">
        <v>10</v>
      </c>
      <c r="N611" s="38" t="s">
        <v>10</v>
      </c>
    </row>
    <row r="612" spans="1:14" ht="15.5">
      <c r="A612" s="8" t="s">
        <v>1076</v>
      </c>
      <c r="B612" s="32" t="s">
        <v>41</v>
      </c>
      <c r="C612" s="33">
        <v>1008</v>
      </c>
      <c r="D612" s="34">
        <v>0.51884920634920639</v>
      </c>
      <c r="E612" s="35">
        <v>0.254</v>
      </c>
      <c r="F612" s="38" t="str">
        <f t="shared" si="28"/>
        <v>🟢 Disponible</v>
      </c>
      <c r="G612" s="37">
        <v>44834</v>
      </c>
      <c r="H612" s="119">
        <f t="shared" ca="1" si="27"/>
        <v>46273</v>
      </c>
      <c r="I612" s="9">
        <f t="shared" ca="1" si="29"/>
        <v>47</v>
      </c>
      <c r="J612" s="38" t="s">
        <v>1075</v>
      </c>
      <c r="K612" s="38" t="s">
        <v>55</v>
      </c>
      <c r="L612" s="38" t="s">
        <v>55</v>
      </c>
      <c r="M612" s="38" t="s">
        <v>55</v>
      </c>
      <c r="N612" s="38" t="s">
        <v>55</v>
      </c>
    </row>
    <row r="613" spans="1:14" ht="15.5">
      <c r="A613" s="8" t="s">
        <v>1077</v>
      </c>
      <c r="B613" s="32" t="s">
        <v>41</v>
      </c>
      <c r="C613" s="33">
        <v>2512</v>
      </c>
      <c r="D613" s="34">
        <v>0.40724522292993631</v>
      </c>
      <c r="E613" s="35">
        <v>0.16880000000000001</v>
      </c>
      <c r="F613" s="38" t="str">
        <f t="shared" si="28"/>
        <v>🟢 Disponible</v>
      </c>
      <c r="G613" s="37">
        <v>44834</v>
      </c>
      <c r="H613" s="119">
        <f t="shared" ca="1" si="27"/>
        <v>46273</v>
      </c>
      <c r="I613" s="9">
        <f t="shared" ca="1" si="29"/>
        <v>47</v>
      </c>
      <c r="J613" s="38" t="s">
        <v>1078</v>
      </c>
      <c r="K613" s="38" t="s">
        <v>55</v>
      </c>
      <c r="L613" s="38" t="s">
        <v>55</v>
      </c>
      <c r="M613" s="38" t="s">
        <v>55</v>
      </c>
      <c r="N613" s="38" t="s">
        <v>55</v>
      </c>
    </row>
    <row r="614" spans="1:14" ht="15.5">
      <c r="A614" s="8" t="s">
        <v>1079</v>
      </c>
      <c r="B614" s="32" t="s">
        <v>23</v>
      </c>
      <c r="C614" s="33">
        <v>1536</v>
      </c>
      <c r="D614" s="34">
        <v>0.63346354166666663</v>
      </c>
      <c r="E614" s="35">
        <v>0.39579999999999999</v>
      </c>
      <c r="F614" s="38" t="str">
        <f t="shared" si="28"/>
        <v>🟠 Occupation moyenne</v>
      </c>
      <c r="G614" s="37">
        <v>44838</v>
      </c>
      <c r="H614" s="119">
        <f t="shared" ca="1" si="27"/>
        <v>46273</v>
      </c>
      <c r="I614" s="9">
        <f t="shared" ca="1" si="29"/>
        <v>47</v>
      </c>
      <c r="J614" s="38" t="s">
        <v>1080</v>
      </c>
      <c r="K614" s="38" t="s">
        <v>105</v>
      </c>
      <c r="L614" s="38" t="s">
        <v>665</v>
      </c>
      <c r="M614" s="38" t="s">
        <v>105</v>
      </c>
      <c r="N614" s="38" t="s">
        <v>21</v>
      </c>
    </row>
    <row r="615" spans="1:14" ht="15.5">
      <c r="A615" s="8" t="s">
        <v>1081</v>
      </c>
      <c r="B615" s="32" t="s">
        <v>12</v>
      </c>
      <c r="C615" s="33">
        <v>1792</v>
      </c>
      <c r="D615" s="34">
        <v>0.6579241071428571</v>
      </c>
      <c r="E615" s="35">
        <v>0.4375</v>
      </c>
      <c r="F615" s="38" t="str">
        <f t="shared" si="28"/>
        <v>🟠 Occupation moyenne</v>
      </c>
      <c r="G615" s="37">
        <v>44838</v>
      </c>
      <c r="H615" s="119">
        <f t="shared" ca="1" si="27"/>
        <v>46273</v>
      </c>
      <c r="I615" s="9">
        <f t="shared" ca="1" si="29"/>
        <v>47</v>
      </c>
      <c r="J615" s="38" t="s">
        <v>13</v>
      </c>
      <c r="K615" s="38" t="s">
        <v>13</v>
      </c>
      <c r="L615" s="38" t="s">
        <v>371</v>
      </c>
      <c r="M615" s="38" t="s">
        <v>371</v>
      </c>
      <c r="N615" s="38" t="s">
        <v>10</v>
      </c>
    </row>
    <row r="616" spans="1:14" ht="15.5">
      <c r="A616" s="8" t="s">
        <v>1082</v>
      </c>
      <c r="B616" s="32" t="s">
        <v>12</v>
      </c>
      <c r="C616" s="33">
        <v>622</v>
      </c>
      <c r="D616" s="34">
        <v>0.77974276527331188</v>
      </c>
      <c r="E616" s="35">
        <v>0.61539999999999995</v>
      </c>
      <c r="F616" s="38" t="str">
        <f t="shared" si="28"/>
        <v>🟠 Occupation moyenne</v>
      </c>
      <c r="G616" s="37">
        <v>44841</v>
      </c>
      <c r="H616" s="119">
        <f t="shared" ca="1" si="27"/>
        <v>46273</v>
      </c>
      <c r="I616" s="9">
        <f t="shared" ca="1" si="29"/>
        <v>47</v>
      </c>
      <c r="J616" s="38" t="s">
        <v>1083</v>
      </c>
      <c r="K616" s="38" t="s">
        <v>20</v>
      </c>
      <c r="L616" s="38" t="s">
        <v>84</v>
      </c>
      <c r="M616" s="38" t="s">
        <v>10</v>
      </c>
      <c r="N616" s="38" t="s">
        <v>10</v>
      </c>
    </row>
    <row r="617" spans="1:14" ht="15.5">
      <c r="A617" s="8" t="s">
        <v>1084</v>
      </c>
      <c r="B617" s="32" t="s">
        <v>12</v>
      </c>
      <c r="C617" s="33">
        <v>728</v>
      </c>
      <c r="D617" s="34">
        <v>0.56730769230769229</v>
      </c>
      <c r="E617" s="35">
        <v>0.31869999999999998</v>
      </c>
      <c r="F617" s="38" t="str">
        <f t="shared" si="28"/>
        <v>🟢 Disponible</v>
      </c>
      <c r="G617" s="37">
        <v>44841</v>
      </c>
      <c r="H617" s="119">
        <f t="shared" ca="1" si="27"/>
        <v>46273</v>
      </c>
      <c r="I617" s="9">
        <f t="shared" ca="1" si="29"/>
        <v>47</v>
      </c>
      <c r="J617" s="38" t="s">
        <v>1085</v>
      </c>
      <c r="K617" s="38" t="s">
        <v>85</v>
      </c>
      <c r="L617" s="38" t="s">
        <v>84</v>
      </c>
      <c r="M617" s="38" t="s">
        <v>10</v>
      </c>
      <c r="N617" s="38" t="s">
        <v>10</v>
      </c>
    </row>
    <row r="618" spans="1:14" ht="15.5">
      <c r="A618" s="8" t="s">
        <v>1086</v>
      </c>
      <c r="B618" s="32" t="s">
        <v>12</v>
      </c>
      <c r="C618" s="33">
        <v>880</v>
      </c>
      <c r="D618" s="34">
        <v>0.69545454545454544</v>
      </c>
      <c r="E618" s="35">
        <v>0.44550000000000001</v>
      </c>
      <c r="F618" s="38" t="str">
        <f t="shared" si="28"/>
        <v>🟠 Occupation moyenne</v>
      </c>
      <c r="G618" s="37">
        <v>44844</v>
      </c>
      <c r="H618" s="119">
        <f t="shared" ca="1" si="27"/>
        <v>46273</v>
      </c>
      <c r="I618" s="9">
        <f t="shared" ca="1" si="29"/>
        <v>46</v>
      </c>
      <c r="J618" s="38" t="s">
        <v>1052</v>
      </c>
      <c r="K618" s="38" t="s">
        <v>68</v>
      </c>
      <c r="L618" s="38" t="s">
        <v>458</v>
      </c>
      <c r="M618" s="38" t="s">
        <v>459</v>
      </c>
      <c r="N618" s="38" t="s">
        <v>10</v>
      </c>
    </row>
    <row r="619" spans="1:14" ht="15.5">
      <c r="A619" s="8" t="s">
        <v>1087</v>
      </c>
      <c r="B619" s="32" t="s">
        <v>12</v>
      </c>
      <c r="C619" s="33">
        <v>952</v>
      </c>
      <c r="D619" s="34">
        <v>0.65441176470588236</v>
      </c>
      <c r="E619" s="35">
        <v>0.50419999999999998</v>
      </c>
      <c r="F619" s="38" t="str">
        <f t="shared" si="28"/>
        <v>🟠 Occupation moyenne</v>
      </c>
      <c r="G619" s="37">
        <v>44848</v>
      </c>
      <c r="H619" s="119">
        <f t="shared" ca="1" si="27"/>
        <v>46273</v>
      </c>
      <c r="I619" s="9">
        <f t="shared" ca="1" si="29"/>
        <v>46</v>
      </c>
      <c r="J619" s="38" t="s">
        <v>1088</v>
      </c>
      <c r="K619" s="38" t="s">
        <v>53</v>
      </c>
      <c r="L619" s="38" t="s">
        <v>662</v>
      </c>
      <c r="M619" s="38" t="s">
        <v>559</v>
      </c>
      <c r="N619" s="38" t="s">
        <v>10</v>
      </c>
    </row>
    <row r="620" spans="1:14" ht="15.5">
      <c r="A620" s="8" t="s">
        <v>1089</v>
      </c>
      <c r="B620" s="32" t="s">
        <v>12</v>
      </c>
      <c r="C620" s="33">
        <v>632</v>
      </c>
      <c r="D620" s="34">
        <v>0.75632911392405067</v>
      </c>
      <c r="E620" s="35">
        <v>0.53159999999999996</v>
      </c>
      <c r="F620" s="38" t="str">
        <f t="shared" si="28"/>
        <v>🟠 Occupation moyenne</v>
      </c>
      <c r="G620" s="37">
        <v>44851</v>
      </c>
      <c r="H620" s="119">
        <f t="shared" ca="1" si="27"/>
        <v>46273</v>
      </c>
      <c r="I620" s="9">
        <f t="shared" ca="1" si="29"/>
        <v>46</v>
      </c>
      <c r="J620" s="38" t="s">
        <v>1090</v>
      </c>
      <c r="K620" s="38" t="s">
        <v>68</v>
      </c>
      <c r="L620" s="38" t="s">
        <v>458</v>
      </c>
      <c r="M620" s="38" t="s">
        <v>459</v>
      </c>
      <c r="N620" s="38" t="s">
        <v>10</v>
      </c>
    </row>
    <row r="621" spans="1:14" ht="15.5">
      <c r="A621" s="8" t="s">
        <v>1091</v>
      </c>
      <c r="B621" s="32" t="s">
        <v>12</v>
      </c>
      <c r="C621" s="33">
        <v>2384</v>
      </c>
      <c r="D621" s="34">
        <v>0.59983221476510062</v>
      </c>
      <c r="E621" s="35">
        <v>0.29189999999999999</v>
      </c>
      <c r="F621" s="38" t="str">
        <f t="shared" si="28"/>
        <v>🟢 Disponible</v>
      </c>
      <c r="G621" s="37">
        <v>44851</v>
      </c>
      <c r="H621" s="119">
        <f t="shared" ca="1" si="27"/>
        <v>46273</v>
      </c>
      <c r="I621" s="9">
        <f t="shared" ca="1" si="29"/>
        <v>46</v>
      </c>
      <c r="J621" s="38" t="s">
        <v>13</v>
      </c>
      <c r="K621" s="38" t="s">
        <v>13</v>
      </c>
      <c r="L621" s="38" t="s">
        <v>371</v>
      </c>
      <c r="M621" s="38" t="s">
        <v>371</v>
      </c>
      <c r="N621" s="38" t="s">
        <v>10</v>
      </c>
    </row>
    <row r="622" spans="1:14" ht="15.5">
      <c r="A622" s="8" t="s">
        <v>1092</v>
      </c>
      <c r="B622" s="32" t="s">
        <v>12</v>
      </c>
      <c r="C622" s="33">
        <v>1216</v>
      </c>
      <c r="D622" s="34">
        <v>0.61759868421052633</v>
      </c>
      <c r="E622" s="35">
        <v>0.41449999999999998</v>
      </c>
      <c r="F622" s="38" t="str">
        <f t="shared" si="28"/>
        <v>🟠 Occupation moyenne</v>
      </c>
      <c r="G622" s="37">
        <v>44853</v>
      </c>
      <c r="H622" s="119">
        <f t="shared" ca="1" si="27"/>
        <v>46273</v>
      </c>
      <c r="I622" s="9">
        <f t="shared" ca="1" si="29"/>
        <v>46</v>
      </c>
      <c r="J622" s="38" t="s">
        <v>1093</v>
      </c>
      <c r="K622" s="38" t="s">
        <v>95</v>
      </c>
      <c r="L622" s="38" t="s">
        <v>11</v>
      </c>
      <c r="M622" s="38" t="s">
        <v>371</v>
      </c>
      <c r="N622" s="38" t="s">
        <v>10</v>
      </c>
    </row>
    <row r="623" spans="1:14" ht="15.5">
      <c r="A623" s="8" t="s">
        <v>1094</v>
      </c>
      <c r="B623" s="32" t="s">
        <v>12</v>
      </c>
      <c r="C623" s="33">
        <v>520</v>
      </c>
      <c r="D623" s="34">
        <v>0.83461538461538465</v>
      </c>
      <c r="E623" s="35">
        <v>0.69230000000000003</v>
      </c>
      <c r="F623" s="38" t="str">
        <f t="shared" si="28"/>
        <v>🟠 Occupation moyenne</v>
      </c>
      <c r="G623" s="37">
        <v>44855</v>
      </c>
      <c r="H623" s="119">
        <f t="shared" ca="1" si="27"/>
        <v>46273</v>
      </c>
      <c r="I623" s="9">
        <f t="shared" ca="1" si="29"/>
        <v>46</v>
      </c>
      <c r="J623" s="38" t="s">
        <v>972</v>
      </c>
      <c r="K623" s="38" t="s">
        <v>84</v>
      </c>
      <c r="L623" s="38" t="s">
        <v>84</v>
      </c>
      <c r="M623" s="38" t="s">
        <v>10</v>
      </c>
      <c r="N623" s="38" t="s">
        <v>10</v>
      </c>
    </row>
    <row r="624" spans="1:14" ht="15.5">
      <c r="A624" s="8" t="s">
        <v>1095</v>
      </c>
      <c r="B624" s="32" t="s">
        <v>12</v>
      </c>
      <c r="C624" s="33">
        <v>474</v>
      </c>
      <c r="D624" s="34">
        <v>0.71940928270042193</v>
      </c>
      <c r="E624" s="35">
        <v>0.62029999999999996</v>
      </c>
      <c r="F624" s="38" t="str">
        <f t="shared" si="28"/>
        <v>🟠 Occupation moyenne</v>
      </c>
      <c r="G624" s="37">
        <v>44855</v>
      </c>
      <c r="H624" s="119">
        <f t="shared" ca="1" si="27"/>
        <v>46273</v>
      </c>
      <c r="I624" s="9">
        <f t="shared" ca="1" si="29"/>
        <v>46</v>
      </c>
      <c r="J624" s="38" t="s">
        <v>1096</v>
      </c>
      <c r="K624" s="38" t="s">
        <v>101</v>
      </c>
      <c r="L624" s="38" t="s">
        <v>458</v>
      </c>
      <c r="M624" s="38" t="s">
        <v>459</v>
      </c>
      <c r="N624" s="38" t="s">
        <v>10</v>
      </c>
    </row>
    <row r="625" spans="1:14" ht="15.5">
      <c r="A625" s="8" t="s">
        <v>1097</v>
      </c>
      <c r="B625" s="32" t="s">
        <v>12</v>
      </c>
      <c r="C625" s="33">
        <v>480</v>
      </c>
      <c r="D625" s="34">
        <v>0.86250000000000004</v>
      </c>
      <c r="E625" s="35">
        <v>0.76670000000000005</v>
      </c>
      <c r="F625" s="38" t="str">
        <f t="shared" si="28"/>
        <v>🟠 Occupation moyenne</v>
      </c>
      <c r="G625" s="37">
        <v>44859</v>
      </c>
      <c r="H625" s="119">
        <f t="shared" ca="1" si="27"/>
        <v>46273</v>
      </c>
      <c r="I625" s="9">
        <f t="shared" ca="1" si="29"/>
        <v>46</v>
      </c>
      <c r="J625" s="38" t="s">
        <v>1093</v>
      </c>
      <c r="K625" s="38" t="s">
        <v>95</v>
      </c>
      <c r="L625" s="38" t="s">
        <v>11</v>
      </c>
      <c r="M625" s="38" t="s">
        <v>371</v>
      </c>
      <c r="N625" s="38" t="s">
        <v>10</v>
      </c>
    </row>
    <row r="626" spans="1:14" ht="15.5">
      <c r="A626" s="8" t="s">
        <v>1098</v>
      </c>
      <c r="B626" s="32" t="s">
        <v>23</v>
      </c>
      <c r="C626" s="33">
        <v>736</v>
      </c>
      <c r="D626" s="34">
        <v>0.62635869565217395</v>
      </c>
      <c r="E626" s="35">
        <v>0.4022</v>
      </c>
      <c r="F626" s="38" t="str">
        <f t="shared" si="28"/>
        <v>🟠 Occupation moyenne</v>
      </c>
      <c r="G626" s="37">
        <v>44859</v>
      </c>
      <c r="H626" s="119">
        <f t="shared" ca="1" si="27"/>
        <v>46273</v>
      </c>
      <c r="I626" s="9">
        <f t="shared" ca="1" si="29"/>
        <v>46</v>
      </c>
      <c r="J626" s="38" t="s">
        <v>706</v>
      </c>
      <c r="K626" s="38" t="s">
        <v>70</v>
      </c>
      <c r="L626" s="38" t="s">
        <v>444</v>
      </c>
      <c r="M626" s="38" t="s">
        <v>123</v>
      </c>
      <c r="N626" s="38" t="s">
        <v>21</v>
      </c>
    </row>
    <row r="627" spans="1:14" ht="15.5">
      <c r="A627" s="8" t="s">
        <v>1099</v>
      </c>
      <c r="B627" s="32" t="s">
        <v>12</v>
      </c>
      <c r="C627" s="33">
        <v>1464</v>
      </c>
      <c r="D627" s="34">
        <v>0.67418032786885251</v>
      </c>
      <c r="E627" s="35">
        <v>0.42080000000000001</v>
      </c>
      <c r="F627" s="38" t="str">
        <f t="shared" si="28"/>
        <v>🟠 Occupation moyenne</v>
      </c>
      <c r="G627" s="37">
        <v>44865</v>
      </c>
      <c r="H627" s="119">
        <f t="shared" ca="1" si="27"/>
        <v>46273</v>
      </c>
      <c r="I627" s="9">
        <f t="shared" ca="1" si="29"/>
        <v>46</v>
      </c>
      <c r="J627" s="38" t="s">
        <v>1100</v>
      </c>
      <c r="K627" s="38" t="s">
        <v>49</v>
      </c>
      <c r="L627" s="38" t="s">
        <v>458</v>
      </c>
      <c r="M627" s="38" t="s">
        <v>459</v>
      </c>
      <c r="N627" s="38" t="s">
        <v>10</v>
      </c>
    </row>
    <row r="628" spans="1:14" ht="15.5">
      <c r="A628" s="8" t="s">
        <v>1101</v>
      </c>
      <c r="B628" s="32" t="s">
        <v>23</v>
      </c>
      <c r="C628" s="33">
        <v>1344</v>
      </c>
      <c r="D628" s="34">
        <v>0.76190476190476186</v>
      </c>
      <c r="E628" s="35">
        <v>0.52380000000000004</v>
      </c>
      <c r="F628" s="38" t="str">
        <f t="shared" si="28"/>
        <v>🟠 Occupation moyenne</v>
      </c>
      <c r="G628" s="37">
        <v>44865</v>
      </c>
      <c r="H628" s="119">
        <f t="shared" ca="1" si="27"/>
        <v>46273</v>
      </c>
      <c r="I628" s="9">
        <f t="shared" ca="1" si="29"/>
        <v>46</v>
      </c>
      <c r="J628" s="38" t="s">
        <v>1102</v>
      </c>
      <c r="K628" s="38" t="s">
        <v>104</v>
      </c>
      <c r="L628" s="38" t="s">
        <v>483</v>
      </c>
      <c r="M628" s="38" t="s">
        <v>21</v>
      </c>
      <c r="N628" s="38" t="s">
        <v>21</v>
      </c>
    </row>
    <row r="629" spans="1:14" ht="15.5">
      <c r="A629" s="8" t="s">
        <v>1103</v>
      </c>
      <c r="B629" s="32" t="s">
        <v>23</v>
      </c>
      <c r="C629" s="33">
        <v>1304</v>
      </c>
      <c r="D629" s="34">
        <v>0.69018404907975461</v>
      </c>
      <c r="E629" s="35">
        <v>0.53990000000000005</v>
      </c>
      <c r="F629" s="38" t="str">
        <f t="shared" si="28"/>
        <v>🟠 Occupation moyenne</v>
      </c>
      <c r="G629" s="37">
        <v>44868</v>
      </c>
      <c r="H629" s="119">
        <f t="shared" ca="1" si="27"/>
        <v>46273</v>
      </c>
      <c r="I629" s="9">
        <f t="shared" ca="1" si="29"/>
        <v>46</v>
      </c>
      <c r="J629" s="38" t="s">
        <v>1104</v>
      </c>
      <c r="K629" s="38" t="s">
        <v>38</v>
      </c>
      <c r="L629" s="38" t="s">
        <v>496</v>
      </c>
      <c r="M629" s="38" t="s">
        <v>21</v>
      </c>
      <c r="N629" s="38" t="s">
        <v>21</v>
      </c>
    </row>
    <row r="630" spans="1:14" ht="15.5">
      <c r="A630" s="8" t="s">
        <v>1105</v>
      </c>
      <c r="B630" s="32" t="s">
        <v>23</v>
      </c>
      <c r="C630" s="33">
        <v>1264</v>
      </c>
      <c r="D630" s="34">
        <v>0.44857594936708861</v>
      </c>
      <c r="E630" s="35">
        <v>0.2848</v>
      </c>
      <c r="F630" s="38" t="str">
        <f t="shared" si="28"/>
        <v>🟢 Disponible</v>
      </c>
      <c r="G630" s="37">
        <v>44872</v>
      </c>
      <c r="H630" s="119">
        <f t="shared" ca="1" si="27"/>
        <v>46273</v>
      </c>
      <c r="I630" s="9">
        <f t="shared" ca="1" si="29"/>
        <v>46</v>
      </c>
      <c r="J630" s="38" t="s">
        <v>1106</v>
      </c>
      <c r="K630" s="38" t="s">
        <v>70</v>
      </c>
      <c r="L630" s="38" t="s">
        <v>444</v>
      </c>
      <c r="M630" s="38" t="s">
        <v>123</v>
      </c>
      <c r="N630" s="38" t="s">
        <v>21</v>
      </c>
    </row>
    <row r="631" spans="1:14" ht="15.5">
      <c r="A631" s="8" t="s">
        <v>1107</v>
      </c>
      <c r="B631" s="32" t="s">
        <v>12</v>
      </c>
      <c r="C631" s="33">
        <v>1248</v>
      </c>
      <c r="D631" s="34">
        <v>0.68669871794871795</v>
      </c>
      <c r="E631" s="35">
        <v>0.44230000000000003</v>
      </c>
      <c r="F631" s="38" t="str">
        <f t="shared" si="28"/>
        <v>🟠 Occupation moyenne</v>
      </c>
      <c r="G631" s="37">
        <v>44886</v>
      </c>
      <c r="H631" s="119">
        <f t="shared" ca="1" si="27"/>
        <v>46273</v>
      </c>
      <c r="I631" s="9">
        <f t="shared" ca="1" si="29"/>
        <v>45</v>
      </c>
      <c r="J631" s="38" t="s">
        <v>1093</v>
      </c>
      <c r="K631" s="38" t="s">
        <v>95</v>
      </c>
      <c r="L631" s="38" t="s">
        <v>11</v>
      </c>
      <c r="M631" s="38" t="s">
        <v>371</v>
      </c>
      <c r="N631" s="38" t="s">
        <v>10</v>
      </c>
    </row>
    <row r="632" spans="1:14" ht="15.5">
      <c r="A632" s="8" t="s">
        <v>1108</v>
      </c>
      <c r="B632" s="32" t="s">
        <v>12</v>
      </c>
      <c r="C632" s="33">
        <v>400</v>
      </c>
      <c r="D632" s="34">
        <v>0.62</v>
      </c>
      <c r="E632" s="35">
        <v>0.44</v>
      </c>
      <c r="F632" s="38" t="str">
        <f t="shared" si="28"/>
        <v>🟠 Occupation moyenne</v>
      </c>
      <c r="G632" s="37">
        <v>44886</v>
      </c>
      <c r="H632" s="119">
        <f t="shared" ca="1" si="27"/>
        <v>46273</v>
      </c>
      <c r="I632" s="9">
        <f t="shared" ca="1" si="29"/>
        <v>45</v>
      </c>
      <c r="J632" s="38" t="s">
        <v>31</v>
      </c>
      <c r="K632" s="38" t="s">
        <v>31</v>
      </c>
      <c r="L632" s="38" t="s">
        <v>371</v>
      </c>
      <c r="M632" s="38" t="s">
        <v>371</v>
      </c>
      <c r="N632" s="38" t="s">
        <v>10</v>
      </c>
    </row>
    <row r="633" spans="1:14" ht="15.5">
      <c r="A633" s="8" t="s">
        <v>1109</v>
      </c>
      <c r="B633" s="32" t="s">
        <v>23</v>
      </c>
      <c r="C633" s="33">
        <v>744</v>
      </c>
      <c r="D633" s="34">
        <v>0.79166666666666663</v>
      </c>
      <c r="E633" s="35">
        <v>0.63439999999999996</v>
      </c>
      <c r="F633" s="38" t="str">
        <f t="shared" si="28"/>
        <v>🟠 Occupation moyenne</v>
      </c>
      <c r="G633" s="37">
        <v>44887</v>
      </c>
      <c r="H633" s="119">
        <f t="shared" ca="1" si="27"/>
        <v>46273</v>
      </c>
      <c r="I633" s="9">
        <f t="shared" ca="1" si="29"/>
        <v>45</v>
      </c>
      <c r="J633" s="38" t="s">
        <v>1110</v>
      </c>
      <c r="K633" s="38" t="s">
        <v>38</v>
      </c>
      <c r="L633" s="38" t="s">
        <v>496</v>
      </c>
      <c r="M633" s="38" t="s">
        <v>21</v>
      </c>
      <c r="N633" s="38" t="s">
        <v>21</v>
      </c>
    </row>
    <row r="634" spans="1:14" ht="15.5">
      <c r="A634" s="8" t="s">
        <v>1111</v>
      </c>
      <c r="B634" s="32" t="s">
        <v>23</v>
      </c>
      <c r="C634" s="33">
        <v>1896</v>
      </c>
      <c r="D634" s="34">
        <v>0.69409282700421937</v>
      </c>
      <c r="E634" s="35">
        <v>0.54010000000000002</v>
      </c>
      <c r="F634" s="38" t="str">
        <f t="shared" si="28"/>
        <v>🟠 Occupation moyenne</v>
      </c>
      <c r="G634" s="37">
        <v>44887</v>
      </c>
      <c r="H634" s="119">
        <f t="shared" ca="1" si="27"/>
        <v>46273</v>
      </c>
      <c r="I634" s="9">
        <f t="shared" ca="1" si="29"/>
        <v>45</v>
      </c>
      <c r="J634" s="38" t="s">
        <v>1112</v>
      </c>
      <c r="K634" s="38" t="s">
        <v>103</v>
      </c>
      <c r="L634" s="38" t="s">
        <v>652</v>
      </c>
      <c r="M634" s="38" t="s">
        <v>21</v>
      </c>
      <c r="N634" s="38" t="s">
        <v>21</v>
      </c>
    </row>
    <row r="635" spans="1:14" ht="15.5">
      <c r="A635" s="8" t="s">
        <v>1113</v>
      </c>
      <c r="B635" s="32" t="s">
        <v>23</v>
      </c>
      <c r="C635" s="33">
        <v>1848</v>
      </c>
      <c r="D635" s="34">
        <v>0.73593073593073588</v>
      </c>
      <c r="E635" s="35">
        <v>0.49780000000000002</v>
      </c>
      <c r="F635" s="38" t="str">
        <f t="shared" si="28"/>
        <v>🟠 Occupation moyenne</v>
      </c>
      <c r="G635" s="37">
        <v>44887</v>
      </c>
      <c r="H635" s="119">
        <f t="shared" ca="1" si="27"/>
        <v>46273</v>
      </c>
      <c r="I635" s="9">
        <f t="shared" ca="1" si="29"/>
        <v>45</v>
      </c>
      <c r="J635" s="38" t="s">
        <v>1114</v>
      </c>
      <c r="K635" s="38" t="s">
        <v>103</v>
      </c>
      <c r="L635" s="38" t="s">
        <v>652</v>
      </c>
      <c r="M635" s="38" t="s">
        <v>21</v>
      </c>
      <c r="N635" s="38" t="s">
        <v>21</v>
      </c>
    </row>
    <row r="636" spans="1:14" ht="15.5">
      <c r="A636" s="8" t="s">
        <v>1115</v>
      </c>
      <c r="B636" s="32" t="s">
        <v>23</v>
      </c>
      <c r="C636" s="33">
        <v>1384</v>
      </c>
      <c r="D636" s="34">
        <v>0.7052023121387283</v>
      </c>
      <c r="E636" s="35">
        <v>0.48549999999999999</v>
      </c>
      <c r="F636" s="38" t="str">
        <f t="shared" si="28"/>
        <v>🟠 Occupation moyenne</v>
      </c>
      <c r="G636" s="37">
        <v>44895</v>
      </c>
      <c r="H636" s="119">
        <f t="shared" ca="1" si="27"/>
        <v>46273</v>
      </c>
      <c r="I636" s="9">
        <f t="shared" ca="1" si="29"/>
        <v>45</v>
      </c>
      <c r="J636" s="38" t="s">
        <v>1116</v>
      </c>
      <c r="K636" s="38" t="s">
        <v>70</v>
      </c>
      <c r="L636" s="38" t="s">
        <v>444</v>
      </c>
      <c r="M636" s="38" t="s">
        <v>123</v>
      </c>
      <c r="N636" s="38" t="s">
        <v>21</v>
      </c>
    </row>
    <row r="637" spans="1:14" ht="15.5">
      <c r="A637" s="8" t="s">
        <v>1117</v>
      </c>
      <c r="B637" s="32" t="s">
        <v>26</v>
      </c>
      <c r="C637" s="33">
        <v>928</v>
      </c>
      <c r="D637" s="34">
        <v>0.60668103448275867</v>
      </c>
      <c r="E637" s="35">
        <v>0.4052</v>
      </c>
      <c r="F637" s="38" t="str">
        <f t="shared" si="28"/>
        <v>🟠 Occupation moyenne</v>
      </c>
      <c r="G637" s="37">
        <v>44900</v>
      </c>
      <c r="H637" s="119">
        <f t="shared" ca="1" si="27"/>
        <v>46273</v>
      </c>
      <c r="I637" s="9">
        <f t="shared" ca="1" si="29"/>
        <v>45</v>
      </c>
      <c r="J637" s="38" t="s">
        <v>1118</v>
      </c>
      <c r="K637" s="38" t="s">
        <v>43</v>
      </c>
      <c r="L637" s="38" t="s">
        <v>43</v>
      </c>
      <c r="M637" s="38" t="s">
        <v>43</v>
      </c>
      <c r="N637" s="38" t="s">
        <v>43</v>
      </c>
    </row>
    <row r="638" spans="1:14" ht="15.5">
      <c r="A638" s="8" t="s">
        <v>1119</v>
      </c>
      <c r="B638" s="32" t="s">
        <v>23</v>
      </c>
      <c r="C638" s="33">
        <v>1624</v>
      </c>
      <c r="D638" s="34">
        <v>0.79495073891625612</v>
      </c>
      <c r="E638" s="35">
        <v>0.66500000000000004</v>
      </c>
      <c r="F638" s="38" t="str">
        <f t="shared" si="28"/>
        <v>🟠 Occupation moyenne</v>
      </c>
      <c r="G638" s="37">
        <v>44909</v>
      </c>
      <c r="H638" s="119">
        <f t="shared" ca="1" si="27"/>
        <v>46273</v>
      </c>
      <c r="I638" s="9">
        <f t="shared" ca="1" si="29"/>
        <v>44</v>
      </c>
      <c r="J638" s="38" t="s">
        <v>1120</v>
      </c>
      <c r="K638" s="38" t="s">
        <v>38</v>
      </c>
      <c r="L638" s="38" t="s">
        <v>496</v>
      </c>
      <c r="M638" s="38" t="s">
        <v>21</v>
      </c>
      <c r="N638" s="38" t="s">
        <v>21</v>
      </c>
    </row>
    <row r="639" spans="1:14" ht="15.5">
      <c r="A639" s="8" t="s">
        <v>1121</v>
      </c>
      <c r="B639" s="32" t="s">
        <v>23</v>
      </c>
      <c r="C639" s="33">
        <v>864</v>
      </c>
      <c r="D639" s="34">
        <v>0.79629629629629628</v>
      </c>
      <c r="E639" s="35">
        <v>0.62960000000000005</v>
      </c>
      <c r="F639" s="38" t="str">
        <f t="shared" si="28"/>
        <v>🟠 Occupation moyenne</v>
      </c>
      <c r="G639" s="37">
        <v>44909</v>
      </c>
      <c r="H639" s="119">
        <f t="shared" ca="1" si="27"/>
        <v>46273</v>
      </c>
      <c r="I639" s="9">
        <f t="shared" ca="1" si="29"/>
        <v>44</v>
      </c>
      <c r="J639" s="38" t="s">
        <v>1122</v>
      </c>
      <c r="K639" s="38" t="s">
        <v>38</v>
      </c>
      <c r="L639" s="38" t="s">
        <v>496</v>
      </c>
      <c r="M639" s="38" t="s">
        <v>21</v>
      </c>
      <c r="N639" s="38" t="s">
        <v>21</v>
      </c>
    </row>
    <row r="640" spans="1:14" ht="15.5">
      <c r="A640" s="8" t="s">
        <v>1123</v>
      </c>
      <c r="B640" s="32" t="s">
        <v>26</v>
      </c>
      <c r="C640" s="33">
        <v>1496</v>
      </c>
      <c r="D640" s="34">
        <v>0.77540106951871657</v>
      </c>
      <c r="E640" s="35">
        <v>0.5615</v>
      </c>
      <c r="F640" s="38" t="str">
        <f t="shared" si="28"/>
        <v>🟠 Occupation moyenne</v>
      </c>
      <c r="G640" s="37">
        <v>44914</v>
      </c>
      <c r="H640" s="119">
        <f t="shared" ca="1" si="27"/>
        <v>46273</v>
      </c>
      <c r="I640" s="9">
        <f t="shared" ca="1" si="29"/>
        <v>44</v>
      </c>
      <c r="J640" s="38" t="s">
        <v>24</v>
      </c>
      <c r="K640" s="38" t="s">
        <v>24</v>
      </c>
      <c r="L640" s="38" t="s">
        <v>24</v>
      </c>
      <c r="M640" s="38" t="s">
        <v>24</v>
      </c>
      <c r="N640" s="38" t="s">
        <v>24</v>
      </c>
    </row>
    <row r="641" spans="1:14" ht="15.5">
      <c r="A641" s="8" t="s">
        <v>1124</v>
      </c>
      <c r="B641" s="32" t="s">
        <v>23</v>
      </c>
      <c r="C641" s="33">
        <v>888</v>
      </c>
      <c r="D641" s="34">
        <v>0.74436936936936937</v>
      </c>
      <c r="E641" s="35">
        <v>0.63060000000000005</v>
      </c>
      <c r="F641" s="38" t="str">
        <f t="shared" si="28"/>
        <v>🟠 Occupation moyenne</v>
      </c>
      <c r="G641" s="37">
        <v>44914</v>
      </c>
      <c r="H641" s="119">
        <f t="shared" ca="1" si="27"/>
        <v>46273</v>
      </c>
      <c r="I641" s="9">
        <f t="shared" ca="1" si="29"/>
        <v>44</v>
      </c>
      <c r="J641" s="38" t="s">
        <v>1125</v>
      </c>
      <c r="K641" s="38" t="s">
        <v>38</v>
      </c>
      <c r="L641" s="38" t="s">
        <v>496</v>
      </c>
      <c r="M641" s="38" t="s">
        <v>21</v>
      </c>
      <c r="N641" s="38" t="s">
        <v>21</v>
      </c>
    </row>
    <row r="642" spans="1:14" ht="15.5">
      <c r="A642" s="8" t="s">
        <v>1126</v>
      </c>
      <c r="B642" s="32" t="s">
        <v>26</v>
      </c>
      <c r="C642" s="33">
        <v>1192</v>
      </c>
      <c r="D642" s="34">
        <v>0.70805369127516782</v>
      </c>
      <c r="E642" s="35">
        <v>0.4698</v>
      </c>
      <c r="F642" s="38" t="str">
        <f t="shared" si="28"/>
        <v>🟠 Occupation moyenne</v>
      </c>
      <c r="G642" s="37">
        <v>44914</v>
      </c>
      <c r="H642" s="119">
        <f t="shared" ref="H642:H705" ca="1" si="30">TODAY()</f>
        <v>46273</v>
      </c>
      <c r="I642" s="9">
        <f t="shared" ca="1" si="29"/>
        <v>44</v>
      </c>
      <c r="J642" s="38" t="s">
        <v>24</v>
      </c>
      <c r="K642" s="38" t="s">
        <v>24</v>
      </c>
      <c r="L642" s="38" t="s">
        <v>24</v>
      </c>
      <c r="M642" s="38" t="s">
        <v>24</v>
      </c>
      <c r="N642" s="38" t="s">
        <v>24</v>
      </c>
    </row>
    <row r="643" spans="1:14" ht="15.5">
      <c r="A643" s="8" t="s">
        <v>1127</v>
      </c>
      <c r="B643" s="32" t="s">
        <v>23</v>
      </c>
      <c r="C643" s="33">
        <v>1680</v>
      </c>
      <c r="D643" s="34">
        <v>0.47738095238095241</v>
      </c>
      <c r="E643" s="35">
        <v>0.20480000000000001</v>
      </c>
      <c r="F643" s="38" t="str">
        <f t="shared" ref="F643:F706" si="31">IF(D643&gt;=0.9,"🔴 Saturé",IF(D643&gt;=0.6,"🟠 Occupation moyenne","🟢 Disponible"))</f>
        <v>🟢 Disponible</v>
      </c>
      <c r="G643" s="37">
        <v>44918</v>
      </c>
      <c r="H643" s="119">
        <f t="shared" ca="1" si="30"/>
        <v>46273</v>
      </c>
      <c r="I643" s="9">
        <f t="shared" ref="I643:I706" ca="1" si="32">DATEDIF(G643,H643,"m")</f>
        <v>44</v>
      </c>
      <c r="J643" s="38" t="s">
        <v>1128</v>
      </c>
      <c r="K643" s="38" t="s">
        <v>70</v>
      </c>
      <c r="L643" s="38" t="s">
        <v>444</v>
      </c>
      <c r="M643" s="38" t="s">
        <v>123</v>
      </c>
      <c r="N643" s="38" t="s">
        <v>21</v>
      </c>
    </row>
    <row r="644" spans="1:14" ht="15.5">
      <c r="A644" s="8" t="s">
        <v>1129</v>
      </c>
      <c r="B644" s="32" t="s">
        <v>23</v>
      </c>
      <c r="C644" s="33">
        <v>1040</v>
      </c>
      <c r="D644" s="34">
        <v>0.59423076923076923</v>
      </c>
      <c r="E644" s="35">
        <v>0.3538</v>
      </c>
      <c r="F644" s="38" t="str">
        <f t="shared" si="31"/>
        <v>🟢 Disponible</v>
      </c>
      <c r="G644" s="37">
        <v>44922</v>
      </c>
      <c r="H644" s="119">
        <f t="shared" ca="1" si="30"/>
        <v>46273</v>
      </c>
      <c r="I644" s="9">
        <f t="shared" ca="1" si="32"/>
        <v>44</v>
      </c>
      <c r="J644" s="38" t="s">
        <v>74</v>
      </c>
      <c r="K644" s="38" t="s">
        <v>74</v>
      </c>
      <c r="L644" s="38" t="s">
        <v>74</v>
      </c>
      <c r="M644" s="38" t="s">
        <v>105</v>
      </c>
      <c r="N644" s="38" t="s">
        <v>21</v>
      </c>
    </row>
    <row r="645" spans="1:14" ht="15.5">
      <c r="A645" s="8" t="s">
        <v>1130</v>
      </c>
      <c r="B645" s="32" t="s">
        <v>23</v>
      </c>
      <c r="C645" s="33">
        <v>1592</v>
      </c>
      <c r="D645" s="34">
        <v>0.68530150753768848</v>
      </c>
      <c r="E645" s="35">
        <v>0.47739999999999999</v>
      </c>
      <c r="F645" s="38" t="str">
        <f t="shared" si="31"/>
        <v>🟠 Occupation moyenne</v>
      </c>
      <c r="G645" s="37">
        <v>44922</v>
      </c>
      <c r="H645" s="119">
        <f t="shared" ca="1" si="30"/>
        <v>46273</v>
      </c>
      <c r="I645" s="9">
        <f t="shared" ca="1" si="32"/>
        <v>44</v>
      </c>
      <c r="J645" s="38" t="s">
        <v>1131</v>
      </c>
      <c r="K645" s="38" t="s">
        <v>103</v>
      </c>
      <c r="L645" s="38" t="s">
        <v>652</v>
      </c>
      <c r="M645" s="38" t="s">
        <v>21</v>
      </c>
      <c r="N645" s="38" t="s">
        <v>21</v>
      </c>
    </row>
    <row r="646" spans="1:14" ht="15.5">
      <c r="A646" s="8" t="s">
        <v>1132</v>
      </c>
      <c r="B646" s="32" t="s">
        <v>23</v>
      </c>
      <c r="C646" s="33">
        <v>3136</v>
      </c>
      <c r="D646" s="34">
        <v>0.56664540816326525</v>
      </c>
      <c r="E646" s="35">
        <v>0.27810000000000001</v>
      </c>
      <c r="F646" s="38" t="str">
        <f t="shared" si="31"/>
        <v>🟢 Disponible</v>
      </c>
      <c r="G646" s="37">
        <v>44922</v>
      </c>
      <c r="H646" s="119">
        <f t="shared" ca="1" si="30"/>
        <v>46273</v>
      </c>
      <c r="I646" s="9">
        <f t="shared" ca="1" si="32"/>
        <v>44</v>
      </c>
      <c r="J646" s="38" t="s">
        <v>1133</v>
      </c>
      <c r="K646" s="38" t="s">
        <v>104</v>
      </c>
      <c r="L646" s="38" t="s">
        <v>483</v>
      </c>
      <c r="M646" s="38" t="s">
        <v>21</v>
      </c>
      <c r="N646" s="38" t="s">
        <v>21</v>
      </c>
    </row>
    <row r="647" spans="1:14" ht="15.5">
      <c r="A647" s="8" t="s">
        <v>1134</v>
      </c>
      <c r="B647" s="32" t="s">
        <v>12</v>
      </c>
      <c r="C647" s="33">
        <v>1344</v>
      </c>
      <c r="D647" s="34">
        <v>0.68229166666666663</v>
      </c>
      <c r="E647" s="35">
        <v>0.45829999999999999</v>
      </c>
      <c r="F647" s="38" t="str">
        <f t="shared" si="31"/>
        <v>🟠 Occupation moyenne</v>
      </c>
      <c r="G647" s="37">
        <v>44925</v>
      </c>
      <c r="H647" s="119">
        <f t="shared" ca="1" si="30"/>
        <v>46273</v>
      </c>
      <c r="I647" s="9">
        <f t="shared" ca="1" si="32"/>
        <v>44</v>
      </c>
      <c r="J647" s="38" t="s">
        <v>1135</v>
      </c>
      <c r="K647" s="38" t="s">
        <v>61</v>
      </c>
      <c r="L647" s="38" t="s">
        <v>662</v>
      </c>
      <c r="M647" s="38" t="s">
        <v>559</v>
      </c>
      <c r="N647" s="38" t="s">
        <v>10</v>
      </c>
    </row>
    <row r="648" spans="1:14" ht="15.5">
      <c r="A648" s="8" t="s">
        <v>1136</v>
      </c>
      <c r="B648" s="32" t="s">
        <v>12</v>
      </c>
      <c r="C648" s="33">
        <v>1376</v>
      </c>
      <c r="D648" s="34">
        <v>0.67151162790697672</v>
      </c>
      <c r="E648" s="35">
        <v>0.436</v>
      </c>
      <c r="F648" s="38" t="str">
        <f t="shared" si="31"/>
        <v>🟠 Occupation moyenne</v>
      </c>
      <c r="G648" s="37">
        <v>44932</v>
      </c>
      <c r="H648" s="119">
        <f t="shared" ca="1" si="30"/>
        <v>46273</v>
      </c>
      <c r="I648" s="9">
        <f t="shared" ca="1" si="32"/>
        <v>44</v>
      </c>
      <c r="J648" s="38" t="s">
        <v>1137</v>
      </c>
      <c r="K648" s="38" t="s">
        <v>30</v>
      </c>
      <c r="L648" s="38" t="s">
        <v>458</v>
      </c>
      <c r="M648" s="38" t="s">
        <v>459</v>
      </c>
      <c r="N648" s="38" t="s">
        <v>10</v>
      </c>
    </row>
    <row r="649" spans="1:14" ht="15.5">
      <c r="A649" s="8" t="s">
        <v>1138</v>
      </c>
      <c r="B649" s="32" t="s">
        <v>23</v>
      </c>
      <c r="C649" s="33">
        <v>1912</v>
      </c>
      <c r="D649" s="34">
        <v>0.72123430962343094</v>
      </c>
      <c r="E649" s="35">
        <v>0.51049999999999995</v>
      </c>
      <c r="F649" s="38" t="str">
        <f t="shared" si="31"/>
        <v>🟠 Occupation moyenne</v>
      </c>
      <c r="G649" s="37">
        <v>44971</v>
      </c>
      <c r="H649" s="119">
        <f t="shared" ca="1" si="30"/>
        <v>46273</v>
      </c>
      <c r="I649" s="9">
        <f t="shared" ca="1" si="32"/>
        <v>42</v>
      </c>
      <c r="J649" s="38" t="s">
        <v>1139</v>
      </c>
      <c r="K649" s="38" t="s">
        <v>103</v>
      </c>
      <c r="L649" s="38" t="s">
        <v>652</v>
      </c>
      <c r="M649" s="38" t="s">
        <v>21</v>
      </c>
      <c r="N649" s="38" t="s">
        <v>21</v>
      </c>
    </row>
    <row r="650" spans="1:14" ht="15.5">
      <c r="A650" s="8" t="s">
        <v>1140</v>
      </c>
      <c r="B650" s="32" t="s">
        <v>23</v>
      </c>
      <c r="C650" s="33">
        <v>360</v>
      </c>
      <c r="D650" s="34">
        <v>0.89166666666666672</v>
      </c>
      <c r="E650" s="35">
        <v>0.8</v>
      </c>
      <c r="F650" s="38" t="str">
        <f t="shared" si="31"/>
        <v>🟠 Occupation moyenne</v>
      </c>
      <c r="G650" s="37">
        <v>44978</v>
      </c>
      <c r="H650" s="119">
        <f t="shared" ca="1" si="30"/>
        <v>46273</v>
      </c>
      <c r="I650" s="9">
        <f t="shared" ca="1" si="32"/>
        <v>42</v>
      </c>
      <c r="J650" s="38" t="s">
        <v>1141</v>
      </c>
      <c r="K650" s="38" t="s">
        <v>38</v>
      </c>
      <c r="L650" s="38" t="s">
        <v>496</v>
      </c>
      <c r="M650" s="38" t="s">
        <v>21</v>
      </c>
      <c r="N650" s="38" t="s">
        <v>21</v>
      </c>
    </row>
    <row r="651" spans="1:14" ht="15.5">
      <c r="A651" s="8" t="s">
        <v>1142</v>
      </c>
      <c r="B651" s="32" t="s">
        <v>23</v>
      </c>
      <c r="C651" s="33">
        <v>312</v>
      </c>
      <c r="D651" s="34">
        <v>0.66346153846153844</v>
      </c>
      <c r="E651" s="35">
        <v>0.5897</v>
      </c>
      <c r="F651" s="38" t="str">
        <f t="shared" si="31"/>
        <v>🟠 Occupation moyenne</v>
      </c>
      <c r="G651" s="37">
        <v>44978</v>
      </c>
      <c r="H651" s="119">
        <f t="shared" ca="1" si="30"/>
        <v>46273</v>
      </c>
      <c r="I651" s="9">
        <f t="shared" ca="1" si="32"/>
        <v>42</v>
      </c>
      <c r="J651" s="38" t="s">
        <v>1141</v>
      </c>
      <c r="K651" s="38" t="s">
        <v>38</v>
      </c>
      <c r="L651" s="38" t="s">
        <v>496</v>
      </c>
      <c r="M651" s="38" t="s">
        <v>21</v>
      </c>
      <c r="N651" s="38" t="s">
        <v>21</v>
      </c>
    </row>
    <row r="652" spans="1:14" ht="15.5">
      <c r="A652" s="8" t="s">
        <v>1143</v>
      </c>
      <c r="B652" s="32" t="s">
        <v>23</v>
      </c>
      <c r="C652" s="33">
        <v>304</v>
      </c>
      <c r="D652" s="34">
        <v>0.59210526315789469</v>
      </c>
      <c r="E652" s="35">
        <v>0.3947</v>
      </c>
      <c r="F652" s="38" t="str">
        <f t="shared" si="31"/>
        <v>🟢 Disponible</v>
      </c>
      <c r="G652" s="37">
        <v>44978</v>
      </c>
      <c r="H652" s="119">
        <f t="shared" ca="1" si="30"/>
        <v>46273</v>
      </c>
      <c r="I652" s="9">
        <f t="shared" ca="1" si="32"/>
        <v>42</v>
      </c>
      <c r="J652" s="38" t="s">
        <v>1141</v>
      </c>
      <c r="K652" s="38" t="s">
        <v>38</v>
      </c>
      <c r="L652" s="38" t="s">
        <v>496</v>
      </c>
      <c r="M652" s="38" t="s">
        <v>21</v>
      </c>
      <c r="N652" s="38" t="s">
        <v>21</v>
      </c>
    </row>
    <row r="653" spans="1:14" ht="15.5">
      <c r="A653" s="8" t="s">
        <v>1144</v>
      </c>
      <c r="B653" s="32" t="s">
        <v>12</v>
      </c>
      <c r="C653" s="33">
        <v>1480</v>
      </c>
      <c r="D653" s="34">
        <v>0.55743243243243246</v>
      </c>
      <c r="E653" s="35">
        <v>0.373</v>
      </c>
      <c r="F653" s="38" t="str">
        <f t="shared" si="31"/>
        <v>🟢 Disponible</v>
      </c>
      <c r="G653" s="37">
        <v>45009</v>
      </c>
      <c r="H653" s="119">
        <f t="shared" ca="1" si="30"/>
        <v>46273</v>
      </c>
      <c r="I653" s="9">
        <f t="shared" ca="1" si="32"/>
        <v>41</v>
      </c>
      <c r="J653" s="38" t="s">
        <v>789</v>
      </c>
      <c r="K653" s="38" t="s">
        <v>101</v>
      </c>
      <c r="L653" s="38" t="s">
        <v>458</v>
      </c>
      <c r="M653" s="38" t="s">
        <v>459</v>
      </c>
      <c r="N653" s="38" t="s">
        <v>10</v>
      </c>
    </row>
    <row r="654" spans="1:14" ht="15.5">
      <c r="A654" s="8" t="s">
        <v>1145</v>
      </c>
      <c r="B654" s="32" t="s">
        <v>12</v>
      </c>
      <c r="C654" s="33">
        <v>1136</v>
      </c>
      <c r="D654" s="34">
        <v>0.73503521126760563</v>
      </c>
      <c r="E654" s="35">
        <v>0.5</v>
      </c>
      <c r="F654" s="38" t="str">
        <f t="shared" si="31"/>
        <v>🟠 Occupation moyenne</v>
      </c>
      <c r="G654" s="37">
        <v>45009</v>
      </c>
      <c r="H654" s="119">
        <f t="shared" ca="1" si="30"/>
        <v>46273</v>
      </c>
      <c r="I654" s="9">
        <f t="shared" ca="1" si="32"/>
        <v>41</v>
      </c>
      <c r="J654" s="38" t="s">
        <v>789</v>
      </c>
      <c r="K654" s="38" t="s">
        <v>101</v>
      </c>
      <c r="L654" s="38" t="s">
        <v>458</v>
      </c>
      <c r="M654" s="38" t="s">
        <v>459</v>
      </c>
      <c r="N654" s="38" t="s">
        <v>10</v>
      </c>
    </row>
    <row r="655" spans="1:14" ht="15.5">
      <c r="A655" s="8" t="s">
        <v>1146</v>
      </c>
      <c r="B655" s="32" t="s">
        <v>12</v>
      </c>
      <c r="C655" s="33">
        <v>1156</v>
      </c>
      <c r="D655" s="34">
        <v>0.40138408304498269</v>
      </c>
      <c r="E655" s="35">
        <v>0.1862</v>
      </c>
      <c r="F655" s="38" t="str">
        <f t="shared" si="31"/>
        <v>🟢 Disponible</v>
      </c>
      <c r="G655" s="37">
        <v>45009</v>
      </c>
      <c r="H655" s="119">
        <f t="shared" ca="1" si="30"/>
        <v>46273</v>
      </c>
      <c r="I655" s="9">
        <f t="shared" ca="1" si="32"/>
        <v>41</v>
      </c>
      <c r="J655" s="38" t="s">
        <v>789</v>
      </c>
      <c r="K655" s="38" t="s">
        <v>101</v>
      </c>
      <c r="L655" s="38" t="s">
        <v>458</v>
      </c>
      <c r="M655" s="38" t="s">
        <v>459</v>
      </c>
      <c r="N655" s="38" t="s">
        <v>10</v>
      </c>
    </row>
    <row r="656" spans="1:14" ht="15.5">
      <c r="A656" s="8" t="s">
        <v>1147</v>
      </c>
      <c r="B656" s="32" t="s">
        <v>12</v>
      </c>
      <c r="C656" s="33">
        <v>696</v>
      </c>
      <c r="D656" s="34">
        <v>0.61494252873563215</v>
      </c>
      <c r="E656" s="35">
        <v>0.27589999999999998</v>
      </c>
      <c r="F656" s="38" t="str">
        <f t="shared" si="31"/>
        <v>🟠 Occupation moyenne</v>
      </c>
      <c r="G656" s="37">
        <v>45029</v>
      </c>
      <c r="H656" s="119">
        <f t="shared" ca="1" si="30"/>
        <v>46273</v>
      </c>
      <c r="I656" s="9">
        <f t="shared" ca="1" si="32"/>
        <v>40</v>
      </c>
      <c r="J656" s="38" t="s">
        <v>1148</v>
      </c>
      <c r="K656" s="38" t="s">
        <v>92</v>
      </c>
      <c r="L656" s="38" t="s">
        <v>371</v>
      </c>
      <c r="M656" s="38" t="s">
        <v>371</v>
      </c>
      <c r="N656" s="38" t="s">
        <v>10</v>
      </c>
    </row>
    <row r="657" spans="1:14" ht="15.5">
      <c r="A657" s="8" t="s">
        <v>1149</v>
      </c>
      <c r="B657" s="32" t="s">
        <v>12</v>
      </c>
      <c r="C657" s="33">
        <v>784</v>
      </c>
      <c r="D657" s="34">
        <v>0.54081632653061229</v>
      </c>
      <c r="E657" s="35">
        <v>0.22450000000000001</v>
      </c>
      <c r="F657" s="38" t="str">
        <f t="shared" si="31"/>
        <v>🟢 Disponible</v>
      </c>
      <c r="G657" s="37">
        <v>45029</v>
      </c>
      <c r="H657" s="119">
        <f t="shared" ca="1" si="30"/>
        <v>46273</v>
      </c>
      <c r="I657" s="9">
        <f t="shared" ca="1" si="32"/>
        <v>40</v>
      </c>
      <c r="J657" s="38" t="s">
        <v>977</v>
      </c>
      <c r="K657" s="38" t="s">
        <v>92</v>
      </c>
      <c r="L657" s="38" t="s">
        <v>371</v>
      </c>
      <c r="M657" s="38" t="s">
        <v>371</v>
      </c>
      <c r="N657" s="38" t="s">
        <v>10</v>
      </c>
    </row>
    <row r="658" spans="1:14" ht="15.5">
      <c r="A658" s="8" t="s">
        <v>1150</v>
      </c>
      <c r="B658" s="32" t="s">
        <v>12</v>
      </c>
      <c r="C658" s="33">
        <v>1216</v>
      </c>
      <c r="D658" s="34">
        <v>0.53453947368421051</v>
      </c>
      <c r="E658" s="35">
        <v>0.28289999999999998</v>
      </c>
      <c r="F658" s="38" t="str">
        <f t="shared" si="31"/>
        <v>🟢 Disponible</v>
      </c>
      <c r="G658" s="37">
        <v>45030</v>
      </c>
      <c r="H658" s="119">
        <f t="shared" ca="1" si="30"/>
        <v>46273</v>
      </c>
      <c r="I658" s="9">
        <f t="shared" ca="1" si="32"/>
        <v>40</v>
      </c>
      <c r="J658" s="38" t="s">
        <v>1151</v>
      </c>
      <c r="K658" s="38" t="s">
        <v>113</v>
      </c>
      <c r="L658" s="38" t="s">
        <v>558</v>
      </c>
      <c r="M658" s="38" t="s">
        <v>559</v>
      </c>
      <c r="N658" s="38" t="s">
        <v>10</v>
      </c>
    </row>
    <row r="659" spans="1:14" ht="15.5">
      <c r="A659" s="8" t="s">
        <v>1152</v>
      </c>
      <c r="B659" s="32" t="s">
        <v>12</v>
      </c>
      <c r="C659" s="33">
        <v>1024</v>
      </c>
      <c r="D659" s="34">
        <v>0.6044921875</v>
      </c>
      <c r="E659" s="35">
        <v>0.3281</v>
      </c>
      <c r="F659" s="38" t="str">
        <f t="shared" si="31"/>
        <v>🟠 Occupation moyenne</v>
      </c>
      <c r="G659" s="37">
        <v>45030</v>
      </c>
      <c r="H659" s="119">
        <f t="shared" ca="1" si="30"/>
        <v>46273</v>
      </c>
      <c r="I659" s="9">
        <f t="shared" ca="1" si="32"/>
        <v>40</v>
      </c>
      <c r="J659" s="38" t="s">
        <v>1151</v>
      </c>
      <c r="K659" s="38" t="s">
        <v>111</v>
      </c>
      <c r="L659" s="38" t="s">
        <v>318</v>
      </c>
      <c r="M659" s="38" t="s">
        <v>319</v>
      </c>
      <c r="N659" s="38" t="s">
        <v>10</v>
      </c>
    </row>
    <row r="660" spans="1:14" ht="15.5">
      <c r="A660" s="8" t="s">
        <v>1153</v>
      </c>
      <c r="B660" s="32" t="s">
        <v>12</v>
      </c>
      <c r="C660" s="33">
        <v>856</v>
      </c>
      <c r="D660" s="34">
        <v>0.65420560747663548</v>
      </c>
      <c r="E660" s="35">
        <v>0.41120000000000001</v>
      </c>
      <c r="F660" s="38" t="str">
        <f t="shared" si="31"/>
        <v>🟠 Occupation moyenne</v>
      </c>
      <c r="G660" s="37">
        <v>45036</v>
      </c>
      <c r="H660" s="119">
        <f t="shared" ca="1" si="30"/>
        <v>46273</v>
      </c>
      <c r="I660" s="9">
        <f t="shared" ca="1" si="32"/>
        <v>40</v>
      </c>
      <c r="J660" s="38" t="s">
        <v>1154</v>
      </c>
      <c r="K660" s="38" t="s">
        <v>94</v>
      </c>
      <c r="L660" s="38" t="s">
        <v>318</v>
      </c>
      <c r="M660" s="38" t="s">
        <v>319</v>
      </c>
      <c r="N660" s="38" t="s">
        <v>10</v>
      </c>
    </row>
    <row r="661" spans="1:14" ht="15.5">
      <c r="A661" s="8" t="s">
        <v>1155</v>
      </c>
      <c r="B661" s="32" t="s">
        <v>12</v>
      </c>
      <c r="C661" s="33">
        <v>992</v>
      </c>
      <c r="D661" s="34">
        <v>0.46572580645161288</v>
      </c>
      <c r="E661" s="35">
        <v>0.1855</v>
      </c>
      <c r="F661" s="38" t="str">
        <f t="shared" si="31"/>
        <v>🟢 Disponible</v>
      </c>
      <c r="G661" s="37">
        <v>45036</v>
      </c>
      <c r="H661" s="119">
        <f t="shared" ca="1" si="30"/>
        <v>46273</v>
      </c>
      <c r="I661" s="9">
        <f t="shared" ca="1" si="32"/>
        <v>40</v>
      </c>
      <c r="J661" s="38" t="s">
        <v>615</v>
      </c>
      <c r="K661" s="38" t="s">
        <v>92</v>
      </c>
      <c r="L661" s="38" t="s">
        <v>371</v>
      </c>
      <c r="M661" s="38" t="s">
        <v>371</v>
      </c>
      <c r="N661" s="38" t="s">
        <v>10</v>
      </c>
    </row>
    <row r="662" spans="1:14" ht="15.5">
      <c r="A662" s="8" t="s">
        <v>1156</v>
      </c>
      <c r="B662" s="32" t="s">
        <v>12</v>
      </c>
      <c r="C662" s="33">
        <v>672</v>
      </c>
      <c r="D662" s="34">
        <v>0.8214285714285714</v>
      </c>
      <c r="E662" s="35">
        <v>0.72619999999999996</v>
      </c>
      <c r="F662" s="38" t="str">
        <f t="shared" si="31"/>
        <v>🟠 Occupation moyenne</v>
      </c>
      <c r="G662" s="37">
        <v>45042</v>
      </c>
      <c r="H662" s="119">
        <f t="shared" ca="1" si="30"/>
        <v>46273</v>
      </c>
      <c r="I662" s="9">
        <f t="shared" ca="1" si="32"/>
        <v>40</v>
      </c>
      <c r="J662" s="38" t="s">
        <v>1157</v>
      </c>
      <c r="K662" s="38" t="s">
        <v>30</v>
      </c>
      <c r="L662" s="38" t="s">
        <v>458</v>
      </c>
      <c r="M662" s="38" t="s">
        <v>459</v>
      </c>
      <c r="N662" s="38" t="s">
        <v>10</v>
      </c>
    </row>
    <row r="663" spans="1:14" ht="15.5">
      <c r="A663" s="8" t="s">
        <v>1158</v>
      </c>
      <c r="B663" s="32" t="s">
        <v>12</v>
      </c>
      <c r="C663" s="33">
        <v>968</v>
      </c>
      <c r="D663" s="34">
        <v>0.81818181818181823</v>
      </c>
      <c r="E663" s="35">
        <v>0.54549999999999998</v>
      </c>
      <c r="F663" s="38" t="str">
        <f t="shared" si="31"/>
        <v>🟠 Occupation moyenne</v>
      </c>
      <c r="G663" s="37">
        <v>45042</v>
      </c>
      <c r="H663" s="119">
        <f t="shared" ca="1" si="30"/>
        <v>46273</v>
      </c>
      <c r="I663" s="9">
        <f t="shared" ca="1" si="32"/>
        <v>40</v>
      </c>
      <c r="J663" s="38" t="s">
        <v>1159</v>
      </c>
      <c r="K663" s="38" t="s">
        <v>30</v>
      </c>
      <c r="L663" s="38" t="s">
        <v>458</v>
      </c>
      <c r="M663" s="38" t="s">
        <v>459</v>
      </c>
      <c r="N663" s="38" t="s">
        <v>10</v>
      </c>
    </row>
    <row r="664" spans="1:14" ht="15.5">
      <c r="A664" s="8" t="s">
        <v>1160</v>
      </c>
      <c r="B664" s="32" t="s">
        <v>12</v>
      </c>
      <c r="C664" s="33">
        <v>1136</v>
      </c>
      <c r="D664" s="34">
        <v>0.60387323943661975</v>
      </c>
      <c r="E664" s="35">
        <v>0.43659999999999999</v>
      </c>
      <c r="F664" s="38" t="str">
        <f t="shared" si="31"/>
        <v>🟠 Occupation moyenne</v>
      </c>
      <c r="G664" s="37">
        <v>45042</v>
      </c>
      <c r="H664" s="119">
        <f t="shared" ca="1" si="30"/>
        <v>46273</v>
      </c>
      <c r="I664" s="9">
        <f t="shared" ca="1" si="32"/>
        <v>40</v>
      </c>
      <c r="J664" s="38" t="s">
        <v>1157</v>
      </c>
      <c r="K664" s="38" t="s">
        <v>100</v>
      </c>
      <c r="L664" s="38" t="s">
        <v>458</v>
      </c>
      <c r="M664" s="38" t="s">
        <v>459</v>
      </c>
      <c r="N664" s="38" t="s">
        <v>10</v>
      </c>
    </row>
    <row r="665" spans="1:14" ht="15.5">
      <c r="A665" s="8" t="s">
        <v>1161</v>
      </c>
      <c r="B665" s="32" t="s">
        <v>12</v>
      </c>
      <c r="C665" s="33">
        <v>904</v>
      </c>
      <c r="D665" s="34">
        <v>0.75331858407079644</v>
      </c>
      <c r="E665" s="35">
        <v>0.5575</v>
      </c>
      <c r="F665" s="38" t="str">
        <f t="shared" si="31"/>
        <v>🟠 Occupation moyenne</v>
      </c>
      <c r="G665" s="37">
        <v>45042</v>
      </c>
      <c r="H665" s="119">
        <f t="shared" ca="1" si="30"/>
        <v>46273</v>
      </c>
      <c r="I665" s="9">
        <f t="shared" ca="1" si="32"/>
        <v>40</v>
      </c>
      <c r="J665" s="38" t="s">
        <v>1162</v>
      </c>
      <c r="K665" s="38" t="s">
        <v>60</v>
      </c>
      <c r="L665" s="38" t="s">
        <v>65</v>
      </c>
      <c r="M665" s="38" t="s">
        <v>559</v>
      </c>
      <c r="N665" s="38" t="s">
        <v>10</v>
      </c>
    </row>
    <row r="666" spans="1:14" ht="15.5">
      <c r="A666" s="8" t="s">
        <v>1163</v>
      </c>
      <c r="B666" s="32" t="s">
        <v>12</v>
      </c>
      <c r="C666" s="33">
        <v>1504</v>
      </c>
      <c r="D666" s="34">
        <v>0.62898936170212771</v>
      </c>
      <c r="E666" s="35">
        <v>0.35639999999999999</v>
      </c>
      <c r="F666" s="38" t="str">
        <f t="shared" si="31"/>
        <v>🟠 Occupation moyenne</v>
      </c>
      <c r="G666" s="37">
        <v>45042</v>
      </c>
      <c r="H666" s="119">
        <f t="shared" ca="1" si="30"/>
        <v>46273</v>
      </c>
      <c r="I666" s="9">
        <f t="shared" ca="1" si="32"/>
        <v>40</v>
      </c>
      <c r="J666" s="38" t="s">
        <v>977</v>
      </c>
      <c r="K666" s="38" t="s">
        <v>92</v>
      </c>
      <c r="L666" s="38" t="s">
        <v>371</v>
      </c>
      <c r="M666" s="38" t="s">
        <v>371</v>
      </c>
      <c r="N666" s="38" t="s">
        <v>10</v>
      </c>
    </row>
    <row r="667" spans="1:14" ht="15.5">
      <c r="A667" s="8" t="s">
        <v>1164</v>
      </c>
      <c r="B667" s="32" t="s">
        <v>12</v>
      </c>
      <c r="C667" s="33">
        <v>544</v>
      </c>
      <c r="D667" s="34">
        <v>0.56801470588235292</v>
      </c>
      <c r="E667" s="35">
        <v>0.22059999999999999</v>
      </c>
      <c r="F667" s="38" t="str">
        <f t="shared" si="31"/>
        <v>🟢 Disponible</v>
      </c>
      <c r="G667" s="37">
        <v>45042</v>
      </c>
      <c r="H667" s="119">
        <f t="shared" ca="1" si="30"/>
        <v>46273</v>
      </c>
      <c r="I667" s="9">
        <f t="shared" ca="1" si="32"/>
        <v>40</v>
      </c>
      <c r="J667" s="38" t="s">
        <v>1157</v>
      </c>
      <c r="K667" s="38" t="s">
        <v>30</v>
      </c>
      <c r="L667" s="38" t="s">
        <v>458</v>
      </c>
      <c r="M667" s="38" t="s">
        <v>459</v>
      </c>
      <c r="N667" s="38" t="s">
        <v>10</v>
      </c>
    </row>
    <row r="668" spans="1:14" ht="15.5">
      <c r="A668" s="8" t="s">
        <v>1165</v>
      </c>
      <c r="B668" s="32" t="s">
        <v>12</v>
      </c>
      <c r="C668" s="33">
        <v>568</v>
      </c>
      <c r="D668" s="34">
        <v>0.79401408450704225</v>
      </c>
      <c r="E668" s="35">
        <v>0.63380000000000003</v>
      </c>
      <c r="F668" s="38" t="str">
        <f t="shared" si="31"/>
        <v>🟠 Occupation moyenne</v>
      </c>
      <c r="G668" s="37">
        <v>45054</v>
      </c>
      <c r="H668" s="119">
        <f t="shared" ca="1" si="30"/>
        <v>46273</v>
      </c>
      <c r="I668" s="9">
        <f t="shared" ca="1" si="32"/>
        <v>40</v>
      </c>
      <c r="J668" s="38" t="s">
        <v>1166</v>
      </c>
      <c r="K668" s="38" t="s">
        <v>72</v>
      </c>
      <c r="L668" s="38" t="s">
        <v>318</v>
      </c>
      <c r="M668" s="38" t="s">
        <v>319</v>
      </c>
      <c r="N668" s="38" t="s">
        <v>10</v>
      </c>
    </row>
    <row r="669" spans="1:14" ht="15.5">
      <c r="A669" s="8" t="s">
        <v>1167</v>
      </c>
      <c r="B669" s="32" t="s">
        <v>12</v>
      </c>
      <c r="C669" s="33">
        <v>624</v>
      </c>
      <c r="D669" s="34">
        <v>0.76602564102564108</v>
      </c>
      <c r="E669" s="35">
        <v>0.53849999999999998</v>
      </c>
      <c r="F669" s="38" t="str">
        <f t="shared" si="31"/>
        <v>🟠 Occupation moyenne</v>
      </c>
      <c r="G669" s="37">
        <v>45054</v>
      </c>
      <c r="H669" s="119">
        <f t="shared" ca="1" si="30"/>
        <v>46273</v>
      </c>
      <c r="I669" s="9">
        <f t="shared" ca="1" si="32"/>
        <v>40</v>
      </c>
      <c r="J669" s="38" t="s">
        <v>1166</v>
      </c>
      <c r="K669" s="38" t="s">
        <v>72</v>
      </c>
      <c r="L669" s="38" t="s">
        <v>318</v>
      </c>
      <c r="M669" s="38" t="s">
        <v>319</v>
      </c>
      <c r="N669" s="38" t="s">
        <v>10</v>
      </c>
    </row>
    <row r="670" spans="1:14" ht="15.5">
      <c r="A670" s="8" t="s">
        <v>1168</v>
      </c>
      <c r="B670" s="32" t="s">
        <v>12</v>
      </c>
      <c r="C670" s="33">
        <v>744</v>
      </c>
      <c r="D670" s="34">
        <v>0.63172043010752688</v>
      </c>
      <c r="E670" s="35">
        <v>0.36559999999999998</v>
      </c>
      <c r="F670" s="38" t="str">
        <f t="shared" si="31"/>
        <v>🟠 Occupation moyenne</v>
      </c>
      <c r="G670" s="37">
        <v>45054</v>
      </c>
      <c r="H670" s="119">
        <f t="shared" ca="1" si="30"/>
        <v>46273</v>
      </c>
      <c r="I670" s="9">
        <f t="shared" ca="1" si="32"/>
        <v>40</v>
      </c>
      <c r="J670" s="38" t="s">
        <v>1014</v>
      </c>
      <c r="K670" s="38" t="s">
        <v>30</v>
      </c>
      <c r="L670" s="38" t="s">
        <v>458</v>
      </c>
      <c r="M670" s="38" t="s">
        <v>459</v>
      </c>
      <c r="N670" s="38" t="s">
        <v>10</v>
      </c>
    </row>
    <row r="671" spans="1:14" ht="15.5">
      <c r="A671" s="8" t="s">
        <v>1169</v>
      </c>
      <c r="B671" s="32" t="s">
        <v>12</v>
      </c>
      <c r="C671" s="33">
        <v>1520</v>
      </c>
      <c r="D671" s="34">
        <v>0.78421052631578947</v>
      </c>
      <c r="E671" s="35">
        <v>0.6421</v>
      </c>
      <c r="F671" s="38" t="str">
        <f t="shared" si="31"/>
        <v>🟠 Occupation moyenne</v>
      </c>
      <c r="G671" s="37">
        <v>45057</v>
      </c>
      <c r="H671" s="119">
        <f t="shared" ca="1" si="30"/>
        <v>46273</v>
      </c>
      <c r="I671" s="9">
        <f t="shared" ca="1" si="32"/>
        <v>39</v>
      </c>
      <c r="J671" s="38" t="s">
        <v>1170</v>
      </c>
      <c r="K671" s="38" t="s">
        <v>53</v>
      </c>
      <c r="L671" s="38" t="s">
        <v>662</v>
      </c>
      <c r="M671" s="38" t="s">
        <v>559</v>
      </c>
      <c r="N671" s="38" t="s">
        <v>10</v>
      </c>
    </row>
    <row r="672" spans="1:14" ht="15.5">
      <c r="A672" s="8" t="s">
        <v>1171</v>
      </c>
      <c r="B672" s="32" t="s">
        <v>12</v>
      </c>
      <c r="C672" s="33">
        <v>1120</v>
      </c>
      <c r="D672" s="34">
        <v>0.70625000000000004</v>
      </c>
      <c r="E672" s="35">
        <v>0.45710000000000001</v>
      </c>
      <c r="F672" s="38" t="str">
        <f t="shared" si="31"/>
        <v>🟠 Occupation moyenne</v>
      </c>
      <c r="G672" s="37">
        <v>45057</v>
      </c>
      <c r="H672" s="119">
        <f t="shared" ca="1" si="30"/>
        <v>46273</v>
      </c>
      <c r="I672" s="9">
        <f t="shared" ca="1" si="32"/>
        <v>39</v>
      </c>
      <c r="J672" s="38" t="s">
        <v>1172</v>
      </c>
      <c r="K672" s="38" t="s">
        <v>60</v>
      </c>
      <c r="L672" s="38" t="s">
        <v>65</v>
      </c>
      <c r="M672" s="38" t="s">
        <v>559</v>
      </c>
      <c r="N672" s="38" t="s">
        <v>10</v>
      </c>
    </row>
    <row r="673" spans="1:14" ht="15.5">
      <c r="A673" s="8" t="s">
        <v>1173</v>
      </c>
      <c r="B673" s="32" t="s">
        <v>12</v>
      </c>
      <c r="C673" s="33">
        <v>560</v>
      </c>
      <c r="D673" s="34">
        <v>0.83392857142857146</v>
      </c>
      <c r="E673" s="35">
        <v>0.6714</v>
      </c>
      <c r="F673" s="38" t="str">
        <f t="shared" si="31"/>
        <v>🟠 Occupation moyenne</v>
      </c>
      <c r="G673" s="37">
        <v>45063</v>
      </c>
      <c r="H673" s="119">
        <f t="shared" ca="1" si="30"/>
        <v>46273</v>
      </c>
      <c r="I673" s="9">
        <f t="shared" ca="1" si="32"/>
        <v>39</v>
      </c>
      <c r="J673" s="38" t="s">
        <v>1174</v>
      </c>
      <c r="K673" s="38" t="s">
        <v>50</v>
      </c>
      <c r="L673" s="38" t="s">
        <v>458</v>
      </c>
      <c r="M673" s="38" t="s">
        <v>459</v>
      </c>
      <c r="N673" s="38" t="s">
        <v>10</v>
      </c>
    </row>
    <row r="674" spans="1:14" ht="15.5">
      <c r="A674" s="8" t="s">
        <v>1175</v>
      </c>
      <c r="B674" s="32" t="s">
        <v>12</v>
      </c>
      <c r="C674" s="33">
        <v>736</v>
      </c>
      <c r="D674" s="34">
        <v>0.79483695652173914</v>
      </c>
      <c r="E674" s="35">
        <v>0.5978</v>
      </c>
      <c r="F674" s="38" t="str">
        <f t="shared" si="31"/>
        <v>🟠 Occupation moyenne</v>
      </c>
      <c r="G674" s="37">
        <v>45063</v>
      </c>
      <c r="H674" s="119">
        <f t="shared" ca="1" si="30"/>
        <v>46273</v>
      </c>
      <c r="I674" s="9">
        <f t="shared" ca="1" si="32"/>
        <v>39</v>
      </c>
      <c r="J674" s="38" t="s">
        <v>1176</v>
      </c>
      <c r="K674" s="38" t="s">
        <v>37</v>
      </c>
      <c r="L674" s="38" t="s">
        <v>458</v>
      </c>
      <c r="M674" s="38" t="s">
        <v>459</v>
      </c>
      <c r="N674" s="38" t="s">
        <v>10</v>
      </c>
    </row>
    <row r="675" spans="1:14" ht="15.5">
      <c r="A675" s="8" t="s">
        <v>1177</v>
      </c>
      <c r="B675" s="32" t="s">
        <v>12</v>
      </c>
      <c r="C675" s="33">
        <v>833</v>
      </c>
      <c r="D675" s="34">
        <v>0.54741896758703479</v>
      </c>
      <c r="E675" s="35">
        <v>0.26919999999999999</v>
      </c>
      <c r="F675" s="38" t="str">
        <f t="shared" si="31"/>
        <v>🟢 Disponible</v>
      </c>
      <c r="G675" s="37">
        <v>45063</v>
      </c>
      <c r="H675" s="119">
        <f t="shared" ca="1" si="30"/>
        <v>46273</v>
      </c>
      <c r="I675" s="9">
        <f t="shared" ca="1" si="32"/>
        <v>39</v>
      </c>
      <c r="J675" s="38" t="s">
        <v>1137</v>
      </c>
      <c r="K675" s="38" t="s">
        <v>30</v>
      </c>
      <c r="L675" s="38" t="s">
        <v>458</v>
      </c>
      <c r="M675" s="38" t="s">
        <v>459</v>
      </c>
      <c r="N675" s="38" t="s">
        <v>10</v>
      </c>
    </row>
    <row r="676" spans="1:14" ht="15.5">
      <c r="A676" s="8" t="s">
        <v>1178</v>
      </c>
      <c r="B676" s="32" t="s">
        <v>12</v>
      </c>
      <c r="C676" s="33">
        <v>960</v>
      </c>
      <c r="D676" s="34">
        <v>0.57499999999999996</v>
      </c>
      <c r="E676" s="35">
        <v>0.2833</v>
      </c>
      <c r="F676" s="38" t="str">
        <f t="shared" si="31"/>
        <v>🟢 Disponible</v>
      </c>
      <c r="G676" s="37">
        <v>45063</v>
      </c>
      <c r="H676" s="119">
        <f t="shared" ca="1" si="30"/>
        <v>46273</v>
      </c>
      <c r="I676" s="9">
        <f t="shared" ca="1" si="32"/>
        <v>39</v>
      </c>
      <c r="J676" s="38" t="s">
        <v>1179</v>
      </c>
      <c r="K676" s="38" t="s">
        <v>94</v>
      </c>
      <c r="L676" s="38" t="s">
        <v>318</v>
      </c>
      <c r="M676" s="38" t="s">
        <v>319</v>
      </c>
      <c r="N676" s="38" t="s">
        <v>10</v>
      </c>
    </row>
    <row r="677" spans="1:14" ht="15.5">
      <c r="A677" s="8" t="s">
        <v>1180</v>
      </c>
      <c r="B677" s="32" t="s">
        <v>12</v>
      </c>
      <c r="C677" s="33">
        <v>1096</v>
      </c>
      <c r="D677" s="34">
        <v>0.62591240875912413</v>
      </c>
      <c r="E677" s="35">
        <v>0.40150000000000002</v>
      </c>
      <c r="F677" s="38" t="str">
        <f t="shared" si="31"/>
        <v>🟠 Occupation moyenne</v>
      </c>
      <c r="G677" s="37">
        <v>45063</v>
      </c>
      <c r="H677" s="119">
        <f t="shared" ca="1" si="30"/>
        <v>46273</v>
      </c>
      <c r="I677" s="9">
        <f t="shared" ca="1" si="32"/>
        <v>39</v>
      </c>
      <c r="J677" s="38" t="s">
        <v>1181</v>
      </c>
      <c r="K677" s="38" t="s">
        <v>92</v>
      </c>
      <c r="L677" s="38" t="s">
        <v>371</v>
      </c>
      <c r="M677" s="38" t="s">
        <v>371</v>
      </c>
      <c r="N677" s="38" t="s">
        <v>10</v>
      </c>
    </row>
    <row r="678" spans="1:14" ht="15.5">
      <c r="A678" s="8" t="s">
        <v>1182</v>
      </c>
      <c r="B678" s="32" t="s">
        <v>12</v>
      </c>
      <c r="C678" s="33">
        <v>720</v>
      </c>
      <c r="D678" s="34">
        <v>0.64027777777777772</v>
      </c>
      <c r="E678" s="35">
        <v>0.4556</v>
      </c>
      <c r="F678" s="38" t="str">
        <f t="shared" si="31"/>
        <v>🟠 Occupation moyenne</v>
      </c>
      <c r="G678" s="37">
        <v>45065</v>
      </c>
      <c r="H678" s="119">
        <f t="shared" ca="1" si="30"/>
        <v>46273</v>
      </c>
      <c r="I678" s="9">
        <f t="shared" ca="1" si="32"/>
        <v>39</v>
      </c>
      <c r="J678" s="38" t="s">
        <v>1183</v>
      </c>
      <c r="K678" s="38" t="s">
        <v>30</v>
      </c>
      <c r="L678" s="38" t="s">
        <v>458</v>
      </c>
      <c r="M678" s="38" t="s">
        <v>459</v>
      </c>
      <c r="N678" s="38" t="s">
        <v>10</v>
      </c>
    </row>
    <row r="679" spans="1:14" ht="15.5">
      <c r="A679" s="8" t="s">
        <v>1184</v>
      </c>
      <c r="B679" s="32" t="s">
        <v>12</v>
      </c>
      <c r="C679" s="33">
        <v>864</v>
      </c>
      <c r="D679" s="34">
        <v>0.71180555555555558</v>
      </c>
      <c r="E679" s="35">
        <v>0.46300000000000002</v>
      </c>
      <c r="F679" s="38" t="str">
        <f t="shared" si="31"/>
        <v>🟠 Occupation moyenne</v>
      </c>
      <c r="G679" s="37">
        <v>45065</v>
      </c>
      <c r="H679" s="119">
        <f t="shared" ca="1" si="30"/>
        <v>46273</v>
      </c>
      <c r="I679" s="9">
        <f t="shared" ca="1" si="32"/>
        <v>39</v>
      </c>
      <c r="J679" s="38" t="s">
        <v>1090</v>
      </c>
      <c r="K679" s="38" t="s">
        <v>68</v>
      </c>
      <c r="L679" s="38" t="s">
        <v>458</v>
      </c>
      <c r="M679" s="38" t="s">
        <v>459</v>
      </c>
      <c r="N679" s="38" t="s">
        <v>10</v>
      </c>
    </row>
    <row r="680" spans="1:14" ht="15.5">
      <c r="A680" s="8" t="s">
        <v>1185</v>
      </c>
      <c r="B680" s="32" t="s">
        <v>12</v>
      </c>
      <c r="C680" s="33">
        <v>808</v>
      </c>
      <c r="D680" s="34">
        <v>0.79579207920792083</v>
      </c>
      <c r="E680" s="35">
        <v>0.60399999999999998</v>
      </c>
      <c r="F680" s="38" t="str">
        <f t="shared" si="31"/>
        <v>🟠 Occupation moyenne</v>
      </c>
      <c r="G680" s="37">
        <v>45072</v>
      </c>
      <c r="H680" s="119">
        <f t="shared" ca="1" si="30"/>
        <v>46273</v>
      </c>
      <c r="I680" s="9">
        <f t="shared" ca="1" si="32"/>
        <v>39</v>
      </c>
      <c r="J680" s="38" t="s">
        <v>1186</v>
      </c>
      <c r="K680" s="38" t="s">
        <v>37</v>
      </c>
      <c r="L680" s="38" t="s">
        <v>458</v>
      </c>
      <c r="M680" s="38" t="s">
        <v>459</v>
      </c>
      <c r="N680" s="38" t="s">
        <v>10</v>
      </c>
    </row>
    <row r="681" spans="1:14" ht="15.5">
      <c r="A681" s="8" t="s">
        <v>1187</v>
      </c>
      <c r="B681" s="32" t="s">
        <v>12</v>
      </c>
      <c r="C681" s="33">
        <v>296</v>
      </c>
      <c r="D681" s="34">
        <v>0.33783783783783783</v>
      </c>
      <c r="E681" s="35">
        <v>0.1081</v>
      </c>
      <c r="F681" s="38" t="str">
        <f t="shared" si="31"/>
        <v>🟢 Disponible</v>
      </c>
      <c r="G681" s="37">
        <v>45072</v>
      </c>
      <c r="H681" s="119">
        <f t="shared" ca="1" si="30"/>
        <v>46273</v>
      </c>
      <c r="I681" s="9">
        <f t="shared" ca="1" si="32"/>
        <v>39</v>
      </c>
      <c r="J681" s="38" t="s">
        <v>789</v>
      </c>
      <c r="K681" s="38" t="s">
        <v>30</v>
      </c>
      <c r="L681" s="38" t="s">
        <v>458</v>
      </c>
      <c r="M681" s="38" t="s">
        <v>459</v>
      </c>
      <c r="N681" s="38" t="s">
        <v>10</v>
      </c>
    </row>
    <row r="682" spans="1:14" ht="15.5">
      <c r="A682" s="8" t="s">
        <v>1188</v>
      </c>
      <c r="B682" s="32" t="s">
        <v>12</v>
      </c>
      <c r="C682" s="33">
        <v>1016</v>
      </c>
      <c r="D682" s="34">
        <v>0.72342519685039375</v>
      </c>
      <c r="E682" s="35">
        <v>0.55120000000000002</v>
      </c>
      <c r="F682" s="38" t="str">
        <f t="shared" si="31"/>
        <v>🟠 Occupation moyenne</v>
      </c>
      <c r="G682" s="37">
        <v>45077</v>
      </c>
      <c r="H682" s="119">
        <f t="shared" ca="1" si="30"/>
        <v>46273</v>
      </c>
      <c r="I682" s="9">
        <f t="shared" ca="1" si="32"/>
        <v>39</v>
      </c>
      <c r="J682" s="38" t="s">
        <v>1189</v>
      </c>
      <c r="K682" s="38" t="s">
        <v>91</v>
      </c>
      <c r="L682" s="38" t="s">
        <v>371</v>
      </c>
      <c r="M682" s="38" t="s">
        <v>371</v>
      </c>
      <c r="N682" s="38" t="s">
        <v>10</v>
      </c>
    </row>
    <row r="683" spans="1:14" ht="15.5">
      <c r="A683" s="8" t="s">
        <v>1191</v>
      </c>
      <c r="B683" s="32" t="s">
        <v>12</v>
      </c>
      <c r="C683" s="33">
        <v>752</v>
      </c>
      <c r="D683" s="34">
        <v>0.7021276595744681</v>
      </c>
      <c r="E683" s="35">
        <v>0.45739999999999997</v>
      </c>
      <c r="F683" s="38" t="str">
        <f t="shared" si="31"/>
        <v>🟠 Occupation moyenne</v>
      </c>
      <c r="G683" s="37">
        <v>45077</v>
      </c>
      <c r="H683" s="119">
        <f t="shared" ca="1" si="30"/>
        <v>46273</v>
      </c>
      <c r="I683" s="9">
        <f t="shared" ca="1" si="32"/>
        <v>39</v>
      </c>
      <c r="J683" s="38" t="s">
        <v>1192</v>
      </c>
      <c r="K683" s="38" t="s">
        <v>91</v>
      </c>
      <c r="L683" s="38" t="s">
        <v>371</v>
      </c>
      <c r="M683" s="38" t="s">
        <v>371</v>
      </c>
      <c r="N683" s="38" t="s">
        <v>10</v>
      </c>
    </row>
    <row r="684" spans="1:14" ht="15.5">
      <c r="A684" s="8" t="s">
        <v>1190</v>
      </c>
      <c r="B684" s="32" t="s">
        <v>17</v>
      </c>
      <c r="C684" s="33">
        <v>1072</v>
      </c>
      <c r="D684" s="34">
        <v>0.72014925373134331</v>
      </c>
      <c r="E684" s="35">
        <v>0.5373</v>
      </c>
      <c r="F684" s="38" t="str">
        <f t="shared" si="31"/>
        <v>🟠 Occupation moyenne</v>
      </c>
      <c r="G684" s="37">
        <v>45077</v>
      </c>
      <c r="H684" s="119">
        <f t="shared" ca="1" si="30"/>
        <v>46273</v>
      </c>
      <c r="I684" s="9">
        <f t="shared" ca="1" si="32"/>
        <v>39</v>
      </c>
      <c r="J684" s="38" t="s">
        <v>15</v>
      </c>
      <c r="K684" s="38" t="s">
        <v>15</v>
      </c>
      <c r="L684" s="38" t="s">
        <v>15</v>
      </c>
      <c r="M684" s="38" t="s">
        <v>15</v>
      </c>
      <c r="N684" s="38" t="s">
        <v>15</v>
      </c>
    </row>
    <row r="685" spans="1:14" ht="15.5">
      <c r="A685" s="8" t="s">
        <v>1195</v>
      </c>
      <c r="B685" s="32" t="s">
        <v>12</v>
      </c>
      <c r="C685" s="33">
        <v>832</v>
      </c>
      <c r="D685" s="34">
        <v>0.66947115384615385</v>
      </c>
      <c r="E685" s="35">
        <v>0.3654</v>
      </c>
      <c r="F685" s="38" t="str">
        <f t="shared" si="31"/>
        <v>🟠 Occupation moyenne</v>
      </c>
      <c r="G685" s="37">
        <v>45077</v>
      </c>
      <c r="H685" s="119">
        <f t="shared" ca="1" si="30"/>
        <v>46273</v>
      </c>
      <c r="I685" s="9">
        <f t="shared" ca="1" si="32"/>
        <v>39</v>
      </c>
      <c r="J685" s="38" t="s">
        <v>1196</v>
      </c>
      <c r="K685" s="38" t="s">
        <v>91</v>
      </c>
      <c r="L685" s="38" t="s">
        <v>371</v>
      </c>
      <c r="M685" s="38" t="s">
        <v>371</v>
      </c>
      <c r="N685" s="38" t="s">
        <v>10</v>
      </c>
    </row>
    <row r="686" spans="1:14" ht="15.5">
      <c r="A686" s="8" t="s">
        <v>1194</v>
      </c>
      <c r="B686" s="32" t="s">
        <v>12</v>
      </c>
      <c r="C686" s="33">
        <v>768</v>
      </c>
      <c r="D686" s="34">
        <v>0.72265625</v>
      </c>
      <c r="E686" s="35">
        <v>0.53120000000000001</v>
      </c>
      <c r="F686" s="38" t="str">
        <f t="shared" si="31"/>
        <v>🟠 Occupation moyenne</v>
      </c>
      <c r="G686" s="37">
        <v>45077</v>
      </c>
      <c r="H686" s="119">
        <f t="shared" ca="1" si="30"/>
        <v>46273</v>
      </c>
      <c r="I686" s="9">
        <f t="shared" ca="1" si="32"/>
        <v>39</v>
      </c>
      <c r="J686" s="38" t="s">
        <v>1192</v>
      </c>
      <c r="K686" s="38" t="s">
        <v>91</v>
      </c>
      <c r="L686" s="38" t="s">
        <v>371</v>
      </c>
      <c r="M686" s="38" t="s">
        <v>371</v>
      </c>
      <c r="N686" s="38" t="s">
        <v>10</v>
      </c>
    </row>
    <row r="687" spans="1:14" ht="15.5">
      <c r="A687" s="8" t="s">
        <v>1193</v>
      </c>
      <c r="B687" s="32" t="s">
        <v>17</v>
      </c>
      <c r="C687" s="33">
        <v>1344</v>
      </c>
      <c r="D687" s="34">
        <v>0.57663690476190477</v>
      </c>
      <c r="E687" s="35">
        <v>0.27979999999999999</v>
      </c>
      <c r="F687" s="38" t="str">
        <f t="shared" si="31"/>
        <v>🟢 Disponible</v>
      </c>
      <c r="G687" s="37">
        <v>45077</v>
      </c>
      <c r="H687" s="119">
        <f t="shared" ca="1" si="30"/>
        <v>46273</v>
      </c>
      <c r="I687" s="9">
        <f t="shared" ca="1" si="32"/>
        <v>39</v>
      </c>
      <c r="J687" s="38" t="s">
        <v>15</v>
      </c>
      <c r="K687" s="38" t="s">
        <v>15</v>
      </c>
      <c r="L687" s="38" t="s">
        <v>15</v>
      </c>
      <c r="M687" s="38" t="s">
        <v>15</v>
      </c>
      <c r="N687" s="38" t="s">
        <v>15</v>
      </c>
    </row>
    <row r="688" spans="1:14" ht="15.5">
      <c r="A688" s="8" t="s">
        <v>1198</v>
      </c>
      <c r="B688" s="32" t="s">
        <v>12</v>
      </c>
      <c r="C688" s="33">
        <v>624</v>
      </c>
      <c r="D688" s="34">
        <v>0.80929487179487181</v>
      </c>
      <c r="E688" s="35">
        <v>0.60260000000000002</v>
      </c>
      <c r="F688" s="38" t="str">
        <f t="shared" si="31"/>
        <v>🟠 Occupation moyenne</v>
      </c>
      <c r="G688" s="37">
        <v>45086</v>
      </c>
      <c r="H688" s="119">
        <f t="shared" ca="1" si="30"/>
        <v>46273</v>
      </c>
      <c r="I688" s="9">
        <f t="shared" ca="1" si="32"/>
        <v>38</v>
      </c>
      <c r="J688" s="38" t="s">
        <v>1003</v>
      </c>
      <c r="K688" s="38" t="s">
        <v>72</v>
      </c>
      <c r="L688" s="38" t="s">
        <v>318</v>
      </c>
      <c r="M688" s="38" t="s">
        <v>319</v>
      </c>
      <c r="N688" s="38" t="s">
        <v>10</v>
      </c>
    </row>
    <row r="689" spans="1:14" ht="15.5">
      <c r="A689" s="8" t="s">
        <v>1197</v>
      </c>
      <c r="B689" s="32" t="s">
        <v>41</v>
      </c>
      <c r="C689" s="33">
        <v>416</v>
      </c>
      <c r="D689" s="34">
        <v>0.77884615384615385</v>
      </c>
      <c r="E689" s="35">
        <v>0.61539999999999995</v>
      </c>
      <c r="F689" s="38" t="str">
        <f t="shared" si="31"/>
        <v>🟠 Occupation moyenne</v>
      </c>
      <c r="G689" s="37">
        <v>45086</v>
      </c>
      <c r="H689" s="119">
        <f t="shared" ca="1" si="30"/>
        <v>46273</v>
      </c>
      <c r="I689" s="9">
        <f t="shared" ca="1" si="32"/>
        <v>38</v>
      </c>
      <c r="J689" s="38" t="s">
        <v>1075</v>
      </c>
      <c r="K689" s="38" t="s">
        <v>55</v>
      </c>
      <c r="L689" s="38" t="s">
        <v>55</v>
      </c>
      <c r="M689" s="38" t="s">
        <v>55</v>
      </c>
      <c r="N689" s="38" t="s">
        <v>55</v>
      </c>
    </row>
    <row r="690" spans="1:14" ht="15.5">
      <c r="A690" s="8" t="s">
        <v>1199</v>
      </c>
      <c r="B690" s="32" t="s">
        <v>41</v>
      </c>
      <c r="C690" s="33">
        <v>760</v>
      </c>
      <c r="D690" s="34">
        <v>0.53157894736842104</v>
      </c>
      <c r="E690" s="35">
        <v>0.26319999999999999</v>
      </c>
      <c r="F690" s="38" t="str">
        <f t="shared" si="31"/>
        <v>🟢 Disponible</v>
      </c>
      <c r="G690" s="37">
        <v>45086</v>
      </c>
      <c r="H690" s="119">
        <f t="shared" ca="1" si="30"/>
        <v>46273</v>
      </c>
      <c r="I690" s="9">
        <f t="shared" ca="1" si="32"/>
        <v>38</v>
      </c>
      <c r="J690" s="38" t="s">
        <v>1200</v>
      </c>
      <c r="K690" s="38" t="s">
        <v>55</v>
      </c>
      <c r="L690" s="38" t="s">
        <v>55</v>
      </c>
      <c r="M690" s="38" t="s">
        <v>55</v>
      </c>
      <c r="N690" s="38" t="s">
        <v>55</v>
      </c>
    </row>
    <row r="691" spans="1:14" ht="15.5">
      <c r="A691" s="8" t="s">
        <v>1201</v>
      </c>
      <c r="B691" s="32" t="s">
        <v>41</v>
      </c>
      <c r="C691" s="33">
        <v>616</v>
      </c>
      <c r="D691" s="34">
        <v>0.74350649350649356</v>
      </c>
      <c r="E691" s="35">
        <v>0.53249999999999997</v>
      </c>
      <c r="F691" s="38" t="str">
        <f t="shared" si="31"/>
        <v>🟠 Occupation moyenne</v>
      </c>
      <c r="G691" s="37">
        <v>45086</v>
      </c>
      <c r="H691" s="119">
        <f t="shared" ca="1" si="30"/>
        <v>46273</v>
      </c>
      <c r="I691" s="9">
        <f t="shared" ca="1" si="32"/>
        <v>38</v>
      </c>
      <c r="J691" s="38" t="s">
        <v>1202</v>
      </c>
      <c r="K691" s="38" t="s">
        <v>55</v>
      </c>
      <c r="L691" s="38" t="s">
        <v>55</v>
      </c>
      <c r="M691" s="38" t="s">
        <v>55</v>
      </c>
      <c r="N691" s="38" t="s">
        <v>55</v>
      </c>
    </row>
    <row r="692" spans="1:14" ht="15.5">
      <c r="A692" s="8" t="s">
        <v>1203</v>
      </c>
      <c r="B692" s="32" t="s">
        <v>41</v>
      </c>
      <c r="C692" s="33">
        <v>744</v>
      </c>
      <c r="D692" s="34">
        <v>0.75403225806451613</v>
      </c>
      <c r="E692" s="35">
        <v>0.47310000000000002</v>
      </c>
      <c r="F692" s="38" t="str">
        <f t="shared" si="31"/>
        <v>🟠 Occupation moyenne</v>
      </c>
      <c r="G692" s="37">
        <v>45086</v>
      </c>
      <c r="H692" s="119">
        <f t="shared" ca="1" si="30"/>
        <v>46273</v>
      </c>
      <c r="I692" s="9">
        <f t="shared" ca="1" si="32"/>
        <v>38</v>
      </c>
      <c r="J692" s="38" t="s">
        <v>1204</v>
      </c>
      <c r="K692" s="38" t="s">
        <v>55</v>
      </c>
      <c r="L692" s="38" t="s">
        <v>55</v>
      </c>
      <c r="M692" s="38" t="s">
        <v>55</v>
      </c>
      <c r="N692" s="38" t="s">
        <v>55</v>
      </c>
    </row>
    <row r="693" spans="1:14" ht="15.5">
      <c r="A693" s="8" t="s">
        <v>1205</v>
      </c>
      <c r="B693" s="32" t="s">
        <v>41</v>
      </c>
      <c r="C693" s="33">
        <v>736</v>
      </c>
      <c r="D693" s="34">
        <v>0.69157608695652173</v>
      </c>
      <c r="E693" s="35">
        <v>0.4783</v>
      </c>
      <c r="F693" s="38" t="str">
        <f t="shared" si="31"/>
        <v>🟠 Occupation moyenne</v>
      </c>
      <c r="G693" s="37">
        <v>45086</v>
      </c>
      <c r="H693" s="119">
        <f t="shared" ca="1" si="30"/>
        <v>46273</v>
      </c>
      <c r="I693" s="9">
        <f t="shared" ca="1" si="32"/>
        <v>38</v>
      </c>
      <c r="J693" s="38" t="s">
        <v>1202</v>
      </c>
      <c r="K693" s="38" t="s">
        <v>55</v>
      </c>
      <c r="L693" s="38" t="s">
        <v>55</v>
      </c>
      <c r="M693" s="38" t="s">
        <v>55</v>
      </c>
      <c r="N693" s="38" t="s">
        <v>55</v>
      </c>
    </row>
    <row r="694" spans="1:14" ht="15.5">
      <c r="A694" s="8" t="s">
        <v>1206</v>
      </c>
      <c r="B694" s="32" t="s">
        <v>41</v>
      </c>
      <c r="C694" s="33">
        <v>712</v>
      </c>
      <c r="D694" s="34">
        <v>0.6615168539325843</v>
      </c>
      <c r="E694" s="35">
        <v>0.3034</v>
      </c>
      <c r="F694" s="38" t="str">
        <f t="shared" si="31"/>
        <v>🟠 Occupation moyenne</v>
      </c>
      <c r="G694" s="37">
        <v>45086</v>
      </c>
      <c r="H694" s="119">
        <f t="shared" ca="1" si="30"/>
        <v>46273</v>
      </c>
      <c r="I694" s="9">
        <f t="shared" ca="1" si="32"/>
        <v>38</v>
      </c>
      <c r="J694" s="38" t="s">
        <v>1075</v>
      </c>
      <c r="K694" s="38" t="s">
        <v>55</v>
      </c>
      <c r="L694" s="38" t="s">
        <v>55</v>
      </c>
      <c r="M694" s="38" t="s">
        <v>55</v>
      </c>
      <c r="N694" s="38" t="s">
        <v>55</v>
      </c>
    </row>
    <row r="695" spans="1:14" ht="15.5">
      <c r="A695" s="8" t="s">
        <v>1207</v>
      </c>
      <c r="B695" s="32" t="s">
        <v>41</v>
      </c>
      <c r="C695" s="33">
        <v>640</v>
      </c>
      <c r="D695" s="34">
        <v>0.6640625</v>
      </c>
      <c r="E695" s="35">
        <v>0.35</v>
      </c>
      <c r="F695" s="38" t="str">
        <f t="shared" si="31"/>
        <v>🟠 Occupation moyenne</v>
      </c>
      <c r="G695" s="37">
        <v>45086</v>
      </c>
      <c r="H695" s="119">
        <f t="shared" ca="1" si="30"/>
        <v>46273</v>
      </c>
      <c r="I695" s="9">
        <f t="shared" ca="1" si="32"/>
        <v>38</v>
      </c>
      <c r="J695" s="38" t="s">
        <v>1204</v>
      </c>
      <c r="K695" s="38" t="s">
        <v>55</v>
      </c>
      <c r="L695" s="38" t="s">
        <v>55</v>
      </c>
      <c r="M695" s="38" t="s">
        <v>55</v>
      </c>
      <c r="N695" s="38" t="s">
        <v>55</v>
      </c>
    </row>
    <row r="696" spans="1:14" ht="15.5">
      <c r="A696" s="8" t="s">
        <v>1208</v>
      </c>
      <c r="B696" s="32" t="s">
        <v>17</v>
      </c>
      <c r="C696" s="33">
        <v>832</v>
      </c>
      <c r="D696" s="34">
        <v>0.65745192307692313</v>
      </c>
      <c r="E696" s="35">
        <v>0.40379999999999999</v>
      </c>
      <c r="F696" s="38" t="str">
        <f t="shared" si="31"/>
        <v>🟠 Occupation moyenne</v>
      </c>
      <c r="G696" s="37">
        <v>45086</v>
      </c>
      <c r="H696" s="119">
        <f t="shared" ca="1" si="30"/>
        <v>46273</v>
      </c>
      <c r="I696" s="9">
        <f t="shared" ca="1" si="32"/>
        <v>38</v>
      </c>
      <c r="J696" s="38" t="s">
        <v>15</v>
      </c>
      <c r="K696" s="38" t="s">
        <v>15</v>
      </c>
      <c r="L696" s="38" t="s">
        <v>15</v>
      </c>
      <c r="M696" s="38" t="s">
        <v>15</v>
      </c>
      <c r="N696" s="38" t="s">
        <v>15</v>
      </c>
    </row>
    <row r="697" spans="1:14" ht="15.5">
      <c r="A697" s="8" t="s">
        <v>1209</v>
      </c>
      <c r="B697" s="32" t="s">
        <v>5430</v>
      </c>
      <c r="C697" s="33">
        <v>472</v>
      </c>
      <c r="D697" s="34">
        <v>0.54872881355932202</v>
      </c>
      <c r="E697" s="35">
        <v>0.25419999999999998</v>
      </c>
      <c r="F697" s="38" t="str">
        <f t="shared" si="31"/>
        <v>🟢 Disponible</v>
      </c>
      <c r="G697" s="37">
        <v>45086</v>
      </c>
      <c r="H697" s="119">
        <f t="shared" ca="1" si="30"/>
        <v>46273</v>
      </c>
      <c r="I697" s="9">
        <f t="shared" ca="1" si="32"/>
        <v>38</v>
      </c>
      <c r="J697" s="38" t="s">
        <v>36</v>
      </c>
      <c r="K697" s="38" t="s">
        <v>36</v>
      </c>
      <c r="L697" s="38" t="s">
        <v>1210</v>
      </c>
      <c r="M697" s="38" t="s">
        <v>1211</v>
      </c>
      <c r="N697" s="38" t="s">
        <v>36</v>
      </c>
    </row>
    <row r="698" spans="1:14" ht="15.5">
      <c r="A698" s="8" t="s">
        <v>1212</v>
      </c>
      <c r="B698" s="32" t="s">
        <v>26</v>
      </c>
      <c r="C698" s="33">
        <v>904</v>
      </c>
      <c r="D698" s="34">
        <v>0.77101769911504425</v>
      </c>
      <c r="E698" s="35">
        <v>0.57520000000000004</v>
      </c>
      <c r="F698" s="38" t="str">
        <f t="shared" si="31"/>
        <v>🟠 Occupation moyenne</v>
      </c>
      <c r="G698" s="37">
        <v>45089</v>
      </c>
      <c r="H698" s="119">
        <f t="shared" ca="1" si="30"/>
        <v>46273</v>
      </c>
      <c r="I698" s="9">
        <f t="shared" ca="1" si="32"/>
        <v>38</v>
      </c>
      <c r="J698" s="38" t="s">
        <v>1213</v>
      </c>
      <c r="K698" s="38" t="s">
        <v>24</v>
      </c>
      <c r="L698" s="38" t="s">
        <v>24</v>
      </c>
      <c r="M698" s="38" t="s">
        <v>24</v>
      </c>
      <c r="N698" s="38" t="s">
        <v>24</v>
      </c>
    </row>
    <row r="699" spans="1:14" ht="15.5">
      <c r="A699" s="8" t="s">
        <v>1214</v>
      </c>
      <c r="B699" s="32" t="s">
        <v>12</v>
      </c>
      <c r="C699" s="33">
        <v>936</v>
      </c>
      <c r="D699" s="34">
        <v>0.69551282051282048</v>
      </c>
      <c r="E699" s="35">
        <v>0.46150000000000002</v>
      </c>
      <c r="F699" s="38" t="str">
        <f t="shared" si="31"/>
        <v>🟠 Occupation moyenne</v>
      </c>
      <c r="G699" s="37">
        <v>45089</v>
      </c>
      <c r="H699" s="119">
        <f t="shared" ca="1" si="30"/>
        <v>46273</v>
      </c>
      <c r="I699" s="9">
        <f t="shared" ca="1" si="32"/>
        <v>38</v>
      </c>
      <c r="J699" s="38" t="s">
        <v>559</v>
      </c>
      <c r="K699" s="38" t="s">
        <v>61</v>
      </c>
      <c r="L699" s="38" t="s">
        <v>662</v>
      </c>
      <c r="M699" s="38" t="s">
        <v>559</v>
      </c>
      <c r="N699" s="38" t="s">
        <v>10</v>
      </c>
    </row>
    <row r="700" spans="1:14" ht="15.5">
      <c r="A700" s="8" t="s">
        <v>1215</v>
      </c>
      <c r="B700" s="32" t="s">
        <v>12</v>
      </c>
      <c r="C700" s="33">
        <v>1352</v>
      </c>
      <c r="D700" s="34">
        <v>0.53106508875739644</v>
      </c>
      <c r="E700" s="35">
        <v>0.21890000000000001</v>
      </c>
      <c r="F700" s="38" t="str">
        <f t="shared" si="31"/>
        <v>🟢 Disponible</v>
      </c>
      <c r="G700" s="37">
        <v>45089</v>
      </c>
      <c r="H700" s="119">
        <f t="shared" ca="1" si="30"/>
        <v>46273</v>
      </c>
      <c r="I700" s="9">
        <f t="shared" ca="1" si="32"/>
        <v>38</v>
      </c>
      <c r="J700" s="38" t="s">
        <v>559</v>
      </c>
      <c r="K700" s="38" t="s">
        <v>61</v>
      </c>
      <c r="L700" s="38" t="s">
        <v>662</v>
      </c>
      <c r="M700" s="38" t="s">
        <v>559</v>
      </c>
      <c r="N700" s="38" t="s">
        <v>10</v>
      </c>
    </row>
    <row r="701" spans="1:14" ht="15.5">
      <c r="A701" s="8" t="s">
        <v>1216</v>
      </c>
      <c r="B701" s="32" t="s">
        <v>12</v>
      </c>
      <c r="C701" s="33">
        <v>1256</v>
      </c>
      <c r="D701" s="34">
        <v>0.64410828025477707</v>
      </c>
      <c r="E701" s="35">
        <v>0.43309999999999998</v>
      </c>
      <c r="F701" s="38" t="str">
        <f t="shared" si="31"/>
        <v>🟠 Occupation moyenne</v>
      </c>
      <c r="G701" s="37">
        <v>45092</v>
      </c>
      <c r="H701" s="119">
        <f t="shared" ca="1" si="30"/>
        <v>46273</v>
      </c>
      <c r="I701" s="9">
        <f t="shared" ca="1" si="32"/>
        <v>38</v>
      </c>
      <c r="J701" s="38" t="s">
        <v>1217</v>
      </c>
      <c r="K701" s="38" t="s">
        <v>60</v>
      </c>
      <c r="L701" s="38" t="s">
        <v>65</v>
      </c>
      <c r="M701" s="38" t="s">
        <v>559</v>
      </c>
      <c r="N701" s="38" t="s">
        <v>10</v>
      </c>
    </row>
    <row r="702" spans="1:14" ht="15.5">
      <c r="A702" s="8" t="s">
        <v>1218</v>
      </c>
      <c r="B702" s="32" t="s">
        <v>12</v>
      </c>
      <c r="C702" s="33">
        <v>592</v>
      </c>
      <c r="D702" s="34">
        <v>0.59628378378378377</v>
      </c>
      <c r="E702" s="35">
        <v>0.37840000000000001</v>
      </c>
      <c r="F702" s="38" t="str">
        <f t="shared" si="31"/>
        <v>🟢 Disponible</v>
      </c>
      <c r="G702" s="37">
        <v>45092</v>
      </c>
      <c r="H702" s="119">
        <f t="shared" ca="1" si="30"/>
        <v>46273</v>
      </c>
      <c r="I702" s="9">
        <f t="shared" ca="1" si="32"/>
        <v>38</v>
      </c>
      <c r="J702" s="38" t="s">
        <v>1219</v>
      </c>
      <c r="K702" s="38" t="s">
        <v>61</v>
      </c>
      <c r="L702" s="38" t="s">
        <v>662</v>
      </c>
      <c r="M702" s="38" t="s">
        <v>559</v>
      </c>
      <c r="N702" s="38" t="s">
        <v>10</v>
      </c>
    </row>
    <row r="703" spans="1:14" ht="15.5">
      <c r="A703" s="8" t="s">
        <v>1220</v>
      </c>
      <c r="B703" s="32" t="s">
        <v>12</v>
      </c>
      <c r="C703" s="33">
        <v>1152</v>
      </c>
      <c r="D703" s="34">
        <v>0.72309027777777779</v>
      </c>
      <c r="E703" s="35">
        <v>0.48609999999999998</v>
      </c>
      <c r="F703" s="38" t="str">
        <f t="shared" si="31"/>
        <v>🟠 Occupation moyenne</v>
      </c>
      <c r="G703" s="37">
        <v>45098</v>
      </c>
      <c r="H703" s="119">
        <f t="shared" ca="1" si="30"/>
        <v>46273</v>
      </c>
      <c r="I703" s="9">
        <f t="shared" ca="1" si="32"/>
        <v>38</v>
      </c>
      <c r="J703" s="38" t="s">
        <v>1221</v>
      </c>
      <c r="K703" s="38" t="s">
        <v>60</v>
      </c>
      <c r="L703" s="38" t="s">
        <v>65</v>
      </c>
      <c r="M703" s="38" t="s">
        <v>559</v>
      </c>
      <c r="N703" s="38" t="s">
        <v>10</v>
      </c>
    </row>
    <row r="704" spans="1:14" ht="15.5">
      <c r="A704" s="8" t="s">
        <v>1222</v>
      </c>
      <c r="B704" s="32" t="s">
        <v>12</v>
      </c>
      <c r="C704" s="33">
        <v>976</v>
      </c>
      <c r="D704" s="34">
        <v>0.57684426229508201</v>
      </c>
      <c r="E704" s="35">
        <v>0.26229999999999998</v>
      </c>
      <c r="F704" s="38" t="str">
        <f t="shared" si="31"/>
        <v>🟢 Disponible</v>
      </c>
      <c r="G704" s="37">
        <v>45098</v>
      </c>
      <c r="H704" s="119">
        <f t="shared" ca="1" si="30"/>
        <v>46273</v>
      </c>
      <c r="I704" s="9">
        <f t="shared" ca="1" si="32"/>
        <v>38</v>
      </c>
      <c r="J704" s="38" t="s">
        <v>1223</v>
      </c>
      <c r="K704" s="38" t="s">
        <v>61</v>
      </c>
      <c r="L704" s="38" t="s">
        <v>662</v>
      </c>
      <c r="M704" s="38" t="s">
        <v>559</v>
      </c>
      <c r="N704" s="38" t="s">
        <v>10</v>
      </c>
    </row>
    <row r="705" spans="1:14" ht="15.5">
      <c r="A705" s="8" t="s">
        <v>1224</v>
      </c>
      <c r="B705" s="32" t="s">
        <v>12</v>
      </c>
      <c r="C705" s="33">
        <v>1128</v>
      </c>
      <c r="D705" s="34">
        <v>0.70567375886524819</v>
      </c>
      <c r="E705" s="35">
        <v>0.51060000000000005</v>
      </c>
      <c r="F705" s="38" t="str">
        <f t="shared" si="31"/>
        <v>🟠 Occupation moyenne</v>
      </c>
      <c r="G705" s="37">
        <v>45103</v>
      </c>
      <c r="H705" s="119">
        <f t="shared" ca="1" si="30"/>
        <v>46273</v>
      </c>
      <c r="I705" s="9">
        <f t="shared" ca="1" si="32"/>
        <v>38</v>
      </c>
      <c r="J705" s="38" t="s">
        <v>1225</v>
      </c>
      <c r="K705" s="38" t="s">
        <v>51</v>
      </c>
      <c r="L705" s="38" t="s">
        <v>47</v>
      </c>
      <c r="M705" s="38" t="s">
        <v>10</v>
      </c>
      <c r="N705" s="38" t="s">
        <v>10</v>
      </c>
    </row>
    <row r="706" spans="1:14" ht="15.5">
      <c r="A706" s="8" t="s">
        <v>1226</v>
      </c>
      <c r="B706" s="32" t="s">
        <v>12</v>
      </c>
      <c r="C706" s="33">
        <v>832</v>
      </c>
      <c r="D706" s="34">
        <v>0.83173076923076927</v>
      </c>
      <c r="E706" s="35">
        <v>0.70189999999999997</v>
      </c>
      <c r="F706" s="38" t="str">
        <f t="shared" si="31"/>
        <v>🟠 Occupation moyenne</v>
      </c>
      <c r="G706" s="37">
        <v>45103</v>
      </c>
      <c r="H706" s="119">
        <f t="shared" ref="H706:H769" ca="1" si="33">TODAY()</f>
        <v>46273</v>
      </c>
      <c r="I706" s="9">
        <f t="shared" ca="1" si="32"/>
        <v>38</v>
      </c>
      <c r="J706" s="38" t="s">
        <v>1227</v>
      </c>
      <c r="K706" s="38" t="s">
        <v>45</v>
      </c>
      <c r="L706" s="38" t="s">
        <v>318</v>
      </c>
      <c r="M706" s="38" t="s">
        <v>319</v>
      </c>
      <c r="N706" s="38" t="s">
        <v>10</v>
      </c>
    </row>
    <row r="707" spans="1:14" ht="15.5">
      <c r="A707" s="8" t="s">
        <v>1228</v>
      </c>
      <c r="B707" s="32" t="s">
        <v>12</v>
      </c>
      <c r="C707" s="33">
        <v>768</v>
      </c>
      <c r="D707" s="34">
        <v>0.74869791666666663</v>
      </c>
      <c r="E707" s="35">
        <v>0.52080000000000004</v>
      </c>
      <c r="F707" s="38" t="str">
        <f t="shared" ref="F707:F770" si="34">IF(D707&gt;=0.9,"🔴 Saturé",IF(D707&gt;=0.6,"🟠 Occupation moyenne","🟢 Disponible"))</f>
        <v>🟠 Occupation moyenne</v>
      </c>
      <c r="G707" s="37">
        <v>45103</v>
      </c>
      <c r="H707" s="119">
        <f t="shared" ca="1" si="33"/>
        <v>46273</v>
      </c>
      <c r="I707" s="9">
        <f t="shared" ref="I707:I770" ca="1" si="35">DATEDIF(G707,H707,"m")</f>
        <v>38</v>
      </c>
      <c r="J707" s="38" t="s">
        <v>1225</v>
      </c>
      <c r="K707" s="38" t="s">
        <v>51</v>
      </c>
      <c r="L707" s="38" t="s">
        <v>47</v>
      </c>
      <c r="M707" s="38" t="s">
        <v>10</v>
      </c>
      <c r="N707" s="38" t="s">
        <v>10</v>
      </c>
    </row>
    <row r="708" spans="1:14" ht="15.5">
      <c r="A708" s="8" t="s">
        <v>1229</v>
      </c>
      <c r="B708" s="32" t="s">
        <v>12</v>
      </c>
      <c r="C708" s="33">
        <v>496</v>
      </c>
      <c r="D708" s="34">
        <v>0.78427419354838712</v>
      </c>
      <c r="E708" s="35">
        <v>0.629</v>
      </c>
      <c r="F708" s="38" t="str">
        <f t="shared" si="34"/>
        <v>🟠 Occupation moyenne</v>
      </c>
      <c r="G708" s="37">
        <v>45103</v>
      </c>
      <c r="H708" s="119">
        <f t="shared" ca="1" si="33"/>
        <v>46273</v>
      </c>
      <c r="I708" s="9">
        <f t="shared" ca="1" si="35"/>
        <v>38</v>
      </c>
      <c r="J708" s="38" t="s">
        <v>1225</v>
      </c>
      <c r="K708" s="38" t="s">
        <v>51</v>
      </c>
      <c r="L708" s="38" t="s">
        <v>47</v>
      </c>
      <c r="M708" s="38" t="s">
        <v>10</v>
      </c>
      <c r="N708" s="38" t="s">
        <v>10</v>
      </c>
    </row>
    <row r="709" spans="1:14" ht="15.5">
      <c r="A709" s="8" t="s">
        <v>1230</v>
      </c>
      <c r="B709" s="32" t="s">
        <v>12</v>
      </c>
      <c r="C709" s="33">
        <v>960</v>
      </c>
      <c r="D709" s="34">
        <v>0.65833333333333333</v>
      </c>
      <c r="E709" s="35">
        <v>0.43330000000000002</v>
      </c>
      <c r="F709" s="38" t="str">
        <f t="shared" si="34"/>
        <v>🟠 Occupation moyenne</v>
      </c>
      <c r="G709" s="37">
        <v>45103</v>
      </c>
      <c r="H709" s="119">
        <f t="shared" ca="1" si="33"/>
        <v>46273</v>
      </c>
      <c r="I709" s="9">
        <f t="shared" ca="1" si="35"/>
        <v>38</v>
      </c>
      <c r="J709" s="38" t="s">
        <v>1231</v>
      </c>
      <c r="K709" s="38" t="s">
        <v>45</v>
      </c>
      <c r="L709" s="38" t="s">
        <v>318</v>
      </c>
      <c r="M709" s="38" t="s">
        <v>319</v>
      </c>
      <c r="N709" s="38" t="s">
        <v>10</v>
      </c>
    </row>
    <row r="710" spans="1:14" ht="15.5">
      <c r="A710" s="8" t="s">
        <v>1232</v>
      </c>
      <c r="B710" s="32" t="s">
        <v>12</v>
      </c>
      <c r="C710" s="33">
        <v>864</v>
      </c>
      <c r="D710" s="34">
        <v>0.6782407407407407</v>
      </c>
      <c r="E710" s="35">
        <v>0.4259</v>
      </c>
      <c r="F710" s="38" t="str">
        <f t="shared" si="34"/>
        <v>🟠 Occupation moyenne</v>
      </c>
      <c r="G710" s="37">
        <v>45110</v>
      </c>
      <c r="H710" s="119">
        <f t="shared" ca="1" si="33"/>
        <v>46273</v>
      </c>
      <c r="I710" s="9">
        <f t="shared" ca="1" si="35"/>
        <v>38</v>
      </c>
      <c r="J710" s="38" t="s">
        <v>1233</v>
      </c>
      <c r="K710" s="38" t="s">
        <v>60</v>
      </c>
      <c r="L710" s="38" t="s">
        <v>65</v>
      </c>
      <c r="M710" s="38" t="s">
        <v>559</v>
      </c>
      <c r="N710" s="38" t="s">
        <v>10</v>
      </c>
    </row>
    <row r="711" spans="1:14" ht="15.5">
      <c r="A711" s="8" t="s">
        <v>1234</v>
      </c>
      <c r="B711" s="32" t="s">
        <v>12</v>
      </c>
      <c r="C711" s="33">
        <v>1120</v>
      </c>
      <c r="D711" s="34">
        <v>0.5446428571428571</v>
      </c>
      <c r="E711" s="35">
        <v>0.25</v>
      </c>
      <c r="F711" s="38" t="str">
        <f t="shared" si="34"/>
        <v>🟢 Disponible</v>
      </c>
      <c r="G711" s="37">
        <v>45110</v>
      </c>
      <c r="H711" s="119">
        <f t="shared" ca="1" si="33"/>
        <v>46273</v>
      </c>
      <c r="I711" s="9">
        <f t="shared" ca="1" si="35"/>
        <v>38</v>
      </c>
      <c r="J711" s="38" t="s">
        <v>1235</v>
      </c>
      <c r="K711" s="38" t="s">
        <v>53</v>
      </c>
      <c r="L711" s="38" t="s">
        <v>662</v>
      </c>
      <c r="M711" s="38" t="s">
        <v>559</v>
      </c>
      <c r="N711" s="38" t="s">
        <v>10</v>
      </c>
    </row>
    <row r="712" spans="1:14" ht="15.5">
      <c r="A712" s="8" t="s">
        <v>1236</v>
      </c>
      <c r="B712" s="32" t="s">
        <v>12</v>
      </c>
      <c r="C712" s="33">
        <v>688</v>
      </c>
      <c r="D712" s="34">
        <v>0.76162790697674421</v>
      </c>
      <c r="E712" s="35">
        <v>0.51160000000000005</v>
      </c>
      <c r="F712" s="38" t="str">
        <f t="shared" si="34"/>
        <v>🟠 Occupation moyenne</v>
      </c>
      <c r="G712" s="37">
        <v>45111</v>
      </c>
      <c r="H712" s="119">
        <f t="shared" ca="1" si="33"/>
        <v>46273</v>
      </c>
      <c r="I712" s="9">
        <f t="shared" ca="1" si="35"/>
        <v>38</v>
      </c>
      <c r="J712" s="38" t="s">
        <v>1237</v>
      </c>
      <c r="K712" s="38" t="s">
        <v>95</v>
      </c>
      <c r="L712" s="38" t="s">
        <v>11</v>
      </c>
      <c r="M712" s="38" t="s">
        <v>371</v>
      </c>
      <c r="N712" s="38" t="s">
        <v>10</v>
      </c>
    </row>
    <row r="713" spans="1:14" ht="15.5">
      <c r="A713" s="8" t="s">
        <v>1238</v>
      </c>
      <c r="B713" s="32" t="s">
        <v>12</v>
      </c>
      <c r="C713" s="33">
        <v>648</v>
      </c>
      <c r="D713" s="34">
        <v>0.76388888888888884</v>
      </c>
      <c r="E713" s="35">
        <v>0.59260000000000002</v>
      </c>
      <c r="F713" s="38" t="str">
        <f t="shared" si="34"/>
        <v>🟠 Occupation moyenne</v>
      </c>
      <c r="G713" s="37">
        <v>45111</v>
      </c>
      <c r="H713" s="119">
        <f t="shared" ca="1" si="33"/>
        <v>46273</v>
      </c>
      <c r="I713" s="9">
        <f t="shared" ca="1" si="35"/>
        <v>38</v>
      </c>
      <c r="J713" s="38" t="s">
        <v>1237</v>
      </c>
      <c r="K713" s="38" t="s">
        <v>95</v>
      </c>
      <c r="L713" s="38" t="s">
        <v>11</v>
      </c>
      <c r="M713" s="38" t="s">
        <v>371</v>
      </c>
      <c r="N713" s="38" t="s">
        <v>10</v>
      </c>
    </row>
    <row r="714" spans="1:14" ht="15.5">
      <c r="A714" s="8" t="s">
        <v>1240</v>
      </c>
      <c r="B714" s="32" t="s">
        <v>12</v>
      </c>
      <c r="C714" s="33">
        <v>648</v>
      </c>
      <c r="D714" s="34">
        <v>0.70987654320987659</v>
      </c>
      <c r="E714" s="35">
        <v>0.43209999999999998</v>
      </c>
      <c r="F714" s="38" t="str">
        <f t="shared" si="34"/>
        <v>🟠 Occupation moyenne</v>
      </c>
      <c r="G714" s="37">
        <v>45111</v>
      </c>
      <c r="H714" s="119">
        <f t="shared" ca="1" si="33"/>
        <v>46273</v>
      </c>
      <c r="I714" s="9">
        <f t="shared" ca="1" si="35"/>
        <v>38</v>
      </c>
      <c r="J714" s="38" t="s">
        <v>1237</v>
      </c>
      <c r="K714" s="38" t="s">
        <v>95</v>
      </c>
      <c r="L714" s="38" t="s">
        <v>11</v>
      </c>
      <c r="M714" s="38" t="s">
        <v>371</v>
      </c>
      <c r="N714" s="38" t="s">
        <v>10</v>
      </c>
    </row>
    <row r="715" spans="1:14" ht="15.5">
      <c r="A715" s="8" t="s">
        <v>1239</v>
      </c>
      <c r="B715" s="32" t="s">
        <v>12</v>
      </c>
      <c r="C715" s="33">
        <v>424</v>
      </c>
      <c r="D715" s="34">
        <v>0.74528301886792447</v>
      </c>
      <c r="E715" s="35">
        <v>0.47170000000000001</v>
      </c>
      <c r="F715" s="38" t="str">
        <f t="shared" si="34"/>
        <v>🟠 Occupation moyenne</v>
      </c>
      <c r="G715" s="37">
        <v>45111</v>
      </c>
      <c r="H715" s="119">
        <f t="shared" ca="1" si="33"/>
        <v>46273</v>
      </c>
      <c r="I715" s="9">
        <f t="shared" ca="1" si="35"/>
        <v>38</v>
      </c>
      <c r="J715" s="38" t="s">
        <v>1237</v>
      </c>
      <c r="K715" s="38" t="s">
        <v>95</v>
      </c>
      <c r="L715" s="38" t="s">
        <v>11</v>
      </c>
      <c r="M715" s="38" t="s">
        <v>371</v>
      </c>
      <c r="N715" s="38" t="s">
        <v>10</v>
      </c>
    </row>
    <row r="716" spans="1:14" ht="15.5">
      <c r="A716" s="8" t="s">
        <v>1241</v>
      </c>
      <c r="B716" s="32" t="s">
        <v>12</v>
      </c>
      <c r="C716" s="33">
        <v>704</v>
      </c>
      <c r="D716" s="34">
        <v>0.61505681818181823</v>
      </c>
      <c r="E716" s="35">
        <v>0.31819999999999998</v>
      </c>
      <c r="F716" s="38" t="str">
        <f t="shared" si="34"/>
        <v>🟠 Occupation moyenne</v>
      </c>
      <c r="G716" s="37">
        <v>45111</v>
      </c>
      <c r="H716" s="119">
        <f t="shared" ca="1" si="33"/>
        <v>46273</v>
      </c>
      <c r="I716" s="9">
        <f t="shared" ca="1" si="35"/>
        <v>38</v>
      </c>
      <c r="J716" s="38" t="s">
        <v>1237</v>
      </c>
      <c r="K716" s="38" t="s">
        <v>95</v>
      </c>
      <c r="L716" s="38" t="s">
        <v>11</v>
      </c>
      <c r="M716" s="38" t="s">
        <v>371</v>
      </c>
      <c r="N716" s="38" t="s">
        <v>10</v>
      </c>
    </row>
    <row r="717" spans="1:14" ht="15.5">
      <c r="A717" s="8" t="s">
        <v>1242</v>
      </c>
      <c r="B717" s="32" t="s">
        <v>9</v>
      </c>
      <c r="C717" s="33">
        <v>1472</v>
      </c>
      <c r="D717" s="34">
        <v>0.69293478260869568</v>
      </c>
      <c r="E717" s="35">
        <v>0.52170000000000005</v>
      </c>
      <c r="F717" s="38" t="str">
        <f t="shared" si="34"/>
        <v>🟠 Occupation moyenne</v>
      </c>
      <c r="G717" s="37">
        <v>45120</v>
      </c>
      <c r="H717" s="119">
        <f t="shared" ca="1" si="33"/>
        <v>46273</v>
      </c>
      <c r="I717" s="9">
        <f t="shared" ca="1" si="35"/>
        <v>37</v>
      </c>
      <c r="J717" s="38" t="s">
        <v>1243</v>
      </c>
      <c r="K717" s="38" t="s">
        <v>59</v>
      </c>
      <c r="L717" s="38" t="s">
        <v>59</v>
      </c>
      <c r="M717" s="38" t="s">
        <v>59</v>
      </c>
      <c r="N717" s="38" t="s">
        <v>59</v>
      </c>
    </row>
    <row r="718" spans="1:14" ht="15.5">
      <c r="A718" s="8" t="s">
        <v>1244</v>
      </c>
      <c r="B718" s="32" t="s">
        <v>12</v>
      </c>
      <c r="C718" s="33">
        <v>1208</v>
      </c>
      <c r="D718" s="34">
        <v>0.63079470198675491</v>
      </c>
      <c r="E718" s="35">
        <v>0.34439999999999998</v>
      </c>
      <c r="F718" s="38" t="str">
        <f t="shared" si="34"/>
        <v>🟠 Occupation moyenne</v>
      </c>
      <c r="G718" s="37">
        <v>45128</v>
      </c>
      <c r="H718" s="119">
        <f t="shared" ca="1" si="33"/>
        <v>46273</v>
      </c>
      <c r="I718" s="9">
        <f t="shared" ca="1" si="35"/>
        <v>37</v>
      </c>
      <c r="J718" s="38" t="s">
        <v>1245</v>
      </c>
      <c r="K718" s="38" t="s">
        <v>61</v>
      </c>
      <c r="L718" s="38" t="s">
        <v>662</v>
      </c>
      <c r="M718" s="38" t="s">
        <v>559</v>
      </c>
      <c r="N718" s="38" t="s">
        <v>10</v>
      </c>
    </row>
    <row r="719" spans="1:14" ht="15.5">
      <c r="A719" s="8" t="s">
        <v>1246</v>
      </c>
      <c r="B719" s="32" t="s">
        <v>12</v>
      </c>
      <c r="C719" s="33">
        <v>1040</v>
      </c>
      <c r="D719" s="34">
        <v>0.55288461538461542</v>
      </c>
      <c r="E719" s="35">
        <v>0.26919999999999999</v>
      </c>
      <c r="F719" s="38" t="str">
        <f t="shared" si="34"/>
        <v>🟢 Disponible</v>
      </c>
      <c r="G719" s="37">
        <v>45128</v>
      </c>
      <c r="H719" s="119">
        <f t="shared" ca="1" si="33"/>
        <v>46273</v>
      </c>
      <c r="I719" s="9">
        <f t="shared" ca="1" si="35"/>
        <v>37</v>
      </c>
      <c r="J719" s="38" t="s">
        <v>1247</v>
      </c>
      <c r="K719" s="38" t="s">
        <v>60</v>
      </c>
      <c r="L719" s="38" t="s">
        <v>65</v>
      </c>
      <c r="M719" s="38" t="s">
        <v>559</v>
      </c>
      <c r="N719" s="38" t="s">
        <v>10</v>
      </c>
    </row>
    <row r="720" spans="1:14" ht="15.5">
      <c r="A720" s="8" t="s">
        <v>1248</v>
      </c>
      <c r="B720" s="32" t="s">
        <v>12</v>
      </c>
      <c r="C720" s="33">
        <v>1040</v>
      </c>
      <c r="D720" s="34">
        <v>0.64807692307692311</v>
      </c>
      <c r="E720" s="35">
        <v>0.33079999999999998</v>
      </c>
      <c r="F720" s="38" t="str">
        <f t="shared" si="34"/>
        <v>🟠 Occupation moyenne</v>
      </c>
      <c r="G720" s="37">
        <v>45132</v>
      </c>
      <c r="H720" s="119">
        <f t="shared" ca="1" si="33"/>
        <v>46273</v>
      </c>
      <c r="I720" s="9">
        <f t="shared" ca="1" si="35"/>
        <v>37</v>
      </c>
      <c r="J720" s="38" t="s">
        <v>1249</v>
      </c>
      <c r="K720" s="38" t="s">
        <v>53</v>
      </c>
      <c r="L720" s="38" t="s">
        <v>662</v>
      </c>
      <c r="M720" s="38" t="s">
        <v>559</v>
      </c>
      <c r="N720" s="38" t="s">
        <v>10</v>
      </c>
    </row>
    <row r="721" spans="1:14" ht="15.5">
      <c r="A721" s="8" t="s">
        <v>1250</v>
      </c>
      <c r="B721" s="32" t="s">
        <v>9</v>
      </c>
      <c r="C721" s="33">
        <v>1160</v>
      </c>
      <c r="D721" s="34">
        <v>0.75086206896551722</v>
      </c>
      <c r="E721" s="35">
        <v>0.52410000000000001</v>
      </c>
      <c r="F721" s="38" t="str">
        <f t="shared" si="34"/>
        <v>🟠 Occupation moyenne</v>
      </c>
      <c r="G721" s="37">
        <v>45135</v>
      </c>
      <c r="H721" s="119">
        <f t="shared" ca="1" si="33"/>
        <v>46273</v>
      </c>
      <c r="I721" s="9">
        <f t="shared" ca="1" si="35"/>
        <v>37</v>
      </c>
      <c r="J721" s="38" t="s">
        <v>59</v>
      </c>
      <c r="K721" s="38" t="s">
        <v>59</v>
      </c>
      <c r="L721" s="38" t="s">
        <v>59</v>
      </c>
      <c r="M721" s="38" t="s">
        <v>59</v>
      </c>
      <c r="N721" s="38" t="s">
        <v>59</v>
      </c>
    </row>
    <row r="722" spans="1:14" ht="15.5">
      <c r="A722" s="8" t="s">
        <v>1251</v>
      </c>
      <c r="B722" s="32" t="s">
        <v>12</v>
      </c>
      <c r="C722" s="33">
        <v>1336</v>
      </c>
      <c r="D722" s="34">
        <v>0.77694610778443118</v>
      </c>
      <c r="E722" s="35">
        <v>0.6048</v>
      </c>
      <c r="F722" s="38" t="str">
        <f t="shared" si="34"/>
        <v>🟠 Occupation moyenne</v>
      </c>
      <c r="G722" s="37">
        <v>45135</v>
      </c>
      <c r="H722" s="119">
        <f t="shared" ca="1" si="33"/>
        <v>46273</v>
      </c>
      <c r="I722" s="9">
        <f t="shared" ca="1" si="35"/>
        <v>37</v>
      </c>
      <c r="J722" s="38" t="s">
        <v>1249</v>
      </c>
      <c r="K722" s="38" t="s">
        <v>53</v>
      </c>
      <c r="L722" s="38" t="s">
        <v>662</v>
      </c>
      <c r="M722" s="38" t="s">
        <v>559</v>
      </c>
      <c r="N722" s="38" t="s">
        <v>10</v>
      </c>
    </row>
    <row r="723" spans="1:14" ht="15.5">
      <c r="A723" s="8" t="s">
        <v>1252</v>
      </c>
      <c r="B723" s="32" t="s">
        <v>12</v>
      </c>
      <c r="C723" s="33">
        <v>632</v>
      </c>
      <c r="D723" s="34">
        <v>0.65981012658227844</v>
      </c>
      <c r="E723" s="35">
        <v>0.443</v>
      </c>
      <c r="F723" s="38" t="str">
        <f t="shared" si="34"/>
        <v>🟠 Occupation moyenne</v>
      </c>
      <c r="G723" s="37">
        <v>45135</v>
      </c>
      <c r="H723" s="119">
        <f t="shared" ca="1" si="33"/>
        <v>46273</v>
      </c>
      <c r="I723" s="9">
        <f t="shared" ca="1" si="35"/>
        <v>37</v>
      </c>
      <c r="J723" s="38" t="s">
        <v>1253</v>
      </c>
      <c r="K723" s="38" t="s">
        <v>61</v>
      </c>
      <c r="L723" s="38" t="s">
        <v>662</v>
      </c>
      <c r="M723" s="38" t="s">
        <v>559</v>
      </c>
      <c r="N723" s="38" t="s">
        <v>10</v>
      </c>
    </row>
    <row r="724" spans="1:14" ht="15.5">
      <c r="A724" s="8" t="s">
        <v>1254</v>
      </c>
      <c r="B724" s="32" t="s">
        <v>12</v>
      </c>
      <c r="C724" s="33">
        <v>924</v>
      </c>
      <c r="D724" s="34">
        <v>0.58008658008658009</v>
      </c>
      <c r="E724" s="35">
        <v>0.28449999999999998</v>
      </c>
      <c r="F724" s="38" t="str">
        <f t="shared" si="34"/>
        <v>🟢 Disponible</v>
      </c>
      <c r="G724" s="37">
        <v>45135</v>
      </c>
      <c r="H724" s="119">
        <f t="shared" ca="1" si="33"/>
        <v>46273</v>
      </c>
      <c r="I724" s="9">
        <f t="shared" ca="1" si="35"/>
        <v>37</v>
      </c>
      <c r="J724" s="38" t="s">
        <v>1255</v>
      </c>
      <c r="K724" s="38" t="s">
        <v>60</v>
      </c>
      <c r="L724" s="38" t="s">
        <v>65</v>
      </c>
      <c r="M724" s="38" t="s">
        <v>559</v>
      </c>
      <c r="N724" s="38" t="s">
        <v>10</v>
      </c>
    </row>
    <row r="725" spans="1:14" ht="15.5">
      <c r="A725" s="8" t="s">
        <v>1256</v>
      </c>
      <c r="B725" s="32" t="s">
        <v>12</v>
      </c>
      <c r="C725" s="33">
        <v>1856</v>
      </c>
      <c r="D725" s="34">
        <v>0.453125</v>
      </c>
      <c r="E725" s="35">
        <v>0.27160000000000001</v>
      </c>
      <c r="F725" s="38" t="str">
        <f t="shared" si="34"/>
        <v>🟢 Disponible</v>
      </c>
      <c r="G725" s="37">
        <v>45145</v>
      </c>
      <c r="H725" s="119">
        <f t="shared" ca="1" si="33"/>
        <v>46273</v>
      </c>
      <c r="I725" s="9">
        <f t="shared" ca="1" si="35"/>
        <v>37</v>
      </c>
      <c r="J725" s="38" t="s">
        <v>1237</v>
      </c>
      <c r="K725" s="38" t="s">
        <v>95</v>
      </c>
      <c r="L725" s="38" t="s">
        <v>11</v>
      </c>
      <c r="M725" s="38" t="s">
        <v>371</v>
      </c>
      <c r="N725" s="38" t="s">
        <v>10</v>
      </c>
    </row>
    <row r="726" spans="1:14" ht="15.5">
      <c r="A726" s="8" t="s">
        <v>1257</v>
      </c>
      <c r="B726" s="32" t="s">
        <v>12</v>
      </c>
      <c r="C726" s="33">
        <v>688</v>
      </c>
      <c r="D726" s="34">
        <v>0.66715116279069764</v>
      </c>
      <c r="E726" s="35">
        <v>0.39529999999999998</v>
      </c>
      <c r="F726" s="38" t="str">
        <f t="shared" si="34"/>
        <v>🟠 Occupation moyenne</v>
      </c>
      <c r="G726" s="37">
        <v>45145</v>
      </c>
      <c r="H726" s="119">
        <f t="shared" ca="1" si="33"/>
        <v>46273</v>
      </c>
      <c r="I726" s="9">
        <f t="shared" ca="1" si="35"/>
        <v>37</v>
      </c>
      <c r="J726" s="38" t="s">
        <v>1237</v>
      </c>
      <c r="K726" s="38" t="s">
        <v>95</v>
      </c>
      <c r="L726" s="38" t="s">
        <v>11</v>
      </c>
      <c r="M726" s="38" t="s">
        <v>371</v>
      </c>
      <c r="N726" s="38" t="s">
        <v>10</v>
      </c>
    </row>
    <row r="727" spans="1:14" ht="15.5">
      <c r="A727" s="8" t="s">
        <v>1258</v>
      </c>
      <c r="B727" s="32" t="s">
        <v>12</v>
      </c>
      <c r="C727" s="33">
        <v>760</v>
      </c>
      <c r="D727" s="34">
        <v>0.59868421052631582</v>
      </c>
      <c r="E727" s="35">
        <v>0.29470000000000002</v>
      </c>
      <c r="F727" s="38" t="str">
        <f t="shared" si="34"/>
        <v>🟢 Disponible</v>
      </c>
      <c r="G727" s="37">
        <v>45152</v>
      </c>
      <c r="H727" s="119">
        <f t="shared" ca="1" si="33"/>
        <v>46273</v>
      </c>
      <c r="I727" s="9">
        <f t="shared" ca="1" si="35"/>
        <v>36</v>
      </c>
      <c r="J727" s="38" t="s">
        <v>1237</v>
      </c>
      <c r="K727" s="38" t="s">
        <v>95</v>
      </c>
      <c r="L727" s="38" t="s">
        <v>11</v>
      </c>
      <c r="M727" s="38" t="s">
        <v>371</v>
      </c>
      <c r="N727" s="38" t="s">
        <v>10</v>
      </c>
    </row>
    <row r="728" spans="1:14" ht="15.5">
      <c r="A728" s="8" t="s">
        <v>1259</v>
      </c>
      <c r="B728" s="32" t="s">
        <v>26</v>
      </c>
      <c r="C728" s="33">
        <v>1736</v>
      </c>
      <c r="D728" s="34">
        <v>0.62154377880184331</v>
      </c>
      <c r="E728" s="35">
        <v>0.38250000000000001</v>
      </c>
      <c r="F728" s="38" t="str">
        <f t="shared" si="34"/>
        <v>🟠 Occupation moyenne</v>
      </c>
      <c r="G728" s="37">
        <v>45156</v>
      </c>
      <c r="H728" s="119">
        <f t="shared" ca="1" si="33"/>
        <v>46273</v>
      </c>
      <c r="I728" s="9">
        <f t="shared" ca="1" si="35"/>
        <v>36</v>
      </c>
      <c r="J728" s="38" t="s">
        <v>1260</v>
      </c>
      <c r="K728" s="38" t="s">
        <v>43</v>
      </c>
      <c r="L728" s="38" t="s">
        <v>43</v>
      </c>
      <c r="M728" s="38" t="s">
        <v>43</v>
      </c>
      <c r="N728" s="38" t="s">
        <v>43</v>
      </c>
    </row>
    <row r="729" spans="1:14" ht="15.5">
      <c r="A729" s="8" t="s">
        <v>1261</v>
      </c>
      <c r="B729" s="32" t="s">
        <v>12</v>
      </c>
      <c r="C729" s="33">
        <v>1280</v>
      </c>
      <c r="D729" s="34">
        <v>0.74921875000000004</v>
      </c>
      <c r="E729" s="35">
        <v>0.52500000000000002</v>
      </c>
      <c r="F729" s="38" t="str">
        <f t="shared" si="34"/>
        <v>🟠 Occupation moyenne</v>
      </c>
      <c r="G729" s="37">
        <v>45161</v>
      </c>
      <c r="H729" s="119">
        <f t="shared" ca="1" si="33"/>
        <v>46273</v>
      </c>
      <c r="I729" s="9">
        <f t="shared" ca="1" si="35"/>
        <v>36</v>
      </c>
      <c r="J729" s="38" t="s">
        <v>1262</v>
      </c>
      <c r="K729" s="38" t="s">
        <v>53</v>
      </c>
      <c r="L729" s="38" t="s">
        <v>662</v>
      </c>
      <c r="M729" s="38" t="s">
        <v>559</v>
      </c>
      <c r="N729" s="38" t="s">
        <v>10</v>
      </c>
    </row>
    <row r="730" spans="1:14" ht="15.5">
      <c r="A730" s="8" t="s">
        <v>1263</v>
      </c>
      <c r="B730" s="32" t="s">
        <v>12</v>
      </c>
      <c r="C730" s="33">
        <v>888</v>
      </c>
      <c r="D730" s="34">
        <v>0.69594594594594594</v>
      </c>
      <c r="E730" s="35">
        <v>0.43240000000000001</v>
      </c>
      <c r="F730" s="38" t="str">
        <f t="shared" si="34"/>
        <v>🟠 Occupation moyenne</v>
      </c>
      <c r="G730" s="37">
        <v>45166</v>
      </c>
      <c r="H730" s="119">
        <f t="shared" ca="1" si="33"/>
        <v>46273</v>
      </c>
      <c r="I730" s="9">
        <f t="shared" ca="1" si="35"/>
        <v>36</v>
      </c>
      <c r="J730" s="38" t="s">
        <v>1264</v>
      </c>
      <c r="K730" s="38" t="s">
        <v>91</v>
      </c>
      <c r="L730" s="38" t="s">
        <v>371</v>
      </c>
      <c r="M730" s="38" t="s">
        <v>371</v>
      </c>
      <c r="N730" s="38" t="s">
        <v>10</v>
      </c>
    </row>
    <row r="731" spans="1:14" ht="15.5">
      <c r="A731" s="8" t="s">
        <v>1265</v>
      </c>
      <c r="B731" s="32" t="s">
        <v>12</v>
      </c>
      <c r="C731" s="33">
        <v>544</v>
      </c>
      <c r="D731" s="34">
        <v>0.63786764705882348</v>
      </c>
      <c r="E731" s="35">
        <v>0.27939999999999998</v>
      </c>
      <c r="F731" s="38" t="str">
        <f t="shared" si="34"/>
        <v>🟠 Occupation moyenne</v>
      </c>
      <c r="G731" s="37">
        <v>45166</v>
      </c>
      <c r="H731" s="119">
        <f t="shared" ca="1" si="33"/>
        <v>46273</v>
      </c>
      <c r="I731" s="9">
        <f t="shared" ca="1" si="35"/>
        <v>36</v>
      </c>
      <c r="J731" s="38" t="s">
        <v>1266</v>
      </c>
      <c r="K731" s="38" t="s">
        <v>95</v>
      </c>
      <c r="L731" s="38" t="s">
        <v>11</v>
      </c>
      <c r="M731" s="38" t="s">
        <v>371</v>
      </c>
      <c r="N731" s="38" t="s">
        <v>10</v>
      </c>
    </row>
    <row r="732" spans="1:14" ht="15.5">
      <c r="A732" s="8" t="s">
        <v>1267</v>
      </c>
      <c r="B732" s="32" t="s">
        <v>12</v>
      </c>
      <c r="C732" s="33">
        <v>1224</v>
      </c>
      <c r="D732" s="34">
        <v>0.76552287581699341</v>
      </c>
      <c r="E732" s="35">
        <v>0.61439999999999995</v>
      </c>
      <c r="F732" s="38" t="str">
        <f t="shared" si="34"/>
        <v>🟠 Occupation moyenne</v>
      </c>
      <c r="G732" s="37">
        <v>45167</v>
      </c>
      <c r="H732" s="119">
        <f t="shared" ca="1" si="33"/>
        <v>46273</v>
      </c>
      <c r="I732" s="9">
        <f t="shared" ca="1" si="35"/>
        <v>36</v>
      </c>
      <c r="J732" s="38" t="s">
        <v>1268</v>
      </c>
      <c r="K732" s="38" t="s">
        <v>53</v>
      </c>
      <c r="L732" s="38" t="s">
        <v>662</v>
      </c>
      <c r="M732" s="38" t="s">
        <v>559</v>
      </c>
      <c r="N732" s="38" t="s">
        <v>10</v>
      </c>
    </row>
    <row r="733" spans="1:14" ht="15.5">
      <c r="A733" s="8" t="s">
        <v>1269</v>
      </c>
      <c r="B733" s="32" t="s">
        <v>12</v>
      </c>
      <c r="C733" s="33">
        <v>1216</v>
      </c>
      <c r="D733" s="34">
        <v>0.62993421052631582</v>
      </c>
      <c r="E733" s="35">
        <v>0.36180000000000001</v>
      </c>
      <c r="F733" s="38" t="str">
        <f t="shared" si="34"/>
        <v>🟠 Occupation moyenne</v>
      </c>
      <c r="G733" s="37">
        <v>45167</v>
      </c>
      <c r="H733" s="119">
        <f t="shared" ca="1" si="33"/>
        <v>46273</v>
      </c>
      <c r="I733" s="9">
        <f t="shared" ca="1" si="35"/>
        <v>36</v>
      </c>
      <c r="J733" s="38" t="s">
        <v>559</v>
      </c>
      <c r="K733" s="38" t="s">
        <v>61</v>
      </c>
      <c r="L733" s="38" t="s">
        <v>662</v>
      </c>
      <c r="M733" s="38" t="s">
        <v>559</v>
      </c>
      <c r="N733" s="38" t="s">
        <v>10</v>
      </c>
    </row>
    <row r="734" spans="1:14" ht="15.5">
      <c r="A734" s="8" t="s">
        <v>1270</v>
      </c>
      <c r="B734" s="32" t="s">
        <v>12</v>
      </c>
      <c r="C734" s="33">
        <v>1352</v>
      </c>
      <c r="D734" s="34">
        <v>0.56213017751479288</v>
      </c>
      <c r="E734" s="35">
        <v>0.26040000000000002</v>
      </c>
      <c r="F734" s="38" t="str">
        <f t="shared" si="34"/>
        <v>🟢 Disponible</v>
      </c>
      <c r="G734" s="37">
        <v>45167</v>
      </c>
      <c r="H734" s="119">
        <f t="shared" ca="1" si="33"/>
        <v>46273</v>
      </c>
      <c r="I734" s="9">
        <f t="shared" ca="1" si="35"/>
        <v>36</v>
      </c>
      <c r="J734" s="38" t="s">
        <v>1271</v>
      </c>
      <c r="K734" s="38" t="s">
        <v>61</v>
      </c>
      <c r="L734" s="38" t="s">
        <v>662</v>
      </c>
      <c r="M734" s="38" t="s">
        <v>559</v>
      </c>
      <c r="N734" s="38" t="s">
        <v>10</v>
      </c>
    </row>
    <row r="735" spans="1:14" ht="15.5">
      <c r="A735" s="8" t="s">
        <v>1272</v>
      </c>
      <c r="B735" s="32" t="s">
        <v>26</v>
      </c>
      <c r="C735" s="33">
        <v>912</v>
      </c>
      <c r="D735" s="34">
        <v>0.74890350877192979</v>
      </c>
      <c r="E735" s="35">
        <v>0.52629999999999999</v>
      </c>
      <c r="F735" s="38" t="str">
        <f t="shared" si="34"/>
        <v>🟠 Occupation moyenne</v>
      </c>
      <c r="G735" s="37">
        <v>45169</v>
      </c>
      <c r="H735" s="119">
        <f t="shared" ca="1" si="33"/>
        <v>46273</v>
      </c>
      <c r="I735" s="9">
        <f t="shared" ca="1" si="35"/>
        <v>36</v>
      </c>
      <c r="J735" s="38" t="s">
        <v>1273</v>
      </c>
      <c r="K735" s="38" t="s">
        <v>43</v>
      </c>
      <c r="L735" s="38" t="s">
        <v>43</v>
      </c>
      <c r="M735" s="38" t="s">
        <v>43</v>
      </c>
      <c r="N735" s="38" t="s">
        <v>43</v>
      </c>
    </row>
    <row r="736" spans="1:14" ht="15.5">
      <c r="A736" s="8" t="s">
        <v>1274</v>
      </c>
      <c r="B736" s="32" t="s">
        <v>12</v>
      </c>
      <c r="C736" s="33">
        <v>1064</v>
      </c>
      <c r="D736" s="34">
        <v>0.84586466165413532</v>
      </c>
      <c r="E736" s="35">
        <v>0.75190000000000001</v>
      </c>
      <c r="F736" s="38" t="str">
        <f t="shared" si="34"/>
        <v>🟠 Occupation moyenne</v>
      </c>
      <c r="G736" s="37">
        <v>45177</v>
      </c>
      <c r="H736" s="119">
        <f t="shared" ca="1" si="33"/>
        <v>46273</v>
      </c>
      <c r="I736" s="9">
        <f t="shared" ca="1" si="35"/>
        <v>36</v>
      </c>
      <c r="J736" s="38" t="s">
        <v>1275</v>
      </c>
      <c r="K736" s="38" t="s">
        <v>53</v>
      </c>
      <c r="L736" s="38" t="s">
        <v>662</v>
      </c>
      <c r="M736" s="38" t="s">
        <v>559</v>
      </c>
      <c r="N736" s="38" t="s">
        <v>10</v>
      </c>
    </row>
    <row r="737" spans="1:14" ht="15.5">
      <c r="A737" s="8" t="s">
        <v>1276</v>
      </c>
      <c r="B737" s="32" t="s">
        <v>12</v>
      </c>
      <c r="C737" s="33">
        <v>816</v>
      </c>
      <c r="D737" s="34">
        <v>0.74019607843137258</v>
      </c>
      <c r="E737" s="35">
        <v>0.5</v>
      </c>
      <c r="F737" s="38" t="str">
        <f t="shared" si="34"/>
        <v>🟠 Occupation moyenne</v>
      </c>
      <c r="G737" s="37">
        <v>45184</v>
      </c>
      <c r="H737" s="119">
        <f t="shared" ca="1" si="33"/>
        <v>46273</v>
      </c>
      <c r="I737" s="9">
        <f t="shared" ca="1" si="35"/>
        <v>35</v>
      </c>
      <c r="J737" s="38" t="s">
        <v>1277</v>
      </c>
      <c r="K737" s="38" t="s">
        <v>53</v>
      </c>
      <c r="L737" s="38" t="s">
        <v>662</v>
      </c>
      <c r="M737" s="38" t="s">
        <v>559</v>
      </c>
      <c r="N737" s="38" t="s">
        <v>10</v>
      </c>
    </row>
    <row r="738" spans="1:14" ht="15.5">
      <c r="A738" s="8" t="s">
        <v>1278</v>
      </c>
      <c r="B738" s="32" t="s">
        <v>12</v>
      </c>
      <c r="C738" s="33">
        <v>920</v>
      </c>
      <c r="D738" s="34">
        <v>0.52934782608695652</v>
      </c>
      <c r="E738" s="35">
        <v>0.2261</v>
      </c>
      <c r="F738" s="38" t="str">
        <f t="shared" si="34"/>
        <v>🟢 Disponible</v>
      </c>
      <c r="G738" s="37">
        <v>45184</v>
      </c>
      <c r="H738" s="119">
        <f t="shared" ca="1" si="33"/>
        <v>46273</v>
      </c>
      <c r="I738" s="9">
        <f t="shared" ca="1" si="35"/>
        <v>35</v>
      </c>
      <c r="J738" s="38" t="s">
        <v>1279</v>
      </c>
      <c r="K738" s="38" t="s">
        <v>61</v>
      </c>
      <c r="L738" s="38" t="s">
        <v>662</v>
      </c>
      <c r="M738" s="38" t="s">
        <v>559</v>
      </c>
      <c r="N738" s="38" t="s">
        <v>10</v>
      </c>
    </row>
    <row r="739" spans="1:14" ht="15.5">
      <c r="A739" s="8" t="s">
        <v>1280</v>
      </c>
      <c r="B739" s="32" t="s">
        <v>12</v>
      </c>
      <c r="C739" s="33">
        <v>1016</v>
      </c>
      <c r="D739" s="34">
        <v>0.64763779527559051</v>
      </c>
      <c r="E739" s="35">
        <v>0.45669999999999999</v>
      </c>
      <c r="F739" s="38" t="str">
        <f t="shared" si="34"/>
        <v>🟠 Occupation moyenne</v>
      </c>
      <c r="G739" s="37">
        <v>45187</v>
      </c>
      <c r="H739" s="119">
        <f t="shared" ca="1" si="33"/>
        <v>46273</v>
      </c>
      <c r="I739" s="9">
        <f t="shared" ca="1" si="35"/>
        <v>35</v>
      </c>
      <c r="J739" s="38" t="s">
        <v>1281</v>
      </c>
      <c r="K739" s="38" t="s">
        <v>60</v>
      </c>
      <c r="L739" s="38" t="s">
        <v>65</v>
      </c>
      <c r="M739" s="38" t="s">
        <v>559</v>
      </c>
      <c r="N739" s="38" t="s">
        <v>10</v>
      </c>
    </row>
    <row r="740" spans="1:14" ht="15.5">
      <c r="A740" s="8" t="s">
        <v>1282</v>
      </c>
      <c r="B740" s="32" t="s">
        <v>12</v>
      </c>
      <c r="C740" s="33">
        <v>1136</v>
      </c>
      <c r="D740" s="34">
        <v>0.77640845070422537</v>
      </c>
      <c r="E740" s="35">
        <v>0.59150000000000003</v>
      </c>
      <c r="F740" s="38" t="str">
        <f t="shared" si="34"/>
        <v>🟠 Occupation moyenne</v>
      </c>
      <c r="G740" s="37">
        <v>45195</v>
      </c>
      <c r="H740" s="119">
        <f t="shared" ca="1" si="33"/>
        <v>46273</v>
      </c>
      <c r="I740" s="9">
        <f t="shared" ca="1" si="35"/>
        <v>35</v>
      </c>
      <c r="J740" s="38" t="s">
        <v>1283</v>
      </c>
      <c r="K740" s="38" t="s">
        <v>53</v>
      </c>
      <c r="L740" s="38" t="s">
        <v>662</v>
      </c>
      <c r="M740" s="38" t="s">
        <v>559</v>
      </c>
      <c r="N740" s="38" t="s">
        <v>10</v>
      </c>
    </row>
    <row r="741" spans="1:14" ht="15.5">
      <c r="A741" s="8" t="s">
        <v>1284</v>
      </c>
      <c r="B741" s="32" t="s">
        <v>23</v>
      </c>
      <c r="C741" s="33">
        <v>240</v>
      </c>
      <c r="D741" s="34">
        <v>0.42083333333333334</v>
      </c>
      <c r="E741" s="35">
        <v>0.1333</v>
      </c>
      <c r="F741" s="38" t="str">
        <f t="shared" si="34"/>
        <v>🟢 Disponible</v>
      </c>
      <c r="G741" s="37">
        <v>45204</v>
      </c>
      <c r="H741" s="119">
        <f t="shared" ca="1" si="33"/>
        <v>46273</v>
      </c>
      <c r="I741" s="9">
        <f t="shared" ca="1" si="35"/>
        <v>35</v>
      </c>
      <c r="J741" s="38" t="s">
        <v>1285</v>
      </c>
      <c r="K741" s="38" t="s">
        <v>64</v>
      </c>
      <c r="L741" s="38" t="s">
        <v>444</v>
      </c>
      <c r="M741" s="38" t="s">
        <v>123</v>
      </c>
      <c r="N741" s="38" t="s">
        <v>21</v>
      </c>
    </row>
    <row r="742" spans="1:14" ht="15.5">
      <c r="A742" s="8" t="s">
        <v>1286</v>
      </c>
      <c r="B742" s="32" t="s">
        <v>12</v>
      </c>
      <c r="C742" s="33">
        <v>792</v>
      </c>
      <c r="D742" s="34">
        <v>0.7512626262626263</v>
      </c>
      <c r="E742" s="35">
        <v>0.61619999999999997</v>
      </c>
      <c r="F742" s="38" t="str">
        <f t="shared" si="34"/>
        <v>🟠 Occupation moyenne</v>
      </c>
      <c r="G742" s="37">
        <v>45208</v>
      </c>
      <c r="H742" s="119">
        <f t="shared" ca="1" si="33"/>
        <v>46273</v>
      </c>
      <c r="I742" s="9">
        <f t="shared" ca="1" si="35"/>
        <v>34</v>
      </c>
      <c r="J742" s="38" t="s">
        <v>1287</v>
      </c>
      <c r="K742" s="38" t="s">
        <v>60</v>
      </c>
      <c r="L742" s="38" t="s">
        <v>65</v>
      </c>
      <c r="M742" s="38" t="s">
        <v>559</v>
      </c>
      <c r="N742" s="38" t="s">
        <v>10</v>
      </c>
    </row>
    <row r="743" spans="1:14" ht="15.5">
      <c r="A743" s="8" t="s">
        <v>1288</v>
      </c>
      <c r="B743" s="32" t="s">
        <v>12</v>
      </c>
      <c r="C743" s="33">
        <v>1016</v>
      </c>
      <c r="D743" s="34">
        <v>0.59645669291338588</v>
      </c>
      <c r="E743" s="35">
        <v>0.33069999999999999</v>
      </c>
      <c r="F743" s="38" t="str">
        <f t="shared" si="34"/>
        <v>🟢 Disponible</v>
      </c>
      <c r="G743" s="37">
        <v>45208</v>
      </c>
      <c r="H743" s="119">
        <f t="shared" ca="1" si="33"/>
        <v>46273</v>
      </c>
      <c r="I743" s="9">
        <f t="shared" ca="1" si="35"/>
        <v>34</v>
      </c>
      <c r="J743" s="38" t="s">
        <v>1289</v>
      </c>
      <c r="K743" s="38" t="s">
        <v>60</v>
      </c>
      <c r="L743" s="38" t="s">
        <v>65</v>
      </c>
      <c r="M743" s="38" t="s">
        <v>559</v>
      </c>
      <c r="N743" s="38" t="s">
        <v>10</v>
      </c>
    </row>
    <row r="744" spans="1:14" ht="15.5">
      <c r="A744" s="8" t="s">
        <v>1290</v>
      </c>
      <c r="B744" s="32" t="s">
        <v>12</v>
      </c>
      <c r="C744" s="33">
        <v>1112</v>
      </c>
      <c r="D744" s="34">
        <v>0.57733812949640284</v>
      </c>
      <c r="E744" s="35">
        <v>0.33090000000000003</v>
      </c>
      <c r="F744" s="38" t="str">
        <f t="shared" si="34"/>
        <v>🟢 Disponible</v>
      </c>
      <c r="G744" s="37">
        <v>45222</v>
      </c>
      <c r="H744" s="119">
        <f t="shared" ca="1" si="33"/>
        <v>46273</v>
      </c>
      <c r="I744" s="9">
        <f t="shared" ca="1" si="35"/>
        <v>34</v>
      </c>
      <c r="J744" s="38" t="s">
        <v>559</v>
      </c>
      <c r="K744" s="38" t="s">
        <v>61</v>
      </c>
      <c r="L744" s="38" t="s">
        <v>662</v>
      </c>
      <c r="M744" s="38" t="s">
        <v>559</v>
      </c>
      <c r="N744" s="38" t="s">
        <v>10</v>
      </c>
    </row>
    <row r="745" spans="1:14" ht="15.5">
      <c r="A745" s="8" t="s">
        <v>1291</v>
      </c>
      <c r="B745" s="32" t="s">
        <v>41</v>
      </c>
      <c r="C745" s="33">
        <v>1280</v>
      </c>
      <c r="D745" s="34">
        <v>0.50703125000000004</v>
      </c>
      <c r="E745" s="35">
        <v>0.25</v>
      </c>
      <c r="F745" s="38" t="str">
        <f t="shared" si="34"/>
        <v>🟢 Disponible</v>
      </c>
      <c r="G745" s="37">
        <v>45229</v>
      </c>
      <c r="H745" s="119">
        <f t="shared" ca="1" si="33"/>
        <v>46273</v>
      </c>
      <c r="I745" s="9">
        <f t="shared" ca="1" si="35"/>
        <v>34</v>
      </c>
      <c r="J745" s="38" t="s">
        <v>1292</v>
      </c>
      <c r="K745" s="38" t="s">
        <v>40</v>
      </c>
      <c r="L745" s="38" t="s">
        <v>40</v>
      </c>
      <c r="M745" s="38" t="s">
        <v>40</v>
      </c>
      <c r="N745" s="38" t="s">
        <v>40</v>
      </c>
    </row>
    <row r="746" spans="1:14" ht="15.5">
      <c r="A746" s="8" t="s">
        <v>1293</v>
      </c>
      <c r="B746" s="32" t="s">
        <v>41</v>
      </c>
      <c r="C746" s="33">
        <v>1064</v>
      </c>
      <c r="D746" s="34">
        <v>0.59962406015037595</v>
      </c>
      <c r="E746" s="35">
        <v>0.35339999999999999</v>
      </c>
      <c r="F746" s="38" t="str">
        <f t="shared" si="34"/>
        <v>🟢 Disponible</v>
      </c>
      <c r="G746" s="37">
        <v>45229</v>
      </c>
      <c r="H746" s="119">
        <f t="shared" ca="1" si="33"/>
        <v>46273</v>
      </c>
      <c r="I746" s="9">
        <f t="shared" ca="1" si="35"/>
        <v>34</v>
      </c>
      <c r="J746" s="38" t="s">
        <v>1294</v>
      </c>
      <c r="K746" s="38" t="s">
        <v>40</v>
      </c>
      <c r="L746" s="38" t="s">
        <v>40</v>
      </c>
      <c r="M746" s="38" t="s">
        <v>40</v>
      </c>
      <c r="N746" s="38" t="s">
        <v>40</v>
      </c>
    </row>
    <row r="747" spans="1:14" ht="15.5">
      <c r="A747" s="8" t="s">
        <v>1295</v>
      </c>
      <c r="B747" s="32" t="s">
        <v>23</v>
      </c>
      <c r="C747" s="33">
        <v>2008</v>
      </c>
      <c r="D747" s="34">
        <v>0.51045816733067728</v>
      </c>
      <c r="E747" s="35">
        <v>0.35060000000000002</v>
      </c>
      <c r="F747" s="38" t="str">
        <f t="shared" si="34"/>
        <v>🟢 Disponible</v>
      </c>
      <c r="G747" s="37">
        <v>45229</v>
      </c>
      <c r="H747" s="119">
        <f t="shared" ca="1" si="33"/>
        <v>46273</v>
      </c>
      <c r="I747" s="9">
        <f t="shared" ca="1" si="35"/>
        <v>34</v>
      </c>
      <c r="J747" s="38" t="s">
        <v>706</v>
      </c>
      <c r="K747" s="38" t="s">
        <v>70</v>
      </c>
      <c r="L747" s="38" t="s">
        <v>444</v>
      </c>
      <c r="M747" s="38" t="s">
        <v>123</v>
      </c>
      <c r="N747" s="38" t="s">
        <v>21</v>
      </c>
    </row>
    <row r="748" spans="1:14" ht="15.5">
      <c r="A748" s="8" t="s">
        <v>1296</v>
      </c>
      <c r="B748" s="32" t="s">
        <v>9</v>
      </c>
      <c r="C748" s="33">
        <v>688</v>
      </c>
      <c r="D748" s="34">
        <v>0.75436046511627908</v>
      </c>
      <c r="E748" s="35">
        <v>0.62790000000000001</v>
      </c>
      <c r="F748" s="38" t="str">
        <f t="shared" si="34"/>
        <v>🟠 Occupation moyenne</v>
      </c>
      <c r="G748" s="37">
        <v>45230</v>
      </c>
      <c r="H748" s="119">
        <f t="shared" ca="1" si="33"/>
        <v>46273</v>
      </c>
      <c r="I748" s="9">
        <f t="shared" ca="1" si="35"/>
        <v>34</v>
      </c>
      <c r="J748" s="38" t="s">
        <v>1297</v>
      </c>
      <c r="K748" s="38" t="s">
        <v>7</v>
      </c>
      <c r="L748" s="38" t="s">
        <v>7</v>
      </c>
      <c r="M748" s="38" t="s">
        <v>7</v>
      </c>
      <c r="N748" s="38" t="s">
        <v>7</v>
      </c>
    </row>
    <row r="749" spans="1:14" ht="15.5">
      <c r="A749" s="8" t="s">
        <v>1298</v>
      </c>
      <c r="B749" s="32" t="s">
        <v>9</v>
      </c>
      <c r="C749" s="33">
        <v>1080</v>
      </c>
      <c r="D749" s="34">
        <v>0.70648148148148149</v>
      </c>
      <c r="E749" s="35">
        <v>0.51849999999999996</v>
      </c>
      <c r="F749" s="38" t="str">
        <f t="shared" si="34"/>
        <v>🟠 Occupation moyenne</v>
      </c>
      <c r="G749" s="37">
        <v>45230</v>
      </c>
      <c r="H749" s="119">
        <f t="shared" ca="1" si="33"/>
        <v>46273</v>
      </c>
      <c r="I749" s="9">
        <f t="shared" ca="1" si="35"/>
        <v>34</v>
      </c>
      <c r="J749" s="38" t="s">
        <v>1299</v>
      </c>
      <c r="K749" s="38" t="s">
        <v>7</v>
      </c>
      <c r="L749" s="38" t="s">
        <v>7</v>
      </c>
      <c r="M749" s="38" t="s">
        <v>7</v>
      </c>
      <c r="N749" s="38" t="s">
        <v>7</v>
      </c>
    </row>
    <row r="750" spans="1:14" ht="15.5">
      <c r="A750" s="8" t="s">
        <v>1300</v>
      </c>
      <c r="B750" s="32" t="s">
        <v>9</v>
      </c>
      <c r="C750" s="33">
        <v>1040</v>
      </c>
      <c r="D750" s="34">
        <v>0.7336538461538461</v>
      </c>
      <c r="E750" s="35">
        <v>0.50770000000000004</v>
      </c>
      <c r="F750" s="38" t="str">
        <f t="shared" si="34"/>
        <v>🟠 Occupation moyenne</v>
      </c>
      <c r="G750" s="37">
        <v>45230</v>
      </c>
      <c r="H750" s="119">
        <f t="shared" ca="1" si="33"/>
        <v>46273</v>
      </c>
      <c r="I750" s="9">
        <f t="shared" ca="1" si="35"/>
        <v>34</v>
      </c>
      <c r="J750" s="38" t="s">
        <v>743</v>
      </c>
      <c r="K750" s="38" t="s">
        <v>59</v>
      </c>
      <c r="L750" s="38" t="s">
        <v>59</v>
      </c>
      <c r="M750" s="38" t="s">
        <v>59</v>
      </c>
      <c r="N750" s="38" t="s">
        <v>59</v>
      </c>
    </row>
    <row r="751" spans="1:14" ht="15.5">
      <c r="A751" s="8" t="s">
        <v>1301</v>
      </c>
      <c r="B751" s="32" t="s">
        <v>19</v>
      </c>
      <c r="C751" s="33">
        <v>808</v>
      </c>
      <c r="D751" s="34">
        <v>7.797029702970297E-2</v>
      </c>
      <c r="E751" s="35">
        <v>4.5499999999999999E-2</v>
      </c>
      <c r="F751" s="38" t="str">
        <f t="shared" si="34"/>
        <v>🟢 Disponible</v>
      </c>
      <c r="G751" s="37">
        <v>45243</v>
      </c>
      <c r="H751" s="119">
        <f t="shared" ca="1" si="33"/>
        <v>46273</v>
      </c>
      <c r="I751" s="9">
        <f t="shared" ca="1" si="35"/>
        <v>33</v>
      </c>
      <c r="J751" s="38" t="s">
        <v>143</v>
      </c>
      <c r="K751" s="38" t="s">
        <v>75</v>
      </c>
      <c r="L751" s="38" t="s">
        <v>144</v>
      </c>
      <c r="M751" s="38" t="s">
        <v>10</v>
      </c>
      <c r="N751" s="38" t="s">
        <v>10</v>
      </c>
    </row>
    <row r="752" spans="1:14" ht="15.5">
      <c r="A752" s="8" t="s">
        <v>1302</v>
      </c>
      <c r="B752" s="32" t="s">
        <v>12</v>
      </c>
      <c r="C752" s="33">
        <v>1504</v>
      </c>
      <c r="D752" s="34">
        <v>0.68284574468085102</v>
      </c>
      <c r="E752" s="35">
        <v>0.48399999999999999</v>
      </c>
      <c r="F752" s="38" t="str">
        <f t="shared" si="34"/>
        <v>🟠 Occupation moyenne</v>
      </c>
      <c r="G752" s="37">
        <v>45254</v>
      </c>
      <c r="H752" s="119">
        <f t="shared" ca="1" si="33"/>
        <v>46273</v>
      </c>
      <c r="I752" s="9">
        <f t="shared" ca="1" si="35"/>
        <v>33</v>
      </c>
      <c r="J752" s="38" t="s">
        <v>559</v>
      </c>
      <c r="K752" s="38" t="s">
        <v>68</v>
      </c>
      <c r="L752" s="38" t="s">
        <v>458</v>
      </c>
      <c r="M752" s="38" t="s">
        <v>459</v>
      </c>
      <c r="N752" s="38" t="s">
        <v>10</v>
      </c>
    </row>
    <row r="753" spans="1:14" ht="15.5">
      <c r="A753" s="8" t="s">
        <v>1303</v>
      </c>
      <c r="B753" s="32" t="s">
        <v>12</v>
      </c>
      <c r="C753" s="33">
        <v>1128</v>
      </c>
      <c r="D753" s="34">
        <v>0.50709219858156029</v>
      </c>
      <c r="E753" s="35">
        <v>0.18440000000000001</v>
      </c>
      <c r="F753" s="38" t="str">
        <f t="shared" si="34"/>
        <v>🟢 Disponible</v>
      </c>
      <c r="G753" s="37">
        <v>45254</v>
      </c>
      <c r="H753" s="119">
        <f t="shared" ca="1" si="33"/>
        <v>46273</v>
      </c>
      <c r="I753" s="9">
        <f t="shared" ca="1" si="35"/>
        <v>33</v>
      </c>
      <c r="J753" s="38" t="s">
        <v>559</v>
      </c>
      <c r="K753" s="38" t="s">
        <v>53</v>
      </c>
      <c r="L753" s="38" t="s">
        <v>662</v>
      </c>
      <c r="M753" s="38" t="s">
        <v>559</v>
      </c>
      <c r="N753" s="38" t="s">
        <v>10</v>
      </c>
    </row>
    <row r="754" spans="1:14" ht="15.5">
      <c r="A754" s="8" t="s">
        <v>1304</v>
      </c>
      <c r="B754" s="32" t="s">
        <v>12</v>
      </c>
      <c r="C754" s="33">
        <v>1192</v>
      </c>
      <c r="D754" s="34">
        <v>0.53942953020134232</v>
      </c>
      <c r="E754" s="35">
        <v>0.3221</v>
      </c>
      <c r="F754" s="38" t="str">
        <f t="shared" si="34"/>
        <v>🟢 Disponible</v>
      </c>
      <c r="G754" s="37">
        <v>45279</v>
      </c>
      <c r="H754" s="119">
        <f t="shared" ca="1" si="33"/>
        <v>46273</v>
      </c>
      <c r="I754" s="9">
        <f t="shared" ca="1" si="35"/>
        <v>32</v>
      </c>
      <c r="J754" s="38" t="s">
        <v>559</v>
      </c>
      <c r="K754" s="38" t="s">
        <v>113</v>
      </c>
      <c r="L754" s="38" t="s">
        <v>558</v>
      </c>
      <c r="M754" s="38" t="s">
        <v>559</v>
      </c>
      <c r="N754" s="38" t="s">
        <v>10</v>
      </c>
    </row>
    <row r="755" spans="1:14" ht="15.5">
      <c r="A755" s="8" t="s">
        <v>1305</v>
      </c>
      <c r="B755" s="32" t="s">
        <v>12</v>
      </c>
      <c r="C755" s="33">
        <v>792</v>
      </c>
      <c r="D755" s="34">
        <v>0.60479797979797978</v>
      </c>
      <c r="E755" s="35">
        <v>0.2424</v>
      </c>
      <c r="F755" s="38" t="str">
        <f t="shared" si="34"/>
        <v>🟠 Occupation moyenne</v>
      </c>
      <c r="G755" s="37">
        <v>45282</v>
      </c>
      <c r="H755" s="119">
        <f t="shared" ca="1" si="33"/>
        <v>46273</v>
      </c>
      <c r="I755" s="9">
        <f t="shared" ca="1" si="35"/>
        <v>32</v>
      </c>
      <c r="J755" s="38" t="s">
        <v>559</v>
      </c>
      <c r="K755" s="38" t="s">
        <v>113</v>
      </c>
      <c r="L755" s="38" t="s">
        <v>558</v>
      </c>
      <c r="M755" s="38" t="s">
        <v>559</v>
      </c>
      <c r="N755" s="38" t="s">
        <v>10</v>
      </c>
    </row>
    <row r="756" spans="1:14" ht="15.5">
      <c r="A756" s="8" t="s">
        <v>1306</v>
      </c>
      <c r="B756" s="32" t="s">
        <v>12</v>
      </c>
      <c r="C756" s="33">
        <v>856</v>
      </c>
      <c r="D756" s="34">
        <v>0.68107476635514019</v>
      </c>
      <c r="E756" s="35">
        <v>0.33639999999999998</v>
      </c>
      <c r="F756" s="38" t="str">
        <f t="shared" si="34"/>
        <v>🟠 Occupation moyenne</v>
      </c>
      <c r="G756" s="37">
        <v>45289</v>
      </c>
      <c r="H756" s="119">
        <f t="shared" ca="1" si="33"/>
        <v>46273</v>
      </c>
      <c r="I756" s="9">
        <f t="shared" ca="1" si="35"/>
        <v>32</v>
      </c>
      <c r="J756" s="38" t="s">
        <v>559</v>
      </c>
      <c r="K756" s="38" t="s">
        <v>113</v>
      </c>
      <c r="L756" s="38" t="s">
        <v>558</v>
      </c>
      <c r="M756" s="38" t="s">
        <v>559</v>
      </c>
      <c r="N756" s="38" t="s">
        <v>10</v>
      </c>
    </row>
    <row r="757" spans="1:14" ht="15.5">
      <c r="A757" s="8" t="s">
        <v>1307</v>
      </c>
      <c r="B757" s="32" t="s">
        <v>26</v>
      </c>
      <c r="C757" s="33">
        <v>768</v>
      </c>
      <c r="D757" s="34">
        <v>0.47395833333333331</v>
      </c>
      <c r="E757" s="35">
        <v>0.11459999999999999</v>
      </c>
      <c r="F757" s="38" t="str">
        <f t="shared" si="34"/>
        <v>🟢 Disponible</v>
      </c>
      <c r="G757" s="37">
        <v>45294</v>
      </c>
      <c r="H757" s="119">
        <f t="shared" ca="1" si="33"/>
        <v>46273</v>
      </c>
      <c r="I757" s="9">
        <f t="shared" ca="1" si="35"/>
        <v>32</v>
      </c>
      <c r="J757" s="38" t="s">
        <v>1308</v>
      </c>
      <c r="K757" s="38" t="s">
        <v>24</v>
      </c>
      <c r="L757" s="38" t="s">
        <v>24</v>
      </c>
      <c r="M757" s="38" t="s">
        <v>24</v>
      </c>
      <c r="N757" s="38" t="s">
        <v>24</v>
      </c>
    </row>
    <row r="758" spans="1:14" ht="15.5">
      <c r="A758" s="8" t="s">
        <v>1309</v>
      </c>
      <c r="B758" s="32" t="s">
        <v>26</v>
      </c>
      <c r="C758" s="33">
        <v>656</v>
      </c>
      <c r="D758" s="34">
        <v>0.51829268292682928</v>
      </c>
      <c r="E758" s="35">
        <v>0.23169999999999999</v>
      </c>
      <c r="F758" s="38" t="str">
        <f t="shared" si="34"/>
        <v>🟢 Disponible</v>
      </c>
      <c r="G758" s="37">
        <v>45294</v>
      </c>
      <c r="H758" s="119">
        <f t="shared" ca="1" si="33"/>
        <v>46273</v>
      </c>
      <c r="I758" s="9">
        <f t="shared" ca="1" si="35"/>
        <v>32</v>
      </c>
      <c r="J758" s="38" t="s">
        <v>1310</v>
      </c>
      <c r="K758" s="38" t="s">
        <v>24</v>
      </c>
      <c r="L758" s="38" t="s">
        <v>24</v>
      </c>
      <c r="M758" s="38" t="s">
        <v>24</v>
      </c>
      <c r="N758" s="38" t="s">
        <v>24</v>
      </c>
    </row>
    <row r="759" spans="1:14" ht="15.5">
      <c r="A759" s="8" t="s">
        <v>1311</v>
      </c>
      <c r="B759" s="32" t="s">
        <v>23</v>
      </c>
      <c r="C759" s="33">
        <v>1144</v>
      </c>
      <c r="D759" s="34">
        <v>0.50174825174825177</v>
      </c>
      <c r="E759" s="35">
        <v>0.2238</v>
      </c>
      <c r="F759" s="38" t="str">
        <f t="shared" si="34"/>
        <v>🟢 Disponible</v>
      </c>
      <c r="G759" s="37">
        <v>45296</v>
      </c>
      <c r="H759" s="119">
        <f t="shared" ca="1" si="33"/>
        <v>46273</v>
      </c>
      <c r="I759" s="9">
        <f t="shared" ca="1" si="35"/>
        <v>32</v>
      </c>
      <c r="J759" s="38" t="s">
        <v>1312</v>
      </c>
      <c r="K759" s="38" t="s">
        <v>38</v>
      </c>
      <c r="L759" s="38" t="s">
        <v>496</v>
      </c>
      <c r="M759" s="38" t="s">
        <v>21</v>
      </c>
      <c r="N759" s="38" t="s">
        <v>21</v>
      </c>
    </row>
    <row r="760" spans="1:14" ht="15.5">
      <c r="A760" s="8" t="s">
        <v>1313</v>
      </c>
      <c r="B760" s="32" t="s">
        <v>5430</v>
      </c>
      <c r="C760" s="33">
        <v>1096</v>
      </c>
      <c r="D760" s="34">
        <v>0.46350364963503649</v>
      </c>
      <c r="E760" s="35">
        <v>8.7599999999999997E-2</v>
      </c>
      <c r="F760" s="38" t="str">
        <f t="shared" si="34"/>
        <v>🟢 Disponible</v>
      </c>
      <c r="G760" s="37">
        <v>45297</v>
      </c>
      <c r="H760" s="119">
        <f t="shared" ca="1" si="33"/>
        <v>46273</v>
      </c>
      <c r="I760" s="9">
        <f t="shared" ca="1" si="35"/>
        <v>32</v>
      </c>
      <c r="J760" s="38" t="s">
        <v>1314</v>
      </c>
      <c r="K760" s="38" t="s">
        <v>109</v>
      </c>
      <c r="L760" s="38" t="s">
        <v>212</v>
      </c>
      <c r="M760" s="38" t="s">
        <v>67</v>
      </c>
      <c r="N760" s="38" t="s">
        <v>36</v>
      </c>
    </row>
    <row r="761" spans="1:14" ht="15.5">
      <c r="A761" s="8" t="s">
        <v>1315</v>
      </c>
      <c r="B761" s="32" t="s">
        <v>26</v>
      </c>
      <c r="C761" s="33">
        <v>1344</v>
      </c>
      <c r="D761" s="34">
        <v>0.7321428571428571</v>
      </c>
      <c r="E761" s="35">
        <v>0.58930000000000005</v>
      </c>
      <c r="F761" s="38" t="str">
        <f t="shared" si="34"/>
        <v>🟠 Occupation moyenne</v>
      </c>
      <c r="G761" s="37">
        <v>45299</v>
      </c>
      <c r="H761" s="119">
        <f t="shared" ca="1" si="33"/>
        <v>46273</v>
      </c>
      <c r="I761" s="9">
        <f t="shared" ca="1" si="35"/>
        <v>32</v>
      </c>
      <c r="J761" s="38" t="s">
        <v>1316</v>
      </c>
      <c r="K761" s="38" t="s">
        <v>43</v>
      </c>
      <c r="L761" s="38" t="s">
        <v>43</v>
      </c>
      <c r="M761" s="38" t="s">
        <v>43</v>
      </c>
      <c r="N761" s="38" t="s">
        <v>43</v>
      </c>
    </row>
    <row r="762" spans="1:14" ht="15.5">
      <c r="A762" s="8" t="s">
        <v>1317</v>
      </c>
      <c r="B762" s="32" t="s">
        <v>12</v>
      </c>
      <c r="C762" s="33">
        <v>832</v>
      </c>
      <c r="D762" s="34">
        <v>0.68629807692307687</v>
      </c>
      <c r="E762" s="35">
        <v>0.3846</v>
      </c>
      <c r="F762" s="38" t="str">
        <f t="shared" si="34"/>
        <v>🟠 Occupation moyenne</v>
      </c>
      <c r="G762" s="37">
        <v>45303</v>
      </c>
      <c r="H762" s="119">
        <f t="shared" ca="1" si="33"/>
        <v>46273</v>
      </c>
      <c r="I762" s="9">
        <f t="shared" ca="1" si="35"/>
        <v>31</v>
      </c>
      <c r="J762" s="38" t="s">
        <v>559</v>
      </c>
      <c r="K762" s="38" t="s">
        <v>113</v>
      </c>
      <c r="L762" s="38" t="s">
        <v>558</v>
      </c>
      <c r="M762" s="38" t="s">
        <v>559</v>
      </c>
      <c r="N762" s="38" t="s">
        <v>10</v>
      </c>
    </row>
    <row r="763" spans="1:14" ht="15.5">
      <c r="A763" s="8" t="s">
        <v>1318</v>
      </c>
      <c r="B763" s="32" t="s">
        <v>12</v>
      </c>
      <c r="C763" s="33">
        <v>880</v>
      </c>
      <c r="D763" s="34">
        <v>0.79659090909090913</v>
      </c>
      <c r="E763" s="35">
        <v>0.58179999999999998</v>
      </c>
      <c r="F763" s="38" t="str">
        <f t="shared" si="34"/>
        <v>🟠 Occupation moyenne</v>
      </c>
      <c r="G763" s="37">
        <v>45313</v>
      </c>
      <c r="H763" s="119">
        <f t="shared" ca="1" si="33"/>
        <v>46273</v>
      </c>
      <c r="I763" s="9">
        <f t="shared" ca="1" si="35"/>
        <v>31</v>
      </c>
      <c r="J763" s="38" t="s">
        <v>559</v>
      </c>
      <c r="K763" s="38" t="s">
        <v>113</v>
      </c>
      <c r="L763" s="38" t="s">
        <v>558</v>
      </c>
      <c r="M763" s="38" t="s">
        <v>559</v>
      </c>
      <c r="N763" s="38" t="s">
        <v>10</v>
      </c>
    </row>
    <row r="764" spans="1:14" ht="15.5">
      <c r="A764" s="8" t="s">
        <v>1320</v>
      </c>
      <c r="B764" s="32" t="s">
        <v>12</v>
      </c>
      <c r="C764" s="33">
        <v>1264</v>
      </c>
      <c r="D764" s="34">
        <v>0.66455696202531644</v>
      </c>
      <c r="E764" s="35">
        <v>0.40510000000000002</v>
      </c>
      <c r="F764" s="38" t="str">
        <f t="shared" si="34"/>
        <v>🟠 Occupation moyenne</v>
      </c>
      <c r="G764" s="37">
        <v>45313</v>
      </c>
      <c r="H764" s="119">
        <f t="shared" ca="1" si="33"/>
        <v>46273</v>
      </c>
      <c r="I764" s="9">
        <f t="shared" ca="1" si="35"/>
        <v>31</v>
      </c>
      <c r="J764" s="38" t="s">
        <v>559</v>
      </c>
      <c r="K764" s="38" t="s">
        <v>113</v>
      </c>
      <c r="L764" s="38" t="s">
        <v>558</v>
      </c>
      <c r="M764" s="38" t="s">
        <v>559</v>
      </c>
      <c r="N764" s="38" t="s">
        <v>10</v>
      </c>
    </row>
    <row r="765" spans="1:14" ht="15.5">
      <c r="A765" s="8" t="s">
        <v>1319</v>
      </c>
      <c r="B765" s="32" t="s">
        <v>12</v>
      </c>
      <c r="C765" s="33">
        <v>952</v>
      </c>
      <c r="D765" s="34">
        <v>0.7363445378151261</v>
      </c>
      <c r="E765" s="35">
        <v>0.50419999999999998</v>
      </c>
      <c r="F765" s="38" t="str">
        <f t="shared" si="34"/>
        <v>🟠 Occupation moyenne</v>
      </c>
      <c r="G765" s="37">
        <v>45313</v>
      </c>
      <c r="H765" s="119">
        <f t="shared" ca="1" si="33"/>
        <v>46273</v>
      </c>
      <c r="I765" s="9">
        <f t="shared" ca="1" si="35"/>
        <v>31</v>
      </c>
      <c r="J765" s="38" t="s">
        <v>559</v>
      </c>
      <c r="K765" s="38" t="s">
        <v>113</v>
      </c>
      <c r="L765" s="38" t="s">
        <v>558</v>
      </c>
      <c r="M765" s="38" t="s">
        <v>559</v>
      </c>
      <c r="N765" s="38" t="s">
        <v>10</v>
      </c>
    </row>
    <row r="766" spans="1:14" ht="15.5">
      <c r="A766" s="8" t="s">
        <v>1321</v>
      </c>
      <c r="B766" s="32" t="s">
        <v>12</v>
      </c>
      <c r="C766" s="33">
        <v>968</v>
      </c>
      <c r="D766" s="34">
        <v>0.70557851239669422</v>
      </c>
      <c r="E766" s="35">
        <v>0.42980000000000002</v>
      </c>
      <c r="F766" s="38" t="str">
        <f t="shared" si="34"/>
        <v>🟠 Occupation moyenne</v>
      </c>
      <c r="G766" s="37">
        <v>45320</v>
      </c>
      <c r="H766" s="119">
        <f t="shared" ca="1" si="33"/>
        <v>46273</v>
      </c>
      <c r="I766" s="9">
        <f t="shared" ca="1" si="35"/>
        <v>31</v>
      </c>
      <c r="J766" s="38" t="s">
        <v>559</v>
      </c>
      <c r="K766" s="38" t="s">
        <v>112</v>
      </c>
      <c r="L766" s="38" t="s">
        <v>558</v>
      </c>
      <c r="M766" s="38" t="s">
        <v>559</v>
      </c>
      <c r="N766" s="38" t="s">
        <v>10</v>
      </c>
    </row>
    <row r="767" spans="1:14" ht="15.5">
      <c r="A767" s="8" t="s">
        <v>1322</v>
      </c>
      <c r="B767" s="32" t="s">
        <v>41</v>
      </c>
      <c r="C767" s="33">
        <v>912</v>
      </c>
      <c r="D767" s="34">
        <v>0.49780701754385964</v>
      </c>
      <c r="E767" s="35">
        <v>0.2281</v>
      </c>
      <c r="F767" s="38" t="str">
        <f t="shared" si="34"/>
        <v>🟢 Disponible</v>
      </c>
      <c r="G767" s="37">
        <v>45324</v>
      </c>
      <c r="H767" s="119">
        <f t="shared" ca="1" si="33"/>
        <v>46273</v>
      </c>
      <c r="I767" s="9">
        <f t="shared" ca="1" si="35"/>
        <v>31</v>
      </c>
      <c r="J767" s="38" t="s">
        <v>54</v>
      </c>
      <c r="K767" s="38" t="s">
        <v>54</v>
      </c>
      <c r="L767" s="38" t="s">
        <v>54</v>
      </c>
      <c r="M767" s="38" t="s">
        <v>54</v>
      </c>
      <c r="N767" s="38" t="s">
        <v>54</v>
      </c>
    </row>
    <row r="768" spans="1:14" ht="15.5">
      <c r="A768" s="8" t="s">
        <v>1323</v>
      </c>
      <c r="B768" s="32" t="s">
        <v>9</v>
      </c>
      <c r="C768" s="33">
        <v>808</v>
      </c>
      <c r="D768" s="34">
        <v>0.5606435643564357</v>
      </c>
      <c r="E768" s="35">
        <v>0.19800000000000001</v>
      </c>
      <c r="F768" s="38" t="str">
        <f t="shared" si="34"/>
        <v>🟢 Disponible</v>
      </c>
      <c r="G768" s="37">
        <v>45324</v>
      </c>
      <c r="H768" s="119">
        <f t="shared" ca="1" si="33"/>
        <v>46273</v>
      </c>
      <c r="I768" s="9">
        <f t="shared" ca="1" si="35"/>
        <v>31</v>
      </c>
      <c r="J768" s="38" t="s">
        <v>1324</v>
      </c>
      <c r="K768" s="38" t="s">
        <v>7</v>
      </c>
      <c r="L768" s="38" t="s">
        <v>7</v>
      </c>
      <c r="M768" s="38" t="s">
        <v>7</v>
      </c>
      <c r="N768" s="38" t="s">
        <v>7</v>
      </c>
    </row>
    <row r="769" spans="1:14" ht="15.5">
      <c r="A769" s="8" t="s">
        <v>1325</v>
      </c>
      <c r="B769" s="32" t="s">
        <v>41</v>
      </c>
      <c r="C769" s="33">
        <v>744</v>
      </c>
      <c r="D769" s="34">
        <v>0.55510752688172038</v>
      </c>
      <c r="E769" s="35">
        <v>0.26879999999999998</v>
      </c>
      <c r="F769" s="38" t="str">
        <f t="shared" si="34"/>
        <v>🟢 Disponible</v>
      </c>
      <c r="G769" s="37">
        <v>45329</v>
      </c>
      <c r="H769" s="119">
        <f t="shared" ca="1" si="33"/>
        <v>46273</v>
      </c>
      <c r="I769" s="9">
        <f t="shared" ca="1" si="35"/>
        <v>31</v>
      </c>
      <c r="J769" s="38" t="s">
        <v>54</v>
      </c>
      <c r="K769" s="38" t="s">
        <v>54</v>
      </c>
      <c r="L769" s="38" t="s">
        <v>54</v>
      </c>
      <c r="M769" s="38" t="s">
        <v>54</v>
      </c>
      <c r="N769" s="38" t="s">
        <v>54</v>
      </c>
    </row>
    <row r="770" spans="1:14" ht="15.5">
      <c r="A770" s="8" t="s">
        <v>1326</v>
      </c>
      <c r="B770" s="32" t="s">
        <v>26</v>
      </c>
      <c r="C770" s="33">
        <v>1720</v>
      </c>
      <c r="D770" s="34">
        <v>0.64825581395348841</v>
      </c>
      <c r="E770" s="35">
        <v>0.39529999999999998</v>
      </c>
      <c r="F770" s="38" t="str">
        <f t="shared" si="34"/>
        <v>🟠 Occupation moyenne</v>
      </c>
      <c r="G770" s="37">
        <v>45342</v>
      </c>
      <c r="H770" s="119">
        <f t="shared" ref="H770:H833" ca="1" si="36">TODAY()</f>
        <v>46273</v>
      </c>
      <c r="I770" s="9">
        <f t="shared" ca="1" si="35"/>
        <v>30</v>
      </c>
      <c r="J770" s="38" t="s">
        <v>1316</v>
      </c>
      <c r="K770" s="38" t="s">
        <v>43</v>
      </c>
      <c r="L770" s="38" t="s">
        <v>43</v>
      </c>
      <c r="M770" s="38" t="s">
        <v>43</v>
      </c>
      <c r="N770" s="38" t="s">
        <v>43</v>
      </c>
    </row>
    <row r="771" spans="1:14" ht="15.5">
      <c r="A771" s="8" t="s">
        <v>1327</v>
      </c>
      <c r="B771" s="32" t="s">
        <v>9</v>
      </c>
      <c r="C771" s="33">
        <v>1048</v>
      </c>
      <c r="D771" s="34">
        <v>0.67938931297709926</v>
      </c>
      <c r="E771" s="35">
        <v>0.38929999999999998</v>
      </c>
      <c r="F771" s="38" t="str">
        <f t="shared" ref="F771:F834" si="37">IF(D771&gt;=0.9,"🔴 Saturé",IF(D771&gt;=0.6,"🟠 Occupation moyenne","🟢 Disponible"))</f>
        <v>🟠 Occupation moyenne</v>
      </c>
      <c r="G771" s="37">
        <v>45345</v>
      </c>
      <c r="H771" s="119">
        <f t="shared" ca="1" si="36"/>
        <v>46273</v>
      </c>
      <c r="I771" s="9">
        <f t="shared" ref="I771:I834" ca="1" si="38">DATEDIF(G771,H771,"m")</f>
        <v>30</v>
      </c>
      <c r="J771" s="38" t="s">
        <v>1328</v>
      </c>
      <c r="K771" s="38" t="s">
        <v>7</v>
      </c>
      <c r="L771" s="38" t="s">
        <v>7</v>
      </c>
      <c r="M771" s="38" t="s">
        <v>7</v>
      </c>
      <c r="N771" s="38" t="s">
        <v>7</v>
      </c>
    </row>
    <row r="772" spans="1:14" ht="15.5">
      <c r="A772" s="8" t="s">
        <v>1329</v>
      </c>
      <c r="B772" s="32" t="s">
        <v>9</v>
      </c>
      <c r="C772" s="33">
        <v>808</v>
      </c>
      <c r="D772" s="34">
        <v>0.55198019801980203</v>
      </c>
      <c r="E772" s="35">
        <v>0.26729999999999998</v>
      </c>
      <c r="F772" s="38" t="str">
        <f t="shared" si="37"/>
        <v>🟢 Disponible</v>
      </c>
      <c r="G772" s="37">
        <v>45345</v>
      </c>
      <c r="H772" s="119">
        <f t="shared" ca="1" si="36"/>
        <v>46273</v>
      </c>
      <c r="I772" s="9">
        <f t="shared" ca="1" si="38"/>
        <v>30</v>
      </c>
      <c r="J772" s="38" t="s">
        <v>1330</v>
      </c>
      <c r="K772" s="38" t="s">
        <v>7</v>
      </c>
      <c r="L772" s="38" t="s">
        <v>7</v>
      </c>
      <c r="M772" s="38" t="s">
        <v>7</v>
      </c>
      <c r="N772" s="38" t="s">
        <v>7</v>
      </c>
    </row>
    <row r="773" spans="1:14" ht="15.5">
      <c r="A773" s="8" t="s">
        <v>1331</v>
      </c>
      <c r="B773" s="32" t="s">
        <v>17</v>
      </c>
      <c r="C773" s="33">
        <v>456</v>
      </c>
      <c r="D773" s="34">
        <v>0.67982456140350878</v>
      </c>
      <c r="E773" s="35">
        <v>0.54390000000000005</v>
      </c>
      <c r="F773" s="38" t="str">
        <f t="shared" si="37"/>
        <v>🟠 Occupation moyenne</v>
      </c>
      <c r="G773" s="37">
        <v>45352</v>
      </c>
      <c r="H773" s="119">
        <f t="shared" ca="1" si="36"/>
        <v>46273</v>
      </c>
      <c r="I773" s="9">
        <f t="shared" ca="1" si="38"/>
        <v>30</v>
      </c>
      <c r="J773" s="38" t="s">
        <v>1332</v>
      </c>
      <c r="K773" s="38" t="s">
        <v>15</v>
      </c>
      <c r="L773" s="38" t="s">
        <v>15</v>
      </c>
      <c r="M773" s="38" t="s">
        <v>15</v>
      </c>
      <c r="N773" s="38" t="s">
        <v>15</v>
      </c>
    </row>
    <row r="774" spans="1:14" ht="15.5">
      <c r="A774" s="8" t="s">
        <v>1333</v>
      </c>
      <c r="B774" s="32" t="s">
        <v>17</v>
      </c>
      <c r="C774" s="33">
        <v>1192</v>
      </c>
      <c r="D774" s="34">
        <v>0.74077181208053688</v>
      </c>
      <c r="E774" s="35">
        <v>0.5101</v>
      </c>
      <c r="F774" s="38" t="str">
        <f t="shared" si="37"/>
        <v>🟠 Occupation moyenne</v>
      </c>
      <c r="G774" s="37">
        <v>45352</v>
      </c>
      <c r="H774" s="119">
        <f t="shared" ca="1" si="36"/>
        <v>46273</v>
      </c>
      <c r="I774" s="9">
        <f t="shared" ca="1" si="38"/>
        <v>30</v>
      </c>
      <c r="J774" s="38" t="s">
        <v>1334</v>
      </c>
      <c r="K774" s="38" t="s">
        <v>15</v>
      </c>
      <c r="L774" s="38" t="s">
        <v>15</v>
      </c>
      <c r="M774" s="38" t="s">
        <v>15</v>
      </c>
      <c r="N774" s="38" t="s">
        <v>15</v>
      </c>
    </row>
    <row r="775" spans="1:14" ht="15.5">
      <c r="A775" s="8" t="s">
        <v>1337</v>
      </c>
      <c r="B775" s="32" t="s">
        <v>12</v>
      </c>
      <c r="C775" s="33">
        <v>608</v>
      </c>
      <c r="D775" s="34">
        <v>0.51480263157894735</v>
      </c>
      <c r="E775" s="35">
        <v>0.32890000000000003</v>
      </c>
      <c r="F775" s="38" t="str">
        <f t="shared" si="37"/>
        <v>🟢 Disponible</v>
      </c>
      <c r="G775" s="37">
        <v>45366</v>
      </c>
      <c r="H775" s="119">
        <f t="shared" ca="1" si="36"/>
        <v>46273</v>
      </c>
      <c r="I775" s="9">
        <f t="shared" ca="1" si="38"/>
        <v>29</v>
      </c>
      <c r="J775" s="38" t="s">
        <v>1338</v>
      </c>
      <c r="K775" s="38" t="s">
        <v>90</v>
      </c>
      <c r="L775" s="38" t="s">
        <v>371</v>
      </c>
      <c r="M775" s="38" t="s">
        <v>371</v>
      </c>
      <c r="N775" s="38" t="s">
        <v>10</v>
      </c>
    </row>
    <row r="776" spans="1:14" ht="15.5">
      <c r="A776" s="8" t="s">
        <v>1335</v>
      </c>
      <c r="B776" s="32" t="s">
        <v>26</v>
      </c>
      <c r="C776" s="33">
        <v>2208</v>
      </c>
      <c r="D776" s="34">
        <v>0.68387681159420288</v>
      </c>
      <c r="E776" s="35">
        <v>0.46739999999999998</v>
      </c>
      <c r="F776" s="38" t="str">
        <f t="shared" si="37"/>
        <v>🟠 Occupation moyenne</v>
      </c>
      <c r="G776" s="37">
        <v>45366</v>
      </c>
      <c r="H776" s="119">
        <f t="shared" ca="1" si="36"/>
        <v>46273</v>
      </c>
      <c r="I776" s="9">
        <f t="shared" ca="1" si="38"/>
        <v>29</v>
      </c>
      <c r="J776" s="38" t="s">
        <v>1336</v>
      </c>
      <c r="K776" s="38" t="s">
        <v>43</v>
      </c>
      <c r="L776" s="38" t="s">
        <v>43</v>
      </c>
      <c r="M776" s="38" t="s">
        <v>43</v>
      </c>
      <c r="N776" s="38" t="s">
        <v>43</v>
      </c>
    </row>
    <row r="777" spans="1:14" ht="15.5">
      <c r="A777" s="8" t="s">
        <v>1341</v>
      </c>
      <c r="B777" s="32" t="s">
        <v>12</v>
      </c>
      <c r="C777" s="33">
        <v>1120</v>
      </c>
      <c r="D777" s="34">
        <v>0.31874999999999998</v>
      </c>
      <c r="E777" s="35">
        <v>0.1</v>
      </c>
      <c r="F777" s="38" t="str">
        <f t="shared" si="37"/>
        <v>🟢 Disponible</v>
      </c>
      <c r="G777" s="37">
        <v>45366</v>
      </c>
      <c r="H777" s="119">
        <f t="shared" ca="1" si="36"/>
        <v>46273</v>
      </c>
      <c r="I777" s="9">
        <f t="shared" ca="1" si="38"/>
        <v>29</v>
      </c>
      <c r="J777" s="38" t="s">
        <v>1342</v>
      </c>
      <c r="K777" s="38" t="s">
        <v>90</v>
      </c>
      <c r="L777" s="38" t="s">
        <v>371</v>
      </c>
      <c r="M777" s="38" t="s">
        <v>371</v>
      </c>
      <c r="N777" s="38" t="s">
        <v>10</v>
      </c>
    </row>
    <row r="778" spans="1:14" ht="15.5">
      <c r="A778" s="8" t="s">
        <v>1339</v>
      </c>
      <c r="B778" s="32" t="s">
        <v>41</v>
      </c>
      <c r="C778" s="33">
        <v>728</v>
      </c>
      <c r="D778" s="34">
        <v>0.59752747252747251</v>
      </c>
      <c r="E778" s="35">
        <v>0.26369999999999999</v>
      </c>
      <c r="F778" s="38" t="str">
        <f t="shared" si="37"/>
        <v>🟢 Disponible</v>
      </c>
      <c r="G778" s="37">
        <v>45366</v>
      </c>
      <c r="H778" s="119">
        <f t="shared" ca="1" si="36"/>
        <v>46273</v>
      </c>
      <c r="I778" s="9">
        <f t="shared" ca="1" si="38"/>
        <v>29</v>
      </c>
      <c r="J778" s="38" t="s">
        <v>1340</v>
      </c>
      <c r="K778" s="38" t="s">
        <v>54</v>
      </c>
      <c r="L778" s="38" t="s">
        <v>54</v>
      </c>
      <c r="M778" s="38" t="s">
        <v>54</v>
      </c>
      <c r="N778" s="38" t="s">
        <v>54</v>
      </c>
    </row>
    <row r="779" spans="1:14" ht="15.5">
      <c r="A779" s="8" t="s">
        <v>1343</v>
      </c>
      <c r="B779" s="32" t="s">
        <v>12</v>
      </c>
      <c r="C779" s="33">
        <v>1224</v>
      </c>
      <c r="D779" s="34">
        <v>0.5759803921568627</v>
      </c>
      <c r="E779" s="35">
        <v>0.31369999999999998</v>
      </c>
      <c r="F779" s="38" t="str">
        <f t="shared" si="37"/>
        <v>🟢 Disponible</v>
      </c>
      <c r="G779" s="37">
        <v>45377</v>
      </c>
      <c r="H779" s="119">
        <f t="shared" ca="1" si="36"/>
        <v>46273</v>
      </c>
      <c r="I779" s="9">
        <f t="shared" ca="1" si="38"/>
        <v>29</v>
      </c>
      <c r="J779" s="38" t="s">
        <v>1342</v>
      </c>
      <c r="K779" s="38" t="s">
        <v>90</v>
      </c>
      <c r="L779" s="38" t="s">
        <v>371</v>
      </c>
      <c r="M779" s="38" t="s">
        <v>371</v>
      </c>
      <c r="N779" s="38" t="s">
        <v>10</v>
      </c>
    </row>
    <row r="780" spans="1:14" ht="15.5">
      <c r="A780" s="8" t="s">
        <v>1344</v>
      </c>
      <c r="B780" s="32" t="s">
        <v>12</v>
      </c>
      <c r="C780" s="33">
        <v>1504</v>
      </c>
      <c r="D780" s="34">
        <v>0.5292553191489362</v>
      </c>
      <c r="E780" s="35">
        <v>0.21279999999999999</v>
      </c>
      <c r="F780" s="38" t="str">
        <f t="shared" si="37"/>
        <v>🟢 Disponible</v>
      </c>
      <c r="G780" s="37">
        <v>45377</v>
      </c>
      <c r="H780" s="119">
        <f t="shared" ca="1" si="36"/>
        <v>46273</v>
      </c>
      <c r="I780" s="9">
        <f t="shared" ca="1" si="38"/>
        <v>29</v>
      </c>
      <c r="J780" s="38" t="s">
        <v>1342</v>
      </c>
      <c r="K780" s="38" t="s">
        <v>90</v>
      </c>
      <c r="L780" s="38" t="s">
        <v>371</v>
      </c>
      <c r="M780" s="38" t="s">
        <v>371</v>
      </c>
      <c r="N780" s="38" t="s">
        <v>10</v>
      </c>
    </row>
    <row r="781" spans="1:14" ht="15.5">
      <c r="A781" s="8" t="s">
        <v>1345</v>
      </c>
      <c r="B781" s="32" t="s">
        <v>12</v>
      </c>
      <c r="C781" s="33">
        <v>1256</v>
      </c>
      <c r="D781" s="34">
        <v>0.78423566878980888</v>
      </c>
      <c r="E781" s="35">
        <v>0.62419999999999998</v>
      </c>
      <c r="F781" s="38" t="str">
        <f t="shared" si="37"/>
        <v>🟠 Occupation moyenne</v>
      </c>
      <c r="G781" s="37">
        <v>45380</v>
      </c>
      <c r="H781" s="119">
        <f t="shared" ca="1" si="36"/>
        <v>46273</v>
      </c>
      <c r="I781" s="9">
        <f t="shared" ca="1" si="38"/>
        <v>29</v>
      </c>
      <c r="J781" s="38" t="s">
        <v>1346</v>
      </c>
      <c r="K781" s="38" t="s">
        <v>11</v>
      </c>
      <c r="L781" s="38" t="s">
        <v>11</v>
      </c>
      <c r="M781" s="38" t="s">
        <v>371</v>
      </c>
      <c r="N781" s="38" t="s">
        <v>10</v>
      </c>
    </row>
    <row r="782" spans="1:14" ht="15.5">
      <c r="A782" s="8" t="s">
        <v>1347</v>
      </c>
      <c r="B782" s="32" t="s">
        <v>41</v>
      </c>
      <c r="C782" s="33">
        <v>888</v>
      </c>
      <c r="D782" s="34">
        <v>0.59684684684684686</v>
      </c>
      <c r="E782" s="35">
        <v>0.32429999999999998</v>
      </c>
      <c r="F782" s="38" t="str">
        <f t="shared" si="37"/>
        <v>🟢 Disponible</v>
      </c>
      <c r="G782" s="37">
        <v>45380</v>
      </c>
      <c r="H782" s="119">
        <f t="shared" ca="1" si="36"/>
        <v>46273</v>
      </c>
      <c r="I782" s="9">
        <f t="shared" ca="1" si="38"/>
        <v>29</v>
      </c>
      <c r="J782" s="38" t="s">
        <v>1348</v>
      </c>
      <c r="K782" s="38" t="s">
        <v>55</v>
      </c>
      <c r="L782" s="38" t="s">
        <v>55</v>
      </c>
      <c r="M782" s="38" t="s">
        <v>55</v>
      </c>
      <c r="N782" s="38" t="s">
        <v>55</v>
      </c>
    </row>
    <row r="783" spans="1:14" ht="15.5">
      <c r="A783" s="8" t="s">
        <v>1349</v>
      </c>
      <c r="B783" s="32" t="s">
        <v>12</v>
      </c>
      <c r="C783" s="33">
        <v>1328</v>
      </c>
      <c r="D783" s="34">
        <v>0.74322289156626509</v>
      </c>
      <c r="E783" s="35">
        <v>0.55420000000000003</v>
      </c>
      <c r="F783" s="38" t="str">
        <f t="shared" si="37"/>
        <v>🟠 Occupation moyenne</v>
      </c>
      <c r="G783" s="37">
        <v>45391</v>
      </c>
      <c r="H783" s="119">
        <f t="shared" ca="1" si="36"/>
        <v>46273</v>
      </c>
      <c r="I783" s="9">
        <f t="shared" ca="1" si="38"/>
        <v>28</v>
      </c>
      <c r="J783" s="38" t="s">
        <v>1346</v>
      </c>
      <c r="K783" s="38" t="s">
        <v>11</v>
      </c>
      <c r="L783" s="38" t="s">
        <v>11</v>
      </c>
      <c r="M783" s="38" t="s">
        <v>371</v>
      </c>
      <c r="N783" s="38" t="s">
        <v>10</v>
      </c>
    </row>
    <row r="784" spans="1:14" ht="15.5">
      <c r="A784" s="8" t="s">
        <v>1350</v>
      </c>
      <c r="B784" s="32" t="s">
        <v>41</v>
      </c>
      <c r="C784" s="33">
        <v>624</v>
      </c>
      <c r="D784" s="34">
        <v>0.53525641025641024</v>
      </c>
      <c r="E784" s="35">
        <v>0.17949999999999999</v>
      </c>
      <c r="F784" s="38" t="str">
        <f t="shared" si="37"/>
        <v>🟢 Disponible</v>
      </c>
      <c r="G784" s="37">
        <v>45391</v>
      </c>
      <c r="H784" s="119">
        <f t="shared" ca="1" si="36"/>
        <v>46273</v>
      </c>
      <c r="I784" s="9">
        <f t="shared" ca="1" si="38"/>
        <v>28</v>
      </c>
      <c r="J784" s="38" t="s">
        <v>55</v>
      </c>
      <c r="K784" s="38" t="s">
        <v>55</v>
      </c>
      <c r="L784" s="38" t="s">
        <v>55</v>
      </c>
      <c r="M784" s="38" t="s">
        <v>55</v>
      </c>
      <c r="N784" s="38" t="s">
        <v>55</v>
      </c>
    </row>
    <row r="785" spans="1:14" ht="15.5">
      <c r="A785" s="8" t="s">
        <v>1351</v>
      </c>
      <c r="B785" s="32" t="s">
        <v>23</v>
      </c>
      <c r="C785" s="33">
        <v>2080</v>
      </c>
      <c r="D785" s="34">
        <v>0.51201923076923073</v>
      </c>
      <c r="E785" s="35">
        <v>0.26150000000000001</v>
      </c>
      <c r="F785" s="38" t="str">
        <f t="shared" si="37"/>
        <v>🟢 Disponible</v>
      </c>
      <c r="G785" s="37">
        <v>45404</v>
      </c>
      <c r="H785" s="119">
        <f t="shared" ca="1" si="36"/>
        <v>46273</v>
      </c>
      <c r="I785" s="9">
        <f t="shared" ca="1" si="38"/>
        <v>28</v>
      </c>
      <c r="J785" s="38" t="s">
        <v>1352</v>
      </c>
      <c r="K785" s="38" t="s">
        <v>38</v>
      </c>
      <c r="L785" s="38" t="s">
        <v>496</v>
      </c>
      <c r="M785" s="38" t="s">
        <v>21</v>
      </c>
      <c r="N785" s="38" t="s">
        <v>21</v>
      </c>
    </row>
    <row r="786" spans="1:14" ht="15.5">
      <c r="A786" s="8" t="s">
        <v>1353</v>
      </c>
      <c r="B786" s="32" t="s">
        <v>26</v>
      </c>
      <c r="C786" s="33">
        <v>808</v>
      </c>
      <c r="D786" s="34">
        <v>0.82673267326732669</v>
      </c>
      <c r="E786" s="35">
        <v>0.71289999999999998</v>
      </c>
      <c r="F786" s="38" t="str">
        <f t="shared" si="37"/>
        <v>🟠 Occupation moyenne</v>
      </c>
      <c r="G786" s="37">
        <v>45404</v>
      </c>
      <c r="H786" s="119">
        <f t="shared" ca="1" si="36"/>
        <v>46273</v>
      </c>
      <c r="I786" s="9">
        <f t="shared" ca="1" si="38"/>
        <v>28</v>
      </c>
      <c r="J786" s="38" t="s">
        <v>1354</v>
      </c>
      <c r="K786" s="38" t="s">
        <v>58</v>
      </c>
      <c r="L786" s="38" t="s">
        <v>58</v>
      </c>
      <c r="M786" s="38" t="s">
        <v>58</v>
      </c>
      <c r="N786" s="38" t="s">
        <v>24</v>
      </c>
    </row>
    <row r="787" spans="1:14" ht="15.5">
      <c r="A787" s="8" t="s">
        <v>1355</v>
      </c>
      <c r="B787" s="32" t="s">
        <v>17</v>
      </c>
      <c r="C787" s="33">
        <v>976</v>
      </c>
      <c r="D787" s="34">
        <v>0.56045081967213117</v>
      </c>
      <c r="E787" s="35">
        <v>0.25409999999999999</v>
      </c>
      <c r="F787" s="38" t="str">
        <f t="shared" si="37"/>
        <v>🟢 Disponible</v>
      </c>
      <c r="G787" s="37">
        <v>45404</v>
      </c>
      <c r="H787" s="119">
        <f t="shared" ca="1" si="36"/>
        <v>46273</v>
      </c>
      <c r="I787" s="9">
        <f t="shared" ca="1" si="38"/>
        <v>28</v>
      </c>
      <c r="J787" s="38" t="s">
        <v>1356</v>
      </c>
      <c r="K787" s="38" t="s">
        <v>73</v>
      </c>
      <c r="L787" s="38" t="s">
        <v>1357</v>
      </c>
      <c r="M787" s="38" t="s">
        <v>1358</v>
      </c>
      <c r="N787" s="38" t="s">
        <v>34</v>
      </c>
    </row>
    <row r="788" spans="1:14" ht="15.5">
      <c r="A788" s="8" t="s">
        <v>1359</v>
      </c>
      <c r="B788" s="32" t="s">
        <v>17</v>
      </c>
      <c r="C788" s="33">
        <v>984</v>
      </c>
      <c r="D788" s="34">
        <v>0.63821138211382111</v>
      </c>
      <c r="E788" s="35">
        <v>0.374</v>
      </c>
      <c r="F788" s="38" t="str">
        <f t="shared" si="37"/>
        <v>🟠 Occupation moyenne</v>
      </c>
      <c r="G788" s="37">
        <v>45408</v>
      </c>
      <c r="H788" s="119">
        <f t="shared" ca="1" si="36"/>
        <v>46273</v>
      </c>
      <c r="I788" s="9">
        <f t="shared" ca="1" si="38"/>
        <v>28</v>
      </c>
      <c r="J788" s="38" t="s">
        <v>1356</v>
      </c>
      <c r="K788" s="38" t="s">
        <v>73</v>
      </c>
      <c r="L788" s="38" t="s">
        <v>1357</v>
      </c>
      <c r="M788" s="38" t="s">
        <v>1358</v>
      </c>
      <c r="N788" s="38" t="s">
        <v>34</v>
      </c>
    </row>
    <row r="789" spans="1:14" ht="15.5">
      <c r="A789" s="8" t="s">
        <v>1360</v>
      </c>
      <c r="B789" s="32" t="s">
        <v>23</v>
      </c>
      <c r="C789" s="33">
        <v>1064</v>
      </c>
      <c r="D789" s="34">
        <v>0.62687969924812026</v>
      </c>
      <c r="E789" s="35">
        <v>0.39850000000000002</v>
      </c>
      <c r="F789" s="38" t="str">
        <f t="shared" si="37"/>
        <v>🟠 Occupation moyenne</v>
      </c>
      <c r="G789" s="37">
        <v>45415</v>
      </c>
      <c r="H789" s="119">
        <f t="shared" ca="1" si="36"/>
        <v>46273</v>
      </c>
      <c r="I789" s="9">
        <f t="shared" ca="1" si="38"/>
        <v>28</v>
      </c>
      <c r="J789" s="38" t="s">
        <v>1352</v>
      </c>
      <c r="K789" s="38" t="s">
        <v>102</v>
      </c>
      <c r="L789" s="38" t="s">
        <v>483</v>
      </c>
      <c r="M789" s="38" t="s">
        <v>21</v>
      </c>
      <c r="N789" s="38" t="s">
        <v>21</v>
      </c>
    </row>
    <row r="790" spans="1:14" ht="15.5">
      <c r="A790" s="8" t="s">
        <v>1362</v>
      </c>
      <c r="B790" s="32" t="s">
        <v>41</v>
      </c>
      <c r="C790" s="33">
        <v>1384</v>
      </c>
      <c r="D790" s="34">
        <v>0.57153179190751446</v>
      </c>
      <c r="E790" s="35">
        <v>0.36420000000000002</v>
      </c>
      <c r="F790" s="38" t="str">
        <f t="shared" si="37"/>
        <v>🟢 Disponible</v>
      </c>
      <c r="G790" s="37">
        <v>45415</v>
      </c>
      <c r="H790" s="119">
        <f t="shared" ca="1" si="36"/>
        <v>46273</v>
      </c>
      <c r="I790" s="9">
        <f t="shared" ca="1" si="38"/>
        <v>28</v>
      </c>
      <c r="J790" s="38" t="s">
        <v>1363</v>
      </c>
      <c r="K790" s="38" t="s">
        <v>55</v>
      </c>
      <c r="L790" s="38" t="s">
        <v>55</v>
      </c>
      <c r="M790" s="38" t="s">
        <v>55</v>
      </c>
      <c r="N790" s="38" t="s">
        <v>55</v>
      </c>
    </row>
    <row r="791" spans="1:14" ht="15.5">
      <c r="A791" s="8" t="s">
        <v>1361</v>
      </c>
      <c r="B791" s="32" t="s">
        <v>23</v>
      </c>
      <c r="C791" s="33">
        <v>1088</v>
      </c>
      <c r="D791" s="34">
        <v>0.67463235294117652</v>
      </c>
      <c r="E791" s="35">
        <v>0.42649999999999999</v>
      </c>
      <c r="F791" s="38" t="str">
        <f t="shared" si="37"/>
        <v>🟠 Occupation moyenne</v>
      </c>
      <c r="G791" s="37">
        <v>45415</v>
      </c>
      <c r="H791" s="119">
        <f t="shared" ca="1" si="36"/>
        <v>46273</v>
      </c>
      <c r="I791" s="9">
        <f t="shared" ca="1" si="38"/>
        <v>28</v>
      </c>
      <c r="J791" s="38" t="s">
        <v>1352</v>
      </c>
      <c r="K791" s="38" t="s">
        <v>102</v>
      </c>
      <c r="L791" s="38" t="s">
        <v>483</v>
      </c>
      <c r="M791" s="38" t="s">
        <v>21</v>
      </c>
      <c r="N791" s="38" t="s">
        <v>21</v>
      </c>
    </row>
    <row r="792" spans="1:14" ht="15.5">
      <c r="A792" s="8" t="s">
        <v>1364</v>
      </c>
      <c r="B792" s="32" t="s">
        <v>5430</v>
      </c>
      <c r="C792" s="33">
        <v>880</v>
      </c>
      <c r="D792" s="34">
        <v>0.70909090909090911</v>
      </c>
      <c r="E792" s="35">
        <v>0.42730000000000001</v>
      </c>
      <c r="F792" s="38" t="str">
        <f t="shared" si="37"/>
        <v>🟠 Occupation moyenne</v>
      </c>
      <c r="G792" s="37">
        <v>45415</v>
      </c>
      <c r="H792" s="119">
        <f t="shared" ca="1" si="36"/>
        <v>46273</v>
      </c>
      <c r="I792" s="9">
        <f t="shared" ca="1" si="38"/>
        <v>28</v>
      </c>
      <c r="J792" s="38" t="s">
        <v>1365</v>
      </c>
      <c r="K792" s="38" t="s">
        <v>36</v>
      </c>
      <c r="L792" s="38" t="s">
        <v>1210</v>
      </c>
      <c r="M792" s="38" t="s">
        <v>1211</v>
      </c>
      <c r="N792" s="38" t="s">
        <v>36</v>
      </c>
    </row>
    <row r="793" spans="1:14" ht="15.5">
      <c r="A793" s="8" t="s">
        <v>1366</v>
      </c>
      <c r="B793" s="32" t="s">
        <v>26</v>
      </c>
      <c r="C793" s="33">
        <v>840</v>
      </c>
      <c r="D793" s="34">
        <v>0.77380952380952384</v>
      </c>
      <c r="E793" s="35">
        <v>0.59050000000000002</v>
      </c>
      <c r="F793" s="38" t="str">
        <f t="shared" si="37"/>
        <v>🟠 Occupation moyenne</v>
      </c>
      <c r="G793" s="37">
        <v>45415</v>
      </c>
      <c r="H793" s="119">
        <f t="shared" ca="1" si="36"/>
        <v>46273</v>
      </c>
      <c r="I793" s="9">
        <f t="shared" ca="1" si="38"/>
        <v>28</v>
      </c>
      <c r="J793" s="38" t="s">
        <v>1354</v>
      </c>
      <c r="K793" s="38" t="s">
        <v>58</v>
      </c>
      <c r="L793" s="38" t="s">
        <v>58</v>
      </c>
      <c r="M793" s="38" t="s">
        <v>58</v>
      </c>
      <c r="N793" s="38" t="s">
        <v>24</v>
      </c>
    </row>
    <row r="794" spans="1:14" ht="15.5">
      <c r="A794" s="8" t="s">
        <v>1367</v>
      </c>
      <c r="B794" s="32" t="s">
        <v>26</v>
      </c>
      <c r="C794" s="33">
        <v>680</v>
      </c>
      <c r="D794" s="34">
        <v>0.72941176470588232</v>
      </c>
      <c r="E794" s="35">
        <v>0.51759999999999995</v>
      </c>
      <c r="F794" s="38" t="str">
        <f t="shared" si="37"/>
        <v>🟠 Occupation moyenne</v>
      </c>
      <c r="G794" s="37">
        <v>45415</v>
      </c>
      <c r="H794" s="119">
        <f t="shared" ca="1" si="36"/>
        <v>46273</v>
      </c>
      <c r="I794" s="9">
        <f t="shared" ca="1" si="38"/>
        <v>28</v>
      </c>
      <c r="J794" s="38" t="s">
        <v>1354</v>
      </c>
      <c r="K794" s="38" t="s">
        <v>58</v>
      </c>
      <c r="L794" s="38" t="s">
        <v>58</v>
      </c>
      <c r="M794" s="38" t="s">
        <v>58</v>
      </c>
      <c r="N794" s="38" t="s">
        <v>24</v>
      </c>
    </row>
    <row r="795" spans="1:14" ht="15.5">
      <c r="A795" s="8" t="s">
        <v>1368</v>
      </c>
      <c r="B795" s="32" t="s">
        <v>41</v>
      </c>
      <c r="C795" s="33">
        <v>784</v>
      </c>
      <c r="D795" s="34">
        <v>0.65306122448979587</v>
      </c>
      <c r="E795" s="35">
        <v>0.37759999999999999</v>
      </c>
      <c r="F795" s="38" t="str">
        <f t="shared" si="37"/>
        <v>🟠 Occupation moyenne</v>
      </c>
      <c r="G795" s="37">
        <v>45415</v>
      </c>
      <c r="H795" s="119">
        <f t="shared" ca="1" si="36"/>
        <v>46273</v>
      </c>
      <c r="I795" s="9">
        <f t="shared" ca="1" si="38"/>
        <v>28</v>
      </c>
      <c r="J795" s="38" t="s">
        <v>1369</v>
      </c>
      <c r="K795" s="38" t="s">
        <v>55</v>
      </c>
      <c r="L795" s="38" t="s">
        <v>55</v>
      </c>
      <c r="M795" s="38" t="s">
        <v>55</v>
      </c>
      <c r="N795" s="38" t="s">
        <v>55</v>
      </c>
    </row>
    <row r="796" spans="1:14" ht="15.5">
      <c r="A796" s="8" t="s">
        <v>1370</v>
      </c>
      <c r="B796" s="32" t="s">
        <v>41</v>
      </c>
      <c r="C796" s="33">
        <v>496</v>
      </c>
      <c r="D796" s="34">
        <v>0.60282258064516125</v>
      </c>
      <c r="E796" s="35">
        <v>0.2419</v>
      </c>
      <c r="F796" s="38" t="str">
        <f t="shared" si="37"/>
        <v>🟠 Occupation moyenne</v>
      </c>
      <c r="G796" s="37">
        <v>45420</v>
      </c>
      <c r="H796" s="119">
        <f t="shared" ca="1" si="36"/>
        <v>46273</v>
      </c>
      <c r="I796" s="9">
        <f t="shared" ca="1" si="38"/>
        <v>28</v>
      </c>
      <c r="J796" s="38" t="s">
        <v>42</v>
      </c>
      <c r="K796" s="38" t="s">
        <v>42</v>
      </c>
      <c r="L796" s="38" t="s">
        <v>42</v>
      </c>
      <c r="M796" s="38" t="s">
        <v>40</v>
      </c>
      <c r="N796" s="38" t="s">
        <v>40</v>
      </c>
    </row>
    <row r="797" spans="1:14" ht="15.5">
      <c r="A797" s="8" t="s">
        <v>1371</v>
      </c>
      <c r="B797" s="32" t="s">
        <v>23</v>
      </c>
      <c r="C797" s="33">
        <v>2024</v>
      </c>
      <c r="D797" s="34">
        <v>0.62252964426877466</v>
      </c>
      <c r="E797" s="35">
        <v>0.36759999999999998</v>
      </c>
      <c r="F797" s="38" t="str">
        <f t="shared" si="37"/>
        <v>🟠 Occupation moyenne</v>
      </c>
      <c r="G797" s="37">
        <v>45422</v>
      </c>
      <c r="H797" s="119">
        <f t="shared" ca="1" si="36"/>
        <v>46273</v>
      </c>
      <c r="I797" s="9">
        <f t="shared" ca="1" si="38"/>
        <v>27</v>
      </c>
      <c r="J797" s="38" t="s">
        <v>1372</v>
      </c>
      <c r="K797" s="38" t="s">
        <v>38</v>
      </c>
      <c r="L797" s="38" t="s">
        <v>496</v>
      </c>
      <c r="M797" s="38" t="s">
        <v>21</v>
      </c>
      <c r="N797" s="38" t="s">
        <v>21</v>
      </c>
    </row>
    <row r="798" spans="1:14" ht="15.5">
      <c r="A798" s="8" t="s">
        <v>1373</v>
      </c>
      <c r="B798" s="32" t="s">
        <v>12</v>
      </c>
      <c r="C798" s="33">
        <v>864</v>
      </c>
      <c r="D798" s="34">
        <v>0.67939814814814814</v>
      </c>
      <c r="E798" s="35">
        <v>0.51849999999999996</v>
      </c>
      <c r="F798" s="38" t="str">
        <f t="shared" si="37"/>
        <v>🟠 Occupation moyenne</v>
      </c>
      <c r="G798" s="37">
        <v>45422</v>
      </c>
      <c r="H798" s="119">
        <f t="shared" ca="1" si="36"/>
        <v>46273</v>
      </c>
      <c r="I798" s="9">
        <f t="shared" ca="1" si="38"/>
        <v>27</v>
      </c>
      <c r="J798" s="38" t="s">
        <v>1374</v>
      </c>
      <c r="K798" s="38" t="s">
        <v>11</v>
      </c>
      <c r="L798" s="38" t="s">
        <v>11</v>
      </c>
      <c r="M798" s="38" t="s">
        <v>371</v>
      </c>
      <c r="N798" s="38" t="s">
        <v>10</v>
      </c>
    </row>
    <row r="799" spans="1:14" ht="15.5">
      <c r="A799" s="8" t="s">
        <v>1380</v>
      </c>
      <c r="B799" s="32" t="s">
        <v>12</v>
      </c>
      <c r="C799" s="33">
        <v>1048</v>
      </c>
      <c r="D799" s="34">
        <v>0.61545801526717558</v>
      </c>
      <c r="E799" s="35">
        <v>0.34350000000000003</v>
      </c>
      <c r="F799" s="38" t="str">
        <f t="shared" si="37"/>
        <v>🟠 Occupation moyenne</v>
      </c>
      <c r="G799" s="37">
        <v>45422</v>
      </c>
      <c r="H799" s="119">
        <f t="shared" ca="1" si="36"/>
        <v>46273</v>
      </c>
      <c r="I799" s="9">
        <f t="shared" ca="1" si="38"/>
        <v>27</v>
      </c>
      <c r="J799" s="38" t="s">
        <v>1381</v>
      </c>
      <c r="K799" s="38" t="s">
        <v>96</v>
      </c>
      <c r="L799" s="38" t="s">
        <v>371</v>
      </c>
      <c r="M799" s="38" t="s">
        <v>371</v>
      </c>
      <c r="N799" s="38" t="s">
        <v>10</v>
      </c>
    </row>
    <row r="800" spans="1:14" ht="15.5">
      <c r="A800" s="8" t="s">
        <v>1375</v>
      </c>
      <c r="B800" s="32" t="s">
        <v>5430</v>
      </c>
      <c r="C800" s="33">
        <v>1016</v>
      </c>
      <c r="D800" s="34">
        <v>0.51181102362204722</v>
      </c>
      <c r="E800" s="35">
        <v>0.17319999999999999</v>
      </c>
      <c r="F800" s="38" t="str">
        <f t="shared" si="37"/>
        <v>🟢 Disponible</v>
      </c>
      <c r="G800" s="37">
        <v>45422</v>
      </c>
      <c r="H800" s="119">
        <f t="shared" ca="1" si="36"/>
        <v>46273</v>
      </c>
      <c r="I800" s="9">
        <f t="shared" ca="1" si="38"/>
        <v>27</v>
      </c>
      <c r="J800" s="38" t="s">
        <v>1376</v>
      </c>
      <c r="K800" s="38" t="s">
        <v>36</v>
      </c>
      <c r="L800" s="38" t="s">
        <v>1210</v>
      </c>
      <c r="M800" s="38" t="s">
        <v>1211</v>
      </c>
      <c r="N800" s="38" t="s">
        <v>36</v>
      </c>
    </row>
    <row r="801" spans="1:14" ht="15.5">
      <c r="A801" s="8" t="s">
        <v>1377</v>
      </c>
      <c r="B801" s="32" t="s">
        <v>12</v>
      </c>
      <c r="C801" s="33">
        <v>760</v>
      </c>
      <c r="D801" s="34">
        <v>0.55000000000000004</v>
      </c>
      <c r="E801" s="35">
        <v>0.30530000000000002</v>
      </c>
      <c r="F801" s="38" t="str">
        <f t="shared" si="37"/>
        <v>🟢 Disponible</v>
      </c>
      <c r="G801" s="37">
        <v>45422</v>
      </c>
      <c r="H801" s="119">
        <f t="shared" ca="1" si="36"/>
        <v>46273</v>
      </c>
      <c r="I801" s="9">
        <f t="shared" ca="1" si="38"/>
        <v>27</v>
      </c>
      <c r="J801" s="38" t="s">
        <v>1378</v>
      </c>
      <c r="K801" s="38" t="s">
        <v>95</v>
      </c>
      <c r="L801" s="38" t="s">
        <v>11</v>
      </c>
      <c r="M801" s="38" t="s">
        <v>371</v>
      </c>
      <c r="N801" s="38" t="s">
        <v>10</v>
      </c>
    </row>
    <row r="802" spans="1:14" ht="15.5">
      <c r="A802" s="8" t="s">
        <v>1379</v>
      </c>
      <c r="B802" s="32" t="s">
        <v>5430</v>
      </c>
      <c r="C802" s="33">
        <v>704</v>
      </c>
      <c r="D802" s="34">
        <v>0.49431818181818182</v>
      </c>
      <c r="E802" s="35">
        <v>0.25</v>
      </c>
      <c r="F802" s="38" t="str">
        <f t="shared" si="37"/>
        <v>🟢 Disponible</v>
      </c>
      <c r="G802" s="37">
        <v>45422</v>
      </c>
      <c r="H802" s="119">
        <f t="shared" ca="1" si="36"/>
        <v>46273</v>
      </c>
      <c r="I802" s="9">
        <f t="shared" ca="1" si="38"/>
        <v>27</v>
      </c>
      <c r="J802" s="38" t="s">
        <v>36</v>
      </c>
      <c r="K802" s="38" t="s">
        <v>36</v>
      </c>
      <c r="L802" s="38" t="s">
        <v>1210</v>
      </c>
      <c r="M802" s="38" t="s">
        <v>1211</v>
      </c>
      <c r="N802" s="38" t="s">
        <v>36</v>
      </c>
    </row>
    <row r="803" spans="1:14" ht="15.5">
      <c r="A803" s="8" t="s">
        <v>1382</v>
      </c>
      <c r="B803" s="32" t="s">
        <v>41</v>
      </c>
      <c r="C803" s="33">
        <v>1384</v>
      </c>
      <c r="D803" s="34">
        <v>0.5780346820809249</v>
      </c>
      <c r="E803" s="35">
        <v>0.30059999999999998</v>
      </c>
      <c r="F803" s="38" t="str">
        <f t="shared" si="37"/>
        <v>🟢 Disponible</v>
      </c>
      <c r="G803" s="37">
        <v>45425</v>
      </c>
      <c r="H803" s="119">
        <f t="shared" ca="1" si="36"/>
        <v>46273</v>
      </c>
      <c r="I803" s="9">
        <f t="shared" ca="1" si="38"/>
        <v>27</v>
      </c>
      <c r="J803" s="38" t="s">
        <v>1383</v>
      </c>
      <c r="K803" s="38" t="s">
        <v>55</v>
      </c>
      <c r="L803" s="38" t="s">
        <v>55</v>
      </c>
      <c r="M803" s="38" t="s">
        <v>55</v>
      </c>
      <c r="N803" s="38" t="s">
        <v>55</v>
      </c>
    </row>
    <row r="804" spans="1:14" ht="15.5">
      <c r="A804" s="8" t="s">
        <v>1384</v>
      </c>
      <c r="B804" s="32" t="s">
        <v>12</v>
      </c>
      <c r="C804" s="33">
        <v>1408</v>
      </c>
      <c r="D804" s="34">
        <v>0.61150568181818177</v>
      </c>
      <c r="E804" s="35">
        <v>0.3523</v>
      </c>
      <c r="F804" s="38" t="str">
        <f t="shared" si="37"/>
        <v>🟠 Occupation moyenne</v>
      </c>
      <c r="G804" s="37">
        <v>45425</v>
      </c>
      <c r="H804" s="119">
        <f t="shared" ca="1" si="36"/>
        <v>46273</v>
      </c>
      <c r="I804" s="9">
        <f t="shared" ca="1" si="38"/>
        <v>27</v>
      </c>
      <c r="J804" s="38" t="s">
        <v>1385</v>
      </c>
      <c r="K804" s="38" t="s">
        <v>96</v>
      </c>
      <c r="L804" s="38" t="s">
        <v>371</v>
      </c>
      <c r="M804" s="38" t="s">
        <v>371</v>
      </c>
      <c r="N804" s="38" t="s">
        <v>10</v>
      </c>
    </row>
    <row r="805" spans="1:14" ht="15.5">
      <c r="A805" s="8" t="s">
        <v>1386</v>
      </c>
      <c r="B805" s="32" t="s">
        <v>5430</v>
      </c>
      <c r="C805" s="33">
        <v>600</v>
      </c>
      <c r="D805" s="34">
        <v>0.69</v>
      </c>
      <c r="E805" s="35">
        <v>0.38669999999999999</v>
      </c>
      <c r="F805" s="38" t="str">
        <f t="shared" si="37"/>
        <v>🟠 Occupation moyenne</v>
      </c>
      <c r="G805" s="37">
        <v>45430</v>
      </c>
      <c r="H805" s="119">
        <f t="shared" ca="1" si="36"/>
        <v>46273</v>
      </c>
      <c r="I805" s="9">
        <f t="shared" ca="1" si="38"/>
        <v>27</v>
      </c>
      <c r="J805" s="38" t="s">
        <v>1387</v>
      </c>
      <c r="K805" s="38" t="s">
        <v>67</v>
      </c>
      <c r="L805" s="38" t="s">
        <v>67</v>
      </c>
      <c r="M805" s="38" t="s">
        <v>67</v>
      </c>
      <c r="N805" s="38" t="s">
        <v>36</v>
      </c>
    </row>
    <row r="806" spans="1:14" ht="15.5">
      <c r="A806" s="8" t="s">
        <v>1388</v>
      </c>
      <c r="B806" s="32" t="s">
        <v>12</v>
      </c>
      <c r="C806" s="33">
        <v>872</v>
      </c>
      <c r="D806" s="34">
        <v>0.79013761467889909</v>
      </c>
      <c r="E806" s="35">
        <v>0.66059999999999997</v>
      </c>
      <c r="F806" s="38" t="str">
        <f t="shared" si="37"/>
        <v>🟠 Occupation moyenne</v>
      </c>
      <c r="G806" s="37">
        <v>45430</v>
      </c>
      <c r="H806" s="119">
        <f t="shared" ca="1" si="36"/>
        <v>46273</v>
      </c>
      <c r="I806" s="9">
        <f t="shared" ca="1" si="38"/>
        <v>27</v>
      </c>
      <c r="J806" s="38" t="s">
        <v>1389</v>
      </c>
      <c r="K806" s="38" t="s">
        <v>11</v>
      </c>
      <c r="L806" s="38" t="s">
        <v>11</v>
      </c>
      <c r="M806" s="38" t="s">
        <v>371</v>
      </c>
      <c r="N806" s="38" t="s">
        <v>10</v>
      </c>
    </row>
    <row r="807" spans="1:14" ht="15.5">
      <c r="A807" s="8" t="s">
        <v>1390</v>
      </c>
      <c r="B807" s="32" t="s">
        <v>12</v>
      </c>
      <c r="C807" s="33">
        <v>1040</v>
      </c>
      <c r="D807" s="34">
        <v>0.71826923076923077</v>
      </c>
      <c r="E807" s="35">
        <v>0.43080000000000002</v>
      </c>
      <c r="F807" s="38" t="str">
        <f t="shared" si="37"/>
        <v>🟠 Occupation moyenne</v>
      </c>
      <c r="G807" s="37">
        <v>45430</v>
      </c>
      <c r="H807" s="119">
        <f t="shared" ca="1" si="36"/>
        <v>46273</v>
      </c>
      <c r="I807" s="9">
        <f t="shared" ca="1" si="38"/>
        <v>27</v>
      </c>
      <c r="J807" s="38" t="s">
        <v>1391</v>
      </c>
      <c r="K807" s="38" t="s">
        <v>112</v>
      </c>
      <c r="L807" s="38" t="s">
        <v>558</v>
      </c>
      <c r="M807" s="38" t="s">
        <v>559</v>
      </c>
      <c r="N807" s="38" t="s">
        <v>10</v>
      </c>
    </row>
    <row r="808" spans="1:14" ht="15.5">
      <c r="A808" s="8" t="s">
        <v>1392</v>
      </c>
      <c r="B808" s="32" t="s">
        <v>12</v>
      </c>
      <c r="C808" s="33">
        <v>896</v>
      </c>
      <c r="D808" s="34">
        <v>0.48549107142857145</v>
      </c>
      <c r="E808" s="35">
        <v>0.16070000000000001</v>
      </c>
      <c r="F808" s="38" t="str">
        <f t="shared" si="37"/>
        <v>🟢 Disponible</v>
      </c>
      <c r="G808" s="37">
        <v>45430</v>
      </c>
      <c r="H808" s="119">
        <f t="shared" ca="1" si="36"/>
        <v>46273</v>
      </c>
      <c r="I808" s="9">
        <f t="shared" ca="1" si="38"/>
        <v>27</v>
      </c>
      <c r="J808" s="38" t="s">
        <v>1391</v>
      </c>
      <c r="K808" s="38" t="s">
        <v>112</v>
      </c>
      <c r="L808" s="38" t="s">
        <v>558</v>
      </c>
      <c r="M808" s="38" t="s">
        <v>559</v>
      </c>
      <c r="N808" s="38" t="s">
        <v>10</v>
      </c>
    </row>
    <row r="809" spans="1:14" ht="15.5">
      <c r="A809" s="8" t="s">
        <v>1393</v>
      </c>
      <c r="B809" s="32" t="s">
        <v>9</v>
      </c>
      <c r="C809" s="33">
        <v>1040</v>
      </c>
      <c r="D809" s="34">
        <v>0.74134615384615388</v>
      </c>
      <c r="E809" s="35">
        <v>0.50770000000000004</v>
      </c>
      <c r="F809" s="38" t="str">
        <f t="shared" si="37"/>
        <v>🟠 Occupation moyenne</v>
      </c>
      <c r="G809" s="37">
        <v>45436</v>
      </c>
      <c r="H809" s="119">
        <f t="shared" ca="1" si="36"/>
        <v>46273</v>
      </c>
      <c r="I809" s="9">
        <f t="shared" ca="1" si="38"/>
        <v>27</v>
      </c>
      <c r="J809" s="38" t="s">
        <v>7</v>
      </c>
      <c r="K809" s="38" t="s">
        <v>7</v>
      </c>
      <c r="L809" s="38" t="s">
        <v>7</v>
      </c>
      <c r="M809" s="38" t="s">
        <v>7</v>
      </c>
      <c r="N809" s="38" t="s">
        <v>7</v>
      </c>
    </row>
    <row r="810" spans="1:14" ht="15.5">
      <c r="A810" s="8" t="s">
        <v>1394</v>
      </c>
      <c r="B810" s="32" t="s">
        <v>5430</v>
      </c>
      <c r="C810" s="33">
        <v>792</v>
      </c>
      <c r="D810" s="34">
        <v>0.66414141414141414</v>
      </c>
      <c r="E810" s="35">
        <v>0.36359999999999998</v>
      </c>
      <c r="F810" s="38" t="str">
        <f t="shared" si="37"/>
        <v>🟠 Occupation moyenne</v>
      </c>
      <c r="G810" s="37">
        <v>45436</v>
      </c>
      <c r="H810" s="119">
        <f t="shared" ca="1" si="36"/>
        <v>46273</v>
      </c>
      <c r="I810" s="9">
        <f t="shared" ca="1" si="38"/>
        <v>27</v>
      </c>
      <c r="J810" s="38" t="s">
        <v>1395</v>
      </c>
      <c r="K810" s="38" t="s">
        <v>67</v>
      </c>
      <c r="L810" s="38" t="s">
        <v>67</v>
      </c>
      <c r="M810" s="38" t="s">
        <v>67</v>
      </c>
      <c r="N810" s="38" t="s">
        <v>36</v>
      </c>
    </row>
    <row r="811" spans="1:14" ht="15.5">
      <c r="A811" s="8" t="s">
        <v>1396</v>
      </c>
      <c r="B811" s="32" t="s">
        <v>5430</v>
      </c>
      <c r="C811" s="33">
        <v>1120</v>
      </c>
      <c r="D811" s="34">
        <v>0.62767857142857142</v>
      </c>
      <c r="E811" s="35">
        <v>0.3</v>
      </c>
      <c r="F811" s="38" t="str">
        <f t="shared" si="37"/>
        <v>🟠 Occupation moyenne</v>
      </c>
      <c r="G811" s="37">
        <v>45436</v>
      </c>
      <c r="H811" s="119">
        <f t="shared" ca="1" si="36"/>
        <v>46273</v>
      </c>
      <c r="I811" s="9">
        <f t="shared" ca="1" si="38"/>
        <v>27</v>
      </c>
      <c r="J811" s="38" t="s">
        <v>1397</v>
      </c>
      <c r="K811" s="38" t="s">
        <v>36</v>
      </c>
      <c r="L811" s="38" t="s">
        <v>1210</v>
      </c>
      <c r="M811" s="38" t="s">
        <v>1211</v>
      </c>
      <c r="N811" s="38" t="s">
        <v>36</v>
      </c>
    </row>
    <row r="812" spans="1:14" ht="15.5">
      <c r="A812" s="8" t="s">
        <v>1398</v>
      </c>
      <c r="B812" s="32" t="s">
        <v>5430</v>
      </c>
      <c r="C812" s="33">
        <v>1152</v>
      </c>
      <c r="D812" s="34">
        <v>0.57291666666666663</v>
      </c>
      <c r="E812" s="35">
        <v>0.2361</v>
      </c>
      <c r="F812" s="38" t="str">
        <f t="shared" si="37"/>
        <v>🟢 Disponible</v>
      </c>
      <c r="G812" s="37">
        <v>45436</v>
      </c>
      <c r="H812" s="119">
        <f t="shared" ca="1" si="36"/>
        <v>46273</v>
      </c>
      <c r="I812" s="9">
        <f t="shared" ca="1" si="38"/>
        <v>27</v>
      </c>
      <c r="J812" s="38" t="s">
        <v>212</v>
      </c>
      <c r="K812" s="38" t="s">
        <v>109</v>
      </c>
      <c r="L812" s="38" t="s">
        <v>212</v>
      </c>
      <c r="M812" s="38" t="s">
        <v>67</v>
      </c>
      <c r="N812" s="38" t="s">
        <v>36</v>
      </c>
    </row>
    <row r="813" spans="1:14" ht="15.5">
      <c r="A813" s="8" t="s">
        <v>1399</v>
      </c>
      <c r="B813" s="32" t="s">
        <v>17</v>
      </c>
      <c r="C813" s="33">
        <v>1136</v>
      </c>
      <c r="D813" s="34">
        <v>0.55897887323943662</v>
      </c>
      <c r="E813" s="35">
        <v>0.27460000000000001</v>
      </c>
      <c r="F813" s="38" t="str">
        <f t="shared" si="37"/>
        <v>🟢 Disponible</v>
      </c>
      <c r="G813" s="37">
        <v>45436</v>
      </c>
      <c r="H813" s="119">
        <f t="shared" ca="1" si="36"/>
        <v>46273</v>
      </c>
      <c r="I813" s="9">
        <f t="shared" ca="1" si="38"/>
        <v>27</v>
      </c>
      <c r="J813" s="38" t="s">
        <v>1400</v>
      </c>
      <c r="K813" s="38" t="s">
        <v>110</v>
      </c>
      <c r="L813" s="38" t="s">
        <v>110</v>
      </c>
      <c r="M813" s="38" t="s">
        <v>1358</v>
      </c>
      <c r="N813" s="38" t="s">
        <v>34</v>
      </c>
    </row>
    <row r="814" spans="1:14" ht="15.5">
      <c r="A814" s="8" t="s">
        <v>1401</v>
      </c>
      <c r="B814" s="32" t="s">
        <v>12</v>
      </c>
      <c r="C814" s="33">
        <v>1152</v>
      </c>
      <c r="D814" s="34">
        <v>0.71354166666666663</v>
      </c>
      <c r="E814" s="35">
        <v>0.42359999999999998</v>
      </c>
      <c r="F814" s="38" t="str">
        <f t="shared" si="37"/>
        <v>🟠 Occupation moyenne</v>
      </c>
      <c r="G814" s="37">
        <v>45443</v>
      </c>
      <c r="H814" s="119">
        <f t="shared" ca="1" si="36"/>
        <v>46273</v>
      </c>
      <c r="I814" s="9">
        <f t="shared" ca="1" si="38"/>
        <v>27</v>
      </c>
      <c r="J814" s="38" t="s">
        <v>1402</v>
      </c>
      <c r="K814" s="38" t="s">
        <v>112</v>
      </c>
      <c r="L814" s="38" t="s">
        <v>558</v>
      </c>
      <c r="M814" s="38" t="s">
        <v>559</v>
      </c>
      <c r="N814" s="38" t="s">
        <v>10</v>
      </c>
    </row>
    <row r="815" spans="1:14" ht="15.5">
      <c r="A815" s="8" t="s">
        <v>1403</v>
      </c>
      <c r="B815" s="32" t="s">
        <v>12</v>
      </c>
      <c r="C815" s="33">
        <v>736</v>
      </c>
      <c r="D815" s="34">
        <v>0.73233695652173914</v>
      </c>
      <c r="E815" s="35">
        <v>0.48909999999999998</v>
      </c>
      <c r="F815" s="38" t="str">
        <f t="shared" si="37"/>
        <v>🟠 Occupation moyenne</v>
      </c>
      <c r="G815" s="37">
        <v>45443</v>
      </c>
      <c r="H815" s="119">
        <f t="shared" ca="1" si="36"/>
        <v>46273</v>
      </c>
      <c r="I815" s="9">
        <f t="shared" ca="1" si="38"/>
        <v>27</v>
      </c>
      <c r="J815" s="38" t="s">
        <v>1404</v>
      </c>
      <c r="K815" s="38" t="s">
        <v>112</v>
      </c>
      <c r="L815" s="38" t="s">
        <v>558</v>
      </c>
      <c r="M815" s="38" t="s">
        <v>559</v>
      </c>
      <c r="N815" s="38" t="s">
        <v>10</v>
      </c>
    </row>
    <row r="816" spans="1:14" ht="15.5">
      <c r="A816" s="8" t="s">
        <v>1405</v>
      </c>
      <c r="B816" s="32" t="s">
        <v>12</v>
      </c>
      <c r="C816" s="33">
        <v>1000</v>
      </c>
      <c r="D816" s="34">
        <v>0.65300000000000002</v>
      </c>
      <c r="E816" s="35">
        <v>0.39200000000000002</v>
      </c>
      <c r="F816" s="38" t="str">
        <f t="shared" si="37"/>
        <v>🟠 Occupation moyenne</v>
      </c>
      <c r="G816" s="37">
        <v>45443</v>
      </c>
      <c r="H816" s="119">
        <f t="shared" ca="1" si="36"/>
        <v>46273</v>
      </c>
      <c r="I816" s="9">
        <f t="shared" ca="1" si="38"/>
        <v>27</v>
      </c>
      <c r="J816" s="38" t="s">
        <v>1404</v>
      </c>
      <c r="K816" s="38" t="s">
        <v>112</v>
      </c>
      <c r="L816" s="38" t="s">
        <v>558</v>
      </c>
      <c r="M816" s="38" t="s">
        <v>559</v>
      </c>
      <c r="N816" s="38" t="s">
        <v>10</v>
      </c>
    </row>
    <row r="817" spans="1:14" ht="15.5">
      <c r="A817" s="8" t="s">
        <v>1406</v>
      </c>
      <c r="B817" s="32" t="s">
        <v>41</v>
      </c>
      <c r="C817" s="33">
        <v>736</v>
      </c>
      <c r="D817" s="34">
        <v>0.54211956521739135</v>
      </c>
      <c r="E817" s="35">
        <v>0.1739</v>
      </c>
      <c r="F817" s="38" t="str">
        <f t="shared" si="37"/>
        <v>🟢 Disponible</v>
      </c>
      <c r="G817" s="37">
        <v>45443</v>
      </c>
      <c r="H817" s="119">
        <f t="shared" ca="1" si="36"/>
        <v>46273</v>
      </c>
      <c r="I817" s="9">
        <f t="shared" ca="1" si="38"/>
        <v>27</v>
      </c>
      <c r="J817" s="38" t="s">
        <v>1407</v>
      </c>
      <c r="K817" s="38" t="s">
        <v>55</v>
      </c>
      <c r="L817" s="38" t="s">
        <v>55</v>
      </c>
      <c r="M817" s="38" t="s">
        <v>55</v>
      </c>
      <c r="N817" s="38" t="s">
        <v>55</v>
      </c>
    </row>
    <row r="818" spans="1:14" ht="15.5">
      <c r="A818" s="8" t="s">
        <v>1408</v>
      </c>
      <c r="B818" s="32" t="s">
        <v>9</v>
      </c>
      <c r="C818" s="33">
        <v>736</v>
      </c>
      <c r="D818" s="34">
        <v>0.40081521739130432</v>
      </c>
      <c r="E818" s="35">
        <v>8.6999999999999994E-2</v>
      </c>
      <c r="F818" s="38" t="str">
        <f t="shared" si="37"/>
        <v>🟢 Disponible</v>
      </c>
      <c r="G818" s="37">
        <v>45443</v>
      </c>
      <c r="H818" s="119">
        <f t="shared" ca="1" si="36"/>
        <v>46273</v>
      </c>
      <c r="I818" s="9">
        <f t="shared" ca="1" si="38"/>
        <v>27</v>
      </c>
      <c r="J818" s="38" t="s">
        <v>1409</v>
      </c>
      <c r="K818" s="38" t="s">
        <v>59</v>
      </c>
      <c r="L818" s="38" t="s">
        <v>59</v>
      </c>
      <c r="M818" s="38" t="s">
        <v>59</v>
      </c>
      <c r="N818" s="38" t="s">
        <v>59</v>
      </c>
    </row>
    <row r="819" spans="1:14" ht="15.5">
      <c r="A819" s="8" t="s">
        <v>1410</v>
      </c>
      <c r="B819" s="32" t="s">
        <v>5430</v>
      </c>
      <c r="C819" s="33">
        <v>1496</v>
      </c>
      <c r="D819" s="34">
        <v>0.49933155080213903</v>
      </c>
      <c r="E819" s="35">
        <v>0.246</v>
      </c>
      <c r="F819" s="38" t="str">
        <f t="shared" si="37"/>
        <v>🟢 Disponible</v>
      </c>
      <c r="G819" s="37">
        <v>45450</v>
      </c>
      <c r="H819" s="119">
        <f t="shared" ca="1" si="36"/>
        <v>46273</v>
      </c>
      <c r="I819" s="9">
        <f t="shared" ca="1" si="38"/>
        <v>27</v>
      </c>
      <c r="J819" s="38" t="s">
        <v>1411</v>
      </c>
      <c r="K819" s="38" t="s">
        <v>36</v>
      </c>
      <c r="L819" s="38" t="s">
        <v>1210</v>
      </c>
      <c r="M819" s="38" t="s">
        <v>1211</v>
      </c>
      <c r="N819" s="38" t="s">
        <v>36</v>
      </c>
    </row>
    <row r="820" spans="1:14" ht="15.5">
      <c r="A820" s="8" t="s">
        <v>1412</v>
      </c>
      <c r="B820" s="32" t="s">
        <v>12</v>
      </c>
      <c r="C820" s="33">
        <v>1264</v>
      </c>
      <c r="D820" s="34">
        <v>0.61629746835443033</v>
      </c>
      <c r="E820" s="35">
        <v>0.34810000000000002</v>
      </c>
      <c r="F820" s="38" t="str">
        <f t="shared" si="37"/>
        <v>🟠 Occupation moyenne</v>
      </c>
      <c r="G820" s="37">
        <v>45450</v>
      </c>
      <c r="H820" s="119">
        <f t="shared" ca="1" si="36"/>
        <v>46273</v>
      </c>
      <c r="I820" s="9">
        <f t="shared" ca="1" si="38"/>
        <v>27</v>
      </c>
      <c r="J820" s="38" t="s">
        <v>1413</v>
      </c>
      <c r="K820" s="38" t="s">
        <v>96</v>
      </c>
      <c r="L820" s="38" t="s">
        <v>371</v>
      </c>
      <c r="M820" s="38" t="s">
        <v>371</v>
      </c>
      <c r="N820" s="38" t="s">
        <v>10</v>
      </c>
    </row>
    <row r="821" spans="1:14" ht="15.5">
      <c r="A821" s="8" t="s">
        <v>1414</v>
      </c>
      <c r="B821" s="32" t="s">
        <v>5430</v>
      </c>
      <c r="C821" s="33">
        <v>1168</v>
      </c>
      <c r="D821" s="34">
        <v>0.6720890410958904</v>
      </c>
      <c r="E821" s="35">
        <v>0.3836</v>
      </c>
      <c r="F821" s="38" t="str">
        <f t="shared" si="37"/>
        <v>🟠 Occupation moyenne</v>
      </c>
      <c r="G821" s="37">
        <v>45450</v>
      </c>
      <c r="H821" s="119">
        <f t="shared" ca="1" si="36"/>
        <v>46273</v>
      </c>
      <c r="I821" s="9">
        <f t="shared" ca="1" si="38"/>
        <v>27</v>
      </c>
      <c r="J821" s="38" t="s">
        <v>1415</v>
      </c>
      <c r="K821" s="38" t="s">
        <v>109</v>
      </c>
      <c r="L821" s="38" t="s">
        <v>212</v>
      </c>
      <c r="M821" s="38" t="s">
        <v>67</v>
      </c>
      <c r="N821" s="38" t="s">
        <v>36</v>
      </c>
    </row>
    <row r="822" spans="1:14" ht="15.5">
      <c r="A822" s="8" t="s">
        <v>1416</v>
      </c>
      <c r="B822" s="32" t="s">
        <v>5430</v>
      </c>
      <c r="C822" s="33">
        <v>1152</v>
      </c>
      <c r="D822" s="34">
        <v>0.47222222222222221</v>
      </c>
      <c r="E822" s="35">
        <v>0.1181</v>
      </c>
      <c r="F822" s="38" t="str">
        <f t="shared" si="37"/>
        <v>🟢 Disponible</v>
      </c>
      <c r="G822" s="37">
        <v>45450</v>
      </c>
      <c r="H822" s="119">
        <f t="shared" ca="1" si="36"/>
        <v>46273</v>
      </c>
      <c r="I822" s="9">
        <f t="shared" ca="1" si="38"/>
        <v>27</v>
      </c>
      <c r="J822" s="38" t="s">
        <v>1314</v>
      </c>
      <c r="K822" s="38" t="s">
        <v>109</v>
      </c>
      <c r="L822" s="38" t="s">
        <v>212</v>
      </c>
      <c r="M822" s="38" t="s">
        <v>67</v>
      </c>
      <c r="N822" s="38" t="s">
        <v>36</v>
      </c>
    </row>
    <row r="823" spans="1:14" ht="15.5">
      <c r="A823" s="8" t="s">
        <v>1417</v>
      </c>
      <c r="B823" s="32" t="s">
        <v>12</v>
      </c>
      <c r="C823" s="33">
        <v>1624</v>
      </c>
      <c r="D823" s="34">
        <v>0.7038177339901478</v>
      </c>
      <c r="E823" s="35">
        <v>0.46310000000000001</v>
      </c>
      <c r="F823" s="38" t="str">
        <f t="shared" si="37"/>
        <v>🟠 Occupation moyenne</v>
      </c>
      <c r="G823" s="37">
        <v>45457</v>
      </c>
      <c r="H823" s="119">
        <f t="shared" ca="1" si="36"/>
        <v>46273</v>
      </c>
      <c r="I823" s="9">
        <f t="shared" ca="1" si="38"/>
        <v>26</v>
      </c>
      <c r="J823" s="38" t="s">
        <v>1418</v>
      </c>
      <c r="K823" s="38" t="s">
        <v>107</v>
      </c>
      <c r="L823" s="38" t="s">
        <v>11</v>
      </c>
      <c r="M823" s="38" t="s">
        <v>371</v>
      </c>
      <c r="N823" s="38" t="s">
        <v>10</v>
      </c>
    </row>
    <row r="824" spans="1:14" ht="15.5">
      <c r="A824" s="8" t="s">
        <v>1419</v>
      </c>
      <c r="B824" s="32" t="s">
        <v>12</v>
      </c>
      <c r="C824" s="33">
        <v>784</v>
      </c>
      <c r="D824" s="34">
        <v>0.76147959183673475</v>
      </c>
      <c r="E824" s="35">
        <v>0.60199999999999998</v>
      </c>
      <c r="F824" s="38" t="str">
        <f t="shared" si="37"/>
        <v>🟠 Occupation moyenne</v>
      </c>
      <c r="G824" s="37">
        <v>45457</v>
      </c>
      <c r="H824" s="119">
        <f t="shared" ca="1" si="36"/>
        <v>46273</v>
      </c>
      <c r="I824" s="9">
        <f t="shared" ca="1" si="38"/>
        <v>26</v>
      </c>
      <c r="J824" s="38" t="s">
        <v>1418</v>
      </c>
      <c r="K824" s="38" t="s">
        <v>107</v>
      </c>
      <c r="L824" s="38" t="s">
        <v>11</v>
      </c>
      <c r="M824" s="38" t="s">
        <v>371</v>
      </c>
      <c r="N824" s="38" t="s">
        <v>10</v>
      </c>
    </row>
    <row r="825" spans="1:14" ht="15.5">
      <c r="A825" s="8" t="s">
        <v>1420</v>
      </c>
      <c r="B825" s="32" t="s">
        <v>23</v>
      </c>
      <c r="C825" s="33">
        <v>1408</v>
      </c>
      <c r="D825" s="34">
        <v>0.56321022727272729</v>
      </c>
      <c r="E825" s="35">
        <v>0.35799999999999998</v>
      </c>
      <c r="F825" s="38" t="str">
        <f t="shared" si="37"/>
        <v>🟢 Disponible</v>
      </c>
      <c r="G825" s="37">
        <v>45466</v>
      </c>
      <c r="H825" s="119">
        <f t="shared" ca="1" si="36"/>
        <v>46273</v>
      </c>
      <c r="I825" s="9">
        <f t="shared" ca="1" si="38"/>
        <v>26</v>
      </c>
      <c r="J825" s="38" t="s">
        <v>1421</v>
      </c>
      <c r="K825" s="38" t="s">
        <v>102</v>
      </c>
      <c r="L825" s="38" t="s">
        <v>483</v>
      </c>
      <c r="M825" s="38" t="s">
        <v>21</v>
      </c>
      <c r="N825" s="38" t="s">
        <v>21</v>
      </c>
    </row>
    <row r="826" spans="1:14" ht="15.5">
      <c r="A826" s="8" t="s">
        <v>1422</v>
      </c>
      <c r="B826" s="32" t="s">
        <v>12</v>
      </c>
      <c r="C826" s="33">
        <v>2352</v>
      </c>
      <c r="D826" s="34">
        <v>0.66284013605442171</v>
      </c>
      <c r="E826" s="35">
        <v>0.47960000000000003</v>
      </c>
      <c r="F826" s="38" t="str">
        <f t="shared" si="37"/>
        <v>🟠 Occupation moyenne</v>
      </c>
      <c r="G826" s="37">
        <v>45466</v>
      </c>
      <c r="H826" s="119">
        <f t="shared" ca="1" si="36"/>
        <v>46273</v>
      </c>
      <c r="I826" s="9">
        <f t="shared" ca="1" si="38"/>
        <v>26</v>
      </c>
      <c r="J826" s="38" t="s">
        <v>1423</v>
      </c>
      <c r="K826" s="38" t="s">
        <v>107</v>
      </c>
      <c r="L826" s="38" t="s">
        <v>11</v>
      </c>
      <c r="M826" s="38" t="s">
        <v>371</v>
      </c>
      <c r="N826" s="38" t="s">
        <v>10</v>
      </c>
    </row>
    <row r="827" spans="1:14" ht="15.5">
      <c r="A827" s="8" t="s">
        <v>1424</v>
      </c>
      <c r="B827" s="32" t="s">
        <v>12</v>
      </c>
      <c r="C827" s="33">
        <v>1000</v>
      </c>
      <c r="D827" s="34">
        <v>0.72299999999999998</v>
      </c>
      <c r="E827" s="35">
        <v>0.52</v>
      </c>
      <c r="F827" s="38" t="str">
        <f t="shared" si="37"/>
        <v>🟠 Occupation moyenne</v>
      </c>
      <c r="G827" s="37">
        <v>45466</v>
      </c>
      <c r="H827" s="119">
        <f t="shared" ca="1" si="36"/>
        <v>46273</v>
      </c>
      <c r="I827" s="9">
        <f t="shared" ca="1" si="38"/>
        <v>26</v>
      </c>
      <c r="J827" s="38" t="s">
        <v>1425</v>
      </c>
      <c r="K827" s="38" t="s">
        <v>107</v>
      </c>
      <c r="L827" s="38" t="s">
        <v>11</v>
      </c>
      <c r="M827" s="38" t="s">
        <v>371</v>
      </c>
      <c r="N827" s="38" t="s">
        <v>10</v>
      </c>
    </row>
    <row r="828" spans="1:14" ht="15.5">
      <c r="A828" s="8" t="s">
        <v>1426</v>
      </c>
      <c r="B828" s="32" t="s">
        <v>26</v>
      </c>
      <c r="C828" s="33">
        <v>704</v>
      </c>
      <c r="D828" s="34">
        <v>0.64772727272727271</v>
      </c>
      <c r="E828" s="35">
        <v>0.36359999999999998</v>
      </c>
      <c r="F828" s="38" t="str">
        <f t="shared" si="37"/>
        <v>🟠 Occupation moyenne</v>
      </c>
      <c r="G828" s="37">
        <v>45466</v>
      </c>
      <c r="H828" s="119">
        <f t="shared" ca="1" si="36"/>
        <v>46273</v>
      </c>
      <c r="I828" s="9">
        <f t="shared" ca="1" si="38"/>
        <v>26</v>
      </c>
      <c r="J828" s="38" t="s">
        <v>1427</v>
      </c>
      <c r="K828" s="38" t="s">
        <v>24</v>
      </c>
      <c r="L828" s="38" t="s">
        <v>24</v>
      </c>
      <c r="M828" s="38" t="s">
        <v>24</v>
      </c>
      <c r="N828" s="38" t="s">
        <v>24</v>
      </c>
    </row>
    <row r="829" spans="1:14" ht="15.5">
      <c r="A829" s="8" t="s">
        <v>1428</v>
      </c>
      <c r="B829" s="32" t="s">
        <v>17</v>
      </c>
      <c r="C829" s="33">
        <v>856</v>
      </c>
      <c r="D829" s="34">
        <v>0.55257009345794394</v>
      </c>
      <c r="E829" s="35">
        <v>0.26169999999999999</v>
      </c>
      <c r="F829" s="38" t="str">
        <f t="shared" si="37"/>
        <v>🟢 Disponible</v>
      </c>
      <c r="G829" s="37">
        <v>45466</v>
      </c>
      <c r="H829" s="119">
        <f t="shared" ca="1" si="36"/>
        <v>46273</v>
      </c>
      <c r="I829" s="9">
        <f t="shared" ca="1" si="38"/>
        <v>26</v>
      </c>
      <c r="J829" s="38" t="s">
        <v>1429</v>
      </c>
      <c r="K829" s="38" t="s">
        <v>15</v>
      </c>
      <c r="L829" s="38" t="s">
        <v>15</v>
      </c>
      <c r="M829" s="38" t="s">
        <v>15</v>
      </c>
      <c r="N829" s="38" t="s">
        <v>15</v>
      </c>
    </row>
    <row r="830" spans="1:14" ht="15.5">
      <c r="A830" s="8" t="s">
        <v>1430</v>
      </c>
      <c r="B830" s="32" t="s">
        <v>5430</v>
      </c>
      <c r="C830" s="33">
        <v>1160</v>
      </c>
      <c r="D830" s="34">
        <v>0.54051724137931034</v>
      </c>
      <c r="E830" s="35">
        <v>0.24829999999999999</v>
      </c>
      <c r="F830" s="38" t="str">
        <f t="shared" si="37"/>
        <v>🟢 Disponible</v>
      </c>
      <c r="G830" s="37">
        <v>45466</v>
      </c>
      <c r="H830" s="119">
        <f t="shared" ca="1" si="36"/>
        <v>46273</v>
      </c>
      <c r="I830" s="9">
        <f t="shared" ca="1" si="38"/>
        <v>26</v>
      </c>
      <c r="J830" s="38" t="s">
        <v>1431</v>
      </c>
      <c r="K830" s="38" t="s">
        <v>109</v>
      </c>
      <c r="L830" s="38" t="s">
        <v>212</v>
      </c>
      <c r="M830" s="38" t="s">
        <v>67</v>
      </c>
      <c r="N830" s="38" t="s">
        <v>36</v>
      </c>
    </row>
    <row r="831" spans="1:14" ht="15.5">
      <c r="A831" s="8" t="s">
        <v>1432</v>
      </c>
      <c r="B831" s="32" t="s">
        <v>5430</v>
      </c>
      <c r="C831" s="33">
        <v>912</v>
      </c>
      <c r="D831" s="34">
        <v>0.48355263157894735</v>
      </c>
      <c r="E831" s="35">
        <v>0.1754</v>
      </c>
      <c r="F831" s="38" t="str">
        <f t="shared" si="37"/>
        <v>🟢 Disponible</v>
      </c>
      <c r="G831" s="37">
        <v>45466</v>
      </c>
      <c r="H831" s="119">
        <f t="shared" ca="1" si="36"/>
        <v>46273</v>
      </c>
      <c r="I831" s="9">
        <f t="shared" ca="1" si="38"/>
        <v>26</v>
      </c>
      <c r="J831" s="38" t="s">
        <v>1411</v>
      </c>
      <c r="K831" s="38" t="s">
        <v>36</v>
      </c>
      <c r="L831" s="38" t="s">
        <v>1210</v>
      </c>
      <c r="M831" s="38" t="s">
        <v>1211</v>
      </c>
      <c r="N831" s="38" t="s">
        <v>36</v>
      </c>
    </row>
    <row r="832" spans="1:14" ht="15.5">
      <c r="A832" s="8" t="s">
        <v>1433</v>
      </c>
      <c r="B832" s="32" t="s">
        <v>23</v>
      </c>
      <c r="C832" s="33">
        <v>832</v>
      </c>
      <c r="D832" s="34">
        <v>0.76923076923076927</v>
      </c>
      <c r="E832" s="35">
        <v>0.53849999999999998</v>
      </c>
      <c r="F832" s="38" t="str">
        <f t="shared" si="37"/>
        <v>🟠 Occupation moyenne</v>
      </c>
      <c r="G832" s="37">
        <v>45471</v>
      </c>
      <c r="H832" s="119">
        <f t="shared" ca="1" si="36"/>
        <v>46273</v>
      </c>
      <c r="I832" s="9">
        <f t="shared" ca="1" si="38"/>
        <v>26</v>
      </c>
      <c r="J832" s="38" t="s">
        <v>1421</v>
      </c>
      <c r="K832" s="38" t="s">
        <v>102</v>
      </c>
      <c r="L832" s="38" t="s">
        <v>483</v>
      </c>
      <c r="M832" s="38" t="s">
        <v>21</v>
      </c>
      <c r="N832" s="38" t="s">
        <v>21</v>
      </c>
    </row>
    <row r="833" spans="1:14" ht="15.5">
      <c r="A833" s="8" t="s">
        <v>1434</v>
      </c>
      <c r="B833" s="32" t="s">
        <v>17</v>
      </c>
      <c r="C833" s="33">
        <v>1296</v>
      </c>
      <c r="D833" s="34">
        <v>0.52932098765432101</v>
      </c>
      <c r="E833" s="35">
        <v>0.27160000000000001</v>
      </c>
      <c r="F833" s="38" t="str">
        <f t="shared" si="37"/>
        <v>🟢 Disponible</v>
      </c>
      <c r="G833" s="37">
        <v>45471</v>
      </c>
      <c r="H833" s="119">
        <f t="shared" ca="1" si="36"/>
        <v>46273</v>
      </c>
      <c r="I833" s="9">
        <f t="shared" ca="1" si="38"/>
        <v>26</v>
      </c>
      <c r="J833" s="38" t="s">
        <v>1435</v>
      </c>
      <c r="K833" s="38" t="s">
        <v>15</v>
      </c>
      <c r="L833" s="38" t="s">
        <v>15</v>
      </c>
      <c r="M833" s="38" t="s">
        <v>15</v>
      </c>
      <c r="N833" s="38" t="s">
        <v>15</v>
      </c>
    </row>
    <row r="834" spans="1:14" ht="15.5">
      <c r="A834" s="8" t="s">
        <v>1436</v>
      </c>
      <c r="B834" s="32" t="s">
        <v>26</v>
      </c>
      <c r="C834" s="33">
        <v>728</v>
      </c>
      <c r="D834" s="34">
        <v>0.72115384615384615</v>
      </c>
      <c r="E834" s="35">
        <v>0.43959999999999999</v>
      </c>
      <c r="F834" s="38" t="str">
        <f t="shared" si="37"/>
        <v>🟠 Occupation moyenne</v>
      </c>
      <c r="G834" s="37">
        <v>45471</v>
      </c>
      <c r="H834" s="119">
        <f t="shared" ref="H834:H897" ca="1" si="39">TODAY()</f>
        <v>46273</v>
      </c>
      <c r="I834" s="9">
        <f t="shared" ca="1" si="38"/>
        <v>26</v>
      </c>
      <c r="J834" s="38" t="s">
        <v>1427</v>
      </c>
      <c r="K834" s="38" t="s">
        <v>24</v>
      </c>
      <c r="L834" s="38" t="s">
        <v>24</v>
      </c>
      <c r="M834" s="38" t="s">
        <v>24</v>
      </c>
      <c r="N834" s="38" t="s">
        <v>24</v>
      </c>
    </row>
    <row r="835" spans="1:14" ht="15.5">
      <c r="A835" s="8" t="s">
        <v>1437</v>
      </c>
      <c r="B835" s="32" t="s">
        <v>17</v>
      </c>
      <c r="C835" s="33">
        <v>1176</v>
      </c>
      <c r="D835" s="34">
        <v>0.65816326530612246</v>
      </c>
      <c r="E835" s="35">
        <v>0.38100000000000001</v>
      </c>
      <c r="F835" s="38" t="str">
        <f t="shared" ref="F835:F898" si="40">IF(D835&gt;=0.9,"🔴 Saturé",IF(D835&gt;=0.6,"🟠 Occupation moyenne","🟢 Disponible"))</f>
        <v>🟠 Occupation moyenne</v>
      </c>
      <c r="G835" s="37">
        <v>45471</v>
      </c>
      <c r="H835" s="119">
        <f t="shared" ca="1" si="39"/>
        <v>46273</v>
      </c>
      <c r="I835" s="9">
        <f t="shared" ref="I835:I898" ca="1" si="41">DATEDIF(G835,H835,"m")</f>
        <v>26</v>
      </c>
      <c r="J835" s="38" t="s">
        <v>1435</v>
      </c>
      <c r="K835" s="38" t="s">
        <v>15</v>
      </c>
      <c r="L835" s="38" t="s">
        <v>15</v>
      </c>
      <c r="M835" s="38" t="s">
        <v>15</v>
      </c>
      <c r="N835" s="38" t="s">
        <v>15</v>
      </c>
    </row>
    <row r="836" spans="1:14" ht="15.5">
      <c r="A836" s="8" t="s">
        <v>1438</v>
      </c>
      <c r="B836" s="32" t="s">
        <v>5430</v>
      </c>
      <c r="C836" s="33">
        <v>1096</v>
      </c>
      <c r="D836" s="34">
        <v>0.43704379562043794</v>
      </c>
      <c r="E836" s="35">
        <v>0.1022</v>
      </c>
      <c r="F836" s="38" t="str">
        <f t="shared" si="40"/>
        <v>🟢 Disponible</v>
      </c>
      <c r="G836" s="37">
        <v>45471</v>
      </c>
      <c r="H836" s="119">
        <f t="shared" ca="1" si="39"/>
        <v>46273</v>
      </c>
      <c r="I836" s="9">
        <f t="shared" ca="1" si="41"/>
        <v>26</v>
      </c>
      <c r="J836" s="38" t="s">
        <v>1439</v>
      </c>
      <c r="K836" s="38" t="s">
        <v>108</v>
      </c>
      <c r="L836" s="38" t="s">
        <v>212</v>
      </c>
      <c r="M836" s="38" t="s">
        <v>67</v>
      </c>
      <c r="N836" s="38" t="s">
        <v>36</v>
      </c>
    </row>
    <row r="837" spans="1:14" ht="15.5">
      <c r="A837" s="8" t="s">
        <v>1440</v>
      </c>
      <c r="B837" s="32" t="s">
        <v>17</v>
      </c>
      <c r="C837" s="33">
        <v>1032</v>
      </c>
      <c r="D837" s="34">
        <v>0.72965116279069764</v>
      </c>
      <c r="E837" s="35">
        <v>0.5504</v>
      </c>
      <c r="F837" s="38" t="str">
        <f t="shared" si="40"/>
        <v>🟠 Occupation moyenne</v>
      </c>
      <c r="G837" s="37">
        <v>45476</v>
      </c>
      <c r="H837" s="119">
        <f t="shared" ca="1" si="39"/>
        <v>46273</v>
      </c>
      <c r="I837" s="9">
        <f t="shared" ca="1" si="41"/>
        <v>26</v>
      </c>
      <c r="J837" s="38" t="s">
        <v>1435</v>
      </c>
      <c r="K837" s="38" t="s">
        <v>15</v>
      </c>
      <c r="L837" s="38" t="s">
        <v>15</v>
      </c>
      <c r="M837" s="38" t="s">
        <v>15</v>
      </c>
      <c r="N837" s="38" t="s">
        <v>15</v>
      </c>
    </row>
    <row r="838" spans="1:14" ht="15.5">
      <c r="A838" s="8" t="s">
        <v>1441</v>
      </c>
      <c r="B838" s="32" t="s">
        <v>9</v>
      </c>
      <c r="C838" s="33">
        <v>752</v>
      </c>
      <c r="D838" s="34">
        <v>0.69148936170212771</v>
      </c>
      <c r="E838" s="35">
        <v>0.39360000000000001</v>
      </c>
      <c r="F838" s="38" t="str">
        <f t="shared" si="40"/>
        <v>🟠 Occupation moyenne</v>
      </c>
      <c r="G838" s="37">
        <v>45476</v>
      </c>
      <c r="H838" s="119">
        <f t="shared" ca="1" si="39"/>
        <v>46273</v>
      </c>
      <c r="I838" s="9">
        <f t="shared" ca="1" si="41"/>
        <v>26</v>
      </c>
      <c r="J838" s="38" t="s">
        <v>7</v>
      </c>
      <c r="K838" s="38" t="s">
        <v>7</v>
      </c>
      <c r="L838" s="38" t="s">
        <v>7</v>
      </c>
      <c r="M838" s="38" t="s">
        <v>7</v>
      </c>
      <c r="N838" s="38" t="s">
        <v>7</v>
      </c>
    </row>
    <row r="839" spans="1:14" ht="15.5">
      <c r="A839" s="8" t="s">
        <v>1442</v>
      </c>
      <c r="B839" s="32" t="s">
        <v>12</v>
      </c>
      <c r="C839" s="33">
        <v>576</v>
      </c>
      <c r="D839" s="34">
        <v>0.60763888888888884</v>
      </c>
      <c r="E839" s="35">
        <v>0.26390000000000002</v>
      </c>
      <c r="F839" s="38" t="str">
        <f t="shared" si="40"/>
        <v>🟠 Occupation moyenne</v>
      </c>
      <c r="G839" s="37">
        <v>45476</v>
      </c>
      <c r="H839" s="119">
        <f t="shared" ca="1" si="39"/>
        <v>46273</v>
      </c>
      <c r="I839" s="9">
        <f t="shared" ca="1" si="41"/>
        <v>26</v>
      </c>
      <c r="J839" s="38" t="s">
        <v>1443</v>
      </c>
      <c r="K839" s="38" t="s">
        <v>31</v>
      </c>
      <c r="L839" s="38" t="s">
        <v>371</v>
      </c>
      <c r="M839" s="38" t="s">
        <v>371</v>
      </c>
      <c r="N839" s="38" t="s">
        <v>10</v>
      </c>
    </row>
    <row r="840" spans="1:14" ht="15.5">
      <c r="A840" s="8" t="s">
        <v>1444</v>
      </c>
      <c r="B840" s="32" t="s">
        <v>9</v>
      </c>
      <c r="C840" s="33">
        <v>592</v>
      </c>
      <c r="D840" s="34">
        <v>0.47635135135135137</v>
      </c>
      <c r="E840" s="35">
        <v>0.1757</v>
      </c>
      <c r="F840" s="38" t="str">
        <f t="shared" si="40"/>
        <v>🟢 Disponible</v>
      </c>
      <c r="G840" s="37">
        <v>45476</v>
      </c>
      <c r="H840" s="119">
        <f t="shared" ca="1" si="39"/>
        <v>46273</v>
      </c>
      <c r="I840" s="9">
        <f t="shared" ca="1" si="41"/>
        <v>26</v>
      </c>
      <c r="J840" s="38" t="s">
        <v>62</v>
      </c>
      <c r="K840" s="38" t="s">
        <v>62</v>
      </c>
      <c r="L840" s="38" t="s">
        <v>1445</v>
      </c>
      <c r="M840" s="38" t="s">
        <v>8</v>
      </c>
      <c r="N840" s="38" t="s">
        <v>7</v>
      </c>
    </row>
    <row r="841" spans="1:14" ht="15.5">
      <c r="A841" s="8" t="s">
        <v>1446</v>
      </c>
      <c r="B841" s="32" t="s">
        <v>23</v>
      </c>
      <c r="C841" s="33">
        <v>880</v>
      </c>
      <c r="D841" s="34">
        <v>0.72386363636363638</v>
      </c>
      <c r="E841" s="35">
        <v>0.41820000000000002</v>
      </c>
      <c r="F841" s="38" t="str">
        <f t="shared" si="40"/>
        <v>🟠 Occupation moyenne</v>
      </c>
      <c r="G841" s="37">
        <v>45485</v>
      </c>
      <c r="H841" s="119">
        <f t="shared" ca="1" si="39"/>
        <v>46273</v>
      </c>
      <c r="I841" s="9">
        <f t="shared" ca="1" si="41"/>
        <v>25</v>
      </c>
      <c r="J841" s="38" t="s">
        <v>105</v>
      </c>
      <c r="K841" s="38" t="s">
        <v>105</v>
      </c>
      <c r="L841" s="38" t="s">
        <v>665</v>
      </c>
      <c r="M841" s="38" t="s">
        <v>105</v>
      </c>
      <c r="N841" s="38" t="s">
        <v>21</v>
      </c>
    </row>
    <row r="842" spans="1:14" ht="15.5">
      <c r="A842" s="8" t="s">
        <v>1447</v>
      </c>
      <c r="B842" s="32" t="s">
        <v>12</v>
      </c>
      <c r="C842" s="33">
        <v>1032</v>
      </c>
      <c r="D842" s="34">
        <v>0.59593023255813948</v>
      </c>
      <c r="E842" s="35">
        <v>0.33329999999999999</v>
      </c>
      <c r="F842" s="38" t="str">
        <f t="shared" si="40"/>
        <v>🟢 Disponible</v>
      </c>
      <c r="G842" s="37">
        <v>45485</v>
      </c>
      <c r="H842" s="119">
        <f t="shared" ca="1" si="39"/>
        <v>46273</v>
      </c>
      <c r="I842" s="9">
        <f t="shared" ca="1" si="41"/>
        <v>25</v>
      </c>
      <c r="J842" s="38" t="s">
        <v>1448</v>
      </c>
      <c r="K842" s="38" t="s">
        <v>107</v>
      </c>
      <c r="L842" s="38" t="s">
        <v>11</v>
      </c>
      <c r="M842" s="38" t="s">
        <v>371</v>
      </c>
      <c r="N842" s="38" t="s">
        <v>10</v>
      </c>
    </row>
    <row r="843" spans="1:14" ht="15.5">
      <c r="A843" s="8" t="s">
        <v>1449</v>
      </c>
      <c r="B843" s="32" t="s">
        <v>9</v>
      </c>
      <c r="C843" s="33">
        <v>1264</v>
      </c>
      <c r="D843" s="34">
        <v>0.60522151898734178</v>
      </c>
      <c r="E843" s="35">
        <v>0.33539999999999998</v>
      </c>
      <c r="F843" s="38" t="str">
        <f t="shared" si="40"/>
        <v>🟠 Occupation moyenne</v>
      </c>
      <c r="G843" s="37">
        <v>45485</v>
      </c>
      <c r="H843" s="119">
        <f t="shared" ca="1" si="39"/>
        <v>46273</v>
      </c>
      <c r="I843" s="9">
        <f t="shared" ca="1" si="41"/>
        <v>25</v>
      </c>
      <c r="J843" s="38" t="s">
        <v>1450</v>
      </c>
      <c r="K843" s="38" t="s">
        <v>7</v>
      </c>
      <c r="L843" s="38" t="s">
        <v>7</v>
      </c>
      <c r="M843" s="38" t="s">
        <v>7</v>
      </c>
      <c r="N843" s="38" t="s">
        <v>7</v>
      </c>
    </row>
    <row r="844" spans="1:14" ht="15.5">
      <c r="A844" s="8" t="s">
        <v>1451</v>
      </c>
      <c r="B844" s="32" t="s">
        <v>26</v>
      </c>
      <c r="C844" s="33">
        <v>216</v>
      </c>
      <c r="D844" s="34">
        <v>0.83796296296296291</v>
      </c>
      <c r="E844" s="35">
        <v>0.66669999999999996</v>
      </c>
      <c r="F844" s="38" t="str">
        <f t="shared" si="40"/>
        <v>🟠 Occupation moyenne</v>
      </c>
      <c r="G844" s="37">
        <v>45492</v>
      </c>
      <c r="H844" s="119">
        <f t="shared" ca="1" si="39"/>
        <v>46273</v>
      </c>
      <c r="I844" s="9">
        <f t="shared" ca="1" si="41"/>
        <v>25</v>
      </c>
      <c r="J844" s="38" t="s">
        <v>1452</v>
      </c>
      <c r="K844" s="38" t="s">
        <v>80</v>
      </c>
      <c r="L844" s="38" t="s">
        <v>1453</v>
      </c>
      <c r="M844" s="38" t="s">
        <v>24</v>
      </c>
      <c r="N844" s="38" t="s">
        <v>24</v>
      </c>
    </row>
    <row r="845" spans="1:14" ht="15.5">
      <c r="A845" s="8" t="s">
        <v>1454</v>
      </c>
      <c r="B845" s="32" t="s">
        <v>26</v>
      </c>
      <c r="C845" s="33">
        <v>248</v>
      </c>
      <c r="D845" s="34">
        <v>0.67741935483870963</v>
      </c>
      <c r="E845" s="35">
        <v>0.4839</v>
      </c>
      <c r="F845" s="38" t="str">
        <f t="shared" si="40"/>
        <v>🟠 Occupation moyenne</v>
      </c>
      <c r="G845" s="37">
        <v>45492</v>
      </c>
      <c r="H845" s="119">
        <f t="shared" ca="1" si="39"/>
        <v>46273</v>
      </c>
      <c r="I845" s="9">
        <f t="shared" ca="1" si="41"/>
        <v>25</v>
      </c>
      <c r="J845" s="38" t="s">
        <v>1455</v>
      </c>
      <c r="K845" s="38" t="s">
        <v>80</v>
      </c>
      <c r="L845" s="38" t="s">
        <v>1453</v>
      </c>
      <c r="M845" s="38" t="s">
        <v>24</v>
      </c>
      <c r="N845" s="38" t="s">
        <v>24</v>
      </c>
    </row>
    <row r="846" spans="1:14" ht="15.5">
      <c r="A846" s="8" t="s">
        <v>1456</v>
      </c>
      <c r="B846" s="32" t="s">
        <v>17</v>
      </c>
      <c r="C846" s="33">
        <v>1032</v>
      </c>
      <c r="D846" s="34">
        <v>0.62015503875968991</v>
      </c>
      <c r="E846" s="35">
        <v>0.29459999999999997</v>
      </c>
      <c r="F846" s="38" t="str">
        <f t="shared" si="40"/>
        <v>🟠 Occupation moyenne</v>
      </c>
      <c r="G846" s="37">
        <v>45492</v>
      </c>
      <c r="H846" s="119">
        <f t="shared" ca="1" si="39"/>
        <v>46273</v>
      </c>
      <c r="I846" s="9">
        <f t="shared" ca="1" si="41"/>
        <v>25</v>
      </c>
      <c r="J846" s="38" t="s">
        <v>1435</v>
      </c>
      <c r="K846" s="38" t="s">
        <v>15</v>
      </c>
      <c r="L846" s="38" t="s">
        <v>15</v>
      </c>
      <c r="M846" s="38" t="s">
        <v>15</v>
      </c>
      <c r="N846" s="38" t="s">
        <v>15</v>
      </c>
    </row>
    <row r="847" spans="1:14" ht="15.5">
      <c r="A847" s="8" t="s">
        <v>1457</v>
      </c>
      <c r="B847" s="32" t="s">
        <v>17</v>
      </c>
      <c r="C847" s="33">
        <v>872</v>
      </c>
      <c r="D847" s="34">
        <v>0.62958715596330272</v>
      </c>
      <c r="E847" s="35">
        <v>0.28439999999999999</v>
      </c>
      <c r="F847" s="38" t="str">
        <f t="shared" si="40"/>
        <v>🟠 Occupation moyenne</v>
      </c>
      <c r="G847" s="37">
        <v>45499</v>
      </c>
      <c r="H847" s="119">
        <f t="shared" ca="1" si="39"/>
        <v>46273</v>
      </c>
      <c r="I847" s="9">
        <f t="shared" ca="1" si="41"/>
        <v>25</v>
      </c>
      <c r="J847" s="38" t="s">
        <v>15</v>
      </c>
      <c r="K847" s="38" t="s">
        <v>15</v>
      </c>
      <c r="L847" s="38" t="s">
        <v>15</v>
      </c>
      <c r="M847" s="38" t="s">
        <v>15</v>
      </c>
      <c r="N847" s="38" t="s">
        <v>15</v>
      </c>
    </row>
    <row r="848" spans="1:14" ht="15.5">
      <c r="A848" s="8" t="s">
        <v>1458</v>
      </c>
      <c r="B848" s="32" t="s">
        <v>12</v>
      </c>
      <c r="C848" s="33">
        <v>768</v>
      </c>
      <c r="D848" s="34">
        <v>0.63020833333333337</v>
      </c>
      <c r="E848" s="35">
        <v>0.33329999999999999</v>
      </c>
      <c r="F848" s="38" t="str">
        <f t="shared" si="40"/>
        <v>🟠 Occupation moyenne</v>
      </c>
      <c r="G848" s="37">
        <v>45499</v>
      </c>
      <c r="H848" s="119">
        <f t="shared" ca="1" si="39"/>
        <v>46273</v>
      </c>
      <c r="I848" s="9">
        <f t="shared" ca="1" si="41"/>
        <v>25</v>
      </c>
      <c r="J848" s="38" t="s">
        <v>1418</v>
      </c>
      <c r="K848" s="38" t="s">
        <v>107</v>
      </c>
      <c r="L848" s="38" t="s">
        <v>11</v>
      </c>
      <c r="M848" s="38" t="s">
        <v>371</v>
      </c>
      <c r="N848" s="38" t="s">
        <v>10</v>
      </c>
    </row>
    <row r="849" spans="1:14" ht="15.5">
      <c r="A849" s="8" t="s">
        <v>1459</v>
      </c>
      <c r="B849" s="32" t="s">
        <v>5430</v>
      </c>
      <c r="C849" s="33">
        <v>1088</v>
      </c>
      <c r="D849" s="34">
        <v>0.45128676470588236</v>
      </c>
      <c r="E849" s="35">
        <v>9.5600000000000004E-2</v>
      </c>
      <c r="F849" s="38" t="str">
        <f t="shared" si="40"/>
        <v>🟢 Disponible</v>
      </c>
      <c r="G849" s="37">
        <v>45499</v>
      </c>
      <c r="H849" s="119">
        <f t="shared" ca="1" si="39"/>
        <v>46273</v>
      </c>
      <c r="I849" s="9">
        <f t="shared" ca="1" si="41"/>
        <v>25</v>
      </c>
      <c r="J849" s="38" t="s">
        <v>1460</v>
      </c>
      <c r="K849" s="38" t="s">
        <v>109</v>
      </c>
      <c r="L849" s="38" t="s">
        <v>212</v>
      </c>
      <c r="M849" s="38" t="s">
        <v>67</v>
      </c>
      <c r="N849" s="38" t="s">
        <v>36</v>
      </c>
    </row>
    <row r="850" spans="1:14" ht="15.5">
      <c r="A850" s="8" t="s">
        <v>1461</v>
      </c>
      <c r="B850" s="32" t="s">
        <v>17</v>
      </c>
      <c r="C850" s="33">
        <v>920</v>
      </c>
      <c r="D850" s="34">
        <v>0.67282608695652169</v>
      </c>
      <c r="E850" s="35">
        <v>0.40870000000000001</v>
      </c>
      <c r="F850" s="38" t="str">
        <f t="shared" si="40"/>
        <v>🟠 Occupation moyenne</v>
      </c>
      <c r="G850" s="37">
        <v>45504</v>
      </c>
      <c r="H850" s="119">
        <f t="shared" ca="1" si="39"/>
        <v>46273</v>
      </c>
      <c r="I850" s="9">
        <f t="shared" ca="1" si="41"/>
        <v>25</v>
      </c>
      <c r="J850" s="38" t="s">
        <v>15</v>
      </c>
      <c r="K850" s="38" t="s">
        <v>15</v>
      </c>
      <c r="L850" s="38" t="s">
        <v>15</v>
      </c>
      <c r="M850" s="38" t="s">
        <v>15</v>
      </c>
      <c r="N850" s="38" t="s">
        <v>15</v>
      </c>
    </row>
    <row r="851" spans="1:14" ht="15.5">
      <c r="A851" s="8" t="s">
        <v>1462</v>
      </c>
      <c r="B851" s="32" t="s">
        <v>12</v>
      </c>
      <c r="C851" s="33">
        <v>832</v>
      </c>
      <c r="D851" s="34">
        <v>0.640625</v>
      </c>
      <c r="E851" s="35">
        <v>0.35580000000000001</v>
      </c>
      <c r="F851" s="38" t="str">
        <f t="shared" si="40"/>
        <v>🟠 Occupation moyenne</v>
      </c>
      <c r="G851" s="37">
        <v>45504</v>
      </c>
      <c r="H851" s="119">
        <f t="shared" ca="1" si="39"/>
        <v>46273</v>
      </c>
      <c r="I851" s="9">
        <f t="shared" ca="1" si="41"/>
        <v>25</v>
      </c>
      <c r="J851" s="38" t="s">
        <v>1463</v>
      </c>
      <c r="K851" s="38" t="s">
        <v>95</v>
      </c>
      <c r="L851" s="38" t="s">
        <v>11</v>
      </c>
      <c r="M851" s="38" t="s">
        <v>371</v>
      </c>
      <c r="N851" s="38" t="s">
        <v>10</v>
      </c>
    </row>
    <row r="852" spans="1:14" ht="15.5">
      <c r="A852" s="8" t="s">
        <v>1464</v>
      </c>
      <c r="B852" s="32" t="s">
        <v>9</v>
      </c>
      <c r="C852" s="33">
        <v>456</v>
      </c>
      <c r="D852" s="34">
        <v>0.37719298245614036</v>
      </c>
      <c r="E852" s="35">
        <v>5.2600000000000001E-2</v>
      </c>
      <c r="F852" s="38" t="str">
        <f t="shared" si="40"/>
        <v>🟢 Disponible</v>
      </c>
      <c r="G852" s="37">
        <v>45504</v>
      </c>
      <c r="H852" s="119">
        <f t="shared" ca="1" si="39"/>
        <v>46273</v>
      </c>
      <c r="I852" s="9">
        <f t="shared" ca="1" si="41"/>
        <v>25</v>
      </c>
      <c r="J852" s="38" t="s">
        <v>59</v>
      </c>
      <c r="K852" s="38" t="s">
        <v>59</v>
      </c>
      <c r="L852" s="38" t="s">
        <v>59</v>
      </c>
      <c r="M852" s="38" t="s">
        <v>59</v>
      </c>
      <c r="N852" s="38" t="s">
        <v>59</v>
      </c>
    </row>
    <row r="853" spans="1:14" ht="15.5">
      <c r="A853" s="8" t="s">
        <v>1465</v>
      </c>
      <c r="B853" s="32" t="s">
        <v>26</v>
      </c>
      <c r="C853" s="33">
        <v>1128</v>
      </c>
      <c r="D853" s="34">
        <v>0.56205673758865249</v>
      </c>
      <c r="E853" s="35">
        <v>0.25530000000000003</v>
      </c>
      <c r="F853" s="38" t="str">
        <f t="shared" si="40"/>
        <v>🟢 Disponible</v>
      </c>
      <c r="G853" s="37">
        <v>45513</v>
      </c>
      <c r="H853" s="119">
        <f t="shared" ca="1" si="39"/>
        <v>46273</v>
      </c>
      <c r="I853" s="9">
        <f t="shared" ca="1" si="41"/>
        <v>24</v>
      </c>
      <c r="J853" s="38" t="s">
        <v>1466</v>
      </c>
      <c r="K853" s="38" t="s">
        <v>83</v>
      </c>
      <c r="L853" s="38" t="s">
        <v>83</v>
      </c>
      <c r="M853" s="38" t="s">
        <v>66</v>
      </c>
      <c r="N853" s="38" t="s">
        <v>66</v>
      </c>
    </row>
    <row r="854" spans="1:14" ht="15.5">
      <c r="A854" s="8" t="s">
        <v>1467</v>
      </c>
      <c r="B854" s="32" t="s">
        <v>5430</v>
      </c>
      <c r="C854" s="33">
        <v>1224</v>
      </c>
      <c r="D854" s="34">
        <v>0.60130718954248363</v>
      </c>
      <c r="E854" s="35">
        <v>0.30070000000000002</v>
      </c>
      <c r="F854" s="38" t="str">
        <f t="shared" si="40"/>
        <v>🟠 Occupation moyenne</v>
      </c>
      <c r="G854" s="37">
        <v>45513</v>
      </c>
      <c r="H854" s="119">
        <f t="shared" ca="1" si="39"/>
        <v>46273</v>
      </c>
      <c r="I854" s="9">
        <f t="shared" ca="1" si="41"/>
        <v>24</v>
      </c>
      <c r="J854" s="38" t="s">
        <v>1468</v>
      </c>
      <c r="K854" s="38" t="s">
        <v>109</v>
      </c>
      <c r="L854" s="38" t="s">
        <v>212</v>
      </c>
      <c r="M854" s="38" t="s">
        <v>67</v>
      </c>
      <c r="N854" s="38" t="s">
        <v>36</v>
      </c>
    </row>
    <row r="855" spans="1:14" ht="15.5">
      <c r="A855" s="8" t="s">
        <v>1470</v>
      </c>
      <c r="B855" s="32" t="s">
        <v>12</v>
      </c>
      <c r="C855" s="33">
        <v>984</v>
      </c>
      <c r="D855" s="34">
        <v>0.58231707317073167</v>
      </c>
      <c r="E855" s="35">
        <v>0.252</v>
      </c>
      <c r="F855" s="38" t="str">
        <f t="shared" si="40"/>
        <v>🟢 Disponible</v>
      </c>
      <c r="G855" s="37">
        <v>45513</v>
      </c>
      <c r="H855" s="119">
        <f t="shared" ca="1" si="39"/>
        <v>46273</v>
      </c>
      <c r="I855" s="9">
        <f t="shared" ca="1" si="41"/>
        <v>24</v>
      </c>
      <c r="J855" s="38" t="s">
        <v>1463</v>
      </c>
      <c r="K855" s="38" t="s">
        <v>107</v>
      </c>
      <c r="L855" s="38" t="s">
        <v>11</v>
      </c>
      <c r="M855" s="38" t="s">
        <v>371</v>
      </c>
      <c r="N855" s="38" t="s">
        <v>10</v>
      </c>
    </row>
    <row r="856" spans="1:14" ht="15.5">
      <c r="A856" s="8" t="s">
        <v>1469</v>
      </c>
      <c r="B856" s="32" t="s">
        <v>5430</v>
      </c>
      <c r="C856" s="33">
        <v>1128</v>
      </c>
      <c r="D856" s="34">
        <v>0.4778368794326241</v>
      </c>
      <c r="E856" s="35">
        <v>0.1135</v>
      </c>
      <c r="F856" s="38" t="str">
        <f t="shared" si="40"/>
        <v>🟢 Disponible</v>
      </c>
      <c r="G856" s="37">
        <v>45513</v>
      </c>
      <c r="H856" s="119">
        <f t="shared" ca="1" si="39"/>
        <v>46273</v>
      </c>
      <c r="I856" s="9">
        <f t="shared" ca="1" si="41"/>
        <v>24</v>
      </c>
      <c r="J856" s="38" t="s">
        <v>1314</v>
      </c>
      <c r="K856" s="38" t="s">
        <v>108</v>
      </c>
      <c r="L856" s="38" t="s">
        <v>212</v>
      </c>
      <c r="M856" s="38" t="s">
        <v>67</v>
      </c>
      <c r="N856" s="38" t="s">
        <v>36</v>
      </c>
    </row>
    <row r="857" spans="1:14" ht="15.5">
      <c r="A857" s="8" t="s">
        <v>1471</v>
      </c>
      <c r="B857" s="32" t="s">
        <v>5430</v>
      </c>
      <c r="C857" s="33">
        <v>1120</v>
      </c>
      <c r="D857" s="34">
        <v>0.32946428571428571</v>
      </c>
      <c r="E857" s="35">
        <v>0.05</v>
      </c>
      <c r="F857" s="38" t="str">
        <f t="shared" si="40"/>
        <v>🟢 Disponible</v>
      </c>
      <c r="G857" s="37">
        <v>45513</v>
      </c>
      <c r="H857" s="119">
        <f t="shared" ca="1" si="39"/>
        <v>46273</v>
      </c>
      <c r="I857" s="9">
        <f t="shared" ca="1" si="41"/>
        <v>24</v>
      </c>
      <c r="J857" s="38" t="s">
        <v>1314</v>
      </c>
      <c r="K857" s="38" t="s">
        <v>108</v>
      </c>
      <c r="L857" s="38" t="s">
        <v>212</v>
      </c>
      <c r="M857" s="38" t="s">
        <v>67</v>
      </c>
      <c r="N857" s="38" t="s">
        <v>36</v>
      </c>
    </row>
    <row r="858" spans="1:14" ht="15.5">
      <c r="A858" s="8" t="s">
        <v>1472</v>
      </c>
      <c r="B858" s="32" t="s">
        <v>17</v>
      </c>
      <c r="C858" s="33">
        <v>880</v>
      </c>
      <c r="D858" s="34">
        <v>0.60340909090909089</v>
      </c>
      <c r="E858" s="35">
        <v>0.28179999999999999</v>
      </c>
      <c r="F858" s="38" t="str">
        <f t="shared" si="40"/>
        <v>🟠 Occupation moyenne</v>
      </c>
      <c r="G858" s="37">
        <v>45534</v>
      </c>
      <c r="H858" s="119">
        <f t="shared" ca="1" si="39"/>
        <v>46273</v>
      </c>
      <c r="I858" s="9">
        <f t="shared" ca="1" si="41"/>
        <v>24</v>
      </c>
      <c r="J858" s="38" t="s">
        <v>15</v>
      </c>
      <c r="K858" s="38" t="s">
        <v>15</v>
      </c>
      <c r="L858" s="38" t="s">
        <v>15</v>
      </c>
      <c r="M858" s="38" t="s">
        <v>15</v>
      </c>
      <c r="N858" s="38" t="s">
        <v>15</v>
      </c>
    </row>
    <row r="859" spans="1:14" ht="15.5">
      <c r="A859" s="8" t="s">
        <v>1473</v>
      </c>
      <c r="B859" s="32" t="s">
        <v>17</v>
      </c>
      <c r="C859" s="33">
        <v>992</v>
      </c>
      <c r="D859" s="34">
        <v>0.59375</v>
      </c>
      <c r="E859" s="35">
        <v>0.2581</v>
      </c>
      <c r="F859" s="38" t="str">
        <f t="shared" si="40"/>
        <v>🟢 Disponible</v>
      </c>
      <c r="G859" s="37">
        <v>45534</v>
      </c>
      <c r="H859" s="119">
        <f t="shared" ca="1" si="39"/>
        <v>46273</v>
      </c>
      <c r="I859" s="9">
        <f t="shared" ca="1" si="41"/>
        <v>24</v>
      </c>
      <c r="J859" s="38" t="s">
        <v>15</v>
      </c>
      <c r="K859" s="38" t="s">
        <v>15</v>
      </c>
      <c r="L859" s="38" t="s">
        <v>15</v>
      </c>
      <c r="M859" s="38" t="s">
        <v>15</v>
      </c>
      <c r="N859" s="38" t="s">
        <v>15</v>
      </c>
    </row>
    <row r="860" spans="1:14" ht="15.5">
      <c r="A860" s="8" t="s">
        <v>1474</v>
      </c>
      <c r="B860" s="32" t="s">
        <v>17</v>
      </c>
      <c r="C860" s="33">
        <v>744</v>
      </c>
      <c r="D860" s="34">
        <v>0.7231182795698925</v>
      </c>
      <c r="E860" s="35">
        <v>0.52690000000000003</v>
      </c>
      <c r="F860" s="38" t="str">
        <f t="shared" si="40"/>
        <v>🟠 Occupation moyenne</v>
      </c>
      <c r="G860" s="37">
        <v>45541</v>
      </c>
      <c r="H860" s="119">
        <f t="shared" ca="1" si="39"/>
        <v>46273</v>
      </c>
      <c r="I860" s="9">
        <f t="shared" ca="1" si="41"/>
        <v>24</v>
      </c>
      <c r="J860" s="38" t="s">
        <v>1475</v>
      </c>
      <c r="K860" s="38" t="s">
        <v>34</v>
      </c>
      <c r="L860" s="38" t="s">
        <v>34</v>
      </c>
      <c r="M860" s="38" t="s">
        <v>34</v>
      </c>
      <c r="N860" s="38" t="s">
        <v>34</v>
      </c>
    </row>
    <row r="861" spans="1:14" ht="15.5">
      <c r="A861" s="8" t="s">
        <v>1476</v>
      </c>
      <c r="B861" s="32" t="s">
        <v>17</v>
      </c>
      <c r="C861" s="33">
        <v>672</v>
      </c>
      <c r="D861" s="34">
        <v>0.5982142857142857</v>
      </c>
      <c r="E861" s="35">
        <v>0.29759999999999998</v>
      </c>
      <c r="F861" s="38" t="str">
        <f t="shared" si="40"/>
        <v>🟢 Disponible</v>
      </c>
      <c r="G861" s="37">
        <v>45547</v>
      </c>
      <c r="H861" s="119">
        <f t="shared" ca="1" si="39"/>
        <v>46273</v>
      </c>
      <c r="I861" s="9">
        <f t="shared" ca="1" si="41"/>
        <v>23</v>
      </c>
      <c r="J861" s="38" t="s">
        <v>1477</v>
      </c>
      <c r="K861" s="38" t="s">
        <v>16</v>
      </c>
      <c r="L861" s="38" t="s">
        <v>16</v>
      </c>
      <c r="M861" s="38" t="s">
        <v>16</v>
      </c>
      <c r="N861" s="38" t="s">
        <v>15</v>
      </c>
    </row>
    <row r="862" spans="1:14" ht="15.5">
      <c r="A862" s="8" t="s">
        <v>1478</v>
      </c>
      <c r="B862" s="32" t="s">
        <v>23</v>
      </c>
      <c r="C862" s="33">
        <v>624</v>
      </c>
      <c r="D862" s="34">
        <v>0.62980769230769229</v>
      </c>
      <c r="E862" s="35">
        <v>0.42309999999999998</v>
      </c>
      <c r="F862" s="38" t="str">
        <f t="shared" si="40"/>
        <v>🟠 Occupation moyenne</v>
      </c>
      <c r="G862" s="37">
        <v>45548</v>
      </c>
      <c r="H862" s="119">
        <f t="shared" ca="1" si="39"/>
        <v>46273</v>
      </c>
      <c r="I862" s="9">
        <f t="shared" ca="1" si="41"/>
        <v>23</v>
      </c>
      <c r="J862" s="38" t="s">
        <v>1479</v>
      </c>
      <c r="K862" s="38" t="s">
        <v>22</v>
      </c>
      <c r="L862" s="38" t="s">
        <v>665</v>
      </c>
      <c r="M862" s="38" t="s">
        <v>105</v>
      </c>
      <c r="N862" s="38" t="s">
        <v>21</v>
      </c>
    </row>
    <row r="863" spans="1:14" ht="15.5">
      <c r="A863" s="8" t="s">
        <v>1480</v>
      </c>
      <c r="B863" s="32" t="s">
        <v>5430</v>
      </c>
      <c r="C863" s="33">
        <v>1048</v>
      </c>
      <c r="D863" s="34">
        <v>0.45706106870229007</v>
      </c>
      <c r="E863" s="35">
        <v>0.16789999999999999</v>
      </c>
      <c r="F863" s="38" t="str">
        <f t="shared" si="40"/>
        <v>🟢 Disponible</v>
      </c>
      <c r="G863" s="37">
        <v>45568</v>
      </c>
      <c r="H863" s="119">
        <f t="shared" ca="1" si="39"/>
        <v>46273</v>
      </c>
      <c r="I863" s="9">
        <f t="shared" ca="1" si="41"/>
        <v>23</v>
      </c>
      <c r="J863" s="38" t="s">
        <v>1481</v>
      </c>
      <c r="K863" s="38" t="s">
        <v>109</v>
      </c>
      <c r="L863" s="38" t="s">
        <v>212</v>
      </c>
      <c r="M863" s="38" t="s">
        <v>67</v>
      </c>
      <c r="N863" s="38" t="s">
        <v>36</v>
      </c>
    </row>
    <row r="864" spans="1:14" ht="15.5">
      <c r="A864" s="8" t="s">
        <v>1482</v>
      </c>
      <c r="B864" s="32" t="s">
        <v>5430</v>
      </c>
      <c r="C864" s="33">
        <v>808</v>
      </c>
      <c r="D864" s="34">
        <v>0.39356435643564358</v>
      </c>
      <c r="E864" s="35">
        <v>7.9200000000000007E-2</v>
      </c>
      <c r="F864" s="38" t="str">
        <f t="shared" si="40"/>
        <v>🟢 Disponible</v>
      </c>
      <c r="G864" s="37">
        <v>45568</v>
      </c>
      <c r="H864" s="119">
        <f t="shared" ca="1" si="39"/>
        <v>46273</v>
      </c>
      <c r="I864" s="9">
        <f t="shared" ca="1" si="41"/>
        <v>23</v>
      </c>
      <c r="J864" s="38" t="s">
        <v>1481</v>
      </c>
      <c r="K864" s="38" t="s">
        <v>109</v>
      </c>
      <c r="L864" s="38" t="s">
        <v>212</v>
      </c>
      <c r="M864" s="38" t="s">
        <v>67</v>
      </c>
      <c r="N864" s="38" t="s">
        <v>36</v>
      </c>
    </row>
    <row r="865" spans="1:14" ht="15.5">
      <c r="A865" s="8" t="s">
        <v>1483</v>
      </c>
      <c r="B865" s="32" t="s">
        <v>5430</v>
      </c>
      <c r="C865" s="33">
        <v>1104</v>
      </c>
      <c r="D865" s="34">
        <v>0.34873188405797101</v>
      </c>
      <c r="E865" s="35">
        <v>5.8000000000000003E-2</v>
      </c>
      <c r="F865" s="38" t="str">
        <f t="shared" si="40"/>
        <v>🟢 Disponible</v>
      </c>
      <c r="G865" s="37">
        <v>45568</v>
      </c>
      <c r="H865" s="119">
        <f t="shared" ca="1" si="39"/>
        <v>46273</v>
      </c>
      <c r="I865" s="9">
        <f t="shared" ca="1" si="41"/>
        <v>23</v>
      </c>
      <c r="J865" s="38" t="s">
        <v>1484</v>
      </c>
      <c r="K865" s="38" t="s">
        <v>109</v>
      </c>
      <c r="L865" s="38" t="s">
        <v>212</v>
      </c>
      <c r="M865" s="38" t="s">
        <v>67</v>
      </c>
      <c r="N865" s="38" t="s">
        <v>36</v>
      </c>
    </row>
    <row r="866" spans="1:14" ht="15.5">
      <c r="A866" s="8" t="s">
        <v>1485</v>
      </c>
      <c r="B866" s="32" t="s">
        <v>9</v>
      </c>
      <c r="C866" s="33">
        <v>664</v>
      </c>
      <c r="D866" s="34">
        <v>0.58283132530120485</v>
      </c>
      <c r="E866" s="35">
        <v>0.253</v>
      </c>
      <c r="F866" s="38" t="str">
        <f t="shared" si="40"/>
        <v>🟢 Disponible</v>
      </c>
      <c r="G866" s="37">
        <v>45569</v>
      </c>
      <c r="H866" s="119">
        <f t="shared" ca="1" si="39"/>
        <v>46273</v>
      </c>
      <c r="I866" s="9">
        <f t="shared" ca="1" si="41"/>
        <v>23</v>
      </c>
      <c r="J866" s="38" t="s">
        <v>62</v>
      </c>
      <c r="K866" s="38" t="s">
        <v>62</v>
      </c>
      <c r="L866" s="38" t="s">
        <v>1445</v>
      </c>
      <c r="M866" s="38" t="s">
        <v>8</v>
      </c>
      <c r="N866" s="38" t="s">
        <v>7</v>
      </c>
    </row>
    <row r="867" spans="1:14" ht="15.5">
      <c r="A867" s="8" t="s">
        <v>1486</v>
      </c>
      <c r="B867" s="32" t="s">
        <v>12</v>
      </c>
      <c r="C867" s="33">
        <v>1136</v>
      </c>
      <c r="D867" s="34">
        <v>0.63468309859154926</v>
      </c>
      <c r="E867" s="35">
        <v>0.33100000000000002</v>
      </c>
      <c r="F867" s="38" t="str">
        <f t="shared" si="40"/>
        <v>🟠 Occupation moyenne</v>
      </c>
      <c r="G867" s="37">
        <v>45569</v>
      </c>
      <c r="H867" s="119">
        <f t="shared" ca="1" si="39"/>
        <v>46273</v>
      </c>
      <c r="I867" s="9">
        <f t="shared" ca="1" si="41"/>
        <v>23</v>
      </c>
      <c r="J867" s="38" t="s">
        <v>1487</v>
      </c>
      <c r="K867" s="38" t="s">
        <v>95</v>
      </c>
      <c r="L867" s="38" t="s">
        <v>11</v>
      </c>
      <c r="M867" s="38" t="s">
        <v>371</v>
      </c>
      <c r="N867" s="38" t="s">
        <v>10</v>
      </c>
    </row>
    <row r="868" spans="1:14" ht="15.5">
      <c r="A868" s="8" t="s">
        <v>1488</v>
      </c>
      <c r="B868" s="32" t="s">
        <v>26</v>
      </c>
      <c r="C868" s="33">
        <v>720</v>
      </c>
      <c r="D868" s="34">
        <v>0.46805555555555556</v>
      </c>
      <c r="E868" s="35">
        <v>0.16669999999999999</v>
      </c>
      <c r="F868" s="38" t="str">
        <f t="shared" si="40"/>
        <v>🟢 Disponible</v>
      </c>
      <c r="G868" s="37">
        <v>45569</v>
      </c>
      <c r="H868" s="119">
        <f t="shared" ca="1" si="39"/>
        <v>46273</v>
      </c>
      <c r="I868" s="9">
        <f t="shared" ca="1" si="41"/>
        <v>23</v>
      </c>
      <c r="J868" s="38" t="s">
        <v>1466</v>
      </c>
      <c r="K868" s="38" t="s">
        <v>83</v>
      </c>
      <c r="L868" s="38" t="s">
        <v>83</v>
      </c>
      <c r="M868" s="38" t="s">
        <v>66</v>
      </c>
      <c r="N868" s="38" t="s">
        <v>66</v>
      </c>
    </row>
    <row r="869" spans="1:14" ht="15.5">
      <c r="A869" s="8" t="s">
        <v>1489</v>
      </c>
      <c r="B869" s="32" t="s">
        <v>12</v>
      </c>
      <c r="C869" s="33">
        <v>1448</v>
      </c>
      <c r="D869" s="34">
        <v>0.45649171270718231</v>
      </c>
      <c r="E869" s="35">
        <v>0.19889999999999999</v>
      </c>
      <c r="F869" s="38" t="str">
        <f t="shared" si="40"/>
        <v>🟢 Disponible</v>
      </c>
      <c r="G869" s="37">
        <v>45579</v>
      </c>
      <c r="H869" s="119">
        <f t="shared" ca="1" si="39"/>
        <v>46273</v>
      </c>
      <c r="I869" s="9">
        <f t="shared" ca="1" si="41"/>
        <v>22</v>
      </c>
      <c r="J869" s="38" t="s">
        <v>1487</v>
      </c>
      <c r="K869" s="38" t="s">
        <v>107</v>
      </c>
      <c r="L869" s="38" t="s">
        <v>11</v>
      </c>
      <c r="M869" s="38" t="s">
        <v>371</v>
      </c>
      <c r="N869" s="38" t="s">
        <v>10</v>
      </c>
    </row>
    <row r="870" spans="1:14" ht="15.5">
      <c r="A870" s="8" t="s">
        <v>1490</v>
      </c>
      <c r="B870" s="32" t="s">
        <v>17</v>
      </c>
      <c r="C870" s="33">
        <v>784</v>
      </c>
      <c r="D870" s="34">
        <v>0.79591836734693877</v>
      </c>
      <c r="E870" s="35">
        <v>0.61219999999999997</v>
      </c>
      <c r="F870" s="38" t="str">
        <f t="shared" si="40"/>
        <v>🟠 Occupation moyenne</v>
      </c>
      <c r="G870" s="37">
        <v>45583</v>
      </c>
      <c r="H870" s="119">
        <f t="shared" ca="1" si="39"/>
        <v>46273</v>
      </c>
      <c r="I870" s="9">
        <f t="shared" ca="1" si="41"/>
        <v>22</v>
      </c>
      <c r="J870" s="38" t="s">
        <v>1491</v>
      </c>
      <c r="K870" s="38" t="s">
        <v>34</v>
      </c>
      <c r="L870" s="38" t="s">
        <v>34</v>
      </c>
      <c r="M870" s="38" t="s">
        <v>34</v>
      </c>
      <c r="N870" s="38" t="s">
        <v>34</v>
      </c>
    </row>
    <row r="871" spans="1:14" ht="15.5">
      <c r="A871" s="8" t="s">
        <v>1492</v>
      </c>
      <c r="B871" s="32" t="s">
        <v>17</v>
      </c>
      <c r="C871" s="33">
        <v>952</v>
      </c>
      <c r="D871" s="34">
        <v>0.64075630252100846</v>
      </c>
      <c r="E871" s="35">
        <v>0.37819999999999998</v>
      </c>
      <c r="F871" s="38" t="str">
        <f t="shared" si="40"/>
        <v>🟠 Occupation moyenne</v>
      </c>
      <c r="G871" s="37">
        <v>45583</v>
      </c>
      <c r="H871" s="119">
        <f t="shared" ca="1" si="39"/>
        <v>46273</v>
      </c>
      <c r="I871" s="9">
        <f t="shared" ca="1" si="41"/>
        <v>22</v>
      </c>
      <c r="J871" s="38" t="s">
        <v>1477</v>
      </c>
      <c r="K871" s="38" t="s">
        <v>16</v>
      </c>
      <c r="L871" s="38" t="s">
        <v>16</v>
      </c>
      <c r="M871" s="38" t="s">
        <v>16</v>
      </c>
      <c r="N871" s="38" t="s">
        <v>15</v>
      </c>
    </row>
    <row r="872" spans="1:14" ht="15.5">
      <c r="A872" s="8" t="s">
        <v>1493</v>
      </c>
      <c r="B872" s="32" t="s">
        <v>26</v>
      </c>
      <c r="C872" s="33">
        <v>984</v>
      </c>
      <c r="D872" s="34">
        <v>0.50508130081300817</v>
      </c>
      <c r="E872" s="35">
        <v>0.20330000000000001</v>
      </c>
      <c r="F872" s="38" t="str">
        <f t="shared" si="40"/>
        <v>🟢 Disponible</v>
      </c>
      <c r="G872" s="37">
        <v>45583</v>
      </c>
      <c r="H872" s="119">
        <f t="shared" ca="1" si="39"/>
        <v>46273</v>
      </c>
      <c r="I872" s="9">
        <f t="shared" ca="1" si="41"/>
        <v>22</v>
      </c>
      <c r="J872" s="38" t="s">
        <v>1466</v>
      </c>
      <c r="K872" s="38" t="s">
        <v>83</v>
      </c>
      <c r="L872" s="38" t="s">
        <v>83</v>
      </c>
      <c r="M872" s="38" t="s">
        <v>66</v>
      </c>
      <c r="N872" s="38" t="s">
        <v>66</v>
      </c>
    </row>
    <row r="873" spans="1:14" ht="15.5">
      <c r="A873" s="8" t="s">
        <v>1494</v>
      </c>
      <c r="B873" s="32" t="s">
        <v>17</v>
      </c>
      <c r="C873" s="33">
        <v>856</v>
      </c>
      <c r="D873" s="34">
        <v>0.67289719626168221</v>
      </c>
      <c r="E873" s="35">
        <v>0.4299</v>
      </c>
      <c r="F873" s="38" t="str">
        <f t="shared" si="40"/>
        <v>🟠 Occupation moyenne</v>
      </c>
      <c r="G873" s="37">
        <v>45587</v>
      </c>
      <c r="H873" s="119">
        <f t="shared" ca="1" si="39"/>
        <v>46273</v>
      </c>
      <c r="I873" s="9">
        <f t="shared" ca="1" si="41"/>
        <v>22</v>
      </c>
      <c r="J873" s="38" t="s">
        <v>97</v>
      </c>
      <c r="K873" s="38" t="s">
        <v>97</v>
      </c>
      <c r="L873" s="38" t="s">
        <v>97</v>
      </c>
      <c r="M873" s="38" t="s">
        <v>97</v>
      </c>
      <c r="N873" s="38" t="s">
        <v>97</v>
      </c>
    </row>
    <row r="874" spans="1:14" ht="15.5">
      <c r="A874" s="8" t="s">
        <v>1495</v>
      </c>
      <c r="B874" s="32" t="s">
        <v>41</v>
      </c>
      <c r="C874" s="33">
        <v>1624</v>
      </c>
      <c r="D874" s="34">
        <v>0.53201970443349755</v>
      </c>
      <c r="E874" s="35">
        <v>0.2414</v>
      </c>
      <c r="F874" s="38" t="str">
        <f t="shared" si="40"/>
        <v>🟢 Disponible</v>
      </c>
      <c r="G874" s="37">
        <v>45596</v>
      </c>
      <c r="H874" s="119">
        <f t="shared" ca="1" si="39"/>
        <v>46273</v>
      </c>
      <c r="I874" s="9">
        <f t="shared" ca="1" si="41"/>
        <v>22</v>
      </c>
      <c r="J874" s="38" t="s">
        <v>1496</v>
      </c>
      <c r="K874" s="38" t="s">
        <v>55</v>
      </c>
      <c r="L874" s="38" t="s">
        <v>55</v>
      </c>
      <c r="M874" s="38" t="s">
        <v>55</v>
      </c>
      <c r="N874" s="38" t="s">
        <v>55</v>
      </c>
    </row>
    <row r="875" spans="1:14" ht="15.5">
      <c r="A875" s="8" t="s">
        <v>1497</v>
      </c>
      <c r="B875" s="32" t="s">
        <v>5430</v>
      </c>
      <c r="C875" s="33">
        <v>1112</v>
      </c>
      <c r="D875" s="34">
        <v>0.30035971223021585</v>
      </c>
      <c r="E875" s="35">
        <v>1.44E-2</v>
      </c>
      <c r="F875" s="38" t="str">
        <f t="shared" si="40"/>
        <v>🟢 Disponible</v>
      </c>
      <c r="G875" s="37">
        <v>45596</v>
      </c>
      <c r="H875" s="119">
        <f t="shared" ca="1" si="39"/>
        <v>46273</v>
      </c>
      <c r="I875" s="9">
        <f t="shared" ca="1" si="41"/>
        <v>22</v>
      </c>
      <c r="J875" s="38" t="s">
        <v>1314</v>
      </c>
      <c r="K875" s="38" t="s">
        <v>108</v>
      </c>
      <c r="L875" s="38" t="s">
        <v>212</v>
      </c>
      <c r="M875" s="38" t="s">
        <v>67</v>
      </c>
      <c r="N875" s="38" t="s">
        <v>36</v>
      </c>
    </row>
    <row r="876" spans="1:14" ht="15.5">
      <c r="A876" s="8" t="s">
        <v>1498</v>
      </c>
      <c r="B876" s="32" t="s">
        <v>17</v>
      </c>
      <c r="C876" s="33">
        <v>720</v>
      </c>
      <c r="D876" s="34">
        <v>0.67777777777777781</v>
      </c>
      <c r="E876" s="35">
        <v>0.41110000000000002</v>
      </c>
      <c r="F876" s="38" t="str">
        <f t="shared" si="40"/>
        <v>🟠 Occupation moyenne</v>
      </c>
      <c r="G876" s="37">
        <v>45604</v>
      </c>
      <c r="H876" s="119">
        <f t="shared" ca="1" si="39"/>
        <v>46273</v>
      </c>
      <c r="I876" s="9">
        <f t="shared" ca="1" si="41"/>
        <v>22</v>
      </c>
      <c r="J876" s="38" t="s">
        <v>1499</v>
      </c>
      <c r="K876" s="38" t="s">
        <v>97</v>
      </c>
      <c r="L876" s="38" t="s">
        <v>97</v>
      </c>
      <c r="M876" s="38" t="s">
        <v>97</v>
      </c>
      <c r="N876" s="38" t="s">
        <v>97</v>
      </c>
    </row>
    <row r="877" spans="1:14" ht="15.5">
      <c r="A877" s="8" t="s">
        <v>1500</v>
      </c>
      <c r="B877" s="32" t="s">
        <v>12</v>
      </c>
      <c r="C877" s="33">
        <v>408</v>
      </c>
      <c r="D877" s="34">
        <v>0.83578431372549022</v>
      </c>
      <c r="E877" s="35">
        <v>0.47060000000000002</v>
      </c>
      <c r="F877" s="38" t="str">
        <f t="shared" si="40"/>
        <v>🟠 Occupation moyenne</v>
      </c>
      <c r="G877" s="37">
        <v>45605</v>
      </c>
      <c r="H877" s="119">
        <f t="shared" ca="1" si="39"/>
        <v>46273</v>
      </c>
      <c r="I877" s="9">
        <f t="shared" ca="1" si="41"/>
        <v>21</v>
      </c>
      <c r="J877" s="38" t="s">
        <v>94</v>
      </c>
      <c r="K877" s="38" t="s">
        <v>94</v>
      </c>
      <c r="L877" s="38" t="s">
        <v>318</v>
      </c>
      <c r="M877" s="38" t="s">
        <v>319</v>
      </c>
      <c r="N877" s="38" t="s">
        <v>10</v>
      </c>
    </row>
    <row r="878" spans="1:14" ht="15.5">
      <c r="A878" s="8" t="s">
        <v>1501</v>
      </c>
      <c r="B878" s="32" t="s">
        <v>12</v>
      </c>
      <c r="C878" s="33">
        <v>648</v>
      </c>
      <c r="D878" s="34">
        <v>0.74691358024691357</v>
      </c>
      <c r="E878" s="35">
        <v>0.38269999999999998</v>
      </c>
      <c r="F878" s="38" t="str">
        <f t="shared" si="40"/>
        <v>🟠 Occupation moyenne</v>
      </c>
      <c r="G878" s="37">
        <v>45605</v>
      </c>
      <c r="H878" s="119">
        <f t="shared" ca="1" si="39"/>
        <v>46273</v>
      </c>
      <c r="I878" s="9">
        <f t="shared" ca="1" si="41"/>
        <v>21</v>
      </c>
      <c r="J878" s="38" t="s">
        <v>111</v>
      </c>
      <c r="K878" s="38" t="s">
        <v>77</v>
      </c>
      <c r="L878" s="38" t="s">
        <v>318</v>
      </c>
      <c r="M878" s="38" t="s">
        <v>319</v>
      </c>
      <c r="N878" s="38" t="s">
        <v>10</v>
      </c>
    </row>
    <row r="879" spans="1:14" ht="15.5">
      <c r="A879" s="8" t="s">
        <v>1502</v>
      </c>
      <c r="B879" s="32" t="s">
        <v>12</v>
      </c>
      <c r="C879" s="33">
        <v>648</v>
      </c>
      <c r="D879" s="34">
        <v>0.6342592592592593</v>
      </c>
      <c r="E879" s="35">
        <v>0.1852</v>
      </c>
      <c r="F879" s="38" t="str">
        <f t="shared" si="40"/>
        <v>🟠 Occupation moyenne</v>
      </c>
      <c r="G879" s="37">
        <v>45605</v>
      </c>
      <c r="H879" s="119">
        <f t="shared" ca="1" si="39"/>
        <v>46273</v>
      </c>
      <c r="I879" s="9">
        <f t="shared" ca="1" si="41"/>
        <v>21</v>
      </c>
      <c r="J879" s="38" t="s">
        <v>94</v>
      </c>
      <c r="K879" s="38" t="s">
        <v>94</v>
      </c>
      <c r="L879" s="38" t="s">
        <v>318</v>
      </c>
      <c r="M879" s="38" t="s">
        <v>319</v>
      </c>
      <c r="N879" s="38" t="s">
        <v>10</v>
      </c>
    </row>
    <row r="880" spans="1:14" ht="15.5">
      <c r="A880" s="8" t="s">
        <v>1503</v>
      </c>
      <c r="B880" s="32" t="s">
        <v>12</v>
      </c>
      <c r="C880" s="33">
        <v>744</v>
      </c>
      <c r="D880" s="34">
        <v>0.521505376344086</v>
      </c>
      <c r="E880" s="35">
        <v>0.2581</v>
      </c>
      <c r="F880" s="38" t="str">
        <f t="shared" si="40"/>
        <v>🟢 Disponible</v>
      </c>
      <c r="G880" s="37">
        <v>45612</v>
      </c>
      <c r="H880" s="119">
        <f t="shared" ca="1" si="39"/>
        <v>46273</v>
      </c>
      <c r="I880" s="9">
        <f t="shared" ca="1" si="41"/>
        <v>21</v>
      </c>
      <c r="J880" s="38" t="s">
        <v>1504</v>
      </c>
      <c r="K880" s="38" t="s">
        <v>50</v>
      </c>
      <c r="L880" s="38" t="s">
        <v>458</v>
      </c>
      <c r="M880" s="38" t="s">
        <v>459</v>
      </c>
      <c r="N880" s="38" t="s">
        <v>10</v>
      </c>
    </row>
    <row r="881" spans="1:14" ht="15.5">
      <c r="A881" s="8" t="s">
        <v>1505</v>
      </c>
      <c r="B881" s="32" t="s">
        <v>12</v>
      </c>
      <c r="C881" s="33">
        <v>1000</v>
      </c>
      <c r="D881" s="34">
        <v>0.53300000000000003</v>
      </c>
      <c r="E881" s="35">
        <v>0.16800000000000001</v>
      </c>
      <c r="F881" s="38" t="str">
        <f t="shared" si="40"/>
        <v>🟢 Disponible</v>
      </c>
      <c r="G881" s="37">
        <v>45612</v>
      </c>
      <c r="H881" s="119">
        <f t="shared" ca="1" si="39"/>
        <v>46273</v>
      </c>
      <c r="I881" s="9">
        <f t="shared" ca="1" si="41"/>
        <v>21</v>
      </c>
      <c r="J881" s="38" t="s">
        <v>31</v>
      </c>
      <c r="K881" s="38" t="s">
        <v>100</v>
      </c>
      <c r="L881" s="38" t="s">
        <v>458</v>
      </c>
      <c r="M881" s="38" t="s">
        <v>459</v>
      </c>
      <c r="N881" s="38" t="s">
        <v>10</v>
      </c>
    </row>
    <row r="882" spans="1:14" ht="15.5">
      <c r="A882" s="8" t="s">
        <v>1506</v>
      </c>
      <c r="B882" s="32" t="s">
        <v>5430</v>
      </c>
      <c r="C882" s="33">
        <v>920</v>
      </c>
      <c r="D882" s="34">
        <v>0.42282608695652174</v>
      </c>
      <c r="E882" s="35">
        <v>0.1217</v>
      </c>
      <c r="F882" s="38" t="str">
        <f t="shared" si="40"/>
        <v>🟢 Disponible</v>
      </c>
      <c r="G882" s="37">
        <v>45612</v>
      </c>
      <c r="H882" s="119">
        <f t="shared" ca="1" si="39"/>
        <v>46273</v>
      </c>
      <c r="I882" s="9">
        <f t="shared" ca="1" si="41"/>
        <v>21</v>
      </c>
      <c r="J882" s="38" t="s">
        <v>1507</v>
      </c>
      <c r="K882" s="38" t="s">
        <v>109</v>
      </c>
      <c r="L882" s="38" t="s">
        <v>212</v>
      </c>
      <c r="M882" s="38" t="s">
        <v>67</v>
      </c>
      <c r="N882" s="38" t="s">
        <v>36</v>
      </c>
    </row>
    <row r="883" spans="1:14" ht="15.5">
      <c r="A883" s="8" t="s">
        <v>1510</v>
      </c>
      <c r="B883" s="32" t="s">
        <v>12</v>
      </c>
      <c r="C883" s="33">
        <v>632</v>
      </c>
      <c r="D883" s="34">
        <v>0.69778481012658233</v>
      </c>
      <c r="E883" s="35">
        <v>0.25319999999999998</v>
      </c>
      <c r="F883" s="38" t="str">
        <f t="shared" si="40"/>
        <v>🟠 Occupation moyenne</v>
      </c>
      <c r="G883" s="37">
        <v>45615</v>
      </c>
      <c r="H883" s="119">
        <f t="shared" ca="1" si="39"/>
        <v>46273</v>
      </c>
      <c r="I883" s="9">
        <f t="shared" ca="1" si="41"/>
        <v>21</v>
      </c>
      <c r="J883" s="38" t="s">
        <v>1511</v>
      </c>
      <c r="K883" s="38" t="s">
        <v>72</v>
      </c>
      <c r="L883" s="38" t="s">
        <v>318</v>
      </c>
      <c r="M883" s="38" t="s">
        <v>319</v>
      </c>
      <c r="N883" s="38" t="s">
        <v>10</v>
      </c>
    </row>
    <row r="884" spans="1:14" ht="15.5">
      <c r="A884" s="8" t="s">
        <v>1508</v>
      </c>
      <c r="B884" s="32" t="s">
        <v>12</v>
      </c>
      <c r="C884" s="33">
        <v>992</v>
      </c>
      <c r="D884" s="34">
        <v>0.45564516129032256</v>
      </c>
      <c r="E884" s="35">
        <v>0.2339</v>
      </c>
      <c r="F884" s="38" t="str">
        <f t="shared" si="40"/>
        <v>🟢 Disponible</v>
      </c>
      <c r="G884" s="37">
        <v>45615</v>
      </c>
      <c r="H884" s="119">
        <f t="shared" ca="1" si="39"/>
        <v>46273</v>
      </c>
      <c r="I884" s="9">
        <f t="shared" ca="1" si="41"/>
        <v>21</v>
      </c>
      <c r="J884" s="38" t="s">
        <v>1509</v>
      </c>
      <c r="K884" s="38" t="s">
        <v>31</v>
      </c>
      <c r="L884" s="38" t="s">
        <v>371</v>
      </c>
      <c r="M884" s="38" t="s">
        <v>371</v>
      </c>
      <c r="N884" s="38" t="s">
        <v>10</v>
      </c>
    </row>
    <row r="885" spans="1:14" ht="15.5">
      <c r="A885" s="8" t="s">
        <v>1512</v>
      </c>
      <c r="B885" s="32" t="s">
        <v>12</v>
      </c>
      <c r="C885" s="33">
        <v>1832</v>
      </c>
      <c r="D885" s="34">
        <v>0.61899563318777295</v>
      </c>
      <c r="E885" s="35">
        <v>0.34499999999999997</v>
      </c>
      <c r="F885" s="38" t="str">
        <f t="shared" si="40"/>
        <v>🟠 Occupation moyenne</v>
      </c>
      <c r="G885" s="37">
        <v>45615</v>
      </c>
      <c r="H885" s="119">
        <f t="shared" ca="1" si="39"/>
        <v>46273</v>
      </c>
      <c r="I885" s="9">
        <f t="shared" ca="1" si="41"/>
        <v>21</v>
      </c>
      <c r="J885" s="38" t="s">
        <v>1513</v>
      </c>
      <c r="K885" s="38" t="s">
        <v>107</v>
      </c>
      <c r="L885" s="38" t="s">
        <v>11</v>
      </c>
      <c r="M885" s="38" t="s">
        <v>371</v>
      </c>
      <c r="N885" s="38" t="s">
        <v>10</v>
      </c>
    </row>
    <row r="886" spans="1:14" ht="15.5">
      <c r="A886" s="8" t="s">
        <v>1514</v>
      </c>
      <c r="B886" s="32" t="s">
        <v>5430</v>
      </c>
      <c r="C886" s="33">
        <v>776</v>
      </c>
      <c r="D886" s="34">
        <v>0.38788659793814434</v>
      </c>
      <c r="E886" s="35">
        <v>8.2500000000000004E-2</v>
      </c>
      <c r="F886" s="38" t="str">
        <f t="shared" si="40"/>
        <v>🟢 Disponible</v>
      </c>
      <c r="G886" s="37">
        <v>45617</v>
      </c>
      <c r="H886" s="119">
        <f t="shared" ca="1" si="39"/>
        <v>46273</v>
      </c>
      <c r="I886" s="9">
        <f t="shared" ca="1" si="41"/>
        <v>21</v>
      </c>
      <c r="J886" s="38" t="s">
        <v>1314</v>
      </c>
      <c r="K886" s="38" t="s">
        <v>108</v>
      </c>
      <c r="L886" s="38" t="s">
        <v>212</v>
      </c>
      <c r="M886" s="38" t="s">
        <v>67</v>
      </c>
      <c r="N886" s="38" t="s">
        <v>36</v>
      </c>
    </row>
    <row r="887" spans="1:14" ht="15.5">
      <c r="A887" s="8" t="s">
        <v>1515</v>
      </c>
      <c r="B887" s="32" t="s">
        <v>12</v>
      </c>
      <c r="C887" s="33">
        <v>1264</v>
      </c>
      <c r="D887" s="34">
        <v>0.63370253164556967</v>
      </c>
      <c r="E887" s="35">
        <v>0.25950000000000001</v>
      </c>
      <c r="F887" s="38" t="str">
        <f t="shared" si="40"/>
        <v>🟠 Occupation moyenne</v>
      </c>
      <c r="G887" s="37">
        <v>45621</v>
      </c>
      <c r="H887" s="119">
        <f t="shared" ca="1" si="39"/>
        <v>46273</v>
      </c>
      <c r="I887" s="9">
        <f t="shared" ca="1" si="41"/>
        <v>21</v>
      </c>
      <c r="J887" s="38" t="s">
        <v>111</v>
      </c>
      <c r="K887" s="38" t="s">
        <v>111</v>
      </c>
      <c r="L887" s="38" t="s">
        <v>318</v>
      </c>
      <c r="M887" s="38" t="s">
        <v>319</v>
      </c>
      <c r="N887" s="38" t="s">
        <v>10</v>
      </c>
    </row>
    <row r="888" spans="1:14" ht="15.5">
      <c r="A888" s="8" t="s">
        <v>1516</v>
      </c>
      <c r="B888" s="32" t="s">
        <v>41</v>
      </c>
      <c r="C888" s="33">
        <v>712</v>
      </c>
      <c r="D888" s="34">
        <v>0.6601123595505618</v>
      </c>
      <c r="E888" s="35">
        <v>0.35959999999999998</v>
      </c>
      <c r="F888" s="38" t="str">
        <f t="shared" si="40"/>
        <v>🟠 Occupation moyenne</v>
      </c>
      <c r="G888" s="37">
        <v>45621</v>
      </c>
      <c r="H888" s="119">
        <f t="shared" ca="1" si="39"/>
        <v>46273</v>
      </c>
      <c r="I888" s="9">
        <f t="shared" ca="1" si="41"/>
        <v>21</v>
      </c>
      <c r="J888" s="38" t="s">
        <v>84</v>
      </c>
      <c r="K888" s="38" t="s">
        <v>55</v>
      </c>
      <c r="L888" s="38" t="s">
        <v>55</v>
      </c>
      <c r="M888" s="38" t="s">
        <v>55</v>
      </c>
      <c r="N888" s="38" t="s">
        <v>55</v>
      </c>
    </row>
    <row r="889" spans="1:14" ht="15.5">
      <c r="A889" s="8" t="s">
        <v>1518</v>
      </c>
      <c r="B889" s="32" t="s">
        <v>12</v>
      </c>
      <c r="C889" s="33">
        <v>648</v>
      </c>
      <c r="D889" s="34">
        <v>0.70524691358024694</v>
      </c>
      <c r="E889" s="35">
        <v>0.37040000000000001</v>
      </c>
      <c r="F889" s="38" t="str">
        <f t="shared" si="40"/>
        <v>🟠 Occupation moyenne</v>
      </c>
      <c r="G889" s="37">
        <v>45624</v>
      </c>
      <c r="H889" s="119">
        <f t="shared" ca="1" si="39"/>
        <v>46273</v>
      </c>
      <c r="I889" s="9">
        <f t="shared" ca="1" si="41"/>
        <v>21</v>
      </c>
      <c r="J889" s="38" t="s">
        <v>1519</v>
      </c>
      <c r="K889" s="38" t="s">
        <v>91</v>
      </c>
      <c r="L889" s="38" t="s">
        <v>371</v>
      </c>
      <c r="M889" s="38" t="s">
        <v>371</v>
      </c>
      <c r="N889" s="38" t="s">
        <v>10</v>
      </c>
    </row>
    <row r="890" spans="1:14" ht="15.5">
      <c r="A890" s="8" t="s">
        <v>1520</v>
      </c>
      <c r="B890" s="32" t="s">
        <v>12</v>
      </c>
      <c r="C890" s="33">
        <v>1008</v>
      </c>
      <c r="D890" s="34">
        <v>0.75992063492063489</v>
      </c>
      <c r="E890" s="35">
        <v>0.60319999999999996</v>
      </c>
      <c r="F890" s="38" t="str">
        <f t="shared" si="40"/>
        <v>🟠 Occupation moyenne</v>
      </c>
      <c r="G890" s="37">
        <v>45624</v>
      </c>
      <c r="H890" s="119">
        <f t="shared" ca="1" si="39"/>
        <v>46273</v>
      </c>
      <c r="I890" s="9">
        <f t="shared" ca="1" si="41"/>
        <v>21</v>
      </c>
      <c r="J890" s="38" t="s">
        <v>1521</v>
      </c>
      <c r="K890" s="38" t="s">
        <v>90</v>
      </c>
      <c r="L890" s="38" t="s">
        <v>371</v>
      </c>
      <c r="M890" s="38" t="s">
        <v>371</v>
      </c>
      <c r="N890" s="38" t="s">
        <v>10</v>
      </c>
    </row>
    <row r="891" spans="1:14" ht="15.5">
      <c r="A891" s="8" t="s">
        <v>1517</v>
      </c>
      <c r="B891" s="32" t="s">
        <v>12</v>
      </c>
      <c r="C891" s="33">
        <v>1328</v>
      </c>
      <c r="D891" s="34">
        <v>0.74849397590361444</v>
      </c>
      <c r="E891" s="35">
        <v>0.61450000000000005</v>
      </c>
      <c r="F891" s="38" t="str">
        <f t="shared" si="40"/>
        <v>🟠 Occupation moyenne</v>
      </c>
      <c r="G891" s="37">
        <v>45624</v>
      </c>
      <c r="H891" s="119">
        <f t="shared" ca="1" si="39"/>
        <v>46273</v>
      </c>
      <c r="I891" s="9">
        <f t="shared" ca="1" si="41"/>
        <v>21</v>
      </c>
      <c r="J891" s="38" t="s">
        <v>31</v>
      </c>
      <c r="K891" s="38" t="s">
        <v>31</v>
      </c>
      <c r="L891" s="38" t="s">
        <v>371</v>
      </c>
      <c r="M891" s="38" t="s">
        <v>371</v>
      </c>
      <c r="N891" s="38" t="s">
        <v>10</v>
      </c>
    </row>
    <row r="892" spans="1:14" ht="15.5">
      <c r="A892" s="8" t="s">
        <v>1522</v>
      </c>
      <c r="B892" s="32" t="s">
        <v>12</v>
      </c>
      <c r="C892" s="33">
        <v>880</v>
      </c>
      <c r="D892" s="34">
        <v>0.57045454545454544</v>
      </c>
      <c r="E892" s="35">
        <v>0.28179999999999999</v>
      </c>
      <c r="F892" s="38" t="str">
        <f t="shared" si="40"/>
        <v>🟢 Disponible</v>
      </c>
      <c r="G892" s="37">
        <v>45624</v>
      </c>
      <c r="H892" s="119">
        <f t="shared" ca="1" si="39"/>
        <v>46273</v>
      </c>
      <c r="I892" s="9">
        <f t="shared" ca="1" si="41"/>
        <v>21</v>
      </c>
      <c r="J892" s="38" t="s">
        <v>1523</v>
      </c>
      <c r="K892" s="38" t="s">
        <v>60</v>
      </c>
      <c r="L892" s="38" t="s">
        <v>65</v>
      </c>
      <c r="M892" s="38" t="s">
        <v>559</v>
      </c>
      <c r="N892" s="38" t="s">
        <v>10</v>
      </c>
    </row>
    <row r="893" spans="1:14" ht="15.5">
      <c r="A893" s="8" t="s">
        <v>1524</v>
      </c>
      <c r="B893" s="32" t="s">
        <v>5430</v>
      </c>
      <c r="C893" s="33">
        <v>1088</v>
      </c>
      <c r="D893" s="34">
        <v>0.32077205882352944</v>
      </c>
      <c r="E893" s="35">
        <v>4.41E-2</v>
      </c>
      <c r="F893" s="38" t="str">
        <f t="shared" si="40"/>
        <v>🟢 Disponible</v>
      </c>
      <c r="G893" s="37">
        <v>45624</v>
      </c>
      <c r="H893" s="119">
        <f t="shared" ca="1" si="39"/>
        <v>46273</v>
      </c>
      <c r="I893" s="9">
        <f t="shared" ca="1" si="41"/>
        <v>21</v>
      </c>
      <c r="J893" s="38" t="s">
        <v>1481</v>
      </c>
      <c r="K893" s="38" t="s">
        <v>109</v>
      </c>
      <c r="L893" s="38" t="s">
        <v>212</v>
      </c>
      <c r="M893" s="38" t="s">
        <v>67</v>
      </c>
      <c r="N893" s="38" t="s">
        <v>36</v>
      </c>
    </row>
    <row r="894" spans="1:14" ht="15.5">
      <c r="A894" s="8" t="s">
        <v>1525</v>
      </c>
      <c r="B894" s="32" t="s">
        <v>12</v>
      </c>
      <c r="C894" s="33">
        <v>704</v>
      </c>
      <c r="D894" s="34">
        <v>0.56392045454545459</v>
      </c>
      <c r="E894" s="35">
        <v>0.125</v>
      </c>
      <c r="F894" s="38" t="str">
        <f t="shared" si="40"/>
        <v>🟢 Disponible</v>
      </c>
      <c r="G894" s="37">
        <v>45626</v>
      </c>
      <c r="H894" s="119">
        <f t="shared" ca="1" si="39"/>
        <v>46273</v>
      </c>
      <c r="I894" s="9">
        <f t="shared" ca="1" si="41"/>
        <v>21</v>
      </c>
      <c r="J894" s="38" t="s">
        <v>1526</v>
      </c>
      <c r="K894" s="38" t="s">
        <v>91</v>
      </c>
      <c r="L894" s="38" t="s">
        <v>371</v>
      </c>
      <c r="M894" s="38" t="s">
        <v>371</v>
      </c>
      <c r="N894" s="38" t="s">
        <v>10</v>
      </c>
    </row>
    <row r="895" spans="1:14" ht="15.5">
      <c r="A895" s="8" t="s">
        <v>1527</v>
      </c>
      <c r="B895" s="32" t="s">
        <v>12</v>
      </c>
      <c r="C895" s="33">
        <v>592</v>
      </c>
      <c r="D895" s="34">
        <v>0.71114864864864868</v>
      </c>
      <c r="E895" s="35">
        <v>0.45950000000000002</v>
      </c>
      <c r="F895" s="38" t="str">
        <f t="shared" si="40"/>
        <v>🟠 Occupation moyenne</v>
      </c>
      <c r="G895" s="37">
        <v>45628</v>
      </c>
      <c r="H895" s="119">
        <f t="shared" ca="1" si="39"/>
        <v>46273</v>
      </c>
      <c r="I895" s="9">
        <f t="shared" ca="1" si="41"/>
        <v>21</v>
      </c>
      <c r="J895" s="38" t="s">
        <v>558</v>
      </c>
      <c r="K895" s="38" t="s">
        <v>113</v>
      </c>
      <c r="L895" s="38" t="s">
        <v>558</v>
      </c>
      <c r="M895" s="38" t="s">
        <v>559</v>
      </c>
      <c r="N895" s="38" t="s">
        <v>10</v>
      </c>
    </row>
    <row r="896" spans="1:14" ht="15.5">
      <c r="A896" s="8" t="s">
        <v>1528</v>
      </c>
      <c r="B896" s="32" t="s">
        <v>12</v>
      </c>
      <c r="C896" s="33">
        <v>992</v>
      </c>
      <c r="D896" s="34">
        <v>0.57661290322580649</v>
      </c>
      <c r="E896" s="35">
        <v>0.30649999999999999</v>
      </c>
      <c r="F896" s="38" t="str">
        <f t="shared" si="40"/>
        <v>🟢 Disponible</v>
      </c>
      <c r="G896" s="37">
        <v>45628</v>
      </c>
      <c r="H896" s="119">
        <f t="shared" ca="1" si="39"/>
        <v>46273</v>
      </c>
      <c r="I896" s="9">
        <f t="shared" ca="1" si="41"/>
        <v>21</v>
      </c>
      <c r="J896" s="38" t="s">
        <v>558</v>
      </c>
      <c r="K896" s="38" t="s">
        <v>113</v>
      </c>
      <c r="L896" s="38" t="s">
        <v>558</v>
      </c>
      <c r="M896" s="38" t="s">
        <v>559</v>
      </c>
      <c r="N896" s="38" t="s">
        <v>10</v>
      </c>
    </row>
    <row r="897" spans="1:14" ht="15.5">
      <c r="A897" s="8" t="s">
        <v>1529</v>
      </c>
      <c r="B897" s="32" t="s">
        <v>12</v>
      </c>
      <c r="C897" s="33">
        <v>960</v>
      </c>
      <c r="D897" s="34">
        <v>0.56874999999999998</v>
      </c>
      <c r="E897" s="35">
        <v>0.23330000000000001</v>
      </c>
      <c r="F897" s="38" t="str">
        <f t="shared" si="40"/>
        <v>🟢 Disponible</v>
      </c>
      <c r="G897" s="37">
        <v>45630</v>
      </c>
      <c r="H897" s="119">
        <f t="shared" ca="1" si="39"/>
        <v>46273</v>
      </c>
      <c r="I897" s="9">
        <f t="shared" ca="1" si="41"/>
        <v>21</v>
      </c>
      <c r="J897" s="38" t="s">
        <v>559</v>
      </c>
      <c r="K897" s="38" t="s">
        <v>60</v>
      </c>
      <c r="L897" s="38" t="s">
        <v>65</v>
      </c>
      <c r="M897" s="38" t="s">
        <v>559</v>
      </c>
      <c r="N897" s="38" t="s">
        <v>10</v>
      </c>
    </row>
    <row r="898" spans="1:14" ht="15.5">
      <c r="A898" s="8" t="s">
        <v>1530</v>
      </c>
      <c r="B898" s="32" t="s">
        <v>12</v>
      </c>
      <c r="C898" s="33">
        <v>600</v>
      </c>
      <c r="D898" s="34">
        <v>0.47499999999999998</v>
      </c>
      <c r="E898" s="35">
        <v>0.1067</v>
      </c>
      <c r="F898" s="38" t="str">
        <f t="shared" si="40"/>
        <v>🟢 Disponible</v>
      </c>
      <c r="G898" s="37">
        <v>45630</v>
      </c>
      <c r="H898" s="119">
        <f t="shared" ref="H898:H962" ca="1" si="42">TODAY()</f>
        <v>46273</v>
      </c>
      <c r="I898" s="9">
        <f t="shared" ca="1" si="41"/>
        <v>21</v>
      </c>
      <c r="J898" s="38" t="s">
        <v>559</v>
      </c>
      <c r="K898" s="38" t="s">
        <v>60</v>
      </c>
      <c r="L898" s="38" t="s">
        <v>65</v>
      </c>
      <c r="M898" s="38" t="s">
        <v>559</v>
      </c>
      <c r="N898" s="38" t="s">
        <v>10</v>
      </c>
    </row>
    <row r="899" spans="1:14" ht="15.5">
      <c r="A899" s="8" t="s">
        <v>1531</v>
      </c>
      <c r="B899" s="32" t="s">
        <v>5430</v>
      </c>
      <c r="C899" s="33">
        <v>1088</v>
      </c>
      <c r="D899" s="34">
        <v>0.3483455882352941</v>
      </c>
      <c r="E899" s="35">
        <v>4.41E-2</v>
      </c>
      <c r="F899" s="38" t="str">
        <f t="shared" ref="F899:F962" si="43">IF(D899&gt;=0.9,"🔴 Saturé",IF(D899&gt;=0.6,"🟠 Occupation moyenne","🟢 Disponible"))</f>
        <v>🟢 Disponible</v>
      </c>
      <c r="G899" s="37">
        <v>45632</v>
      </c>
      <c r="H899" s="119">
        <f t="shared" ca="1" si="42"/>
        <v>46273</v>
      </c>
      <c r="I899" s="9">
        <f t="shared" ref="I899:I962" ca="1" si="44">DATEDIF(G899,H899,"m")</f>
        <v>21</v>
      </c>
      <c r="J899" s="38" t="s">
        <v>1532</v>
      </c>
      <c r="K899" s="38" t="s">
        <v>108</v>
      </c>
      <c r="L899" s="38" t="s">
        <v>212</v>
      </c>
      <c r="M899" s="38" t="s">
        <v>67</v>
      </c>
      <c r="N899" s="38" t="s">
        <v>36</v>
      </c>
    </row>
    <row r="900" spans="1:14" ht="15.5">
      <c r="A900" s="8" t="s">
        <v>1533</v>
      </c>
      <c r="B900" s="32" t="s">
        <v>9</v>
      </c>
      <c r="C900" s="33">
        <v>1184</v>
      </c>
      <c r="D900" s="34">
        <v>0.69763513513513509</v>
      </c>
      <c r="E900" s="35">
        <v>0.43919999999999998</v>
      </c>
      <c r="F900" s="38" t="str">
        <f t="shared" si="43"/>
        <v>🟠 Occupation moyenne</v>
      </c>
      <c r="G900" s="37">
        <v>45638</v>
      </c>
      <c r="H900" s="119">
        <f t="shared" ca="1" si="42"/>
        <v>46273</v>
      </c>
      <c r="I900" s="9">
        <f t="shared" ca="1" si="44"/>
        <v>20</v>
      </c>
      <c r="J900" s="38" t="s">
        <v>7</v>
      </c>
      <c r="K900" s="38" t="s">
        <v>7</v>
      </c>
      <c r="L900" s="38" t="s">
        <v>7</v>
      </c>
      <c r="M900" s="38" t="s">
        <v>7</v>
      </c>
      <c r="N900" s="38" t="s">
        <v>7</v>
      </c>
    </row>
    <row r="901" spans="1:14" ht="15.5">
      <c r="A901" s="8" t="s">
        <v>1534</v>
      </c>
      <c r="B901" s="32" t="s">
        <v>26</v>
      </c>
      <c r="C901" s="33">
        <v>1304</v>
      </c>
      <c r="D901" s="34">
        <v>0.58972392638036808</v>
      </c>
      <c r="E901" s="35">
        <v>0.25769999999999998</v>
      </c>
      <c r="F901" s="38" t="str">
        <f t="shared" si="43"/>
        <v>🟢 Disponible</v>
      </c>
      <c r="G901" s="37">
        <v>45638</v>
      </c>
      <c r="H901" s="119">
        <f t="shared" ca="1" si="42"/>
        <v>46273</v>
      </c>
      <c r="I901" s="9">
        <f t="shared" ca="1" si="44"/>
        <v>20</v>
      </c>
      <c r="J901" s="38" t="s">
        <v>1535</v>
      </c>
      <c r="K901" s="38" t="s">
        <v>43</v>
      </c>
      <c r="L901" s="38" t="s">
        <v>43</v>
      </c>
      <c r="M901" s="38" t="s">
        <v>43</v>
      </c>
      <c r="N901" s="38" t="s">
        <v>43</v>
      </c>
    </row>
    <row r="902" spans="1:14" ht="15.5">
      <c r="A902" s="8" t="s">
        <v>1536</v>
      </c>
      <c r="B902" s="32" t="s">
        <v>26</v>
      </c>
      <c r="C902" s="33">
        <v>1200</v>
      </c>
      <c r="D902" s="34">
        <v>0.55666666666666664</v>
      </c>
      <c r="E902" s="35">
        <v>0.22670000000000001</v>
      </c>
      <c r="F902" s="38" t="str">
        <f t="shared" si="43"/>
        <v>🟢 Disponible</v>
      </c>
      <c r="G902" s="37">
        <v>45639</v>
      </c>
      <c r="H902" s="119">
        <f t="shared" ca="1" si="42"/>
        <v>46273</v>
      </c>
      <c r="I902" s="9">
        <f t="shared" ca="1" si="44"/>
        <v>20</v>
      </c>
      <c r="J902" s="38" t="s">
        <v>459</v>
      </c>
      <c r="K902" s="38" t="s">
        <v>43</v>
      </c>
      <c r="L902" s="38" t="s">
        <v>43</v>
      </c>
      <c r="M902" s="38" t="s">
        <v>43</v>
      </c>
      <c r="N902" s="38" t="s">
        <v>43</v>
      </c>
    </row>
    <row r="903" spans="1:14" ht="15.5">
      <c r="A903" s="8" t="s">
        <v>1537</v>
      </c>
      <c r="B903" s="32" t="s">
        <v>12</v>
      </c>
      <c r="C903" s="33">
        <v>1032</v>
      </c>
      <c r="D903" s="34">
        <v>0.6308139534883721</v>
      </c>
      <c r="E903" s="35">
        <v>0.37209999999999999</v>
      </c>
      <c r="F903" s="38" t="str">
        <f t="shared" si="43"/>
        <v>🟠 Occupation moyenne</v>
      </c>
      <c r="G903" s="37">
        <v>45639</v>
      </c>
      <c r="H903" s="119">
        <f t="shared" ca="1" si="42"/>
        <v>46273</v>
      </c>
      <c r="I903" s="9">
        <f t="shared" ca="1" si="44"/>
        <v>20</v>
      </c>
      <c r="J903" s="38" t="s">
        <v>20</v>
      </c>
      <c r="K903" s="38" t="s">
        <v>20</v>
      </c>
      <c r="L903" s="38" t="s">
        <v>84</v>
      </c>
      <c r="M903" s="38" t="s">
        <v>10</v>
      </c>
      <c r="N903" s="38" t="s">
        <v>10</v>
      </c>
    </row>
    <row r="904" spans="1:14" ht="15.5">
      <c r="A904" s="8" t="s">
        <v>1538</v>
      </c>
      <c r="B904" s="32" t="s">
        <v>12</v>
      </c>
      <c r="C904" s="33">
        <v>920</v>
      </c>
      <c r="D904" s="34">
        <v>0.63478260869565217</v>
      </c>
      <c r="E904" s="35">
        <v>0.28699999999999998</v>
      </c>
      <c r="F904" s="38" t="str">
        <f t="shared" si="43"/>
        <v>🟠 Occupation moyenne</v>
      </c>
      <c r="G904" s="37">
        <v>45640</v>
      </c>
      <c r="H904" s="119">
        <f t="shared" ca="1" si="42"/>
        <v>46273</v>
      </c>
      <c r="I904" s="9">
        <f t="shared" ca="1" si="44"/>
        <v>20</v>
      </c>
      <c r="J904" s="38" t="s">
        <v>31</v>
      </c>
      <c r="K904" s="38" t="s">
        <v>31</v>
      </c>
      <c r="L904" s="38" t="s">
        <v>371</v>
      </c>
      <c r="M904" s="38" t="s">
        <v>371</v>
      </c>
      <c r="N904" s="38" t="s">
        <v>10</v>
      </c>
    </row>
    <row r="905" spans="1:14" ht="15.5">
      <c r="A905" s="8" t="s">
        <v>1539</v>
      </c>
      <c r="B905" s="32" t="s">
        <v>12</v>
      </c>
      <c r="C905" s="33">
        <v>1432</v>
      </c>
      <c r="D905" s="34">
        <v>0.56145251396648044</v>
      </c>
      <c r="E905" s="35">
        <v>0.30730000000000002</v>
      </c>
      <c r="F905" s="38" t="str">
        <f t="shared" si="43"/>
        <v>🟢 Disponible</v>
      </c>
      <c r="G905" s="37">
        <v>45641</v>
      </c>
      <c r="H905" s="119">
        <f t="shared" ca="1" si="42"/>
        <v>46273</v>
      </c>
      <c r="I905" s="9">
        <f t="shared" ca="1" si="44"/>
        <v>20</v>
      </c>
      <c r="J905" s="38" t="s">
        <v>789</v>
      </c>
      <c r="K905" s="38" t="s">
        <v>100</v>
      </c>
      <c r="L905" s="38" t="s">
        <v>458</v>
      </c>
      <c r="M905" s="38" t="s">
        <v>459</v>
      </c>
      <c r="N905" s="38" t="s">
        <v>10</v>
      </c>
    </row>
    <row r="906" spans="1:14" ht="15.5">
      <c r="A906" s="8" t="s">
        <v>1540</v>
      </c>
      <c r="B906" s="32" t="s">
        <v>26</v>
      </c>
      <c r="C906" s="33">
        <v>664</v>
      </c>
      <c r="D906" s="34">
        <v>0.67168674698795183</v>
      </c>
      <c r="E906" s="35">
        <v>0.38550000000000001</v>
      </c>
      <c r="F906" s="38" t="str">
        <f t="shared" si="43"/>
        <v>🟠 Occupation moyenne</v>
      </c>
      <c r="G906" s="37">
        <v>45641</v>
      </c>
      <c r="H906" s="119">
        <f t="shared" ca="1" si="42"/>
        <v>46273</v>
      </c>
      <c r="I906" s="9">
        <f t="shared" ca="1" si="44"/>
        <v>20</v>
      </c>
      <c r="J906" s="38" t="s">
        <v>1541</v>
      </c>
      <c r="K906" s="38" t="s">
        <v>43</v>
      </c>
      <c r="L906" s="38" t="s">
        <v>43</v>
      </c>
      <c r="M906" s="38" t="s">
        <v>43</v>
      </c>
      <c r="N906" s="38" t="s">
        <v>43</v>
      </c>
    </row>
    <row r="907" spans="1:14" ht="15.5">
      <c r="A907" s="8" t="s">
        <v>1542</v>
      </c>
      <c r="B907" s="32" t="s">
        <v>41</v>
      </c>
      <c r="C907" s="33">
        <v>1000</v>
      </c>
      <c r="D907" s="34">
        <v>0.6</v>
      </c>
      <c r="E907" s="35">
        <v>0.29599999999999999</v>
      </c>
      <c r="F907" s="38" t="str">
        <f t="shared" si="43"/>
        <v>🟠 Occupation moyenne</v>
      </c>
      <c r="G907" s="37">
        <v>45649</v>
      </c>
      <c r="H907" s="119">
        <f t="shared" ca="1" si="42"/>
        <v>46273</v>
      </c>
      <c r="I907" s="9">
        <f t="shared" ca="1" si="44"/>
        <v>20</v>
      </c>
      <c r="J907" s="38" t="s">
        <v>1543</v>
      </c>
      <c r="K907" s="38" t="s">
        <v>55</v>
      </c>
      <c r="L907" s="38" t="s">
        <v>55</v>
      </c>
      <c r="M907" s="38" t="s">
        <v>55</v>
      </c>
      <c r="N907" s="38" t="s">
        <v>55</v>
      </c>
    </row>
    <row r="908" spans="1:14" ht="15.5">
      <c r="A908" s="8" t="s">
        <v>1544</v>
      </c>
      <c r="B908" s="32" t="s">
        <v>26</v>
      </c>
      <c r="C908" s="33">
        <v>1096</v>
      </c>
      <c r="D908" s="34">
        <v>0.6286496350364964</v>
      </c>
      <c r="E908" s="35">
        <v>0.29199999999999998</v>
      </c>
      <c r="F908" s="38" t="str">
        <f t="shared" si="43"/>
        <v>🟠 Occupation moyenne</v>
      </c>
      <c r="G908" s="37">
        <v>45653</v>
      </c>
      <c r="H908" s="119">
        <f t="shared" ca="1" si="42"/>
        <v>46273</v>
      </c>
      <c r="I908" s="9">
        <f t="shared" ca="1" si="44"/>
        <v>20</v>
      </c>
      <c r="J908" s="38" t="s">
        <v>1545</v>
      </c>
      <c r="K908" s="38" t="s">
        <v>24</v>
      </c>
      <c r="L908" s="38" t="s">
        <v>24</v>
      </c>
      <c r="M908" s="38" t="s">
        <v>24</v>
      </c>
      <c r="N908" s="38" t="s">
        <v>24</v>
      </c>
    </row>
    <row r="909" spans="1:14" ht="15.5">
      <c r="A909" s="8" t="s">
        <v>1546</v>
      </c>
      <c r="B909" s="32" t="s">
        <v>12</v>
      </c>
      <c r="C909" s="33">
        <v>480</v>
      </c>
      <c r="D909" s="34">
        <v>0.43333333333333335</v>
      </c>
      <c r="E909" s="35">
        <v>0.15</v>
      </c>
      <c r="F909" s="38" t="str">
        <f t="shared" si="43"/>
        <v>🟢 Disponible</v>
      </c>
      <c r="G909" s="37">
        <v>45668</v>
      </c>
      <c r="H909" s="119">
        <f t="shared" ca="1" si="42"/>
        <v>46273</v>
      </c>
      <c r="I909" s="9">
        <f t="shared" ca="1" si="44"/>
        <v>19</v>
      </c>
      <c r="J909" s="38" t="s">
        <v>1547</v>
      </c>
      <c r="K909" s="38" t="s">
        <v>31</v>
      </c>
      <c r="L909" s="38" t="s">
        <v>371</v>
      </c>
      <c r="M909" s="38" t="s">
        <v>371</v>
      </c>
      <c r="N909" s="38" t="s">
        <v>10</v>
      </c>
    </row>
    <row r="910" spans="1:14" ht="15.5">
      <c r="A910" s="8" t="s">
        <v>1548</v>
      </c>
      <c r="B910" s="32" t="s">
        <v>12</v>
      </c>
      <c r="C910" s="33">
        <v>1272</v>
      </c>
      <c r="D910" s="34">
        <v>0.53773584905660377</v>
      </c>
      <c r="E910" s="35">
        <v>0.23269999999999999</v>
      </c>
      <c r="F910" s="38" t="str">
        <f t="shared" si="43"/>
        <v>🟢 Disponible</v>
      </c>
      <c r="G910" s="37">
        <v>45671</v>
      </c>
      <c r="H910" s="119">
        <f t="shared" ca="1" si="42"/>
        <v>46273</v>
      </c>
      <c r="I910" s="9">
        <f t="shared" ca="1" si="44"/>
        <v>19</v>
      </c>
      <c r="J910" s="38" t="s">
        <v>1549</v>
      </c>
      <c r="K910" s="38" t="s">
        <v>31</v>
      </c>
      <c r="L910" s="38" t="s">
        <v>371</v>
      </c>
      <c r="M910" s="38" t="s">
        <v>371</v>
      </c>
      <c r="N910" s="38" t="s">
        <v>10</v>
      </c>
    </row>
    <row r="911" spans="1:14" ht="15.5">
      <c r="A911" s="8" t="s">
        <v>1550</v>
      </c>
      <c r="B911" s="32" t="s">
        <v>23</v>
      </c>
      <c r="C911" s="33">
        <v>608</v>
      </c>
      <c r="D911" s="34">
        <v>0.5625</v>
      </c>
      <c r="E911" s="35">
        <v>0.25</v>
      </c>
      <c r="F911" s="38" t="str">
        <f t="shared" si="43"/>
        <v>🟢 Disponible</v>
      </c>
      <c r="G911" s="37">
        <v>45671</v>
      </c>
      <c r="H911" s="119">
        <f t="shared" ca="1" si="42"/>
        <v>46273</v>
      </c>
      <c r="I911" s="9">
        <f t="shared" ca="1" si="44"/>
        <v>19</v>
      </c>
      <c r="J911" s="38" t="s">
        <v>1551</v>
      </c>
      <c r="K911" s="38" t="s">
        <v>444</v>
      </c>
      <c r="L911" s="38" t="s">
        <v>444</v>
      </c>
      <c r="M911" s="38" t="s">
        <v>70</v>
      </c>
      <c r="N911" s="38" t="s">
        <v>21</v>
      </c>
    </row>
    <row r="912" spans="1:14" ht="15.5">
      <c r="A912" s="8" t="s">
        <v>1552</v>
      </c>
      <c r="B912" s="32" t="s">
        <v>12</v>
      </c>
      <c r="C912" s="33">
        <v>696</v>
      </c>
      <c r="D912" s="34">
        <v>0.5</v>
      </c>
      <c r="E912" s="35">
        <v>0.18390000000000001</v>
      </c>
      <c r="F912" s="38" t="str">
        <f t="shared" si="43"/>
        <v>🟢 Disponible</v>
      </c>
      <c r="G912" s="37">
        <v>45673</v>
      </c>
      <c r="H912" s="119">
        <f t="shared" ca="1" si="42"/>
        <v>46273</v>
      </c>
      <c r="I912" s="9">
        <f t="shared" ca="1" si="44"/>
        <v>19</v>
      </c>
      <c r="J912" s="38" t="s">
        <v>1553</v>
      </c>
      <c r="K912" s="38" t="s">
        <v>96</v>
      </c>
      <c r="L912" s="38" t="s">
        <v>371</v>
      </c>
      <c r="M912" s="38" t="s">
        <v>371</v>
      </c>
      <c r="N912" s="38" t="s">
        <v>10</v>
      </c>
    </row>
    <row r="913" spans="1:14" ht="15.5">
      <c r="A913" s="8" t="s">
        <v>1554</v>
      </c>
      <c r="B913" s="32" t="s">
        <v>12</v>
      </c>
      <c r="C913" s="33">
        <v>448</v>
      </c>
      <c r="D913" s="34">
        <v>0.6160714285714286</v>
      </c>
      <c r="E913" s="35">
        <v>0.35709999999999997</v>
      </c>
      <c r="F913" s="38" t="str">
        <f t="shared" si="43"/>
        <v>🟠 Occupation moyenne</v>
      </c>
      <c r="G913" s="37">
        <v>45676</v>
      </c>
      <c r="H913" s="119">
        <f t="shared" ca="1" si="42"/>
        <v>46273</v>
      </c>
      <c r="I913" s="9">
        <f t="shared" ca="1" si="44"/>
        <v>19</v>
      </c>
      <c r="J913" s="38" t="s">
        <v>1555</v>
      </c>
      <c r="K913" s="38" t="s">
        <v>96</v>
      </c>
      <c r="L913" s="38" t="s">
        <v>371</v>
      </c>
      <c r="M913" s="38" t="s">
        <v>371</v>
      </c>
      <c r="N913" s="38" t="s">
        <v>10</v>
      </c>
    </row>
    <row r="914" spans="1:14" ht="15.5">
      <c r="A914" s="8" t="s">
        <v>1556</v>
      </c>
      <c r="B914" s="32" t="s">
        <v>26</v>
      </c>
      <c r="C914" s="33">
        <v>928</v>
      </c>
      <c r="D914" s="34">
        <v>0.66271551724137934</v>
      </c>
      <c r="E914" s="35">
        <v>0.3276</v>
      </c>
      <c r="F914" s="38" t="str">
        <f t="shared" si="43"/>
        <v>🟠 Occupation moyenne</v>
      </c>
      <c r="G914" s="37">
        <v>45679</v>
      </c>
      <c r="H914" s="119">
        <f t="shared" ca="1" si="42"/>
        <v>46273</v>
      </c>
      <c r="I914" s="9">
        <f t="shared" ca="1" si="44"/>
        <v>19</v>
      </c>
      <c r="J914" s="38" t="s">
        <v>1557</v>
      </c>
      <c r="K914" s="38" t="s">
        <v>66</v>
      </c>
      <c r="L914" s="38" t="s">
        <v>66</v>
      </c>
      <c r="M914" s="38" t="s">
        <v>66</v>
      </c>
      <c r="N914" s="38" t="s">
        <v>66</v>
      </c>
    </row>
    <row r="915" spans="1:14" ht="15.5">
      <c r="A915" s="8" t="s">
        <v>1558</v>
      </c>
      <c r="B915" s="32" t="s">
        <v>12</v>
      </c>
      <c r="C915" s="33">
        <v>1200</v>
      </c>
      <c r="D915" s="34">
        <v>0.65916666666666668</v>
      </c>
      <c r="E915" s="35">
        <v>0.44</v>
      </c>
      <c r="F915" s="38" t="str">
        <f t="shared" si="43"/>
        <v>🟠 Occupation moyenne</v>
      </c>
      <c r="G915" s="37">
        <v>45681</v>
      </c>
      <c r="H915" s="119">
        <f t="shared" ca="1" si="42"/>
        <v>46273</v>
      </c>
      <c r="I915" s="9">
        <f t="shared" ca="1" si="44"/>
        <v>19</v>
      </c>
      <c r="J915" s="38" t="s">
        <v>1559</v>
      </c>
      <c r="K915" s="38" t="s">
        <v>31</v>
      </c>
      <c r="L915" s="38" t="s">
        <v>371</v>
      </c>
      <c r="M915" s="38" t="s">
        <v>371</v>
      </c>
      <c r="N915" s="38" t="s">
        <v>10</v>
      </c>
    </row>
    <row r="916" spans="1:14" ht="15.5">
      <c r="A916" s="8" t="s">
        <v>1560</v>
      </c>
      <c r="B916" s="32" t="s">
        <v>5430</v>
      </c>
      <c r="C916" s="33">
        <v>1032</v>
      </c>
      <c r="D916" s="34">
        <v>0.63275193798449614</v>
      </c>
      <c r="E916" s="35">
        <v>0.27910000000000001</v>
      </c>
      <c r="F916" s="38" t="str">
        <f t="shared" si="43"/>
        <v>🟠 Occupation moyenne</v>
      </c>
      <c r="G916" s="37">
        <v>45697</v>
      </c>
      <c r="H916" s="119">
        <f t="shared" ca="1" si="42"/>
        <v>46273</v>
      </c>
      <c r="I916" s="9">
        <f t="shared" ca="1" si="44"/>
        <v>18</v>
      </c>
      <c r="J916" s="38" t="s">
        <v>29</v>
      </c>
      <c r="K916" s="38" t="s">
        <v>29</v>
      </c>
      <c r="L916" s="38" t="s">
        <v>29</v>
      </c>
      <c r="M916" s="38" t="s">
        <v>58</v>
      </c>
      <c r="N916" s="38" t="s">
        <v>24</v>
      </c>
    </row>
    <row r="917" spans="1:14" ht="15.5">
      <c r="A917" s="8" t="s">
        <v>1561</v>
      </c>
      <c r="B917" s="32" t="s">
        <v>12</v>
      </c>
      <c r="C917" s="33">
        <v>752</v>
      </c>
      <c r="D917" s="34">
        <v>0.71143617021276595</v>
      </c>
      <c r="E917" s="35">
        <v>0.42549999999999999</v>
      </c>
      <c r="F917" s="38" t="str">
        <f t="shared" si="43"/>
        <v>🟠 Occupation moyenne</v>
      </c>
      <c r="G917" s="37">
        <v>45697</v>
      </c>
      <c r="H917" s="119">
        <f t="shared" ca="1" si="42"/>
        <v>46273</v>
      </c>
      <c r="I917" s="9">
        <f t="shared" ca="1" si="44"/>
        <v>18</v>
      </c>
      <c r="J917" s="38" t="s">
        <v>1562</v>
      </c>
      <c r="K917" s="38" t="s">
        <v>60</v>
      </c>
      <c r="L917" s="38" t="s">
        <v>65</v>
      </c>
      <c r="M917" s="38" t="s">
        <v>559</v>
      </c>
      <c r="N917" s="38" t="s">
        <v>10</v>
      </c>
    </row>
    <row r="918" spans="1:14" ht="15.5">
      <c r="A918" s="8" t="s">
        <v>1563</v>
      </c>
      <c r="B918" s="32" t="s">
        <v>9</v>
      </c>
      <c r="C918" s="33">
        <v>432</v>
      </c>
      <c r="D918" s="34">
        <v>0.54398148148148151</v>
      </c>
      <c r="E918" s="35">
        <v>0.16669999999999999</v>
      </c>
      <c r="F918" s="38" t="str">
        <f t="shared" si="43"/>
        <v>🟢 Disponible</v>
      </c>
      <c r="G918" s="37">
        <v>45697</v>
      </c>
      <c r="H918" s="119">
        <f t="shared" ca="1" si="42"/>
        <v>46273</v>
      </c>
      <c r="I918" s="9">
        <f t="shared" ca="1" si="44"/>
        <v>18</v>
      </c>
      <c r="J918" s="38" t="s">
        <v>1564</v>
      </c>
      <c r="K918" s="38" t="s">
        <v>7</v>
      </c>
      <c r="L918" s="38" t="s">
        <v>7</v>
      </c>
      <c r="M918" s="38" t="s">
        <v>7</v>
      </c>
      <c r="N918" s="38" t="s">
        <v>7</v>
      </c>
    </row>
    <row r="919" spans="1:14" ht="15.5">
      <c r="A919" s="8" t="s">
        <v>1565</v>
      </c>
      <c r="B919" s="32" t="s">
        <v>12</v>
      </c>
      <c r="C919" s="33">
        <v>952</v>
      </c>
      <c r="D919" s="34">
        <v>0.6827731092436975</v>
      </c>
      <c r="E919" s="35">
        <v>0.33610000000000001</v>
      </c>
      <c r="F919" s="38" t="str">
        <f t="shared" si="43"/>
        <v>🟠 Occupation moyenne</v>
      </c>
      <c r="G919" s="37">
        <v>45713</v>
      </c>
      <c r="H919" s="119">
        <f t="shared" ca="1" si="42"/>
        <v>46273</v>
      </c>
      <c r="I919" s="9">
        <f t="shared" ca="1" si="44"/>
        <v>18</v>
      </c>
      <c r="J919" s="38" t="s">
        <v>1566</v>
      </c>
      <c r="K919" s="38" t="s">
        <v>60</v>
      </c>
      <c r="L919" s="38" t="s">
        <v>65</v>
      </c>
      <c r="M919" s="38" t="s">
        <v>559</v>
      </c>
      <c r="N919" s="38" t="s">
        <v>10</v>
      </c>
    </row>
    <row r="920" spans="1:14" ht="15.5">
      <c r="A920" s="8" t="s">
        <v>1567</v>
      </c>
      <c r="B920" s="32" t="s">
        <v>12</v>
      </c>
      <c r="C920" s="33">
        <v>880</v>
      </c>
      <c r="D920" s="34">
        <v>0.66363636363636369</v>
      </c>
      <c r="E920" s="35">
        <v>0.40910000000000002</v>
      </c>
      <c r="F920" s="38" t="str">
        <f t="shared" si="43"/>
        <v>🟠 Occupation moyenne</v>
      </c>
      <c r="G920" s="37">
        <v>45735</v>
      </c>
      <c r="H920" s="119">
        <f t="shared" ca="1" si="42"/>
        <v>46273</v>
      </c>
      <c r="I920" s="9">
        <f t="shared" ca="1" si="44"/>
        <v>17</v>
      </c>
      <c r="J920" s="38" t="s">
        <v>1568</v>
      </c>
      <c r="K920" s="38" t="s">
        <v>111</v>
      </c>
      <c r="L920" s="38" t="s">
        <v>111</v>
      </c>
      <c r="M920" s="38" t="s">
        <v>319</v>
      </c>
      <c r="N920" s="38" t="s">
        <v>10</v>
      </c>
    </row>
    <row r="921" spans="1:14" ht="15.5">
      <c r="A921" s="8" t="s">
        <v>1569</v>
      </c>
      <c r="B921" s="32" t="s">
        <v>17</v>
      </c>
      <c r="C921" s="33">
        <v>760</v>
      </c>
      <c r="D921" s="34">
        <v>0.69473684210526321</v>
      </c>
      <c r="E921" s="35">
        <v>0.49469999999999997</v>
      </c>
      <c r="F921" s="38" t="str">
        <f t="shared" si="43"/>
        <v>🟠 Occupation moyenne</v>
      </c>
      <c r="G921" s="37">
        <v>45735</v>
      </c>
      <c r="H921" s="119">
        <f t="shared" ca="1" si="42"/>
        <v>46273</v>
      </c>
      <c r="I921" s="9">
        <f t="shared" ca="1" si="44"/>
        <v>17</v>
      </c>
      <c r="J921" s="38" t="s">
        <v>1570</v>
      </c>
      <c r="K921" s="38" t="s">
        <v>1571</v>
      </c>
      <c r="L921" s="38" t="s">
        <v>1571</v>
      </c>
      <c r="M921" s="38" t="s">
        <v>1571</v>
      </c>
      <c r="N921" s="38" t="s">
        <v>34</v>
      </c>
    </row>
    <row r="922" spans="1:14" ht="15.5">
      <c r="A922" s="8" t="s">
        <v>1572</v>
      </c>
      <c r="B922" s="32" t="s">
        <v>17</v>
      </c>
      <c r="C922" s="33">
        <v>480</v>
      </c>
      <c r="D922" s="34">
        <v>0.58750000000000002</v>
      </c>
      <c r="E922" s="35">
        <v>0.25</v>
      </c>
      <c r="F922" s="38" t="str">
        <f t="shared" si="43"/>
        <v>🟢 Disponible</v>
      </c>
      <c r="G922" s="37">
        <v>45736</v>
      </c>
      <c r="H922" s="119">
        <f t="shared" ca="1" si="42"/>
        <v>46273</v>
      </c>
      <c r="I922" s="9">
        <f t="shared" ca="1" si="44"/>
        <v>17</v>
      </c>
      <c r="J922" s="38" t="s">
        <v>1573</v>
      </c>
      <c r="K922" s="38" t="s">
        <v>97</v>
      </c>
      <c r="L922" s="38" t="s">
        <v>97</v>
      </c>
      <c r="M922" s="38" t="s">
        <v>97</v>
      </c>
      <c r="N922" s="38" t="s">
        <v>97</v>
      </c>
    </row>
    <row r="923" spans="1:14" ht="15.5">
      <c r="A923" s="8" t="s">
        <v>1574</v>
      </c>
      <c r="B923" s="32" t="s">
        <v>9</v>
      </c>
      <c r="C923" s="33">
        <v>848</v>
      </c>
      <c r="D923" s="34">
        <v>0.68985849056603776</v>
      </c>
      <c r="E923" s="35">
        <v>0.3962</v>
      </c>
      <c r="F923" s="38" t="str">
        <f t="shared" si="43"/>
        <v>🟠 Occupation moyenne</v>
      </c>
      <c r="G923" s="37">
        <v>45736</v>
      </c>
      <c r="H923" s="119">
        <f t="shared" ca="1" si="42"/>
        <v>46273</v>
      </c>
      <c r="I923" s="9">
        <f t="shared" ca="1" si="44"/>
        <v>17</v>
      </c>
      <c r="J923" s="38" t="s">
        <v>1575</v>
      </c>
      <c r="K923" s="38" t="s">
        <v>7</v>
      </c>
      <c r="L923" s="38" t="s">
        <v>1576</v>
      </c>
      <c r="M923" s="38" t="s">
        <v>7</v>
      </c>
      <c r="N923" s="38" t="s">
        <v>1577</v>
      </c>
    </row>
    <row r="924" spans="1:14" ht="15.5">
      <c r="A924" s="8" t="s">
        <v>1578</v>
      </c>
      <c r="B924" s="32" t="s">
        <v>12</v>
      </c>
      <c r="C924" s="33">
        <v>1520</v>
      </c>
      <c r="D924" s="34">
        <v>0.56513157894736843</v>
      </c>
      <c r="E924" s="35">
        <v>0.28420000000000001</v>
      </c>
      <c r="F924" s="38" t="str">
        <f t="shared" si="43"/>
        <v>🟢 Disponible</v>
      </c>
      <c r="G924" s="37">
        <v>45749</v>
      </c>
      <c r="H924" s="119">
        <f t="shared" ca="1" si="42"/>
        <v>46273</v>
      </c>
      <c r="I924" s="9">
        <f t="shared" ca="1" si="44"/>
        <v>17</v>
      </c>
      <c r="J924" s="38" t="s">
        <v>1579</v>
      </c>
      <c r="K924" s="38" t="s">
        <v>94</v>
      </c>
      <c r="L924" s="38" t="s">
        <v>94</v>
      </c>
      <c r="M924" s="38" t="s">
        <v>319</v>
      </c>
      <c r="N924" s="38" t="s">
        <v>10</v>
      </c>
    </row>
    <row r="925" spans="1:14" ht="15.5">
      <c r="A925" s="8" t="s">
        <v>1580</v>
      </c>
      <c r="B925" s="32" t="s">
        <v>17</v>
      </c>
      <c r="C925" s="33">
        <v>664</v>
      </c>
      <c r="D925" s="34">
        <v>0.39759036144578314</v>
      </c>
      <c r="E925" s="35">
        <v>0.1205</v>
      </c>
      <c r="F925" s="38" t="str">
        <f t="shared" si="43"/>
        <v>🟢 Disponible</v>
      </c>
      <c r="G925" s="37">
        <v>45749</v>
      </c>
      <c r="H925" s="119">
        <f t="shared" ca="1" si="42"/>
        <v>46273</v>
      </c>
      <c r="I925" s="9">
        <f t="shared" ca="1" si="44"/>
        <v>17</v>
      </c>
      <c r="J925" s="38" t="s">
        <v>1581</v>
      </c>
      <c r="K925" s="38" t="s">
        <v>81</v>
      </c>
      <c r="L925" s="38" t="s">
        <v>81</v>
      </c>
      <c r="M925" s="38" t="s">
        <v>15</v>
      </c>
      <c r="N925" s="38" t="s">
        <v>15</v>
      </c>
    </row>
    <row r="926" spans="1:14" ht="15.5">
      <c r="A926" s="8" t="s">
        <v>1582</v>
      </c>
      <c r="B926" s="32" t="s">
        <v>17</v>
      </c>
      <c r="C926" s="33">
        <v>1136</v>
      </c>
      <c r="D926" s="34">
        <v>0.47799295774647887</v>
      </c>
      <c r="E926" s="35">
        <v>0.16200000000000001</v>
      </c>
      <c r="F926" s="38" t="str">
        <f t="shared" si="43"/>
        <v>🟢 Disponible</v>
      </c>
      <c r="G926" s="37">
        <v>45753</v>
      </c>
      <c r="H926" s="119">
        <f t="shared" ca="1" si="42"/>
        <v>46273</v>
      </c>
      <c r="I926" s="9">
        <f t="shared" ca="1" si="44"/>
        <v>17</v>
      </c>
      <c r="J926" s="38" t="s">
        <v>1583</v>
      </c>
      <c r="K926" s="38" t="s">
        <v>35</v>
      </c>
      <c r="L926" s="38" t="s">
        <v>35</v>
      </c>
      <c r="M926" s="38" t="s">
        <v>34</v>
      </c>
      <c r="N926" s="38" t="s">
        <v>34</v>
      </c>
    </row>
    <row r="927" spans="1:14" ht="15.5">
      <c r="A927" s="8" t="s">
        <v>1584</v>
      </c>
      <c r="B927" s="32" t="s">
        <v>26</v>
      </c>
      <c r="C927" s="33">
        <v>912</v>
      </c>
      <c r="D927" s="34">
        <v>0.51973684210526316</v>
      </c>
      <c r="E927" s="35">
        <v>0.2281</v>
      </c>
      <c r="F927" s="38" t="str">
        <f t="shared" si="43"/>
        <v>🟢 Disponible</v>
      </c>
      <c r="G927" s="37">
        <v>45753</v>
      </c>
      <c r="H927" s="119">
        <f t="shared" ca="1" si="42"/>
        <v>46273</v>
      </c>
      <c r="I927" s="9">
        <f t="shared" ca="1" si="44"/>
        <v>17</v>
      </c>
      <c r="J927" s="38" t="s">
        <v>1585</v>
      </c>
      <c r="K927" s="38" t="s">
        <v>24</v>
      </c>
      <c r="L927" s="38" t="s">
        <v>24</v>
      </c>
      <c r="M927" s="38" t="s">
        <v>24</v>
      </c>
      <c r="N927" s="38" t="s">
        <v>24</v>
      </c>
    </row>
    <row r="928" spans="1:14" ht="15.5">
      <c r="A928" s="8" t="s">
        <v>1586</v>
      </c>
      <c r="B928" s="32" t="s">
        <v>12</v>
      </c>
      <c r="C928" s="33">
        <v>1528</v>
      </c>
      <c r="D928" s="34">
        <v>0.52486910994764402</v>
      </c>
      <c r="E928" s="35">
        <v>0.21990000000000001</v>
      </c>
      <c r="F928" s="38" t="str">
        <f t="shared" si="43"/>
        <v>🟢 Disponible</v>
      </c>
      <c r="G928" s="37">
        <v>45758</v>
      </c>
      <c r="H928" s="119">
        <f t="shared" ca="1" si="42"/>
        <v>46273</v>
      </c>
      <c r="I928" s="9">
        <f t="shared" ca="1" si="44"/>
        <v>16</v>
      </c>
      <c r="J928" s="38" t="s">
        <v>1587</v>
      </c>
      <c r="K928" s="38" t="s">
        <v>107</v>
      </c>
      <c r="L928" s="38" t="s">
        <v>777</v>
      </c>
      <c r="M928" s="38" t="s">
        <v>371</v>
      </c>
      <c r="N928" s="38" t="s">
        <v>10</v>
      </c>
    </row>
    <row r="929" spans="1:14" ht="15.5">
      <c r="A929" s="8" t="s">
        <v>1588</v>
      </c>
      <c r="B929" s="120" t="s">
        <v>12</v>
      </c>
      <c r="C929" s="33">
        <v>1120</v>
      </c>
      <c r="D929" s="34">
        <v>0.55089285714285718</v>
      </c>
      <c r="E929" s="35">
        <v>0.21429999999999999</v>
      </c>
      <c r="F929" s="38" t="str">
        <f t="shared" si="43"/>
        <v>🟢 Disponible</v>
      </c>
      <c r="G929" s="37">
        <v>45760</v>
      </c>
      <c r="H929" s="119">
        <f t="shared" ca="1" si="42"/>
        <v>46273</v>
      </c>
      <c r="I929" s="9">
        <f t="shared" ca="1" si="44"/>
        <v>16</v>
      </c>
      <c r="J929" s="38" t="s">
        <v>1589</v>
      </c>
      <c r="K929" s="38" t="s">
        <v>111</v>
      </c>
      <c r="L929" s="38" t="s">
        <v>111</v>
      </c>
      <c r="M929" s="38" t="s">
        <v>319</v>
      </c>
      <c r="N929" s="38" t="s">
        <v>10</v>
      </c>
    </row>
    <row r="930" spans="1:14" ht="15.5">
      <c r="A930" s="8" t="s">
        <v>1590</v>
      </c>
      <c r="B930" s="32" t="s">
        <v>9</v>
      </c>
      <c r="C930" s="33">
        <v>696</v>
      </c>
      <c r="D930" s="34">
        <v>0.62787356321839083</v>
      </c>
      <c r="E930" s="35">
        <v>0.31030000000000002</v>
      </c>
      <c r="F930" s="38" t="str">
        <f t="shared" si="43"/>
        <v>🟠 Occupation moyenne</v>
      </c>
      <c r="G930" s="37">
        <v>45771</v>
      </c>
      <c r="H930" s="119">
        <f t="shared" ca="1" si="42"/>
        <v>46273</v>
      </c>
      <c r="I930" s="9">
        <f t="shared" ca="1" si="44"/>
        <v>16</v>
      </c>
      <c r="J930" s="38" t="s">
        <v>1591</v>
      </c>
      <c r="K930" s="38" t="s">
        <v>8</v>
      </c>
      <c r="L930" s="38" t="s">
        <v>8</v>
      </c>
      <c r="M930" s="38" t="s">
        <v>8</v>
      </c>
      <c r="N930" s="38" t="s">
        <v>7</v>
      </c>
    </row>
    <row r="931" spans="1:14" ht="15.5">
      <c r="A931" s="8" t="s">
        <v>1592</v>
      </c>
      <c r="B931" s="121" t="s">
        <v>26</v>
      </c>
      <c r="C931" s="33">
        <v>1176</v>
      </c>
      <c r="D931" s="34">
        <v>0.46768707482993199</v>
      </c>
      <c r="E931" s="35">
        <v>0.29730000000000001</v>
      </c>
      <c r="F931" s="38" t="str">
        <f t="shared" si="43"/>
        <v>🟢 Disponible</v>
      </c>
      <c r="G931" s="37">
        <v>45778</v>
      </c>
      <c r="H931" s="119">
        <f t="shared" ca="1" si="42"/>
        <v>46273</v>
      </c>
      <c r="I931" s="9">
        <f t="shared" ca="1" si="44"/>
        <v>16</v>
      </c>
      <c r="J931" s="38" t="s">
        <v>1593</v>
      </c>
      <c r="K931" s="38" t="s">
        <v>89</v>
      </c>
      <c r="L931" s="38" t="s">
        <v>89</v>
      </c>
      <c r="M931" s="38" t="s">
        <v>851</v>
      </c>
      <c r="N931" s="38" t="s">
        <v>1594</v>
      </c>
    </row>
    <row r="932" spans="1:14" ht="15.5">
      <c r="A932" s="8" t="s">
        <v>1595</v>
      </c>
      <c r="B932" s="32" t="s">
        <v>12</v>
      </c>
      <c r="C932" s="33">
        <v>576</v>
      </c>
      <c r="D932" s="34">
        <v>0.66145833333333337</v>
      </c>
      <c r="E932" s="35">
        <v>0.40279999999999999</v>
      </c>
      <c r="F932" s="38" t="str">
        <f t="shared" si="43"/>
        <v>🟠 Occupation moyenne</v>
      </c>
      <c r="G932" s="37">
        <v>45786</v>
      </c>
      <c r="H932" s="119">
        <f t="shared" ca="1" si="42"/>
        <v>46273</v>
      </c>
      <c r="I932" s="9">
        <f t="shared" ca="1" si="44"/>
        <v>15</v>
      </c>
      <c r="J932" s="38" t="s">
        <v>1596</v>
      </c>
      <c r="K932" s="38" t="s">
        <v>95</v>
      </c>
      <c r="L932" s="38" t="s">
        <v>95</v>
      </c>
      <c r="M932" s="38" t="s">
        <v>371</v>
      </c>
      <c r="N932" s="38" t="s">
        <v>10</v>
      </c>
    </row>
    <row r="933" spans="1:14" ht="15.5">
      <c r="A933" s="8" t="s">
        <v>1597</v>
      </c>
      <c r="B933" s="32" t="s">
        <v>26</v>
      </c>
      <c r="C933" s="33">
        <v>696</v>
      </c>
      <c r="D933" s="34">
        <v>0.80890804597701149</v>
      </c>
      <c r="E933" s="35">
        <v>0.66379999999999995</v>
      </c>
      <c r="F933" s="38" t="str">
        <f t="shared" si="43"/>
        <v>🟠 Occupation moyenne</v>
      </c>
      <c r="G933" s="37">
        <v>45793</v>
      </c>
      <c r="H933" s="119">
        <f t="shared" ca="1" si="42"/>
        <v>46273</v>
      </c>
      <c r="I933" s="9">
        <f t="shared" ca="1" si="44"/>
        <v>15</v>
      </c>
      <c r="J933" s="38" t="s">
        <v>1598</v>
      </c>
      <c r="K933" s="38" t="s">
        <v>25</v>
      </c>
      <c r="L933" s="38" t="s">
        <v>25</v>
      </c>
      <c r="M933" s="38" t="s">
        <v>63</v>
      </c>
      <c r="N933" s="38" t="s">
        <v>24</v>
      </c>
    </row>
    <row r="934" spans="1:14" ht="15.5">
      <c r="A934" s="8" t="s">
        <v>1599</v>
      </c>
      <c r="B934" s="32" t="s">
        <v>26</v>
      </c>
      <c r="C934" s="33">
        <v>648</v>
      </c>
      <c r="D934" s="34">
        <v>0.69135802469135799</v>
      </c>
      <c r="E934" s="35">
        <v>0.54630000000000001</v>
      </c>
      <c r="F934" s="38" t="str">
        <f t="shared" si="43"/>
        <v>🟠 Occupation moyenne</v>
      </c>
      <c r="G934" s="37">
        <v>45800</v>
      </c>
      <c r="H934" s="119">
        <f t="shared" ca="1" si="42"/>
        <v>46273</v>
      </c>
      <c r="I934" s="9">
        <f t="shared" ca="1" si="44"/>
        <v>15</v>
      </c>
      <c r="J934" s="38" t="s">
        <v>1600</v>
      </c>
      <c r="K934" s="38" t="s">
        <v>63</v>
      </c>
      <c r="L934" s="38" t="s">
        <v>63</v>
      </c>
      <c r="M934" s="38" t="s">
        <v>63</v>
      </c>
      <c r="N934" s="38" t="s">
        <v>24</v>
      </c>
    </row>
    <row r="935" spans="1:14" ht="15.5">
      <c r="A935" s="8" t="s">
        <v>1601</v>
      </c>
      <c r="B935" s="32" t="s">
        <v>23</v>
      </c>
      <c r="C935" s="33">
        <v>744</v>
      </c>
      <c r="D935" s="34">
        <v>0.55645161290322576</v>
      </c>
      <c r="E935" s="35">
        <v>0.3468</v>
      </c>
      <c r="F935" s="38" t="str">
        <f t="shared" si="43"/>
        <v>🟢 Disponible</v>
      </c>
      <c r="G935" s="37">
        <v>45852</v>
      </c>
      <c r="H935" s="119">
        <f t="shared" ca="1" si="42"/>
        <v>46273</v>
      </c>
      <c r="I935" s="9">
        <f t="shared" ca="1" si="44"/>
        <v>13</v>
      </c>
      <c r="J935" s="38" t="s">
        <v>1602</v>
      </c>
      <c r="K935" s="38" t="s">
        <v>69</v>
      </c>
      <c r="L935" s="38" t="s">
        <v>1603</v>
      </c>
      <c r="M935" s="38" t="s">
        <v>105</v>
      </c>
      <c r="N935" s="38" t="s">
        <v>21</v>
      </c>
    </row>
    <row r="936" spans="1:14" ht="15.5">
      <c r="A936" s="8" t="s">
        <v>1604</v>
      </c>
      <c r="B936" s="32" t="s">
        <v>17</v>
      </c>
      <c r="C936" s="33">
        <v>1088</v>
      </c>
      <c r="D936" s="34">
        <v>0.52757352941176472</v>
      </c>
      <c r="E936" s="35">
        <v>0.18379999999999999</v>
      </c>
      <c r="F936" s="38" t="str">
        <f t="shared" si="43"/>
        <v>🟢 Disponible</v>
      </c>
      <c r="G936" s="37">
        <v>45855</v>
      </c>
      <c r="H936" s="119">
        <f t="shared" ca="1" si="42"/>
        <v>46273</v>
      </c>
      <c r="I936" s="9">
        <f t="shared" ca="1" si="44"/>
        <v>13</v>
      </c>
      <c r="J936" s="38" t="s">
        <v>1605</v>
      </c>
      <c r="K936" s="38" t="s">
        <v>110</v>
      </c>
      <c r="L936" s="38"/>
      <c r="M936" s="38" t="s">
        <v>1358</v>
      </c>
      <c r="N936" s="38" t="s">
        <v>34</v>
      </c>
    </row>
    <row r="937" spans="1:14" ht="15.5">
      <c r="A937" s="8" t="s">
        <v>1606</v>
      </c>
      <c r="B937" s="32" t="s">
        <v>5430</v>
      </c>
      <c r="C937" s="33">
        <v>888</v>
      </c>
      <c r="D937" s="34">
        <v>0.64301801801801806</v>
      </c>
      <c r="E937" s="35">
        <v>0.35139999999999999</v>
      </c>
      <c r="F937" s="38" t="str">
        <f t="shared" si="43"/>
        <v>🟠 Occupation moyenne</v>
      </c>
      <c r="G937" s="37">
        <v>45865</v>
      </c>
      <c r="H937" s="119">
        <f t="shared" ca="1" si="42"/>
        <v>46273</v>
      </c>
      <c r="I937" s="122">
        <f t="shared" ca="1" si="44"/>
        <v>13</v>
      </c>
      <c r="J937" s="38" t="s">
        <v>1395</v>
      </c>
      <c r="K937" s="38" t="s">
        <v>67</v>
      </c>
      <c r="L937" s="38" t="s">
        <v>67</v>
      </c>
      <c r="M937" s="38" t="s">
        <v>67</v>
      </c>
      <c r="N937" s="38" t="s">
        <v>36</v>
      </c>
    </row>
    <row r="938" spans="1:14" ht="15.5">
      <c r="A938" s="8" t="s">
        <v>1607</v>
      </c>
      <c r="B938" s="32" t="s">
        <v>5430</v>
      </c>
      <c r="C938" s="33">
        <v>1304</v>
      </c>
      <c r="D938" s="34">
        <v>0.48542944785276071</v>
      </c>
      <c r="E938" s="35">
        <v>0.27610000000000001</v>
      </c>
      <c r="F938" s="38" t="str">
        <f t="shared" si="43"/>
        <v>🟢 Disponible</v>
      </c>
      <c r="G938" s="123">
        <v>45872</v>
      </c>
      <c r="H938" s="119">
        <f t="shared" ca="1" si="42"/>
        <v>46273</v>
      </c>
      <c r="I938" s="9">
        <f t="shared" ca="1" si="44"/>
        <v>13</v>
      </c>
      <c r="J938" s="38" t="s">
        <v>1726</v>
      </c>
      <c r="K938" s="38" t="s">
        <v>67</v>
      </c>
      <c r="L938" s="38" t="s">
        <v>212</v>
      </c>
      <c r="M938" s="38" t="s">
        <v>67</v>
      </c>
      <c r="N938" s="38" t="s">
        <v>36</v>
      </c>
    </row>
    <row r="939" spans="1:14" ht="15.5">
      <c r="A939" s="124" t="s">
        <v>1608</v>
      </c>
      <c r="B939" s="32" t="s">
        <v>41</v>
      </c>
      <c r="C939" s="33">
        <v>762</v>
      </c>
      <c r="D939" s="34">
        <v>0.61286089238845143</v>
      </c>
      <c r="E939" s="35">
        <v>0.46460000000000001</v>
      </c>
      <c r="F939" s="38" t="str">
        <f t="shared" si="43"/>
        <v>🟠 Occupation moyenne</v>
      </c>
      <c r="G939" s="43">
        <v>45877</v>
      </c>
      <c r="H939" s="119">
        <f t="shared" ca="1" si="42"/>
        <v>46273</v>
      </c>
      <c r="I939" s="9">
        <f t="shared" ca="1" si="44"/>
        <v>13</v>
      </c>
      <c r="J939" s="45" t="s">
        <v>1609</v>
      </c>
      <c r="K939" s="125" t="s">
        <v>57</v>
      </c>
      <c r="L939" s="126" t="s">
        <v>1610</v>
      </c>
      <c r="M939" s="126" t="s">
        <v>1611</v>
      </c>
      <c r="N939" s="127" t="s">
        <v>40</v>
      </c>
    </row>
    <row r="940" spans="1:14" ht="15.5">
      <c r="A940" s="124" t="s">
        <v>1612</v>
      </c>
      <c r="B940" s="32" t="s">
        <v>5430</v>
      </c>
      <c r="C940" s="33">
        <v>648</v>
      </c>
      <c r="D940" s="34">
        <v>0.62654320987654322</v>
      </c>
      <c r="E940" s="35">
        <v>0.30859999999999999</v>
      </c>
      <c r="F940" s="38" t="str">
        <f t="shared" si="43"/>
        <v>🟠 Occupation moyenne</v>
      </c>
      <c r="G940" s="43">
        <v>45875</v>
      </c>
      <c r="H940" s="119">
        <f t="shared" ca="1" si="42"/>
        <v>46273</v>
      </c>
      <c r="I940" s="9">
        <f t="shared" ca="1" si="44"/>
        <v>13</v>
      </c>
      <c r="J940" s="49" t="s">
        <v>1613</v>
      </c>
      <c r="K940" s="128" t="s">
        <v>109</v>
      </c>
      <c r="L940" s="126" t="s">
        <v>212</v>
      </c>
      <c r="M940" s="126" t="s">
        <v>67</v>
      </c>
      <c r="N940" s="127" t="s">
        <v>36</v>
      </c>
    </row>
    <row r="941" spans="1:14" ht="15.5">
      <c r="A941" s="124" t="s">
        <v>1614</v>
      </c>
      <c r="B941" s="32" t="s">
        <v>23</v>
      </c>
      <c r="C941" s="33">
        <v>720</v>
      </c>
      <c r="D941" s="34">
        <v>0.6791666666666667</v>
      </c>
      <c r="E941" s="35">
        <v>0.5333</v>
      </c>
      <c r="F941" s="38" t="str">
        <f t="shared" si="43"/>
        <v>🟠 Occupation moyenne</v>
      </c>
      <c r="G941" s="43">
        <v>45875</v>
      </c>
      <c r="H941" s="119">
        <f t="shared" ca="1" si="42"/>
        <v>46273</v>
      </c>
      <c r="I941" s="9">
        <f t="shared" ca="1" si="44"/>
        <v>13</v>
      </c>
      <c r="J941" s="49" t="s">
        <v>1615</v>
      </c>
      <c r="K941" s="128" t="s">
        <v>69</v>
      </c>
      <c r="L941" s="126" t="s">
        <v>1616</v>
      </c>
      <c r="M941" s="126" t="s">
        <v>105</v>
      </c>
      <c r="N941" s="127" t="s">
        <v>21</v>
      </c>
    </row>
    <row r="942" spans="1:14" ht="15.5">
      <c r="A942" s="124" t="s">
        <v>1617</v>
      </c>
      <c r="B942" s="32" t="s">
        <v>5430</v>
      </c>
      <c r="C942" s="33">
        <v>472</v>
      </c>
      <c r="D942" s="34">
        <v>0.62923728813559321</v>
      </c>
      <c r="E942" s="35">
        <v>0.40679999999999999</v>
      </c>
      <c r="F942" s="38" t="str">
        <f t="shared" si="43"/>
        <v>🟠 Occupation moyenne</v>
      </c>
      <c r="G942" s="43">
        <v>45877</v>
      </c>
      <c r="H942" s="119">
        <f t="shared" ca="1" si="42"/>
        <v>46273</v>
      </c>
      <c r="I942" s="9">
        <f t="shared" ca="1" si="44"/>
        <v>13</v>
      </c>
      <c r="J942" s="49" t="s">
        <v>1027</v>
      </c>
      <c r="K942" s="128" t="s">
        <v>109</v>
      </c>
      <c r="L942" s="126" t="s">
        <v>212</v>
      </c>
      <c r="M942" s="126" t="s">
        <v>67</v>
      </c>
      <c r="N942" s="127" t="s">
        <v>36</v>
      </c>
    </row>
    <row r="943" spans="1:14" ht="15.5">
      <c r="A943" s="129" t="s">
        <v>1618</v>
      </c>
      <c r="B943" s="32" t="s">
        <v>41</v>
      </c>
      <c r="C943" s="33">
        <v>798</v>
      </c>
      <c r="D943" s="34">
        <v>0.60526315789473684</v>
      </c>
      <c r="E943" s="35">
        <v>0.43609999999999999</v>
      </c>
      <c r="F943" s="38" t="str">
        <f t="shared" si="43"/>
        <v>🟠 Occupation moyenne</v>
      </c>
      <c r="G943" s="50">
        <v>45891</v>
      </c>
      <c r="H943" s="119">
        <f t="shared" ca="1" si="42"/>
        <v>46273</v>
      </c>
      <c r="I943" s="9">
        <f t="shared" ca="1" si="44"/>
        <v>12</v>
      </c>
      <c r="J943" s="51" t="s">
        <v>1619</v>
      </c>
      <c r="K943" s="130" t="s">
        <v>115</v>
      </c>
      <c r="L943" s="131" t="s">
        <v>1620</v>
      </c>
      <c r="M943" s="132" t="s">
        <v>115</v>
      </c>
      <c r="N943" s="133" t="s">
        <v>54</v>
      </c>
    </row>
    <row r="944" spans="1:14" ht="15.5">
      <c r="A944" s="129" t="s">
        <v>1621</v>
      </c>
      <c r="B944" s="32" t="s">
        <v>41</v>
      </c>
      <c r="C944" s="33">
        <v>798</v>
      </c>
      <c r="D944" s="34">
        <v>0.54761904761904767</v>
      </c>
      <c r="E944" s="35">
        <v>0.30830000000000002</v>
      </c>
      <c r="F944" s="38" t="str">
        <f t="shared" si="43"/>
        <v>🟢 Disponible</v>
      </c>
      <c r="G944" s="43">
        <v>45891</v>
      </c>
      <c r="H944" s="119">
        <f t="shared" ca="1" si="42"/>
        <v>46273</v>
      </c>
      <c r="I944" s="9">
        <f t="shared" ca="1" si="44"/>
        <v>12</v>
      </c>
      <c r="J944" s="51" t="s">
        <v>116</v>
      </c>
      <c r="K944" s="130" t="s">
        <v>116</v>
      </c>
      <c r="L944" s="132" t="s">
        <v>1622</v>
      </c>
      <c r="M944" s="132" t="s">
        <v>116</v>
      </c>
      <c r="N944" s="133" t="s">
        <v>55</v>
      </c>
    </row>
    <row r="945" spans="1:14" ht="15.5">
      <c r="A945" s="54" t="s">
        <v>1623</v>
      </c>
      <c r="B945" s="55" t="s">
        <v>23</v>
      </c>
      <c r="C945" s="33">
        <v>656</v>
      </c>
      <c r="D945" s="34">
        <v>0.33689024390243905</v>
      </c>
      <c r="E945" s="35">
        <v>9.7600000000000006E-2</v>
      </c>
      <c r="F945" s="38" t="str">
        <f t="shared" si="43"/>
        <v>🟢 Disponible</v>
      </c>
      <c r="G945" s="43">
        <v>45898</v>
      </c>
      <c r="H945" s="119">
        <f t="shared" ca="1" si="42"/>
        <v>46273</v>
      </c>
      <c r="I945" s="9">
        <f t="shared" ca="1" si="44"/>
        <v>12</v>
      </c>
      <c r="J945" s="49" t="s">
        <v>1624</v>
      </c>
      <c r="K945" s="134" t="s">
        <v>1727</v>
      </c>
      <c r="L945" s="134" t="s">
        <v>1626</v>
      </c>
      <c r="M945" s="134" t="s">
        <v>1627</v>
      </c>
      <c r="N945" s="45" t="s">
        <v>21</v>
      </c>
    </row>
    <row r="946" spans="1:14" ht="15.5">
      <c r="A946" s="54" t="s">
        <v>1628</v>
      </c>
      <c r="B946" s="55" t="s">
        <v>23</v>
      </c>
      <c r="C946" s="33">
        <v>712</v>
      </c>
      <c r="D946" s="34">
        <v>0.2907303370786517</v>
      </c>
      <c r="E946" s="35">
        <v>3.3700000000000001E-2</v>
      </c>
      <c r="F946" s="38" t="str">
        <f t="shared" si="43"/>
        <v>🟢 Disponible</v>
      </c>
      <c r="G946" s="43">
        <v>45898</v>
      </c>
      <c r="H946" s="119">
        <f t="shared" ca="1" si="42"/>
        <v>46273</v>
      </c>
      <c r="I946" s="9">
        <f t="shared" ca="1" si="44"/>
        <v>12</v>
      </c>
      <c r="J946" s="49" t="s">
        <v>1629</v>
      </c>
      <c r="K946" s="134" t="s">
        <v>1727</v>
      </c>
      <c r="L946" s="134" t="s">
        <v>1627</v>
      </c>
      <c r="M946" s="134" t="s">
        <v>1627</v>
      </c>
      <c r="N946" s="45" t="s">
        <v>21</v>
      </c>
    </row>
    <row r="947" spans="1:14" ht="15.5">
      <c r="A947" s="54" t="s">
        <v>1630</v>
      </c>
      <c r="B947" s="55" t="s">
        <v>23</v>
      </c>
      <c r="C947" s="33">
        <v>640</v>
      </c>
      <c r="D947" s="34">
        <v>0.2734375</v>
      </c>
      <c r="E947" s="35">
        <v>6.25E-2</v>
      </c>
      <c r="F947" s="38" t="str">
        <f t="shared" si="43"/>
        <v>🟢 Disponible</v>
      </c>
      <c r="G947" s="43">
        <v>45898</v>
      </c>
      <c r="H947" s="119">
        <f t="shared" ca="1" si="42"/>
        <v>46273</v>
      </c>
      <c r="I947" s="9">
        <f t="shared" ca="1" si="44"/>
        <v>12</v>
      </c>
      <c r="J947" s="49" t="s">
        <v>1631</v>
      </c>
      <c r="K947" s="134" t="s">
        <v>1727</v>
      </c>
      <c r="L947" s="134" t="s">
        <v>1626</v>
      </c>
      <c r="M947" s="134" t="s">
        <v>1627</v>
      </c>
      <c r="N947" s="45" t="s">
        <v>21</v>
      </c>
    </row>
    <row r="948" spans="1:14" ht="15.5">
      <c r="A948" s="54" t="s">
        <v>1632</v>
      </c>
      <c r="B948" s="55" t="s">
        <v>41</v>
      </c>
      <c r="C948" s="33">
        <v>1512</v>
      </c>
      <c r="D948" s="34">
        <v>0.6164021164021164</v>
      </c>
      <c r="E948" s="35">
        <v>0.33860000000000001</v>
      </c>
      <c r="F948" s="38" t="str">
        <f t="shared" si="43"/>
        <v>🟠 Occupation moyenne</v>
      </c>
      <c r="G948" s="43">
        <v>45898</v>
      </c>
      <c r="H948" s="119">
        <f t="shared" ca="1" si="42"/>
        <v>46273</v>
      </c>
      <c r="I948" s="9">
        <f t="shared" ca="1" si="44"/>
        <v>12</v>
      </c>
      <c r="J948" s="49" t="s">
        <v>1078</v>
      </c>
      <c r="K948" s="134" t="s">
        <v>1633</v>
      </c>
      <c r="L948" s="134" t="s">
        <v>1634</v>
      </c>
      <c r="M948" s="134" t="s">
        <v>1633</v>
      </c>
      <c r="N948" s="45" t="s">
        <v>55</v>
      </c>
    </row>
    <row r="949" spans="1:14" ht="15.5">
      <c r="A949" s="54" t="s">
        <v>1635</v>
      </c>
      <c r="B949" s="55" t="s">
        <v>41</v>
      </c>
      <c r="C949" s="33">
        <v>696</v>
      </c>
      <c r="D949" s="34">
        <v>0.5272988505747126</v>
      </c>
      <c r="E949" s="35">
        <v>0.1149</v>
      </c>
      <c r="F949" s="38" t="str">
        <f t="shared" si="43"/>
        <v>🟢 Disponible</v>
      </c>
      <c r="G949" s="43">
        <v>45898</v>
      </c>
      <c r="H949" s="119">
        <f t="shared" ca="1" si="42"/>
        <v>46273</v>
      </c>
      <c r="I949" s="9">
        <f t="shared" ca="1" si="44"/>
        <v>12</v>
      </c>
      <c r="J949" s="49" t="s">
        <v>1078</v>
      </c>
      <c r="K949" s="134" t="s">
        <v>1633</v>
      </c>
      <c r="L949" s="134" t="s">
        <v>1634</v>
      </c>
      <c r="M949" s="134" t="s">
        <v>1633</v>
      </c>
      <c r="N949" s="45" t="s">
        <v>55</v>
      </c>
    </row>
    <row r="950" spans="1:14" ht="15.5">
      <c r="A950" s="54" t="s">
        <v>1636</v>
      </c>
      <c r="B950" s="55" t="s">
        <v>41</v>
      </c>
      <c r="C950" s="33">
        <v>824</v>
      </c>
      <c r="D950" s="34">
        <v>0.36529126213592233</v>
      </c>
      <c r="E950" s="35">
        <v>0.12620000000000001</v>
      </c>
      <c r="F950" s="38" t="str">
        <f t="shared" si="43"/>
        <v>🟢 Disponible</v>
      </c>
      <c r="G950" s="43">
        <v>45898</v>
      </c>
      <c r="H950" s="119">
        <f t="shared" ca="1" si="42"/>
        <v>46273</v>
      </c>
      <c r="I950" s="9">
        <f t="shared" ca="1" si="44"/>
        <v>12</v>
      </c>
      <c r="J950" s="49" t="s">
        <v>1078</v>
      </c>
      <c r="K950" s="134" t="s">
        <v>1633</v>
      </c>
      <c r="L950" s="134" t="s">
        <v>1634</v>
      </c>
      <c r="M950" s="134" t="s">
        <v>1633</v>
      </c>
      <c r="N950" s="45" t="s">
        <v>55</v>
      </c>
    </row>
    <row r="951" spans="1:14" ht="15.5">
      <c r="A951" s="54" t="s">
        <v>1637</v>
      </c>
      <c r="B951" s="55" t="s">
        <v>41</v>
      </c>
      <c r="C951" s="33">
        <v>664</v>
      </c>
      <c r="D951" s="34">
        <v>0.51656626506024095</v>
      </c>
      <c r="E951" s="35">
        <v>0.24099999999999999</v>
      </c>
      <c r="F951" s="38" t="str">
        <f t="shared" si="43"/>
        <v>🟢 Disponible</v>
      </c>
      <c r="G951" s="43">
        <v>45902</v>
      </c>
      <c r="H951" s="119">
        <f t="shared" ca="1" si="42"/>
        <v>46273</v>
      </c>
      <c r="I951" s="9">
        <f t="shared" ca="1" si="44"/>
        <v>12</v>
      </c>
      <c r="J951" s="49" t="s">
        <v>1078</v>
      </c>
      <c r="K951" s="135" t="s">
        <v>117</v>
      </c>
      <c r="L951" s="61" t="s">
        <v>1634</v>
      </c>
      <c r="M951" s="61" t="s">
        <v>1633</v>
      </c>
      <c r="N951" s="45" t="s">
        <v>55</v>
      </c>
    </row>
    <row r="952" spans="1:14" ht="15.5">
      <c r="A952" s="54" t="s">
        <v>1638</v>
      </c>
      <c r="B952" s="55" t="s">
        <v>41</v>
      </c>
      <c r="C952" s="33">
        <v>648</v>
      </c>
      <c r="D952" s="34">
        <v>0.48919753086419754</v>
      </c>
      <c r="E952" s="35">
        <v>0.28399999999999997</v>
      </c>
      <c r="F952" s="38" t="str">
        <f t="shared" si="43"/>
        <v>🟢 Disponible</v>
      </c>
      <c r="G952" s="43">
        <v>45902</v>
      </c>
      <c r="H952" s="119">
        <f t="shared" ca="1" si="42"/>
        <v>46273</v>
      </c>
      <c r="I952" s="9">
        <f t="shared" ca="1" si="44"/>
        <v>12</v>
      </c>
      <c r="J952" s="49" t="s">
        <v>1078</v>
      </c>
      <c r="K952" s="135" t="s">
        <v>1633</v>
      </c>
      <c r="L952" s="61" t="s">
        <v>1633</v>
      </c>
      <c r="M952" s="61" t="s">
        <v>1633</v>
      </c>
      <c r="N952" s="45" t="s">
        <v>55</v>
      </c>
    </row>
    <row r="953" spans="1:14" ht="15.5">
      <c r="A953" s="54" t="s">
        <v>1639</v>
      </c>
      <c r="B953" s="55" t="s">
        <v>41</v>
      </c>
      <c r="C953" s="33">
        <v>688</v>
      </c>
      <c r="D953" s="34">
        <v>0.47965116279069769</v>
      </c>
      <c r="E953" s="35">
        <v>0.13950000000000001</v>
      </c>
      <c r="F953" s="38" t="str">
        <f t="shared" si="43"/>
        <v>🟢 Disponible</v>
      </c>
      <c r="G953" s="43">
        <v>45902</v>
      </c>
      <c r="H953" s="119">
        <f t="shared" ca="1" si="42"/>
        <v>46273</v>
      </c>
      <c r="I953" s="9">
        <f t="shared" ca="1" si="44"/>
        <v>12</v>
      </c>
      <c r="J953" s="49" t="s">
        <v>1078</v>
      </c>
      <c r="K953" s="135" t="s">
        <v>1633</v>
      </c>
      <c r="L953" s="61" t="s">
        <v>1634</v>
      </c>
      <c r="M953" s="61" t="s">
        <v>1633</v>
      </c>
      <c r="N953" s="45" t="s">
        <v>55</v>
      </c>
    </row>
    <row r="954" spans="1:14" ht="15.5">
      <c r="A954" s="54" t="s">
        <v>1640</v>
      </c>
      <c r="B954" s="55" t="s">
        <v>41</v>
      </c>
      <c r="C954" s="33">
        <v>608</v>
      </c>
      <c r="D954" s="34">
        <v>0.61184210526315785</v>
      </c>
      <c r="E954" s="35">
        <v>0.31580000000000003</v>
      </c>
      <c r="F954" s="38" t="str">
        <f t="shared" si="43"/>
        <v>🟠 Occupation moyenne</v>
      </c>
      <c r="G954" s="43">
        <v>45918</v>
      </c>
      <c r="H954" s="119">
        <f t="shared" ca="1" si="42"/>
        <v>46273</v>
      </c>
      <c r="I954" s="9">
        <f t="shared" ca="1" si="44"/>
        <v>11</v>
      </c>
      <c r="J954" s="49" t="s">
        <v>1078</v>
      </c>
      <c r="K954" s="135" t="s">
        <v>1633</v>
      </c>
      <c r="L954" s="61" t="s">
        <v>1634</v>
      </c>
      <c r="M954" s="61" t="s">
        <v>1633</v>
      </c>
      <c r="N954" s="136" t="s">
        <v>55</v>
      </c>
    </row>
    <row r="955" spans="1:14" ht="15.5">
      <c r="A955" s="54" t="s">
        <v>1641</v>
      </c>
      <c r="B955" s="55" t="s">
        <v>41</v>
      </c>
      <c r="C955" s="33">
        <v>616</v>
      </c>
      <c r="D955" s="34">
        <v>0.40259740259740262</v>
      </c>
      <c r="E955" s="35">
        <v>9.0899999999999995E-2</v>
      </c>
      <c r="F955" s="38" t="str">
        <f t="shared" si="43"/>
        <v>🟢 Disponible</v>
      </c>
      <c r="G955" s="43">
        <v>45918</v>
      </c>
      <c r="H955" s="119">
        <f t="shared" ca="1" si="42"/>
        <v>46273</v>
      </c>
      <c r="I955" s="9">
        <f t="shared" ca="1" si="44"/>
        <v>11</v>
      </c>
      <c r="J955" s="49" t="s">
        <v>1078</v>
      </c>
      <c r="K955" s="135" t="s">
        <v>1633</v>
      </c>
      <c r="L955" s="61" t="s">
        <v>1634</v>
      </c>
      <c r="M955" s="61" t="s">
        <v>1633</v>
      </c>
      <c r="N955" s="137" t="s">
        <v>55</v>
      </c>
    </row>
    <row r="956" spans="1:14" ht="15.5">
      <c r="A956" s="54" t="s">
        <v>1642</v>
      </c>
      <c r="B956" s="59" t="s">
        <v>23</v>
      </c>
      <c r="C956" s="33">
        <v>160</v>
      </c>
      <c r="D956" s="34">
        <v>0.5</v>
      </c>
      <c r="E956" s="35">
        <v>0.2</v>
      </c>
      <c r="F956" s="38" t="str">
        <f t="shared" si="43"/>
        <v>🟢 Disponible</v>
      </c>
      <c r="G956" s="60">
        <v>45940</v>
      </c>
      <c r="H956" s="119">
        <f t="shared" ca="1" si="42"/>
        <v>46273</v>
      </c>
      <c r="I956" s="9">
        <f t="shared" ca="1" si="44"/>
        <v>10</v>
      </c>
      <c r="J956" s="138" t="s">
        <v>444</v>
      </c>
      <c r="K956" s="139" t="s">
        <v>1643</v>
      </c>
      <c r="L956" s="140" t="s">
        <v>1644</v>
      </c>
      <c r="M956" s="140" t="s">
        <v>1645</v>
      </c>
      <c r="N956" s="138" t="s">
        <v>21</v>
      </c>
    </row>
    <row r="957" spans="1:14" ht="15.5">
      <c r="A957" s="54" t="s">
        <v>1646</v>
      </c>
      <c r="B957" s="7" t="s">
        <v>9</v>
      </c>
      <c r="C957" s="33">
        <v>600</v>
      </c>
      <c r="D957" s="34">
        <v>0.51666666666666672</v>
      </c>
      <c r="E957" s="35">
        <v>0.22670000000000001</v>
      </c>
      <c r="F957" s="38" t="str">
        <f t="shared" si="43"/>
        <v>🟢 Disponible</v>
      </c>
      <c r="G957" s="62">
        <v>45950</v>
      </c>
      <c r="H957" s="119">
        <f t="shared" ca="1" si="42"/>
        <v>46273</v>
      </c>
      <c r="I957" s="9">
        <f t="shared" ca="1" si="44"/>
        <v>10</v>
      </c>
      <c r="J957" s="45" t="s">
        <v>8</v>
      </c>
      <c r="K957" s="134" t="s">
        <v>1647</v>
      </c>
      <c r="L957" s="132" t="s">
        <v>1648</v>
      </c>
      <c r="M957" s="132" t="s">
        <v>1649</v>
      </c>
      <c r="N957" s="141" t="s">
        <v>1577</v>
      </c>
    </row>
    <row r="958" spans="1:14" ht="15.5">
      <c r="A958" s="54" t="s">
        <v>1650</v>
      </c>
      <c r="B958" s="64" t="s">
        <v>17</v>
      </c>
      <c r="C958" s="33">
        <v>712</v>
      </c>
      <c r="D958" s="34">
        <v>0.5547752808988764</v>
      </c>
      <c r="E958" s="35">
        <v>0.3034</v>
      </c>
      <c r="F958" s="38" t="str">
        <f t="shared" si="43"/>
        <v>🟢 Disponible</v>
      </c>
      <c r="G958" s="62">
        <v>45961</v>
      </c>
      <c r="H958" s="119">
        <f t="shared" ca="1" si="42"/>
        <v>46273</v>
      </c>
      <c r="I958" s="9">
        <f ca="1">DATEDIF(G958,H958,"m")</f>
        <v>10</v>
      </c>
      <c r="J958" s="45" t="s">
        <v>34</v>
      </c>
      <c r="K958" s="135" t="s">
        <v>1571</v>
      </c>
      <c r="L958" s="132" t="s">
        <v>1651</v>
      </c>
      <c r="M958" s="132" t="s">
        <v>1571</v>
      </c>
      <c r="N958" s="45" t="s">
        <v>34</v>
      </c>
    </row>
    <row r="959" spans="1:14" ht="15.5">
      <c r="A959" s="54" t="s">
        <v>1652</v>
      </c>
      <c r="B959" s="65" t="s">
        <v>17</v>
      </c>
      <c r="C959" s="33">
        <v>728</v>
      </c>
      <c r="D959" s="34">
        <v>0.52472527472527475</v>
      </c>
      <c r="E959" s="35">
        <v>0.20880000000000001</v>
      </c>
      <c r="F959" s="38" t="str">
        <f t="shared" si="43"/>
        <v>🟢 Disponible</v>
      </c>
      <c r="G959" s="62">
        <v>45961</v>
      </c>
      <c r="H959" s="119">
        <f t="shared" ca="1" si="42"/>
        <v>46273</v>
      </c>
      <c r="I959" s="9">
        <f t="shared" ca="1" si="44"/>
        <v>10</v>
      </c>
      <c r="J959" s="45" t="s">
        <v>34</v>
      </c>
      <c r="K959" s="135" t="s">
        <v>1571</v>
      </c>
      <c r="L959" s="132" t="s">
        <v>1651</v>
      </c>
      <c r="M959" s="132" t="s">
        <v>1571</v>
      </c>
      <c r="N959" s="45" t="s">
        <v>34</v>
      </c>
    </row>
    <row r="960" spans="1:14" ht="15.5">
      <c r="A960" s="54" t="s">
        <v>1653</v>
      </c>
      <c r="B960" s="7" t="s">
        <v>9</v>
      </c>
      <c r="C960" s="33">
        <v>568</v>
      </c>
      <c r="D960" s="34">
        <v>0.54929577464788737</v>
      </c>
      <c r="E960" s="35">
        <v>0.2535</v>
      </c>
      <c r="F960" s="38" t="str">
        <f t="shared" si="43"/>
        <v>🟢 Disponible</v>
      </c>
      <c r="G960" s="62">
        <v>45961</v>
      </c>
      <c r="H960" s="119">
        <f t="shared" ca="1" si="42"/>
        <v>46273</v>
      </c>
      <c r="I960" s="9">
        <f t="shared" ca="1" si="44"/>
        <v>10</v>
      </c>
      <c r="J960" s="45" t="s">
        <v>8</v>
      </c>
      <c r="K960" s="135" t="s">
        <v>1647</v>
      </c>
      <c r="L960" s="61" t="s">
        <v>1654</v>
      </c>
      <c r="M960" s="132" t="s">
        <v>1649</v>
      </c>
      <c r="N960" s="132" t="s">
        <v>1649</v>
      </c>
    </row>
    <row r="961" spans="1:14" ht="15.5">
      <c r="A961" s="54" t="s">
        <v>1655</v>
      </c>
      <c r="B961" s="64" t="s">
        <v>17</v>
      </c>
      <c r="C961" s="33">
        <v>368</v>
      </c>
      <c r="D961" s="34">
        <v>0.43478260869565216</v>
      </c>
      <c r="E961" s="35">
        <v>0.1739</v>
      </c>
      <c r="F961" s="38" t="str">
        <f t="shared" si="43"/>
        <v>🟢 Disponible</v>
      </c>
      <c r="G961" s="62">
        <v>45968</v>
      </c>
      <c r="H961" s="119">
        <f t="shared" ca="1" si="42"/>
        <v>46273</v>
      </c>
      <c r="I961" s="9">
        <f t="shared" ca="1" si="44"/>
        <v>10</v>
      </c>
      <c r="J961" s="45" t="s">
        <v>34</v>
      </c>
      <c r="K961" s="135" t="s">
        <v>1571</v>
      </c>
      <c r="L961" s="132" t="s">
        <v>1651</v>
      </c>
      <c r="M961" s="132" t="s">
        <v>1571</v>
      </c>
      <c r="N961" s="45" t="s">
        <v>34</v>
      </c>
    </row>
    <row r="962" spans="1:14" ht="15.5">
      <c r="A962" s="54" t="s">
        <v>1656</v>
      </c>
      <c r="B962" s="55" t="s">
        <v>17</v>
      </c>
      <c r="C962" s="33">
        <v>636</v>
      </c>
      <c r="D962" s="34">
        <v>0.41823899371069184</v>
      </c>
      <c r="E962" s="35">
        <v>0.1981</v>
      </c>
      <c r="F962" s="38" t="str">
        <f t="shared" si="43"/>
        <v>🟢 Disponible</v>
      </c>
      <c r="G962" s="62">
        <v>45982</v>
      </c>
      <c r="H962" s="119">
        <f t="shared" ca="1" si="42"/>
        <v>46273</v>
      </c>
      <c r="I962" s="9">
        <f t="shared" ca="1" si="44"/>
        <v>9</v>
      </c>
      <c r="J962" s="45" t="s">
        <v>1657</v>
      </c>
      <c r="K962" s="142" t="s">
        <v>1477</v>
      </c>
      <c r="L962" s="143" t="s">
        <v>1657</v>
      </c>
      <c r="M962" s="132" t="s">
        <v>1477</v>
      </c>
      <c r="N962" s="45" t="s">
        <v>15</v>
      </c>
    </row>
    <row r="963" spans="1:14" ht="15.5">
      <c r="A963" s="54" t="s">
        <v>1658</v>
      </c>
      <c r="B963" s="55" t="s">
        <v>17</v>
      </c>
      <c r="C963" s="33">
        <v>606</v>
      </c>
      <c r="D963" s="34">
        <v>0.51650165016501648</v>
      </c>
      <c r="E963" s="35">
        <v>0.2475</v>
      </c>
      <c r="F963" s="38" t="str">
        <f t="shared" ref="F963:F1026" si="45">IF(D963&gt;=0.9,"🔴 Saturé",IF(D963&gt;=0.6,"🟠 Occupation moyenne","🟢 Disponible"))</f>
        <v>🟢 Disponible</v>
      </c>
      <c r="G963" s="62">
        <v>45982</v>
      </c>
      <c r="H963" s="119">
        <f t="shared" ref="H963:H1026" ca="1" si="46">TODAY()</f>
        <v>46273</v>
      </c>
      <c r="I963" s="9">
        <f t="shared" ref="I963:I1026" ca="1" si="47">DATEDIF(G963,H963,"m")</f>
        <v>9</v>
      </c>
      <c r="J963" s="45" t="s">
        <v>34</v>
      </c>
      <c r="K963" s="142" t="s">
        <v>1571</v>
      </c>
      <c r="L963" s="132" t="s">
        <v>1651</v>
      </c>
      <c r="M963" s="144" t="s">
        <v>1571</v>
      </c>
      <c r="N963" s="45" t="s">
        <v>34</v>
      </c>
    </row>
    <row r="964" spans="1:14" ht="15.5">
      <c r="A964" s="54" t="s">
        <v>1659</v>
      </c>
      <c r="B964" s="55" t="s">
        <v>26</v>
      </c>
      <c r="C964" s="33">
        <v>840</v>
      </c>
      <c r="D964" s="34">
        <v>0.45595238095238094</v>
      </c>
      <c r="E964" s="35">
        <v>0.1333</v>
      </c>
      <c r="F964" s="38" t="str">
        <f t="shared" si="45"/>
        <v>🟢 Disponible</v>
      </c>
      <c r="G964" s="62">
        <v>45982</v>
      </c>
      <c r="H964" s="119">
        <f t="shared" ca="1" si="46"/>
        <v>46273</v>
      </c>
      <c r="I964" s="9">
        <f t="shared" ca="1" si="47"/>
        <v>9</v>
      </c>
      <c r="J964" s="45" t="s">
        <v>66</v>
      </c>
      <c r="K964" s="135" t="s">
        <v>1660</v>
      </c>
      <c r="L964" s="132" t="s">
        <v>1661</v>
      </c>
      <c r="M964" s="132" t="s">
        <v>1660</v>
      </c>
      <c r="N964" s="45" t="s">
        <v>66</v>
      </c>
    </row>
    <row r="965" spans="1:14" ht="15.5">
      <c r="A965" s="54" t="s">
        <v>1662</v>
      </c>
      <c r="B965" s="55" t="s">
        <v>41</v>
      </c>
      <c r="C965" s="33">
        <v>632</v>
      </c>
      <c r="D965" s="34">
        <v>0.52848101265822789</v>
      </c>
      <c r="E965" s="35">
        <v>0.20250000000000001</v>
      </c>
      <c r="F965" s="38" t="str">
        <f t="shared" si="45"/>
        <v>🟢 Disponible</v>
      </c>
      <c r="G965" s="62">
        <v>45989</v>
      </c>
      <c r="H965" s="119">
        <f t="shared" ca="1" si="46"/>
        <v>46273</v>
      </c>
      <c r="I965" s="9">
        <f t="shared" ca="1" si="47"/>
        <v>9</v>
      </c>
      <c r="J965" s="45" t="s">
        <v>54</v>
      </c>
      <c r="K965" s="135" t="s">
        <v>1663</v>
      </c>
      <c r="L965" s="132" t="s">
        <v>1663</v>
      </c>
      <c r="M965" s="132" t="s">
        <v>1663</v>
      </c>
      <c r="N965" s="45" t="s">
        <v>54</v>
      </c>
    </row>
    <row r="966" spans="1:14" ht="15.5">
      <c r="A966" s="54" t="s">
        <v>1664</v>
      </c>
      <c r="B966" s="55" t="s">
        <v>9</v>
      </c>
      <c r="C966" s="33">
        <v>680</v>
      </c>
      <c r="D966" s="34">
        <v>0.71470588235294119</v>
      </c>
      <c r="E966" s="35">
        <v>0.49409999999999998</v>
      </c>
      <c r="F966" s="38" t="str">
        <f t="shared" si="45"/>
        <v>🟠 Occupation moyenne</v>
      </c>
      <c r="G966" s="62">
        <v>45989</v>
      </c>
      <c r="H966" s="119">
        <f t="shared" ca="1" si="46"/>
        <v>46273</v>
      </c>
      <c r="I966" s="9">
        <f t="shared" ca="1" si="47"/>
        <v>9</v>
      </c>
      <c r="J966" s="45" t="s">
        <v>1577</v>
      </c>
      <c r="K966" s="135" t="s">
        <v>1576</v>
      </c>
      <c r="L966" s="132" t="s">
        <v>1576</v>
      </c>
      <c r="M966" s="132" t="s">
        <v>1576</v>
      </c>
      <c r="N966" s="45" t="s">
        <v>1577</v>
      </c>
    </row>
    <row r="967" spans="1:14" ht="15.5">
      <c r="A967" s="54" t="s">
        <v>1665</v>
      </c>
      <c r="B967" s="55" t="s">
        <v>17</v>
      </c>
      <c r="C967" s="33">
        <v>792</v>
      </c>
      <c r="D967" s="34">
        <v>0.48358585858585856</v>
      </c>
      <c r="E967" s="35">
        <v>0.28029999999999999</v>
      </c>
      <c r="F967" s="38" t="str">
        <f t="shared" si="45"/>
        <v>🟢 Disponible</v>
      </c>
      <c r="G967" s="62">
        <v>45989</v>
      </c>
      <c r="H967" s="119">
        <f t="shared" ca="1" si="46"/>
        <v>46273</v>
      </c>
      <c r="I967" s="9">
        <f t="shared" ca="1" si="47"/>
        <v>9</v>
      </c>
      <c r="J967" s="45" t="s">
        <v>34</v>
      </c>
      <c r="K967" s="135" t="s">
        <v>1571</v>
      </c>
      <c r="L967" s="132" t="s">
        <v>1651</v>
      </c>
      <c r="M967" s="132" t="s">
        <v>1571</v>
      </c>
      <c r="N967" s="45" t="s">
        <v>34</v>
      </c>
    </row>
    <row r="968" spans="1:14" ht="15.5">
      <c r="A968" s="54" t="s">
        <v>1666</v>
      </c>
      <c r="B968" s="55" t="s">
        <v>17</v>
      </c>
      <c r="C968" s="33">
        <v>654</v>
      </c>
      <c r="D968" s="34">
        <v>0.3165137614678899</v>
      </c>
      <c r="E968" s="35">
        <v>0.1009</v>
      </c>
      <c r="F968" s="38" t="str">
        <f t="shared" si="45"/>
        <v>🟢 Disponible</v>
      </c>
      <c r="G968" s="62">
        <v>45991</v>
      </c>
      <c r="H968" s="119">
        <f t="shared" ca="1" si="46"/>
        <v>46273</v>
      </c>
      <c r="I968" s="9">
        <f t="shared" ca="1" si="47"/>
        <v>9</v>
      </c>
      <c r="J968" s="45" t="s">
        <v>1477</v>
      </c>
      <c r="K968" s="135" t="s">
        <v>1477</v>
      </c>
      <c r="L968" s="132" t="s">
        <v>1657</v>
      </c>
      <c r="M968" s="132" t="s">
        <v>1477</v>
      </c>
      <c r="N968" s="45" t="s">
        <v>15</v>
      </c>
    </row>
    <row r="969" spans="1:14" ht="15.5">
      <c r="A969" s="54" t="s">
        <v>1667</v>
      </c>
      <c r="B969" s="55" t="s">
        <v>17</v>
      </c>
      <c r="C969" s="33">
        <v>544</v>
      </c>
      <c r="D969" s="34">
        <v>0.5220588235294118</v>
      </c>
      <c r="E969" s="35">
        <v>0.23530000000000001</v>
      </c>
      <c r="F969" s="38" t="str">
        <f t="shared" si="45"/>
        <v>🟢 Disponible</v>
      </c>
      <c r="G969" s="62">
        <v>45991</v>
      </c>
      <c r="H969" s="119">
        <f t="shared" ca="1" si="46"/>
        <v>46273</v>
      </c>
      <c r="I969" s="9">
        <f t="shared" ca="1" si="47"/>
        <v>9</v>
      </c>
      <c r="J969" s="45" t="s">
        <v>34</v>
      </c>
      <c r="K969" s="135" t="s">
        <v>1571</v>
      </c>
      <c r="L969" s="132" t="s">
        <v>1651</v>
      </c>
      <c r="M969" s="132" t="s">
        <v>1571</v>
      </c>
      <c r="N969" s="45" t="s">
        <v>34</v>
      </c>
    </row>
    <row r="970" spans="1:14" ht="15.5">
      <c r="A970" s="54" t="s">
        <v>1668</v>
      </c>
      <c r="B970" s="55" t="s">
        <v>26</v>
      </c>
      <c r="C970" s="33">
        <v>750</v>
      </c>
      <c r="D970" s="34">
        <v>0.60133333333333339</v>
      </c>
      <c r="E970" s="35">
        <v>0.4</v>
      </c>
      <c r="F970" s="38" t="str">
        <f t="shared" si="45"/>
        <v>🟠 Occupation moyenne</v>
      </c>
      <c r="G970" s="62">
        <v>45991</v>
      </c>
      <c r="H970" s="119">
        <f t="shared" ca="1" si="46"/>
        <v>46273</v>
      </c>
      <c r="I970" s="9">
        <f t="shared" ca="1" si="47"/>
        <v>9</v>
      </c>
      <c r="J970" s="45" t="s">
        <v>1594</v>
      </c>
      <c r="K970" s="145" t="s">
        <v>43</v>
      </c>
      <c r="L970" s="146" t="s">
        <v>43</v>
      </c>
      <c r="M970" s="146" t="s">
        <v>43</v>
      </c>
      <c r="N970" s="147" t="s">
        <v>1594</v>
      </c>
    </row>
    <row r="971" spans="1:14" ht="15.5">
      <c r="A971" s="54" t="s">
        <v>1669</v>
      </c>
      <c r="B971" s="55" t="s">
        <v>12</v>
      </c>
      <c r="C971" s="33">
        <v>702</v>
      </c>
      <c r="D971" s="34">
        <v>0.4772079772079772</v>
      </c>
      <c r="E971" s="35">
        <v>0.24790000000000001</v>
      </c>
      <c r="F971" s="38" t="str">
        <f t="shared" si="45"/>
        <v>🟢 Disponible</v>
      </c>
      <c r="G971" s="62">
        <v>45991</v>
      </c>
      <c r="H971" s="119">
        <f t="shared" ca="1" si="46"/>
        <v>46273</v>
      </c>
      <c r="I971" s="9">
        <f t="shared" ca="1" si="47"/>
        <v>9</v>
      </c>
      <c r="J971" s="45" t="s">
        <v>95</v>
      </c>
      <c r="K971" s="148" t="s">
        <v>95</v>
      </c>
      <c r="L971" s="149" t="s">
        <v>11</v>
      </c>
      <c r="M971" s="149" t="s">
        <v>371</v>
      </c>
      <c r="N971" s="147" t="s">
        <v>10</v>
      </c>
    </row>
    <row r="972" spans="1:14" ht="15.5">
      <c r="A972" s="54" t="s">
        <v>1670</v>
      </c>
      <c r="B972" s="55" t="s">
        <v>17</v>
      </c>
      <c r="C972" s="33">
        <v>780</v>
      </c>
      <c r="D972" s="34">
        <v>0.491025641025641</v>
      </c>
      <c r="E972" s="35">
        <v>0.23080000000000001</v>
      </c>
      <c r="F972" s="38" t="str">
        <f t="shared" si="45"/>
        <v>🟢 Disponible</v>
      </c>
      <c r="G972" s="62">
        <v>45996</v>
      </c>
      <c r="H972" s="119">
        <f t="shared" ca="1" si="46"/>
        <v>46273</v>
      </c>
      <c r="I972" s="9">
        <f t="shared" ca="1" si="47"/>
        <v>9</v>
      </c>
      <c r="J972" s="45" t="s">
        <v>34</v>
      </c>
      <c r="K972" s="134" t="s">
        <v>1571</v>
      </c>
      <c r="L972" s="132" t="s">
        <v>1651</v>
      </c>
      <c r="M972" s="132" t="s">
        <v>1571</v>
      </c>
      <c r="N972" s="45" t="s">
        <v>34</v>
      </c>
    </row>
    <row r="973" spans="1:14" ht="15.5">
      <c r="A973" s="54" t="s">
        <v>1671</v>
      </c>
      <c r="B973" s="74" t="s">
        <v>12</v>
      </c>
      <c r="C973" s="33">
        <v>824</v>
      </c>
      <c r="D973" s="34">
        <v>0.82645631067961167</v>
      </c>
      <c r="E973" s="35">
        <v>0.74760000000000004</v>
      </c>
      <c r="F973" s="38" t="str">
        <f t="shared" si="45"/>
        <v>🟠 Occupation moyenne</v>
      </c>
      <c r="G973" s="75">
        <v>45999</v>
      </c>
      <c r="H973" s="119">
        <f t="shared" ca="1" si="46"/>
        <v>46273</v>
      </c>
      <c r="I973" s="9">
        <f t="shared" ca="1" si="47"/>
        <v>9</v>
      </c>
      <c r="J973" s="76" t="s">
        <v>431</v>
      </c>
      <c r="K973" s="150" t="s">
        <v>85</v>
      </c>
      <c r="L973" s="151" t="s">
        <v>84</v>
      </c>
      <c r="M973" s="151" t="s">
        <v>10</v>
      </c>
      <c r="N973" s="152" t="s">
        <v>10</v>
      </c>
    </row>
    <row r="974" spans="1:14" ht="15.5">
      <c r="A974" s="54" t="s">
        <v>1672</v>
      </c>
      <c r="B974" s="74" t="s">
        <v>12</v>
      </c>
      <c r="C974" s="33">
        <v>1002</v>
      </c>
      <c r="D974" s="34">
        <v>0.49800399201596807</v>
      </c>
      <c r="E974" s="35">
        <v>0.35930000000000001</v>
      </c>
      <c r="F974" s="38" t="str">
        <f t="shared" si="45"/>
        <v>🟢 Disponible</v>
      </c>
      <c r="G974" s="75">
        <v>46004</v>
      </c>
      <c r="H974" s="119">
        <f t="shared" ca="1" si="46"/>
        <v>46273</v>
      </c>
      <c r="I974" s="9">
        <f t="shared" ca="1" si="47"/>
        <v>8</v>
      </c>
      <c r="J974" s="76" t="s">
        <v>1673</v>
      </c>
      <c r="K974" s="153" t="s">
        <v>107</v>
      </c>
      <c r="L974" s="154" t="s">
        <v>11</v>
      </c>
      <c r="M974" s="154" t="s">
        <v>371</v>
      </c>
      <c r="N974" s="76" t="s">
        <v>10</v>
      </c>
    </row>
    <row r="975" spans="1:14" ht="15.5">
      <c r="A975" s="54" t="s">
        <v>1674</v>
      </c>
      <c r="B975" s="74" t="s">
        <v>12</v>
      </c>
      <c r="C975" s="33">
        <v>798</v>
      </c>
      <c r="D975" s="34">
        <v>0.75187969924812026</v>
      </c>
      <c r="E975" s="35">
        <v>0.63160000000000005</v>
      </c>
      <c r="F975" s="38" t="str">
        <f t="shared" si="45"/>
        <v>🟠 Occupation moyenne</v>
      </c>
      <c r="G975" s="75">
        <v>46004</v>
      </c>
      <c r="H975" s="119">
        <f t="shared" ca="1" si="46"/>
        <v>46273</v>
      </c>
      <c r="I975" s="9">
        <f t="shared" ca="1" si="47"/>
        <v>8</v>
      </c>
      <c r="J975" s="76" t="s">
        <v>1673</v>
      </c>
      <c r="K975" s="153" t="s">
        <v>107</v>
      </c>
      <c r="L975" s="154" t="s">
        <v>11</v>
      </c>
      <c r="M975" s="154" t="s">
        <v>371</v>
      </c>
      <c r="N975" s="76" t="s">
        <v>10</v>
      </c>
    </row>
    <row r="976" spans="1:14" ht="15.5">
      <c r="A976" s="54" t="s">
        <v>1675</v>
      </c>
      <c r="B976" s="74" t="s">
        <v>12</v>
      </c>
      <c r="C976" s="33">
        <v>1152</v>
      </c>
      <c r="D976" s="34">
        <v>0.56336805555555558</v>
      </c>
      <c r="E976" s="35">
        <v>0.38540000000000002</v>
      </c>
      <c r="F976" s="38" t="str">
        <f t="shared" si="45"/>
        <v>🟢 Disponible</v>
      </c>
      <c r="G976" s="75">
        <v>46004</v>
      </c>
      <c r="H976" s="119">
        <f t="shared" ca="1" si="46"/>
        <v>46273</v>
      </c>
      <c r="I976" s="9">
        <f t="shared" ca="1" si="47"/>
        <v>8</v>
      </c>
      <c r="J976" s="76" t="s">
        <v>1673</v>
      </c>
      <c r="K976" s="153" t="s">
        <v>107</v>
      </c>
      <c r="L976" s="154" t="s">
        <v>11</v>
      </c>
      <c r="M976" s="154" t="s">
        <v>371</v>
      </c>
      <c r="N976" s="76" t="s">
        <v>10</v>
      </c>
    </row>
    <row r="977" spans="1:14" ht="15.5">
      <c r="A977" s="54" t="s">
        <v>1676</v>
      </c>
      <c r="B977" s="74" t="s">
        <v>12</v>
      </c>
      <c r="C977" s="33">
        <v>804</v>
      </c>
      <c r="D977" s="34">
        <v>0.62686567164179108</v>
      </c>
      <c r="E977" s="35">
        <v>0.44779999999999998</v>
      </c>
      <c r="F977" s="38" t="str">
        <f t="shared" si="45"/>
        <v>🟠 Occupation moyenne</v>
      </c>
      <c r="G977" s="75">
        <v>46004</v>
      </c>
      <c r="H977" s="119">
        <f t="shared" ca="1" si="46"/>
        <v>46273</v>
      </c>
      <c r="I977" s="9">
        <f t="shared" ca="1" si="47"/>
        <v>8</v>
      </c>
      <c r="J977" s="76" t="s">
        <v>1673</v>
      </c>
      <c r="K977" s="153" t="s">
        <v>107</v>
      </c>
      <c r="L977" s="154" t="s">
        <v>11</v>
      </c>
      <c r="M977" s="154" t="s">
        <v>371</v>
      </c>
      <c r="N977" s="76" t="s">
        <v>10</v>
      </c>
    </row>
    <row r="978" spans="1:14" ht="15.5">
      <c r="A978" s="54" t="s">
        <v>1677</v>
      </c>
      <c r="B978" s="74" t="s">
        <v>26</v>
      </c>
      <c r="C978" s="33">
        <v>774</v>
      </c>
      <c r="D978" s="34">
        <v>0.78294573643410847</v>
      </c>
      <c r="E978" s="35">
        <v>0.65890000000000004</v>
      </c>
      <c r="F978" s="38" t="str">
        <f t="shared" si="45"/>
        <v>🟠 Occupation moyenne</v>
      </c>
      <c r="G978" s="75">
        <v>46004</v>
      </c>
      <c r="H978" s="119">
        <f t="shared" ca="1" si="46"/>
        <v>46273</v>
      </c>
      <c r="I978" s="9">
        <f t="shared" ca="1" si="47"/>
        <v>8</v>
      </c>
      <c r="J978" s="76" t="s">
        <v>1678</v>
      </c>
      <c r="K978" s="155" t="s">
        <v>43</v>
      </c>
      <c r="L978" s="154" t="s">
        <v>43</v>
      </c>
      <c r="M978" s="154" t="s">
        <v>43</v>
      </c>
      <c r="N978" s="76" t="s">
        <v>1594</v>
      </c>
    </row>
    <row r="979" spans="1:14" ht="15.5">
      <c r="A979" s="54" t="s">
        <v>1679</v>
      </c>
      <c r="B979" s="74" t="s">
        <v>17</v>
      </c>
      <c r="C979" s="33">
        <v>852</v>
      </c>
      <c r="D979" s="34">
        <v>0.55868544600938963</v>
      </c>
      <c r="E979" s="35">
        <v>0.34510000000000002</v>
      </c>
      <c r="F979" s="38" t="str">
        <f t="shared" si="45"/>
        <v>🟢 Disponible</v>
      </c>
      <c r="G979" s="75">
        <v>46004</v>
      </c>
      <c r="H979" s="119">
        <f t="shared" ca="1" si="46"/>
        <v>46273</v>
      </c>
      <c r="I979" s="9">
        <f t="shared" ca="1" si="47"/>
        <v>8</v>
      </c>
      <c r="J979" s="76" t="s">
        <v>1657</v>
      </c>
      <c r="K979" s="156" t="s">
        <v>1477</v>
      </c>
      <c r="L979" s="131" t="s">
        <v>1657</v>
      </c>
      <c r="M979" s="131" t="s">
        <v>1477</v>
      </c>
      <c r="N979" s="76" t="s">
        <v>15</v>
      </c>
    </row>
    <row r="980" spans="1:14" ht="15.5">
      <c r="A980" s="54" t="s">
        <v>1680</v>
      </c>
      <c r="B980" s="74" t="s">
        <v>17</v>
      </c>
      <c r="C980" s="33">
        <v>624</v>
      </c>
      <c r="D980" s="34">
        <v>0.48878205128205127</v>
      </c>
      <c r="E980" s="35">
        <v>0.25</v>
      </c>
      <c r="F980" s="38" t="str">
        <f t="shared" si="45"/>
        <v>🟢 Disponible</v>
      </c>
      <c r="G980" s="75">
        <v>46004</v>
      </c>
      <c r="H980" s="119">
        <f t="shared" ca="1" si="46"/>
        <v>46273</v>
      </c>
      <c r="I980" s="9">
        <f t="shared" ca="1" si="47"/>
        <v>8</v>
      </c>
      <c r="J980" s="76" t="s">
        <v>1681</v>
      </c>
      <c r="K980" s="134" t="s">
        <v>1571</v>
      </c>
      <c r="L980" s="132" t="s">
        <v>1651</v>
      </c>
      <c r="M980" s="132" t="s">
        <v>1571</v>
      </c>
      <c r="N980" s="76" t="s">
        <v>34</v>
      </c>
    </row>
    <row r="981" spans="1:14" ht="15.5">
      <c r="A981" s="54" t="s">
        <v>1682</v>
      </c>
      <c r="B981" s="74" t="s">
        <v>23</v>
      </c>
      <c r="C981" s="33">
        <v>720</v>
      </c>
      <c r="D981" s="34">
        <v>0.63055555555555554</v>
      </c>
      <c r="E981" s="35">
        <v>0.38329999999999997</v>
      </c>
      <c r="F981" s="38" t="str">
        <f t="shared" si="45"/>
        <v>🟠 Occupation moyenne</v>
      </c>
      <c r="G981" s="75">
        <v>46004</v>
      </c>
      <c r="H981" s="119">
        <f t="shared" ca="1" si="46"/>
        <v>46273</v>
      </c>
      <c r="I981" s="9">
        <f t="shared" ca="1" si="47"/>
        <v>8</v>
      </c>
      <c r="J981" s="76" t="s">
        <v>1683</v>
      </c>
      <c r="K981" s="153" t="s">
        <v>70</v>
      </c>
      <c r="L981" s="131" t="s">
        <v>1684</v>
      </c>
      <c r="M981" s="131" t="s">
        <v>1645</v>
      </c>
      <c r="N981" s="76" t="s">
        <v>21</v>
      </c>
    </row>
    <row r="982" spans="1:14" ht="15.5">
      <c r="A982" s="54" t="s">
        <v>1685</v>
      </c>
      <c r="B982" s="74" t="s">
        <v>23</v>
      </c>
      <c r="C982" s="33">
        <v>720</v>
      </c>
      <c r="D982" s="34">
        <v>0.65972222222222221</v>
      </c>
      <c r="E982" s="35">
        <v>0.43330000000000002</v>
      </c>
      <c r="F982" s="38" t="str">
        <f t="shared" si="45"/>
        <v>🟠 Occupation moyenne</v>
      </c>
      <c r="G982" s="75">
        <v>46014</v>
      </c>
      <c r="H982" s="119">
        <f t="shared" ca="1" si="46"/>
        <v>46273</v>
      </c>
      <c r="I982" s="9">
        <f t="shared" ca="1" si="47"/>
        <v>8</v>
      </c>
      <c r="J982" s="76" t="s">
        <v>1031</v>
      </c>
      <c r="K982" s="157" t="s">
        <v>70</v>
      </c>
      <c r="L982" s="131" t="s">
        <v>1684</v>
      </c>
      <c r="M982" s="131" t="s">
        <v>1645</v>
      </c>
      <c r="N982" s="76" t="s">
        <v>21</v>
      </c>
    </row>
    <row r="983" spans="1:14" ht="15.5">
      <c r="A983" s="54" t="s">
        <v>1686</v>
      </c>
      <c r="B983" s="74" t="s">
        <v>26</v>
      </c>
      <c r="C983" s="33">
        <v>792</v>
      </c>
      <c r="D983" s="34">
        <v>0.77777777777777779</v>
      </c>
      <c r="E983" s="35">
        <v>0.71209999999999996</v>
      </c>
      <c r="F983" s="38" t="str">
        <f t="shared" si="45"/>
        <v>🟠 Occupation moyenne</v>
      </c>
      <c r="G983" s="75">
        <v>46016</v>
      </c>
      <c r="H983" s="119">
        <f t="shared" ca="1" si="46"/>
        <v>46273</v>
      </c>
      <c r="I983" s="9">
        <f t="shared" ca="1" si="47"/>
        <v>8</v>
      </c>
      <c r="J983" s="45" t="s">
        <v>1594</v>
      </c>
      <c r="K983" s="158" t="s">
        <v>43</v>
      </c>
      <c r="L983" s="154" t="s">
        <v>43</v>
      </c>
      <c r="M983" s="154" t="s">
        <v>43</v>
      </c>
      <c r="N983" s="76" t="s">
        <v>1594</v>
      </c>
    </row>
    <row r="984" spans="1:14" ht="15.5">
      <c r="A984" s="54" t="s">
        <v>1687</v>
      </c>
      <c r="B984" s="74" t="s">
        <v>26</v>
      </c>
      <c r="C984" s="33">
        <v>366</v>
      </c>
      <c r="D984" s="34">
        <v>0.43715846994535518</v>
      </c>
      <c r="E984" s="35">
        <v>0.1148</v>
      </c>
      <c r="F984" s="38" t="str">
        <f t="shared" si="45"/>
        <v>🟢 Disponible</v>
      </c>
      <c r="G984" s="75">
        <v>46016</v>
      </c>
      <c r="H984" s="119">
        <f t="shared" ca="1" si="46"/>
        <v>46273</v>
      </c>
      <c r="I984" s="9">
        <f t="shared" ca="1" si="47"/>
        <v>8</v>
      </c>
      <c r="J984" s="45" t="s">
        <v>1594</v>
      </c>
      <c r="K984" s="158" t="s">
        <v>43</v>
      </c>
      <c r="L984" s="154" t="s">
        <v>43</v>
      </c>
      <c r="M984" s="154" t="s">
        <v>43</v>
      </c>
      <c r="N984" s="76" t="s">
        <v>1594</v>
      </c>
    </row>
    <row r="985" spans="1:14" ht="15.5">
      <c r="A985" s="85" t="s">
        <v>1688</v>
      </c>
      <c r="B985" s="86" t="s">
        <v>23</v>
      </c>
      <c r="C985" s="33">
        <v>840</v>
      </c>
      <c r="D985" s="34">
        <v>0.59761904761904761</v>
      </c>
      <c r="E985" s="35">
        <v>0.37140000000000001</v>
      </c>
      <c r="F985" s="38" t="str">
        <f t="shared" si="45"/>
        <v>🟢 Disponible</v>
      </c>
      <c r="G985" s="75">
        <v>46021</v>
      </c>
      <c r="H985" s="119">
        <f t="shared" ca="1" si="46"/>
        <v>46273</v>
      </c>
      <c r="I985" s="9">
        <f t="shared" ca="1" si="47"/>
        <v>8</v>
      </c>
      <c r="J985" s="76" t="s">
        <v>69</v>
      </c>
      <c r="K985" s="131" t="s">
        <v>69</v>
      </c>
      <c r="L985" s="131" t="s">
        <v>1616</v>
      </c>
      <c r="M985" s="131" t="s">
        <v>105</v>
      </c>
      <c r="N985" s="76" t="s">
        <v>1691</v>
      </c>
    </row>
    <row r="986" spans="1:14" ht="15.5">
      <c r="A986" s="88" t="s">
        <v>1689</v>
      </c>
      <c r="B986" s="159" t="s">
        <v>23</v>
      </c>
      <c r="C986" s="33">
        <v>816</v>
      </c>
      <c r="D986" s="34">
        <v>0.18872549019607843</v>
      </c>
      <c r="E986" s="35">
        <v>1.47E-2</v>
      </c>
      <c r="F986" s="38" t="str">
        <f t="shared" si="45"/>
        <v>🟢 Disponible</v>
      </c>
      <c r="G986" s="90">
        <v>46023</v>
      </c>
      <c r="H986" s="119">
        <f t="shared" ca="1" si="46"/>
        <v>46273</v>
      </c>
      <c r="I986" s="9">
        <f t="shared" ca="1" si="47"/>
        <v>8</v>
      </c>
      <c r="J986" s="87" t="s">
        <v>69</v>
      </c>
      <c r="K986" s="160" t="s">
        <v>69</v>
      </c>
      <c r="L986" s="131" t="s">
        <v>1616</v>
      </c>
      <c r="M986" s="131" t="s">
        <v>105</v>
      </c>
      <c r="N986" s="161" t="s">
        <v>21</v>
      </c>
    </row>
    <row r="987" spans="1:14" ht="15.5">
      <c r="A987" s="54" t="s">
        <v>1690</v>
      </c>
      <c r="B987" s="19" t="s">
        <v>23</v>
      </c>
      <c r="C987" s="33">
        <v>750</v>
      </c>
      <c r="D987" s="34">
        <v>0.63866666666666672</v>
      </c>
      <c r="E987" s="35">
        <v>0.46400000000000002</v>
      </c>
      <c r="F987" s="38" t="str">
        <f t="shared" si="45"/>
        <v>🟠 Occupation moyenne</v>
      </c>
      <c r="G987" s="93">
        <v>46026</v>
      </c>
      <c r="H987" s="119">
        <f t="shared" ca="1" si="46"/>
        <v>46273</v>
      </c>
      <c r="I987" s="9">
        <f t="shared" ca="1" si="47"/>
        <v>8</v>
      </c>
      <c r="J987" s="94" t="s">
        <v>1031</v>
      </c>
      <c r="K987" s="157" t="s">
        <v>70</v>
      </c>
      <c r="L987" s="131" t="s">
        <v>1684</v>
      </c>
      <c r="M987" s="131" t="s">
        <v>1645</v>
      </c>
      <c r="N987" s="105" t="s">
        <v>1691</v>
      </c>
    </row>
    <row r="988" spans="1:14" ht="15.5">
      <c r="A988" s="54" t="s">
        <v>1692</v>
      </c>
      <c r="B988" s="19" t="s">
        <v>26</v>
      </c>
      <c r="C988" s="33">
        <v>798</v>
      </c>
      <c r="D988" s="34">
        <v>0.61403508771929827</v>
      </c>
      <c r="E988" s="35">
        <v>0.3609</v>
      </c>
      <c r="F988" s="38" t="str">
        <f t="shared" si="45"/>
        <v>🟠 Occupation moyenne</v>
      </c>
      <c r="G988" s="93">
        <v>46026</v>
      </c>
      <c r="H988" s="119">
        <f t="shared" ca="1" si="46"/>
        <v>46273</v>
      </c>
      <c r="I988" s="9">
        <f t="shared" ca="1" si="47"/>
        <v>8</v>
      </c>
      <c r="J988" s="96" t="s">
        <v>1594</v>
      </c>
      <c r="K988" s="162" t="s">
        <v>43</v>
      </c>
      <c r="L988" s="163" t="s">
        <v>43</v>
      </c>
      <c r="M988" s="163" t="s">
        <v>43</v>
      </c>
      <c r="N988" s="105" t="s">
        <v>1594</v>
      </c>
    </row>
    <row r="989" spans="1:14" ht="15.5">
      <c r="A989" s="88" t="s">
        <v>1693</v>
      </c>
      <c r="B989" s="19" t="s">
        <v>23</v>
      </c>
      <c r="C989" s="33">
        <v>582</v>
      </c>
      <c r="D989" s="34">
        <v>6.7010309278350513E-2</v>
      </c>
      <c r="E989" s="35">
        <v>0</v>
      </c>
      <c r="F989" s="38" t="str">
        <f t="shared" si="45"/>
        <v>🟢 Disponible</v>
      </c>
      <c r="G989" s="93">
        <v>46028</v>
      </c>
      <c r="H989" s="119">
        <f t="shared" ca="1" si="46"/>
        <v>46273</v>
      </c>
      <c r="I989" s="9">
        <f t="shared" ca="1" si="47"/>
        <v>8</v>
      </c>
      <c r="J989" s="96" t="s">
        <v>69</v>
      </c>
      <c r="K989" s="160" t="s">
        <v>69</v>
      </c>
      <c r="L989" s="131" t="s">
        <v>1616</v>
      </c>
      <c r="M989" s="131" t="s">
        <v>105</v>
      </c>
      <c r="N989" s="105" t="s">
        <v>1694</v>
      </c>
    </row>
    <row r="990" spans="1:14" ht="15.5">
      <c r="A990" s="88" t="s">
        <v>1695</v>
      </c>
      <c r="B990" s="19" t="s">
        <v>26</v>
      </c>
      <c r="C990" s="33">
        <v>798</v>
      </c>
      <c r="D990" s="34">
        <v>0.60902255639097747</v>
      </c>
      <c r="E990" s="35">
        <v>0.35339999999999999</v>
      </c>
      <c r="F990" s="38" t="str">
        <f t="shared" si="45"/>
        <v>🟠 Occupation moyenne</v>
      </c>
      <c r="G990" s="93">
        <v>46033</v>
      </c>
      <c r="H990" s="119">
        <f t="shared" ca="1" si="46"/>
        <v>46273</v>
      </c>
      <c r="I990" s="9">
        <f t="shared" ca="1" si="47"/>
        <v>7</v>
      </c>
      <c r="J990" s="96" t="s">
        <v>118</v>
      </c>
      <c r="K990" s="164" t="s">
        <v>118</v>
      </c>
      <c r="L990" s="61" t="s">
        <v>1696</v>
      </c>
      <c r="M990" s="61" t="s">
        <v>118</v>
      </c>
      <c r="N990" s="105" t="s">
        <v>66</v>
      </c>
    </row>
    <row r="991" spans="1:14" ht="15.5">
      <c r="A991" s="88" t="s">
        <v>1697</v>
      </c>
      <c r="B991" s="19" t="s">
        <v>12</v>
      </c>
      <c r="C991" s="33">
        <v>546</v>
      </c>
      <c r="D991" s="34">
        <v>0.69597069597069594</v>
      </c>
      <c r="E991" s="35">
        <v>0.53849999999999998</v>
      </c>
      <c r="F991" s="38" t="str">
        <f t="shared" si="45"/>
        <v>🟠 Occupation moyenne</v>
      </c>
      <c r="G991" s="93">
        <v>46033</v>
      </c>
      <c r="H991" s="119">
        <f t="shared" ca="1" si="46"/>
        <v>46273</v>
      </c>
      <c r="I991" s="9">
        <f t="shared" ca="1" si="47"/>
        <v>7</v>
      </c>
      <c r="J991" s="96" t="s">
        <v>1698</v>
      </c>
      <c r="K991" s="164" t="s">
        <v>119</v>
      </c>
      <c r="L991" s="61" t="s">
        <v>371</v>
      </c>
      <c r="M991" s="61" t="s">
        <v>371</v>
      </c>
      <c r="N991" s="105" t="s">
        <v>10</v>
      </c>
    </row>
    <row r="992" spans="1:14" ht="15.5">
      <c r="A992" s="88" t="s">
        <v>1699</v>
      </c>
      <c r="B992" s="19" t="s">
        <v>41</v>
      </c>
      <c r="C992" s="33">
        <v>798</v>
      </c>
      <c r="D992" s="34">
        <v>0.55513784461152882</v>
      </c>
      <c r="E992" s="35">
        <v>0.33079999999999998</v>
      </c>
      <c r="F992" s="38" t="str">
        <f t="shared" si="45"/>
        <v>🟢 Disponible</v>
      </c>
      <c r="G992" s="93">
        <v>46035</v>
      </c>
      <c r="H992" s="119">
        <f t="shared" ca="1" si="46"/>
        <v>46273</v>
      </c>
      <c r="I992" s="9">
        <f t="shared" ca="1" si="47"/>
        <v>7</v>
      </c>
      <c r="J992" s="96" t="s">
        <v>40</v>
      </c>
      <c r="K992" s="157" t="s">
        <v>40</v>
      </c>
      <c r="L992" s="154" t="s">
        <v>40</v>
      </c>
      <c r="M992" s="154" t="s">
        <v>40</v>
      </c>
      <c r="N992" s="105" t="s">
        <v>40</v>
      </c>
    </row>
    <row r="993" spans="1:14" ht="15.5">
      <c r="A993" s="8" t="s">
        <v>1700</v>
      </c>
      <c r="B993" s="23" t="s">
        <v>12</v>
      </c>
      <c r="C993" s="33">
        <v>536</v>
      </c>
      <c r="D993" s="34">
        <v>0.16977611940298507</v>
      </c>
      <c r="E993" s="35">
        <v>0</v>
      </c>
      <c r="F993" s="38" t="str">
        <f t="shared" si="45"/>
        <v>🟢 Disponible</v>
      </c>
      <c r="G993" s="100">
        <v>46079</v>
      </c>
      <c r="H993" s="119">
        <f t="shared" ca="1" si="46"/>
        <v>46273</v>
      </c>
      <c r="I993" s="9">
        <f t="shared" ca="1" si="47"/>
        <v>6</v>
      </c>
      <c r="J993" s="101" t="s">
        <v>31</v>
      </c>
      <c r="K993" s="165" t="s">
        <v>31</v>
      </c>
      <c r="L993" s="166" t="s">
        <v>371</v>
      </c>
      <c r="M993" s="166" t="s">
        <v>371</v>
      </c>
      <c r="N993" s="167" t="s">
        <v>10</v>
      </c>
    </row>
    <row r="994" spans="1:14" ht="15.5">
      <c r="A994" s="104" t="s">
        <v>1701</v>
      </c>
      <c r="B994" s="19" t="s">
        <v>41</v>
      </c>
      <c r="C994" s="33">
        <v>1304</v>
      </c>
      <c r="D994" s="34">
        <v>0.20398773006134968</v>
      </c>
      <c r="E994" s="35">
        <v>0</v>
      </c>
      <c r="F994" s="38" t="str">
        <f t="shared" si="45"/>
        <v>🟢 Disponible</v>
      </c>
      <c r="G994" s="93">
        <v>46088</v>
      </c>
      <c r="H994" s="119">
        <f t="shared" ca="1" si="46"/>
        <v>46273</v>
      </c>
      <c r="I994" s="9">
        <f t="shared" ca="1" si="47"/>
        <v>6</v>
      </c>
      <c r="J994" s="105" t="s">
        <v>1702</v>
      </c>
      <c r="K994" s="157" t="s">
        <v>120</v>
      </c>
      <c r="L994" s="166" t="s">
        <v>1622</v>
      </c>
      <c r="M994" s="166" t="s">
        <v>116</v>
      </c>
      <c r="N994" s="105" t="s">
        <v>55</v>
      </c>
    </row>
    <row r="995" spans="1:14" ht="15.5">
      <c r="A995" s="106" t="s">
        <v>1703</v>
      </c>
      <c r="B995" s="19" t="s">
        <v>23</v>
      </c>
      <c r="C995" s="33">
        <v>456</v>
      </c>
      <c r="D995" s="34">
        <v>0.39692982456140352</v>
      </c>
      <c r="E995" s="35">
        <v>5.2600000000000001E-2</v>
      </c>
      <c r="F995" s="38" t="str">
        <f t="shared" si="45"/>
        <v>🟢 Disponible</v>
      </c>
      <c r="G995" s="93">
        <v>46100</v>
      </c>
      <c r="H995" s="119">
        <f t="shared" ca="1" si="46"/>
        <v>46273</v>
      </c>
      <c r="I995" s="9">
        <f t="shared" ca="1" si="47"/>
        <v>5</v>
      </c>
      <c r="J995" s="105" t="s">
        <v>1704</v>
      </c>
      <c r="K995" s="157" t="s">
        <v>121</v>
      </c>
      <c r="L995" s="157" t="s">
        <v>121</v>
      </c>
      <c r="M995" s="105" t="s">
        <v>123</v>
      </c>
      <c r="N995" s="105" t="s">
        <v>1691</v>
      </c>
    </row>
    <row r="996" spans="1:14" ht="15.5">
      <c r="A996" s="106" t="s">
        <v>1705</v>
      </c>
      <c r="B996" s="19" t="s">
        <v>23</v>
      </c>
      <c r="C996" s="33">
        <v>856</v>
      </c>
      <c r="D996" s="34">
        <v>0.66121495327102808</v>
      </c>
      <c r="E996" s="35">
        <v>0.45789999999999997</v>
      </c>
      <c r="F996" s="38" t="str">
        <f t="shared" si="45"/>
        <v>🟠 Occupation moyenne</v>
      </c>
      <c r="G996" s="93">
        <v>46108</v>
      </c>
      <c r="H996" s="119">
        <f t="shared" ca="1" si="46"/>
        <v>46273</v>
      </c>
      <c r="I996" s="9">
        <f t="shared" ca="1" si="47"/>
        <v>5</v>
      </c>
      <c r="J996" s="105" t="s">
        <v>1706</v>
      </c>
      <c r="K996" s="168" t="s">
        <v>122</v>
      </c>
      <c r="L996" s="103" t="s">
        <v>1707</v>
      </c>
      <c r="M996" s="105" t="s">
        <v>123</v>
      </c>
      <c r="N996" s="105" t="s">
        <v>1691</v>
      </c>
    </row>
    <row r="997" spans="1:14" ht="15.5">
      <c r="A997" s="108" t="s">
        <v>1708</v>
      </c>
      <c r="B997" s="19" t="s">
        <v>23</v>
      </c>
      <c r="C997" s="33">
        <v>952</v>
      </c>
      <c r="D997" s="34">
        <v>0.54411764705882348</v>
      </c>
      <c r="E997" s="35">
        <v>0.26889999999999997</v>
      </c>
      <c r="F997" s="38" t="str">
        <f t="shared" si="45"/>
        <v>🟢 Disponible</v>
      </c>
      <c r="G997" s="110">
        <v>46083</v>
      </c>
      <c r="H997" s="119">
        <f t="shared" ca="1" si="46"/>
        <v>46273</v>
      </c>
      <c r="I997" s="9">
        <f t="shared" ca="1" si="47"/>
        <v>6</v>
      </c>
      <c r="J997" s="105" t="s">
        <v>122</v>
      </c>
      <c r="K997" s="105" t="s">
        <v>122</v>
      </c>
      <c r="L997" s="105" t="s">
        <v>122</v>
      </c>
      <c r="M997" s="105" t="s">
        <v>123</v>
      </c>
      <c r="N997" s="105" t="s">
        <v>1691</v>
      </c>
    </row>
    <row r="998" spans="1:14" ht="15.5">
      <c r="A998" s="21" t="s">
        <v>1709</v>
      </c>
      <c r="B998" s="19" t="s">
        <v>23</v>
      </c>
      <c r="C998" s="33">
        <v>750</v>
      </c>
      <c r="D998" s="34">
        <v>0.52400000000000002</v>
      </c>
      <c r="E998" s="35">
        <v>0.248</v>
      </c>
      <c r="F998" s="38" t="str">
        <f t="shared" si="45"/>
        <v>🟢 Disponible</v>
      </c>
      <c r="G998" s="114">
        <v>46120</v>
      </c>
      <c r="H998" s="119">
        <f t="shared" ca="1" si="46"/>
        <v>46273</v>
      </c>
      <c r="I998" s="9">
        <f t="shared" ca="1" si="47"/>
        <v>5</v>
      </c>
      <c r="J998" s="105" t="s">
        <v>1710</v>
      </c>
      <c r="K998" s="105" t="s">
        <v>123</v>
      </c>
      <c r="L998" s="105" t="s">
        <v>444</v>
      </c>
      <c r="M998" s="105" t="s">
        <v>123</v>
      </c>
      <c r="N998" s="105" t="s">
        <v>1691</v>
      </c>
    </row>
    <row r="999" spans="1:14" ht="15.5">
      <c r="A999" s="21" t="s">
        <v>1711</v>
      </c>
      <c r="B999" s="19" t="s">
        <v>12</v>
      </c>
      <c r="C999" s="33">
        <v>708</v>
      </c>
      <c r="D999" s="34">
        <v>0.56073446327683618</v>
      </c>
      <c r="E999" s="35">
        <v>0.34749999999999998</v>
      </c>
      <c r="F999" s="38" t="str">
        <f t="shared" si="45"/>
        <v>🟢 Disponible</v>
      </c>
      <c r="G999" s="114">
        <v>46129</v>
      </c>
      <c r="H999" s="119">
        <f t="shared" ca="1" si="46"/>
        <v>46273</v>
      </c>
      <c r="I999" s="9">
        <f t="shared" ca="1" si="47"/>
        <v>4</v>
      </c>
      <c r="J999" s="105" t="s">
        <v>1712</v>
      </c>
      <c r="K999" s="105" t="s">
        <v>107</v>
      </c>
      <c r="L999" s="105" t="s">
        <v>777</v>
      </c>
      <c r="M999" s="105" t="s">
        <v>1713</v>
      </c>
      <c r="N999" s="105" t="s">
        <v>10</v>
      </c>
    </row>
    <row r="1000" spans="1:14" ht="15.5">
      <c r="A1000" s="21" t="s">
        <v>1714</v>
      </c>
      <c r="B1000" s="19" t="s">
        <v>12</v>
      </c>
      <c r="C1000" s="33">
        <v>768</v>
      </c>
      <c r="D1000" s="34">
        <v>0.3828125</v>
      </c>
      <c r="E1000" s="35">
        <v>0.1953</v>
      </c>
      <c r="F1000" s="38" t="str">
        <f t="shared" si="45"/>
        <v>🟢 Disponible</v>
      </c>
      <c r="G1000" s="114">
        <v>46136</v>
      </c>
      <c r="H1000" s="119">
        <f t="shared" ca="1" si="46"/>
        <v>46273</v>
      </c>
      <c r="I1000" s="9">
        <f t="shared" ca="1" si="47"/>
        <v>4</v>
      </c>
      <c r="J1000" s="105" t="s">
        <v>1715</v>
      </c>
      <c r="K1000" s="168" t="s">
        <v>107</v>
      </c>
      <c r="L1000" s="166" t="s">
        <v>777</v>
      </c>
      <c r="M1000" s="169" t="s">
        <v>1713</v>
      </c>
      <c r="N1000" s="167" t="s">
        <v>10</v>
      </c>
    </row>
    <row r="1001" spans="1:14" ht="15.5">
      <c r="A1001" s="21" t="s">
        <v>1716</v>
      </c>
      <c r="B1001" s="19" t="s">
        <v>12</v>
      </c>
      <c r="C1001" s="33">
        <v>708</v>
      </c>
      <c r="D1001" s="34">
        <v>0.39971751412429379</v>
      </c>
      <c r="E1001" s="35">
        <v>0.25419999999999998</v>
      </c>
      <c r="F1001" s="38" t="str">
        <f t="shared" si="45"/>
        <v>🟢 Disponible</v>
      </c>
      <c r="G1001" s="114">
        <v>46137</v>
      </c>
      <c r="H1001" s="119">
        <f t="shared" ca="1" si="46"/>
        <v>46273</v>
      </c>
      <c r="I1001" s="9">
        <f t="shared" ca="1" si="47"/>
        <v>4</v>
      </c>
      <c r="J1001" s="105" t="s">
        <v>1717</v>
      </c>
      <c r="K1001" s="168" t="s">
        <v>107</v>
      </c>
      <c r="L1001" s="166" t="s">
        <v>777</v>
      </c>
      <c r="M1001" s="169" t="s">
        <v>1713</v>
      </c>
      <c r="N1001" s="167" t="s">
        <v>10</v>
      </c>
    </row>
    <row r="1002" spans="1:14" ht="15.5">
      <c r="A1002" s="21" t="s">
        <v>1718</v>
      </c>
      <c r="B1002" s="19" t="s">
        <v>12</v>
      </c>
      <c r="C1002" s="33">
        <v>726</v>
      </c>
      <c r="D1002" s="34">
        <v>0.40082644628099173</v>
      </c>
      <c r="E1002" s="35">
        <v>0.14879999999999999</v>
      </c>
      <c r="F1002" s="38" t="str">
        <f t="shared" si="45"/>
        <v>🟢 Disponible</v>
      </c>
      <c r="G1002" s="114">
        <v>46144</v>
      </c>
      <c r="H1002" s="119">
        <f t="shared" ca="1" si="46"/>
        <v>46273</v>
      </c>
      <c r="I1002" s="9">
        <f t="shared" ca="1" si="47"/>
        <v>4</v>
      </c>
      <c r="J1002" s="105" t="s">
        <v>1719</v>
      </c>
      <c r="K1002" s="168" t="s">
        <v>107</v>
      </c>
      <c r="L1002" s="166" t="s">
        <v>777</v>
      </c>
      <c r="M1002" s="169" t="s">
        <v>1713</v>
      </c>
      <c r="N1002" s="167" t="s">
        <v>10</v>
      </c>
    </row>
    <row r="1003" spans="1:14" ht="15.5">
      <c r="A1003" s="21" t="s">
        <v>1720</v>
      </c>
      <c r="B1003" s="19" t="s">
        <v>12</v>
      </c>
      <c r="C1003" s="33">
        <v>486</v>
      </c>
      <c r="D1003" s="34">
        <v>0.52057613168724282</v>
      </c>
      <c r="E1003" s="35">
        <v>0.24690000000000001</v>
      </c>
      <c r="F1003" s="38" t="str">
        <f t="shared" si="45"/>
        <v>🟢 Disponible</v>
      </c>
      <c r="G1003" s="114">
        <v>46137</v>
      </c>
      <c r="H1003" s="119">
        <f t="shared" ca="1" si="46"/>
        <v>46273</v>
      </c>
      <c r="I1003" s="9">
        <f t="shared" ca="1" si="47"/>
        <v>4</v>
      </c>
      <c r="J1003" s="105" t="s">
        <v>1721</v>
      </c>
      <c r="K1003" s="168" t="s">
        <v>124</v>
      </c>
      <c r="L1003" s="166" t="s">
        <v>777</v>
      </c>
      <c r="M1003" s="169" t="s">
        <v>1713</v>
      </c>
      <c r="N1003" s="167" t="s">
        <v>10</v>
      </c>
    </row>
    <row r="1004" spans="1:14" ht="15.5">
      <c r="A1004" s="21" t="s">
        <v>1722</v>
      </c>
      <c r="B1004" s="19" t="s">
        <v>12</v>
      </c>
      <c r="C1004" s="33">
        <v>786</v>
      </c>
      <c r="D1004" s="34">
        <v>0.50381679389312972</v>
      </c>
      <c r="E1004" s="35">
        <v>0.24429999999999999</v>
      </c>
      <c r="F1004" s="38" t="str">
        <f t="shared" si="45"/>
        <v>🟢 Disponible</v>
      </c>
      <c r="G1004" s="114">
        <v>46144</v>
      </c>
      <c r="H1004" s="119">
        <f t="shared" ca="1" si="46"/>
        <v>46273</v>
      </c>
      <c r="I1004" s="9">
        <f t="shared" ca="1" si="47"/>
        <v>4</v>
      </c>
      <c r="J1004" s="105" t="s">
        <v>1721</v>
      </c>
      <c r="K1004" s="168" t="s">
        <v>124</v>
      </c>
      <c r="L1004" s="166" t="s">
        <v>777</v>
      </c>
      <c r="M1004" s="169" t="s">
        <v>1713</v>
      </c>
      <c r="N1004" s="167" t="s">
        <v>10</v>
      </c>
    </row>
    <row r="1005" spans="1:14" ht="15.5">
      <c r="A1005" s="21" t="s">
        <v>5426</v>
      </c>
      <c r="B1005" s="19" t="s">
        <v>9</v>
      </c>
      <c r="C1005" s="33">
        <v>708</v>
      </c>
      <c r="D1005" s="34">
        <v>0.65536723163841804</v>
      </c>
      <c r="E1005" s="35">
        <v>0.44919999999999999</v>
      </c>
      <c r="F1005" s="38" t="str">
        <f t="shared" si="45"/>
        <v>🟠 Occupation moyenne</v>
      </c>
      <c r="G1005" s="114">
        <v>46172</v>
      </c>
      <c r="H1005" s="119">
        <f t="shared" ca="1" si="46"/>
        <v>46273</v>
      </c>
      <c r="I1005" s="9">
        <f t="shared" ca="1" si="47"/>
        <v>3</v>
      </c>
      <c r="J1005" s="105" t="s">
        <v>1654</v>
      </c>
      <c r="K1005" s="168" t="s">
        <v>1648</v>
      </c>
      <c r="L1005" s="166" t="s">
        <v>1648</v>
      </c>
      <c r="M1005" s="169" t="s">
        <v>1649</v>
      </c>
      <c r="N1005" s="167" t="s">
        <v>1577</v>
      </c>
    </row>
    <row r="1006" spans="1:14" ht="15.5">
      <c r="A1006" s="21" t="s">
        <v>5439</v>
      </c>
      <c r="B1006" s="19" t="s">
        <v>9</v>
      </c>
      <c r="C1006" s="33">
        <v>584</v>
      </c>
      <c r="D1006" s="34">
        <v>0.36986301369863012</v>
      </c>
      <c r="E1006" s="35">
        <v>5.4800000000000001E-2</v>
      </c>
      <c r="F1006" s="38" t="str">
        <f t="shared" si="45"/>
        <v>🟢 Disponible</v>
      </c>
      <c r="G1006" s="114">
        <v>46184</v>
      </c>
      <c r="H1006" s="119">
        <f t="shared" ca="1" si="46"/>
        <v>46273</v>
      </c>
      <c r="I1006" s="9">
        <f t="shared" ca="1" si="47"/>
        <v>2</v>
      </c>
      <c r="J1006" s="105" t="s">
        <v>5437</v>
      </c>
      <c r="K1006" s="168" t="s">
        <v>7</v>
      </c>
      <c r="L1006" s="169" t="s">
        <v>5438</v>
      </c>
      <c r="M1006" s="169" t="s">
        <v>7</v>
      </c>
      <c r="N1006" s="99" t="s">
        <v>7</v>
      </c>
    </row>
    <row r="1007" spans="1:14" ht="15.5">
      <c r="A1007" s="21" t="s">
        <v>5440</v>
      </c>
      <c r="B1007" s="19" t="s">
        <v>9</v>
      </c>
      <c r="C1007" s="33">
        <v>756</v>
      </c>
      <c r="D1007" s="34">
        <v>0.65079365079365081</v>
      </c>
      <c r="E1007" s="35">
        <v>0.41270000000000001</v>
      </c>
      <c r="F1007" s="38" t="str">
        <f t="shared" si="45"/>
        <v>🟠 Occupation moyenne</v>
      </c>
      <c r="G1007" s="114">
        <v>46188</v>
      </c>
      <c r="H1007" s="119">
        <f t="shared" ca="1" si="46"/>
        <v>46273</v>
      </c>
      <c r="I1007" s="9">
        <f t="shared" ca="1" si="47"/>
        <v>2</v>
      </c>
      <c r="J1007" s="105" t="s">
        <v>5434</v>
      </c>
      <c r="K1007" s="168" t="s">
        <v>5434</v>
      </c>
      <c r="L1007" s="169" t="s">
        <v>1654</v>
      </c>
      <c r="M1007" s="169" t="s">
        <v>8</v>
      </c>
      <c r="N1007" s="112" t="s">
        <v>7</v>
      </c>
    </row>
    <row r="1008" spans="1:14" ht="15.5">
      <c r="A1008" s="21" t="s">
        <v>5445</v>
      </c>
      <c r="B1008" s="95" t="s">
        <v>5430</v>
      </c>
      <c r="C1008" s="33">
        <v>1480</v>
      </c>
      <c r="D1008" s="34">
        <v>0.33310810810810809</v>
      </c>
      <c r="E1008" s="35">
        <v>0</v>
      </c>
      <c r="F1008" s="38" t="str">
        <f t="shared" si="45"/>
        <v>🟢 Disponible</v>
      </c>
      <c r="G1008" s="114">
        <v>46190</v>
      </c>
      <c r="H1008" s="119">
        <f t="shared" ca="1" si="46"/>
        <v>46273</v>
      </c>
      <c r="I1008" s="9">
        <f t="shared" ca="1" si="47"/>
        <v>2</v>
      </c>
      <c r="J1008" s="105" t="s">
        <v>1027</v>
      </c>
      <c r="K1008" s="168" t="s">
        <v>109</v>
      </c>
      <c r="L1008" s="169" t="s">
        <v>1415</v>
      </c>
      <c r="M1008" s="169" t="s">
        <v>67</v>
      </c>
      <c r="N1008" s="112" t="s">
        <v>36</v>
      </c>
    </row>
    <row r="1009" spans="1:14" ht="15.5">
      <c r="A1009" s="21" t="s">
        <v>5446</v>
      </c>
      <c r="B1009" s="95" t="s">
        <v>5430</v>
      </c>
      <c r="C1009" s="33">
        <v>1152</v>
      </c>
      <c r="D1009" s="34">
        <v>0.28125</v>
      </c>
      <c r="E1009" s="35">
        <v>0</v>
      </c>
      <c r="F1009" s="38" t="str">
        <f t="shared" si="45"/>
        <v>🟢 Disponible</v>
      </c>
      <c r="G1009" s="114">
        <v>46191</v>
      </c>
      <c r="H1009" s="119">
        <f t="shared" ca="1" si="46"/>
        <v>46273</v>
      </c>
      <c r="I1009" s="9">
        <f t="shared" ca="1" si="47"/>
        <v>2</v>
      </c>
      <c r="J1009" s="105" t="s">
        <v>1027</v>
      </c>
      <c r="K1009" s="168" t="s">
        <v>109</v>
      </c>
      <c r="L1009" s="169" t="s">
        <v>1415</v>
      </c>
      <c r="M1009" s="169" t="s">
        <v>67</v>
      </c>
      <c r="N1009" s="112" t="s">
        <v>36</v>
      </c>
    </row>
    <row r="1010" spans="1:14" ht="15.5">
      <c r="A1010" s="21" t="s">
        <v>5447</v>
      </c>
      <c r="B1010" s="95" t="s">
        <v>5430</v>
      </c>
      <c r="C1010" s="33">
        <v>1120</v>
      </c>
      <c r="D1010" s="34">
        <v>0.44464285714285712</v>
      </c>
      <c r="E1010" s="35">
        <v>0</v>
      </c>
      <c r="F1010" s="38" t="str">
        <f t="shared" si="45"/>
        <v>🟢 Disponible</v>
      </c>
      <c r="G1010" s="114">
        <v>46197</v>
      </c>
      <c r="H1010" s="119">
        <f t="shared" ca="1" si="46"/>
        <v>46273</v>
      </c>
      <c r="I1010" s="9">
        <f t="shared" ca="1" si="47"/>
        <v>2</v>
      </c>
      <c r="J1010" s="105" t="s">
        <v>5455</v>
      </c>
      <c r="K1010" s="168" t="s">
        <v>109</v>
      </c>
      <c r="L1010" s="169" t="s">
        <v>1415</v>
      </c>
      <c r="M1010" s="169" t="s">
        <v>67</v>
      </c>
      <c r="N1010" s="112" t="s">
        <v>36</v>
      </c>
    </row>
    <row r="1011" spans="1:14" ht="15.5">
      <c r="A1011" s="21" t="s">
        <v>5448</v>
      </c>
      <c r="B1011" s="95" t="s">
        <v>5430</v>
      </c>
      <c r="C1011" s="33">
        <v>1496</v>
      </c>
      <c r="D1011" s="34">
        <v>0.35360962566844922</v>
      </c>
      <c r="E1011" s="35">
        <v>0</v>
      </c>
      <c r="F1011" s="38" t="str">
        <f t="shared" si="45"/>
        <v>🟢 Disponible</v>
      </c>
      <c r="G1011" s="114">
        <v>46199</v>
      </c>
      <c r="H1011" s="119">
        <f t="shared" ca="1" si="46"/>
        <v>46273</v>
      </c>
      <c r="I1011" s="9">
        <f t="shared" ca="1" si="47"/>
        <v>2</v>
      </c>
      <c r="J1011" s="105" t="s">
        <v>1027</v>
      </c>
      <c r="K1011" s="168" t="s">
        <v>109</v>
      </c>
      <c r="L1011" s="169" t="s">
        <v>1415</v>
      </c>
      <c r="M1011" s="169" t="s">
        <v>67</v>
      </c>
      <c r="N1011" s="112" t="s">
        <v>36</v>
      </c>
    </row>
    <row r="1012" spans="1:14" ht="15.5">
      <c r="A1012" s="21" t="s">
        <v>5449</v>
      </c>
      <c r="B1012" s="95" t="s">
        <v>5430</v>
      </c>
      <c r="C1012" s="33">
        <v>616</v>
      </c>
      <c r="D1012" s="34">
        <v>0.45129870129870131</v>
      </c>
      <c r="E1012" s="35">
        <v>0.12989999999999999</v>
      </c>
      <c r="F1012" s="38" t="str">
        <f t="shared" si="45"/>
        <v>🟢 Disponible</v>
      </c>
      <c r="G1012" s="114">
        <v>46199</v>
      </c>
      <c r="H1012" s="119">
        <f t="shared" ca="1" si="46"/>
        <v>46273</v>
      </c>
      <c r="I1012" s="9">
        <f t="shared" ca="1" si="47"/>
        <v>2</v>
      </c>
      <c r="J1012" s="105" t="s">
        <v>5456</v>
      </c>
      <c r="K1012" s="168" t="s">
        <v>109</v>
      </c>
      <c r="L1012" s="169" t="s">
        <v>1415</v>
      </c>
      <c r="M1012" s="169" t="s">
        <v>67</v>
      </c>
      <c r="N1012" s="112" t="s">
        <v>36</v>
      </c>
    </row>
    <row r="1013" spans="1:14" ht="15.5">
      <c r="A1013" s="21" t="s">
        <v>5450</v>
      </c>
      <c r="B1013" s="95" t="s">
        <v>5430</v>
      </c>
      <c r="C1013" s="33">
        <v>920</v>
      </c>
      <c r="D1013" s="34">
        <v>0.30978260869565216</v>
      </c>
      <c r="E1013" s="35">
        <v>6.9599999999999995E-2</v>
      </c>
      <c r="F1013" s="38" t="str">
        <f t="shared" si="45"/>
        <v>🟢 Disponible</v>
      </c>
      <c r="G1013" s="114">
        <v>46199</v>
      </c>
      <c r="H1013" s="119">
        <f t="shared" ca="1" si="46"/>
        <v>46273</v>
      </c>
      <c r="I1013" s="9">
        <f t="shared" ca="1" si="47"/>
        <v>2</v>
      </c>
      <c r="J1013" s="105" t="s">
        <v>756</v>
      </c>
      <c r="K1013" s="168" t="s">
        <v>109</v>
      </c>
      <c r="L1013" s="169" t="s">
        <v>1415</v>
      </c>
      <c r="M1013" s="169" t="s">
        <v>67</v>
      </c>
      <c r="N1013" s="112" t="s">
        <v>36</v>
      </c>
    </row>
    <row r="1014" spans="1:14" ht="15.5">
      <c r="A1014" s="21" t="s">
        <v>5451</v>
      </c>
      <c r="B1014" s="95" t="s">
        <v>9</v>
      </c>
      <c r="C1014" s="33">
        <v>594</v>
      </c>
      <c r="D1014" s="34">
        <v>0.47979797979797978</v>
      </c>
      <c r="E1014" s="35">
        <v>0.2626</v>
      </c>
      <c r="F1014" s="38" t="str">
        <f t="shared" si="45"/>
        <v>🟢 Disponible</v>
      </c>
      <c r="G1014" s="114">
        <v>46199</v>
      </c>
      <c r="H1014" s="119">
        <f t="shared" ca="1" si="46"/>
        <v>46273</v>
      </c>
      <c r="I1014" s="9">
        <f t="shared" ca="1" si="47"/>
        <v>2</v>
      </c>
      <c r="J1014" s="105" t="s">
        <v>5457</v>
      </c>
      <c r="K1014" s="168" t="s">
        <v>5434</v>
      </c>
      <c r="L1014" s="169" t="s">
        <v>1654</v>
      </c>
      <c r="M1014" s="169" t="s">
        <v>8</v>
      </c>
      <c r="N1014" s="112" t="s">
        <v>1577</v>
      </c>
    </row>
    <row r="1015" spans="1:14" ht="15.5">
      <c r="A1015" s="21" t="s">
        <v>5452</v>
      </c>
      <c r="B1015" s="95" t="s">
        <v>5430</v>
      </c>
      <c r="C1015" s="33">
        <v>1376</v>
      </c>
      <c r="D1015" s="34">
        <v>0.51162790697674421</v>
      </c>
      <c r="E1015" s="35">
        <v>0.1744</v>
      </c>
      <c r="F1015" s="38" t="str">
        <f t="shared" si="45"/>
        <v>🟢 Disponible</v>
      </c>
      <c r="G1015" s="114">
        <v>46200</v>
      </c>
      <c r="H1015" s="119">
        <f t="shared" ca="1" si="46"/>
        <v>46273</v>
      </c>
      <c r="I1015" s="9">
        <f t="shared" ca="1" si="47"/>
        <v>2</v>
      </c>
      <c r="J1015" s="105" t="s">
        <v>5458</v>
      </c>
      <c r="K1015" s="168" t="s">
        <v>109</v>
      </c>
      <c r="L1015" s="169" t="s">
        <v>1415</v>
      </c>
      <c r="M1015" s="169" t="s">
        <v>67</v>
      </c>
      <c r="N1015" s="112" t="s">
        <v>36</v>
      </c>
    </row>
    <row r="1016" spans="1:14" ht="15.5">
      <c r="A1016" s="21" t="s">
        <v>5453</v>
      </c>
      <c r="B1016" s="95" t="s">
        <v>5430</v>
      </c>
      <c r="C1016" s="33">
        <v>1424</v>
      </c>
      <c r="D1016" s="34">
        <v>0.45575842696629215</v>
      </c>
      <c r="E1016" s="35">
        <v>1.12E-2</v>
      </c>
      <c r="F1016" s="38" t="str">
        <f t="shared" si="45"/>
        <v>🟢 Disponible</v>
      </c>
      <c r="G1016" s="114">
        <v>46200</v>
      </c>
      <c r="H1016" s="119">
        <f t="shared" ca="1" si="46"/>
        <v>46273</v>
      </c>
      <c r="I1016" s="9">
        <f t="shared" ca="1" si="47"/>
        <v>2</v>
      </c>
      <c r="J1016" s="105" t="s">
        <v>5459</v>
      </c>
      <c r="K1016" s="168" t="s">
        <v>109</v>
      </c>
      <c r="L1016" s="169" t="s">
        <v>1415</v>
      </c>
      <c r="M1016" s="169" t="s">
        <v>67</v>
      </c>
      <c r="N1016" s="112" t="s">
        <v>36</v>
      </c>
    </row>
    <row r="1017" spans="1:14" ht="15.5">
      <c r="A1017" s="21" t="s">
        <v>5454</v>
      </c>
      <c r="B1017" s="95" t="s">
        <v>5430</v>
      </c>
      <c r="C1017" s="33">
        <v>704</v>
      </c>
      <c r="D1017" s="34">
        <v>0.44176136363636365</v>
      </c>
      <c r="E1017" s="35">
        <v>0.13639999999999999</v>
      </c>
      <c r="F1017" s="38" t="str">
        <f t="shared" si="45"/>
        <v>🟢 Disponible</v>
      </c>
      <c r="G1017" s="114">
        <v>46200</v>
      </c>
      <c r="H1017" s="119">
        <f t="shared" ca="1" si="46"/>
        <v>46273</v>
      </c>
      <c r="I1017" s="9">
        <f t="shared" ca="1" si="47"/>
        <v>2</v>
      </c>
      <c r="J1017" s="105" t="s">
        <v>5460</v>
      </c>
      <c r="K1017" s="168" t="s">
        <v>109</v>
      </c>
      <c r="L1017" s="169" t="s">
        <v>1415</v>
      </c>
      <c r="M1017" s="169" t="s">
        <v>67</v>
      </c>
      <c r="N1017" s="112" t="s">
        <v>36</v>
      </c>
    </row>
    <row r="1018" spans="1:14" ht="15.5">
      <c r="A1018" s="21" t="s">
        <v>5482</v>
      </c>
      <c r="B1018" s="95" t="s">
        <v>5430</v>
      </c>
      <c r="C1018" s="33">
        <v>1160</v>
      </c>
      <c r="D1018" s="34">
        <v>0.3413793103448276</v>
      </c>
      <c r="E1018" s="35">
        <v>4.1399999999999999E-2</v>
      </c>
      <c r="F1018" s="38" t="str">
        <f t="shared" si="45"/>
        <v>🟢 Disponible</v>
      </c>
      <c r="G1018" s="114">
        <v>46206</v>
      </c>
      <c r="H1018" s="119">
        <f t="shared" ca="1" si="46"/>
        <v>46273</v>
      </c>
      <c r="I1018" s="9">
        <f t="shared" ca="1" si="47"/>
        <v>2</v>
      </c>
      <c r="J1018" s="338" t="s">
        <v>5484</v>
      </c>
      <c r="K1018" s="168" t="s">
        <v>109</v>
      </c>
      <c r="L1018" s="169" t="s">
        <v>1415</v>
      </c>
      <c r="M1018" s="169" t="s">
        <v>67</v>
      </c>
      <c r="N1018" s="112" t="s">
        <v>36</v>
      </c>
    </row>
    <row r="1019" spans="1:14" ht="15.5">
      <c r="A1019" s="21" t="s">
        <v>5483</v>
      </c>
      <c r="B1019" s="95" t="s">
        <v>23</v>
      </c>
      <c r="C1019" s="33">
        <v>654</v>
      </c>
      <c r="D1019" s="34">
        <v>0.6941896024464832</v>
      </c>
      <c r="E1019" s="35">
        <v>0.55959999999999999</v>
      </c>
      <c r="F1019" s="38" t="str">
        <f t="shared" si="45"/>
        <v>🟠 Occupation moyenne</v>
      </c>
      <c r="G1019" s="114">
        <v>46209</v>
      </c>
      <c r="H1019" s="119">
        <f t="shared" ca="1" si="46"/>
        <v>46273</v>
      </c>
      <c r="I1019" s="9">
        <f t="shared" ca="1" si="47"/>
        <v>2</v>
      </c>
      <c r="J1019" s="338" t="s">
        <v>5485</v>
      </c>
      <c r="K1019" s="168" t="s">
        <v>93</v>
      </c>
      <c r="L1019" s="169" t="s">
        <v>1644</v>
      </c>
      <c r="M1019" s="169" t="s">
        <v>123</v>
      </c>
      <c r="N1019" s="112" t="s">
        <v>21</v>
      </c>
    </row>
    <row r="1020" spans="1:14" ht="15.5">
      <c r="A1020" s="21" t="s">
        <v>9862</v>
      </c>
      <c r="B1020" s="95" t="s">
        <v>12</v>
      </c>
      <c r="C1020" s="33">
        <v>552</v>
      </c>
      <c r="D1020" s="34">
        <v>0.63949275362318836</v>
      </c>
      <c r="E1020" s="35">
        <v>0.33329999999999999</v>
      </c>
      <c r="F1020" s="38" t="str">
        <f t="shared" si="45"/>
        <v>🟠 Occupation moyenne</v>
      </c>
      <c r="G1020" s="114" t="s">
        <v>9864</v>
      </c>
      <c r="H1020" s="119">
        <f t="shared" ca="1" si="46"/>
        <v>46273</v>
      </c>
      <c r="I1020" s="9">
        <v>0</v>
      </c>
      <c r="J1020" s="338" t="s">
        <v>9865</v>
      </c>
      <c r="K1020" s="168" t="s">
        <v>124</v>
      </c>
      <c r="L1020" s="166" t="s">
        <v>777</v>
      </c>
      <c r="M1020" s="169" t="s">
        <v>1713</v>
      </c>
      <c r="N1020" s="112" t="s">
        <v>10</v>
      </c>
    </row>
    <row r="1021" spans="1:14" ht="15.5">
      <c r="A1021" s="21" t="s">
        <v>9863</v>
      </c>
      <c r="B1021" s="95" t="s">
        <v>5430</v>
      </c>
      <c r="C1021" s="33">
        <v>936</v>
      </c>
      <c r="D1021" s="34">
        <v>0.50534188034188032</v>
      </c>
      <c r="E1021" s="35">
        <v>0.1709</v>
      </c>
      <c r="F1021" s="38" t="str">
        <f t="shared" si="45"/>
        <v>🟢 Disponible</v>
      </c>
      <c r="G1021" s="114">
        <v>46214</v>
      </c>
      <c r="H1021" s="119">
        <f t="shared" ca="1" si="46"/>
        <v>46273</v>
      </c>
      <c r="I1021" s="9">
        <f t="shared" ca="1" si="47"/>
        <v>1</v>
      </c>
      <c r="J1021" s="338" t="s">
        <v>9866</v>
      </c>
      <c r="K1021" s="168" t="s">
        <v>109</v>
      </c>
      <c r="L1021" s="169" t="s">
        <v>1415</v>
      </c>
      <c r="M1021" s="169" t="s">
        <v>67</v>
      </c>
      <c r="N1021" s="112" t="s">
        <v>36</v>
      </c>
    </row>
    <row r="1022" spans="1:14" ht="15.5">
      <c r="A1022" s="21" t="s">
        <v>9878</v>
      </c>
      <c r="B1022" s="95" t="s">
        <v>5430</v>
      </c>
      <c r="C1022" s="33">
        <v>712</v>
      </c>
      <c r="D1022" s="34">
        <v>0.3651685393258427</v>
      </c>
      <c r="E1022" s="35">
        <v>6.7400000000000002E-2</v>
      </c>
      <c r="F1022" s="38" t="str">
        <f t="shared" si="45"/>
        <v>🟢 Disponible</v>
      </c>
      <c r="G1022" s="114">
        <v>46220</v>
      </c>
      <c r="H1022" s="119">
        <f t="shared" ca="1" si="46"/>
        <v>46273</v>
      </c>
      <c r="I1022" s="9">
        <f t="shared" ca="1" si="47"/>
        <v>1</v>
      </c>
      <c r="J1022" s="338" t="s">
        <v>9885</v>
      </c>
      <c r="K1022" s="168" t="s">
        <v>109</v>
      </c>
      <c r="L1022" s="341" t="s">
        <v>212</v>
      </c>
      <c r="M1022" s="341" t="s">
        <v>67</v>
      </c>
      <c r="N1022" s="340" t="s">
        <v>36</v>
      </c>
    </row>
    <row r="1023" spans="1:14" ht="15.5">
      <c r="A1023" s="21" t="s">
        <v>9879</v>
      </c>
      <c r="B1023" s="95" t="s">
        <v>5430</v>
      </c>
      <c r="C1023" s="33">
        <v>1072</v>
      </c>
      <c r="D1023" s="34">
        <v>0.40764925373134331</v>
      </c>
      <c r="E1023" s="35">
        <v>9.7000000000000003E-2</v>
      </c>
      <c r="F1023" s="38" t="str">
        <f t="shared" si="45"/>
        <v>🟢 Disponible</v>
      </c>
      <c r="G1023" s="114">
        <v>46220</v>
      </c>
      <c r="H1023" s="119">
        <f t="shared" ca="1" si="46"/>
        <v>46273</v>
      </c>
      <c r="I1023" s="9">
        <f t="shared" ca="1" si="47"/>
        <v>1</v>
      </c>
      <c r="J1023" s="338" t="s">
        <v>9886</v>
      </c>
      <c r="K1023" s="168" t="s">
        <v>109</v>
      </c>
      <c r="L1023" s="341" t="s">
        <v>212</v>
      </c>
      <c r="M1023" s="341" t="s">
        <v>67</v>
      </c>
      <c r="N1023" s="340" t="s">
        <v>36</v>
      </c>
    </row>
    <row r="1024" spans="1:14" ht="15.5">
      <c r="A1024" s="21" t="s">
        <v>9880</v>
      </c>
      <c r="B1024" s="95" t="s">
        <v>5430</v>
      </c>
      <c r="C1024" s="33">
        <v>624</v>
      </c>
      <c r="D1024" s="34">
        <v>0.36538461538461536</v>
      </c>
      <c r="E1024" s="35">
        <v>6.4100000000000004E-2</v>
      </c>
      <c r="F1024" s="38" t="str">
        <f t="shared" si="45"/>
        <v>🟢 Disponible</v>
      </c>
      <c r="G1024" s="114">
        <v>46220</v>
      </c>
      <c r="H1024" s="119">
        <f t="shared" ca="1" si="46"/>
        <v>46273</v>
      </c>
      <c r="I1024" s="9">
        <f t="shared" ca="1" si="47"/>
        <v>1</v>
      </c>
      <c r="J1024" s="338" t="s">
        <v>9887</v>
      </c>
      <c r="K1024" s="168" t="s">
        <v>109</v>
      </c>
      <c r="L1024" s="341" t="s">
        <v>212</v>
      </c>
      <c r="M1024" s="341" t="s">
        <v>67</v>
      </c>
      <c r="N1024" s="340" t="s">
        <v>36</v>
      </c>
    </row>
    <row r="1025" spans="1:14" ht="15.5">
      <c r="A1025" s="21" t="s">
        <v>9881</v>
      </c>
      <c r="B1025" s="95" t="s">
        <v>5430</v>
      </c>
      <c r="C1025" s="33">
        <v>744</v>
      </c>
      <c r="D1025" s="34">
        <v>0.48655913978494625</v>
      </c>
      <c r="E1025" s="35">
        <v>0.17199999999999999</v>
      </c>
      <c r="F1025" s="38" t="str">
        <f t="shared" si="45"/>
        <v>🟢 Disponible</v>
      </c>
      <c r="G1025" s="114">
        <v>46223</v>
      </c>
      <c r="H1025" s="119">
        <f t="shared" ca="1" si="46"/>
        <v>46273</v>
      </c>
      <c r="I1025" s="9">
        <f t="shared" ca="1" si="47"/>
        <v>1</v>
      </c>
      <c r="J1025" s="338" t="s">
        <v>9888</v>
      </c>
      <c r="K1025" s="168" t="s">
        <v>109</v>
      </c>
      <c r="L1025" s="341" t="s">
        <v>212</v>
      </c>
      <c r="M1025" s="341" t="s">
        <v>67</v>
      </c>
      <c r="N1025" s="340" t="s">
        <v>36</v>
      </c>
    </row>
    <row r="1026" spans="1:14" ht="15.5">
      <c r="A1026" s="21" t="s">
        <v>9882</v>
      </c>
      <c r="B1026" s="95" t="s">
        <v>5430</v>
      </c>
      <c r="C1026" s="33">
        <v>1312</v>
      </c>
      <c r="D1026" s="34">
        <v>0.37804878048780488</v>
      </c>
      <c r="E1026" s="35">
        <v>1.2200000000000001E-2</v>
      </c>
      <c r="F1026" s="38" t="str">
        <f t="shared" si="45"/>
        <v>🟢 Disponible</v>
      </c>
      <c r="G1026" s="114">
        <v>46223</v>
      </c>
      <c r="H1026" s="119">
        <f t="shared" ca="1" si="46"/>
        <v>46273</v>
      </c>
      <c r="I1026" s="9">
        <f t="shared" ca="1" si="47"/>
        <v>1</v>
      </c>
      <c r="J1026" s="338" t="s">
        <v>9889</v>
      </c>
      <c r="K1026" s="168" t="s">
        <v>109</v>
      </c>
      <c r="L1026" s="341" t="s">
        <v>212</v>
      </c>
      <c r="M1026" s="341" t="s">
        <v>67</v>
      </c>
      <c r="N1026" s="340" t="s">
        <v>36</v>
      </c>
    </row>
    <row r="1027" spans="1:14" ht="15.5">
      <c r="A1027" s="21" t="s">
        <v>9883</v>
      </c>
      <c r="B1027" s="95" t="s">
        <v>5430</v>
      </c>
      <c r="C1027" s="33">
        <v>992</v>
      </c>
      <c r="D1027" s="34">
        <v>0.35584677419354838</v>
      </c>
      <c r="E1027" s="35">
        <v>0.1371</v>
      </c>
      <c r="F1027" s="38" t="str">
        <f t="shared" ref="F1027:F1060" si="48">IF(D1027&gt;=0.9,"🔴 Saturé",IF(D1027&gt;=0.6,"🟠 Occupation moyenne","🟢 Disponible"))</f>
        <v>🟢 Disponible</v>
      </c>
      <c r="G1027" s="114">
        <v>46223</v>
      </c>
      <c r="H1027" s="119">
        <f t="shared" ref="H1027:H1060" ca="1" si="49">TODAY()</f>
        <v>46273</v>
      </c>
      <c r="I1027" s="9">
        <f t="shared" ref="I1027:I1060" ca="1" si="50">DATEDIF(G1027,H1027,"m")</f>
        <v>1</v>
      </c>
      <c r="J1027" s="338" t="s">
        <v>9890</v>
      </c>
      <c r="K1027" s="168" t="s">
        <v>109</v>
      </c>
      <c r="L1027" s="341" t="s">
        <v>212</v>
      </c>
      <c r="M1027" s="341" t="s">
        <v>67</v>
      </c>
      <c r="N1027" s="340" t="s">
        <v>36</v>
      </c>
    </row>
    <row r="1028" spans="1:14" ht="15.5">
      <c r="A1028" s="21" t="s">
        <v>9884</v>
      </c>
      <c r="B1028" s="95" t="s">
        <v>5430</v>
      </c>
      <c r="C1028" s="33">
        <v>1192</v>
      </c>
      <c r="D1028" s="34">
        <v>0.37667785234899331</v>
      </c>
      <c r="E1028" s="35">
        <v>0.1477</v>
      </c>
      <c r="F1028" s="38" t="str">
        <f t="shared" si="48"/>
        <v>🟢 Disponible</v>
      </c>
      <c r="G1028" s="114">
        <v>46223</v>
      </c>
      <c r="H1028" s="119">
        <f t="shared" ca="1" si="49"/>
        <v>46273</v>
      </c>
      <c r="I1028" s="9">
        <f t="shared" ca="1" si="50"/>
        <v>1</v>
      </c>
      <c r="J1028" s="338" t="s">
        <v>5459</v>
      </c>
      <c r="K1028" s="168" t="s">
        <v>109</v>
      </c>
      <c r="L1028" s="169" t="s">
        <v>1415</v>
      </c>
      <c r="M1028" s="169" t="s">
        <v>67</v>
      </c>
      <c r="N1028" s="340" t="s">
        <v>36</v>
      </c>
    </row>
    <row r="1029" spans="1:14" ht="15.5">
      <c r="A1029" s="21" t="s">
        <v>9898</v>
      </c>
      <c r="B1029" s="95" t="s">
        <v>5430</v>
      </c>
      <c r="C1029" s="33">
        <v>1320</v>
      </c>
      <c r="D1029" s="34">
        <v>0.33333333333333331</v>
      </c>
      <c r="E1029" s="35">
        <v>7.8799999999999995E-2</v>
      </c>
      <c r="F1029" s="38" t="str">
        <f t="shared" si="48"/>
        <v>🟢 Disponible</v>
      </c>
      <c r="G1029" s="114">
        <v>46224</v>
      </c>
      <c r="H1029" s="119">
        <f t="shared" ca="1" si="49"/>
        <v>46273</v>
      </c>
      <c r="I1029" s="9">
        <f t="shared" ca="1" si="50"/>
        <v>1</v>
      </c>
      <c r="J1029" s="338" t="s">
        <v>9903</v>
      </c>
      <c r="K1029" s="168" t="s">
        <v>109</v>
      </c>
      <c r="L1029" s="341" t="s">
        <v>212</v>
      </c>
      <c r="M1029" s="341" t="s">
        <v>67</v>
      </c>
      <c r="N1029" s="340" t="s">
        <v>36</v>
      </c>
    </row>
    <row r="1030" spans="1:14" ht="15.5">
      <c r="A1030" s="21" t="s">
        <v>9899</v>
      </c>
      <c r="B1030" s="95" t="s">
        <v>5430</v>
      </c>
      <c r="C1030" s="33">
        <v>1096</v>
      </c>
      <c r="D1030" s="34">
        <v>0.29105839416058393</v>
      </c>
      <c r="E1030" s="35">
        <v>2.92E-2</v>
      </c>
      <c r="F1030" s="38" t="str">
        <f t="shared" si="48"/>
        <v>🟢 Disponible</v>
      </c>
      <c r="G1030" s="114">
        <v>46225</v>
      </c>
      <c r="H1030" s="119">
        <f t="shared" ca="1" si="49"/>
        <v>46273</v>
      </c>
      <c r="I1030" s="9">
        <f t="shared" ca="1" si="50"/>
        <v>1</v>
      </c>
      <c r="J1030" s="338" t="s">
        <v>9904</v>
      </c>
      <c r="K1030" s="168" t="s">
        <v>109</v>
      </c>
      <c r="L1030" s="341" t="s">
        <v>212</v>
      </c>
      <c r="M1030" s="341" t="s">
        <v>67</v>
      </c>
      <c r="N1030" s="340" t="s">
        <v>36</v>
      </c>
    </row>
    <row r="1031" spans="1:14" ht="15.5">
      <c r="A1031" s="21" t="s">
        <v>9900</v>
      </c>
      <c r="B1031" s="95" t="s">
        <v>5430</v>
      </c>
      <c r="C1031" s="33">
        <v>1160</v>
      </c>
      <c r="D1031" s="34">
        <v>0.22500000000000001</v>
      </c>
      <c r="E1031" s="35">
        <v>1.38E-2</v>
      </c>
      <c r="F1031" s="38" t="str">
        <f t="shared" si="48"/>
        <v>🟢 Disponible</v>
      </c>
      <c r="G1031" s="114">
        <v>46226</v>
      </c>
      <c r="H1031" s="119">
        <f t="shared" ca="1" si="49"/>
        <v>46273</v>
      </c>
      <c r="I1031" s="9">
        <f t="shared" ca="1" si="50"/>
        <v>1</v>
      </c>
      <c r="J1031" s="338" t="s">
        <v>9885</v>
      </c>
      <c r="K1031" s="168" t="s">
        <v>109</v>
      </c>
      <c r="L1031" s="341" t="s">
        <v>212</v>
      </c>
      <c r="M1031" s="341" t="s">
        <v>67</v>
      </c>
      <c r="N1031" s="340" t="s">
        <v>36</v>
      </c>
    </row>
    <row r="1032" spans="1:14" ht="15.5">
      <c r="A1032" s="21" t="s">
        <v>9901</v>
      </c>
      <c r="B1032" s="95" t="s">
        <v>5430</v>
      </c>
      <c r="C1032" s="33">
        <v>800</v>
      </c>
      <c r="D1032" s="34">
        <v>0.38750000000000001</v>
      </c>
      <c r="E1032" s="35">
        <v>7.0000000000000007E-2</v>
      </c>
      <c r="F1032" s="38" t="str">
        <f t="shared" si="48"/>
        <v>🟢 Disponible</v>
      </c>
      <c r="G1032" s="114">
        <v>46230</v>
      </c>
      <c r="H1032" s="119">
        <f t="shared" ca="1" si="49"/>
        <v>46273</v>
      </c>
      <c r="I1032" s="9">
        <f t="shared" ca="1" si="50"/>
        <v>1</v>
      </c>
      <c r="J1032" s="338" t="s">
        <v>9905</v>
      </c>
      <c r="K1032" s="168" t="s">
        <v>109</v>
      </c>
      <c r="L1032" s="341" t="s">
        <v>212</v>
      </c>
      <c r="M1032" s="341" t="s">
        <v>67</v>
      </c>
      <c r="N1032" s="340" t="s">
        <v>36</v>
      </c>
    </row>
    <row r="1033" spans="1:14" ht="15.5">
      <c r="A1033" s="21" t="s">
        <v>9902</v>
      </c>
      <c r="B1033" s="95" t="s">
        <v>12</v>
      </c>
      <c r="C1033" s="33">
        <v>368</v>
      </c>
      <c r="D1033" s="34">
        <v>0.52717391304347827</v>
      </c>
      <c r="E1033" s="35">
        <v>0.24590000000000001</v>
      </c>
      <c r="F1033" s="38" t="str">
        <f t="shared" si="48"/>
        <v>🟢 Disponible</v>
      </c>
      <c r="G1033" s="114">
        <v>46230</v>
      </c>
      <c r="H1033" s="119">
        <f t="shared" ca="1" si="49"/>
        <v>46273</v>
      </c>
      <c r="I1033" s="9">
        <f t="shared" ca="1" si="50"/>
        <v>1</v>
      </c>
      <c r="J1033" s="338" t="s">
        <v>9906</v>
      </c>
      <c r="K1033" s="168" t="s">
        <v>119</v>
      </c>
      <c r="L1033" s="343" t="s">
        <v>371</v>
      </c>
      <c r="M1033" s="343" t="s">
        <v>371</v>
      </c>
      <c r="N1033" s="340" t="s">
        <v>10</v>
      </c>
    </row>
    <row r="1034" spans="1:14" ht="15.5">
      <c r="A1034" s="21" t="s">
        <v>9918</v>
      </c>
      <c r="B1034" s="95" t="s">
        <v>5430</v>
      </c>
      <c r="C1034" s="33">
        <v>1104</v>
      </c>
      <c r="D1034" s="34">
        <v>0.31793478260869568</v>
      </c>
      <c r="E1034" s="35">
        <v>5.0700000000000002E-2</v>
      </c>
      <c r="F1034" s="38" t="str">
        <f t="shared" si="48"/>
        <v>🟢 Disponible</v>
      </c>
      <c r="G1034" s="114">
        <v>46233</v>
      </c>
      <c r="H1034" s="119">
        <f t="shared" ca="1" si="49"/>
        <v>46273</v>
      </c>
      <c r="I1034" s="9">
        <f t="shared" ca="1" si="50"/>
        <v>1</v>
      </c>
      <c r="J1034" s="338" t="s">
        <v>5459</v>
      </c>
      <c r="K1034" s="168" t="s">
        <v>109</v>
      </c>
      <c r="L1034" s="341" t="s">
        <v>212</v>
      </c>
      <c r="M1034" s="169" t="s">
        <v>67</v>
      </c>
      <c r="N1034" s="340" t="s">
        <v>36</v>
      </c>
    </row>
    <row r="1035" spans="1:14" ht="15.5">
      <c r="A1035" s="21" t="s">
        <v>9919</v>
      </c>
      <c r="B1035" s="95" t="s">
        <v>5430</v>
      </c>
      <c r="C1035" s="33">
        <v>840</v>
      </c>
      <c r="D1035" s="34">
        <v>0.46904761904761905</v>
      </c>
      <c r="E1035" s="35">
        <v>0.18099999999999999</v>
      </c>
      <c r="F1035" s="38" t="str">
        <f t="shared" si="48"/>
        <v>🟢 Disponible</v>
      </c>
      <c r="G1035" s="114">
        <v>46233</v>
      </c>
      <c r="H1035" s="119">
        <f t="shared" ca="1" si="49"/>
        <v>46273</v>
      </c>
      <c r="I1035" s="9">
        <f t="shared" ca="1" si="50"/>
        <v>1</v>
      </c>
      <c r="J1035" s="338" t="s">
        <v>9923</v>
      </c>
      <c r="K1035" s="168" t="s">
        <v>67</v>
      </c>
      <c r="L1035" s="341" t="s">
        <v>212</v>
      </c>
      <c r="M1035" s="341" t="s">
        <v>67</v>
      </c>
      <c r="N1035" s="340" t="s">
        <v>36</v>
      </c>
    </row>
    <row r="1036" spans="1:14" ht="15.5">
      <c r="A1036" s="21" t="s">
        <v>9920</v>
      </c>
      <c r="B1036" s="95" t="s">
        <v>5430</v>
      </c>
      <c r="C1036" s="33">
        <v>816</v>
      </c>
      <c r="D1036" s="34">
        <v>0.33088235294117646</v>
      </c>
      <c r="E1036" s="35">
        <v>2.9399999999999999E-2</v>
      </c>
      <c r="F1036" s="38" t="str">
        <f t="shared" si="48"/>
        <v>🟢 Disponible</v>
      </c>
      <c r="G1036" s="114">
        <v>46233</v>
      </c>
      <c r="H1036" s="119">
        <f t="shared" ca="1" si="49"/>
        <v>46273</v>
      </c>
      <c r="I1036" s="9">
        <f t="shared" ca="1" si="50"/>
        <v>1</v>
      </c>
      <c r="J1036" s="338" t="s">
        <v>9924</v>
      </c>
      <c r="K1036" s="168" t="s">
        <v>109</v>
      </c>
      <c r="L1036" s="341" t="s">
        <v>212</v>
      </c>
      <c r="M1036" s="341" t="s">
        <v>67</v>
      </c>
      <c r="N1036" s="340" t="s">
        <v>36</v>
      </c>
    </row>
    <row r="1037" spans="1:14" ht="15.5">
      <c r="A1037" s="21" t="s">
        <v>9921</v>
      </c>
      <c r="B1037" s="95" t="s">
        <v>5430</v>
      </c>
      <c r="C1037" s="33">
        <v>1344</v>
      </c>
      <c r="D1037" s="34">
        <v>0.2767857142857143</v>
      </c>
      <c r="E1037" s="35">
        <v>2.98E-2</v>
      </c>
      <c r="F1037" s="38" t="str">
        <f t="shared" si="48"/>
        <v>🟢 Disponible</v>
      </c>
      <c r="G1037" s="114">
        <v>46233</v>
      </c>
      <c r="H1037" s="119">
        <f t="shared" ca="1" si="49"/>
        <v>46273</v>
      </c>
      <c r="I1037" s="9">
        <f t="shared" ca="1" si="50"/>
        <v>1</v>
      </c>
      <c r="J1037" s="338" t="s">
        <v>9925</v>
      </c>
      <c r="K1037" s="168" t="s">
        <v>109</v>
      </c>
      <c r="L1037" s="341" t="s">
        <v>212</v>
      </c>
      <c r="M1037" s="341" t="s">
        <v>67</v>
      </c>
      <c r="N1037" s="340" t="s">
        <v>36</v>
      </c>
    </row>
    <row r="1038" spans="1:14" ht="15.5">
      <c r="A1038" s="21" t="s">
        <v>9922</v>
      </c>
      <c r="B1038" s="95" t="s">
        <v>5430</v>
      </c>
      <c r="C1038" s="33">
        <v>1120</v>
      </c>
      <c r="D1038" s="34">
        <v>0.21339285714285713</v>
      </c>
      <c r="E1038" s="35">
        <v>0</v>
      </c>
      <c r="F1038" s="38" t="str">
        <f t="shared" si="48"/>
        <v>🟢 Disponible</v>
      </c>
      <c r="G1038" s="114">
        <v>46234</v>
      </c>
      <c r="H1038" s="119">
        <f t="shared" ca="1" si="49"/>
        <v>46273</v>
      </c>
      <c r="I1038" s="9">
        <f t="shared" ca="1" si="50"/>
        <v>1</v>
      </c>
      <c r="J1038" s="338" t="s">
        <v>5459</v>
      </c>
      <c r="K1038" s="168" t="s">
        <v>109</v>
      </c>
      <c r="L1038" s="341" t="s">
        <v>212</v>
      </c>
      <c r="M1038" s="169" t="s">
        <v>67</v>
      </c>
      <c r="N1038" s="340" t="s">
        <v>36</v>
      </c>
    </row>
    <row r="1039" spans="1:14" ht="15.5">
      <c r="A1039" s="21" t="s">
        <v>9940</v>
      </c>
      <c r="B1039" s="95" t="s">
        <v>5430</v>
      </c>
      <c r="C1039" s="33">
        <v>728</v>
      </c>
      <c r="D1039" s="34">
        <v>0.46565934065934067</v>
      </c>
      <c r="E1039" s="35">
        <v>0.15379999999999999</v>
      </c>
      <c r="F1039" s="38" t="str">
        <f t="shared" si="48"/>
        <v>🟢 Disponible</v>
      </c>
      <c r="G1039" s="114">
        <v>46248</v>
      </c>
      <c r="H1039" s="119">
        <f t="shared" ca="1" si="49"/>
        <v>46273</v>
      </c>
      <c r="I1039" s="9">
        <f t="shared" ca="1" si="50"/>
        <v>0</v>
      </c>
      <c r="J1039" s="338" t="s">
        <v>9943</v>
      </c>
      <c r="K1039" s="338" t="s">
        <v>2404</v>
      </c>
      <c r="L1039" s="338" t="s">
        <v>212</v>
      </c>
      <c r="M1039" s="338" t="s">
        <v>67</v>
      </c>
      <c r="N1039" s="114" t="s">
        <v>36</v>
      </c>
    </row>
    <row r="1040" spans="1:14" ht="15.5">
      <c r="A1040" s="21" t="s">
        <v>9941</v>
      </c>
      <c r="B1040" s="95" t="s">
        <v>23</v>
      </c>
      <c r="C1040" s="33">
        <v>1080</v>
      </c>
      <c r="D1040" s="34">
        <v>0.19907407407407407</v>
      </c>
      <c r="E1040" s="35">
        <v>0</v>
      </c>
      <c r="F1040" s="38" t="str">
        <f t="shared" si="48"/>
        <v>🟢 Disponible</v>
      </c>
      <c r="G1040" s="114">
        <v>46248</v>
      </c>
      <c r="H1040" s="119">
        <f t="shared" ca="1" si="49"/>
        <v>46273</v>
      </c>
      <c r="I1040" s="9">
        <f t="shared" ca="1" si="50"/>
        <v>0</v>
      </c>
      <c r="J1040" s="338" t="s">
        <v>9944</v>
      </c>
      <c r="K1040" s="338" t="s">
        <v>9938</v>
      </c>
      <c r="L1040" s="338" t="s">
        <v>1626</v>
      </c>
      <c r="M1040" s="338" t="s">
        <v>1627</v>
      </c>
      <c r="N1040" s="114" t="s">
        <v>21</v>
      </c>
    </row>
    <row r="1041" spans="1:14" ht="15.5">
      <c r="A1041" s="21" t="s">
        <v>9942</v>
      </c>
      <c r="B1041" s="95" t="s">
        <v>23</v>
      </c>
      <c r="C1041" s="33">
        <v>1736</v>
      </c>
      <c r="D1041" s="34">
        <v>0.42338709677419356</v>
      </c>
      <c r="E1041" s="35">
        <v>7.3700000000000002E-2</v>
      </c>
      <c r="F1041" s="38" t="str">
        <f t="shared" si="48"/>
        <v>🟢 Disponible</v>
      </c>
      <c r="G1041" s="114">
        <v>46248</v>
      </c>
      <c r="H1041" s="119">
        <f t="shared" ca="1" si="49"/>
        <v>46273</v>
      </c>
      <c r="I1041" s="9">
        <f t="shared" ca="1" si="50"/>
        <v>0</v>
      </c>
      <c r="J1041" s="338" t="s">
        <v>9945</v>
      </c>
      <c r="K1041" s="338" t="s">
        <v>9939</v>
      </c>
      <c r="L1041" s="338" t="s">
        <v>9939</v>
      </c>
      <c r="M1041" s="338" t="s">
        <v>21</v>
      </c>
      <c r="N1041" s="114" t="s">
        <v>21</v>
      </c>
    </row>
    <row r="1042" spans="1:14" ht="15.5">
      <c r="A1042" s="21" t="s">
        <v>9954</v>
      </c>
      <c r="B1042" s="95" t="s">
        <v>23</v>
      </c>
      <c r="C1042" s="33">
        <v>720</v>
      </c>
      <c r="D1042" s="34">
        <v>0.44444444444444442</v>
      </c>
      <c r="E1042" s="35">
        <v>3.3300000000000003E-2</v>
      </c>
      <c r="F1042" s="38" t="str">
        <f t="shared" si="48"/>
        <v>🟢 Disponible</v>
      </c>
      <c r="G1042" s="114">
        <v>46252</v>
      </c>
      <c r="H1042" s="119">
        <f t="shared" ca="1" si="49"/>
        <v>46273</v>
      </c>
      <c r="I1042" s="9">
        <f t="shared" ca="1" si="50"/>
        <v>0</v>
      </c>
      <c r="J1042" s="338" t="s">
        <v>9944</v>
      </c>
      <c r="K1042" s="338" t="s">
        <v>9938</v>
      </c>
      <c r="L1042" s="338" t="s">
        <v>1626</v>
      </c>
      <c r="M1042" s="338" t="s">
        <v>1627</v>
      </c>
      <c r="N1042" s="114" t="s">
        <v>21</v>
      </c>
    </row>
    <row r="1043" spans="1:14" ht="15.5">
      <c r="A1043" s="21" t="s">
        <v>9955</v>
      </c>
      <c r="B1043" s="95" t="s">
        <v>41</v>
      </c>
      <c r="C1043" s="33">
        <v>512</v>
      </c>
      <c r="D1043" s="34">
        <v>0.369140625</v>
      </c>
      <c r="E1043" s="35">
        <v>4.6899999999999997E-2</v>
      </c>
      <c r="F1043" s="38" t="str">
        <f t="shared" si="48"/>
        <v>🟢 Disponible</v>
      </c>
      <c r="G1043" s="114">
        <v>46252</v>
      </c>
      <c r="H1043" s="119">
        <f t="shared" ca="1" si="49"/>
        <v>46273</v>
      </c>
      <c r="I1043" s="9">
        <f t="shared" ca="1" si="50"/>
        <v>0</v>
      </c>
      <c r="J1043" s="338" t="s">
        <v>9964</v>
      </c>
      <c r="K1043" s="338" t="s">
        <v>1633</v>
      </c>
      <c r="L1043" s="338" t="s">
        <v>1634</v>
      </c>
      <c r="M1043" s="338" t="s">
        <v>1633</v>
      </c>
      <c r="N1043" s="114" t="s">
        <v>55</v>
      </c>
    </row>
    <row r="1044" spans="1:14" ht="15.5">
      <c r="A1044" s="21" t="s">
        <v>9956</v>
      </c>
      <c r="B1044" s="95" t="s">
        <v>41</v>
      </c>
      <c r="C1044" s="33">
        <v>1304</v>
      </c>
      <c r="D1044" s="34">
        <v>0.54524539877300615</v>
      </c>
      <c r="E1044" s="35">
        <v>0.20860000000000001</v>
      </c>
      <c r="F1044" s="38" t="str">
        <f t="shared" si="48"/>
        <v>🟢 Disponible</v>
      </c>
      <c r="G1044" s="114">
        <v>46252</v>
      </c>
      <c r="H1044" s="119">
        <f t="shared" ca="1" si="49"/>
        <v>46273</v>
      </c>
      <c r="I1044" s="9">
        <f t="shared" ca="1" si="50"/>
        <v>0</v>
      </c>
      <c r="J1044" s="338" t="s">
        <v>9965</v>
      </c>
      <c r="K1044" s="338" t="s">
        <v>1633</v>
      </c>
      <c r="L1044" s="338" t="s">
        <v>1634</v>
      </c>
      <c r="M1044" s="338" t="s">
        <v>1633</v>
      </c>
      <c r="N1044" s="114" t="s">
        <v>55</v>
      </c>
    </row>
    <row r="1045" spans="1:14" ht="15.5">
      <c r="A1045" s="21" t="s">
        <v>9957</v>
      </c>
      <c r="B1045" s="95" t="s">
        <v>41</v>
      </c>
      <c r="C1045" s="33">
        <v>760</v>
      </c>
      <c r="D1045" s="34">
        <v>0.34078947368421053</v>
      </c>
      <c r="E1045" s="35">
        <v>6.3200000000000006E-2</v>
      </c>
      <c r="F1045" s="38" t="str">
        <f t="shared" si="48"/>
        <v>🟢 Disponible</v>
      </c>
      <c r="G1045" s="114">
        <v>46254</v>
      </c>
      <c r="H1045" s="119">
        <f t="shared" ca="1" si="49"/>
        <v>46273</v>
      </c>
      <c r="I1045" s="9">
        <f t="shared" ca="1" si="50"/>
        <v>0</v>
      </c>
      <c r="J1045" s="338" t="s">
        <v>9966</v>
      </c>
      <c r="K1045" s="338" t="s">
        <v>1633</v>
      </c>
      <c r="L1045" s="338" t="s">
        <v>1634</v>
      </c>
      <c r="M1045" s="338" t="s">
        <v>1633</v>
      </c>
      <c r="N1045" s="114" t="s">
        <v>55</v>
      </c>
    </row>
    <row r="1046" spans="1:14" ht="15.5">
      <c r="A1046" s="21" t="s">
        <v>9958</v>
      </c>
      <c r="B1046" s="95" t="s">
        <v>41</v>
      </c>
      <c r="C1046" s="33">
        <v>1120</v>
      </c>
      <c r="D1046" s="34">
        <v>0.42232142857142857</v>
      </c>
      <c r="E1046" s="35">
        <v>0.12139999999999999</v>
      </c>
      <c r="F1046" s="38" t="str">
        <f t="shared" si="48"/>
        <v>🟢 Disponible</v>
      </c>
      <c r="G1046" s="114">
        <v>46254</v>
      </c>
      <c r="H1046" s="119">
        <f t="shared" ca="1" si="49"/>
        <v>46273</v>
      </c>
      <c r="I1046" s="9">
        <f t="shared" ca="1" si="50"/>
        <v>0</v>
      </c>
      <c r="J1046" s="338" t="s">
        <v>9967</v>
      </c>
      <c r="K1046" s="338" t="s">
        <v>1633</v>
      </c>
      <c r="L1046" s="338" t="s">
        <v>1634</v>
      </c>
      <c r="M1046" s="338" t="s">
        <v>1633</v>
      </c>
      <c r="N1046" s="114" t="s">
        <v>55</v>
      </c>
    </row>
    <row r="1047" spans="1:14" ht="15.5">
      <c r="A1047" s="21" t="s">
        <v>9959</v>
      </c>
      <c r="B1047" s="95" t="s">
        <v>23</v>
      </c>
      <c r="C1047" s="33">
        <v>872</v>
      </c>
      <c r="D1047" s="34">
        <v>0.15711009174311927</v>
      </c>
      <c r="E1047" s="35">
        <v>0</v>
      </c>
      <c r="F1047" s="38" t="str">
        <f t="shared" si="48"/>
        <v>🟢 Disponible</v>
      </c>
      <c r="G1047" s="114">
        <v>46255</v>
      </c>
      <c r="H1047" s="119">
        <f t="shared" ca="1" si="49"/>
        <v>46273</v>
      </c>
      <c r="I1047" s="9">
        <f t="shared" ca="1" si="50"/>
        <v>0</v>
      </c>
      <c r="J1047" s="338" t="s">
        <v>9968</v>
      </c>
      <c r="K1047" s="338" t="s">
        <v>1644</v>
      </c>
      <c r="L1047" s="338" t="s">
        <v>1644</v>
      </c>
      <c r="M1047" s="338" t="s">
        <v>123</v>
      </c>
      <c r="N1047" s="114" t="s">
        <v>21</v>
      </c>
    </row>
    <row r="1048" spans="1:14" ht="15.5">
      <c r="A1048" s="21" t="s">
        <v>9960</v>
      </c>
      <c r="B1048" s="95" t="s">
        <v>23</v>
      </c>
      <c r="C1048" s="33">
        <v>744</v>
      </c>
      <c r="D1048" s="34">
        <v>0.21774193548387097</v>
      </c>
      <c r="E1048" s="35">
        <v>1.0800000000000001E-2</v>
      </c>
      <c r="F1048" s="38" t="str">
        <f t="shared" si="48"/>
        <v>🟢 Disponible</v>
      </c>
      <c r="G1048" s="114">
        <v>46258</v>
      </c>
      <c r="H1048" s="119">
        <f t="shared" ca="1" si="49"/>
        <v>46273</v>
      </c>
      <c r="I1048" s="9">
        <f t="shared" ca="1" si="50"/>
        <v>0</v>
      </c>
      <c r="J1048" s="338" t="s">
        <v>9969</v>
      </c>
      <c r="K1048" s="338" t="s">
        <v>1644</v>
      </c>
      <c r="L1048" s="338" t="s">
        <v>1644</v>
      </c>
      <c r="M1048" s="338" t="s">
        <v>123</v>
      </c>
      <c r="N1048" s="114" t="s">
        <v>21</v>
      </c>
    </row>
    <row r="1049" spans="1:14" ht="15.5">
      <c r="A1049" s="21" t="s">
        <v>9961</v>
      </c>
      <c r="B1049" s="95" t="s">
        <v>41</v>
      </c>
      <c r="C1049" s="33">
        <v>592</v>
      </c>
      <c r="D1049" s="34">
        <v>0.35135135135135137</v>
      </c>
      <c r="E1049" s="35">
        <v>4.0500000000000001E-2</v>
      </c>
      <c r="F1049" s="38" t="str">
        <f t="shared" si="48"/>
        <v>🟢 Disponible</v>
      </c>
      <c r="G1049" s="114">
        <v>46258</v>
      </c>
      <c r="H1049" s="119">
        <f t="shared" ca="1" si="49"/>
        <v>46273</v>
      </c>
      <c r="I1049" s="9">
        <f t="shared" ca="1" si="50"/>
        <v>0</v>
      </c>
      <c r="J1049" s="338" t="s">
        <v>9970</v>
      </c>
      <c r="K1049" s="338" t="s">
        <v>1633</v>
      </c>
      <c r="L1049" s="338" t="s">
        <v>1634</v>
      </c>
      <c r="M1049" s="338" t="s">
        <v>1633</v>
      </c>
      <c r="N1049" s="114" t="s">
        <v>55</v>
      </c>
    </row>
    <row r="1050" spans="1:14" ht="15.5">
      <c r="A1050" s="21" t="s">
        <v>9962</v>
      </c>
      <c r="B1050" s="95" t="s">
        <v>23</v>
      </c>
      <c r="C1050" s="33">
        <v>1296</v>
      </c>
      <c r="D1050" s="34">
        <v>0</v>
      </c>
      <c r="E1050" s="35">
        <v>0</v>
      </c>
      <c r="F1050" s="38" t="str">
        <f t="shared" si="48"/>
        <v>🟢 Disponible</v>
      </c>
      <c r="G1050" s="114">
        <v>46258</v>
      </c>
      <c r="H1050" s="119">
        <f t="shared" ca="1" si="49"/>
        <v>46273</v>
      </c>
      <c r="I1050" s="9">
        <f t="shared" ca="1" si="50"/>
        <v>0</v>
      </c>
      <c r="J1050" s="338" t="s">
        <v>9971</v>
      </c>
      <c r="K1050" s="338" t="s">
        <v>105</v>
      </c>
      <c r="L1050" s="338" t="s">
        <v>1626</v>
      </c>
      <c r="M1050" s="338" t="s">
        <v>1627</v>
      </c>
      <c r="N1050" s="114" t="s">
        <v>21</v>
      </c>
    </row>
    <row r="1051" spans="1:14" ht="15.5">
      <c r="A1051" s="21" t="s">
        <v>9963</v>
      </c>
      <c r="B1051" s="95" t="s">
        <v>5430</v>
      </c>
      <c r="C1051" s="33">
        <v>800</v>
      </c>
      <c r="D1051" s="34">
        <v>0.31874999999999998</v>
      </c>
      <c r="E1051" s="35">
        <v>0.04</v>
      </c>
      <c r="F1051" s="38" t="str">
        <f t="shared" si="48"/>
        <v>🟢 Disponible</v>
      </c>
      <c r="G1051" s="114">
        <v>46258</v>
      </c>
      <c r="H1051" s="119">
        <f t="shared" ca="1" si="49"/>
        <v>46273</v>
      </c>
      <c r="I1051" s="9">
        <f t="shared" ca="1" si="50"/>
        <v>0</v>
      </c>
      <c r="J1051" s="338" t="s">
        <v>9972</v>
      </c>
      <c r="K1051" s="338" t="s">
        <v>109</v>
      </c>
      <c r="L1051" s="338" t="s">
        <v>212</v>
      </c>
      <c r="M1051" s="338" t="s">
        <v>67</v>
      </c>
      <c r="N1051" s="114" t="s">
        <v>36</v>
      </c>
    </row>
    <row r="1052" spans="1:14" ht="15.5">
      <c r="A1052" s="21" t="s">
        <v>9999</v>
      </c>
      <c r="B1052" s="95" t="s">
        <v>41</v>
      </c>
      <c r="C1052" s="33">
        <v>1256</v>
      </c>
      <c r="D1052" s="34">
        <v>0.2786624203821656</v>
      </c>
      <c r="E1052" s="35">
        <v>2.5499999999999998E-2</v>
      </c>
      <c r="F1052" s="38" t="str">
        <f>IF(D1052&gt;=0.9,"🔴 Saturé",IF(D1052&gt;=0.6,"🟠 Occupation moyenne","🟢 Disponible"))</f>
        <v>🟢 Disponible</v>
      </c>
      <c r="G1052" s="114">
        <v>46261</v>
      </c>
      <c r="H1052" s="119">
        <f t="shared" ca="1" si="49"/>
        <v>46273</v>
      </c>
      <c r="I1052" s="9">
        <f t="shared" ca="1" si="50"/>
        <v>0</v>
      </c>
      <c r="J1052" s="338" t="s">
        <v>10004</v>
      </c>
      <c r="K1052" s="338" t="s">
        <v>1633</v>
      </c>
      <c r="L1052" s="338" t="s">
        <v>1634</v>
      </c>
      <c r="M1052" s="338" t="s">
        <v>1633</v>
      </c>
      <c r="N1052" s="114" t="s">
        <v>55</v>
      </c>
    </row>
    <row r="1053" spans="1:14" ht="15.5">
      <c r="A1053" s="21" t="s">
        <v>10000</v>
      </c>
      <c r="B1053" s="95" t="s">
        <v>23</v>
      </c>
      <c r="C1053" s="33">
        <v>1176</v>
      </c>
      <c r="D1053" s="34">
        <v>0.14625850340136054</v>
      </c>
      <c r="E1053" s="35">
        <v>0</v>
      </c>
      <c r="F1053" s="38" t="str">
        <f t="shared" si="48"/>
        <v>🟢 Disponible</v>
      </c>
      <c r="G1053" s="114">
        <v>46261</v>
      </c>
      <c r="H1053" s="119">
        <f t="shared" ca="1" si="49"/>
        <v>46273</v>
      </c>
      <c r="I1053" s="9">
        <f t="shared" ca="1" si="50"/>
        <v>0</v>
      </c>
      <c r="J1053" s="338" t="s">
        <v>10005</v>
      </c>
      <c r="K1053" s="338" t="s">
        <v>9995</v>
      </c>
      <c r="L1053" s="338" t="s">
        <v>1645</v>
      </c>
      <c r="M1053" s="338" t="s">
        <v>1644</v>
      </c>
      <c r="N1053" s="114" t="s">
        <v>21</v>
      </c>
    </row>
    <row r="1054" spans="1:14" ht="15.5">
      <c r="A1054" s="21" t="s">
        <v>10001</v>
      </c>
      <c r="B1054" s="95" t="s">
        <v>5430</v>
      </c>
      <c r="C1054" s="33">
        <v>728</v>
      </c>
      <c r="D1054" s="34">
        <v>0.22252747252747251</v>
      </c>
      <c r="E1054" s="35">
        <v>3.3000000000000002E-2</v>
      </c>
      <c r="F1054" s="38" t="str">
        <f t="shared" si="48"/>
        <v>🟢 Disponible</v>
      </c>
      <c r="G1054" s="114">
        <v>46262</v>
      </c>
      <c r="H1054" s="119">
        <f t="shared" ca="1" si="49"/>
        <v>46273</v>
      </c>
      <c r="I1054" s="9">
        <f t="shared" ca="1" si="50"/>
        <v>0</v>
      </c>
      <c r="J1054" s="338" t="s">
        <v>10006</v>
      </c>
      <c r="K1054" s="338" t="s">
        <v>109</v>
      </c>
      <c r="L1054" s="338" t="s">
        <v>212</v>
      </c>
      <c r="M1054" s="338" t="s">
        <v>67</v>
      </c>
      <c r="N1054" s="114" t="s">
        <v>36</v>
      </c>
    </row>
    <row r="1055" spans="1:14" ht="15.5">
      <c r="A1055" s="21" t="s">
        <v>10002</v>
      </c>
      <c r="B1055" s="95" t="s">
        <v>41</v>
      </c>
      <c r="C1055" s="33">
        <v>648</v>
      </c>
      <c r="D1055" s="34">
        <v>0.24074074074074073</v>
      </c>
      <c r="E1055" s="35">
        <v>0</v>
      </c>
      <c r="F1055" s="38" t="str">
        <f t="shared" si="48"/>
        <v>🟢 Disponible</v>
      </c>
      <c r="G1055" s="114">
        <v>46264</v>
      </c>
      <c r="H1055" s="119">
        <f t="shared" ca="1" si="49"/>
        <v>46273</v>
      </c>
      <c r="I1055" s="9">
        <f t="shared" ca="1" si="50"/>
        <v>0</v>
      </c>
      <c r="J1055" s="338" t="s">
        <v>10007</v>
      </c>
      <c r="K1055" s="338" t="s">
        <v>1633</v>
      </c>
      <c r="L1055" s="338" t="s">
        <v>1634</v>
      </c>
      <c r="M1055" s="338" t="s">
        <v>1633</v>
      </c>
      <c r="N1055" s="114" t="s">
        <v>55</v>
      </c>
    </row>
    <row r="1056" spans="1:14" ht="15.5">
      <c r="A1056" s="21" t="s">
        <v>10003</v>
      </c>
      <c r="B1056" s="95" t="s">
        <v>23</v>
      </c>
      <c r="C1056" s="33">
        <v>1288</v>
      </c>
      <c r="D1056" s="34">
        <v>0.10326086956521739</v>
      </c>
      <c r="E1056" s="35">
        <v>0</v>
      </c>
      <c r="F1056" s="38" t="str">
        <f t="shared" si="48"/>
        <v>🟢 Disponible</v>
      </c>
      <c r="G1056" s="114">
        <v>46264</v>
      </c>
      <c r="H1056" s="119">
        <f t="shared" ca="1" si="49"/>
        <v>46273</v>
      </c>
      <c r="I1056" s="9">
        <f t="shared" ca="1" si="50"/>
        <v>0</v>
      </c>
      <c r="J1056" s="338" t="s">
        <v>10005</v>
      </c>
      <c r="K1056" s="338" t="s">
        <v>9995</v>
      </c>
      <c r="L1056" s="338" t="s">
        <v>1645</v>
      </c>
      <c r="M1056" s="338" t="s">
        <v>1644</v>
      </c>
      <c r="N1056" s="114" t="s">
        <v>21</v>
      </c>
    </row>
    <row r="1057" spans="1:14" ht="15.5">
      <c r="A1057" s="21" t="s">
        <v>10032</v>
      </c>
      <c r="B1057" s="95" t="s">
        <v>41</v>
      </c>
      <c r="C1057" s="33">
        <v>808</v>
      </c>
      <c r="D1057" s="34">
        <v>0.29207920792079206</v>
      </c>
      <c r="E1057" s="35">
        <v>2.9700000000000001E-2</v>
      </c>
      <c r="F1057" s="38" t="str">
        <f t="shared" si="48"/>
        <v>🟢 Disponible</v>
      </c>
      <c r="G1057" s="114">
        <v>46267</v>
      </c>
      <c r="H1057" s="119">
        <f t="shared" ca="1" si="49"/>
        <v>46273</v>
      </c>
      <c r="I1057" s="9">
        <f t="shared" ca="1" si="50"/>
        <v>0</v>
      </c>
      <c r="J1057" s="338" t="s">
        <v>10007</v>
      </c>
      <c r="K1057" s="338" t="s">
        <v>1633</v>
      </c>
      <c r="L1057" s="343" t="s">
        <v>1634</v>
      </c>
      <c r="M1057" s="343" t="s">
        <v>1633</v>
      </c>
      <c r="N1057" s="114" t="s">
        <v>55</v>
      </c>
    </row>
    <row r="1058" spans="1:14" ht="15.5">
      <c r="A1058" s="21" t="s">
        <v>10034</v>
      </c>
      <c r="B1058" s="95" t="s">
        <v>23</v>
      </c>
      <c r="C1058" s="33">
        <v>1200</v>
      </c>
      <c r="D1058" s="34">
        <v>7.4999999999999997E-2</v>
      </c>
      <c r="E1058" s="35">
        <v>0</v>
      </c>
      <c r="F1058" s="38" t="str">
        <f t="shared" si="48"/>
        <v>🟢 Disponible</v>
      </c>
      <c r="G1058" s="114">
        <v>46268</v>
      </c>
      <c r="H1058" s="119">
        <f t="shared" ca="1" si="49"/>
        <v>46273</v>
      </c>
      <c r="I1058" s="9">
        <f t="shared" ca="1" si="50"/>
        <v>0</v>
      </c>
      <c r="J1058" s="338" t="s">
        <v>10005</v>
      </c>
      <c r="K1058" s="338" t="s">
        <v>9995</v>
      </c>
      <c r="L1058" s="341" t="s">
        <v>1645</v>
      </c>
      <c r="M1058" s="169" t="s">
        <v>1644</v>
      </c>
      <c r="N1058" s="114" t="s">
        <v>21</v>
      </c>
    </row>
    <row r="1059" spans="1:14" ht="15.5">
      <c r="A1059" s="21" t="s">
        <v>10036</v>
      </c>
      <c r="B1059" s="95" t="s">
        <v>23</v>
      </c>
      <c r="C1059" s="33">
        <v>750</v>
      </c>
      <c r="D1059" s="34">
        <v>1.3333333333333333E-3</v>
      </c>
      <c r="E1059" s="35">
        <v>0</v>
      </c>
      <c r="F1059" s="38" t="str">
        <f>IF(D1059&gt;=0.9,"🔴 Saturé",IF(D1059&gt;=0.6,"🟠 Occupation moyenne","🟢 Disponible"))</f>
        <v>🟢 Disponible</v>
      </c>
      <c r="G1059" s="114">
        <v>46272</v>
      </c>
      <c r="H1059" s="119">
        <f t="shared" ca="1" si="49"/>
        <v>46273</v>
      </c>
      <c r="I1059" s="9">
        <f t="shared" ca="1" si="50"/>
        <v>0</v>
      </c>
      <c r="J1059" s="338" t="s">
        <v>10029</v>
      </c>
      <c r="K1059" s="338" t="s">
        <v>1644</v>
      </c>
      <c r="L1059" s="169" t="s">
        <v>1644</v>
      </c>
      <c r="M1059" s="169" t="s">
        <v>123</v>
      </c>
      <c r="N1059" s="114" t="s">
        <v>21</v>
      </c>
    </row>
    <row r="1060" spans="1:14" ht="15.5">
      <c r="A1060" s="21" t="s">
        <v>10038</v>
      </c>
      <c r="B1060" s="95" t="s">
        <v>23</v>
      </c>
      <c r="C1060" s="33">
        <v>1328</v>
      </c>
      <c r="D1060" s="34">
        <v>2.2590361445783132E-3</v>
      </c>
      <c r="E1060" s="35">
        <v>0</v>
      </c>
      <c r="F1060" s="38" t="str">
        <f t="shared" si="48"/>
        <v>🟢 Disponible</v>
      </c>
      <c r="G1060" s="114">
        <v>46272</v>
      </c>
      <c r="H1060" s="119">
        <f t="shared" ca="1" si="49"/>
        <v>46273</v>
      </c>
      <c r="I1060" s="9">
        <f t="shared" ca="1" si="50"/>
        <v>0</v>
      </c>
      <c r="J1060" s="338" t="s">
        <v>10005</v>
      </c>
      <c r="K1060" s="338" t="s">
        <v>9995</v>
      </c>
      <c r="L1060" s="341" t="s">
        <v>1645</v>
      </c>
      <c r="M1060" s="169" t="s">
        <v>1644</v>
      </c>
      <c r="N1060" s="114" t="s">
        <v>21</v>
      </c>
    </row>
  </sheetData>
  <autoFilter ref="A1:N1021" xr:uid="{50FDFE13-1376-43EB-9700-2AF67824029C}"/>
  <conditionalFormatting sqref="D1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{C7E5978E-2582-4412-B4F1-B2E78B0D18AE}</x14:id>
        </ext>
      </extLst>
    </cfRule>
  </conditionalFormatting>
  <conditionalFormatting sqref="D1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{C610D37A-B02E-4BF9-9BDF-4558107CF4AE}</x14:id>
        </ext>
      </extLst>
    </cfRule>
  </conditionalFormatting>
  <conditionalFormatting sqref="D2:D1060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{E8C50BF3-E42E-41F5-AE5E-543BC11C9E92}</x14:id>
        </ext>
      </extLst>
    </cfRule>
  </conditionalFormatting>
  <conditionalFormatting sqref="D2:D1060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{6EAAC475-D615-49A0-81AE-000F45D82225}</x14:id>
        </ext>
      </extLst>
    </cfRule>
  </conditionalFormatting>
  <conditionalFormatting sqref="E1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{DD8D82B6-931F-4115-9E42-4B8131674844}</x14:id>
        </ext>
      </extLst>
    </cfRule>
  </conditionalFormatting>
  <conditionalFormatting sqref="E1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{3EBBC7C0-BF0A-43AD-B7D1-7A3A81BF12FD}</x14:id>
        </ext>
      </extLst>
    </cfRule>
  </conditionalFormatting>
  <conditionalFormatting sqref="E2:E1060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{192E50C7-A3F0-479B-9C81-D92A15F42773}</x14:id>
        </ext>
      </extLst>
    </cfRule>
  </conditionalFormatting>
  <conditionalFormatting sqref="E2:E1060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{32A253BF-DDA4-416B-AA6B-D9EFEA6B17F9}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5978E-2582-4412-B4F1-B2E78B0D18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C610D37A-B02E-4BF9-9BDF-4558107CF4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E8C50BF3-E42E-41F5-AE5E-543BC11C9E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D2:D1060</xm:sqref>
        </x14:conditionalFormatting>
        <x14:conditionalFormatting xmlns:xm="http://schemas.microsoft.com/office/excel/2006/main">
          <x14:cfRule type="dataBar" id="{6EAAC475-D615-49A0-81AE-000F45D822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D2:D1060</xm:sqref>
        </x14:conditionalFormatting>
        <x14:conditionalFormatting xmlns:xm="http://schemas.microsoft.com/office/excel/2006/main">
          <x14:cfRule type="dataBar" id="{DD8D82B6-931F-4115-9E42-4B81316748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3EBBC7C0-BF0A-43AD-B7D1-7A3A81BF12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192E50C7-A3F0-479B-9C81-D92A15F42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E2:E1060</xm:sqref>
        </x14:conditionalFormatting>
        <x14:conditionalFormatting xmlns:xm="http://schemas.microsoft.com/office/excel/2006/main">
          <x14:cfRule type="dataBar" id="{32A253BF-DDA4-416B-AA6B-D9EFEA6B17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E2:E1060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B7E7-268E-4049-9A86-A7718AF647A1}">
  <sheetPr filterMode="1">
    <tabColor rgb="FFFF6600"/>
  </sheetPr>
  <dimension ref="A1:K1060"/>
  <sheetViews>
    <sheetView topLeftCell="E1" workbookViewId="0">
      <selection sqref="A1:K1048576"/>
    </sheetView>
  </sheetViews>
  <sheetFormatPr baseColWidth="10" defaultRowHeight="14.5"/>
  <cols>
    <col min="1" max="1" width="16.7265625" customWidth="1"/>
    <col min="2" max="2" width="17.26953125" customWidth="1"/>
    <col min="4" max="4" width="22.54296875" customWidth="1"/>
    <col min="5" max="5" width="20.90625" customWidth="1"/>
    <col min="6" max="6" width="34.453125" customWidth="1"/>
    <col min="7" max="8" width="24.08984375" customWidth="1"/>
    <col min="9" max="9" width="17.81640625" customWidth="1"/>
    <col min="11" max="11" width="21" customWidth="1"/>
  </cols>
  <sheetData>
    <row r="1" spans="1:11" ht="24" customHeight="1">
      <c r="A1" s="24" t="s">
        <v>1728</v>
      </c>
      <c r="B1" s="170" t="s">
        <v>1729</v>
      </c>
      <c r="C1" s="24" t="s">
        <v>2</v>
      </c>
      <c r="D1" s="24" t="s">
        <v>1730</v>
      </c>
      <c r="E1" s="117" t="s">
        <v>1724</v>
      </c>
      <c r="F1" s="24" t="s">
        <v>1731</v>
      </c>
      <c r="G1" s="170" t="s">
        <v>10008</v>
      </c>
      <c r="H1" s="170" t="s">
        <v>10030</v>
      </c>
      <c r="I1" s="171" t="s">
        <v>1732</v>
      </c>
      <c r="J1" s="170" t="s">
        <v>1733</v>
      </c>
      <c r="K1" s="170" t="s">
        <v>1734</v>
      </c>
    </row>
    <row r="2" spans="1:11" ht="15.5">
      <c r="A2" s="172" t="s">
        <v>140</v>
      </c>
      <c r="B2" s="35" t="s">
        <v>1735</v>
      </c>
      <c r="C2" s="32" t="s">
        <v>19</v>
      </c>
      <c r="D2" s="173">
        <v>43045</v>
      </c>
      <c r="E2" s="119">
        <f t="shared" ref="E2:E65" ca="1" si="0">TODAY()</f>
        <v>46273</v>
      </c>
      <c r="F2" s="174" t="s">
        <v>141</v>
      </c>
      <c r="G2" s="339">
        <v>0.35253456221198154</v>
      </c>
      <c r="H2" s="339">
        <f>VLOOKUP(A2,[3]Sheet1!$A:$H,8,)</f>
        <v>0.35368663594470046</v>
      </c>
      <c r="I2" s="175">
        <f>H2-G2</f>
        <v>1.1520737327189168E-3</v>
      </c>
      <c r="J2" s="87">
        <f ca="1">DATEDIF(D2,E2,"m")</f>
        <v>106</v>
      </c>
      <c r="K2" s="87" t="str">
        <f>IF(H2="","➡️ Stable",IF(H2&gt;0.005,"⬆️ En hausse",IF(H2&lt;-0.005,"⬇️ En baisse","➡️ Stable")))</f>
        <v>⬆️ En hausse</v>
      </c>
    </row>
    <row r="3" spans="1:11" ht="15.5">
      <c r="A3" s="172" t="s">
        <v>145</v>
      </c>
      <c r="B3" s="35" t="s">
        <v>1735</v>
      </c>
      <c r="C3" s="32" t="s">
        <v>19</v>
      </c>
      <c r="D3" s="173">
        <v>43045</v>
      </c>
      <c r="E3" s="119">
        <f t="shared" ca="1" si="0"/>
        <v>46273</v>
      </c>
      <c r="F3" s="174" t="s">
        <v>141</v>
      </c>
      <c r="G3" s="339">
        <v>0.35074626865671643</v>
      </c>
      <c r="H3" s="339">
        <f>VLOOKUP(A3,[3]Sheet1!$A:$H,8,)</f>
        <v>0.35447761194029853</v>
      </c>
      <c r="I3" s="175">
        <f t="shared" ref="I3:I66" si="1">H3-G3</f>
        <v>3.7313432835821003E-3</v>
      </c>
      <c r="J3" s="87">
        <f ca="1">DATEDIF(D3,E3,"m")</f>
        <v>106</v>
      </c>
      <c r="K3" s="87" t="str">
        <f t="shared" ref="K3:K66" si="2">IF(H3="","➡️ Stable",IF(H3&gt;0.005,"⬆️ En hausse",IF(H3&lt;-0.005,"⬇️ En baisse","➡️ Stable")))</f>
        <v>⬆️ En hausse</v>
      </c>
    </row>
    <row r="4" spans="1:11" ht="15.5">
      <c r="A4" s="172" t="s">
        <v>142</v>
      </c>
      <c r="B4" s="35" t="s">
        <v>1735</v>
      </c>
      <c r="C4" s="32" t="s">
        <v>19</v>
      </c>
      <c r="D4" s="173">
        <v>43045</v>
      </c>
      <c r="E4" s="119">
        <f t="shared" ca="1" si="0"/>
        <v>46273</v>
      </c>
      <c r="F4" s="174" t="s">
        <v>143</v>
      </c>
      <c r="G4" s="339">
        <v>0.46083550913838123</v>
      </c>
      <c r="H4" s="339">
        <f>VLOOKUP(A4,[3]Sheet1!$A:$H,8,)</f>
        <v>0.46057441253263709</v>
      </c>
      <c r="I4" s="175">
        <f t="shared" si="1"/>
        <v>-2.6109660574413773E-4</v>
      </c>
      <c r="J4" s="87">
        <f ca="1">DATEDIF(D4,E4,"m")</f>
        <v>106</v>
      </c>
      <c r="K4" s="87" t="str">
        <f t="shared" si="2"/>
        <v>⬆️ En hausse</v>
      </c>
    </row>
    <row r="5" spans="1:11" ht="15.5">
      <c r="A5" s="172" t="s">
        <v>147</v>
      </c>
      <c r="B5" s="35" t="s">
        <v>1735</v>
      </c>
      <c r="C5" s="32" t="s">
        <v>19</v>
      </c>
      <c r="D5" s="173">
        <v>43046</v>
      </c>
      <c r="E5" s="119">
        <f t="shared" ca="1" si="0"/>
        <v>46273</v>
      </c>
      <c r="F5" s="174" t="s">
        <v>141</v>
      </c>
      <c r="G5" s="339">
        <v>0.36786786786786785</v>
      </c>
      <c r="H5" s="339">
        <f>VLOOKUP(A5,[3]Sheet1!$A:$H,8,)</f>
        <v>0.36486486486486486</v>
      </c>
      <c r="I5" s="175">
        <f t="shared" si="1"/>
        <v>-3.0030030030029908E-3</v>
      </c>
      <c r="J5" s="87">
        <f ca="1">DATEDIF(D5,E5,"m")</f>
        <v>106</v>
      </c>
      <c r="K5" s="87" t="str">
        <f t="shared" si="2"/>
        <v>⬆️ En hausse</v>
      </c>
    </row>
    <row r="6" spans="1:11" ht="15.5">
      <c r="A6" s="172" t="s">
        <v>148</v>
      </c>
      <c r="B6" s="35" t="s">
        <v>1735</v>
      </c>
      <c r="C6" s="32" t="s">
        <v>19</v>
      </c>
      <c r="D6" s="173">
        <v>43046</v>
      </c>
      <c r="E6" s="119">
        <f t="shared" ca="1" si="0"/>
        <v>46273</v>
      </c>
      <c r="F6" s="174" t="s">
        <v>141</v>
      </c>
      <c r="G6" s="339">
        <v>0.34033613445378152</v>
      </c>
      <c r="H6" s="339">
        <f>VLOOKUP(A6,[3]Sheet1!$A:$H,8,)</f>
        <v>0.34033613445378152</v>
      </c>
      <c r="I6" s="175">
        <f t="shared" si="1"/>
        <v>0</v>
      </c>
      <c r="J6" s="87">
        <f ca="1">DATEDIF(D6,E6,"m")</f>
        <v>106</v>
      </c>
      <c r="K6" s="87" t="str">
        <f t="shared" si="2"/>
        <v>⬆️ En hausse</v>
      </c>
    </row>
    <row r="7" spans="1:11" ht="15.5">
      <c r="A7" s="172" t="s">
        <v>146</v>
      </c>
      <c r="B7" s="35" t="s">
        <v>1735</v>
      </c>
      <c r="C7" s="32" t="s">
        <v>19</v>
      </c>
      <c r="D7" s="173">
        <v>43046</v>
      </c>
      <c r="E7" s="119">
        <f t="shared" ca="1" si="0"/>
        <v>46273</v>
      </c>
      <c r="F7" s="174" t="s">
        <v>141</v>
      </c>
      <c r="G7" s="339">
        <v>0.39851485148514854</v>
      </c>
      <c r="H7" s="339">
        <f>VLOOKUP(A7,[3]Sheet1!$A:$H,8,)</f>
        <v>0.39975247524752477</v>
      </c>
      <c r="I7" s="175">
        <f t="shared" si="1"/>
        <v>1.2376237623762387E-3</v>
      </c>
      <c r="J7" s="87">
        <f ca="1">DATEDIF(D7,E7,"m")</f>
        <v>106</v>
      </c>
      <c r="K7" s="87" t="str">
        <f t="shared" si="2"/>
        <v>⬆️ En hausse</v>
      </c>
    </row>
    <row r="8" spans="1:11" ht="15.5">
      <c r="A8" s="172" t="s">
        <v>150</v>
      </c>
      <c r="B8" s="35" t="s">
        <v>1735</v>
      </c>
      <c r="C8" s="32" t="s">
        <v>19</v>
      </c>
      <c r="D8" s="173">
        <v>43053</v>
      </c>
      <c r="E8" s="119">
        <f t="shared" ca="1" si="0"/>
        <v>46273</v>
      </c>
      <c r="F8" s="174" t="s">
        <v>141</v>
      </c>
      <c r="G8" s="339">
        <v>0.44626865671641791</v>
      </c>
      <c r="H8" s="339">
        <f>VLOOKUP(A8,[3]Sheet1!$A:$H,8,)</f>
        <v>0.44552238805970151</v>
      </c>
      <c r="I8" s="175">
        <f t="shared" si="1"/>
        <v>-7.4626865671639786E-4</v>
      </c>
      <c r="J8" s="87">
        <f ca="1">DATEDIF(D8,E8,"m")</f>
        <v>105</v>
      </c>
      <c r="K8" s="87" t="str">
        <f t="shared" si="2"/>
        <v>⬆️ En hausse</v>
      </c>
    </row>
    <row r="9" spans="1:11" ht="15.5">
      <c r="A9" s="172" t="s">
        <v>149</v>
      </c>
      <c r="B9" s="35" t="s">
        <v>1735</v>
      </c>
      <c r="C9" s="32" t="s">
        <v>19</v>
      </c>
      <c r="D9" s="173">
        <v>43053</v>
      </c>
      <c r="E9" s="119">
        <f t="shared" ca="1" si="0"/>
        <v>46273</v>
      </c>
      <c r="F9" s="174" t="s">
        <v>141</v>
      </c>
      <c r="G9" s="339">
        <v>0.45131578947368423</v>
      </c>
      <c r="H9" s="339">
        <f>VLOOKUP(A9,[3]Sheet1!$A:$H,8,)</f>
        <v>0.45921052631578946</v>
      </c>
      <c r="I9" s="175">
        <f t="shared" si="1"/>
        <v>7.8947368421052322E-3</v>
      </c>
      <c r="J9" s="87">
        <f ca="1">DATEDIF(D9,E9,"m")</f>
        <v>105</v>
      </c>
      <c r="K9" s="87" t="str">
        <f t="shared" si="2"/>
        <v>⬆️ En hausse</v>
      </c>
    </row>
    <row r="10" spans="1:11" ht="15.5">
      <c r="A10" s="172" t="s">
        <v>151</v>
      </c>
      <c r="B10" s="35" t="s">
        <v>1735</v>
      </c>
      <c r="C10" s="32" t="s">
        <v>19</v>
      </c>
      <c r="D10" s="173">
        <v>43059</v>
      </c>
      <c r="E10" s="119">
        <f t="shared" ca="1" si="0"/>
        <v>46273</v>
      </c>
      <c r="F10" s="174" t="s">
        <v>141</v>
      </c>
      <c r="G10" s="339">
        <v>0.40823529411764709</v>
      </c>
      <c r="H10" s="339">
        <f>VLOOKUP(A10,[3]Sheet1!$A:$H,8,)</f>
        <v>0.40588235294117647</v>
      </c>
      <c r="I10" s="175">
        <f t="shared" si="1"/>
        <v>-2.3529411764706132E-3</v>
      </c>
      <c r="J10" s="87">
        <f ca="1">DATEDIF(D10,E10,"m")</f>
        <v>105</v>
      </c>
      <c r="K10" s="87" t="str">
        <f t="shared" si="2"/>
        <v>⬆️ En hausse</v>
      </c>
    </row>
    <row r="11" spans="1:11" ht="15.5" hidden="1">
      <c r="A11" s="172" t="s">
        <v>152</v>
      </c>
      <c r="B11" s="35" t="s">
        <v>1735</v>
      </c>
      <c r="C11" s="32" t="s">
        <v>19</v>
      </c>
      <c r="D11" s="173">
        <v>43074</v>
      </c>
      <c r="E11" s="119">
        <f t="shared" ca="1" si="0"/>
        <v>46273</v>
      </c>
      <c r="F11" s="174" t="s">
        <v>141</v>
      </c>
      <c r="G11" s="339">
        <v>0.50266903914590744</v>
      </c>
      <c r="H11" s="339">
        <f>VLOOKUP(A11,[3]Sheet1!$A:$H,8,)</f>
        <v>0.50177935943060503</v>
      </c>
      <c r="I11" s="175">
        <f t="shared" si="1"/>
        <v>-8.8967971530240497E-4</v>
      </c>
      <c r="J11" s="87">
        <f ca="1">DATEDIF(D11,E11,"m")</f>
        <v>105</v>
      </c>
      <c r="K11" s="87" t="str">
        <f t="shared" si="2"/>
        <v>⬆️ En hausse</v>
      </c>
    </row>
    <row r="12" spans="1:11" ht="15.5">
      <c r="A12" s="172" t="s">
        <v>153</v>
      </c>
      <c r="B12" s="35" t="s">
        <v>1735</v>
      </c>
      <c r="C12" s="32" t="s">
        <v>19</v>
      </c>
      <c r="D12" s="173">
        <v>43095</v>
      </c>
      <c r="E12" s="119">
        <f t="shared" ca="1" si="0"/>
        <v>46273</v>
      </c>
      <c r="F12" s="174" t="s">
        <v>141</v>
      </c>
      <c r="G12" s="339">
        <v>0.36201780415430268</v>
      </c>
      <c r="H12" s="339">
        <f>VLOOKUP(A12,[3]Sheet1!$A:$H,8,)</f>
        <v>0.36127596439169141</v>
      </c>
      <c r="I12" s="175">
        <f t="shared" si="1"/>
        <v>-7.4183976261127382E-4</v>
      </c>
      <c r="J12" s="87">
        <f ca="1">DATEDIF(D12,E12,"m")</f>
        <v>104</v>
      </c>
      <c r="K12" s="87" t="str">
        <f t="shared" si="2"/>
        <v>⬆️ En hausse</v>
      </c>
    </row>
    <row r="13" spans="1:11" ht="15.5">
      <c r="A13" s="172" t="s">
        <v>154</v>
      </c>
      <c r="B13" s="35" t="s">
        <v>1735</v>
      </c>
      <c r="C13" s="32" t="s">
        <v>19</v>
      </c>
      <c r="D13" s="173">
        <v>43096</v>
      </c>
      <c r="E13" s="119">
        <f t="shared" ca="1" si="0"/>
        <v>46273</v>
      </c>
      <c r="F13" s="174" t="s">
        <v>141</v>
      </c>
      <c r="G13" s="339">
        <v>0.22187499999999999</v>
      </c>
      <c r="H13" s="339">
        <f>VLOOKUP(A13,[3]Sheet1!$A:$H,8,)</f>
        <v>0.22187499999999999</v>
      </c>
      <c r="I13" s="175">
        <f t="shared" si="1"/>
        <v>0</v>
      </c>
      <c r="J13" s="87">
        <f ca="1">DATEDIF(D13,E13,"m")</f>
        <v>104</v>
      </c>
      <c r="K13" s="87" t="str">
        <f t="shared" si="2"/>
        <v>⬆️ En hausse</v>
      </c>
    </row>
    <row r="14" spans="1:11" ht="15.5">
      <c r="A14" s="172" t="s">
        <v>157</v>
      </c>
      <c r="B14" s="35" t="s">
        <v>1735</v>
      </c>
      <c r="C14" s="32" t="s">
        <v>19</v>
      </c>
      <c r="D14" s="173">
        <v>43097</v>
      </c>
      <c r="E14" s="119">
        <f t="shared" ca="1" si="0"/>
        <v>46273</v>
      </c>
      <c r="F14" s="174" t="s">
        <v>141</v>
      </c>
      <c r="G14" s="339">
        <v>0.34050632911392403</v>
      </c>
      <c r="H14" s="339">
        <f>VLOOKUP(A14,[3]Sheet1!$A:$H,8,)</f>
        <v>0.33538083538083541</v>
      </c>
      <c r="I14" s="175">
        <f t="shared" si="1"/>
        <v>-5.1254937330886263E-3</v>
      </c>
      <c r="J14" s="87">
        <f ca="1">DATEDIF(D14,E14,"m")</f>
        <v>104</v>
      </c>
      <c r="K14" s="87" t="str">
        <f t="shared" si="2"/>
        <v>⬆️ En hausse</v>
      </c>
    </row>
    <row r="15" spans="1:11" ht="15.5">
      <c r="A15" s="172" t="s">
        <v>155</v>
      </c>
      <c r="B15" s="35" t="s">
        <v>1735</v>
      </c>
      <c r="C15" s="32" t="s">
        <v>19</v>
      </c>
      <c r="D15" s="173">
        <v>43097</v>
      </c>
      <c r="E15" s="119">
        <f t="shared" ca="1" si="0"/>
        <v>46273</v>
      </c>
      <c r="F15" s="174" t="s">
        <v>141</v>
      </c>
      <c r="G15" s="339">
        <v>0.42956521739130432</v>
      </c>
      <c r="H15" s="339">
        <f>VLOOKUP(A15,[3]Sheet1!$A:$H,8,)</f>
        <v>0.42560553633217996</v>
      </c>
      <c r="I15" s="175">
        <f t="shared" si="1"/>
        <v>-3.9596810591243647E-3</v>
      </c>
      <c r="J15" s="87">
        <f ca="1">DATEDIF(D15,E15,"m")</f>
        <v>104</v>
      </c>
      <c r="K15" s="87" t="str">
        <f t="shared" si="2"/>
        <v>⬆️ En hausse</v>
      </c>
    </row>
    <row r="16" spans="1:11" ht="15.5">
      <c r="A16" s="172" t="s">
        <v>156</v>
      </c>
      <c r="B16" s="35" t="s">
        <v>1735</v>
      </c>
      <c r="C16" s="32" t="s">
        <v>19</v>
      </c>
      <c r="D16" s="173">
        <v>43097</v>
      </c>
      <c r="E16" s="119">
        <f t="shared" ca="1" si="0"/>
        <v>46273</v>
      </c>
      <c r="F16" s="174" t="s">
        <v>141</v>
      </c>
      <c r="G16" s="339">
        <v>0.40037593984962405</v>
      </c>
      <c r="H16" s="339">
        <f>VLOOKUP(A16,[3]Sheet1!$A:$H,8,)</f>
        <v>0.40037593984962405</v>
      </c>
      <c r="I16" s="175">
        <f t="shared" si="1"/>
        <v>0</v>
      </c>
      <c r="J16" s="87">
        <f ca="1">DATEDIF(D16,E16,"m")</f>
        <v>104</v>
      </c>
      <c r="K16" s="87" t="str">
        <f t="shared" si="2"/>
        <v>⬆️ En hausse</v>
      </c>
    </row>
    <row r="17" spans="1:11" ht="15.5">
      <c r="A17" s="172" t="s">
        <v>158</v>
      </c>
      <c r="B17" s="35" t="s">
        <v>1735</v>
      </c>
      <c r="C17" s="32" t="s">
        <v>19</v>
      </c>
      <c r="D17" s="173">
        <v>43102</v>
      </c>
      <c r="E17" s="119">
        <f t="shared" ca="1" si="0"/>
        <v>46273</v>
      </c>
      <c r="F17" s="174" t="s">
        <v>159</v>
      </c>
      <c r="G17" s="339">
        <v>0.32725527831094048</v>
      </c>
      <c r="H17" s="339">
        <f>VLOOKUP(A17,[3]Sheet1!$A:$H,8,)</f>
        <v>0.33109404990403069</v>
      </c>
      <c r="I17" s="175">
        <f t="shared" si="1"/>
        <v>3.8387715930902067E-3</v>
      </c>
      <c r="J17" s="87">
        <f ca="1">DATEDIF(D17,E17,"m")</f>
        <v>104</v>
      </c>
      <c r="K17" s="87" t="str">
        <f t="shared" si="2"/>
        <v>⬆️ En hausse</v>
      </c>
    </row>
    <row r="18" spans="1:11" ht="15.5">
      <c r="A18" s="172" t="s">
        <v>160</v>
      </c>
      <c r="B18" s="35" t="s">
        <v>1735</v>
      </c>
      <c r="C18" s="32" t="s">
        <v>19</v>
      </c>
      <c r="D18" s="173">
        <v>43160</v>
      </c>
      <c r="E18" s="119">
        <f t="shared" ca="1" si="0"/>
        <v>46273</v>
      </c>
      <c r="F18" s="174" t="s">
        <v>141</v>
      </c>
      <c r="G18" s="339">
        <v>0.29502572898799312</v>
      </c>
      <c r="H18" s="339">
        <f>VLOOKUP(A18,[3]Sheet1!$A:$H,8,)</f>
        <v>0.29502572898799312</v>
      </c>
      <c r="I18" s="175">
        <f t="shared" si="1"/>
        <v>0</v>
      </c>
      <c r="J18" s="87">
        <f ca="1">DATEDIF(D18,E18,"m")</f>
        <v>102</v>
      </c>
      <c r="K18" s="87" t="str">
        <f t="shared" si="2"/>
        <v>⬆️ En hausse</v>
      </c>
    </row>
    <row r="19" spans="1:11" ht="15.5">
      <c r="A19" s="172" t="s">
        <v>161</v>
      </c>
      <c r="B19" s="35" t="s">
        <v>1735</v>
      </c>
      <c r="C19" s="32" t="s">
        <v>19</v>
      </c>
      <c r="D19" s="173">
        <v>43160</v>
      </c>
      <c r="E19" s="119">
        <f t="shared" ca="1" si="0"/>
        <v>46273</v>
      </c>
      <c r="F19" s="174" t="s">
        <v>141</v>
      </c>
      <c r="G19" s="339">
        <v>9.451219512195122E-2</v>
      </c>
      <c r="H19" s="339">
        <f>VLOOKUP(A19,[3]Sheet1!$A:$H,8,)</f>
        <v>9.451219512195122E-2</v>
      </c>
      <c r="I19" s="175">
        <f t="shared" si="1"/>
        <v>0</v>
      </c>
      <c r="J19" s="87">
        <f ca="1">DATEDIF(D19,E19,"m")</f>
        <v>102</v>
      </c>
      <c r="K19" s="87" t="str">
        <f t="shared" si="2"/>
        <v>⬆️ En hausse</v>
      </c>
    </row>
    <row r="20" spans="1:11" ht="15.5">
      <c r="A20" s="172" t="s">
        <v>162</v>
      </c>
      <c r="B20" s="35" t="s">
        <v>1735</v>
      </c>
      <c r="C20" s="32" t="s">
        <v>19</v>
      </c>
      <c r="D20" s="173">
        <v>43165</v>
      </c>
      <c r="E20" s="119">
        <f t="shared" ca="1" si="0"/>
        <v>46273</v>
      </c>
      <c r="F20" s="174" t="s">
        <v>141</v>
      </c>
      <c r="G20" s="339">
        <v>0.34421052631578947</v>
      </c>
      <c r="H20" s="339">
        <f>VLOOKUP(A20,[3]Sheet1!$A:$H,8,)</f>
        <v>0.34526315789473683</v>
      </c>
      <c r="I20" s="175">
        <f t="shared" si="1"/>
        <v>1.0526315789473606E-3</v>
      </c>
      <c r="J20" s="87">
        <f ca="1">DATEDIF(D20,E20,"m")</f>
        <v>102</v>
      </c>
      <c r="K20" s="87" t="str">
        <f t="shared" si="2"/>
        <v>⬆️ En hausse</v>
      </c>
    </row>
    <row r="21" spans="1:11" ht="15.5">
      <c r="A21" s="172" t="s">
        <v>163</v>
      </c>
      <c r="B21" s="35" t="s">
        <v>1735</v>
      </c>
      <c r="C21" s="32" t="s">
        <v>19</v>
      </c>
      <c r="D21" s="173">
        <v>43179</v>
      </c>
      <c r="E21" s="119">
        <f t="shared" ca="1" si="0"/>
        <v>46273</v>
      </c>
      <c r="F21" s="174" t="s">
        <v>164</v>
      </c>
      <c r="G21" s="339">
        <v>0.46111111111111114</v>
      </c>
      <c r="H21" s="339">
        <f>VLOOKUP(A21,[3]Sheet1!$A:$H,8,)</f>
        <v>0.46333333333333332</v>
      </c>
      <c r="I21" s="175">
        <f t="shared" si="1"/>
        <v>2.222222222222181E-3</v>
      </c>
      <c r="J21" s="87">
        <f ca="1">DATEDIF(D21,E21,"m")</f>
        <v>101</v>
      </c>
      <c r="K21" s="87" t="str">
        <f t="shared" si="2"/>
        <v>⬆️ En hausse</v>
      </c>
    </row>
    <row r="22" spans="1:11" ht="15.5">
      <c r="A22" s="172" t="s">
        <v>165</v>
      </c>
      <c r="B22" s="35" t="s">
        <v>1735</v>
      </c>
      <c r="C22" s="32" t="s">
        <v>19</v>
      </c>
      <c r="D22" s="173">
        <v>43180</v>
      </c>
      <c r="E22" s="119">
        <f t="shared" ca="1" si="0"/>
        <v>46273</v>
      </c>
      <c r="F22" s="174" t="s">
        <v>141</v>
      </c>
      <c r="G22" s="339">
        <v>0.33021077283372363</v>
      </c>
      <c r="H22" s="339">
        <f>VLOOKUP(A22,[3]Sheet1!$A:$H,8,)</f>
        <v>0.33138173302107726</v>
      </c>
      <c r="I22" s="175">
        <f t="shared" si="1"/>
        <v>1.1709601873536313E-3</v>
      </c>
      <c r="J22" s="87">
        <f ca="1">DATEDIF(D22,E22,"m")</f>
        <v>101</v>
      </c>
      <c r="K22" s="87" t="str">
        <f t="shared" si="2"/>
        <v>⬆️ En hausse</v>
      </c>
    </row>
    <row r="23" spans="1:11" ht="15.5" hidden="1">
      <c r="A23" s="172" t="s">
        <v>166</v>
      </c>
      <c r="B23" s="35" t="s">
        <v>1735</v>
      </c>
      <c r="C23" s="32" t="s">
        <v>19</v>
      </c>
      <c r="D23" s="173">
        <v>43181</v>
      </c>
      <c r="E23" s="119">
        <f t="shared" ca="1" si="0"/>
        <v>46273</v>
      </c>
      <c r="F23" s="174" t="s">
        <v>141</v>
      </c>
      <c r="G23" s="339">
        <v>0.59440559440559437</v>
      </c>
      <c r="H23" s="339">
        <f>VLOOKUP(A23,[3]Sheet1!$A:$H,8,)</f>
        <v>0.59790209790209792</v>
      </c>
      <c r="I23" s="175">
        <f t="shared" si="1"/>
        <v>3.4965034965035446E-3</v>
      </c>
      <c r="J23" s="87">
        <f ca="1">DATEDIF(D23,E23,"m")</f>
        <v>101</v>
      </c>
      <c r="K23" s="87" t="str">
        <f t="shared" si="2"/>
        <v>⬆️ En hausse</v>
      </c>
    </row>
    <row r="24" spans="1:11" ht="15.5">
      <c r="A24" s="172" t="s">
        <v>167</v>
      </c>
      <c r="B24" s="35" t="s">
        <v>1735</v>
      </c>
      <c r="C24" s="32" t="s">
        <v>19</v>
      </c>
      <c r="D24" s="173">
        <v>43181</v>
      </c>
      <c r="E24" s="119">
        <f t="shared" ca="1" si="0"/>
        <v>46273</v>
      </c>
      <c r="F24" s="174" t="s">
        <v>143</v>
      </c>
      <c r="G24" s="339">
        <v>0.49759036144578311</v>
      </c>
      <c r="H24" s="339">
        <f>VLOOKUP(A24,[3]Sheet1!$A:$H,8,)</f>
        <v>0.49518072289156628</v>
      </c>
      <c r="I24" s="175">
        <f t="shared" si="1"/>
        <v>-2.4096385542168308E-3</v>
      </c>
      <c r="J24" s="87">
        <f ca="1">DATEDIF(D24,E24,"m")</f>
        <v>101</v>
      </c>
      <c r="K24" s="87" t="str">
        <f t="shared" si="2"/>
        <v>⬆️ En hausse</v>
      </c>
    </row>
    <row r="25" spans="1:11" ht="15.5">
      <c r="A25" s="172" t="s">
        <v>168</v>
      </c>
      <c r="B25" s="35" t="s">
        <v>1735</v>
      </c>
      <c r="C25" s="32" t="s">
        <v>19</v>
      </c>
      <c r="D25" s="173">
        <v>43187</v>
      </c>
      <c r="E25" s="119">
        <f t="shared" ca="1" si="0"/>
        <v>46273</v>
      </c>
      <c r="F25" s="174" t="s">
        <v>141</v>
      </c>
      <c r="G25" s="339">
        <v>0.36908517350157727</v>
      </c>
      <c r="H25" s="339">
        <f>VLOOKUP(A25,[3]Sheet1!$A:$H,8,)</f>
        <v>0.37066246056782337</v>
      </c>
      <c r="I25" s="175">
        <f t="shared" si="1"/>
        <v>1.5772870662461025E-3</v>
      </c>
      <c r="J25" s="87">
        <f ca="1">DATEDIF(D25,E25,"m")</f>
        <v>101</v>
      </c>
      <c r="K25" s="87" t="str">
        <f t="shared" si="2"/>
        <v>⬆️ En hausse</v>
      </c>
    </row>
    <row r="26" spans="1:11" ht="15.5">
      <c r="A26" s="172" t="s">
        <v>169</v>
      </c>
      <c r="B26" s="35" t="s">
        <v>1735</v>
      </c>
      <c r="C26" s="32" t="s">
        <v>19</v>
      </c>
      <c r="D26" s="173">
        <v>43188</v>
      </c>
      <c r="E26" s="119">
        <f t="shared" ca="1" si="0"/>
        <v>46273</v>
      </c>
      <c r="F26" s="174" t="s">
        <v>164</v>
      </c>
      <c r="G26" s="339">
        <v>0.42448979591836733</v>
      </c>
      <c r="H26" s="339">
        <f>VLOOKUP(A26,[3]Sheet1!$A:$H,8,)</f>
        <v>0.42857142857142855</v>
      </c>
      <c r="I26" s="175">
        <f t="shared" si="1"/>
        <v>4.0816326530612179E-3</v>
      </c>
      <c r="J26" s="87">
        <f ca="1">DATEDIF(D26,E26,"m")</f>
        <v>101</v>
      </c>
      <c r="K26" s="87" t="str">
        <f t="shared" si="2"/>
        <v>⬆️ En hausse</v>
      </c>
    </row>
    <row r="27" spans="1:11" ht="15.5">
      <c r="A27" s="172" t="s">
        <v>170</v>
      </c>
      <c r="B27" s="35" t="s">
        <v>1735</v>
      </c>
      <c r="C27" s="32" t="s">
        <v>19</v>
      </c>
      <c r="D27" s="173">
        <v>43189</v>
      </c>
      <c r="E27" s="119">
        <f t="shared" ca="1" si="0"/>
        <v>46273</v>
      </c>
      <c r="F27" s="174" t="s">
        <v>159</v>
      </c>
      <c r="G27" s="339">
        <v>0.33333333333333331</v>
      </c>
      <c r="H27" s="339">
        <f>VLOOKUP(A27,[3]Sheet1!$A:$H,8,)</f>
        <v>0.33603603603603605</v>
      </c>
      <c r="I27" s="175">
        <f t="shared" si="1"/>
        <v>2.7027027027027306E-3</v>
      </c>
      <c r="J27" s="87">
        <f ca="1">DATEDIF(D27,E27,"m")</f>
        <v>101</v>
      </c>
      <c r="K27" s="87" t="str">
        <f t="shared" si="2"/>
        <v>⬆️ En hausse</v>
      </c>
    </row>
    <row r="28" spans="1:11" ht="15.5">
      <c r="A28" s="172" t="s">
        <v>171</v>
      </c>
      <c r="B28" s="35" t="s">
        <v>1735</v>
      </c>
      <c r="C28" s="32" t="s">
        <v>19</v>
      </c>
      <c r="D28" s="173">
        <v>43199</v>
      </c>
      <c r="E28" s="119">
        <f t="shared" ca="1" si="0"/>
        <v>46273</v>
      </c>
      <c r="F28" s="174" t="s">
        <v>141</v>
      </c>
      <c r="G28" s="339">
        <v>0.44036697247706424</v>
      </c>
      <c r="H28" s="339">
        <f>VLOOKUP(A28,[3]Sheet1!$A:$H,8,)</f>
        <v>0.43577981651376146</v>
      </c>
      <c r="I28" s="175">
        <f t="shared" si="1"/>
        <v>-4.5871559633027803E-3</v>
      </c>
      <c r="J28" s="87">
        <f ca="1">DATEDIF(D28,E28,"m")</f>
        <v>100</v>
      </c>
      <c r="K28" s="87" t="str">
        <f t="shared" si="2"/>
        <v>⬆️ En hausse</v>
      </c>
    </row>
    <row r="29" spans="1:11" ht="15.5" hidden="1">
      <c r="A29" s="172" t="s">
        <v>174</v>
      </c>
      <c r="B29" s="35" t="s">
        <v>1735</v>
      </c>
      <c r="C29" s="32" t="s">
        <v>19</v>
      </c>
      <c r="D29" s="173">
        <v>43200</v>
      </c>
      <c r="E29" s="119">
        <f t="shared" ca="1" si="0"/>
        <v>46273</v>
      </c>
      <c r="F29" s="174" t="s">
        <v>173</v>
      </c>
      <c r="G29" s="339">
        <v>0.63901018922852981</v>
      </c>
      <c r="H29" s="339">
        <f>VLOOKUP(A29,[3]Sheet1!$A:$H,8,)</f>
        <v>0.64119359534206699</v>
      </c>
      <c r="I29" s="175">
        <f t="shared" si="1"/>
        <v>2.1834061135371785E-3</v>
      </c>
      <c r="J29" s="87">
        <f ca="1">DATEDIF(D29,E29,"m")</f>
        <v>100</v>
      </c>
      <c r="K29" s="87" t="str">
        <f t="shared" si="2"/>
        <v>⬆️ En hausse</v>
      </c>
    </row>
    <row r="30" spans="1:11" ht="15.5" hidden="1">
      <c r="A30" s="172" t="s">
        <v>172</v>
      </c>
      <c r="B30" s="35" t="s">
        <v>1735</v>
      </c>
      <c r="C30" s="32" t="s">
        <v>19</v>
      </c>
      <c r="D30" s="173">
        <v>43200</v>
      </c>
      <c r="E30" s="119">
        <f t="shared" ca="1" si="0"/>
        <v>46273</v>
      </c>
      <c r="F30" s="174" t="s">
        <v>173</v>
      </c>
      <c r="G30" s="339">
        <v>0.60397074190177635</v>
      </c>
      <c r="H30" s="339">
        <f>VLOOKUP(A30,[3]Sheet1!$A:$H,8,)</f>
        <v>0.6086729362591432</v>
      </c>
      <c r="I30" s="175">
        <f t="shared" si="1"/>
        <v>4.7021943573668512E-3</v>
      </c>
      <c r="J30" s="87">
        <f ca="1">DATEDIF(D30,E30,"m")</f>
        <v>100</v>
      </c>
      <c r="K30" s="87" t="str">
        <f t="shared" si="2"/>
        <v>⬆️ En hausse</v>
      </c>
    </row>
    <row r="31" spans="1:11" ht="15.5" hidden="1">
      <c r="A31" s="172" t="s">
        <v>175</v>
      </c>
      <c r="B31" s="35" t="s">
        <v>1735</v>
      </c>
      <c r="C31" s="32" t="s">
        <v>19</v>
      </c>
      <c r="D31" s="173">
        <v>43220</v>
      </c>
      <c r="E31" s="119">
        <f t="shared" ca="1" si="0"/>
        <v>46273</v>
      </c>
      <c r="F31" s="174" t="s">
        <v>141</v>
      </c>
      <c r="G31" s="339">
        <v>0.50872093023255816</v>
      </c>
      <c r="H31" s="339">
        <f>VLOOKUP(A31,[3]Sheet1!$A:$H,8,)</f>
        <v>0.50872093023255816</v>
      </c>
      <c r="I31" s="175">
        <f t="shared" si="1"/>
        <v>0</v>
      </c>
      <c r="J31" s="87">
        <f ca="1">DATEDIF(D31,E31,"m")</f>
        <v>100</v>
      </c>
      <c r="K31" s="87" t="str">
        <f t="shared" si="2"/>
        <v>⬆️ En hausse</v>
      </c>
    </row>
    <row r="32" spans="1:11" ht="15.5">
      <c r="A32" s="172" t="s">
        <v>176</v>
      </c>
      <c r="B32" s="35" t="s">
        <v>1735</v>
      </c>
      <c r="C32" s="32" t="s">
        <v>19</v>
      </c>
      <c r="D32" s="173">
        <v>43223</v>
      </c>
      <c r="E32" s="119">
        <f t="shared" ca="1" si="0"/>
        <v>46273</v>
      </c>
      <c r="F32" s="174" t="s">
        <v>164</v>
      </c>
      <c r="G32" s="339">
        <v>0.35985533453887886</v>
      </c>
      <c r="H32" s="339">
        <f>VLOOKUP(A32,[3]Sheet1!$A:$H,8,)</f>
        <v>0.35804701627486435</v>
      </c>
      <c r="I32" s="175">
        <f t="shared" si="1"/>
        <v>-1.8083182640145079E-3</v>
      </c>
      <c r="J32" s="87">
        <f ca="1">DATEDIF(D32,E32,"m")</f>
        <v>100</v>
      </c>
      <c r="K32" s="87" t="str">
        <f t="shared" si="2"/>
        <v>⬆️ En hausse</v>
      </c>
    </row>
    <row r="33" spans="1:11" ht="15.5">
      <c r="A33" s="172" t="s">
        <v>177</v>
      </c>
      <c r="B33" s="35" t="s">
        <v>1735</v>
      </c>
      <c r="C33" s="32" t="s">
        <v>19</v>
      </c>
      <c r="D33" s="173">
        <v>43224</v>
      </c>
      <c r="E33" s="119">
        <f t="shared" ca="1" si="0"/>
        <v>46273</v>
      </c>
      <c r="F33" s="174" t="s">
        <v>141</v>
      </c>
      <c r="G33" s="339">
        <v>0.46491228070175439</v>
      </c>
      <c r="H33" s="339">
        <f>VLOOKUP(A33,[3]Sheet1!$A:$H,8,)</f>
        <v>0.46418128654970758</v>
      </c>
      <c r="I33" s="175">
        <f t="shared" si="1"/>
        <v>-7.309941520468044E-4</v>
      </c>
      <c r="J33" s="87">
        <f ca="1">DATEDIF(D33,E33,"m")</f>
        <v>100</v>
      </c>
      <c r="K33" s="87" t="str">
        <f t="shared" si="2"/>
        <v>⬆️ En hausse</v>
      </c>
    </row>
    <row r="34" spans="1:11" ht="15.5">
      <c r="A34" s="172" t="s">
        <v>180</v>
      </c>
      <c r="B34" s="35" t="s">
        <v>1735</v>
      </c>
      <c r="C34" s="32" t="s">
        <v>19</v>
      </c>
      <c r="D34" s="173">
        <v>43229</v>
      </c>
      <c r="E34" s="119">
        <f t="shared" ca="1" si="0"/>
        <v>46273</v>
      </c>
      <c r="F34" s="174" t="s">
        <v>141</v>
      </c>
      <c r="G34" s="339">
        <v>0.31300813008130079</v>
      </c>
      <c r="H34" s="339">
        <f>VLOOKUP(A34,[3]Sheet1!$A:$H,8,)</f>
        <v>0.31504065040650409</v>
      </c>
      <c r="I34" s="175">
        <f t="shared" si="1"/>
        <v>2.0325203252032908E-3</v>
      </c>
      <c r="J34" s="87">
        <f ca="1">DATEDIF(D34,E34,"m")</f>
        <v>99</v>
      </c>
      <c r="K34" s="87" t="str">
        <f t="shared" si="2"/>
        <v>⬆️ En hausse</v>
      </c>
    </row>
    <row r="35" spans="1:11" ht="15.5">
      <c r="A35" s="172" t="s">
        <v>178</v>
      </c>
      <c r="B35" s="35" t="s">
        <v>1735</v>
      </c>
      <c r="C35" s="32" t="s">
        <v>19</v>
      </c>
      <c r="D35" s="173">
        <v>43229</v>
      </c>
      <c r="E35" s="119">
        <f t="shared" ca="1" si="0"/>
        <v>46273</v>
      </c>
      <c r="F35" s="174" t="s">
        <v>179</v>
      </c>
      <c r="G35" s="339">
        <v>0.26296743063932448</v>
      </c>
      <c r="H35" s="339">
        <f>VLOOKUP(A35,[3]Sheet1!$A:$H,8,)</f>
        <v>0.26236429433051872</v>
      </c>
      <c r="I35" s="175">
        <f t="shared" si="1"/>
        <v>-6.0313630880576286E-4</v>
      </c>
      <c r="J35" s="87">
        <f ca="1">DATEDIF(D35,E35,"m")</f>
        <v>99</v>
      </c>
      <c r="K35" s="87" t="str">
        <f t="shared" si="2"/>
        <v>⬆️ En hausse</v>
      </c>
    </row>
    <row r="36" spans="1:11" ht="15.5">
      <c r="A36" s="172" t="s">
        <v>181</v>
      </c>
      <c r="B36" s="35" t="s">
        <v>1735</v>
      </c>
      <c r="C36" s="32" t="s">
        <v>19</v>
      </c>
      <c r="D36" s="173">
        <v>43242</v>
      </c>
      <c r="E36" s="119">
        <f t="shared" ca="1" si="0"/>
        <v>46273</v>
      </c>
      <c r="F36" s="174" t="s">
        <v>159</v>
      </c>
      <c r="G36" s="339">
        <v>0.41675284384694933</v>
      </c>
      <c r="H36" s="339">
        <f>VLOOKUP(A36,[3]Sheet1!$A:$H,8,)</f>
        <v>0.4172699069286453</v>
      </c>
      <c r="I36" s="175">
        <f t="shared" si="1"/>
        <v>5.170630816959676E-4</v>
      </c>
      <c r="J36" s="87">
        <f ca="1">DATEDIF(D36,E36,"m")</f>
        <v>99</v>
      </c>
      <c r="K36" s="87" t="str">
        <f t="shared" si="2"/>
        <v>⬆️ En hausse</v>
      </c>
    </row>
    <row r="37" spans="1:11" ht="15.5">
      <c r="A37" s="172" t="s">
        <v>182</v>
      </c>
      <c r="B37" s="35" t="s">
        <v>1735</v>
      </c>
      <c r="C37" s="32" t="s">
        <v>19</v>
      </c>
      <c r="D37" s="173">
        <v>43243</v>
      </c>
      <c r="E37" s="119">
        <f t="shared" ca="1" si="0"/>
        <v>46273</v>
      </c>
      <c r="F37" s="174" t="s">
        <v>159</v>
      </c>
      <c r="G37" s="339">
        <v>0.45777777777777778</v>
      </c>
      <c r="H37" s="339">
        <f>VLOOKUP(A37,[3]Sheet1!$A:$H,8,)</f>
        <v>0.4622222222222222</v>
      </c>
      <c r="I37" s="175">
        <f t="shared" si="1"/>
        <v>4.4444444444444176E-3</v>
      </c>
      <c r="J37" s="87">
        <f ca="1">DATEDIF(D37,E37,"m")</f>
        <v>99</v>
      </c>
      <c r="K37" s="87" t="str">
        <f t="shared" si="2"/>
        <v>⬆️ En hausse</v>
      </c>
    </row>
    <row r="38" spans="1:11" ht="15.5">
      <c r="A38" s="172" t="s">
        <v>183</v>
      </c>
      <c r="B38" s="35" t="s">
        <v>1735</v>
      </c>
      <c r="C38" s="32" t="s">
        <v>19</v>
      </c>
      <c r="D38" s="173">
        <v>43248</v>
      </c>
      <c r="E38" s="119">
        <f t="shared" ca="1" si="0"/>
        <v>46273</v>
      </c>
      <c r="F38" s="174" t="s">
        <v>164</v>
      </c>
      <c r="G38" s="339">
        <v>0.47587354409317806</v>
      </c>
      <c r="H38" s="339">
        <f>VLOOKUP(A38,[3]Sheet1!$A:$H,8,)</f>
        <v>0.47753743760399336</v>
      </c>
      <c r="I38" s="175">
        <f t="shared" si="1"/>
        <v>1.6638935108153063E-3</v>
      </c>
      <c r="J38" s="87">
        <f ca="1">DATEDIF(D38,E38,"m")</f>
        <v>99</v>
      </c>
      <c r="K38" s="87" t="str">
        <f t="shared" si="2"/>
        <v>⬆️ En hausse</v>
      </c>
    </row>
    <row r="39" spans="1:11" ht="15.5">
      <c r="A39" s="172" t="s">
        <v>185</v>
      </c>
      <c r="B39" s="35" t="s">
        <v>1735</v>
      </c>
      <c r="C39" s="32" t="s">
        <v>19</v>
      </c>
      <c r="D39" s="173">
        <v>43258</v>
      </c>
      <c r="E39" s="119">
        <f t="shared" ca="1" si="0"/>
        <v>46273</v>
      </c>
      <c r="F39" s="174" t="s">
        <v>164</v>
      </c>
      <c r="G39" s="339">
        <v>0.41300675675675674</v>
      </c>
      <c r="H39" s="339">
        <f>VLOOKUP(A39,[3]Sheet1!$A:$H,8,)</f>
        <v>0.41385135135135137</v>
      </c>
      <c r="I39" s="175">
        <f t="shared" si="1"/>
        <v>8.445945945946276E-4</v>
      </c>
      <c r="J39" s="87">
        <f ca="1">DATEDIF(D39,E39,"m")</f>
        <v>99</v>
      </c>
      <c r="K39" s="87" t="str">
        <f t="shared" si="2"/>
        <v>⬆️ En hausse</v>
      </c>
    </row>
    <row r="40" spans="1:11" ht="15.5" hidden="1">
      <c r="A40" s="172" t="s">
        <v>184</v>
      </c>
      <c r="B40" s="35" t="s">
        <v>1735</v>
      </c>
      <c r="C40" s="32" t="s">
        <v>19</v>
      </c>
      <c r="D40" s="173">
        <v>43258</v>
      </c>
      <c r="E40" s="119">
        <f t="shared" ca="1" si="0"/>
        <v>46273</v>
      </c>
      <c r="F40" s="174" t="s">
        <v>141</v>
      </c>
      <c r="G40" s="339">
        <v>0.58567774936061379</v>
      </c>
      <c r="H40" s="339">
        <f>VLOOKUP(A40,[3]Sheet1!$A:$H,8,)</f>
        <v>0.58567774936061379</v>
      </c>
      <c r="I40" s="175">
        <f t="shared" si="1"/>
        <v>0</v>
      </c>
      <c r="J40" s="87">
        <f ca="1">DATEDIF(D40,E40,"m")</f>
        <v>99</v>
      </c>
      <c r="K40" s="87" t="str">
        <f t="shared" si="2"/>
        <v>⬆️ En hausse</v>
      </c>
    </row>
    <row r="41" spans="1:11" ht="15.5" hidden="1">
      <c r="A41" s="172" t="s">
        <v>186</v>
      </c>
      <c r="B41" s="35" t="s">
        <v>1735</v>
      </c>
      <c r="C41" s="39" t="s">
        <v>19</v>
      </c>
      <c r="D41" s="173">
        <v>43269</v>
      </c>
      <c r="E41" s="119">
        <f t="shared" ca="1" si="0"/>
        <v>46273</v>
      </c>
      <c r="F41" s="174" t="s">
        <v>187</v>
      </c>
      <c r="G41" s="339">
        <v>0.56050420168067228</v>
      </c>
      <c r="H41" s="339">
        <f>VLOOKUP(A41,[3]Sheet1!$A:$H,8,)</f>
        <v>0.56470588235294117</v>
      </c>
      <c r="I41" s="175">
        <f t="shared" si="1"/>
        <v>4.2016806722688926E-3</v>
      </c>
      <c r="J41" s="87">
        <f ca="1">DATEDIF(D41,E41,"m")</f>
        <v>98</v>
      </c>
      <c r="K41" s="87" t="str">
        <f t="shared" si="2"/>
        <v>⬆️ En hausse</v>
      </c>
    </row>
    <row r="42" spans="1:11" ht="15.5" hidden="1">
      <c r="A42" s="172" t="s">
        <v>188</v>
      </c>
      <c r="B42" s="35" t="s">
        <v>1735</v>
      </c>
      <c r="C42" s="32" t="s">
        <v>19</v>
      </c>
      <c r="D42" s="173">
        <v>43287</v>
      </c>
      <c r="E42" s="119">
        <f t="shared" ca="1" si="0"/>
        <v>46273</v>
      </c>
      <c r="F42" s="174" t="s">
        <v>141</v>
      </c>
      <c r="G42" s="339">
        <v>0.51623815967523679</v>
      </c>
      <c r="H42" s="339">
        <f>VLOOKUP(A42,[3]Sheet1!$A:$H,8,)</f>
        <v>0.51691474966170503</v>
      </c>
      <c r="I42" s="175">
        <f t="shared" si="1"/>
        <v>6.7658998646824564E-4</v>
      </c>
      <c r="J42" s="87">
        <f ca="1">DATEDIF(D42,E42,"m")</f>
        <v>98</v>
      </c>
      <c r="K42" s="87" t="str">
        <f t="shared" si="2"/>
        <v>⬆️ En hausse</v>
      </c>
    </row>
    <row r="43" spans="1:11" ht="15.5">
      <c r="A43" s="172" t="s">
        <v>189</v>
      </c>
      <c r="B43" s="35" t="s">
        <v>1735</v>
      </c>
      <c r="C43" s="32" t="s">
        <v>19</v>
      </c>
      <c r="D43" s="173">
        <v>43301</v>
      </c>
      <c r="E43" s="119">
        <f t="shared" ca="1" si="0"/>
        <v>46273</v>
      </c>
      <c r="F43" s="174" t="s">
        <v>164</v>
      </c>
      <c r="G43" s="339">
        <v>0.46339285714285716</v>
      </c>
      <c r="H43" s="339">
        <f>VLOOKUP(A43,[3]Sheet1!$A:$H,8,)</f>
        <v>0.46517857142857144</v>
      </c>
      <c r="I43" s="175">
        <f t="shared" si="1"/>
        <v>1.7857142857142794E-3</v>
      </c>
      <c r="J43" s="87">
        <f ca="1">DATEDIF(D43,E43,"m")</f>
        <v>97</v>
      </c>
      <c r="K43" s="87" t="str">
        <f t="shared" si="2"/>
        <v>⬆️ En hausse</v>
      </c>
    </row>
    <row r="44" spans="1:11" ht="15.5">
      <c r="A44" s="172" t="s">
        <v>190</v>
      </c>
      <c r="B44" s="35" t="s">
        <v>1735</v>
      </c>
      <c r="C44" s="39" t="s">
        <v>19</v>
      </c>
      <c r="D44" s="173">
        <v>43308</v>
      </c>
      <c r="E44" s="119">
        <f t="shared" ca="1" si="0"/>
        <v>46273</v>
      </c>
      <c r="F44" s="174" t="s">
        <v>187</v>
      </c>
      <c r="G44" s="339">
        <v>0.39267548321464901</v>
      </c>
      <c r="H44" s="339">
        <f>VLOOKUP(A44,[3]Sheet1!$A:$H,8,)</f>
        <v>0.39369277721261442</v>
      </c>
      <c r="I44" s="175">
        <f t="shared" si="1"/>
        <v>1.0172939979654072E-3</v>
      </c>
      <c r="J44" s="87">
        <f ca="1">DATEDIF(D44,E44,"m")</f>
        <v>97</v>
      </c>
      <c r="K44" s="87" t="str">
        <f t="shared" si="2"/>
        <v>⬆️ En hausse</v>
      </c>
    </row>
    <row r="45" spans="1:11" ht="15.5">
      <c r="A45" s="172" t="s">
        <v>191</v>
      </c>
      <c r="B45" s="35" t="s">
        <v>1735</v>
      </c>
      <c r="C45" s="32" t="s">
        <v>19</v>
      </c>
      <c r="D45" s="173">
        <v>43312</v>
      </c>
      <c r="E45" s="119">
        <f t="shared" ca="1" si="0"/>
        <v>46273</v>
      </c>
      <c r="F45" s="174" t="s">
        <v>164</v>
      </c>
      <c r="G45" s="339">
        <v>0.41421568627450983</v>
      </c>
      <c r="H45" s="339">
        <f>VLOOKUP(A45,[3]Sheet1!$A:$H,8,)</f>
        <v>0.41421568627450983</v>
      </c>
      <c r="I45" s="175">
        <f t="shared" si="1"/>
        <v>0</v>
      </c>
      <c r="J45" s="87">
        <f ca="1">DATEDIF(D45,E45,"m")</f>
        <v>97</v>
      </c>
      <c r="K45" s="87" t="str">
        <f t="shared" si="2"/>
        <v>⬆️ En hausse</v>
      </c>
    </row>
    <row r="46" spans="1:11" ht="15.5">
      <c r="A46" s="172" t="s">
        <v>192</v>
      </c>
      <c r="B46" s="35" t="s">
        <v>1735</v>
      </c>
      <c r="C46" s="32" t="s">
        <v>19</v>
      </c>
      <c r="D46" s="173">
        <v>43325</v>
      </c>
      <c r="E46" s="119">
        <f t="shared" ca="1" si="0"/>
        <v>46273</v>
      </c>
      <c r="F46" s="174" t="s">
        <v>164</v>
      </c>
      <c r="G46" s="339">
        <v>0.36935483870967745</v>
      </c>
      <c r="H46" s="339">
        <f>VLOOKUP(A46,[3]Sheet1!$A:$H,8,)</f>
        <v>0.37177419354838709</v>
      </c>
      <c r="I46" s="175">
        <f t="shared" si="1"/>
        <v>2.419354838709642E-3</v>
      </c>
      <c r="J46" s="87">
        <f ca="1">DATEDIF(D46,E46,"m")</f>
        <v>96</v>
      </c>
      <c r="K46" s="87" t="str">
        <f t="shared" si="2"/>
        <v>⬆️ En hausse</v>
      </c>
    </row>
    <row r="47" spans="1:11" ht="15.5" hidden="1">
      <c r="A47" s="172" t="s">
        <v>193</v>
      </c>
      <c r="B47" s="35" t="s">
        <v>1735</v>
      </c>
      <c r="C47" s="32" t="s">
        <v>19</v>
      </c>
      <c r="D47" s="173">
        <v>43341</v>
      </c>
      <c r="E47" s="119">
        <f t="shared" ca="1" si="0"/>
        <v>46273</v>
      </c>
      <c r="F47" s="174" t="s">
        <v>141</v>
      </c>
      <c r="G47" s="339">
        <v>0.51111111111111107</v>
      </c>
      <c r="H47" s="339">
        <f>VLOOKUP(A47,[3]Sheet1!$A:$H,8,)</f>
        <v>0.50740740740740742</v>
      </c>
      <c r="I47" s="175">
        <f t="shared" si="1"/>
        <v>-3.7037037037036535E-3</v>
      </c>
      <c r="J47" s="87">
        <f ca="1">DATEDIF(D47,E47,"m")</f>
        <v>96</v>
      </c>
      <c r="K47" s="87" t="str">
        <f t="shared" si="2"/>
        <v>⬆️ En hausse</v>
      </c>
    </row>
    <row r="48" spans="1:11" ht="15.5">
      <c r="A48" s="172" t="s">
        <v>194</v>
      </c>
      <c r="B48" s="35" t="s">
        <v>1735</v>
      </c>
      <c r="C48" s="32" t="s">
        <v>19</v>
      </c>
      <c r="D48" s="173">
        <v>43342</v>
      </c>
      <c r="E48" s="119">
        <f t="shared" ca="1" si="0"/>
        <v>46273</v>
      </c>
      <c r="F48" s="174" t="s">
        <v>141</v>
      </c>
      <c r="G48" s="339">
        <v>0.48056537102473496</v>
      </c>
      <c r="H48" s="339">
        <f>VLOOKUP(A48,[3]Sheet1!$A:$H,8,)</f>
        <v>0.47349823321554768</v>
      </c>
      <c r="I48" s="175">
        <f t="shared" si="1"/>
        <v>-7.0671378091872739E-3</v>
      </c>
      <c r="J48" s="87">
        <f ca="1">DATEDIF(D48,E48,"m")</f>
        <v>96</v>
      </c>
      <c r="K48" s="87" t="str">
        <f t="shared" si="2"/>
        <v>⬆️ En hausse</v>
      </c>
    </row>
    <row r="49" spans="1:11" ht="15.5" hidden="1">
      <c r="A49" s="172" t="s">
        <v>195</v>
      </c>
      <c r="B49" s="35" t="s">
        <v>1735</v>
      </c>
      <c r="C49" s="32" t="s">
        <v>19</v>
      </c>
      <c r="D49" s="173">
        <v>43347</v>
      </c>
      <c r="E49" s="119">
        <f t="shared" ca="1" si="0"/>
        <v>46273</v>
      </c>
      <c r="F49" s="174" t="s">
        <v>159</v>
      </c>
      <c r="G49" s="339">
        <v>0.59954751131221717</v>
      </c>
      <c r="H49" s="339">
        <f>VLOOKUP(A49,[3]Sheet1!$A:$H,8,)</f>
        <v>0.60520361990950222</v>
      </c>
      <c r="I49" s="175">
        <f t="shared" si="1"/>
        <v>5.6561085972850478E-3</v>
      </c>
      <c r="J49" s="87">
        <f ca="1">DATEDIF(D49,E49,"m")</f>
        <v>96</v>
      </c>
      <c r="K49" s="87" t="str">
        <f t="shared" si="2"/>
        <v>⬆️ En hausse</v>
      </c>
    </row>
    <row r="50" spans="1:11" ht="15.5" hidden="1">
      <c r="A50" s="172" t="s">
        <v>196</v>
      </c>
      <c r="B50" s="35" t="s">
        <v>1735</v>
      </c>
      <c r="C50" s="32" t="s">
        <v>19</v>
      </c>
      <c r="D50" s="173">
        <v>43353</v>
      </c>
      <c r="E50" s="119">
        <f t="shared" ca="1" si="0"/>
        <v>46273</v>
      </c>
      <c r="F50" s="174" t="s">
        <v>197</v>
      </c>
      <c r="G50" s="339">
        <v>0.6957264957264957</v>
      </c>
      <c r="H50" s="339">
        <f>VLOOKUP(A50,[3]Sheet1!$A:$H,8,)</f>
        <v>0.69487179487179485</v>
      </c>
      <c r="I50" s="175">
        <f t="shared" si="1"/>
        <v>-8.5470085470085166E-4</v>
      </c>
      <c r="J50" s="87">
        <f ca="1">DATEDIF(D50,E50,"m")</f>
        <v>95</v>
      </c>
      <c r="K50" s="87" t="str">
        <f t="shared" si="2"/>
        <v>⬆️ En hausse</v>
      </c>
    </row>
    <row r="51" spans="1:11" ht="15.5" hidden="1">
      <c r="A51" s="172" t="s">
        <v>198</v>
      </c>
      <c r="B51" s="35" t="s">
        <v>1735</v>
      </c>
      <c r="C51" s="32" t="s">
        <v>19</v>
      </c>
      <c r="D51" s="173">
        <v>43360</v>
      </c>
      <c r="E51" s="119">
        <f t="shared" ca="1" si="0"/>
        <v>46273</v>
      </c>
      <c r="F51" s="174" t="s">
        <v>199</v>
      </c>
      <c r="G51" s="339">
        <v>0.61012433392539966</v>
      </c>
      <c r="H51" s="339">
        <f>VLOOKUP(A51,[3]Sheet1!$A:$H,8,)</f>
        <v>0.61190053285968027</v>
      </c>
      <c r="I51" s="175">
        <f t="shared" si="1"/>
        <v>1.7761989342806039E-3</v>
      </c>
      <c r="J51" s="87">
        <f ca="1">DATEDIF(D51,E51,"m")</f>
        <v>95</v>
      </c>
      <c r="K51" s="87" t="str">
        <f t="shared" si="2"/>
        <v>⬆️ En hausse</v>
      </c>
    </row>
    <row r="52" spans="1:11" ht="15.5" hidden="1">
      <c r="A52" s="172" t="s">
        <v>200</v>
      </c>
      <c r="B52" s="35" t="s">
        <v>1735</v>
      </c>
      <c r="C52" s="32" t="s">
        <v>19</v>
      </c>
      <c r="D52" s="173">
        <v>43362</v>
      </c>
      <c r="E52" s="119">
        <f t="shared" ca="1" si="0"/>
        <v>46273</v>
      </c>
      <c r="F52" s="174" t="s">
        <v>159</v>
      </c>
      <c r="G52" s="339">
        <v>0.64436885865457294</v>
      </c>
      <c r="H52" s="339">
        <f>VLOOKUP(A52,[3]Sheet1!$A:$H,8,)</f>
        <v>0.62609649122807021</v>
      </c>
      <c r="I52" s="175">
        <f t="shared" si="1"/>
        <v>-1.8272367426502734E-2</v>
      </c>
      <c r="J52" s="87">
        <f ca="1">DATEDIF(D52,E52,"m")</f>
        <v>95</v>
      </c>
      <c r="K52" s="87" t="str">
        <f t="shared" si="2"/>
        <v>⬆️ En hausse</v>
      </c>
    </row>
    <row r="53" spans="1:11" ht="15.5" hidden="1">
      <c r="A53" s="172" t="s">
        <v>201</v>
      </c>
      <c r="B53" s="35" t="s">
        <v>1735</v>
      </c>
      <c r="C53" s="32" t="s">
        <v>19</v>
      </c>
      <c r="D53" s="173">
        <v>43364</v>
      </c>
      <c r="E53" s="119">
        <f t="shared" ca="1" si="0"/>
        <v>46273</v>
      </c>
      <c r="F53" s="174" t="s">
        <v>159</v>
      </c>
      <c r="G53" s="339">
        <v>0.60167714884696022</v>
      </c>
      <c r="H53" s="339">
        <f>VLOOKUP(A53,[3]Sheet1!$A:$H,8,)</f>
        <v>0.6058700209643606</v>
      </c>
      <c r="I53" s="175">
        <f t="shared" si="1"/>
        <v>4.1928721174003813E-3</v>
      </c>
      <c r="J53" s="87">
        <f ca="1">DATEDIF(D53,E53,"m")</f>
        <v>95</v>
      </c>
      <c r="K53" s="87" t="str">
        <f t="shared" si="2"/>
        <v>⬆️ En hausse</v>
      </c>
    </row>
    <row r="54" spans="1:11" ht="15.5" hidden="1">
      <c r="A54" s="172" t="s">
        <v>202</v>
      </c>
      <c r="B54" s="35" t="s">
        <v>1735</v>
      </c>
      <c r="C54" s="32" t="s">
        <v>19</v>
      </c>
      <c r="D54" s="173">
        <v>43364</v>
      </c>
      <c r="E54" s="119">
        <f t="shared" ca="1" si="0"/>
        <v>46273</v>
      </c>
      <c r="F54" s="174" t="s">
        <v>203</v>
      </c>
      <c r="G54" s="339">
        <v>0.58367346938775511</v>
      </c>
      <c r="H54" s="339">
        <f>VLOOKUP(A54,[3]Sheet1!$A:$H,8,)</f>
        <v>0.59081632653061222</v>
      </c>
      <c r="I54" s="175">
        <f t="shared" si="1"/>
        <v>7.1428571428571175E-3</v>
      </c>
      <c r="J54" s="87">
        <f ca="1">DATEDIF(D54,E54,"m")</f>
        <v>95</v>
      </c>
      <c r="K54" s="87" t="str">
        <f t="shared" si="2"/>
        <v>⬆️ En hausse</v>
      </c>
    </row>
    <row r="55" spans="1:11" ht="15.5" hidden="1">
      <c r="A55" s="172" t="s">
        <v>204</v>
      </c>
      <c r="B55" s="35" t="s">
        <v>1735</v>
      </c>
      <c r="C55" s="32" t="s">
        <v>19</v>
      </c>
      <c r="D55" s="173">
        <v>43377</v>
      </c>
      <c r="E55" s="119">
        <f t="shared" ca="1" si="0"/>
        <v>46273</v>
      </c>
      <c r="F55" s="174" t="s">
        <v>199</v>
      </c>
      <c r="G55" s="339">
        <v>0.53707224334600756</v>
      </c>
      <c r="H55" s="339">
        <f>VLOOKUP(A55,[3]Sheet1!$A:$H,8,)</f>
        <v>0.53612167300380231</v>
      </c>
      <c r="I55" s="175">
        <f t="shared" si="1"/>
        <v>-9.5057034220524805E-4</v>
      </c>
      <c r="J55" s="87">
        <f ca="1">DATEDIF(D55,E55,"m")</f>
        <v>95</v>
      </c>
      <c r="K55" s="87" t="str">
        <f t="shared" si="2"/>
        <v>⬆️ En hausse</v>
      </c>
    </row>
    <row r="56" spans="1:11" ht="15.5" hidden="1">
      <c r="A56" s="172" t="s">
        <v>205</v>
      </c>
      <c r="B56" s="35" t="s">
        <v>1735</v>
      </c>
      <c r="C56" s="32" t="s">
        <v>19</v>
      </c>
      <c r="D56" s="173">
        <v>43378</v>
      </c>
      <c r="E56" s="119">
        <f t="shared" ca="1" si="0"/>
        <v>46273</v>
      </c>
      <c r="F56" s="174" t="s">
        <v>206</v>
      </c>
      <c r="G56" s="339">
        <v>0.64830508474576276</v>
      </c>
      <c r="H56" s="339">
        <f>VLOOKUP(A56,[3]Sheet1!$A:$H,8,)</f>
        <v>0.65254237288135597</v>
      </c>
      <c r="I56" s="175">
        <f t="shared" si="1"/>
        <v>4.237288135593209E-3</v>
      </c>
      <c r="J56" s="87">
        <f ca="1">DATEDIF(D56,E56,"m")</f>
        <v>95</v>
      </c>
      <c r="K56" s="87" t="str">
        <f t="shared" si="2"/>
        <v>⬆️ En hausse</v>
      </c>
    </row>
    <row r="57" spans="1:11" ht="15.5" hidden="1">
      <c r="A57" s="172" t="s">
        <v>207</v>
      </c>
      <c r="B57" s="35" t="s">
        <v>1735</v>
      </c>
      <c r="C57" s="32" t="s">
        <v>19</v>
      </c>
      <c r="D57" s="173">
        <v>43381</v>
      </c>
      <c r="E57" s="119">
        <f t="shared" ca="1" si="0"/>
        <v>46273</v>
      </c>
      <c r="F57" s="174" t="s">
        <v>203</v>
      </c>
      <c r="G57" s="339">
        <v>0.58250000000000002</v>
      </c>
      <c r="H57" s="339">
        <f>VLOOKUP(A57,[3]Sheet1!$A:$H,8,)</f>
        <v>0.58374999999999999</v>
      </c>
      <c r="I57" s="175">
        <f t="shared" si="1"/>
        <v>1.2499999999999734E-3</v>
      </c>
      <c r="J57" s="87">
        <f ca="1">DATEDIF(D57,E57,"m")</f>
        <v>95</v>
      </c>
      <c r="K57" s="87" t="str">
        <f t="shared" si="2"/>
        <v>⬆️ En hausse</v>
      </c>
    </row>
    <row r="58" spans="1:11" ht="15.5" hidden="1">
      <c r="A58" s="172" t="s">
        <v>208</v>
      </c>
      <c r="B58" s="35" t="s">
        <v>1735</v>
      </c>
      <c r="C58" s="32" t="s">
        <v>19</v>
      </c>
      <c r="D58" s="173">
        <v>43388</v>
      </c>
      <c r="E58" s="119">
        <f t="shared" ca="1" si="0"/>
        <v>46273</v>
      </c>
      <c r="F58" s="174" t="s">
        <v>199</v>
      </c>
      <c r="G58" s="339">
        <v>0.53886925795053009</v>
      </c>
      <c r="H58" s="339">
        <f>VLOOKUP(A58,[3]Sheet1!$A:$H,8,)</f>
        <v>0.54328621908127206</v>
      </c>
      <c r="I58" s="175">
        <f t="shared" si="1"/>
        <v>4.4169611307419698E-3</v>
      </c>
      <c r="J58" s="87">
        <f ca="1">DATEDIF(D58,E58,"m")</f>
        <v>94</v>
      </c>
      <c r="K58" s="87" t="str">
        <f t="shared" si="2"/>
        <v>⬆️ En hausse</v>
      </c>
    </row>
    <row r="59" spans="1:11" ht="15.5" hidden="1">
      <c r="A59" s="172" t="s">
        <v>209</v>
      </c>
      <c r="B59" s="35" t="s">
        <v>1735</v>
      </c>
      <c r="C59" s="32" t="s">
        <v>19</v>
      </c>
      <c r="D59" s="173">
        <v>43390</v>
      </c>
      <c r="E59" s="119">
        <f t="shared" ca="1" si="0"/>
        <v>46273</v>
      </c>
      <c r="F59" s="174" t="s">
        <v>203</v>
      </c>
      <c r="G59" s="339">
        <v>0.53305785123966942</v>
      </c>
      <c r="H59" s="339">
        <f>VLOOKUP(A59,[3]Sheet1!$A:$H,8,)</f>
        <v>0.52754820936639113</v>
      </c>
      <c r="I59" s="175">
        <f t="shared" si="1"/>
        <v>-5.5096418732782926E-3</v>
      </c>
      <c r="J59" s="87">
        <f ca="1">DATEDIF(D59,E59,"m")</f>
        <v>94</v>
      </c>
      <c r="K59" s="87" t="str">
        <f t="shared" si="2"/>
        <v>⬆️ En hausse</v>
      </c>
    </row>
    <row r="60" spans="1:11" ht="15.5" hidden="1">
      <c r="A60" s="172" t="s">
        <v>210</v>
      </c>
      <c r="B60" s="35" t="s">
        <v>1735</v>
      </c>
      <c r="C60" s="32" t="s">
        <v>5430</v>
      </c>
      <c r="D60" s="173">
        <v>43390</v>
      </c>
      <c r="E60" s="119">
        <f t="shared" ca="1" si="0"/>
        <v>46273</v>
      </c>
      <c r="F60" s="174" t="s">
        <v>211</v>
      </c>
      <c r="G60" s="339">
        <v>0.85620915032679734</v>
      </c>
      <c r="H60" s="339">
        <f>VLOOKUP(A60,[3]Sheet1!$A:$H,8,)</f>
        <v>0.89433551198257077</v>
      </c>
      <c r="I60" s="175">
        <f t="shared" si="1"/>
        <v>3.8126361655773433E-2</v>
      </c>
      <c r="J60" s="87">
        <f ca="1">DATEDIF(D60,E60,"m")</f>
        <v>94</v>
      </c>
      <c r="K60" s="87" t="str">
        <f t="shared" si="2"/>
        <v>⬆️ En hausse</v>
      </c>
    </row>
    <row r="61" spans="1:11" ht="15.5">
      <c r="A61" s="172" t="s">
        <v>213</v>
      </c>
      <c r="B61" s="35" t="s">
        <v>1735</v>
      </c>
      <c r="C61" s="32" t="s">
        <v>19</v>
      </c>
      <c r="D61" s="173">
        <v>43396</v>
      </c>
      <c r="E61" s="119">
        <f t="shared" ca="1" si="0"/>
        <v>46273</v>
      </c>
      <c r="F61" s="174" t="s">
        <v>199</v>
      </c>
      <c r="G61" s="339">
        <v>0.46444444444444444</v>
      </c>
      <c r="H61" s="339">
        <f>VLOOKUP(A61,[3]Sheet1!$A:$H,8,)</f>
        <v>0.46444444444444444</v>
      </c>
      <c r="I61" s="175">
        <f t="shared" si="1"/>
        <v>0</v>
      </c>
      <c r="J61" s="87">
        <f ca="1">DATEDIF(D61,E61,"m")</f>
        <v>94</v>
      </c>
      <c r="K61" s="87" t="str">
        <f t="shared" si="2"/>
        <v>⬆️ En hausse</v>
      </c>
    </row>
    <row r="62" spans="1:11" ht="15.5" hidden="1">
      <c r="A62" s="172" t="s">
        <v>214</v>
      </c>
      <c r="B62" s="35" t="s">
        <v>1735</v>
      </c>
      <c r="C62" s="32" t="s">
        <v>19</v>
      </c>
      <c r="D62" s="173">
        <v>43397</v>
      </c>
      <c r="E62" s="119">
        <f t="shared" ca="1" si="0"/>
        <v>46273</v>
      </c>
      <c r="F62" s="174" t="s">
        <v>203</v>
      </c>
      <c r="G62" s="339">
        <v>0.64393939393939392</v>
      </c>
      <c r="H62" s="339">
        <f>VLOOKUP(A62,[3]Sheet1!$A:$H,8,)</f>
        <v>0.64242424242424245</v>
      </c>
      <c r="I62" s="175">
        <f t="shared" si="1"/>
        <v>-1.5151515151514694E-3</v>
      </c>
      <c r="J62" s="87">
        <f ca="1">DATEDIF(D62,E62,"m")</f>
        <v>94</v>
      </c>
      <c r="K62" s="87" t="str">
        <f t="shared" si="2"/>
        <v>⬆️ En hausse</v>
      </c>
    </row>
    <row r="63" spans="1:11" ht="15.5" hidden="1">
      <c r="A63" s="172" t="s">
        <v>215</v>
      </c>
      <c r="B63" s="35" t="s">
        <v>1735</v>
      </c>
      <c r="C63" s="32" t="s">
        <v>19</v>
      </c>
      <c r="D63" s="173">
        <v>43403</v>
      </c>
      <c r="E63" s="119">
        <f t="shared" ca="1" si="0"/>
        <v>46273</v>
      </c>
      <c r="F63" s="174" t="s">
        <v>216</v>
      </c>
      <c r="G63" s="339">
        <v>0.53555555555555556</v>
      </c>
      <c r="H63" s="339">
        <f>VLOOKUP(A63,[3]Sheet1!$A:$H,8,)</f>
        <v>0.53888888888888886</v>
      </c>
      <c r="I63" s="175">
        <f t="shared" si="1"/>
        <v>3.3333333333332993E-3</v>
      </c>
      <c r="J63" s="87">
        <f ca="1">DATEDIF(D63,E63,"m")</f>
        <v>94</v>
      </c>
      <c r="K63" s="87" t="str">
        <f t="shared" si="2"/>
        <v>⬆️ En hausse</v>
      </c>
    </row>
    <row r="64" spans="1:11" ht="15.5" hidden="1">
      <c r="A64" s="172" t="s">
        <v>220</v>
      </c>
      <c r="B64" s="35" t="s">
        <v>1735</v>
      </c>
      <c r="C64" s="32" t="s">
        <v>19</v>
      </c>
      <c r="D64" s="173">
        <v>43403</v>
      </c>
      <c r="E64" s="119">
        <f t="shared" ca="1" si="0"/>
        <v>46273</v>
      </c>
      <c r="F64" s="174" t="s">
        <v>216</v>
      </c>
      <c r="G64" s="339">
        <v>0.60723514211886309</v>
      </c>
      <c r="H64" s="339">
        <f>VLOOKUP(A64,[3]Sheet1!$A:$H,8,)</f>
        <v>0.61240310077519378</v>
      </c>
      <c r="I64" s="175">
        <f t="shared" si="1"/>
        <v>5.1679586563306845E-3</v>
      </c>
      <c r="J64" s="87">
        <f ca="1">DATEDIF(D64,E64,"m")</f>
        <v>94</v>
      </c>
      <c r="K64" s="87" t="str">
        <f t="shared" si="2"/>
        <v>⬆️ En hausse</v>
      </c>
    </row>
    <row r="65" spans="1:11" ht="15.5" hidden="1">
      <c r="A65" s="172" t="s">
        <v>217</v>
      </c>
      <c r="B65" s="35" t="s">
        <v>1735</v>
      </c>
      <c r="C65" s="32" t="s">
        <v>19</v>
      </c>
      <c r="D65" s="173">
        <v>43403</v>
      </c>
      <c r="E65" s="119">
        <f t="shared" ca="1" si="0"/>
        <v>46273</v>
      </c>
      <c r="F65" s="174" t="s">
        <v>203</v>
      </c>
      <c r="G65" s="339">
        <v>0.60967741935483866</v>
      </c>
      <c r="H65" s="339">
        <f>VLOOKUP(A65,[3]Sheet1!$A:$H,8,)</f>
        <v>0.61451612903225805</v>
      </c>
      <c r="I65" s="175">
        <f t="shared" si="1"/>
        <v>4.8387096774193949E-3</v>
      </c>
      <c r="J65" s="87">
        <f ca="1">DATEDIF(D65,E65,"m")</f>
        <v>94</v>
      </c>
      <c r="K65" s="87" t="str">
        <f t="shared" si="2"/>
        <v>⬆️ En hausse</v>
      </c>
    </row>
    <row r="66" spans="1:11" ht="15.5" hidden="1">
      <c r="A66" s="172" t="s">
        <v>221</v>
      </c>
      <c r="B66" s="35" t="s">
        <v>1735</v>
      </c>
      <c r="C66" s="32" t="s">
        <v>19</v>
      </c>
      <c r="D66" s="173">
        <v>43403</v>
      </c>
      <c r="E66" s="119">
        <f t="shared" ref="E66:E129" ca="1" si="3">TODAY()</f>
        <v>46273</v>
      </c>
      <c r="F66" s="174" t="s">
        <v>203</v>
      </c>
      <c r="G66" s="339">
        <v>0.55555555555555558</v>
      </c>
      <c r="H66" s="339">
        <f>VLOOKUP(A66,[3]Sheet1!$A:$H,8,)</f>
        <v>0.55092592592592593</v>
      </c>
      <c r="I66" s="175">
        <f t="shared" si="1"/>
        <v>-4.6296296296296502E-3</v>
      </c>
      <c r="J66" s="87">
        <f ca="1">DATEDIF(D66,E66,"m")</f>
        <v>94</v>
      </c>
      <c r="K66" s="87" t="str">
        <f t="shared" si="2"/>
        <v>⬆️ En hausse</v>
      </c>
    </row>
    <row r="67" spans="1:11" ht="15.5" hidden="1">
      <c r="A67" s="172" t="s">
        <v>218</v>
      </c>
      <c r="B67" s="35" t="s">
        <v>1735</v>
      </c>
      <c r="C67" s="39" t="s">
        <v>19</v>
      </c>
      <c r="D67" s="173">
        <v>43403</v>
      </c>
      <c r="E67" s="119">
        <f t="shared" ca="1" si="3"/>
        <v>46273</v>
      </c>
      <c r="F67" s="174" t="s">
        <v>219</v>
      </c>
      <c r="G67" s="339">
        <v>0.57926829268292679</v>
      </c>
      <c r="H67" s="339">
        <f>VLOOKUP(A67,[3]Sheet1!$A:$H,8,)</f>
        <v>0.57926829268292679</v>
      </c>
      <c r="I67" s="175">
        <f t="shared" ref="I67:I130" si="4">H67-G67</f>
        <v>0</v>
      </c>
      <c r="J67" s="87">
        <f ca="1">DATEDIF(D67,E67,"m")</f>
        <v>94</v>
      </c>
      <c r="K67" s="87" t="str">
        <f t="shared" ref="K67:K130" si="5">IF(H67="","➡️ Stable",IF(H67&gt;0.005,"⬆️ En hausse",IF(H67&lt;-0.005,"⬇️ En baisse","➡️ Stable")))</f>
        <v>⬆️ En hausse</v>
      </c>
    </row>
    <row r="68" spans="1:11" ht="15.5">
      <c r="A68" s="172" t="s">
        <v>222</v>
      </c>
      <c r="B68" s="35" t="s">
        <v>1735</v>
      </c>
      <c r="C68" s="32" t="s">
        <v>19</v>
      </c>
      <c r="D68" s="173">
        <v>43409</v>
      </c>
      <c r="E68" s="119">
        <f t="shared" ca="1" si="3"/>
        <v>46273</v>
      </c>
      <c r="F68" s="174" t="s">
        <v>199</v>
      </c>
      <c r="G68" s="339">
        <v>0.46763754045307443</v>
      </c>
      <c r="H68" s="339">
        <f>VLOOKUP(A68,[3]Sheet1!$A:$H,8,)</f>
        <v>0.46925566343042069</v>
      </c>
      <c r="I68" s="175">
        <f t="shared" si="4"/>
        <v>1.6181229773462591E-3</v>
      </c>
      <c r="J68" s="87">
        <f ca="1">DATEDIF(D68,E68,"m")</f>
        <v>94</v>
      </c>
      <c r="K68" s="87" t="str">
        <f t="shared" si="5"/>
        <v>⬆️ En hausse</v>
      </c>
    </row>
    <row r="69" spans="1:11" ht="15.5" hidden="1">
      <c r="A69" s="172" t="s">
        <v>225</v>
      </c>
      <c r="B69" s="35" t="s">
        <v>1735</v>
      </c>
      <c r="C69" s="32" t="s">
        <v>19</v>
      </c>
      <c r="D69" s="173">
        <v>43413</v>
      </c>
      <c r="E69" s="119">
        <f t="shared" ca="1" si="3"/>
        <v>46273</v>
      </c>
      <c r="F69" s="174" t="s">
        <v>216</v>
      </c>
      <c r="G69" s="339">
        <v>0.60798816568047342</v>
      </c>
      <c r="H69" s="339">
        <f>VLOOKUP(A69,[3]Sheet1!$A:$H,8,)</f>
        <v>0.60946745562130178</v>
      </c>
      <c r="I69" s="175">
        <f t="shared" si="4"/>
        <v>1.4792899408283544E-3</v>
      </c>
      <c r="J69" s="87">
        <f ca="1">DATEDIF(D69,E69,"m")</f>
        <v>93</v>
      </c>
      <c r="K69" s="87" t="str">
        <f t="shared" si="5"/>
        <v>⬆️ En hausse</v>
      </c>
    </row>
    <row r="70" spans="1:11" ht="15.5" hidden="1">
      <c r="A70" s="172" t="s">
        <v>226</v>
      </c>
      <c r="B70" s="35" t="s">
        <v>1735</v>
      </c>
      <c r="C70" s="32" t="s">
        <v>19</v>
      </c>
      <c r="D70" s="173">
        <v>43413</v>
      </c>
      <c r="E70" s="119">
        <f t="shared" ca="1" si="3"/>
        <v>46273</v>
      </c>
      <c r="F70" s="174" t="s">
        <v>203</v>
      </c>
      <c r="G70" s="339">
        <v>0.625</v>
      </c>
      <c r="H70" s="339">
        <f>VLOOKUP(A70,[3]Sheet1!$A:$H,8,)</f>
        <v>0.62031558185404334</v>
      </c>
      <c r="I70" s="175">
        <f t="shared" si="4"/>
        <v>-4.6844181459566592E-3</v>
      </c>
      <c r="J70" s="87">
        <f ca="1">DATEDIF(D70,E70,"m")</f>
        <v>93</v>
      </c>
      <c r="K70" s="87" t="str">
        <f t="shared" si="5"/>
        <v>⬆️ En hausse</v>
      </c>
    </row>
    <row r="71" spans="1:11" ht="15.5" hidden="1">
      <c r="A71" s="172" t="s">
        <v>227</v>
      </c>
      <c r="B71" s="35" t="s">
        <v>1735</v>
      </c>
      <c r="C71" s="32" t="s">
        <v>19</v>
      </c>
      <c r="D71" s="173">
        <v>43413</v>
      </c>
      <c r="E71" s="119">
        <f t="shared" ca="1" si="3"/>
        <v>46273</v>
      </c>
      <c r="F71" s="174" t="s">
        <v>203</v>
      </c>
      <c r="G71" s="339">
        <v>0.56516853932584266</v>
      </c>
      <c r="H71" s="339">
        <f>VLOOKUP(A71,[3]Sheet1!$A:$H,8,)</f>
        <v>0.56853932584269662</v>
      </c>
      <c r="I71" s="175">
        <f t="shared" si="4"/>
        <v>3.370786516853963E-3</v>
      </c>
      <c r="J71" s="87">
        <f ca="1">DATEDIF(D71,E71,"m")</f>
        <v>93</v>
      </c>
      <c r="K71" s="87" t="str">
        <f t="shared" si="5"/>
        <v>⬆️ En hausse</v>
      </c>
    </row>
    <row r="72" spans="1:11" ht="15.5" hidden="1">
      <c r="A72" s="172" t="s">
        <v>223</v>
      </c>
      <c r="B72" s="35" t="s">
        <v>1735</v>
      </c>
      <c r="C72" s="32" t="s">
        <v>19</v>
      </c>
      <c r="D72" s="173">
        <v>43413</v>
      </c>
      <c r="E72" s="119">
        <f t="shared" ca="1" si="3"/>
        <v>46273</v>
      </c>
      <c r="F72" s="174" t="s">
        <v>224</v>
      </c>
      <c r="G72" s="339">
        <v>0.6004464285714286</v>
      </c>
      <c r="H72" s="339">
        <f>VLOOKUP(A72,[3]Sheet1!$A:$H,8,)</f>
        <v>0.60342261904761907</v>
      </c>
      <c r="I72" s="175">
        <f t="shared" si="4"/>
        <v>2.9761904761904656E-3</v>
      </c>
      <c r="J72" s="87">
        <f ca="1">DATEDIF(D72,E72,"m")</f>
        <v>93</v>
      </c>
      <c r="K72" s="87" t="str">
        <f t="shared" si="5"/>
        <v>⬆️ En hausse</v>
      </c>
    </row>
    <row r="73" spans="1:11" ht="15.5">
      <c r="A73" s="172" t="s">
        <v>228</v>
      </c>
      <c r="B73" s="35" t="s">
        <v>1735</v>
      </c>
      <c r="C73" s="32" t="s">
        <v>19</v>
      </c>
      <c r="D73" s="173">
        <v>43413</v>
      </c>
      <c r="E73" s="119">
        <f t="shared" ca="1" si="3"/>
        <v>46273</v>
      </c>
      <c r="F73" s="174" t="s">
        <v>206</v>
      </c>
      <c r="G73" s="339">
        <v>0.48428571428571426</v>
      </c>
      <c r="H73" s="339">
        <f>VLOOKUP(A73,[3]Sheet1!$A:$H,8,)</f>
        <v>0.48571428571428571</v>
      </c>
      <c r="I73" s="175">
        <f t="shared" si="4"/>
        <v>1.4285714285714457E-3</v>
      </c>
      <c r="J73" s="87">
        <f ca="1">DATEDIF(D73,E73,"m")</f>
        <v>93</v>
      </c>
      <c r="K73" s="87" t="str">
        <f t="shared" si="5"/>
        <v>⬆️ En hausse</v>
      </c>
    </row>
    <row r="74" spans="1:11" ht="15.5" hidden="1">
      <c r="A74" s="172" t="s">
        <v>229</v>
      </c>
      <c r="B74" s="35" t="s">
        <v>1735</v>
      </c>
      <c r="C74" s="32" t="s">
        <v>19</v>
      </c>
      <c r="D74" s="173">
        <v>43420</v>
      </c>
      <c r="E74" s="119">
        <f t="shared" ca="1" si="3"/>
        <v>46273</v>
      </c>
      <c r="F74" s="174" t="s">
        <v>206</v>
      </c>
      <c r="G74" s="339">
        <v>0.59292035398230092</v>
      </c>
      <c r="H74" s="339">
        <f>VLOOKUP(A74,[3]Sheet1!$A:$H,8,)</f>
        <v>0.58849557522123896</v>
      </c>
      <c r="I74" s="175">
        <f t="shared" si="4"/>
        <v>-4.4247787610619538E-3</v>
      </c>
      <c r="J74" s="87">
        <f ca="1">DATEDIF(D74,E74,"m")</f>
        <v>93</v>
      </c>
      <c r="K74" s="87" t="str">
        <f t="shared" si="5"/>
        <v>⬆️ En hausse</v>
      </c>
    </row>
    <row r="75" spans="1:11" ht="15.5" hidden="1">
      <c r="A75" s="172" t="s">
        <v>231</v>
      </c>
      <c r="B75" s="35" t="s">
        <v>1735</v>
      </c>
      <c r="C75" s="32" t="s">
        <v>19</v>
      </c>
      <c r="D75" s="173">
        <v>43423</v>
      </c>
      <c r="E75" s="119">
        <f t="shared" ca="1" si="3"/>
        <v>46273</v>
      </c>
      <c r="F75" s="174" t="s">
        <v>224</v>
      </c>
      <c r="G75" s="339">
        <v>0.57702349869451697</v>
      </c>
      <c r="H75" s="339">
        <f>VLOOKUP(A75,[3]Sheet1!$A:$H,8,)</f>
        <v>0.57832898172323755</v>
      </c>
      <c r="I75" s="175">
        <f t="shared" si="4"/>
        <v>1.3054830287205776E-3</v>
      </c>
      <c r="J75" s="87">
        <f ca="1">DATEDIF(D75,E75,"m")</f>
        <v>93</v>
      </c>
      <c r="K75" s="87" t="str">
        <f t="shared" si="5"/>
        <v>⬆️ En hausse</v>
      </c>
    </row>
    <row r="76" spans="1:11" ht="15.5" hidden="1">
      <c r="A76" s="172" t="s">
        <v>230</v>
      </c>
      <c r="B76" s="35" t="s">
        <v>1735</v>
      </c>
      <c r="C76" s="39" t="s">
        <v>19</v>
      </c>
      <c r="D76" s="173">
        <v>43423</v>
      </c>
      <c r="E76" s="119">
        <f t="shared" ca="1" si="3"/>
        <v>46273</v>
      </c>
      <c r="F76" s="174" t="s">
        <v>219</v>
      </c>
      <c r="G76" s="339">
        <v>0.60602094240837701</v>
      </c>
      <c r="H76" s="339">
        <f>VLOOKUP(A76,[3]Sheet1!$A:$H,8,)</f>
        <v>0.60530896431679726</v>
      </c>
      <c r="I76" s="175">
        <f t="shared" si="4"/>
        <v>-7.1197809157974579E-4</v>
      </c>
      <c r="J76" s="87">
        <f ca="1">DATEDIF(D76,E76,"m")</f>
        <v>93</v>
      </c>
      <c r="K76" s="87" t="str">
        <f t="shared" si="5"/>
        <v>⬆️ En hausse</v>
      </c>
    </row>
    <row r="77" spans="1:11" ht="15.5" hidden="1">
      <c r="A77" s="172" t="s">
        <v>232</v>
      </c>
      <c r="B77" s="35" t="s">
        <v>1735</v>
      </c>
      <c r="C77" s="32" t="s">
        <v>19</v>
      </c>
      <c r="D77" s="173">
        <v>43431</v>
      </c>
      <c r="E77" s="119">
        <f t="shared" ca="1" si="3"/>
        <v>46273</v>
      </c>
      <c r="F77" s="174" t="s">
        <v>206</v>
      </c>
      <c r="G77" s="339">
        <v>0.51126126126126126</v>
      </c>
      <c r="H77" s="339">
        <f>VLOOKUP(A77,[3]Sheet1!$A:$H,8,)</f>
        <v>0.51126126126126126</v>
      </c>
      <c r="I77" s="175">
        <f t="shared" si="4"/>
        <v>0</v>
      </c>
      <c r="J77" s="87">
        <f ca="1">DATEDIF(D77,E77,"m")</f>
        <v>93</v>
      </c>
      <c r="K77" s="87" t="str">
        <f t="shared" si="5"/>
        <v>⬆️ En hausse</v>
      </c>
    </row>
    <row r="78" spans="1:11" ht="15.5" hidden="1">
      <c r="A78" s="172" t="s">
        <v>239</v>
      </c>
      <c r="B78" s="35" t="s">
        <v>1735</v>
      </c>
      <c r="C78" s="32" t="s">
        <v>19</v>
      </c>
      <c r="D78" s="173">
        <v>43437</v>
      </c>
      <c r="E78" s="119">
        <f t="shared" ca="1" si="3"/>
        <v>46273</v>
      </c>
      <c r="F78" s="174" t="s">
        <v>197</v>
      </c>
      <c r="G78" s="339">
        <v>0.55119453924914674</v>
      </c>
      <c r="H78" s="339">
        <f>VLOOKUP(A78,[3]Sheet1!$A:$H,8,)</f>
        <v>0.55631399317406138</v>
      </c>
      <c r="I78" s="175">
        <f t="shared" si="4"/>
        <v>5.1194539249146409E-3</v>
      </c>
      <c r="J78" s="87">
        <f ca="1">DATEDIF(D78,E78,"m")</f>
        <v>93</v>
      </c>
      <c r="K78" s="87" t="str">
        <f t="shared" si="5"/>
        <v>⬆️ En hausse</v>
      </c>
    </row>
    <row r="79" spans="1:11" ht="15.5" hidden="1">
      <c r="A79" s="172" t="s">
        <v>237</v>
      </c>
      <c r="B79" s="35" t="s">
        <v>1735</v>
      </c>
      <c r="C79" s="32" t="s">
        <v>19</v>
      </c>
      <c r="D79" s="173">
        <v>43437</v>
      </c>
      <c r="E79" s="119">
        <f t="shared" ca="1" si="3"/>
        <v>46273</v>
      </c>
      <c r="F79" s="174" t="s">
        <v>216</v>
      </c>
      <c r="G79" s="339">
        <v>0.5577617328519856</v>
      </c>
      <c r="H79" s="339">
        <f>VLOOKUP(A79,[3]Sheet1!$A:$H,8,)</f>
        <v>0.55234657039711188</v>
      </c>
      <c r="I79" s="175">
        <f t="shared" si="4"/>
        <v>-5.4151624548737232E-3</v>
      </c>
      <c r="J79" s="87">
        <f ca="1">DATEDIF(D79,E79,"m")</f>
        <v>93</v>
      </c>
      <c r="K79" s="87" t="str">
        <f t="shared" si="5"/>
        <v>⬆️ En hausse</v>
      </c>
    </row>
    <row r="80" spans="1:11" ht="15.5" hidden="1">
      <c r="A80" s="172" t="s">
        <v>238</v>
      </c>
      <c r="B80" s="35" t="s">
        <v>1735</v>
      </c>
      <c r="C80" s="32" t="s">
        <v>19</v>
      </c>
      <c r="D80" s="173">
        <v>43437</v>
      </c>
      <c r="E80" s="119">
        <f t="shared" ca="1" si="3"/>
        <v>46273</v>
      </c>
      <c r="F80" s="174" t="s">
        <v>216</v>
      </c>
      <c r="G80" s="339">
        <v>0.51093750000000004</v>
      </c>
      <c r="H80" s="339">
        <f>VLOOKUP(A80,[3]Sheet1!$A:$H,8,)</f>
        <v>0.515625</v>
      </c>
      <c r="I80" s="175">
        <f t="shared" si="4"/>
        <v>4.6874999999999556E-3</v>
      </c>
      <c r="J80" s="87">
        <f ca="1">DATEDIF(D80,E80,"m")</f>
        <v>93</v>
      </c>
      <c r="K80" s="87" t="str">
        <f t="shared" si="5"/>
        <v>⬆️ En hausse</v>
      </c>
    </row>
    <row r="81" spans="1:11" ht="15.5">
      <c r="A81" s="172" t="s">
        <v>240</v>
      </c>
      <c r="B81" s="35" t="s">
        <v>1735</v>
      </c>
      <c r="C81" s="32" t="s">
        <v>19</v>
      </c>
      <c r="D81" s="173">
        <v>43437</v>
      </c>
      <c r="E81" s="119">
        <f t="shared" ca="1" si="3"/>
        <v>46273</v>
      </c>
      <c r="F81" s="174" t="s">
        <v>216</v>
      </c>
      <c r="G81" s="339">
        <v>0.49081364829396323</v>
      </c>
      <c r="H81" s="339">
        <f>VLOOKUP(A81,[3]Sheet1!$A:$H,8,)</f>
        <v>0.49475065616797897</v>
      </c>
      <c r="I81" s="175">
        <f t="shared" si="4"/>
        <v>3.937007874015741E-3</v>
      </c>
      <c r="J81" s="87">
        <f ca="1">DATEDIF(D81,E81,"m")</f>
        <v>93</v>
      </c>
      <c r="K81" s="87" t="str">
        <f t="shared" si="5"/>
        <v>⬆️ En hausse</v>
      </c>
    </row>
    <row r="82" spans="1:11" ht="15.5" hidden="1">
      <c r="A82" s="172" t="s">
        <v>236</v>
      </c>
      <c r="B82" s="35" t="s">
        <v>1735</v>
      </c>
      <c r="C82" s="32" t="s">
        <v>19</v>
      </c>
      <c r="D82" s="173">
        <v>43437</v>
      </c>
      <c r="E82" s="119">
        <f t="shared" ca="1" si="3"/>
        <v>46273</v>
      </c>
      <c r="F82" s="174" t="s">
        <v>224</v>
      </c>
      <c r="G82" s="339">
        <v>0.6619273301737757</v>
      </c>
      <c r="H82" s="339">
        <f>VLOOKUP(A82,[3]Sheet1!$A:$H,8,)</f>
        <v>0.6635071090047393</v>
      </c>
      <c r="I82" s="175">
        <f t="shared" si="4"/>
        <v>1.5797788309636074E-3</v>
      </c>
      <c r="J82" s="87">
        <f ca="1">DATEDIF(D82,E82,"m")</f>
        <v>93</v>
      </c>
      <c r="K82" s="87" t="str">
        <f t="shared" si="5"/>
        <v>⬆️ En hausse</v>
      </c>
    </row>
    <row r="83" spans="1:11" ht="15.5" hidden="1">
      <c r="A83" s="172" t="s">
        <v>233</v>
      </c>
      <c r="B83" s="35" t="s">
        <v>1735</v>
      </c>
      <c r="C83" s="32" t="s">
        <v>19</v>
      </c>
      <c r="D83" s="173">
        <v>43437</v>
      </c>
      <c r="E83" s="119">
        <f t="shared" ca="1" si="3"/>
        <v>46273</v>
      </c>
      <c r="F83" s="174" t="s">
        <v>224</v>
      </c>
      <c r="G83" s="339">
        <v>0.65571205007824729</v>
      </c>
      <c r="H83" s="339">
        <f>VLOOKUP(A83,[3]Sheet1!$A:$H,8,)</f>
        <v>0.6580594679186228</v>
      </c>
      <c r="I83" s="175">
        <f t="shared" si="4"/>
        <v>2.3474178403755097E-3</v>
      </c>
      <c r="J83" s="87">
        <f ca="1">DATEDIF(D83,E83,"m")</f>
        <v>93</v>
      </c>
      <c r="K83" s="87" t="str">
        <f t="shared" si="5"/>
        <v>⬆️ En hausse</v>
      </c>
    </row>
    <row r="84" spans="1:11" ht="15.5" hidden="1">
      <c r="A84" s="172" t="s">
        <v>235</v>
      </c>
      <c r="B84" s="35" t="s">
        <v>1735</v>
      </c>
      <c r="C84" s="32" t="s">
        <v>19</v>
      </c>
      <c r="D84" s="173">
        <v>43437</v>
      </c>
      <c r="E84" s="119">
        <f t="shared" ca="1" si="3"/>
        <v>46273</v>
      </c>
      <c r="F84" s="174" t="s">
        <v>224</v>
      </c>
      <c r="G84" s="339">
        <v>0.62631578947368416</v>
      </c>
      <c r="H84" s="339">
        <f>VLOOKUP(A84,[3]Sheet1!$A:$H,8,)</f>
        <v>0.62631578947368416</v>
      </c>
      <c r="I84" s="175">
        <f t="shared" si="4"/>
        <v>0</v>
      </c>
      <c r="J84" s="87">
        <f ca="1">DATEDIF(D84,E84,"m")</f>
        <v>93</v>
      </c>
      <c r="K84" s="87" t="str">
        <f t="shared" si="5"/>
        <v>⬆️ En hausse</v>
      </c>
    </row>
    <row r="85" spans="1:11" ht="15.5" hidden="1">
      <c r="A85" s="172" t="s">
        <v>234</v>
      </c>
      <c r="B85" s="35" t="s">
        <v>1735</v>
      </c>
      <c r="C85" s="32" t="s">
        <v>19</v>
      </c>
      <c r="D85" s="173">
        <v>43437</v>
      </c>
      <c r="E85" s="119">
        <f t="shared" ca="1" si="3"/>
        <v>46273</v>
      </c>
      <c r="F85" s="174" t="s">
        <v>224</v>
      </c>
      <c r="G85" s="339">
        <v>0.63095238095238093</v>
      </c>
      <c r="H85" s="339">
        <f>VLOOKUP(A85,[3]Sheet1!$A:$H,8,)</f>
        <v>0.62830687830687826</v>
      </c>
      <c r="I85" s="175">
        <f t="shared" si="4"/>
        <v>-2.6455026455026731E-3</v>
      </c>
      <c r="J85" s="87">
        <f ca="1">DATEDIF(D85,E85,"m")</f>
        <v>93</v>
      </c>
      <c r="K85" s="87" t="str">
        <f t="shared" si="5"/>
        <v>⬆️ En hausse</v>
      </c>
    </row>
    <row r="86" spans="1:11" ht="15.5">
      <c r="A86" s="172" t="s">
        <v>241</v>
      </c>
      <c r="B86" s="35" t="s">
        <v>1735</v>
      </c>
      <c r="C86" s="32" t="s">
        <v>19</v>
      </c>
      <c r="D86" s="173">
        <v>43438</v>
      </c>
      <c r="E86" s="119">
        <f t="shared" ca="1" si="3"/>
        <v>46273</v>
      </c>
      <c r="F86" s="174" t="s">
        <v>159</v>
      </c>
      <c r="G86" s="339">
        <v>0.42307692307692307</v>
      </c>
      <c r="H86" s="339">
        <f>VLOOKUP(A86,[3]Sheet1!$A:$H,8,)</f>
        <v>0.43269230769230771</v>
      </c>
      <c r="I86" s="175">
        <f t="shared" si="4"/>
        <v>9.6153846153846367E-3</v>
      </c>
      <c r="J86" s="87">
        <f ca="1">DATEDIF(D86,E86,"m")</f>
        <v>93</v>
      </c>
      <c r="K86" s="87" t="str">
        <f t="shared" si="5"/>
        <v>⬆️ En hausse</v>
      </c>
    </row>
    <row r="87" spans="1:11" ht="15.5" hidden="1">
      <c r="A87" s="172" t="s">
        <v>242</v>
      </c>
      <c r="B87" s="35" t="s">
        <v>1735</v>
      </c>
      <c r="C87" s="32" t="s">
        <v>19</v>
      </c>
      <c r="D87" s="173">
        <v>43441</v>
      </c>
      <c r="E87" s="119">
        <f t="shared" ca="1" si="3"/>
        <v>46273</v>
      </c>
      <c r="F87" s="174" t="s">
        <v>199</v>
      </c>
      <c r="G87" s="339">
        <v>0.6237373737373737</v>
      </c>
      <c r="H87" s="339">
        <f>VLOOKUP(A87,[3]Sheet1!$A:$H,8,)</f>
        <v>0.6262626262626263</v>
      </c>
      <c r="I87" s="175">
        <f t="shared" si="4"/>
        <v>2.525252525252597E-3</v>
      </c>
      <c r="J87" s="87">
        <f ca="1">DATEDIF(D87,E87,"m")</f>
        <v>93</v>
      </c>
      <c r="K87" s="87" t="str">
        <f t="shared" si="5"/>
        <v>⬆️ En hausse</v>
      </c>
    </row>
    <row r="88" spans="1:11" ht="15.5" hidden="1">
      <c r="A88" s="172" t="s">
        <v>243</v>
      </c>
      <c r="B88" s="35" t="s">
        <v>1735</v>
      </c>
      <c r="C88" s="32" t="s">
        <v>19</v>
      </c>
      <c r="D88" s="173">
        <v>43444</v>
      </c>
      <c r="E88" s="119">
        <f t="shared" ca="1" si="3"/>
        <v>46273</v>
      </c>
      <c r="F88" s="174" t="s">
        <v>199</v>
      </c>
      <c r="G88" s="339">
        <v>0.64308176100628933</v>
      </c>
      <c r="H88" s="339">
        <f>VLOOKUP(A88,[3]Sheet1!$A:$H,8,)</f>
        <v>0.64150943396226412</v>
      </c>
      <c r="I88" s="175">
        <f t="shared" si="4"/>
        <v>-1.5723270440252124E-3</v>
      </c>
      <c r="J88" s="87">
        <f ca="1">DATEDIF(D88,E88,"m")</f>
        <v>92</v>
      </c>
      <c r="K88" s="87" t="str">
        <f t="shared" si="5"/>
        <v>⬆️ En hausse</v>
      </c>
    </row>
    <row r="89" spans="1:11" ht="15.5" hidden="1">
      <c r="A89" s="172" t="s">
        <v>246</v>
      </c>
      <c r="B89" s="35" t="s">
        <v>1735</v>
      </c>
      <c r="C89" s="32" t="s">
        <v>19</v>
      </c>
      <c r="D89" s="173">
        <v>43447</v>
      </c>
      <c r="E89" s="119">
        <f t="shared" ca="1" si="3"/>
        <v>46273</v>
      </c>
      <c r="F89" s="174" t="s">
        <v>216</v>
      </c>
      <c r="G89" s="339">
        <v>0.52032520325203258</v>
      </c>
      <c r="H89" s="339">
        <f>VLOOKUP(A89,[3]Sheet1!$A:$H,8,)</f>
        <v>0.52032520325203258</v>
      </c>
      <c r="I89" s="175">
        <f t="shared" si="4"/>
        <v>0</v>
      </c>
      <c r="J89" s="87">
        <f ca="1">DATEDIF(D89,E89,"m")</f>
        <v>92</v>
      </c>
      <c r="K89" s="87" t="str">
        <f t="shared" si="5"/>
        <v>⬆️ En hausse</v>
      </c>
    </row>
    <row r="90" spans="1:11" ht="15.5" hidden="1">
      <c r="A90" s="172" t="s">
        <v>247</v>
      </c>
      <c r="B90" s="35" t="s">
        <v>1735</v>
      </c>
      <c r="C90" s="32" t="s">
        <v>19</v>
      </c>
      <c r="D90" s="173">
        <v>43447</v>
      </c>
      <c r="E90" s="119">
        <f t="shared" ca="1" si="3"/>
        <v>46273</v>
      </c>
      <c r="F90" s="174" t="s">
        <v>203</v>
      </c>
      <c r="G90" s="339">
        <v>0.56444444444444442</v>
      </c>
      <c r="H90" s="339">
        <f>VLOOKUP(A90,[3]Sheet1!$A:$H,8,)</f>
        <v>0.56444444444444442</v>
      </c>
      <c r="I90" s="175">
        <f t="shared" si="4"/>
        <v>0</v>
      </c>
      <c r="J90" s="87">
        <f ca="1">DATEDIF(D90,E90,"m")</f>
        <v>92</v>
      </c>
      <c r="K90" s="87" t="str">
        <f t="shared" si="5"/>
        <v>⬆️ En hausse</v>
      </c>
    </row>
    <row r="91" spans="1:11" ht="15.5" hidden="1">
      <c r="A91" s="172" t="s">
        <v>245</v>
      </c>
      <c r="B91" s="35" t="s">
        <v>1735</v>
      </c>
      <c r="C91" s="32" t="s">
        <v>19</v>
      </c>
      <c r="D91" s="173">
        <v>43447</v>
      </c>
      <c r="E91" s="119">
        <f t="shared" ca="1" si="3"/>
        <v>46273</v>
      </c>
      <c r="F91" s="174" t="s">
        <v>203</v>
      </c>
      <c r="G91" s="339">
        <v>0.61358574610244987</v>
      </c>
      <c r="H91" s="339">
        <f>VLOOKUP(A91,[3]Sheet1!$A:$H,8,)</f>
        <v>0.61692650334075727</v>
      </c>
      <c r="I91" s="175">
        <f t="shared" si="4"/>
        <v>3.3407572383074013E-3</v>
      </c>
      <c r="J91" s="87">
        <f ca="1">DATEDIF(D91,E91,"m")</f>
        <v>92</v>
      </c>
      <c r="K91" s="87" t="str">
        <f t="shared" si="5"/>
        <v>⬆️ En hausse</v>
      </c>
    </row>
    <row r="92" spans="1:11" ht="15.5" hidden="1">
      <c r="A92" s="172" t="s">
        <v>244</v>
      </c>
      <c r="B92" s="35" t="s">
        <v>1735</v>
      </c>
      <c r="C92" s="32" t="s">
        <v>19</v>
      </c>
      <c r="D92" s="173">
        <v>43447</v>
      </c>
      <c r="E92" s="119">
        <f t="shared" ca="1" si="3"/>
        <v>46273</v>
      </c>
      <c r="F92" s="174" t="s">
        <v>224</v>
      </c>
      <c r="G92" s="339">
        <v>0.58250000000000002</v>
      </c>
      <c r="H92" s="339">
        <f>VLOOKUP(A92,[3]Sheet1!$A:$H,8,)</f>
        <v>0.58250000000000002</v>
      </c>
      <c r="I92" s="175">
        <f t="shared" si="4"/>
        <v>0</v>
      </c>
      <c r="J92" s="87">
        <f ca="1">DATEDIF(D92,E92,"m")</f>
        <v>92</v>
      </c>
      <c r="K92" s="87" t="str">
        <f t="shared" si="5"/>
        <v>⬆️ En hausse</v>
      </c>
    </row>
    <row r="93" spans="1:11" ht="15.5" hidden="1">
      <c r="A93" s="172" t="s">
        <v>248</v>
      </c>
      <c r="B93" s="35" t="s">
        <v>1735</v>
      </c>
      <c r="C93" s="32" t="s">
        <v>19</v>
      </c>
      <c r="D93" s="173">
        <v>43452</v>
      </c>
      <c r="E93" s="119">
        <f t="shared" ca="1" si="3"/>
        <v>46273</v>
      </c>
      <c r="F93" s="174" t="s">
        <v>159</v>
      </c>
      <c r="G93" s="339">
        <v>0.52117263843648209</v>
      </c>
      <c r="H93" s="339">
        <f>VLOOKUP(A93,[3]Sheet1!$A:$H,8,)</f>
        <v>0.5219869706840391</v>
      </c>
      <c r="I93" s="175">
        <f t="shared" si="4"/>
        <v>8.1433224755700362E-4</v>
      </c>
      <c r="J93" s="87">
        <f ca="1">DATEDIF(D93,E93,"m")</f>
        <v>92</v>
      </c>
      <c r="K93" s="87" t="str">
        <f t="shared" si="5"/>
        <v>⬆️ En hausse</v>
      </c>
    </row>
    <row r="94" spans="1:11" ht="15.5" hidden="1">
      <c r="A94" s="172" t="s">
        <v>249</v>
      </c>
      <c r="B94" s="35" t="s">
        <v>1735</v>
      </c>
      <c r="C94" s="32" t="s">
        <v>19</v>
      </c>
      <c r="D94" s="173">
        <v>43455</v>
      </c>
      <c r="E94" s="119">
        <f t="shared" ca="1" si="3"/>
        <v>46273</v>
      </c>
      <c r="F94" s="174" t="s">
        <v>199</v>
      </c>
      <c r="G94" s="339">
        <v>0.53594771241830064</v>
      </c>
      <c r="H94" s="339">
        <f>VLOOKUP(A94,[3]Sheet1!$A:$H,8,)</f>
        <v>0.5326797385620915</v>
      </c>
      <c r="I94" s="175">
        <f t="shared" si="4"/>
        <v>-3.2679738562091387E-3</v>
      </c>
      <c r="J94" s="87">
        <f ca="1">DATEDIF(D94,E94,"m")</f>
        <v>92</v>
      </c>
      <c r="K94" s="87" t="str">
        <f t="shared" si="5"/>
        <v>⬆️ En hausse</v>
      </c>
    </row>
    <row r="95" spans="1:11" ht="15.5" hidden="1">
      <c r="A95" s="172" t="s">
        <v>250</v>
      </c>
      <c r="B95" s="35" t="s">
        <v>1735</v>
      </c>
      <c r="C95" s="32" t="s">
        <v>19</v>
      </c>
      <c r="D95" s="173">
        <v>43460</v>
      </c>
      <c r="E95" s="119">
        <f t="shared" ca="1" si="3"/>
        <v>46273</v>
      </c>
      <c r="F95" s="174" t="s">
        <v>251</v>
      </c>
      <c r="G95" s="339">
        <v>0.63960113960113962</v>
      </c>
      <c r="H95" s="339">
        <f>VLOOKUP(A95,[3]Sheet1!$A:$H,8,)</f>
        <v>0.64387464387464388</v>
      </c>
      <c r="I95" s="175">
        <f t="shared" si="4"/>
        <v>4.2735042735042583E-3</v>
      </c>
      <c r="J95" s="87">
        <f ca="1">DATEDIF(D95,E95,"m")</f>
        <v>92</v>
      </c>
      <c r="K95" s="87" t="str">
        <f t="shared" si="5"/>
        <v>⬆️ En hausse</v>
      </c>
    </row>
    <row r="96" spans="1:11" ht="15.5" hidden="1">
      <c r="A96" s="172" t="s">
        <v>252</v>
      </c>
      <c r="B96" s="35" t="s">
        <v>1735</v>
      </c>
      <c r="C96" s="32" t="s">
        <v>19</v>
      </c>
      <c r="D96" s="173">
        <v>43460</v>
      </c>
      <c r="E96" s="119">
        <f t="shared" ca="1" si="3"/>
        <v>46273</v>
      </c>
      <c r="F96" s="174" t="s">
        <v>216</v>
      </c>
      <c r="G96" s="339">
        <v>0.57547169811320753</v>
      </c>
      <c r="H96" s="339">
        <f>VLOOKUP(A96,[3]Sheet1!$A:$H,8,)</f>
        <v>0.57008086253369272</v>
      </c>
      <c r="I96" s="175">
        <f t="shared" si="4"/>
        <v>-5.3908355795148077E-3</v>
      </c>
      <c r="J96" s="87">
        <f ca="1">DATEDIF(D96,E96,"m")</f>
        <v>92</v>
      </c>
      <c r="K96" s="87" t="str">
        <f t="shared" si="5"/>
        <v>⬆️ En hausse</v>
      </c>
    </row>
    <row r="97" spans="1:11" ht="15.5" hidden="1">
      <c r="A97" s="172" t="s">
        <v>253</v>
      </c>
      <c r="B97" s="35" t="s">
        <v>1735</v>
      </c>
      <c r="C97" s="32" t="s">
        <v>19</v>
      </c>
      <c r="D97" s="173">
        <v>43460</v>
      </c>
      <c r="E97" s="119">
        <f t="shared" ca="1" si="3"/>
        <v>46273</v>
      </c>
      <c r="F97" s="174" t="s">
        <v>141</v>
      </c>
      <c r="G97" s="339">
        <v>0.57944732297063906</v>
      </c>
      <c r="H97" s="339">
        <f>VLOOKUP(A97,[3]Sheet1!$A:$H,8,)</f>
        <v>0.58290155440414504</v>
      </c>
      <c r="I97" s="175">
        <f t="shared" si="4"/>
        <v>3.4542314335059832E-3</v>
      </c>
      <c r="J97" s="87">
        <f ca="1">DATEDIF(D97,E97,"m")</f>
        <v>92</v>
      </c>
      <c r="K97" s="87" t="str">
        <f t="shared" si="5"/>
        <v>⬆️ En hausse</v>
      </c>
    </row>
    <row r="98" spans="1:11" ht="15.5" hidden="1">
      <c r="A98" s="172" t="s">
        <v>254</v>
      </c>
      <c r="B98" s="35" t="s">
        <v>1735</v>
      </c>
      <c r="C98" s="32" t="s">
        <v>19</v>
      </c>
      <c r="D98" s="173">
        <v>43460</v>
      </c>
      <c r="E98" s="119">
        <f t="shared" ca="1" si="3"/>
        <v>46273</v>
      </c>
      <c r="F98" s="174" t="s">
        <v>203</v>
      </c>
      <c r="G98" s="339">
        <v>0.5523385300668151</v>
      </c>
      <c r="H98" s="339">
        <f>VLOOKUP(A98,[3]Sheet1!$A:$H,8,)</f>
        <v>0.5497787610619469</v>
      </c>
      <c r="I98" s="175">
        <f t="shared" si="4"/>
        <v>-2.5597690048682065E-3</v>
      </c>
      <c r="J98" s="87">
        <f ca="1">DATEDIF(D98,E98,"m")</f>
        <v>92</v>
      </c>
      <c r="K98" s="87" t="str">
        <f t="shared" si="5"/>
        <v>⬆️ En hausse</v>
      </c>
    </row>
    <row r="99" spans="1:11" ht="15.5" hidden="1">
      <c r="A99" s="172" t="s">
        <v>256</v>
      </c>
      <c r="B99" s="35" t="s">
        <v>1735</v>
      </c>
      <c r="C99" s="32" t="s">
        <v>19</v>
      </c>
      <c r="D99" s="173">
        <v>43460</v>
      </c>
      <c r="E99" s="119">
        <f t="shared" ca="1" si="3"/>
        <v>46273</v>
      </c>
      <c r="F99" s="174" t="s">
        <v>203</v>
      </c>
      <c r="G99" s="339">
        <v>0.51741293532338306</v>
      </c>
      <c r="H99" s="339">
        <f>VLOOKUP(A99,[3]Sheet1!$A:$H,8,)</f>
        <v>0.52363184079601988</v>
      </c>
      <c r="I99" s="175">
        <f t="shared" si="4"/>
        <v>6.2189054726368154E-3</v>
      </c>
      <c r="J99" s="87">
        <f ca="1">DATEDIF(D99,E99,"m")</f>
        <v>92</v>
      </c>
      <c r="K99" s="87" t="str">
        <f t="shared" si="5"/>
        <v>⬆️ En hausse</v>
      </c>
    </row>
    <row r="100" spans="1:11" ht="15.5" hidden="1">
      <c r="A100" s="172" t="s">
        <v>255</v>
      </c>
      <c r="B100" s="35" t="s">
        <v>1735</v>
      </c>
      <c r="C100" s="32" t="s">
        <v>19</v>
      </c>
      <c r="D100" s="173">
        <v>43460</v>
      </c>
      <c r="E100" s="119">
        <f t="shared" ca="1" si="3"/>
        <v>46273</v>
      </c>
      <c r="F100" s="174" t="s">
        <v>179</v>
      </c>
      <c r="G100" s="339">
        <v>0.53861003861003864</v>
      </c>
      <c r="H100" s="339">
        <f>VLOOKUP(A100,[3]Sheet1!$A:$H,8,)</f>
        <v>0.54440154440154442</v>
      </c>
      <c r="I100" s="175">
        <f t="shared" si="4"/>
        <v>5.7915057915057799E-3</v>
      </c>
      <c r="J100" s="87">
        <f ca="1">DATEDIF(D100,E100,"m")</f>
        <v>92</v>
      </c>
      <c r="K100" s="87" t="str">
        <f t="shared" si="5"/>
        <v>⬆️ En hausse</v>
      </c>
    </row>
    <row r="101" spans="1:11" ht="15.5">
      <c r="A101" s="172" t="s">
        <v>257</v>
      </c>
      <c r="B101" s="35" t="s">
        <v>1735</v>
      </c>
      <c r="C101" s="32" t="s">
        <v>19</v>
      </c>
      <c r="D101" s="173">
        <v>43468</v>
      </c>
      <c r="E101" s="119">
        <f t="shared" ca="1" si="3"/>
        <v>46273</v>
      </c>
      <c r="F101" s="174" t="s">
        <v>159</v>
      </c>
      <c r="G101" s="339">
        <v>0.34236453201970446</v>
      </c>
      <c r="H101" s="339">
        <f>VLOOKUP(A101,[3]Sheet1!$A:$H,8,)</f>
        <v>0.34359605911330049</v>
      </c>
      <c r="I101" s="175">
        <f t="shared" si="4"/>
        <v>1.2315270935960299E-3</v>
      </c>
      <c r="J101" s="87">
        <f ca="1">DATEDIF(D101,E101,"m")</f>
        <v>92</v>
      </c>
      <c r="K101" s="87" t="str">
        <f t="shared" si="5"/>
        <v>⬆️ En hausse</v>
      </c>
    </row>
    <row r="102" spans="1:11" ht="15.5" hidden="1">
      <c r="A102" s="172" t="s">
        <v>258</v>
      </c>
      <c r="B102" s="35" t="s">
        <v>1735</v>
      </c>
      <c r="C102" s="32" t="s">
        <v>19</v>
      </c>
      <c r="D102" s="173">
        <v>43472</v>
      </c>
      <c r="E102" s="119">
        <f t="shared" ca="1" si="3"/>
        <v>46273</v>
      </c>
      <c r="F102" s="174" t="s">
        <v>159</v>
      </c>
      <c r="G102" s="339">
        <v>0.5440313111545988</v>
      </c>
      <c r="H102" s="339">
        <f>VLOOKUP(A102,[3]Sheet1!$A:$H,8,)</f>
        <v>0.5440313111545988</v>
      </c>
      <c r="I102" s="175">
        <f t="shared" si="4"/>
        <v>0</v>
      </c>
      <c r="J102" s="87">
        <f ca="1">DATEDIF(D102,E102,"m")</f>
        <v>92</v>
      </c>
      <c r="K102" s="87" t="str">
        <f t="shared" si="5"/>
        <v>⬆️ En hausse</v>
      </c>
    </row>
    <row r="103" spans="1:11" ht="15.5">
      <c r="A103" s="172" t="s">
        <v>263</v>
      </c>
      <c r="B103" s="35" t="s">
        <v>1735</v>
      </c>
      <c r="C103" s="32" t="s">
        <v>19</v>
      </c>
      <c r="D103" s="173">
        <v>43476</v>
      </c>
      <c r="E103" s="119">
        <f t="shared" ca="1" si="3"/>
        <v>46273</v>
      </c>
      <c r="F103" s="174" t="s">
        <v>199</v>
      </c>
      <c r="G103" s="339">
        <v>0.38242280285035629</v>
      </c>
      <c r="H103" s="339">
        <f>VLOOKUP(A103,[3]Sheet1!$A:$H,8,)</f>
        <v>0.38242280285035629</v>
      </c>
      <c r="I103" s="175">
        <f t="shared" si="4"/>
        <v>0</v>
      </c>
      <c r="J103" s="87">
        <f ca="1">DATEDIF(D103,E103,"m")</f>
        <v>91</v>
      </c>
      <c r="K103" s="87" t="str">
        <f t="shared" si="5"/>
        <v>⬆️ En hausse</v>
      </c>
    </row>
    <row r="104" spans="1:11" ht="15.5" hidden="1">
      <c r="A104" s="172" t="s">
        <v>259</v>
      </c>
      <c r="B104" s="35" t="s">
        <v>1735</v>
      </c>
      <c r="C104" s="32" t="s">
        <v>19</v>
      </c>
      <c r="D104" s="173">
        <v>43476</v>
      </c>
      <c r="E104" s="119">
        <f t="shared" ca="1" si="3"/>
        <v>46273</v>
      </c>
      <c r="F104" s="174" t="s">
        <v>251</v>
      </c>
      <c r="G104" s="339">
        <v>0.56944444444444442</v>
      </c>
      <c r="H104" s="339">
        <f>VLOOKUP(A104,[3]Sheet1!$A:$H,8,)</f>
        <v>0.5744949494949495</v>
      </c>
      <c r="I104" s="175">
        <f t="shared" si="4"/>
        <v>5.050505050505083E-3</v>
      </c>
      <c r="J104" s="87">
        <f ca="1">DATEDIF(D104,E104,"m")</f>
        <v>91</v>
      </c>
      <c r="K104" s="87" t="str">
        <f t="shared" si="5"/>
        <v>⬆️ En hausse</v>
      </c>
    </row>
    <row r="105" spans="1:11" ht="15.5">
      <c r="A105" s="172" t="s">
        <v>261</v>
      </c>
      <c r="B105" s="35" t="s">
        <v>1735</v>
      </c>
      <c r="C105" s="32" t="s">
        <v>19</v>
      </c>
      <c r="D105" s="173">
        <v>43476</v>
      </c>
      <c r="E105" s="119">
        <f t="shared" ca="1" si="3"/>
        <v>46273</v>
      </c>
      <c r="F105" s="174" t="s">
        <v>141</v>
      </c>
      <c r="G105" s="339">
        <v>0.46293103448275863</v>
      </c>
      <c r="H105" s="339">
        <f>VLOOKUP(A105,[3]Sheet1!$A:$H,8,)</f>
        <v>0.46206896551724136</v>
      </c>
      <c r="I105" s="175">
        <f t="shared" si="4"/>
        <v>-8.6206896551727086E-4</v>
      </c>
      <c r="J105" s="87">
        <f ca="1">DATEDIF(D105,E105,"m")</f>
        <v>91</v>
      </c>
      <c r="K105" s="87" t="str">
        <f t="shared" si="5"/>
        <v>⬆️ En hausse</v>
      </c>
    </row>
    <row r="106" spans="1:11" ht="15.5">
      <c r="A106" s="172" t="s">
        <v>262</v>
      </c>
      <c r="B106" s="35" t="s">
        <v>1735</v>
      </c>
      <c r="C106" s="32" t="s">
        <v>19</v>
      </c>
      <c r="D106" s="173">
        <v>43476</v>
      </c>
      <c r="E106" s="119">
        <f t="shared" ca="1" si="3"/>
        <v>46273</v>
      </c>
      <c r="F106" s="174" t="s">
        <v>203</v>
      </c>
      <c r="G106" s="339">
        <v>0.42159383033419023</v>
      </c>
      <c r="H106" s="339">
        <f>VLOOKUP(A106,[3]Sheet1!$A:$H,8,)</f>
        <v>0.42159383033419023</v>
      </c>
      <c r="I106" s="175">
        <f t="shared" si="4"/>
        <v>0</v>
      </c>
      <c r="J106" s="87">
        <f ca="1">DATEDIF(D106,E106,"m")</f>
        <v>91</v>
      </c>
      <c r="K106" s="87" t="str">
        <f t="shared" si="5"/>
        <v>⬆️ En hausse</v>
      </c>
    </row>
    <row r="107" spans="1:11" ht="15.5" hidden="1">
      <c r="A107" s="172" t="s">
        <v>260</v>
      </c>
      <c r="B107" s="35" t="s">
        <v>1735</v>
      </c>
      <c r="C107" s="32" t="s">
        <v>19</v>
      </c>
      <c r="D107" s="173">
        <v>43476</v>
      </c>
      <c r="E107" s="119">
        <f t="shared" ca="1" si="3"/>
        <v>46273</v>
      </c>
      <c r="F107" s="174" t="s">
        <v>203</v>
      </c>
      <c r="G107" s="339">
        <v>0.55161290322580647</v>
      </c>
      <c r="H107" s="339">
        <f>VLOOKUP(A107,[3]Sheet1!$A:$H,8,)</f>
        <v>0.55483870967741933</v>
      </c>
      <c r="I107" s="175">
        <f t="shared" si="4"/>
        <v>3.225806451612856E-3</v>
      </c>
      <c r="J107" s="87">
        <f ca="1">DATEDIF(D107,E107,"m")</f>
        <v>91</v>
      </c>
      <c r="K107" s="87" t="str">
        <f t="shared" si="5"/>
        <v>⬆️ En hausse</v>
      </c>
    </row>
    <row r="108" spans="1:11" ht="15.5" hidden="1">
      <c r="A108" s="172" t="s">
        <v>264</v>
      </c>
      <c r="B108" s="35" t="s">
        <v>1735</v>
      </c>
      <c r="C108" s="32" t="s">
        <v>19</v>
      </c>
      <c r="D108" s="173">
        <v>43482</v>
      </c>
      <c r="E108" s="119">
        <f t="shared" ca="1" si="3"/>
        <v>46273</v>
      </c>
      <c r="F108" s="174" t="s">
        <v>206</v>
      </c>
      <c r="G108" s="339">
        <v>0.64122137404580148</v>
      </c>
      <c r="H108" s="339">
        <f>VLOOKUP(A108,[3]Sheet1!$A:$H,8,)</f>
        <v>0.64980916030534353</v>
      </c>
      <c r="I108" s="175">
        <f t="shared" si="4"/>
        <v>8.5877862595420407E-3</v>
      </c>
      <c r="J108" s="87">
        <f ca="1">DATEDIF(D108,E108,"m")</f>
        <v>91</v>
      </c>
      <c r="K108" s="87" t="str">
        <f t="shared" si="5"/>
        <v>⬆️ En hausse</v>
      </c>
    </row>
    <row r="109" spans="1:11" ht="15.5">
      <c r="A109" s="172" t="s">
        <v>265</v>
      </c>
      <c r="B109" s="35" t="s">
        <v>1735</v>
      </c>
      <c r="C109" s="32" t="s">
        <v>19</v>
      </c>
      <c r="D109" s="173">
        <v>43486</v>
      </c>
      <c r="E109" s="119">
        <f t="shared" ca="1" si="3"/>
        <v>46273</v>
      </c>
      <c r="F109" s="174" t="s">
        <v>199</v>
      </c>
      <c r="G109" s="339">
        <v>0.48721590909090912</v>
      </c>
      <c r="H109" s="339">
        <f>VLOOKUP(A109,[3]Sheet1!$A:$H,8,)</f>
        <v>0.48863636363636365</v>
      </c>
      <c r="I109" s="175">
        <f t="shared" si="4"/>
        <v>1.4204545454545303E-3</v>
      </c>
      <c r="J109" s="87">
        <f ca="1">DATEDIF(D109,E109,"m")</f>
        <v>91</v>
      </c>
      <c r="K109" s="87" t="str">
        <f t="shared" si="5"/>
        <v>⬆️ En hausse</v>
      </c>
    </row>
    <row r="110" spans="1:11" ht="15.5">
      <c r="A110" s="172" t="s">
        <v>266</v>
      </c>
      <c r="B110" s="35" t="s">
        <v>1735</v>
      </c>
      <c r="C110" s="32" t="s">
        <v>19</v>
      </c>
      <c r="D110" s="173">
        <v>43487</v>
      </c>
      <c r="E110" s="119">
        <f t="shared" ca="1" si="3"/>
        <v>46273</v>
      </c>
      <c r="F110" s="174" t="s">
        <v>159</v>
      </c>
      <c r="G110" s="339">
        <v>0.4921875</v>
      </c>
      <c r="H110" s="339">
        <f>VLOOKUP(A110,[3]Sheet1!$A:$H,8,)</f>
        <v>0.498046875</v>
      </c>
      <c r="I110" s="175">
        <f t="shared" si="4"/>
        <v>5.859375E-3</v>
      </c>
      <c r="J110" s="87">
        <f ca="1">DATEDIF(D110,E110,"m")</f>
        <v>91</v>
      </c>
      <c r="K110" s="87" t="str">
        <f t="shared" si="5"/>
        <v>⬆️ En hausse</v>
      </c>
    </row>
    <row r="111" spans="1:11" ht="15.5" hidden="1">
      <c r="A111" s="172" t="s">
        <v>267</v>
      </c>
      <c r="B111" s="35" t="s">
        <v>1735</v>
      </c>
      <c r="C111" s="32" t="s">
        <v>19</v>
      </c>
      <c r="D111" s="173">
        <v>43489</v>
      </c>
      <c r="E111" s="119">
        <f t="shared" ca="1" si="3"/>
        <v>46273</v>
      </c>
      <c r="F111" s="174" t="s">
        <v>251</v>
      </c>
      <c r="G111" s="339">
        <v>0.59201388888888884</v>
      </c>
      <c r="H111" s="339">
        <f>VLOOKUP(A111,[3]Sheet1!$A:$H,8,)</f>
        <v>0.59635416666666663</v>
      </c>
      <c r="I111" s="175">
        <f t="shared" si="4"/>
        <v>4.3402777777777901E-3</v>
      </c>
      <c r="J111" s="87">
        <f ca="1">DATEDIF(D111,E111,"m")</f>
        <v>91</v>
      </c>
      <c r="K111" s="87" t="str">
        <f t="shared" si="5"/>
        <v>⬆️ En hausse</v>
      </c>
    </row>
    <row r="112" spans="1:11" ht="15.5">
      <c r="A112" s="172" t="s">
        <v>270</v>
      </c>
      <c r="B112" s="35" t="s">
        <v>1735</v>
      </c>
      <c r="C112" s="32" t="s">
        <v>19</v>
      </c>
      <c r="D112" s="173">
        <v>43489</v>
      </c>
      <c r="E112" s="119">
        <f t="shared" ca="1" si="3"/>
        <v>46273</v>
      </c>
      <c r="F112" s="174" t="s">
        <v>216</v>
      </c>
      <c r="G112" s="339">
        <v>0.35263157894736841</v>
      </c>
      <c r="H112" s="339">
        <f>VLOOKUP(A112,[3]Sheet1!$A:$H,8,)</f>
        <v>0.35263157894736841</v>
      </c>
      <c r="I112" s="175">
        <f t="shared" si="4"/>
        <v>0</v>
      </c>
      <c r="J112" s="87">
        <f ca="1">DATEDIF(D112,E112,"m")</f>
        <v>91</v>
      </c>
      <c r="K112" s="87" t="str">
        <f t="shared" si="5"/>
        <v>⬆️ En hausse</v>
      </c>
    </row>
    <row r="113" spans="1:11" ht="15.5" hidden="1">
      <c r="A113" s="172" t="s">
        <v>269</v>
      </c>
      <c r="B113" s="35" t="s">
        <v>1735</v>
      </c>
      <c r="C113" s="32" t="s">
        <v>19</v>
      </c>
      <c r="D113" s="173">
        <v>43489</v>
      </c>
      <c r="E113" s="119">
        <f t="shared" ca="1" si="3"/>
        <v>46273</v>
      </c>
      <c r="F113" s="174" t="s">
        <v>179</v>
      </c>
      <c r="G113" s="339">
        <v>0.64485981308411211</v>
      </c>
      <c r="H113" s="339">
        <f>VLOOKUP(A113,[3]Sheet1!$A:$H,8,)</f>
        <v>0.64485981308411211</v>
      </c>
      <c r="I113" s="175">
        <f t="shared" si="4"/>
        <v>0</v>
      </c>
      <c r="J113" s="87">
        <f ca="1">DATEDIF(D113,E113,"m")</f>
        <v>91</v>
      </c>
      <c r="K113" s="87" t="str">
        <f t="shared" si="5"/>
        <v>⬆️ En hausse</v>
      </c>
    </row>
    <row r="114" spans="1:11" ht="15.5" hidden="1">
      <c r="A114" s="172" t="s">
        <v>268</v>
      </c>
      <c r="B114" s="35" t="s">
        <v>1735</v>
      </c>
      <c r="C114" s="32" t="s">
        <v>19</v>
      </c>
      <c r="D114" s="173">
        <v>43489</v>
      </c>
      <c r="E114" s="119">
        <f t="shared" ca="1" si="3"/>
        <v>46273</v>
      </c>
      <c r="F114" s="174" t="s">
        <v>179</v>
      </c>
      <c r="G114" s="339">
        <v>0.68571428571428572</v>
      </c>
      <c r="H114" s="339">
        <f>VLOOKUP(A114,[3]Sheet1!$A:$H,8,)</f>
        <v>0.68333333333333335</v>
      </c>
      <c r="I114" s="175">
        <f t="shared" si="4"/>
        <v>-2.3809523809523725E-3</v>
      </c>
      <c r="J114" s="87">
        <f ca="1">DATEDIF(D114,E114,"m")</f>
        <v>91</v>
      </c>
      <c r="K114" s="87" t="str">
        <f t="shared" si="5"/>
        <v>⬆️ En hausse</v>
      </c>
    </row>
    <row r="115" spans="1:11" ht="15.5" hidden="1">
      <c r="A115" s="172" t="s">
        <v>271</v>
      </c>
      <c r="B115" s="35" t="s">
        <v>1735</v>
      </c>
      <c r="C115" s="32" t="s">
        <v>19</v>
      </c>
      <c r="D115" s="173">
        <v>43503</v>
      </c>
      <c r="E115" s="119">
        <f t="shared" ca="1" si="3"/>
        <v>46273</v>
      </c>
      <c r="F115" s="174" t="s">
        <v>251</v>
      </c>
      <c r="G115" s="339">
        <v>0.66343490304709141</v>
      </c>
      <c r="H115" s="339">
        <f>VLOOKUP(A115,[3]Sheet1!$A:$H,8,)</f>
        <v>0.66481994459833793</v>
      </c>
      <c r="I115" s="175">
        <f t="shared" si="4"/>
        <v>1.3850415512465242E-3</v>
      </c>
      <c r="J115" s="87">
        <f ca="1">DATEDIF(D115,E115,"m")</f>
        <v>91</v>
      </c>
      <c r="K115" s="87" t="str">
        <f t="shared" si="5"/>
        <v>⬆️ En hausse</v>
      </c>
    </row>
    <row r="116" spans="1:11" ht="15.5" hidden="1">
      <c r="A116" s="172" t="s">
        <v>272</v>
      </c>
      <c r="B116" s="35" t="s">
        <v>1735</v>
      </c>
      <c r="C116" s="32" t="s">
        <v>19</v>
      </c>
      <c r="D116" s="173">
        <v>43503</v>
      </c>
      <c r="E116" s="119">
        <f t="shared" ca="1" si="3"/>
        <v>46273</v>
      </c>
      <c r="F116" s="174" t="s">
        <v>216</v>
      </c>
      <c r="G116" s="339">
        <v>0.53614457831325302</v>
      </c>
      <c r="H116" s="339">
        <f>VLOOKUP(A116,[3]Sheet1!$A:$H,8,)</f>
        <v>0.53765060240963858</v>
      </c>
      <c r="I116" s="175">
        <f t="shared" si="4"/>
        <v>1.5060240963855609E-3</v>
      </c>
      <c r="J116" s="87">
        <f ca="1">DATEDIF(D116,E116,"m")</f>
        <v>91</v>
      </c>
      <c r="K116" s="87" t="str">
        <f t="shared" si="5"/>
        <v>⬆️ En hausse</v>
      </c>
    </row>
    <row r="117" spans="1:11" ht="15.5" hidden="1">
      <c r="A117" s="172" t="s">
        <v>274</v>
      </c>
      <c r="B117" s="35" t="s">
        <v>1735</v>
      </c>
      <c r="C117" s="32" t="s">
        <v>19</v>
      </c>
      <c r="D117" s="173">
        <v>43503</v>
      </c>
      <c r="E117" s="119">
        <f t="shared" ca="1" si="3"/>
        <v>46273</v>
      </c>
      <c r="F117" s="174" t="s">
        <v>203</v>
      </c>
      <c r="G117" s="339">
        <v>0.61799410029498525</v>
      </c>
      <c r="H117" s="339">
        <f>VLOOKUP(A117,[3]Sheet1!$A:$H,8,)</f>
        <v>0.62684365781710916</v>
      </c>
      <c r="I117" s="175">
        <f t="shared" si="4"/>
        <v>8.8495575221239076E-3</v>
      </c>
      <c r="J117" s="87">
        <f ca="1">DATEDIF(D117,E117,"m")</f>
        <v>91</v>
      </c>
      <c r="K117" s="87" t="str">
        <f t="shared" si="5"/>
        <v>⬆️ En hausse</v>
      </c>
    </row>
    <row r="118" spans="1:11" ht="15.5" hidden="1">
      <c r="A118" s="172" t="s">
        <v>273</v>
      </c>
      <c r="B118" s="35" t="s">
        <v>1735</v>
      </c>
      <c r="C118" s="32" t="s">
        <v>19</v>
      </c>
      <c r="D118" s="173">
        <v>43503</v>
      </c>
      <c r="E118" s="119">
        <f t="shared" ca="1" si="3"/>
        <v>46273</v>
      </c>
      <c r="F118" s="174" t="s">
        <v>179</v>
      </c>
      <c r="G118" s="339">
        <v>0.59499999999999997</v>
      </c>
      <c r="H118" s="339">
        <f>VLOOKUP(A118,[3]Sheet1!$A:$H,8,)</f>
        <v>0.59</v>
      </c>
      <c r="I118" s="175">
        <f t="shared" si="4"/>
        <v>-5.0000000000000044E-3</v>
      </c>
      <c r="J118" s="87">
        <f ca="1">DATEDIF(D118,E118,"m")</f>
        <v>91</v>
      </c>
      <c r="K118" s="87" t="str">
        <f t="shared" si="5"/>
        <v>⬆️ En hausse</v>
      </c>
    </row>
    <row r="119" spans="1:11" ht="15.5" hidden="1">
      <c r="A119" s="172" t="s">
        <v>275</v>
      </c>
      <c r="B119" s="35" t="s">
        <v>1735</v>
      </c>
      <c r="C119" s="32" t="s">
        <v>19</v>
      </c>
      <c r="D119" s="173">
        <v>43518</v>
      </c>
      <c r="E119" s="119">
        <f t="shared" ca="1" si="3"/>
        <v>46273</v>
      </c>
      <c r="F119" s="174" t="s">
        <v>203</v>
      </c>
      <c r="G119" s="339">
        <v>0.56739811912225702</v>
      </c>
      <c r="H119" s="339">
        <f>VLOOKUP(A119,[3]Sheet1!$A:$H,8,)</f>
        <v>0.57366771159874608</v>
      </c>
      <c r="I119" s="175">
        <f t="shared" si="4"/>
        <v>6.2695924764890609E-3</v>
      </c>
      <c r="J119" s="87">
        <f ca="1">DATEDIF(D119,E119,"m")</f>
        <v>90</v>
      </c>
      <c r="K119" s="87" t="str">
        <f t="shared" si="5"/>
        <v>⬆️ En hausse</v>
      </c>
    </row>
    <row r="120" spans="1:11" ht="15.5">
      <c r="A120" s="172" t="s">
        <v>278</v>
      </c>
      <c r="B120" s="35" t="s">
        <v>1735</v>
      </c>
      <c r="C120" s="32" t="s">
        <v>19</v>
      </c>
      <c r="D120" s="173">
        <v>43518</v>
      </c>
      <c r="E120" s="119">
        <f t="shared" ca="1" si="3"/>
        <v>46273</v>
      </c>
      <c r="F120" s="174" t="s">
        <v>203</v>
      </c>
      <c r="G120" s="339">
        <v>0.47939560439560441</v>
      </c>
      <c r="H120" s="339">
        <f>VLOOKUP(A120,[3]Sheet1!$A:$H,8,)</f>
        <v>0.48214285714285715</v>
      </c>
      <c r="I120" s="175">
        <f t="shared" si="4"/>
        <v>2.7472527472527375E-3</v>
      </c>
      <c r="J120" s="87">
        <f ca="1">DATEDIF(D120,E120,"m")</f>
        <v>90</v>
      </c>
      <c r="K120" s="87" t="str">
        <f t="shared" si="5"/>
        <v>⬆️ En hausse</v>
      </c>
    </row>
    <row r="121" spans="1:11" ht="15.5" hidden="1">
      <c r="A121" s="172" t="s">
        <v>277</v>
      </c>
      <c r="B121" s="35" t="s">
        <v>1735</v>
      </c>
      <c r="C121" s="32" t="s">
        <v>19</v>
      </c>
      <c r="D121" s="173">
        <v>43518</v>
      </c>
      <c r="E121" s="119">
        <f t="shared" ca="1" si="3"/>
        <v>46273</v>
      </c>
      <c r="F121" s="174" t="s">
        <v>203</v>
      </c>
      <c r="G121" s="339">
        <v>0.56949152542372883</v>
      </c>
      <c r="H121" s="339">
        <f>VLOOKUP(A121,[3]Sheet1!$A:$H,8,)</f>
        <v>0.57288135593220335</v>
      </c>
      <c r="I121" s="175">
        <f t="shared" si="4"/>
        <v>3.3898305084745228E-3</v>
      </c>
      <c r="J121" s="87">
        <f ca="1">DATEDIF(D121,E121,"m")</f>
        <v>90</v>
      </c>
      <c r="K121" s="87" t="str">
        <f t="shared" si="5"/>
        <v>⬆️ En hausse</v>
      </c>
    </row>
    <row r="122" spans="1:11" ht="15.5" hidden="1">
      <c r="A122" s="172" t="s">
        <v>276</v>
      </c>
      <c r="B122" s="35" t="s">
        <v>1735</v>
      </c>
      <c r="C122" s="32" t="s">
        <v>19</v>
      </c>
      <c r="D122" s="173">
        <v>43518</v>
      </c>
      <c r="E122" s="119">
        <f t="shared" ca="1" si="3"/>
        <v>46273</v>
      </c>
      <c r="F122" s="174" t="s">
        <v>203</v>
      </c>
      <c r="G122" s="339">
        <v>0.5014925373134328</v>
      </c>
      <c r="H122" s="339">
        <f>VLOOKUP(A122,[3]Sheet1!$A:$H,8,)</f>
        <v>0.49701492537313435</v>
      </c>
      <c r="I122" s="175">
        <f t="shared" si="4"/>
        <v>-4.4776119402984427E-3</v>
      </c>
      <c r="J122" s="87">
        <f ca="1">DATEDIF(D122,E122,"m")</f>
        <v>90</v>
      </c>
      <c r="K122" s="87" t="str">
        <f t="shared" si="5"/>
        <v>⬆️ En hausse</v>
      </c>
    </row>
    <row r="123" spans="1:11" ht="15.5">
      <c r="A123" s="172" t="s">
        <v>279</v>
      </c>
      <c r="B123" s="35" t="s">
        <v>1735</v>
      </c>
      <c r="C123" s="32" t="s">
        <v>19</v>
      </c>
      <c r="D123" s="173">
        <v>43522</v>
      </c>
      <c r="E123" s="119">
        <f t="shared" ca="1" si="3"/>
        <v>46273</v>
      </c>
      <c r="F123" s="174" t="s">
        <v>159</v>
      </c>
      <c r="G123" s="339">
        <v>0.48113207547169812</v>
      </c>
      <c r="H123" s="339">
        <f>VLOOKUP(A123,[3]Sheet1!$A:$H,8,)</f>
        <v>0.48191823899371067</v>
      </c>
      <c r="I123" s="175">
        <f t="shared" si="4"/>
        <v>7.8616352201255069E-4</v>
      </c>
      <c r="J123" s="87">
        <f ca="1">DATEDIF(D123,E123,"m")</f>
        <v>90</v>
      </c>
      <c r="K123" s="87" t="str">
        <f t="shared" si="5"/>
        <v>⬆️ En hausse</v>
      </c>
    </row>
    <row r="124" spans="1:11" ht="15.5" hidden="1">
      <c r="A124" s="172" t="s">
        <v>280</v>
      </c>
      <c r="B124" s="35" t="s">
        <v>1735</v>
      </c>
      <c r="C124" s="32" t="s">
        <v>19</v>
      </c>
      <c r="D124" s="173">
        <v>43542</v>
      </c>
      <c r="E124" s="119">
        <f t="shared" ca="1" si="3"/>
        <v>46273</v>
      </c>
      <c r="F124" s="174" t="s">
        <v>224</v>
      </c>
      <c r="G124" s="339">
        <v>0.65849923430321589</v>
      </c>
      <c r="H124" s="339">
        <f>VLOOKUP(A124,[3]Sheet1!$A:$H,8,)</f>
        <v>0.66232771822358349</v>
      </c>
      <c r="I124" s="175">
        <f t="shared" si="4"/>
        <v>3.8284839203676091E-3</v>
      </c>
      <c r="J124" s="87">
        <f ca="1">DATEDIF(D124,E124,"m")</f>
        <v>89</v>
      </c>
      <c r="K124" s="87" t="str">
        <f t="shared" si="5"/>
        <v>⬆️ En hausse</v>
      </c>
    </row>
    <row r="125" spans="1:11" ht="15.5">
      <c r="A125" s="172" t="s">
        <v>281</v>
      </c>
      <c r="B125" s="35" t="s">
        <v>1735</v>
      </c>
      <c r="C125" s="39" t="s">
        <v>19</v>
      </c>
      <c r="D125" s="173">
        <v>43542</v>
      </c>
      <c r="E125" s="119">
        <f t="shared" ca="1" si="3"/>
        <v>46273</v>
      </c>
      <c r="F125" s="174" t="s">
        <v>282</v>
      </c>
      <c r="G125" s="339">
        <v>0.40774907749077488</v>
      </c>
      <c r="H125" s="339">
        <f>VLOOKUP(A125,[3]Sheet1!$A:$H,8,)</f>
        <v>0.41190036900369004</v>
      </c>
      <c r="I125" s="175">
        <f t="shared" si="4"/>
        <v>4.1512915129151562E-3</v>
      </c>
      <c r="J125" s="87">
        <f ca="1">DATEDIF(D125,E125,"m")</f>
        <v>89</v>
      </c>
      <c r="K125" s="87" t="str">
        <f t="shared" si="5"/>
        <v>⬆️ En hausse</v>
      </c>
    </row>
    <row r="126" spans="1:11" ht="15.5">
      <c r="A126" s="172" t="s">
        <v>285</v>
      </c>
      <c r="B126" s="35" t="s">
        <v>1735</v>
      </c>
      <c r="C126" s="32" t="s">
        <v>19</v>
      </c>
      <c r="D126" s="173">
        <v>43543</v>
      </c>
      <c r="E126" s="119">
        <f t="shared" ca="1" si="3"/>
        <v>46273</v>
      </c>
      <c r="F126" s="174" t="s">
        <v>284</v>
      </c>
      <c r="G126" s="339">
        <v>0.49293785310734461</v>
      </c>
      <c r="H126" s="339">
        <f>VLOOKUP(A126,[3]Sheet1!$A:$H,8,)</f>
        <v>0.49293785310734461</v>
      </c>
      <c r="I126" s="175">
        <f t="shared" si="4"/>
        <v>0</v>
      </c>
      <c r="J126" s="87">
        <f ca="1">DATEDIF(D126,E126,"m")</f>
        <v>89</v>
      </c>
      <c r="K126" s="87" t="str">
        <f t="shared" si="5"/>
        <v>⬆️ En hausse</v>
      </c>
    </row>
    <row r="127" spans="1:11" ht="15.5" hidden="1">
      <c r="A127" s="172" t="s">
        <v>283</v>
      </c>
      <c r="B127" s="35" t="s">
        <v>1735</v>
      </c>
      <c r="C127" s="32" t="s">
        <v>19</v>
      </c>
      <c r="D127" s="173">
        <v>43543</v>
      </c>
      <c r="E127" s="119">
        <f t="shared" ca="1" si="3"/>
        <v>46273</v>
      </c>
      <c r="F127" s="174" t="s">
        <v>284</v>
      </c>
      <c r="G127" s="339">
        <v>0.64319809069212408</v>
      </c>
      <c r="H127" s="339">
        <f>VLOOKUP(A127,[3]Sheet1!$A:$H,8,)</f>
        <v>0.64558472553699287</v>
      </c>
      <c r="I127" s="175">
        <f t="shared" si="4"/>
        <v>2.3866348448687846E-3</v>
      </c>
      <c r="J127" s="87">
        <f ca="1">DATEDIF(D127,E127,"m")</f>
        <v>89</v>
      </c>
      <c r="K127" s="87" t="str">
        <f t="shared" si="5"/>
        <v>⬆️ En hausse</v>
      </c>
    </row>
    <row r="128" spans="1:11" ht="15.5" hidden="1">
      <c r="A128" s="172" t="s">
        <v>287</v>
      </c>
      <c r="B128" s="35" t="s">
        <v>1735</v>
      </c>
      <c r="C128" s="32" t="s">
        <v>19</v>
      </c>
      <c r="D128" s="173">
        <v>43549</v>
      </c>
      <c r="E128" s="119">
        <f t="shared" ca="1" si="3"/>
        <v>46273</v>
      </c>
      <c r="F128" s="174" t="s">
        <v>203</v>
      </c>
      <c r="G128" s="339">
        <v>0.52305475504322763</v>
      </c>
      <c r="H128" s="339">
        <f>VLOOKUP(A128,[3]Sheet1!$A:$H,8,)</f>
        <v>0.52737752161383289</v>
      </c>
      <c r="I128" s="175">
        <f t="shared" si="4"/>
        <v>4.3227665706052631E-3</v>
      </c>
      <c r="J128" s="87">
        <f ca="1">DATEDIF(D128,E128,"m")</f>
        <v>89</v>
      </c>
      <c r="K128" s="87" t="str">
        <f t="shared" si="5"/>
        <v>⬆️ En hausse</v>
      </c>
    </row>
    <row r="129" spans="1:11" ht="15.5" hidden="1">
      <c r="A129" s="172" t="s">
        <v>286</v>
      </c>
      <c r="B129" s="35" t="s">
        <v>1735</v>
      </c>
      <c r="C129" s="39" t="s">
        <v>19</v>
      </c>
      <c r="D129" s="173">
        <v>43549</v>
      </c>
      <c r="E129" s="119">
        <f t="shared" ca="1" si="3"/>
        <v>46273</v>
      </c>
      <c r="F129" s="174" t="s">
        <v>282</v>
      </c>
      <c r="G129" s="339">
        <v>0.5357142857142857</v>
      </c>
      <c r="H129" s="339">
        <f>VLOOKUP(A129,[3]Sheet1!$A:$H,8,)</f>
        <v>0.54032258064516125</v>
      </c>
      <c r="I129" s="175">
        <f t="shared" si="4"/>
        <v>4.6082949308755561E-3</v>
      </c>
      <c r="J129" s="87">
        <f ca="1">DATEDIF(D129,E129,"m")</f>
        <v>89</v>
      </c>
      <c r="K129" s="87" t="str">
        <f t="shared" si="5"/>
        <v>⬆️ En hausse</v>
      </c>
    </row>
    <row r="130" spans="1:11" ht="15.5" hidden="1">
      <c r="A130" s="172" t="s">
        <v>290</v>
      </c>
      <c r="B130" s="35" t="s">
        <v>1735</v>
      </c>
      <c r="C130" s="32" t="s">
        <v>19</v>
      </c>
      <c r="D130" s="173">
        <v>43556</v>
      </c>
      <c r="E130" s="119">
        <f t="shared" ref="E130:E193" ca="1" si="6">TODAY()</f>
        <v>46273</v>
      </c>
      <c r="F130" s="174" t="s">
        <v>251</v>
      </c>
      <c r="G130" s="339">
        <v>0.59779179810725547</v>
      </c>
      <c r="H130" s="339">
        <f>VLOOKUP(A130,[3]Sheet1!$A:$H,8,)</f>
        <v>0.60410094637223977</v>
      </c>
      <c r="I130" s="175">
        <f t="shared" si="4"/>
        <v>6.3091482649842989E-3</v>
      </c>
      <c r="J130" s="87">
        <f ca="1">DATEDIF(D130,E130,"m")</f>
        <v>89</v>
      </c>
      <c r="K130" s="87" t="str">
        <f t="shared" si="5"/>
        <v>⬆️ En hausse</v>
      </c>
    </row>
    <row r="131" spans="1:11" ht="15.5" hidden="1">
      <c r="A131" s="172" t="s">
        <v>288</v>
      </c>
      <c r="B131" s="35" t="s">
        <v>1735</v>
      </c>
      <c r="C131" s="32" t="s">
        <v>19</v>
      </c>
      <c r="D131" s="173">
        <v>43556</v>
      </c>
      <c r="E131" s="119">
        <f t="shared" ca="1" si="6"/>
        <v>46273</v>
      </c>
      <c r="F131" s="174" t="s">
        <v>289</v>
      </c>
      <c r="G131" s="339">
        <v>0.63534675615212532</v>
      </c>
      <c r="H131" s="339">
        <f>VLOOKUP(A131,[3]Sheet1!$A:$H,8,)</f>
        <v>0.63590604026845643</v>
      </c>
      <c r="I131" s="175">
        <f t="shared" ref="I131:I194" si="7">H131-G131</f>
        <v>5.5928411633110464E-4</v>
      </c>
      <c r="J131" s="87">
        <f ca="1">DATEDIF(D131,E131,"m")</f>
        <v>89</v>
      </c>
      <c r="K131" s="87" t="str">
        <f t="shared" ref="K131:K194" si="8">IF(H131="","➡️ Stable",IF(H131&gt;0.005,"⬆️ En hausse",IF(H131&lt;-0.005,"⬇️ En baisse","➡️ Stable")))</f>
        <v>⬆️ En hausse</v>
      </c>
    </row>
    <row r="132" spans="1:11" ht="15.5" hidden="1">
      <c r="A132" s="172" t="s">
        <v>291</v>
      </c>
      <c r="B132" s="35" t="s">
        <v>1735</v>
      </c>
      <c r="C132" s="32" t="s">
        <v>19</v>
      </c>
      <c r="D132" s="173">
        <v>43564</v>
      </c>
      <c r="E132" s="119">
        <f t="shared" ca="1" si="6"/>
        <v>46273</v>
      </c>
      <c r="F132" s="174" t="s">
        <v>179</v>
      </c>
      <c r="G132" s="339">
        <v>0.62698412698412698</v>
      </c>
      <c r="H132" s="339">
        <f>VLOOKUP(A132,[3]Sheet1!$A:$H,8,)</f>
        <v>0.625</v>
      </c>
      <c r="I132" s="175">
        <f t="shared" si="7"/>
        <v>-1.9841269841269771E-3</v>
      </c>
      <c r="J132" s="87">
        <f ca="1">DATEDIF(D132,E132,"m")</f>
        <v>88</v>
      </c>
      <c r="K132" s="87" t="str">
        <f t="shared" si="8"/>
        <v>⬆️ En hausse</v>
      </c>
    </row>
    <row r="133" spans="1:11" ht="15.5" hidden="1">
      <c r="A133" s="172" t="s">
        <v>292</v>
      </c>
      <c r="B133" s="35" t="s">
        <v>1735</v>
      </c>
      <c r="C133" s="32" t="s">
        <v>19</v>
      </c>
      <c r="D133" s="173">
        <v>43570</v>
      </c>
      <c r="E133" s="119">
        <f t="shared" ca="1" si="6"/>
        <v>46273</v>
      </c>
      <c r="F133" s="174" t="s">
        <v>293</v>
      </c>
      <c r="G133" s="339">
        <v>0.59386617100371752</v>
      </c>
      <c r="H133" s="339">
        <f>VLOOKUP(A133,[3]Sheet1!$A:$H,8,)</f>
        <v>0.59944237918215615</v>
      </c>
      <c r="I133" s="175">
        <f t="shared" si="7"/>
        <v>5.5762081784386242E-3</v>
      </c>
      <c r="J133" s="87">
        <f ca="1">DATEDIF(D133,E133,"m")</f>
        <v>88</v>
      </c>
      <c r="K133" s="87" t="str">
        <f t="shared" si="8"/>
        <v>⬆️ En hausse</v>
      </c>
    </row>
    <row r="134" spans="1:11" ht="15.5" hidden="1">
      <c r="A134" s="172" t="s">
        <v>295</v>
      </c>
      <c r="B134" s="35" t="s">
        <v>1735</v>
      </c>
      <c r="C134" s="32" t="s">
        <v>19</v>
      </c>
      <c r="D134" s="173">
        <v>43570</v>
      </c>
      <c r="E134" s="119">
        <f t="shared" ca="1" si="6"/>
        <v>46273</v>
      </c>
      <c r="F134" s="174" t="s">
        <v>179</v>
      </c>
      <c r="G134" s="339">
        <v>0.55938037865748713</v>
      </c>
      <c r="H134" s="339">
        <f>VLOOKUP(A134,[3]Sheet1!$A:$H,8,)</f>
        <v>0.56196213425129082</v>
      </c>
      <c r="I134" s="175">
        <f t="shared" si="7"/>
        <v>2.5817555938036918E-3</v>
      </c>
      <c r="J134" s="87">
        <f ca="1">DATEDIF(D134,E134,"m")</f>
        <v>88</v>
      </c>
      <c r="K134" s="87" t="str">
        <f t="shared" si="8"/>
        <v>⬆️ En hausse</v>
      </c>
    </row>
    <row r="135" spans="1:11" ht="15.5" hidden="1">
      <c r="A135" s="172" t="s">
        <v>294</v>
      </c>
      <c r="B135" s="35" t="s">
        <v>1735</v>
      </c>
      <c r="C135" s="32" t="s">
        <v>19</v>
      </c>
      <c r="D135" s="173">
        <v>43570</v>
      </c>
      <c r="E135" s="119">
        <f t="shared" ca="1" si="6"/>
        <v>46273</v>
      </c>
      <c r="F135" s="174" t="s">
        <v>179</v>
      </c>
      <c r="G135" s="339">
        <v>0.68648018648018649</v>
      </c>
      <c r="H135" s="339">
        <f>VLOOKUP(A135,[3]Sheet1!$A:$H,8,)</f>
        <v>0.6806526806526807</v>
      </c>
      <c r="I135" s="175">
        <f t="shared" si="7"/>
        <v>-5.8275058275057967E-3</v>
      </c>
      <c r="J135" s="87">
        <f ca="1">DATEDIF(D135,E135,"m")</f>
        <v>88</v>
      </c>
      <c r="K135" s="87" t="str">
        <f t="shared" si="8"/>
        <v>⬆️ En hausse</v>
      </c>
    </row>
    <row r="136" spans="1:11" ht="15.5" hidden="1">
      <c r="A136" s="172" t="s">
        <v>296</v>
      </c>
      <c r="B136" s="35" t="s">
        <v>1735</v>
      </c>
      <c r="C136" s="39" t="s">
        <v>19</v>
      </c>
      <c r="D136" s="173">
        <v>43591</v>
      </c>
      <c r="E136" s="119">
        <f t="shared" ca="1" si="6"/>
        <v>46273</v>
      </c>
      <c r="F136" s="174" t="s">
        <v>297</v>
      </c>
      <c r="G136" s="339">
        <v>0.66425120772946855</v>
      </c>
      <c r="H136" s="339">
        <f>VLOOKUP(A136,[3]Sheet1!$A:$H,8,)</f>
        <v>0.66666666666666663</v>
      </c>
      <c r="I136" s="175">
        <f t="shared" si="7"/>
        <v>2.4154589371980784E-3</v>
      </c>
      <c r="J136" s="87">
        <f ca="1">DATEDIF(D136,E136,"m")</f>
        <v>88</v>
      </c>
      <c r="K136" s="87" t="str">
        <f t="shared" si="8"/>
        <v>⬆️ En hausse</v>
      </c>
    </row>
    <row r="137" spans="1:11" ht="15.5" hidden="1">
      <c r="A137" s="172" t="s">
        <v>298</v>
      </c>
      <c r="B137" s="35" t="s">
        <v>1735</v>
      </c>
      <c r="C137" s="39" t="s">
        <v>19</v>
      </c>
      <c r="D137" s="173">
        <v>43593</v>
      </c>
      <c r="E137" s="119">
        <f t="shared" ca="1" si="6"/>
        <v>46273</v>
      </c>
      <c r="F137" s="174" t="s">
        <v>297</v>
      </c>
      <c r="G137" s="339">
        <v>0.61940298507462688</v>
      </c>
      <c r="H137" s="339">
        <f>VLOOKUP(A137,[3]Sheet1!$A:$H,8,)</f>
        <v>0.62189054726368154</v>
      </c>
      <c r="I137" s="175">
        <f t="shared" si="7"/>
        <v>2.4875621890546595E-3</v>
      </c>
      <c r="J137" s="87">
        <f ca="1">DATEDIF(D137,E137,"m")</f>
        <v>88</v>
      </c>
      <c r="K137" s="87" t="str">
        <f t="shared" si="8"/>
        <v>⬆️ En hausse</v>
      </c>
    </row>
    <row r="138" spans="1:11" ht="15.5" hidden="1">
      <c r="A138" s="172" t="s">
        <v>300</v>
      </c>
      <c r="B138" s="35" t="s">
        <v>1735</v>
      </c>
      <c r="C138" s="32" t="s">
        <v>19</v>
      </c>
      <c r="D138" s="173">
        <v>43602</v>
      </c>
      <c r="E138" s="119">
        <f t="shared" ca="1" si="6"/>
        <v>46273</v>
      </c>
      <c r="F138" s="174" t="s">
        <v>224</v>
      </c>
      <c r="G138" s="339">
        <v>0.74760383386581475</v>
      </c>
      <c r="H138" s="339">
        <f>VLOOKUP(A138,[3]Sheet1!$A:$H,8,)</f>
        <v>0.74920127795527158</v>
      </c>
      <c r="I138" s="175">
        <f t="shared" si="7"/>
        <v>1.5974440894568342E-3</v>
      </c>
      <c r="J138" s="87">
        <f ca="1">DATEDIF(D138,E138,"m")</f>
        <v>87</v>
      </c>
      <c r="K138" s="87" t="str">
        <f t="shared" si="8"/>
        <v>⬆️ En hausse</v>
      </c>
    </row>
    <row r="139" spans="1:11" ht="15.5">
      <c r="A139" s="172" t="s">
        <v>299</v>
      </c>
      <c r="B139" s="35" t="s">
        <v>1735</v>
      </c>
      <c r="C139" s="32" t="s">
        <v>19</v>
      </c>
      <c r="D139" s="173">
        <v>43602</v>
      </c>
      <c r="E139" s="119">
        <f t="shared" ca="1" si="6"/>
        <v>46273</v>
      </c>
      <c r="F139" s="174" t="s">
        <v>293</v>
      </c>
      <c r="G139" s="339">
        <v>0.43650793650793651</v>
      </c>
      <c r="H139" s="339">
        <f>VLOOKUP(A139,[3]Sheet1!$A:$H,8,)</f>
        <v>0.43650793650793651</v>
      </c>
      <c r="I139" s="175">
        <f t="shared" si="7"/>
        <v>0</v>
      </c>
      <c r="J139" s="87">
        <f ca="1">DATEDIF(D139,E139,"m")</f>
        <v>87</v>
      </c>
      <c r="K139" s="87" t="str">
        <f t="shared" si="8"/>
        <v>⬆️ En hausse</v>
      </c>
    </row>
    <row r="140" spans="1:11" ht="15.5">
      <c r="A140" s="172" t="s">
        <v>301</v>
      </c>
      <c r="B140" s="35" t="s">
        <v>1735</v>
      </c>
      <c r="C140" s="39" t="s">
        <v>19</v>
      </c>
      <c r="D140" s="173">
        <v>43602</v>
      </c>
      <c r="E140" s="119">
        <f t="shared" ca="1" si="6"/>
        <v>46273</v>
      </c>
      <c r="F140" s="174" t="s">
        <v>282</v>
      </c>
      <c r="G140" s="339">
        <v>0.478494623655914</v>
      </c>
      <c r="H140" s="339">
        <f>VLOOKUP(A140,[3]Sheet1!$A:$H,8,)</f>
        <v>0.47526881720430109</v>
      </c>
      <c r="I140" s="175">
        <f t="shared" si="7"/>
        <v>-3.2258064516129115E-3</v>
      </c>
      <c r="J140" s="87">
        <f ca="1">DATEDIF(D140,E140,"m")</f>
        <v>87</v>
      </c>
      <c r="K140" s="87" t="str">
        <f t="shared" si="8"/>
        <v>⬆️ En hausse</v>
      </c>
    </row>
    <row r="141" spans="1:11" ht="15.5" hidden="1">
      <c r="A141" s="172" t="s">
        <v>302</v>
      </c>
      <c r="B141" s="35" t="s">
        <v>1735</v>
      </c>
      <c r="C141" s="32" t="s">
        <v>19</v>
      </c>
      <c r="D141" s="173">
        <v>43614</v>
      </c>
      <c r="E141" s="119">
        <f t="shared" ca="1" si="6"/>
        <v>46273</v>
      </c>
      <c r="F141" s="174" t="s">
        <v>289</v>
      </c>
      <c r="G141" s="339">
        <v>0.66557734204793029</v>
      </c>
      <c r="H141" s="339">
        <f>VLOOKUP(A141,[3]Sheet1!$A:$H,8,)</f>
        <v>0.66339869281045749</v>
      </c>
      <c r="I141" s="175">
        <f t="shared" si="7"/>
        <v>-2.1786492374727962E-3</v>
      </c>
      <c r="J141" s="87">
        <f ca="1">DATEDIF(D141,E141,"m")</f>
        <v>87</v>
      </c>
      <c r="K141" s="87" t="str">
        <f t="shared" si="8"/>
        <v>⬆️ En hausse</v>
      </c>
    </row>
    <row r="142" spans="1:11" ht="15.5">
      <c r="A142" s="172" t="s">
        <v>304</v>
      </c>
      <c r="B142" s="35" t="s">
        <v>1735</v>
      </c>
      <c r="C142" s="32" t="s">
        <v>19</v>
      </c>
      <c r="D142" s="173">
        <v>43614</v>
      </c>
      <c r="E142" s="119">
        <f t="shared" ca="1" si="6"/>
        <v>46273</v>
      </c>
      <c r="F142" s="174" t="s">
        <v>305</v>
      </c>
      <c r="G142" s="339">
        <v>0.47796143250688705</v>
      </c>
      <c r="H142" s="339">
        <f>VLOOKUP(A142,[3]Sheet1!$A:$H,8,)</f>
        <v>0.48347107438016529</v>
      </c>
      <c r="I142" s="175">
        <f t="shared" si="7"/>
        <v>5.5096418732782371E-3</v>
      </c>
      <c r="J142" s="87">
        <f ca="1">DATEDIF(D142,E142,"m")</f>
        <v>87</v>
      </c>
      <c r="K142" s="87" t="str">
        <f t="shared" si="8"/>
        <v>⬆️ En hausse</v>
      </c>
    </row>
    <row r="143" spans="1:11" ht="15.5" hidden="1">
      <c r="A143" s="172" t="s">
        <v>303</v>
      </c>
      <c r="B143" s="35" t="s">
        <v>1735</v>
      </c>
      <c r="C143" s="39" t="s">
        <v>19</v>
      </c>
      <c r="D143" s="173">
        <v>43614</v>
      </c>
      <c r="E143" s="119">
        <f t="shared" ca="1" si="6"/>
        <v>46273</v>
      </c>
      <c r="F143" s="174" t="s">
        <v>297</v>
      </c>
      <c r="G143" s="339">
        <v>0.54678362573099415</v>
      </c>
      <c r="H143" s="339">
        <f>VLOOKUP(A143,[3]Sheet1!$A:$H,8,)</f>
        <v>0.54678362573099415</v>
      </c>
      <c r="I143" s="175">
        <f t="shared" si="7"/>
        <v>0</v>
      </c>
      <c r="J143" s="87">
        <f ca="1">DATEDIF(D143,E143,"m")</f>
        <v>87</v>
      </c>
      <c r="K143" s="87" t="str">
        <f t="shared" si="8"/>
        <v>⬆️ En hausse</v>
      </c>
    </row>
    <row r="144" spans="1:11" ht="15.5" hidden="1">
      <c r="A144" s="172" t="s">
        <v>306</v>
      </c>
      <c r="B144" s="35" t="s">
        <v>1735</v>
      </c>
      <c r="C144" s="32" t="s">
        <v>19</v>
      </c>
      <c r="D144" s="173">
        <v>43619</v>
      </c>
      <c r="E144" s="119">
        <f t="shared" ca="1" si="6"/>
        <v>46273</v>
      </c>
      <c r="F144" s="174" t="s">
        <v>307</v>
      </c>
      <c r="G144" s="339">
        <v>0.67394578313253017</v>
      </c>
      <c r="H144" s="339">
        <f>VLOOKUP(A144,[3]Sheet1!$A:$H,8,)</f>
        <v>0.67545180722891562</v>
      </c>
      <c r="I144" s="175">
        <f t="shared" si="7"/>
        <v>1.5060240963854499E-3</v>
      </c>
      <c r="J144" s="87">
        <f ca="1">DATEDIF(D144,E144,"m")</f>
        <v>87</v>
      </c>
      <c r="K144" s="87" t="str">
        <f t="shared" si="8"/>
        <v>⬆️ En hausse</v>
      </c>
    </row>
    <row r="145" spans="1:11" ht="15.5" hidden="1">
      <c r="A145" s="172" t="s">
        <v>308</v>
      </c>
      <c r="B145" s="35" t="s">
        <v>1735</v>
      </c>
      <c r="C145" s="32" t="s">
        <v>19</v>
      </c>
      <c r="D145" s="173">
        <v>43633</v>
      </c>
      <c r="E145" s="119">
        <f t="shared" ca="1" si="6"/>
        <v>46273</v>
      </c>
      <c r="F145" s="174" t="s">
        <v>309</v>
      </c>
      <c r="G145" s="339">
        <v>0.73255813953488369</v>
      </c>
      <c r="H145" s="339">
        <f>VLOOKUP(A145,[3]Sheet1!$A:$H,8,)</f>
        <v>0.73588039867109634</v>
      </c>
      <c r="I145" s="175">
        <f t="shared" si="7"/>
        <v>3.3222591362126463E-3</v>
      </c>
      <c r="J145" s="87">
        <f ca="1">DATEDIF(D145,E145,"m")</f>
        <v>86</v>
      </c>
      <c r="K145" s="87" t="str">
        <f t="shared" si="8"/>
        <v>⬆️ En hausse</v>
      </c>
    </row>
    <row r="146" spans="1:11" ht="15.5" hidden="1">
      <c r="A146" s="172" t="s">
        <v>310</v>
      </c>
      <c r="B146" s="35" t="s">
        <v>1735</v>
      </c>
      <c r="C146" s="32" t="s">
        <v>19</v>
      </c>
      <c r="D146" s="173">
        <v>43635</v>
      </c>
      <c r="E146" s="119">
        <f t="shared" ca="1" si="6"/>
        <v>46273</v>
      </c>
      <c r="F146" s="174" t="s">
        <v>311</v>
      </c>
      <c r="G146" s="339">
        <v>0.67786561264822132</v>
      </c>
      <c r="H146" s="339">
        <f>VLOOKUP(A146,[3]Sheet1!$A:$H,8,)</f>
        <v>0.67885375494071143</v>
      </c>
      <c r="I146" s="175">
        <f t="shared" si="7"/>
        <v>9.8814229249011287E-4</v>
      </c>
      <c r="J146" s="87">
        <f ca="1">DATEDIF(D146,E146,"m")</f>
        <v>86</v>
      </c>
      <c r="K146" s="87" t="str">
        <f t="shared" si="8"/>
        <v>⬆️ En hausse</v>
      </c>
    </row>
    <row r="147" spans="1:11" ht="15.5" hidden="1">
      <c r="A147" s="172" t="s">
        <v>314</v>
      </c>
      <c r="B147" s="35" t="s">
        <v>1735</v>
      </c>
      <c r="C147" s="32" t="s">
        <v>19</v>
      </c>
      <c r="D147" s="173">
        <v>43640</v>
      </c>
      <c r="E147" s="119">
        <f t="shared" ca="1" si="6"/>
        <v>46273</v>
      </c>
      <c r="F147" s="174" t="s">
        <v>224</v>
      </c>
      <c r="G147" s="339">
        <v>0.64542483660130723</v>
      </c>
      <c r="H147" s="339">
        <f>VLOOKUP(A147,[3]Sheet1!$A:$H,8,)</f>
        <v>0.64379084967320266</v>
      </c>
      <c r="I147" s="175">
        <f t="shared" si="7"/>
        <v>-1.6339869281045694E-3</v>
      </c>
      <c r="J147" s="87">
        <f ca="1">DATEDIF(D147,E147,"m")</f>
        <v>86</v>
      </c>
      <c r="K147" s="87" t="str">
        <f t="shared" si="8"/>
        <v>⬆️ En hausse</v>
      </c>
    </row>
    <row r="148" spans="1:11" ht="15.5" hidden="1">
      <c r="A148" s="172" t="s">
        <v>312</v>
      </c>
      <c r="B148" s="35" t="s">
        <v>1735</v>
      </c>
      <c r="C148" s="32" t="s">
        <v>19</v>
      </c>
      <c r="D148" s="173">
        <v>43640</v>
      </c>
      <c r="E148" s="119">
        <f t="shared" ca="1" si="6"/>
        <v>46273</v>
      </c>
      <c r="F148" s="174" t="s">
        <v>313</v>
      </c>
      <c r="G148" s="339">
        <v>0.63053613053613056</v>
      </c>
      <c r="H148" s="339">
        <f>VLOOKUP(A148,[3]Sheet1!$A:$H,8,)</f>
        <v>0.63170163170163174</v>
      </c>
      <c r="I148" s="175">
        <f t="shared" si="7"/>
        <v>1.1655011655011815E-3</v>
      </c>
      <c r="J148" s="87">
        <f ca="1">DATEDIF(D148,E148,"m")</f>
        <v>86</v>
      </c>
      <c r="K148" s="87" t="str">
        <f t="shared" si="8"/>
        <v>⬆️ En hausse</v>
      </c>
    </row>
    <row r="149" spans="1:11" ht="15.5" hidden="1">
      <c r="A149" s="172" t="s">
        <v>315</v>
      </c>
      <c r="B149" s="35" t="s">
        <v>1735</v>
      </c>
      <c r="C149" s="32" t="s">
        <v>19</v>
      </c>
      <c r="D149" s="173">
        <v>43647</v>
      </c>
      <c r="E149" s="119">
        <f t="shared" ca="1" si="6"/>
        <v>46273</v>
      </c>
      <c r="F149" s="174" t="s">
        <v>305</v>
      </c>
      <c r="G149" s="339">
        <v>0.57017543859649122</v>
      </c>
      <c r="H149" s="339">
        <f>VLOOKUP(A149,[3]Sheet1!$A:$H,8,)</f>
        <v>0.57894736842105265</v>
      </c>
      <c r="I149" s="175">
        <f t="shared" si="7"/>
        <v>8.7719298245614308E-3</v>
      </c>
      <c r="J149" s="87">
        <f ca="1">DATEDIF(D149,E149,"m")</f>
        <v>86</v>
      </c>
      <c r="K149" s="87" t="str">
        <f t="shared" si="8"/>
        <v>⬆️ En hausse</v>
      </c>
    </row>
    <row r="150" spans="1:11" ht="15.5" hidden="1">
      <c r="A150" s="172" t="s">
        <v>316</v>
      </c>
      <c r="B150" s="35" t="s">
        <v>1735</v>
      </c>
      <c r="C150" s="32" t="s">
        <v>12</v>
      </c>
      <c r="D150" s="173">
        <v>43656</v>
      </c>
      <c r="E150" s="119">
        <f t="shared" ca="1" si="6"/>
        <v>46273</v>
      </c>
      <c r="F150" s="174" t="s">
        <v>317</v>
      </c>
      <c r="G150" s="339">
        <v>0.61976047904191611</v>
      </c>
      <c r="H150" s="339">
        <f>VLOOKUP(A150,[3]Sheet1!$A:$H,8,)</f>
        <v>0.62634730538922156</v>
      </c>
      <c r="I150" s="175">
        <f t="shared" si="7"/>
        <v>6.5868263473054522E-3</v>
      </c>
      <c r="J150" s="87">
        <f ca="1">DATEDIF(D150,E150,"m")</f>
        <v>85</v>
      </c>
      <c r="K150" s="87" t="str">
        <f t="shared" si="8"/>
        <v>⬆️ En hausse</v>
      </c>
    </row>
    <row r="151" spans="1:11" ht="15.5" hidden="1">
      <c r="A151" s="172" t="s">
        <v>320</v>
      </c>
      <c r="B151" s="35" t="s">
        <v>1735</v>
      </c>
      <c r="C151" s="32" t="s">
        <v>19</v>
      </c>
      <c r="D151" s="173">
        <v>43656</v>
      </c>
      <c r="E151" s="119">
        <f t="shared" ca="1" si="6"/>
        <v>46273</v>
      </c>
      <c r="F151" s="174" t="s">
        <v>321</v>
      </c>
      <c r="G151" s="339">
        <v>0.6163227016885553</v>
      </c>
      <c r="H151" s="339">
        <f>VLOOKUP(A151,[3]Sheet1!$A:$H,8,)</f>
        <v>0.61538461538461542</v>
      </c>
      <c r="I151" s="175">
        <f t="shared" si="7"/>
        <v>-9.3808630393987791E-4</v>
      </c>
      <c r="J151" s="87">
        <f ca="1">DATEDIF(D151,E151,"m")</f>
        <v>85</v>
      </c>
      <c r="K151" s="87" t="str">
        <f t="shared" si="8"/>
        <v>⬆️ En hausse</v>
      </c>
    </row>
    <row r="152" spans="1:11" ht="15.5" hidden="1">
      <c r="A152" s="172" t="s">
        <v>322</v>
      </c>
      <c r="B152" s="35" t="s">
        <v>1735</v>
      </c>
      <c r="C152" s="32" t="s">
        <v>19</v>
      </c>
      <c r="D152" s="173">
        <v>43656</v>
      </c>
      <c r="E152" s="119">
        <f t="shared" ca="1" si="6"/>
        <v>46273</v>
      </c>
      <c r="F152" s="174" t="s">
        <v>289</v>
      </c>
      <c r="G152" s="339">
        <v>0.60932944606413997</v>
      </c>
      <c r="H152" s="339">
        <f>VLOOKUP(A152,[3]Sheet1!$A:$H,8,)</f>
        <v>0.61078717201166177</v>
      </c>
      <c r="I152" s="175">
        <f t="shared" si="7"/>
        <v>1.4577259475218041E-3</v>
      </c>
      <c r="J152" s="87">
        <f ca="1">DATEDIF(D152,E152,"m")</f>
        <v>85</v>
      </c>
      <c r="K152" s="87" t="str">
        <f t="shared" si="8"/>
        <v>⬆️ En hausse</v>
      </c>
    </row>
    <row r="153" spans="1:11" ht="15.5" hidden="1">
      <c r="A153" s="172" t="s">
        <v>323</v>
      </c>
      <c r="B153" s="35" t="s">
        <v>1735</v>
      </c>
      <c r="C153" s="32" t="s">
        <v>19</v>
      </c>
      <c r="D153" s="173">
        <v>43663</v>
      </c>
      <c r="E153" s="119">
        <f t="shared" ca="1" si="6"/>
        <v>46273</v>
      </c>
      <c r="F153" s="174" t="s">
        <v>324</v>
      </c>
      <c r="G153" s="339">
        <v>0.75760000000000005</v>
      </c>
      <c r="H153" s="339">
        <f>VLOOKUP(A153,[3]Sheet1!$A:$H,8,)</f>
        <v>0.75439999999999996</v>
      </c>
      <c r="I153" s="175">
        <f t="shared" si="7"/>
        <v>-3.2000000000000917E-3</v>
      </c>
      <c r="J153" s="87">
        <f ca="1">DATEDIF(D153,E153,"m")</f>
        <v>85</v>
      </c>
      <c r="K153" s="87" t="str">
        <f t="shared" si="8"/>
        <v>⬆️ En hausse</v>
      </c>
    </row>
    <row r="154" spans="1:11" ht="15.5" hidden="1">
      <c r="A154" s="172" t="s">
        <v>330</v>
      </c>
      <c r="B154" s="35" t="s">
        <v>1735</v>
      </c>
      <c r="C154" s="39" t="s">
        <v>19</v>
      </c>
      <c r="D154" s="173">
        <v>43668</v>
      </c>
      <c r="E154" s="119">
        <f t="shared" ca="1" si="6"/>
        <v>46273</v>
      </c>
      <c r="F154" s="174" t="s">
        <v>331</v>
      </c>
      <c r="G154" s="339">
        <v>0.58890701468189233</v>
      </c>
      <c r="H154" s="339">
        <f>VLOOKUP(A154,[3]Sheet1!$A:$H,8,)</f>
        <v>0.58401305057096253</v>
      </c>
      <c r="I154" s="175">
        <f t="shared" si="7"/>
        <v>-4.8939641109297938E-3</v>
      </c>
      <c r="J154" s="87">
        <f ca="1">DATEDIF(D154,E154,"m")</f>
        <v>85</v>
      </c>
      <c r="K154" s="87" t="str">
        <f t="shared" si="8"/>
        <v>⬆️ En hausse</v>
      </c>
    </row>
    <row r="155" spans="1:11" ht="15.5" hidden="1">
      <c r="A155" s="172" t="s">
        <v>326</v>
      </c>
      <c r="B155" s="35" t="s">
        <v>1735</v>
      </c>
      <c r="C155" s="32" t="s">
        <v>12</v>
      </c>
      <c r="D155" s="173">
        <v>43668</v>
      </c>
      <c r="E155" s="119">
        <f t="shared" ca="1" si="6"/>
        <v>46273</v>
      </c>
      <c r="F155" s="174" t="s">
        <v>327</v>
      </c>
      <c r="G155" s="339">
        <v>0.51708428246013671</v>
      </c>
      <c r="H155" s="339">
        <f>VLOOKUP(A155,[3]Sheet1!$A:$H,8,)</f>
        <v>0.52164009111617315</v>
      </c>
      <c r="I155" s="175">
        <f t="shared" si="7"/>
        <v>4.5558086560364419E-3</v>
      </c>
      <c r="J155" s="87">
        <f ca="1">DATEDIF(D155,E155,"m")</f>
        <v>85</v>
      </c>
      <c r="K155" s="87" t="str">
        <f t="shared" si="8"/>
        <v>⬆️ En hausse</v>
      </c>
    </row>
    <row r="156" spans="1:11" ht="15.5" hidden="1">
      <c r="A156" s="172" t="s">
        <v>328</v>
      </c>
      <c r="B156" s="35" t="s">
        <v>1735</v>
      </c>
      <c r="C156" s="32" t="s">
        <v>19</v>
      </c>
      <c r="D156" s="173">
        <v>43668</v>
      </c>
      <c r="E156" s="119">
        <f t="shared" ca="1" si="6"/>
        <v>46273</v>
      </c>
      <c r="F156" s="174" t="s">
        <v>329</v>
      </c>
      <c r="G156" s="339">
        <v>0.6820987654320988</v>
      </c>
      <c r="H156" s="339">
        <f>VLOOKUP(A156,[3]Sheet1!$A:$H,8,)</f>
        <v>0.6831275720164609</v>
      </c>
      <c r="I156" s="175">
        <f t="shared" si="7"/>
        <v>1.0288065843621075E-3</v>
      </c>
      <c r="J156" s="87">
        <f ca="1">DATEDIF(D156,E156,"m")</f>
        <v>85</v>
      </c>
      <c r="K156" s="87" t="str">
        <f t="shared" si="8"/>
        <v>⬆️ En hausse</v>
      </c>
    </row>
    <row r="157" spans="1:11" ht="15.5" hidden="1">
      <c r="A157" s="172" t="s">
        <v>325</v>
      </c>
      <c r="B157" s="35" t="s">
        <v>1735</v>
      </c>
      <c r="C157" s="32" t="s">
        <v>19</v>
      </c>
      <c r="D157" s="173">
        <v>43668</v>
      </c>
      <c r="E157" s="119">
        <f t="shared" ca="1" si="6"/>
        <v>46273</v>
      </c>
      <c r="F157" s="174" t="s">
        <v>289</v>
      </c>
      <c r="G157" s="339">
        <v>0.56704980842911878</v>
      </c>
      <c r="H157" s="339">
        <f>VLOOKUP(A157,[3]Sheet1!$A:$H,8,)</f>
        <v>0.57471264367816088</v>
      </c>
      <c r="I157" s="175">
        <f t="shared" si="7"/>
        <v>7.6628352490420992E-3</v>
      </c>
      <c r="J157" s="87">
        <f ca="1">DATEDIF(D157,E157,"m")</f>
        <v>85</v>
      </c>
      <c r="K157" s="87" t="str">
        <f t="shared" si="8"/>
        <v>⬆️ En hausse</v>
      </c>
    </row>
    <row r="158" spans="1:11" ht="15.5" hidden="1">
      <c r="A158" s="172" t="s">
        <v>332</v>
      </c>
      <c r="B158" s="35" t="s">
        <v>1735</v>
      </c>
      <c r="C158" s="32" t="s">
        <v>19</v>
      </c>
      <c r="D158" s="173">
        <v>43672</v>
      </c>
      <c r="E158" s="119">
        <f t="shared" ca="1" si="6"/>
        <v>46273</v>
      </c>
      <c r="F158" s="174" t="s">
        <v>333</v>
      </c>
      <c r="G158" s="339">
        <v>0.59173126614987082</v>
      </c>
      <c r="H158" s="339">
        <f>VLOOKUP(A158,[3]Sheet1!$A:$H,8,)</f>
        <v>0.59043927648578809</v>
      </c>
      <c r="I158" s="175">
        <f t="shared" si="7"/>
        <v>-1.2919896640827266E-3</v>
      </c>
      <c r="J158" s="87">
        <f ca="1">DATEDIF(D158,E158,"m")</f>
        <v>85</v>
      </c>
      <c r="K158" s="87" t="str">
        <f t="shared" si="8"/>
        <v>⬆️ En hausse</v>
      </c>
    </row>
    <row r="159" spans="1:11" ht="15.5" hidden="1">
      <c r="A159" s="172" t="s">
        <v>334</v>
      </c>
      <c r="B159" s="35" t="s">
        <v>1735</v>
      </c>
      <c r="C159" s="32" t="s">
        <v>19</v>
      </c>
      <c r="D159" s="173">
        <v>43687</v>
      </c>
      <c r="E159" s="119">
        <f t="shared" ca="1" si="6"/>
        <v>46273</v>
      </c>
      <c r="F159" s="174" t="s">
        <v>197</v>
      </c>
      <c r="G159" s="339">
        <v>0.63225058004640367</v>
      </c>
      <c r="H159" s="339">
        <f>VLOOKUP(A159,[3]Sheet1!$A:$H,8,)</f>
        <v>0.63457076566125292</v>
      </c>
      <c r="I159" s="175">
        <f t="shared" si="7"/>
        <v>2.3201856148492572E-3</v>
      </c>
      <c r="J159" s="87">
        <f ca="1">DATEDIF(D159,E159,"m")</f>
        <v>84</v>
      </c>
      <c r="K159" s="87" t="str">
        <f t="shared" si="8"/>
        <v>⬆️ En hausse</v>
      </c>
    </row>
    <row r="160" spans="1:11" ht="15.5">
      <c r="A160" s="172" t="s">
        <v>335</v>
      </c>
      <c r="B160" s="35" t="s">
        <v>1735</v>
      </c>
      <c r="C160" s="32" t="s">
        <v>19</v>
      </c>
      <c r="D160" s="173">
        <v>43687</v>
      </c>
      <c r="E160" s="119">
        <f t="shared" ca="1" si="6"/>
        <v>46273</v>
      </c>
      <c r="F160" s="174" t="s">
        <v>336</v>
      </c>
      <c r="G160" s="339">
        <v>0.49537037037037035</v>
      </c>
      <c r="H160" s="339">
        <f>VLOOKUP(A160,[3]Sheet1!$A:$H,8,)</f>
        <v>0.49652777777777779</v>
      </c>
      <c r="I160" s="175">
        <f t="shared" si="7"/>
        <v>1.1574074074074403E-3</v>
      </c>
      <c r="J160" s="87">
        <f ca="1">DATEDIF(D160,E160,"m")</f>
        <v>84</v>
      </c>
      <c r="K160" s="87" t="str">
        <f t="shared" si="8"/>
        <v>⬆️ En hausse</v>
      </c>
    </row>
    <row r="161" spans="1:11" ht="15.5" hidden="1">
      <c r="A161" s="172" t="s">
        <v>338</v>
      </c>
      <c r="B161" s="35" t="s">
        <v>1735</v>
      </c>
      <c r="C161" s="32" t="s">
        <v>19</v>
      </c>
      <c r="D161" s="173">
        <v>43687</v>
      </c>
      <c r="E161" s="119">
        <f t="shared" ca="1" si="6"/>
        <v>46273</v>
      </c>
      <c r="F161" s="174" t="s">
        <v>339</v>
      </c>
      <c r="G161" s="339">
        <v>0.61888888888888893</v>
      </c>
      <c r="H161" s="339">
        <f>VLOOKUP(A161,[3]Sheet1!$A:$H,8,)</f>
        <v>0.61444444444444446</v>
      </c>
      <c r="I161" s="175">
        <f t="shared" si="7"/>
        <v>-4.4444444444444731E-3</v>
      </c>
      <c r="J161" s="87">
        <f ca="1">DATEDIF(D161,E161,"m")</f>
        <v>84</v>
      </c>
      <c r="K161" s="87" t="str">
        <f t="shared" si="8"/>
        <v>⬆️ En hausse</v>
      </c>
    </row>
    <row r="162" spans="1:11" ht="15.5" hidden="1">
      <c r="A162" s="172" t="s">
        <v>337</v>
      </c>
      <c r="B162" s="35" t="s">
        <v>1735</v>
      </c>
      <c r="C162" s="32" t="s">
        <v>19</v>
      </c>
      <c r="D162" s="173">
        <v>43687</v>
      </c>
      <c r="E162" s="119">
        <f t="shared" ca="1" si="6"/>
        <v>46273</v>
      </c>
      <c r="F162" s="174" t="s">
        <v>305</v>
      </c>
      <c r="G162" s="339">
        <v>0.58680555555555558</v>
      </c>
      <c r="H162" s="339">
        <f>VLOOKUP(A162,[3]Sheet1!$A:$H,8,)</f>
        <v>0.60416666666666663</v>
      </c>
      <c r="I162" s="175">
        <f t="shared" si="7"/>
        <v>1.7361111111111049E-2</v>
      </c>
      <c r="J162" s="87">
        <f ca="1">DATEDIF(D162,E162,"m")</f>
        <v>84</v>
      </c>
      <c r="K162" s="87" t="str">
        <f t="shared" si="8"/>
        <v>⬆️ En hausse</v>
      </c>
    </row>
    <row r="163" spans="1:11" ht="15.5" hidden="1">
      <c r="A163" s="172" t="s">
        <v>342</v>
      </c>
      <c r="B163" s="35" t="s">
        <v>1735</v>
      </c>
      <c r="C163" s="32" t="s">
        <v>19</v>
      </c>
      <c r="D163" s="173">
        <v>43697</v>
      </c>
      <c r="E163" s="119">
        <f t="shared" ca="1" si="6"/>
        <v>46273</v>
      </c>
      <c r="F163" s="174" t="s">
        <v>309</v>
      </c>
      <c r="G163" s="339">
        <v>0.68428571428571427</v>
      </c>
      <c r="H163" s="339">
        <f>VLOOKUP(A163,[3]Sheet1!$A:$H,8,)</f>
        <v>0.69</v>
      </c>
      <c r="I163" s="175">
        <f t="shared" si="7"/>
        <v>5.7142857142856718E-3</v>
      </c>
      <c r="J163" s="87">
        <f ca="1">DATEDIF(D163,E163,"m")</f>
        <v>84</v>
      </c>
      <c r="K163" s="87" t="str">
        <f t="shared" si="8"/>
        <v>⬆️ En hausse</v>
      </c>
    </row>
    <row r="164" spans="1:11" ht="15.5" hidden="1">
      <c r="A164" s="172" t="s">
        <v>340</v>
      </c>
      <c r="B164" s="35" t="s">
        <v>1735</v>
      </c>
      <c r="C164" s="32" t="s">
        <v>19</v>
      </c>
      <c r="D164" s="173">
        <v>43697</v>
      </c>
      <c r="E164" s="119">
        <f t="shared" ca="1" si="6"/>
        <v>46273</v>
      </c>
      <c r="F164" s="174" t="s">
        <v>341</v>
      </c>
      <c r="G164" s="339">
        <v>0.60695538057742782</v>
      </c>
      <c r="H164" s="339">
        <f>VLOOKUP(A164,[3]Sheet1!$A:$H,8,)</f>
        <v>0.60236220472440949</v>
      </c>
      <c r="I164" s="175">
        <f t="shared" si="7"/>
        <v>-4.5931758530183275E-3</v>
      </c>
      <c r="J164" s="87">
        <f ca="1">DATEDIF(D164,E164,"m")</f>
        <v>84</v>
      </c>
      <c r="K164" s="87" t="str">
        <f t="shared" si="8"/>
        <v>⬆️ En hausse</v>
      </c>
    </row>
    <row r="165" spans="1:11" ht="15.5" hidden="1">
      <c r="A165" s="172" t="s">
        <v>343</v>
      </c>
      <c r="B165" s="35" t="s">
        <v>1735</v>
      </c>
      <c r="C165" s="32" t="s">
        <v>19</v>
      </c>
      <c r="D165" s="173">
        <v>43704</v>
      </c>
      <c r="E165" s="119">
        <f t="shared" ca="1" si="6"/>
        <v>46273</v>
      </c>
      <c r="F165" s="174" t="s">
        <v>344</v>
      </c>
      <c r="G165" s="339">
        <v>0.75342465753424659</v>
      </c>
      <c r="H165" s="339">
        <f>VLOOKUP(A165,[3]Sheet1!$A:$H,8,)</f>
        <v>0.75228310502283102</v>
      </c>
      <c r="I165" s="175">
        <f t="shared" si="7"/>
        <v>-1.1415525114155667E-3</v>
      </c>
      <c r="J165" s="87">
        <f ca="1">DATEDIF(D165,E165,"m")</f>
        <v>84</v>
      </c>
      <c r="K165" s="87" t="str">
        <f t="shared" si="8"/>
        <v>⬆️ En hausse</v>
      </c>
    </row>
    <row r="166" spans="1:11" ht="15.5" hidden="1">
      <c r="A166" s="172" t="s">
        <v>345</v>
      </c>
      <c r="B166" s="35" t="s">
        <v>1735</v>
      </c>
      <c r="C166" s="32" t="s">
        <v>19</v>
      </c>
      <c r="D166" s="173">
        <v>43705</v>
      </c>
      <c r="E166" s="119">
        <f t="shared" ca="1" si="6"/>
        <v>46273</v>
      </c>
      <c r="F166" s="174" t="s">
        <v>321</v>
      </c>
      <c r="G166" s="339">
        <v>0.61379928315412191</v>
      </c>
      <c r="H166" s="339">
        <f>VLOOKUP(A166,[3]Sheet1!$A:$H,8,)</f>
        <v>0.61469534050179209</v>
      </c>
      <c r="I166" s="175">
        <f t="shared" si="7"/>
        <v>8.9605734767017609E-4</v>
      </c>
      <c r="J166" s="87">
        <f ca="1">DATEDIF(D166,E166,"m")</f>
        <v>84</v>
      </c>
      <c r="K166" s="87" t="str">
        <f t="shared" si="8"/>
        <v>⬆️ En hausse</v>
      </c>
    </row>
    <row r="167" spans="1:11" ht="15.5" hidden="1">
      <c r="A167" s="172" t="s">
        <v>346</v>
      </c>
      <c r="B167" s="35" t="s">
        <v>1735</v>
      </c>
      <c r="C167" s="32" t="s">
        <v>19</v>
      </c>
      <c r="D167" s="173">
        <v>43705</v>
      </c>
      <c r="E167" s="119">
        <f t="shared" ca="1" si="6"/>
        <v>46273</v>
      </c>
      <c r="F167" s="174" t="s">
        <v>305</v>
      </c>
      <c r="G167" s="339">
        <v>0.52394636015325668</v>
      </c>
      <c r="H167" s="339">
        <f>VLOOKUP(A167,[3]Sheet1!$A:$H,8,)</f>
        <v>0.5316091954022989</v>
      </c>
      <c r="I167" s="175">
        <f t="shared" si="7"/>
        <v>7.6628352490422103E-3</v>
      </c>
      <c r="J167" s="87">
        <f ca="1">DATEDIF(D167,E167,"m")</f>
        <v>84</v>
      </c>
      <c r="K167" s="87" t="str">
        <f t="shared" si="8"/>
        <v>⬆️ En hausse</v>
      </c>
    </row>
    <row r="168" spans="1:11" ht="15.5" hidden="1">
      <c r="A168" s="172" t="s">
        <v>347</v>
      </c>
      <c r="B168" s="35" t="s">
        <v>1735</v>
      </c>
      <c r="C168" s="32" t="s">
        <v>19</v>
      </c>
      <c r="D168" s="173">
        <v>43710</v>
      </c>
      <c r="E168" s="119">
        <f t="shared" ca="1" si="6"/>
        <v>46273</v>
      </c>
      <c r="F168" s="174" t="s">
        <v>336</v>
      </c>
      <c r="G168" s="339">
        <v>0.654228855721393</v>
      </c>
      <c r="H168" s="339">
        <f>VLOOKUP(A168,[3]Sheet1!$A:$H,8,)</f>
        <v>0.65920398009950254</v>
      </c>
      <c r="I168" s="175">
        <f t="shared" si="7"/>
        <v>4.9751243781095411E-3</v>
      </c>
      <c r="J168" s="87">
        <f ca="1">DATEDIF(D168,E168,"m")</f>
        <v>84</v>
      </c>
      <c r="K168" s="87" t="str">
        <f t="shared" si="8"/>
        <v>⬆️ En hausse</v>
      </c>
    </row>
    <row r="169" spans="1:11" ht="15.5">
      <c r="A169" s="172" t="s">
        <v>348</v>
      </c>
      <c r="B169" s="35" t="s">
        <v>1735</v>
      </c>
      <c r="C169" s="39" t="s">
        <v>19</v>
      </c>
      <c r="D169" s="173">
        <v>43712</v>
      </c>
      <c r="E169" s="119">
        <f t="shared" ca="1" si="6"/>
        <v>46273</v>
      </c>
      <c r="F169" s="174" t="s">
        <v>349</v>
      </c>
      <c r="G169" s="339">
        <v>4.6296296296296294E-2</v>
      </c>
      <c r="H169" s="339">
        <f>VLOOKUP(A169,[3]Sheet1!$A:$H,8,)</f>
        <v>4.6296296296296294E-2</v>
      </c>
      <c r="I169" s="175">
        <f t="shared" si="7"/>
        <v>0</v>
      </c>
      <c r="J169" s="87">
        <f ca="1">DATEDIF(D169,E169,"m")</f>
        <v>84</v>
      </c>
      <c r="K169" s="87" t="str">
        <f t="shared" si="8"/>
        <v>⬆️ En hausse</v>
      </c>
    </row>
    <row r="170" spans="1:11" ht="15.5" hidden="1">
      <c r="A170" s="172" t="s">
        <v>352</v>
      </c>
      <c r="B170" s="35" t="s">
        <v>1735</v>
      </c>
      <c r="C170" s="32" t="s">
        <v>19</v>
      </c>
      <c r="D170" s="173">
        <v>43724</v>
      </c>
      <c r="E170" s="119">
        <f t="shared" ca="1" si="6"/>
        <v>46273</v>
      </c>
      <c r="F170" s="174" t="s">
        <v>353</v>
      </c>
      <c r="G170" s="339">
        <v>0.65230582524271841</v>
      </c>
      <c r="H170" s="339">
        <f>VLOOKUP(A170,[3]Sheet1!$A:$H,8,)</f>
        <v>0.65898058252427183</v>
      </c>
      <c r="I170" s="175">
        <f t="shared" si="7"/>
        <v>6.6747572815534228E-3</v>
      </c>
      <c r="J170" s="87">
        <f ca="1">DATEDIF(D170,E170,"m")</f>
        <v>83</v>
      </c>
      <c r="K170" s="87" t="str">
        <f t="shared" si="8"/>
        <v>⬆️ En hausse</v>
      </c>
    </row>
    <row r="171" spans="1:11" ht="15.5" hidden="1">
      <c r="A171" s="172" t="s">
        <v>354</v>
      </c>
      <c r="B171" s="35" t="s">
        <v>1735</v>
      </c>
      <c r="C171" s="32" t="s">
        <v>19</v>
      </c>
      <c r="D171" s="173">
        <v>43724</v>
      </c>
      <c r="E171" s="119">
        <f t="shared" ca="1" si="6"/>
        <v>46273</v>
      </c>
      <c r="F171" s="174" t="s">
        <v>355</v>
      </c>
      <c r="G171" s="339">
        <v>0.64935064935064934</v>
      </c>
      <c r="H171" s="339">
        <f>VLOOKUP(A171,[3]Sheet1!$A:$H,8,)</f>
        <v>0.62812500000000004</v>
      </c>
      <c r="I171" s="175">
        <f t="shared" si="7"/>
        <v>-2.12256493506493E-2</v>
      </c>
      <c r="J171" s="87">
        <f ca="1">DATEDIF(D171,E171,"m")</f>
        <v>83</v>
      </c>
      <c r="K171" s="87" t="str">
        <f t="shared" si="8"/>
        <v>⬆️ En hausse</v>
      </c>
    </row>
    <row r="172" spans="1:11" ht="15.5" hidden="1">
      <c r="A172" s="172" t="s">
        <v>356</v>
      </c>
      <c r="B172" s="35" t="s">
        <v>1735</v>
      </c>
      <c r="C172" s="32" t="s">
        <v>19</v>
      </c>
      <c r="D172" s="173">
        <v>43724</v>
      </c>
      <c r="E172" s="119">
        <f t="shared" ca="1" si="6"/>
        <v>46273</v>
      </c>
      <c r="F172" s="174" t="s">
        <v>357</v>
      </c>
      <c r="G172" s="339">
        <v>0.57072368421052633</v>
      </c>
      <c r="H172" s="339">
        <f>VLOOKUP(A172,[3]Sheet1!$A:$H,8,)</f>
        <v>0.56688596491228072</v>
      </c>
      <c r="I172" s="175">
        <f t="shared" si="7"/>
        <v>-3.8377192982456121E-3</v>
      </c>
      <c r="J172" s="87">
        <f ca="1">DATEDIF(D172,E172,"m")</f>
        <v>83</v>
      </c>
      <c r="K172" s="87" t="str">
        <f t="shared" si="8"/>
        <v>⬆️ En hausse</v>
      </c>
    </row>
    <row r="173" spans="1:11" ht="15.5" hidden="1">
      <c r="A173" s="172" t="s">
        <v>350</v>
      </c>
      <c r="B173" s="35" t="s">
        <v>1735</v>
      </c>
      <c r="C173" s="32" t="s">
        <v>19</v>
      </c>
      <c r="D173" s="173">
        <v>43724</v>
      </c>
      <c r="E173" s="119">
        <f t="shared" ca="1" si="6"/>
        <v>46273</v>
      </c>
      <c r="F173" s="174" t="s">
        <v>351</v>
      </c>
      <c r="G173" s="339">
        <v>0.72139303482587069</v>
      </c>
      <c r="H173" s="339">
        <f>VLOOKUP(A173,[3]Sheet1!$A:$H,8,)</f>
        <v>0.71890547263681592</v>
      </c>
      <c r="I173" s="175">
        <f t="shared" si="7"/>
        <v>-2.4875621890547706E-3</v>
      </c>
      <c r="J173" s="87">
        <f ca="1">DATEDIF(D173,E173,"m")</f>
        <v>83</v>
      </c>
      <c r="K173" s="87" t="str">
        <f t="shared" si="8"/>
        <v>⬆️ En hausse</v>
      </c>
    </row>
    <row r="174" spans="1:11" ht="15.5" hidden="1">
      <c r="A174" s="172" t="s">
        <v>360</v>
      </c>
      <c r="B174" s="35" t="s">
        <v>1735</v>
      </c>
      <c r="C174" s="32" t="s">
        <v>19</v>
      </c>
      <c r="D174" s="173">
        <v>43740</v>
      </c>
      <c r="E174" s="119">
        <f t="shared" ca="1" si="6"/>
        <v>46273</v>
      </c>
      <c r="F174" s="174" t="s">
        <v>336</v>
      </c>
      <c r="G174" s="339">
        <v>0.64782608695652177</v>
      </c>
      <c r="H174" s="339">
        <f>VLOOKUP(A174,[3]Sheet1!$A:$H,8,)</f>
        <v>0.64347826086956517</v>
      </c>
      <c r="I174" s="175">
        <f t="shared" si="7"/>
        <v>-4.3478260869566077E-3</v>
      </c>
      <c r="J174" s="87">
        <f ca="1">DATEDIF(D174,E174,"m")</f>
        <v>83</v>
      </c>
      <c r="K174" s="87" t="str">
        <f t="shared" si="8"/>
        <v>⬆️ En hausse</v>
      </c>
    </row>
    <row r="175" spans="1:11" ht="15.5" hidden="1">
      <c r="A175" s="172" t="s">
        <v>361</v>
      </c>
      <c r="B175" s="35" t="s">
        <v>1735</v>
      </c>
      <c r="C175" s="32" t="s">
        <v>19</v>
      </c>
      <c r="D175" s="173">
        <v>43740</v>
      </c>
      <c r="E175" s="119">
        <f t="shared" ca="1" si="6"/>
        <v>46273</v>
      </c>
      <c r="F175" s="174" t="s">
        <v>305</v>
      </c>
      <c r="G175" s="339">
        <v>0.6303763440860215</v>
      </c>
      <c r="H175" s="339">
        <f>VLOOKUP(A175,[3]Sheet1!$A:$H,8,)</f>
        <v>0.63172043010752688</v>
      </c>
      <c r="I175" s="175">
        <f t="shared" si="7"/>
        <v>1.3440860215053752E-3</v>
      </c>
      <c r="J175" s="87">
        <f ca="1">DATEDIF(D175,E175,"m")</f>
        <v>83</v>
      </c>
      <c r="K175" s="87" t="str">
        <f t="shared" si="8"/>
        <v>⬆️ En hausse</v>
      </c>
    </row>
    <row r="176" spans="1:11" ht="15.5" hidden="1">
      <c r="A176" s="172" t="s">
        <v>358</v>
      </c>
      <c r="B176" s="35" t="s">
        <v>1735</v>
      </c>
      <c r="C176" s="32" t="s">
        <v>19</v>
      </c>
      <c r="D176" s="173">
        <v>43740</v>
      </c>
      <c r="E176" s="119">
        <f t="shared" ca="1" si="6"/>
        <v>46273</v>
      </c>
      <c r="F176" s="174" t="s">
        <v>359</v>
      </c>
      <c r="G176" s="339">
        <v>0.74305555555555558</v>
      </c>
      <c r="H176" s="339">
        <f>VLOOKUP(A176,[3]Sheet1!$A:$H,8,)</f>
        <v>0.74444444444444446</v>
      </c>
      <c r="I176" s="175">
        <f t="shared" si="7"/>
        <v>1.388888888888884E-3</v>
      </c>
      <c r="J176" s="87">
        <f ca="1">DATEDIF(D176,E176,"m")</f>
        <v>83</v>
      </c>
      <c r="K176" s="87" t="str">
        <f t="shared" si="8"/>
        <v>⬆️ En hausse</v>
      </c>
    </row>
    <row r="177" spans="1:11" ht="15.5" hidden="1">
      <c r="A177" s="172" t="s">
        <v>363</v>
      </c>
      <c r="B177" s="35" t="s">
        <v>1735</v>
      </c>
      <c r="C177" s="32" t="s">
        <v>19</v>
      </c>
      <c r="D177" s="173">
        <v>43760</v>
      </c>
      <c r="E177" s="119">
        <f t="shared" ca="1" si="6"/>
        <v>46273</v>
      </c>
      <c r="F177" s="174" t="s">
        <v>333</v>
      </c>
      <c r="G177" s="339">
        <v>0.76752136752136757</v>
      </c>
      <c r="H177" s="339">
        <f>VLOOKUP(A177,[3]Sheet1!$A:$H,8,)</f>
        <v>0.76923076923076927</v>
      </c>
      <c r="I177" s="175">
        <f t="shared" si="7"/>
        <v>1.7094017094017033E-3</v>
      </c>
      <c r="J177" s="87">
        <f ca="1">DATEDIF(D177,E177,"m")</f>
        <v>82</v>
      </c>
      <c r="K177" s="87" t="str">
        <f t="shared" si="8"/>
        <v>⬆️ En hausse</v>
      </c>
    </row>
    <row r="178" spans="1:11" ht="15.5" hidden="1">
      <c r="A178" s="172" t="s">
        <v>364</v>
      </c>
      <c r="B178" s="35" t="s">
        <v>1735</v>
      </c>
      <c r="C178" s="32" t="s">
        <v>19</v>
      </c>
      <c r="D178" s="173">
        <v>43760</v>
      </c>
      <c r="E178" s="119">
        <f t="shared" ca="1" si="6"/>
        <v>46273</v>
      </c>
      <c r="F178" s="174" t="s">
        <v>333</v>
      </c>
      <c r="G178" s="339">
        <v>0.68340943683409439</v>
      </c>
      <c r="H178" s="339">
        <f>VLOOKUP(A178,[3]Sheet1!$A:$H,8,)</f>
        <v>0.68569254185692541</v>
      </c>
      <c r="I178" s="175">
        <f t="shared" si="7"/>
        <v>2.2831050228310223E-3</v>
      </c>
      <c r="J178" s="87">
        <f ca="1">DATEDIF(D178,E178,"m")</f>
        <v>82</v>
      </c>
      <c r="K178" s="87" t="str">
        <f t="shared" si="8"/>
        <v>⬆️ En hausse</v>
      </c>
    </row>
    <row r="179" spans="1:11" ht="15.5" hidden="1">
      <c r="A179" s="172" t="s">
        <v>365</v>
      </c>
      <c r="B179" s="35" t="s">
        <v>1735</v>
      </c>
      <c r="C179" s="32" t="s">
        <v>19</v>
      </c>
      <c r="D179" s="173">
        <v>43760</v>
      </c>
      <c r="E179" s="119">
        <f t="shared" ca="1" si="6"/>
        <v>46273</v>
      </c>
      <c r="F179" s="174" t="s">
        <v>366</v>
      </c>
      <c r="G179" s="339">
        <v>0.74417009602194784</v>
      </c>
      <c r="H179" s="339">
        <f>VLOOKUP(A179,[3]Sheet1!$A:$H,8,)</f>
        <v>0.74485596707818935</v>
      </c>
      <c r="I179" s="175">
        <f t="shared" si="7"/>
        <v>6.8587105624151601E-4</v>
      </c>
      <c r="J179" s="87">
        <f ca="1">DATEDIF(D179,E179,"m")</f>
        <v>82</v>
      </c>
      <c r="K179" s="87" t="str">
        <f t="shared" si="8"/>
        <v>⬆️ En hausse</v>
      </c>
    </row>
    <row r="180" spans="1:11" ht="15.5" hidden="1">
      <c r="A180" s="172" t="s">
        <v>362</v>
      </c>
      <c r="B180" s="35" t="s">
        <v>1735</v>
      </c>
      <c r="C180" s="32" t="s">
        <v>19</v>
      </c>
      <c r="D180" s="173">
        <v>43760</v>
      </c>
      <c r="E180" s="119">
        <f t="shared" ca="1" si="6"/>
        <v>46273</v>
      </c>
      <c r="F180" s="174" t="s">
        <v>336</v>
      </c>
      <c r="G180" s="339">
        <v>0.59027777777777779</v>
      </c>
      <c r="H180" s="339">
        <f>VLOOKUP(A180,[3]Sheet1!$A:$H,8,)</f>
        <v>0.58940972222222221</v>
      </c>
      <c r="I180" s="175">
        <f t="shared" si="7"/>
        <v>-8.6805555555558023E-4</v>
      </c>
      <c r="J180" s="87">
        <f ca="1">DATEDIF(D180,E180,"m")</f>
        <v>82</v>
      </c>
      <c r="K180" s="87" t="str">
        <f t="shared" si="8"/>
        <v>⬆️ En hausse</v>
      </c>
    </row>
    <row r="181" spans="1:11" ht="15.5" hidden="1">
      <c r="A181" s="172" t="s">
        <v>367</v>
      </c>
      <c r="B181" s="35" t="s">
        <v>1735</v>
      </c>
      <c r="C181" s="32" t="s">
        <v>19</v>
      </c>
      <c r="D181" s="173">
        <v>43760</v>
      </c>
      <c r="E181" s="119">
        <f t="shared" ca="1" si="6"/>
        <v>46273</v>
      </c>
      <c r="F181" s="174" t="s">
        <v>321</v>
      </c>
      <c r="G181" s="339">
        <v>0.61839708561020035</v>
      </c>
      <c r="H181" s="339">
        <f>VLOOKUP(A181,[3]Sheet1!$A:$H,8,)</f>
        <v>0.6202185792349727</v>
      </c>
      <c r="I181" s="175">
        <f t="shared" si="7"/>
        <v>1.8214936247723523E-3</v>
      </c>
      <c r="J181" s="87">
        <f ca="1">DATEDIF(D181,E181,"m")</f>
        <v>82</v>
      </c>
      <c r="K181" s="87" t="str">
        <f t="shared" si="8"/>
        <v>⬆️ En hausse</v>
      </c>
    </row>
    <row r="182" spans="1:11" ht="15.5" hidden="1">
      <c r="A182" s="172" t="s">
        <v>368</v>
      </c>
      <c r="B182" s="35" t="s">
        <v>1735</v>
      </c>
      <c r="C182" s="32" t="s">
        <v>19</v>
      </c>
      <c r="D182" s="173">
        <v>43767</v>
      </c>
      <c r="E182" s="119">
        <f t="shared" ca="1" si="6"/>
        <v>46273</v>
      </c>
      <c r="F182" s="174" t="s">
        <v>333</v>
      </c>
      <c r="G182" s="339">
        <v>0.75540921919096893</v>
      </c>
      <c r="H182" s="339">
        <f>VLOOKUP(A182,[3]Sheet1!$A:$H,8,)</f>
        <v>0.75540921919096893</v>
      </c>
      <c r="I182" s="175">
        <f t="shared" si="7"/>
        <v>0</v>
      </c>
      <c r="J182" s="87">
        <f ca="1">DATEDIF(D182,E182,"m")</f>
        <v>82</v>
      </c>
      <c r="K182" s="87" t="str">
        <f t="shared" si="8"/>
        <v>⬆️ En hausse</v>
      </c>
    </row>
    <row r="183" spans="1:11" ht="15.5" hidden="1">
      <c r="A183" s="172" t="s">
        <v>369</v>
      </c>
      <c r="B183" s="35" t="s">
        <v>1735</v>
      </c>
      <c r="C183" s="32" t="s">
        <v>12</v>
      </c>
      <c r="D183" s="173">
        <v>43767</v>
      </c>
      <c r="E183" s="119">
        <f t="shared" ca="1" si="6"/>
        <v>46273</v>
      </c>
      <c r="F183" s="174" t="s">
        <v>370</v>
      </c>
      <c r="G183" s="339">
        <v>0.63218390804597702</v>
      </c>
      <c r="H183" s="339">
        <f>VLOOKUP(A183,[3]Sheet1!$A:$H,8,)</f>
        <v>0.63793103448275867</v>
      </c>
      <c r="I183" s="175">
        <f t="shared" si="7"/>
        <v>5.7471264367816577E-3</v>
      </c>
      <c r="J183" s="87">
        <f ca="1">DATEDIF(D183,E183,"m")</f>
        <v>82</v>
      </c>
      <c r="K183" s="87" t="str">
        <f t="shared" si="8"/>
        <v>⬆️ En hausse</v>
      </c>
    </row>
    <row r="184" spans="1:11" ht="15.5" hidden="1">
      <c r="A184" s="172" t="s">
        <v>372</v>
      </c>
      <c r="B184" s="35" t="s">
        <v>1735</v>
      </c>
      <c r="C184" s="32" t="s">
        <v>19</v>
      </c>
      <c r="D184" s="173">
        <v>43781</v>
      </c>
      <c r="E184" s="119">
        <f t="shared" ca="1" si="6"/>
        <v>46273</v>
      </c>
      <c r="F184" s="174" t="s">
        <v>373</v>
      </c>
      <c r="G184" s="339">
        <v>0.76571038251366119</v>
      </c>
      <c r="H184" s="339">
        <f>VLOOKUP(A184,[3]Sheet1!$A:$H,8,)</f>
        <v>0.76912568306010931</v>
      </c>
      <c r="I184" s="175">
        <f t="shared" si="7"/>
        <v>3.415300546448119E-3</v>
      </c>
      <c r="J184" s="87">
        <f ca="1">DATEDIF(D184,E184,"m")</f>
        <v>81</v>
      </c>
      <c r="K184" s="87" t="str">
        <f t="shared" si="8"/>
        <v>⬆️ En hausse</v>
      </c>
    </row>
    <row r="185" spans="1:11" ht="15.5" hidden="1">
      <c r="A185" s="172" t="s">
        <v>376</v>
      </c>
      <c r="B185" s="35" t="s">
        <v>1735</v>
      </c>
      <c r="C185" s="32" t="s">
        <v>12</v>
      </c>
      <c r="D185" s="173">
        <v>43781</v>
      </c>
      <c r="E185" s="119">
        <f t="shared" ca="1" si="6"/>
        <v>46273</v>
      </c>
      <c r="F185" s="174" t="s">
        <v>377</v>
      </c>
      <c r="G185" s="339">
        <v>0.61816578483245155</v>
      </c>
      <c r="H185" s="339">
        <f>VLOOKUP(A185,[3]Sheet1!$A:$H,8,)</f>
        <v>0.62345679012345678</v>
      </c>
      <c r="I185" s="175">
        <f t="shared" si="7"/>
        <v>5.2910052910052352E-3</v>
      </c>
      <c r="J185" s="87">
        <f ca="1">DATEDIF(D185,E185,"m")</f>
        <v>81</v>
      </c>
      <c r="K185" s="87" t="str">
        <f t="shared" si="8"/>
        <v>⬆️ En hausse</v>
      </c>
    </row>
    <row r="186" spans="1:11" ht="15.5" hidden="1">
      <c r="A186" s="172" t="s">
        <v>380</v>
      </c>
      <c r="B186" s="35" t="s">
        <v>1735</v>
      </c>
      <c r="C186" s="32" t="s">
        <v>19</v>
      </c>
      <c r="D186" s="173">
        <v>43781</v>
      </c>
      <c r="E186" s="119">
        <f t="shared" ca="1" si="6"/>
        <v>46273</v>
      </c>
      <c r="F186" s="174" t="s">
        <v>381</v>
      </c>
      <c r="G186" s="339">
        <v>0.6064400715563506</v>
      </c>
      <c r="H186" s="339">
        <f>VLOOKUP(A186,[3]Sheet1!$A:$H,8,)</f>
        <v>0.6064400715563506</v>
      </c>
      <c r="I186" s="175">
        <f t="shared" si="7"/>
        <v>0</v>
      </c>
      <c r="J186" s="87">
        <f ca="1">DATEDIF(D186,E186,"m")</f>
        <v>81</v>
      </c>
      <c r="K186" s="87" t="str">
        <f t="shared" si="8"/>
        <v>⬆️ En hausse</v>
      </c>
    </row>
    <row r="187" spans="1:11" ht="15.5" hidden="1">
      <c r="A187" s="172" t="s">
        <v>378</v>
      </c>
      <c r="B187" s="35" t="s">
        <v>1735</v>
      </c>
      <c r="C187" s="32" t="s">
        <v>19</v>
      </c>
      <c r="D187" s="173">
        <v>43781</v>
      </c>
      <c r="E187" s="119">
        <f t="shared" ca="1" si="6"/>
        <v>46273</v>
      </c>
      <c r="F187" s="174" t="s">
        <v>379</v>
      </c>
      <c r="G187" s="339">
        <v>0.63468013468013473</v>
      </c>
      <c r="H187" s="339">
        <f>VLOOKUP(A187,[3]Sheet1!$A:$H,8,)</f>
        <v>0.63636363636363635</v>
      </c>
      <c r="I187" s="175">
        <f t="shared" si="7"/>
        <v>1.6835016835016203E-3</v>
      </c>
      <c r="J187" s="87">
        <f ca="1">DATEDIF(D187,E187,"m")</f>
        <v>81</v>
      </c>
      <c r="K187" s="87" t="str">
        <f t="shared" si="8"/>
        <v>⬆️ En hausse</v>
      </c>
    </row>
    <row r="188" spans="1:11" ht="15.5" hidden="1">
      <c r="A188" s="172" t="s">
        <v>374</v>
      </c>
      <c r="B188" s="35" t="s">
        <v>1735</v>
      </c>
      <c r="C188" s="32" t="s">
        <v>19</v>
      </c>
      <c r="D188" s="173">
        <v>43781</v>
      </c>
      <c r="E188" s="119">
        <f t="shared" ca="1" si="6"/>
        <v>46273</v>
      </c>
      <c r="F188" s="174" t="s">
        <v>375</v>
      </c>
      <c r="G188" s="339">
        <v>0.68808567603748327</v>
      </c>
      <c r="H188" s="339">
        <f>VLOOKUP(A188,[3]Sheet1!$A:$H,8,)</f>
        <v>0.68473895582329314</v>
      </c>
      <c r="I188" s="175">
        <f t="shared" si="7"/>
        <v>-3.3467202141901353E-3</v>
      </c>
      <c r="J188" s="87">
        <f ca="1">DATEDIF(D188,E188,"m")</f>
        <v>81</v>
      </c>
      <c r="K188" s="87" t="str">
        <f t="shared" si="8"/>
        <v>⬆️ En hausse</v>
      </c>
    </row>
    <row r="189" spans="1:11" ht="15.5" hidden="1">
      <c r="A189" s="172" t="s">
        <v>382</v>
      </c>
      <c r="B189" s="35" t="s">
        <v>1735</v>
      </c>
      <c r="C189" s="32" t="s">
        <v>19</v>
      </c>
      <c r="D189" s="173">
        <v>43781</v>
      </c>
      <c r="E189" s="119">
        <f t="shared" ca="1" si="6"/>
        <v>46273</v>
      </c>
      <c r="F189" s="174" t="s">
        <v>383</v>
      </c>
      <c r="G189" s="339">
        <v>0.58856345885634587</v>
      </c>
      <c r="H189" s="339">
        <f>VLOOKUP(A189,[3]Sheet1!$A:$H,8,)</f>
        <v>0.5871687587168759</v>
      </c>
      <c r="I189" s="175">
        <f t="shared" si="7"/>
        <v>-1.3947001394699621E-3</v>
      </c>
      <c r="J189" s="87">
        <f ca="1">DATEDIF(D189,E189,"m")</f>
        <v>81</v>
      </c>
      <c r="K189" s="87" t="str">
        <f t="shared" si="8"/>
        <v>⬆️ En hausse</v>
      </c>
    </row>
    <row r="190" spans="1:11" ht="15.5" hidden="1">
      <c r="A190" s="172" t="s">
        <v>386</v>
      </c>
      <c r="B190" s="35" t="s">
        <v>1735</v>
      </c>
      <c r="C190" s="32" t="s">
        <v>19</v>
      </c>
      <c r="D190" s="173">
        <v>43791</v>
      </c>
      <c r="E190" s="119">
        <f t="shared" ca="1" si="6"/>
        <v>46273</v>
      </c>
      <c r="F190" s="174" t="s">
        <v>387</v>
      </c>
      <c r="G190" s="339">
        <v>0.6026392961876833</v>
      </c>
      <c r="H190" s="339">
        <f>VLOOKUP(A190,[3]Sheet1!$A:$H,8,)</f>
        <v>0.6055718475073314</v>
      </c>
      <c r="I190" s="175">
        <f t="shared" si="7"/>
        <v>2.9325513196480912E-3</v>
      </c>
      <c r="J190" s="87">
        <f ca="1">DATEDIF(D190,E190,"m")</f>
        <v>81</v>
      </c>
      <c r="K190" s="87" t="str">
        <f t="shared" si="8"/>
        <v>⬆️ En hausse</v>
      </c>
    </row>
    <row r="191" spans="1:11" ht="15.5" hidden="1">
      <c r="A191" s="172" t="s">
        <v>384</v>
      </c>
      <c r="B191" s="35" t="s">
        <v>1735</v>
      </c>
      <c r="C191" s="32" t="s">
        <v>19</v>
      </c>
      <c r="D191" s="173">
        <v>43791</v>
      </c>
      <c r="E191" s="119">
        <f t="shared" ca="1" si="6"/>
        <v>46273</v>
      </c>
      <c r="F191" s="174" t="s">
        <v>385</v>
      </c>
      <c r="G191" s="339">
        <v>0.69547563805104406</v>
      </c>
      <c r="H191" s="339">
        <f>VLOOKUP(A191,[3]Sheet1!$A:$H,8,)</f>
        <v>0.69373549883990715</v>
      </c>
      <c r="I191" s="175">
        <f t="shared" si="7"/>
        <v>-1.7401392111369152E-3</v>
      </c>
      <c r="J191" s="87">
        <f ca="1">DATEDIF(D191,E191,"m")</f>
        <v>81</v>
      </c>
      <c r="K191" s="87" t="str">
        <f t="shared" si="8"/>
        <v>⬆️ En hausse</v>
      </c>
    </row>
    <row r="192" spans="1:11" ht="15.5" hidden="1">
      <c r="A192" s="172" t="s">
        <v>388</v>
      </c>
      <c r="B192" s="35" t="s">
        <v>1735</v>
      </c>
      <c r="C192" s="32" t="s">
        <v>19</v>
      </c>
      <c r="D192" s="173">
        <v>43791</v>
      </c>
      <c r="E192" s="119">
        <f t="shared" ca="1" si="6"/>
        <v>46273</v>
      </c>
      <c r="F192" s="174" t="s">
        <v>389</v>
      </c>
      <c r="G192" s="339">
        <v>0.69263803680981595</v>
      </c>
      <c r="H192" s="339">
        <f>VLOOKUP(A192,[3]Sheet1!$A:$H,8,)</f>
        <v>0.69263803680981595</v>
      </c>
      <c r="I192" s="175">
        <f t="shared" si="7"/>
        <v>0</v>
      </c>
      <c r="J192" s="87">
        <f ca="1">DATEDIF(D192,E192,"m")</f>
        <v>81</v>
      </c>
      <c r="K192" s="87" t="str">
        <f t="shared" si="8"/>
        <v>⬆️ En hausse</v>
      </c>
    </row>
    <row r="193" spans="1:11" ht="15.5" hidden="1">
      <c r="A193" s="172" t="s">
        <v>392</v>
      </c>
      <c r="B193" s="35" t="s">
        <v>1735</v>
      </c>
      <c r="C193" s="32" t="s">
        <v>19</v>
      </c>
      <c r="D193" s="173">
        <v>43804</v>
      </c>
      <c r="E193" s="119">
        <f t="shared" ca="1" si="6"/>
        <v>46273</v>
      </c>
      <c r="F193" s="174" t="s">
        <v>393</v>
      </c>
      <c r="G193" s="339">
        <v>0.57345971563981046</v>
      </c>
      <c r="H193" s="339">
        <f>VLOOKUP(A193,[3]Sheet1!$A:$H,8,)</f>
        <v>0.57345971563981046</v>
      </c>
      <c r="I193" s="175">
        <f t="shared" si="7"/>
        <v>0</v>
      </c>
      <c r="J193" s="87">
        <f ca="1">DATEDIF(D193,E193,"m")</f>
        <v>81</v>
      </c>
      <c r="K193" s="87" t="str">
        <f t="shared" si="8"/>
        <v>⬆️ En hausse</v>
      </c>
    </row>
    <row r="194" spans="1:11" ht="15.5" hidden="1">
      <c r="A194" s="172" t="s">
        <v>396</v>
      </c>
      <c r="B194" s="35" t="s">
        <v>1735</v>
      </c>
      <c r="C194" s="32" t="s">
        <v>19</v>
      </c>
      <c r="D194" s="173">
        <v>43804</v>
      </c>
      <c r="E194" s="119">
        <f t="shared" ref="E194:E257" ca="1" si="9">TODAY()</f>
        <v>46273</v>
      </c>
      <c r="F194" s="174" t="s">
        <v>397</v>
      </c>
      <c r="G194" s="339">
        <v>0.55709342560553632</v>
      </c>
      <c r="H194" s="339">
        <f>VLOOKUP(A194,[3]Sheet1!$A:$H,8,)</f>
        <v>0.56314878892733566</v>
      </c>
      <c r="I194" s="175">
        <f t="shared" si="7"/>
        <v>6.0553633217993452E-3</v>
      </c>
      <c r="J194" s="87">
        <f ca="1">DATEDIF(D194,E194,"m")</f>
        <v>81</v>
      </c>
      <c r="K194" s="87" t="str">
        <f t="shared" si="8"/>
        <v>⬆️ En hausse</v>
      </c>
    </row>
    <row r="195" spans="1:11" ht="15.5" hidden="1">
      <c r="A195" s="172" t="s">
        <v>390</v>
      </c>
      <c r="B195" s="35" t="s">
        <v>1735</v>
      </c>
      <c r="C195" s="32" t="s">
        <v>19</v>
      </c>
      <c r="D195" s="173">
        <v>43804</v>
      </c>
      <c r="E195" s="119">
        <f t="shared" ca="1" si="9"/>
        <v>46273</v>
      </c>
      <c r="F195" s="174" t="s">
        <v>391</v>
      </c>
      <c r="G195" s="339">
        <v>0.57563025210084029</v>
      </c>
      <c r="H195" s="339">
        <f>VLOOKUP(A195,[3]Sheet1!$A:$H,8,)</f>
        <v>0.57843137254901966</v>
      </c>
      <c r="I195" s="175">
        <f t="shared" ref="I195:I258" si="10">H195-G195</f>
        <v>2.8011204481793728E-3</v>
      </c>
      <c r="J195" s="87">
        <f ca="1">DATEDIF(D195,E195,"m")</f>
        <v>81</v>
      </c>
      <c r="K195" s="87" t="str">
        <f t="shared" ref="K195:K258" si="11">IF(H195="","➡️ Stable",IF(H195&gt;0.005,"⬆️ En hausse",IF(H195&lt;-0.005,"⬇️ En baisse","➡️ Stable")))</f>
        <v>⬆️ En hausse</v>
      </c>
    </row>
    <row r="196" spans="1:11" ht="15.5" hidden="1">
      <c r="A196" s="172" t="s">
        <v>394</v>
      </c>
      <c r="B196" s="35" t="s">
        <v>1735</v>
      </c>
      <c r="C196" s="32" t="s">
        <v>19</v>
      </c>
      <c r="D196" s="173">
        <v>43804</v>
      </c>
      <c r="E196" s="119">
        <f t="shared" ca="1" si="9"/>
        <v>46273</v>
      </c>
      <c r="F196" s="174" t="s">
        <v>395</v>
      </c>
      <c r="G196" s="339">
        <v>0.59433962264150941</v>
      </c>
      <c r="H196" s="339">
        <f>VLOOKUP(A196,[3]Sheet1!$A:$H,8,)</f>
        <v>0.59501347708894881</v>
      </c>
      <c r="I196" s="175">
        <f t="shared" si="10"/>
        <v>6.738544474393926E-4</v>
      </c>
      <c r="J196" s="87">
        <f ca="1">DATEDIF(D196,E196,"m")</f>
        <v>81</v>
      </c>
      <c r="K196" s="87" t="str">
        <f t="shared" si="11"/>
        <v>⬆️ En hausse</v>
      </c>
    </row>
    <row r="197" spans="1:11" ht="15.5" hidden="1">
      <c r="A197" s="172" t="s">
        <v>398</v>
      </c>
      <c r="B197" s="35" t="s">
        <v>1735</v>
      </c>
      <c r="C197" s="32" t="s">
        <v>19</v>
      </c>
      <c r="D197" s="173">
        <v>43811</v>
      </c>
      <c r="E197" s="119">
        <f t="shared" ca="1" si="9"/>
        <v>46273</v>
      </c>
      <c r="F197" s="174" t="s">
        <v>399</v>
      </c>
      <c r="G197" s="339">
        <v>0.66385767790262173</v>
      </c>
      <c r="H197" s="339">
        <f>VLOOKUP(A197,[3]Sheet1!$A:$H,8,)</f>
        <v>0.66198501872659177</v>
      </c>
      <c r="I197" s="175">
        <f t="shared" si="10"/>
        <v>-1.8726591760299671E-3</v>
      </c>
      <c r="J197" s="87">
        <f ca="1">DATEDIF(D197,E197,"m")</f>
        <v>80</v>
      </c>
      <c r="K197" s="87" t="str">
        <f t="shared" si="11"/>
        <v>⬆️ En hausse</v>
      </c>
    </row>
    <row r="198" spans="1:11" ht="15.5" hidden="1">
      <c r="A198" s="172" t="s">
        <v>400</v>
      </c>
      <c r="B198" s="35" t="s">
        <v>1735</v>
      </c>
      <c r="C198" s="32" t="s">
        <v>19</v>
      </c>
      <c r="D198" s="173">
        <v>43811</v>
      </c>
      <c r="E198" s="119">
        <f t="shared" ca="1" si="9"/>
        <v>46273</v>
      </c>
      <c r="F198" s="174" t="s">
        <v>401</v>
      </c>
      <c r="G198" s="339">
        <v>0.59051724137931039</v>
      </c>
      <c r="H198" s="339">
        <f>VLOOKUP(A198,[3]Sheet1!$A:$H,8,)</f>
        <v>0.59482758620689657</v>
      </c>
      <c r="I198" s="175">
        <f t="shared" si="10"/>
        <v>4.3103448275861878E-3</v>
      </c>
      <c r="J198" s="87">
        <f ca="1">DATEDIF(D198,E198,"m")</f>
        <v>80</v>
      </c>
      <c r="K198" s="87" t="str">
        <f t="shared" si="11"/>
        <v>⬆️ En hausse</v>
      </c>
    </row>
    <row r="199" spans="1:11" ht="15.5" hidden="1">
      <c r="A199" s="172" t="s">
        <v>404</v>
      </c>
      <c r="B199" s="35" t="s">
        <v>1735</v>
      </c>
      <c r="C199" s="32" t="s">
        <v>12</v>
      </c>
      <c r="D199" s="173">
        <v>43822</v>
      </c>
      <c r="E199" s="119">
        <f t="shared" ca="1" si="9"/>
        <v>46273</v>
      </c>
      <c r="F199" s="174" t="s">
        <v>405</v>
      </c>
      <c r="G199" s="339">
        <v>0.62549800796812749</v>
      </c>
      <c r="H199" s="339">
        <f>VLOOKUP(A199,[3]Sheet1!$A:$H,8,)</f>
        <v>0.63346613545816732</v>
      </c>
      <c r="I199" s="175">
        <f t="shared" si="10"/>
        <v>7.9681274900398336E-3</v>
      </c>
      <c r="J199" s="87">
        <f ca="1">DATEDIF(D199,E199,"m")</f>
        <v>80</v>
      </c>
      <c r="K199" s="87" t="str">
        <f t="shared" si="11"/>
        <v>⬆️ En hausse</v>
      </c>
    </row>
    <row r="200" spans="1:11" ht="15.5" hidden="1">
      <c r="A200" s="172" t="s">
        <v>406</v>
      </c>
      <c r="B200" s="35" t="s">
        <v>1735</v>
      </c>
      <c r="C200" s="32" t="s">
        <v>19</v>
      </c>
      <c r="D200" s="173">
        <v>43822</v>
      </c>
      <c r="E200" s="119">
        <f t="shared" ca="1" si="9"/>
        <v>46273</v>
      </c>
      <c r="F200" s="174" t="s">
        <v>407</v>
      </c>
      <c r="G200" s="339">
        <v>0.63888888888888884</v>
      </c>
      <c r="H200" s="339">
        <f>VLOOKUP(A200,[3]Sheet1!$A:$H,8,)</f>
        <v>0.6430555555555556</v>
      </c>
      <c r="I200" s="175">
        <f t="shared" si="10"/>
        <v>4.1666666666667629E-3</v>
      </c>
      <c r="J200" s="87">
        <f ca="1">DATEDIF(D200,E200,"m")</f>
        <v>80</v>
      </c>
      <c r="K200" s="87" t="str">
        <f t="shared" si="11"/>
        <v>⬆️ En hausse</v>
      </c>
    </row>
    <row r="201" spans="1:11" ht="15.5">
      <c r="A201" s="172" t="s">
        <v>408</v>
      </c>
      <c r="B201" s="35" t="s">
        <v>1735</v>
      </c>
      <c r="C201" s="32" t="s">
        <v>19</v>
      </c>
      <c r="D201" s="173">
        <v>43822</v>
      </c>
      <c r="E201" s="119">
        <f t="shared" ca="1" si="9"/>
        <v>46273</v>
      </c>
      <c r="F201" s="174" t="s">
        <v>409</v>
      </c>
      <c r="G201" s="339">
        <v>0.43939393939393939</v>
      </c>
      <c r="H201" s="339">
        <f>VLOOKUP(A201,[3]Sheet1!$A:$H,8,)</f>
        <v>0.43843843843843844</v>
      </c>
      <c r="I201" s="175">
        <f t="shared" si="10"/>
        <v>-9.5550095550095415E-4</v>
      </c>
      <c r="J201" s="87">
        <f ca="1">DATEDIF(D201,E201,"m")</f>
        <v>80</v>
      </c>
      <c r="K201" s="87" t="str">
        <f t="shared" si="11"/>
        <v>⬆️ En hausse</v>
      </c>
    </row>
    <row r="202" spans="1:11" ht="15.5" hidden="1">
      <c r="A202" s="172" t="s">
        <v>402</v>
      </c>
      <c r="B202" s="35" t="s">
        <v>1735</v>
      </c>
      <c r="C202" s="32" t="s">
        <v>19</v>
      </c>
      <c r="D202" s="173">
        <v>43822</v>
      </c>
      <c r="E202" s="119">
        <f t="shared" ca="1" si="9"/>
        <v>46273</v>
      </c>
      <c r="F202" s="174" t="s">
        <v>403</v>
      </c>
      <c r="G202" s="339">
        <v>0.64212678936605316</v>
      </c>
      <c r="H202" s="339">
        <f>VLOOKUP(A202,[3]Sheet1!$A:$H,8,)</f>
        <v>0.64110429447852757</v>
      </c>
      <c r="I202" s="175">
        <f t="shared" si="10"/>
        <v>-1.0224948875255935E-3</v>
      </c>
      <c r="J202" s="87">
        <f ca="1">DATEDIF(D202,E202,"m")</f>
        <v>80</v>
      </c>
      <c r="K202" s="87" t="str">
        <f t="shared" si="11"/>
        <v>⬆️ En hausse</v>
      </c>
    </row>
    <row r="203" spans="1:11" ht="15.5" hidden="1">
      <c r="A203" s="172" t="s">
        <v>412</v>
      </c>
      <c r="B203" s="35" t="s">
        <v>1735</v>
      </c>
      <c r="C203" s="32" t="s">
        <v>12</v>
      </c>
      <c r="D203" s="173">
        <v>43830</v>
      </c>
      <c r="E203" s="119">
        <f t="shared" ca="1" si="9"/>
        <v>46273</v>
      </c>
      <c r="F203" s="174" t="s">
        <v>413</v>
      </c>
      <c r="G203" s="339">
        <v>0.67133956386292837</v>
      </c>
      <c r="H203" s="339">
        <f>VLOOKUP(A203,[3]Sheet1!$A:$H,8,)</f>
        <v>0.66978193146417442</v>
      </c>
      <c r="I203" s="175">
        <f t="shared" si="10"/>
        <v>-1.5576323987539498E-3</v>
      </c>
      <c r="J203" s="87">
        <f ca="1">DATEDIF(D203,E203,"m")</f>
        <v>80</v>
      </c>
      <c r="K203" s="87" t="str">
        <f t="shared" si="11"/>
        <v>⬆️ En hausse</v>
      </c>
    </row>
    <row r="204" spans="1:11" ht="15.5" hidden="1">
      <c r="A204" s="172" t="s">
        <v>410</v>
      </c>
      <c r="B204" s="35" t="s">
        <v>1735</v>
      </c>
      <c r="C204" s="32" t="s">
        <v>12</v>
      </c>
      <c r="D204" s="173">
        <v>43830</v>
      </c>
      <c r="E204" s="119">
        <f t="shared" ca="1" si="9"/>
        <v>46273</v>
      </c>
      <c r="F204" s="174" t="s">
        <v>411</v>
      </c>
      <c r="G204" s="339">
        <v>0.77987421383647804</v>
      </c>
      <c r="H204" s="339">
        <f>VLOOKUP(A204,[3]Sheet1!$A:$H,8,)</f>
        <v>0.78113207547169816</v>
      </c>
      <c r="I204" s="175">
        <f t="shared" si="10"/>
        <v>1.2578616352201255E-3</v>
      </c>
      <c r="J204" s="87">
        <f ca="1">DATEDIF(D204,E204,"m")</f>
        <v>80</v>
      </c>
      <c r="K204" s="87" t="str">
        <f t="shared" si="11"/>
        <v>⬆️ En hausse</v>
      </c>
    </row>
    <row r="205" spans="1:11" ht="15.5" hidden="1">
      <c r="A205" s="172" t="s">
        <v>419</v>
      </c>
      <c r="B205" s="35" t="s">
        <v>1735</v>
      </c>
      <c r="C205" s="32" t="s">
        <v>19</v>
      </c>
      <c r="D205" s="173">
        <v>43830</v>
      </c>
      <c r="E205" s="119">
        <f t="shared" ca="1" si="9"/>
        <v>46273</v>
      </c>
      <c r="F205" s="174" t="s">
        <v>397</v>
      </c>
      <c r="G205" s="339">
        <v>0.6142131979695431</v>
      </c>
      <c r="H205" s="339">
        <f>VLOOKUP(A205,[3]Sheet1!$A:$H,8,)</f>
        <v>0.62098138747884946</v>
      </c>
      <c r="I205" s="175">
        <f t="shared" si="10"/>
        <v>6.7681895093063549E-3</v>
      </c>
      <c r="J205" s="87">
        <f ca="1">DATEDIF(D205,E205,"m")</f>
        <v>80</v>
      </c>
      <c r="K205" s="87" t="str">
        <f t="shared" si="11"/>
        <v>⬆️ En hausse</v>
      </c>
    </row>
    <row r="206" spans="1:11" ht="15.5" hidden="1">
      <c r="A206" s="172" t="s">
        <v>414</v>
      </c>
      <c r="B206" s="35" t="s">
        <v>1735</v>
      </c>
      <c r="C206" s="32" t="s">
        <v>19</v>
      </c>
      <c r="D206" s="173">
        <v>43830</v>
      </c>
      <c r="E206" s="119">
        <f t="shared" ca="1" si="9"/>
        <v>46273</v>
      </c>
      <c r="F206" s="174" t="s">
        <v>397</v>
      </c>
      <c r="G206" s="339">
        <v>0.58333333333333337</v>
      </c>
      <c r="H206" s="339">
        <f>VLOOKUP(A206,[3]Sheet1!$A:$H,8,)</f>
        <v>0.58695652173913049</v>
      </c>
      <c r="I206" s="175">
        <f t="shared" si="10"/>
        <v>3.6231884057971175E-3</v>
      </c>
      <c r="J206" s="87">
        <f ca="1">DATEDIF(D206,E206,"m")</f>
        <v>80</v>
      </c>
      <c r="K206" s="87" t="str">
        <f t="shared" si="11"/>
        <v>⬆️ En hausse</v>
      </c>
    </row>
    <row r="207" spans="1:11" ht="15.5" hidden="1">
      <c r="A207" s="172" t="s">
        <v>420</v>
      </c>
      <c r="B207" s="35" t="s">
        <v>1735</v>
      </c>
      <c r="C207" s="32" t="s">
        <v>19</v>
      </c>
      <c r="D207" s="173">
        <v>43830</v>
      </c>
      <c r="E207" s="119">
        <f t="shared" ca="1" si="9"/>
        <v>46273</v>
      </c>
      <c r="F207" s="174" t="s">
        <v>421</v>
      </c>
      <c r="G207" s="339">
        <v>0.63744588744588748</v>
      </c>
      <c r="H207" s="339">
        <f>VLOOKUP(A207,[3]Sheet1!$A:$H,8,)</f>
        <v>0.6428571428571429</v>
      </c>
      <c r="I207" s="175">
        <f t="shared" si="10"/>
        <v>5.4112554112554223E-3</v>
      </c>
      <c r="J207" s="87">
        <f ca="1">DATEDIF(D207,E207,"m")</f>
        <v>80</v>
      </c>
      <c r="K207" s="87" t="str">
        <f t="shared" si="11"/>
        <v>⬆️ En hausse</v>
      </c>
    </row>
    <row r="208" spans="1:11" ht="15.5" hidden="1">
      <c r="A208" s="172" t="s">
        <v>417</v>
      </c>
      <c r="B208" s="35" t="s">
        <v>1735</v>
      </c>
      <c r="C208" s="32" t="s">
        <v>12</v>
      </c>
      <c r="D208" s="173">
        <v>43830</v>
      </c>
      <c r="E208" s="119">
        <f t="shared" ca="1" si="9"/>
        <v>46273</v>
      </c>
      <c r="F208" s="174" t="s">
        <v>418</v>
      </c>
      <c r="G208" s="339">
        <v>0.73460721868365175</v>
      </c>
      <c r="H208" s="339">
        <f>VLOOKUP(A208,[3]Sheet1!$A:$H,8,)</f>
        <v>0.73673036093418254</v>
      </c>
      <c r="I208" s="175">
        <f t="shared" si="10"/>
        <v>2.1231422505307851E-3</v>
      </c>
      <c r="J208" s="87">
        <f ca="1">DATEDIF(D208,E208,"m")</f>
        <v>80</v>
      </c>
      <c r="K208" s="87" t="str">
        <f t="shared" si="11"/>
        <v>⬆️ En hausse</v>
      </c>
    </row>
    <row r="209" spans="1:11" ht="15.5" hidden="1">
      <c r="A209" s="172" t="s">
        <v>422</v>
      </c>
      <c r="B209" s="35" t="s">
        <v>1735</v>
      </c>
      <c r="C209" s="32" t="s">
        <v>19</v>
      </c>
      <c r="D209" s="173">
        <v>43830</v>
      </c>
      <c r="E209" s="119">
        <f t="shared" ca="1" si="9"/>
        <v>46273</v>
      </c>
      <c r="F209" s="174" t="s">
        <v>339</v>
      </c>
      <c r="G209" s="339">
        <v>0.60238095238095235</v>
      </c>
      <c r="H209" s="339">
        <f>VLOOKUP(A209,[3]Sheet1!$A:$H,8,)</f>
        <v>0.60357142857142854</v>
      </c>
      <c r="I209" s="175">
        <f t="shared" si="10"/>
        <v>1.1904761904761862E-3</v>
      </c>
      <c r="J209" s="87">
        <f ca="1">DATEDIF(D209,E209,"m")</f>
        <v>80</v>
      </c>
      <c r="K209" s="87" t="str">
        <f t="shared" si="11"/>
        <v>⬆️ En hausse</v>
      </c>
    </row>
    <row r="210" spans="1:11" ht="15.5" hidden="1">
      <c r="A210" s="172" t="s">
        <v>415</v>
      </c>
      <c r="B210" s="35" t="s">
        <v>1735</v>
      </c>
      <c r="C210" s="32" t="s">
        <v>19</v>
      </c>
      <c r="D210" s="173">
        <v>43830</v>
      </c>
      <c r="E210" s="119">
        <f t="shared" ca="1" si="9"/>
        <v>46273</v>
      </c>
      <c r="F210" s="174" t="s">
        <v>416</v>
      </c>
      <c r="G210" s="339">
        <v>0.58460236886632821</v>
      </c>
      <c r="H210" s="339">
        <f>VLOOKUP(A210,[3]Sheet1!$A:$H,8,)</f>
        <v>0.58798646362098139</v>
      </c>
      <c r="I210" s="175">
        <f t="shared" si="10"/>
        <v>3.3840947546531774E-3</v>
      </c>
      <c r="J210" s="87">
        <f ca="1">DATEDIF(D210,E210,"m")</f>
        <v>80</v>
      </c>
      <c r="K210" s="87" t="str">
        <f t="shared" si="11"/>
        <v>⬆️ En hausse</v>
      </c>
    </row>
    <row r="211" spans="1:11" ht="15.5" hidden="1">
      <c r="A211" s="172" t="s">
        <v>423</v>
      </c>
      <c r="B211" s="35" t="s">
        <v>1735</v>
      </c>
      <c r="C211" s="32" t="s">
        <v>19</v>
      </c>
      <c r="D211" s="173">
        <v>43846</v>
      </c>
      <c r="E211" s="119">
        <f t="shared" ca="1" si="9"/>
        <v>46273</v>
      </c>
      <c r="F211" s="174" t="s">
        <v>424</v>
      </c>
      <c r="G211" s="339">
        <v>0.60666666666666669</v>
      </c>
      <c r="H211" s="339">
        <f>VLOOKUP(A211,[3]Sheet1!$A:$H,8,)</f>
        <v>0.60533333333333328</v>
      </c>
      <c r="I211" s="175">
        <f t="shared" si="10"/>
        <v>-1.3333333333334085E-3</v>
      </c>
      <c r="J211" s="87">
        <f ca="1">DATEDIF(D211,E211,"m")</f>
        <v>79</v>
      </c>
      <c r="K211" s="87" t="str">
        <f t="shared" si="11"/>
        <v>⬆️ En hausse</v>
      </c>
    </row>
    <row r="212" spans="1:11" ht="15.5" hidden="1">
      <c r="A212" s="172" t="s">
        <v>425</v>
      </c>
      <c r="B212" s="35" t="s">
        <v>1735</v>
      </c>
      <c r="C212" s="32" t="s">
        <v>19</v>
      </c>
      <c r="D212" s="173">
        <v>43859</v>
      </c>
      <c r="E212" s="119">
        <f t="shared" ca="1" si="9"/>
        <v>46273</v>
      </c>
      <c r="F212" s="174" t="s">
        <v>426</v>
      </c>
      <c r="G212" s="339">
        <v>0.62026239067055389</v>
      </c>
      <c r="H212" s="339">
        <f>VLOOKUP(A212,[3]Sheet1!$A:$H,8,)</f>
        <v>0.61880466472303208</v>
      </c>
      <c r="I212" s="175">
        <f t="shared" si="10"/>
        <v>-1.4577259475218041E-3</v>
      </c>
      <c r="J212" s="87">
        <f ca="1">DATEDIF(D212,E212,"m")</f>
        <v>79</v>
      </c>
      <c r="K212" s="87" t="str">
        <f t="shared" si="11"/>
        <v>⬆️ En hausse</v>
      </c>
    </row>
    <row r="213" spans="1:11" ht="15.5" hidden="1">
      <c r="A213" s="172" t="s">
        <v>427</v>
      </c>
      <c r="B213" s="35" t="s">
        <v>1735</v>
      </c>
      <c r="C213" s="32" t="s">
        <v>19</v>
      </c>
      <c r="D213" s="173">
        <v>43859</v>
      </c>
      <c r="E213" s="119">
        <f t="shared" ca="1" si="9"/>
        <v>46273</v>
      </c>
      <c r="F213" s="174" t="s">
        <v>389</v>
      </c>
      <c r="G213" s="339">
        <v>0.70797546012269941</v>
      </c>
      <c r="H213" s="339">
        <f>VLOOKUP(A213,[3]Sheet1!$A:$H,8,)</f>
        <v>0.71042944785276074</v>
      </c>
      <c r="I213" s="175">
        <f t="shared" si="10"/>
        <v>2.4539877300613355E-3</v>
      </c>
      <c r="J213" s="87">
        <f ca="1">DATEDIF(D213,E213,"m")</f>
        <v>79</v>
      </c>
      <c r="K213" s="87" t="str">
        <f t="shared" si="11"/>
        <v>⬆️ En hausse</v>
      </c>
    </row>
    <row r="214" spans="1:11" ht="15.5" hidden="1">
      <c r="A214" s="172" t="s">
        <v>430</v>
      </c>
      <c r="B214" s="35" t="s">
        <v>1735</v>
      </c>
      <c r="C214" s="32" t="s">
        <v>12</v>
      </c>
      <c r="D214" s="173">
        <v>43870</v>
      </c>
      <c r="E214" s="119">
        <f t="shared" ca="1" si="9"/>
        <v>46273</v>
      </c>
      <c r="F214" s="174" t="s">
        <v>431</v>
      </c>
      <c r="G214" s="339">
        <v>0.72401433691756267</v>
      </c>
      <c r="H214" s="339">
        <f>VLOOKUP(A214,[3]Sheet1!$A:$H,8,)</f>
        <v>0.72401433691756267</v>
      </c>
      <c r="I214" s="175">
        <f t="shared" si="10"/>
        <v>0</v>
      </c>
      <c r="J214" s="87">
        <f ca="1">DATEDIF(D214,E214,"m")</f>
        <v>78</v>
      </c>
      <c r="K214" s="87" t="str">
        <f t="shared" si="11"/>
        <v>⬆️ En hausse</v>
      </c>
    </row>
    <row r="215" spans="1:11" ht="15.5" hidden="1">
      <c r="A215" s="172" t="s">
        <v>428</v>
      </c>
      <c r="B215" s="35" t="s">
        <v>1735</v>
      </c>
      <c r="C215" s="32" t="s">
        <v>19</v>
      </c>
      <c r="D215" s="173">
        <v>43870</v>
      </c>
      <c r="E215" s="119">
        <f t="shared" ca="1" si="9"/>
        <v>46273</v>
      </c>
      <c r="F215" s="174" t="s">
        <v>429</v>
      </c>
      <c r="G215" s="339">
        <v>0.6322916666666667</v>
      </c>
      <c r="H215" s="339">
        <f>VLOOKUP(A215,[3]Sheet1!$A:$H,8,)</f>
        <v>0.63020833333333337</v>
      </c>
      <c r="I215" s="175">
        <f t="shared" si="10"/>
        <v>-2.0833333333333259E-3</v>
      </c>
      <c r="J215" s="87">
        <f ca="1">DATEDIF(D215,E215,"m")</f>
        <v>78</v>
      </c>
      <c r="K215" s="87" t="str">
        <f t="shared" si="11"/>
        <v>⬆️ En hausse</v>
      </c>
    </row>
    <row r="216" spans="1:11" ht="15.5" hidden="1">
      <c r="A216" s="172" t="s">
        <v>433</v>
      </c>
      <c r="B216" s="35" t="s">
        <v>1735</v>
      </c>
      <c r="C216" s="32" t="s">
        <v>19</v>
      </c>
      <c r="D216" s="173">
        <v>43870</v>
      </c>
      <c r="E216" s="119">
        <f t="shared" ca="1" si="9"/>
        <v>46273</v>
      </c>
      <c r="F216" s="174" t="s">
        <v>434</v>
      </c>
      <c r="G216" s="339">
        <v>0.65011415525114158</v>
      </c>
      <c r="H216" s="339">
        <f>VLOOKUP(A216,[3]Sheet1!$A:$H,8,)</f>
        <v>0.65182648401826482</v>
      </c>
      <c r="I216" s="175">
        <f t="shared" si="10"/>
        <v>1.712328767123239E-3</v>
      </c>
      <c r="J216" s="87">
        <f ca="1">DATEDIF(D216,E216,"m")</f>
        <v>78</v>
      </c>
      <c r="K216" s="87" t="str">
        <f t="shared" si="11"/>
        <v>⬆️ En hausse</v>
      </c>
    </row>
    <row r="217" spans="1:11" ht="15.5" hidden="1">
      <c r="A217" s="172" t="s">
        <v>432</v>
      </c>
      <c r="B217" s="35" t="s">
        <v>1735</v>
      </c>
      <c r="C217" s="32" t="s">
        <v>19</v>
      </c>
      <c r="D217" s="173">
        <v>43870</v>
      </c>
      <c r="E217" s="119">
        <f t="shared" ca="1" si="9"/>
        <v>46273</v>
      </c>
      <c r="F217" s="174" t="s">
        <v>411</v>
      </c>
      <c r="G217" s="339">
        <v>0.73529411764705888</v>
      </c>
      <c r="H217" s="339">
        <f>VLOOKUP(A217,[3]Sheet1!$A:$H,8,)</f>
        <v>0.73796791443850263</v>
      </c>
      <c r="I217" s="175">
        <f t="shared" si="10"/>
        <v>2.6737967914437499E-3</v>
      </c>
      <c r="J217" s="87">
        <f ca="1">DATEDIF(D217,E217,"m")</f>
        <v>78</v>
      </c>
      <c r="K217" s="87" t="str">
        <f t="shared" si="11"/>
        <v>⬆️ En hausse</v>
      </c>
    </row>
    <row r="218" spans="1:11" ht="15.5" hidden="1">
      <c r="A218" s="172" t="s">
        <v>436</v>
      </c>
      <c r="B218" s="35" t="s">
        <v>1735</v>
      </c>
      <c r="C218" s="32" t="s">
        <v>19</v>
      </c>
      <c r="D218" s="173">
        <v>43881</v>
      </c>
      <c r="E218" s="119">
        <f t="shared" ca="1" si="9"/>
        <v>46273</v>
      </c>
      <c r="F218" s="174" t="s">
        <v>437</v>
      </c>
      <c r="G218" s="339">
        <v>0.73662884927066452</v>
      </c>
      <c r="H218" s="339">
        <f>VLOOKUP(A218,[3]Sheet1!$A:$H,8,)</f>
        <v>0.7382495948136143</v>
      </c>
      <c r="I218" s="175">
        <f t="shared" si="10"/>
        <v>1.6207455429497752E-3</v>
      </c>
      <c r="J218" s="87">
        <f ca="1">DATEDIF(D218,E218,"m")</f>
        <v>78</v>
      </c>
      <c r="K218" s="87" t="str">
        <f t="shared" si="11"/>
        <v>⬆️ En hausse</v>
      </c>
    </row>
    <row r="219" spans="1:11" ht="15.5" hidden="1">
      <c r="A219" s="172" t="s">
        <v>438</v>
      </c>
      <c r="B219" s="35" t="s">
        <v>1735</v>
      </c>
      <c r="C219" s="32" t="s">
        <v>19</v>
      </c>
      <c r="D219" s="173">
        <v>43881</v>
      </c>
      <c r="E219" s="119">
        <f t="shared" ca="1" si="9"/>
        <v>46273</v>
      </c>
      <c r="F219" s="174" t="s">
        <v>439</v>
      </c>
      <c r="G219" s="339">
        <v>0.68593448940269752</v>
      </c>
      <c r="H219" s="339">
        <f>VLOOKUP(A219,[3]Sheet1!$A:$H,8,)</f>
        <v>0.69075144508670516</v>
      </c>
      <c r="I219" s="175">
        <f t="shared" si="10"/>
        <v>4.81695568400764E-3</v>
      </c>
      <c r="J219" s="87">
        <f ca="1">DATEDIF(D219,E219,"m")</f>
        <v>78</v>
      </c>
      <c r="K219" s="87" t="str">
        <f t="shared" si="11"/>
        <v>⬆️ En hausse</v>
      </c>
    </row>
    <row r="220" spans="1:11" ht="15.5" hidden="1">
      <c r="A220" s="172" t="s">
        <v>435</v>
      </c>
      <c r="B220" s="35" t="s">
        <v>1735</v>
      </c>
      <c r="C220" s="32" t="s">
        <v>19</v>
      </c>
      <c r="D220" s="173">
        <v>43881</v>
      </c>
      <c r="E220" s="119">
        <f t="shared" ca="1" si="9"/>
        <v>46273</v>
      </c>
      <c r="F220" s="174" t="s">
        <v>389</v>
      </c>
      <c r="G220" s="339">
        <v>0.70085929108485501</v>
      </c>
      <c r="H220" s="339">
        <f>VLOOKUP(A220,[3]Sheet1!$A:$H,8,)</f>
        <v>0.70354457572502682</v>
      </c>
      <c r="I220" s="175">
        <f t="shared" si="10"/>
        <v>2.6852846401718145E-3</v>
      </c>
      <c r="J220" s="87">
        <f ca="1">DATEDIF(D220,E220,"m")</f>
        <v>78</v>
      </c>
      <c r="K220" s="87" t="str">
        <f t="shared" si="11"/>
        <v>⬆️ En hausse</v>
      </c>
    </row>
    <row r="221" spans="1:11" ht="15.5" hidden="1">
      <c r="A221" s="172" t="s">
        <v>440</v>
      </c>
      <c r="B221" s="35" t="s">
        <v>1735</v>
      </c>
      <c r="C221" s="32" t="s">
        <v>12</v>
      </c>
      <c r="D221" s="173">
        <v>43890</v>
      </c>
      <c r="E221" s="119">
        <f t="shared" ca="1" si="9"/>
        <v>46273</v>
      </c>
      <c r="F221" s="174" t="s">
        <v>431</v>
      </c>
      <c r="G221" s="339">
        <v>0.63756613756613756</v>
      </c>
      <c r="H221" s="339">
        <f>VLOOKUP(A221,[3]Sheet1!$A:$H,8,)</f>
        <v>0.6428571428571429</v>
      </c>
      <c r="I221" s="175">
        <f t="shared" si="10"/>
        <v>5.2910052910053462E-3</v>
      </c>
      <c r="J221" s="87">
        <f ca="1">DATEDIF(D221,E221,"m")</f>
        <v>78</v>
      </c>
      <c r="K221" s="87" t="str">
        <f t="shared" si="11"/>
        <v>⬆️ En hausse</v>
      </c>
    </row>
    <row r="222" spans="1:11" ht="15.5" hidden="1">
      <c r="A222" s="172" t="s">
        <v>441</v>
      </c>
      <c r="B222" s="35" t="s">
        <v>1735</v>
      </c>
      <c r="C222" s="32" t="s">
        <v>12</v>
      </c>
      <c r="D222" s="173">
        <v>43890</v>
      </c>
      <c r="E222" s="119">
        <f t="shared" ca="1" si="9"/>
        <v>46273</v>
      </c>
      <c r="F222" s="174" t="s">
        <v>431</v>
      </c>
      <c r="G222" s="339">
        <v>0.70769230769230773</v>
      </c>
      <c r="H222" s="339">
        <f>VLOOKUP(A222,[3]Sheet1!$A:$H,8,)</f>
        <v>0.71282051282051284</v>
      </c>
      <c r="I222" s="175">
        <f t="shared" si="10"/>
        <v>5.12820512820511E-3</v>
      </c>
      <c r="J222" s="87">
        <f ca="1">DATEDIF(D222,E222,"m")</f>
        <v>78</v>
      </c>
      <c r="K222" s="87" t="str">
        <f t="shared" si="11"/>
        <v>⬆️ En hausse</v>
      </c>
    </row>
    <row r="223" spans="1:11" ht="15.5" hidden="1">
      <c r="A223" s="172" t="s">
        <v>445</v>
      </c>
      <c r="B223" s="35" t="s">
        <v>1735</v>
      </c>
      <c r="C223" s="32" t="s">
        <v>12</v>
      </c>
      <c r="D223" s="173">
        <v>43890</v>
      </c>
      <c r="E223" s="119">
        <f t="shared" ca="1" si="9"/>
        <v>46273</v>
      </c>
      <c r="F223" s="174" t="s">
        <v>446</v>
      </c>
      <c r="G223" s="339">
        <v>0.65956482320942889</v>
      </c>
      <c r="H223" s="339">
        <f>VLOOKUP(A223,[3]Sheet1!$A:$H,8,)</f>
        <v>0.66999093381686314</v>
      </c>
      <c r="I223" s="175">
        <f t="shared" si="10"/>
        <v>1.0426110607434258E-2</v>
      </c>
      <c r="J223" s="87">
        <f ca="1">DATEDIF(D223,E223,"m")</f>
        <v>78</v>
      </c>
      <c r="K223" s="87" t="str">
        <f t="shared" si="11"/>
        <v>⬆️ En hausse</v>
      </c>
    </row>
    <row r="224" spans="1:11" ht="15.5" hidden="1">
      <c r="A224" s="172" t="s">
        <v>448</v>
      </c>
      <c r="B224" s="35" t="s">
        <v>1736</v>
      </c>
      <c r="C224" s="32" t="s">
        <v>23</v>
      </c>
      <c r="D224" s="173">
        <v>43890</v>
      </c>
      <c r="E224" s="119">
        <f t="shared" ca="1" si="9"/>
        <v>46273</v>
      </c>
      <c r="F224" s="174" t="s">
        <v>1737</v>
      </c>
      <c r="G224" s="339">
        <v>0.61111111111111116</v>
      </c>
      <c r="H224" s="339">
        <f>VLOOKUP(A224,[3]Sheet1!$A:$H,8,)</f>
        <v>0.61965811965811968</v>
      </c>
      <c r="I224" s="175">
        <f t="shared" si="10"/>
        <v>8.5470085470085166E-3</v>
      </c>
      <c r="J224" s="87">
        <f ca="1">DATEDIF(D224,E224,"m")</f>
        <v>78</v>
      </c>
      <c r="K224" s="87" t="str">
        <f t="shared" si="11"/>
        <v>⬆️ En hausse</v>
      </c>
    </row>
    <row r="225" spans="1:11" ht="15.5" hidden="1">
      <c r="A225" s="172" t="s">
        <v>447</v>
      </c>
      <c r="B225" s="35" t="s">
        <v>1735</v>
      </c>
      <c r="C225" s="32" t="s">
        <v>19</v>
      </c>
      <c r="D225" s="173">
        <v>43890</v>
      </c>
      <c r="E225" s="119">
        <f t="shared" ca="1" si="9"/>
        <v>46273</v>
      </c>
      <c r="F225" s="174" t="s">
        <v>389</v>
      </c>
      <c r="G225" s="339">
        <v>0.68206157965194114</v>
      </c>
      <c r="H225" s="339">
        <f>VLOOKUP(A225,[3]Sheet1!$A:$H,8,)</f>
        <v>0.68674698795180722</v>
      </c>
      <c r="I225" s="175">
        <f t="shared" si="10"/>
        <v>4.6854082998660784E-3</v>
      </c>
      <c r="J225" s="87">
        <f ca="1">DATEDIF(D225,E225,"m")</f>
        <v>78</v>
      </c>
      <c r="K225" s="87" t="str">
        <f t="shared" si="11"/>
        <v>⬆️ En hausse</v>
      </c>
    </row>
    <row r="226" spans="1:11" ht="15.5" hidden="1">
      <c r="A226" s="172" t="s">
        <v>442</v>
      </c>
      <c r="B226" s="35" t="s">
        <v>1736</v>
      </c>
      <c r="C226" s="32" t="s">
        <v>23</v>
      </c>
      <c r="D226" s="173">
        <v>43890</v>
      </c>
      <c r="E226" s="119">
        <f t="shared" ca="1" si="9"/>
        <v>46273</v>
      </c>
      <c r="F226" s="174" t="s">
        <v>443</v>
      </c>
      <c r="G226" s="339">
        <v>0.6228070175438597</v>
      </c>
      <c r="H226" s="339">
        <f>VLOOKUP(A226,[3]Sheet1!$A:$H,8,)</f>
        <v>0.62192982456140355</v>
      </c>
      <c r="I226" s="175">
        <f t="shared" si="10"/>
        <v>-8.7719298245614308E-4</v>
      </c>
      <c r="J226" s="87">
        <f ca="1">DATEDIF(D226,E226,"m")</f>
        <v>78</v>
      </c>
      <c r="K226" s="87" t="str">
        <f t="shared" si="11"/>
        <v>⬆️ En hausse</v>
      </c>
    </row>
    <row r="227" spans="1:11" ht="15.5">
      <c r="A227" s="172" t="s">
        <v>450</v>
      </c>
      <c r="B227" s="35" t="s">
        <v>1735</v>
      </c>
      <c r="C227" s="32" t="s">
        <v>19</v>
      </c>
      <c r="D227" s="173">
        <v>43909</v>
      </c>
      <c r="E227" s="119">
        <f t="shared" ca="1" si="9"/>
        <v>46273</v>
      </c>
      <c r="F227" s="174" t="s">
        <v>451</v>
      </c>
      <c r="G227" s="339">
        <v>0.47835497835497837</v>
      </c>
      <c r="H227" s="339">
        <f>VLOOKUP(A227,[3]Sheet1!$A:$H,8,)</f>
        <v>0.47619047619047616</v>
      </c>
      <c r="I227" s="175">
        <f t="shared" si="10"/>
        <v>-2.1645021645022022E-3</v>
      </c>
      <c r="J227" s="87">
        <f ca="1">DATEDIF(D227,E227,"m")</f>
        <v>77</v>
      </c>
      <c r="K227" s="87" t="str">
        <f t="shared" si="11"/>
        <v>⬆️ En hausse</v>
      </c>
    </row>
    <row r="228" spans="1:11" ht="15.5" hidden="1">
      <c r="A228" s="172" t="s">
        <v>457</v>
      </c>
      <c r="B228" s="35" t="s">
        <v>1735</v>
      </c>
      <c r="C228" s="32" t="s">
        <v>19</v>
      </c>
      <c r="D228" s="173">
        <v>43919</v>
      </c>
      <c r="E228" s="119">
        <f t="shared" ca="1" si="9"/>
        <v>46273</v>
      </c>
      <c r="F228" s="174" t="s">
        <v>397</v>
      </c>
      <c r="G228" s="339">
        <v>0.71796875000000004</v>
      </c>
      <c r="H228" s="339">
        <f>VLOOKUP(A228,[3]Sheet1!$A:$H,8,)</f>
        <v>0.71718749999999998</v>
      </c>
      <c r="I228" s="175">
        <f t="shared" si="10"/>
        <v>-7.8125000000006661E-4</v>
      </c>
      <c r="J228" s="87">
        <f ca="1">DATEDIF(D228,E228,"m")</f>
        <v>77</v>
      </c>
      <c r="K228" s="87" t="str">
        <f t="shared" si="11"/>
        <v>⬆️ En hausse</v>
      </c>
    </row>
    <row r="229" spans="1:11" ht="15.5" hidden="1">
      <c r="A229" s="172" t="s">
        <v>452</v>
      </c>
      <c r="B229" s="35" t="s">
        <v>1735</v>
      </c>
      <c r="C229" s="32" t="s">
        <v>19</v>
      </c>
      <c r="D229" s="173">
        <v>43919</v>
      </c>
      <c r="E229" s="119">
        <f t="shared" ca="1" si="9"/>
        <v>46273</v>
      </c>
      <c r="F229" s="174" t="s">
        <v>453</v>
      </c>
      <c r="G229" s="339">
        <v>0.5938931297709924</v>
      </c>
      <c r="H229" s="339">
        <f>VLOOKUP(A229,[3]Sheet1!$A:$H,8,)</f>
        <v>0.59541984732824427</v>
      </c>
      <c r="I229" s="175">
        <f t="shared" si="10"/>
        <v>1.5267175572518665E-3</v>
      </c>
      <c r="J229" s="87">
        <f ca="1">DATEDIF(D229,E229,"m")</f>
        <v>77</v>
      </c>
      <c r="K229" s="87" t="str">
        <f t="shared" si="11"/>
        <v>⬆️ En hausse</v>
      </c>
    </row>
    <row r="230" spans="1:11" ht="15.5" hidden="1">
      <c r="A230" s="172" t="s">
        <v>454</v>
      </c>
      <c r="B230" s="35" t="s">
        <v>1735</v>
      </c>
      <c r="C230" s="32" t="s">
        <v>19</v>
      </c>
      <c r="D230" s="173">
        <v>43919</v>
      </c>
      <c r="E230" s="119">
        <f t="shared" ca="1" si="9"/>
        <v>46273</v>
      </c>
      <c r="F230" s="174" t="s">
        <v>455</v>
      </c>
      <c r="G230" s="339">
        <v>0.67666666666666664</v>
      </c>
      <c r="H230" s="339">
        <f>VLOOKUP(A230,[3]Sheet1!$A:$H,8,)</f>
        <v>0.67833333333333334</v>
      </c>
      <c r="I230" s="175">
        <f t="shared" si="10"/>
        <v>1.6666666666667052E-3</v>
      </c>
      <c r="J230" s="87">
        <f ca="1">DATEDIF(D230,E230,"m")</f>
        <v>77</v>
      </c>
      <c r="K230" s="87" t="str">
        <f t="shared" si="11"/>
        <v>⬆️ En hausse</v>
      </c>
    </row>
    <row r="231" spans="1:11" ht="15.5" hidden="1">
      <c r="A231" s="172" t="s">
        <v>456</v>
      </c>
      <c r="B231" s="35" t="s">
        <v>1735</v>
      </c>
      <c r="C231" s="32" t="s">
        <v>19</v>
      </c>
      <c r="D231" s="173">
        <v>43919</v>
      </c>
      <c r="E231" s="119">
        <f t="shared" ca="1" si="9"/>
        <v>46273</v>
      </c>
      <c r="F231" s="174" t="s">
        <v>455</v>
      </c>
      <c r="G231" s="339">
        <v>0.68472222222222223</v>
      </c>
      <c r="H231" s="339">
        <f>VLOOKUP(A231,[3]Sheet1!$A:$H,8,)</f>
        <v>0.68888888888888888</v>
      </c>
      <c r="I231" s="175">
        <f t="shared" si="10"/>
        <v>4.1666666666666519E-3</v>
      </c>
      <c r="J231" s="87">
        <f ca="1">DATEDIF(D231,E231,"m")</f>
        <v>77</v>
      </c>
      <c r="K231" s="87" t="str">
        <f t="shared" si="11"/>
        <v>⬆️ En hausse</v>
      </c>
    </row>
    <row r="232" spans="1:11" ht="15.5" hidden="1">
      <c r="A232" s="172" t="s">
        <v>460</v>
      </c>
      <c r="B232" s="35" t="s">
        <v>1735</v>
      </c>
      <c r="C232" s="32" t="s">
        <v>19</v>
      </c>
      <c r="D232" s="173">
        <v>43931</v>
      </c>
      <c r="E232" s="119">
        <f t="shared" ca="1" si="9"/>
        <v>46273</v>
      </c>
      <c r="F232" s="174" t="s">
        <v>391</v>
      </c>
      <c r="G232" s="339">
        <v>0.69491525423728817</v>
      </c>
      <c r="H232" s="339">
        <f>VLOOKUP(A232,[3]Sheet1!$A:$H,8,)</f>
        <v>0.71045197740112997</v>
      </c>
      <c r="I232" s="175">
        <f t="shared" si="10"/>
        <v>1.5536723163841804E-2</v>
      </c>
      <c r="J232" s="87">
        <f ca="1">DATEDIF(D232,E232,"m")</f>
        <v>76</v>
      </c>
      <c r="K232" s="87" t="str">
        <f t="shared" si="11"/>
        <v>⬆️ En hausse</v>
      </c>
    </row>
    <row r="233" spans="1:11" ht="15.5" hidden="1">
      <c r="A233" s="172" t="s">
        <v>461</v>
      </c>
      <c r="B233" s="35" t="s">
        <v>1736</v>
      </c>
      <c r="C233" s="32" t="s">
        <v>23</v>
      </c>
      <c r="D233" s="173">
        <v>43938</v>
      </c>
      <c r="E233" s="119">
        <f t="shared" ca="1" si="9"/>
        <v>46273</v>
      </c>
      <c r="F233" s="174" t="s">
        <v>462</v>
      </c>
      <c r="G233" s="339">
        <v>0.72560975609756095</v>
      </c>
      <c r="H233" s="339">
        <f>VLOOKUP(A233,[3]Sheet1!$A:$H,8,)</f>
        <v>0.72560975609756095</v>
      </c>
      <c r="I233" s="175">
        <f t="shared" si="10"/>
        <v>0</v>
      </c>
      <c r="J233" s="87">
        <f ca="1">DATEDIF(D233,E233,"m")</f>
        <v>76</v>
      </c>
      <c r="K233" s="87" t="str">
        <f t="shared" si="11"/>
        <v>⬆️ En hausse</v>
      </c>
    </row>
    <row r="234" spans="1:11" ht="15.5" hidden="1">
      <c r="A234" s="172" t="s">
        <v>463</v>
      </c>
      <c r="B234" s="35" t="s">
        <v>1735</v>
      </c>
      <c r="C234" s="32" t="s">
        <v>19</v>
      </c>
      <c r="D234" s="173">
        <v>43938</v>
      </c>
      <c r="E234" s="119">
        <f t="shared" ca="1" si="9"/>
        <v>46273</v>
      </c>
      <c r="F234" s="174" t="s">
        <v>453</v>
      </c>
      <c r="G234" s="339">
        <v>0.71936274509803921</v>
      </c>
      <c r="H234" s="339">
        <f>VLOOKUP(A234,[3]Sheet1!$A:$H,8,)</f>
        <v>0.72671568627450978</v>
      </c>
      <c r="I234" s="175">
        <f t="shared" si="10"/>
        <v>7.3529411764705621E-3</v>
      </c>
      <c r="J234" s="87">
        <f ca="1">DATEDIF(D234,E234,"m")</f>
        <v>76</v>
      </c>
      <c r="K234" s="87" t="str">
        <f t="shared" si="11"/>
        <v>⬆️ En hausse</v>
      </c>
    </row>
    <row r="235" spans="1:11" ht="15.5" hidden="1">
      <c r="A235" s="172" t="s">
        <v>464</v>
      </c>
      <c r="B235" s="35" t="s">
        <v>1736</v>
      </c>
      <c r="C235" s="32" t="s">
        <v>23</v>
      </c>
      <c r="D235" s="173">
        <v>43948</v>
      </c>
      <c r="E235" s="119">
        <f t="shared" ca="1" si="9"/>
        <v>46273</v>
      </c>
      <c r="F235" s="174" t="s">
        <v>99</v>
      </c>
      <c r="G235" s="339">
        <v>0.71234309623430958</v>
      </c>
      <c r="H235" s="339">
        <f>VLOOKUP(A235,[3]Sheet1!$A:$H,8,)</f>
        <v>0.71234309623430958</v>
      </c>
      <c r="I235" s="175">
        <f t="shared" si="10"/>
        <v>0</v>
      </c>
      <c r="J235" s="87">
        <f ca="1">DATEDIF(D235,E235,"m")</f>
        <v>76</v>
      </c>
      <c r="K235" s="87" t="str">
        <f t="shared" si="11"/>
        <v>⬆️ En hausse</v>
      </c>
    </row>
    <row r="236" spans="1:11" ht="15.5" hidden="1">
      <c r="A236" s="172" t="s">
        <v>465</v>
      </c>
      <c r="B236" s="35" t="s">
        <v>1736</v>
      </c>
      <c r="C236" s="32" t="s">
        <v>23</v>
      </c>
      <c r="D236" s="173">
        <v>43969</v>
      </c>
      <c r="E236" s="119">
        <f t="shared" ca="1" si="9"/>
        <v>46273</v>
      </c>
      <c r="F236" s="174" t="s">
        <v>462</v>
      </c>
      <c r="G236" s="339">
        <v>0.51872659176029967</v>
      </c>
      <c r="H236" s="339">
        <f>VLOOKUP(A236,[3]Sheet1!$A:$H,8,)</f>
        <v>0.52996254681647936</v>
      </c>
      <c r="I236" s="175">
        <f t="shared" si="10"/>
        <v>1.1235955056179692E-2</v>
      </c>
      <c r="J236" s="87">
        <f ca="1">DATEDIF(D236,E236,"m")</f>
        <v>75</v>
      </c>
      <c r="K236" s="87" t="str">
        <f t="shared" si="11"/>
        <v>⬆️ En hausse</v>
      </c>
    </row>
    <row r="237" spans="1:11" ht="15.5" hidden="1">
      <c r="A237" s="172" t="s">
        <v>470</v>
      </c>
      <c r="B237" s="35" t="s">
        <v>1735</v>
      </c>
      <c r="C237" s="32" t="s">
        <v>12</v>
      </c>
      <c r="D237" s="173">
        <v>43984</v>
      </c>
      <c r="E237" s="119">
        <f t="shared" ca="1" si="9"/>
        <v>46273</v>
      </c>
      <c r="F237" s="174" t="s">
        <v>471</v>
      </c>
      <c r="G237" s="339">
        <v>0.72682926829268291</v>
      </c>
      <c r="H237" s="339">
        <f>VLOOKUP(A237,[3]Sheet1!$A:$H,8,)</f>
        <v>0.73333333333333328</v>
      </c>
      <c r="I237" s="175">
        <f t="shared" si="10"/>
        <v>6.5040650406503753E-3</v>
      </c>
      <c r="J237" s="87">
        <f ca="1">DATEDIF(D237,E237,"m")</f>
        <v>75</v>
      </c>
      <c r="K237" s="87" t="str">
        <f t="shared" si="11"/>
        <v>⬆️ En hausse</v>
      </c>
    </row>
    <row r="238" spans="1:11" ht="15.5" hidden="1">
      <c r="A238" s="172" t="s">
        <v>466</v>
      </c>
      <c r="B238" s="35" t="s">
        <v>1735</v>
      </c>
      <c r="C238" s="32" t="s">
        <v>19</v>
      </c>
      <c r="D238" s="173">
        <v>43984</v>
      </c>
      <c r="E238" s="119">
        <f t="shared" ca="1" si="9"/>
        <v>46273</v>
      </c>
      <c r="F238" s="174" t="s">
        <v>467</v>
      </c>
      <c r="G238" s="339">
        <v>0.77831715210355989</v>
      </c>
      <c r="H238" s="339">
        <f>VLOOKUP(A238,[3]Sheet1!$A:$H,8,)</f>
        <v>0.78317152103559873</v>
      </c>
      <c r="I238" s="175">
        <f t="shared" si="10"/>
        <v>4.8543689320388328E-3</v>
      </c>
      <c r="J238" s="87">
        <f ca="1">DATEDIF(D238,E238,"m")</f>
        <v>75</v>
      </c>
      <c r="K238" s="87" t="str">
        <f t="shared" si="11"/>
        <v>⬆️ En hausse</v>
      </c>
    </row>
    <row r="239" spans="1:11" ht="15.5" hidden="1">
      <c r="A239" s="172" t="s">
        <v>468</v>
      </c>
      <c r="B239" s="35" t="s">
        <v>1735</v>
      </c>
      <c r="C239" s="32" t="s">
        <v>19</v>
      </c>
      <c r="D239" s="173">
        <v>43984</v>
      </c>
      <c r="E239" s="119">
        <f t="shared" ca="1" si="9"/>
        <v>46273</v>
      </c>
      <c r="F239" s="174" t="s">
        <v>469</v>
      </c>
      <c r="G239" s="339">
        <v>0.66192830655129786</v>
      </c>
      <c r="H239" s="339">
        <f>VLOOKUP(A239,[3]Sheet1!$A:$H,8,)</f>
        <v>0.66378244746600745</v>
      </c>
      <c r="I239" s="175">
        <f t="shared" si="10"/>
        <v>1.85414091470959E-3</v>
      </c>
      <c r="J239" s="87">
        <f ca="1">DATEDIF(D239,E239,"m")</f>
        <v>75</v>
      </c>
      <c r="K239" s="87" t="str">
        <f t="shared" si="11"/>
        <v>⬆️ En hausse</v>
      </c>
    </row>
    <row r="240" spans="1:11" ht="15.5" hidden="1">
      <c r="A240" s="172" t="s">
        <v>472</v>
      </c>
      <c r="B240" s="35" t="s">
        <v>1736</v>
      </c>
      <c r="C240" s="32" t="s">
        <v>23</v>
      </c>
      <c r="D240" s="173">
        <v>43984</v>
      </c>
      <c r="E240" s="119">
        <f t="shared" ca="1" si="9"/>
        <v>46273</v>
      </c>
      <c r="F240" s="174" t="s">
        <v>473</v>
      </c>
      <c r="G240" s="339">
        <v>0.59259259259259256</v>
      </c>
      <c r="H240" s="339">
        <f>VLOOKUP(A240,[3]Sheet1!$A:$H,8,)</f>
        <v>0.59465020576131689</v>
      </c>
      <c r="I240" s="175">
        <f t="shared" si="10"/>
        <v>2.057613168724326E-3</v>
      </c>
      <c r="J240" s="87">
        <f ca="1">DATEDIF(D240,E240,"m")</f>
        <v>75</v>
      </c>
      <c r="K240" s="87" t="str">
        <f t="shared" si="11"/>
        <v>⬆️ En hausse</v>
      </c>
    </row>
    <row r="241" spans="1:11" ht="15.5" hidden="1">
      <c r="A241" s="172" t="s">
        <v>475</v>
      </c>
      <c r="B241" s="35" t="s">
        <v>1735</v>
      </c>
      <c r="C241" s="32" t="s">
        <v>12</v>
      </c>
      <c r="D241" s="173">
        <v>43996</v>
      </c>
      <c r="E241" s="119">
        <f t="shared" ca="1" si="9"/>
        <v>46273</v>
      </c>
      <c r="F241" s="174" t="s">
        <v>476</v>
      </c>
      <c r="G241" s="339">
        <v>0.73941798941798942</v>
      </c>
      <c r="H241" s="339">
        <f>VLOOKUP(A241,[3]Sheet1!$A:$H,8,)</f>
        <v>0.7407407407407407</v>
      </c>
      <c r="I241" s="175">
        <f t="shared" si="10"/>
        <v>1.322751322751281E-3</v>
      </c>
      <c r="J241" s="87">
        <f ca="1">DATEDIF(D241,E241,"m")</f>
        <v>74</v>
      </c>
      <c r="K241" s="87" t="str">
        <f t="shared" si="11"/>
        <v>⬆️ En hausse</v>
      </c>
    </row>
    <row r="242" spans="1:11" ht="15.5" hidden="1">
      <c r="A242" s="172" t="s">
        <v>479</v>
      </c>
      <c r="B242" s="35" t="s">
        <v>1736</v>
      </c>
      <c r="C242" s="32" t="s">
        <v>23</v>
      </c>
      <c r="D242" s="173">
        <v>43996</v>
      </c>
      <c r="E242" s="119">
        <f t="shared" ca="1" si="9"/>
        <v>46273</v>
      </c>
      <c r="F242" s="174" t="s">
        <v>1737</v>
      </c>
      <c r="G242" s="339">
        <v>0.68421052631578949</v>
      </c>
      <c r="H242" s="339">
        <f>VLOOKUP(A242,[3]Sheet1!$A:$H,8,)</f>
        <v>0.68421052631578949</v>
      </c>
      <c r="I242" s="175">
        <f t="shared" si="10"/>
        <v>0</v>
      </c>
      <c r="J242" s="87">
        <f ca="1">DATEDIF(D242,E242,"m")</f>
        <v>74</v>
      </c>
      <c r="K242" s="87" t="str">
        <f t="shared" si="11"/>
        <v>⬆️ En hausse</v>
      </c>
    </row>
    <row r="243" spans="1:11" ht="15.5" hidden="1">
      <c r="A243" s="172" t="s">
        <v>477</v>
      </c>
      <c r="B243" s="35" t="s">
        <v>1735</v>
      </c>
      <c r="C243" s="32" t="s">
        <v>19</v>
      </c>
      <c r="D243" s="173">
        <v>43996</v>
      </c>
      <c r="E243" s="119">
        <f t="shared" ca="1" si="9"/>
        <v>46273</v>
      </c>
      <c r="F243" s="174" t="s">
        <v>478</v>
      </c>
      <c r="G243" s="339">
        <v>0.74507042253521127</v>
      </c>
      <c r="H243" s="339">
        <f>VLOOKUP(A243,[3]Sheet1!$A:$H,8,)</f>
        <v>0.74507042253521127</v>
      </c>
      <c r="I243" s="175">
        <f t="shared" si="10"/>
        <v>0</v>
      </c>
      <c r="J243" s="87">
        <f ca="1">DATEDIF(D243,E243,"m")</f>
        <v>74</v>
      </c>
      <c r="K243" s="87" t="str">
        <f t="shared" si="11"/>
        <v>⬆️ En hausse</v>
      </c>
    </row>
    <row r="244" spans="1:11" ht="15.5" hidden="1">
      <c r="A244" s="172" t="s">
        <v>480</v>
      </c>
      <c r="B244" s="35" t="s">
        <v>1735</v>
      </c>
      <c r="C244" s="32" t="s">
        <v>19</v>
      </c>
      <c r="D244" s="173">
        <v>43996</v>
      </c>
      <c r="E244" s="119">
        <f t="shared" ca="1" si="9"/>
        <v>46273</v>
      </c>
      <c r="F244" s="174" t="s">
        <v>469</v>
      </c>
      <c r="G244" s="339">
        <v>0.71278317152103565</v>
      </c>
      <c r="H244" s="339">
        <f>VLOOKUP(A244,[3]Sheet1!$A:$H,8,)</f>
        <v>0.72168284789644011</v>
      </c>
      <c r="I244" s="175">
        <f t="shared" si="10"/>
        <v>8.8996763754044528E-3</v>
      </c>
      <c r="J244" s="87">
        <f ca="1">DATEDIF(D244,E244,"m")</f>
        <v>74</v>
      </c>
      <c r="K244" s="87" t="str">
        <f t="shared" si="11"/>
        <v>⬆️ En hausse</v>
      </c>
    </row>
    <row r="245" spans="1:11" ht="15.5" hidden="1">
      <c r="A245" s="172" t="s">
        <v>474</v>
      </c>
      <c r="B245" s="35" t="s">
        <v>1736</v>
      </c>
      <c r="C245" s="32" t="s">
        <v>23</v>
      </c>
      <c r="D245" s="173">
        <v>43996</v>
      </c>
      <c r="E245" s="119">
        <f t="shared" ca="1" si="9"/>
        <v>46273</v>
      </c>
      <c r="F245" s="174" t="s">
        <v>99</v>
      </c>
      <c r="G245" s="339">
        <v>0.65107913669064743</v>
      </c>
      <c r="H245" s="339">
        <f>VLOOKUP(A245,[3]Sheet1!$A:$H,8,)</f>
        <v>0.64988009592326135</v>
      </c>
      <c r="I245" s="175">
        <f t="shared" si="10"/>
        <v>-1.1990407673860837E-3</v>
      </c>
      <c r="J245" s="87">
        <f ca="1">DATEDIF(D245,E245,"m")</f>
        <v>74</v>
      </c>
      <c r="K245" s="87" t="str">
        <f t="shared" si="11"/>
        <v>⬆️ En hausse</v>
      </c>
    </row>
    <row r="246" spans="1:11" ht="15.5" hidden="1">
      <c r="A246" s="172" t="s">
        <v>481</v>
      </c>
      <c r="B246" s="35" t="s">
        <v>1736</v>
      </c>
      <c r="C246" s="32" t="s">
        <v>23</v>
      </c>
      <c r="D246" s="173">
        <v>43996</v>
      </c>
      <c r="E246" s="119">
        <f t="shared" ca="1" si="9"/>
        <v>46273</v>
      </c>
      <c r="F246" s="174" t="s">
        <v>482</v>
      </c>
      <c r="G246" s="339">
        <v>0.70063694267515919</v>
      </c>
      <c r="H246" s="339">
        <f>VLOOKUP(A246,[3]Sheet1!$A:$H,8,)</f>
        <v>0.69851380042462841</v>
      </c>
      <c r="I246" s="175">
        <f t="shared" si="10"/>
        <v>-2.1231422505307851E-3</v>
      </c>
      <c r="J246" s="87">
        <f ca="1">DATEDIF(D246,E246,"m")</f>
        <v>74</v>
      </c>
      <c r="K246" s="87" t="str">
        <f t="shared" si="11"/>
        <v>⬆️ En hausse</v>
      </c>
    </row>
    <row r="247" spans="1:11" ht="15.5" hidden="1">
      <c r="A247" s="172" t="s">
        <v>486</v>
      </c>
      <c r="B247" s="35" t="s">
        <v>1736</v>
      </c>
      <c r="C247" s="32" t="s">
        <v>23</v>
      </c>
      <c r="D247" s="173">
        <v>44008</v>
      </c>
      <c r="E247" s="119">
        <f t="shared" ca="1" si="9"/>
        <v>46273</v>
      </c>
      <c r="F247" s="174" t="s">
        <v>462</v>
      </c>
      <c r="G247" s="339">
        <v>0.76291079812206575</v>
      </c>
      <c r="H247" s="339">
        <f>VLOOKUP(A247,[3]Sheet1!$A:$H,8,)</f>
        <v>0.77464788732394363</v>
      </c>
      <c r="I247" s="175">
        <f t="shared" si="10"/>
        <v>1.1737089201877882E-2</v>
      </c>
      <c r="J247" s="87">
        <f ca="1">DATEDIF(D247,E247,"m")</f>
        <v>74</v>
      </c>
      <c r="K247" s="87" t="str">
        <f t="shared" si="11"/>
        <v>⬆️ En hausse</v>
      </c>
    </row>
    <row r="248" spans="1:11" ht="15.5" hidden="1">
      <c r="A248" s="172" t="s">
        <v>487</v>
      </c>
      <c r="B248" s="35" t="s">
        <v>1736</v>
      </c>
      <c r="C248" s="32" t="s">
        <v>23</v>
      </c>
      <c r="D248" s="173">
        <v>44008</v>
      </c>
      <c r="E248" s="119">
        <f t="shared" ca="1" si="9"/>
        <v>46273</v>
      </c>
      <c r="F248" s="174" t="s">
        <v>488</v>
      </c>
      <c r="G248" s="339">
        <v>0.55524861878453036</v>
      </c>
      <c r="H248" s="339">
        <f>VLOOKUP(A248,[3]Sheet1!$A:$H,8,)</f>
        <v>0.55801104972375692</v>
      </c>
      <c r="I248" s="175">
        <f t="shared" si="10"/>
        <v>2.7624309392265678E-3</v>
      </c>
      <c r="J248" s="87">
        <f ca="1">DATEDIF(D248,E248,"m")</f>
        <v>74</v>
      </c>
      <c r="K248" s="87" t="str">
        <f t="shared" si="11"/>
        <v>⬆️ En hausse</v>
      </c>
    </row>
    <row r="249" spans="1:11" ht="15.5" hidden="1">
      <c r="A249" s="172" t="s">
        <v>484</v>
      </c>
      <c r="B249" s="35" t="s">
        <v>1735</v>
      </c>
      <c r="C249" s="32" t="s">
        <v>19</v>
      </c>
      <c r="D249" s="173">
        <v>44008</v>
      </c>
      <c r="E249" s="119">
        <f t="shared" ca="1" si="9"/>
        <v>46273</v>
      </c>
      <c r="F249" s="174" t="s">
        <v>485</v>
      </c>
      <c r="G249" s="339">
        <v>0.79104477611940294</v>
      </c>
      <c r="H249" s="339">
        <f>VLOOKUP(A249,[3]Sheet1!$A:$H,8,)</f>
        <v>0.79228855721393032</v>
      </c>
      <c r="I249" s="175">
        <f t="shared" si="10"/>
        <v>1.2437810945273853E-3</v>
      </c>
      <c r="J249" s="87">
        <f ca="1">DATEDIF(D249,E249,"m")</f>
        <v>74</v>
      </c>
      <c r="K249" s="87" t="str">
        <f t="shared" si="11"/>
        <v>⬆️ En hausse</v>
      </c>
    </row>
    <row r="250" spans="1:11" ht="15.5" hidden="1">
      <c r="A250" s="172" t="s">
        <v>489</v>
      </c>
      <c r="B250" s="35" t="s">
        <v>1735</v>
      </c>
      <c r="C250" s="32" t="s">
        <v>19</v>
      </c>
      <c r="D250" s="173">
        <v>44008</v>
      </c>
      <c r="E250" s="119">
        <f t="shared" ca="1" si="9"/>
        <v>46273</v>
      </c>
      <c r="F250" s="174" t="s">
        <v>478</v>
      </c>
      <c r="G250" s="339">
        <v>0.69255663430420711</v>
      </c>
      <c r="H250" s="339">
        <f>VLOOKUP(A250,[3]Sheet1!$A:$H,8,)</f>
        <v>0.69579288025889963</v>
      </c>
      <c r="I250" s="175">
        <f t="shared" si="10"/>
        <v>3.2362459546925182E-3</v>
      </c>
      <c r="J250" s="87">
        <f ca="1">DATEDIF(D250,E250,"m")</f>
        <v>74</v>
      </c>
      <c r="K250" s="87" t="str">
        <f t="shared" si="11"/>
        <v>⬆️ En hausse</v>
      </c>
    </row>
    <row r="251" spans="1:11" ht="15.5" hidden="1">
      <c r="A251" s="172" t="s">
        <v>497</v>
      </c>
      <c r="B251" s="35" t="s">
        <v>1735</v>
      </c>
      <c r="C251" s="32" t="s">
        <v>12</v>
      </c>
      <c r="D251" s="173">
        <v>44018</v>
      </c>
      <c r="E251" s="119">
        <f t="shared" ca="1" si="9"/>
        <v>46273</v>
      </c>
      <c r="F251" s="174" t="s">
        <v>498</v>
      </c>
      <c r="G251" s="339">
        <v>0.71563981042654023</v>
      </c>
      <c r="H251" s="339">
        <f>VLOOKUP(A251,[3]Sheet1!$A:$H,8,)</f>
        <v>0.72669826224328593</v>
      </c>
      <c r="I251" s="175">
        <f t="shared" si="10"/>
        <v>1.1058451816745696E-2</v>
      </c>
      <c r="J251" s="87">
        <f ca="1">DATEDIF(D251,E251,"m")</f>
        <v>74</v>
      </c>
      <c r="K251" s="87" t="str">
        <f t="shared" si="11"/>
        <v>⬆️ En hausse</v>
      </c>
    </row>
    <row r="252" spans="1:11" ht="15.5" hidden="1">
      <c r="A252" s="172" t="s">
        <v>492</v>
      </c>
      <c r="B252" s="35" t="s">
        <v>1735</v>
      </c>
      <c r="C252" s="32" t="s">
        <v>19</v>
      </c>
      <c r="D252" s="173">
        <v>44018</v>
      </c>
      <c r="E252" s="119">
        <f t="shared" ca="1" si="9"/>
        <v>46273</v>
      </c>
      <c r="F252" s="174" t="s">
        <v>493</v>
      </c>
      <c r="G252" s="339">
        <v>0.67681895093062605</v>
      </c>
      <c r="H252" s="339">
        <f>VLOOKUP(A252,[3]Sheet1!$A:$H,8,)</f>
        <v>0.67343485617597287</v>
      </c>
      <c r="I252" s="175">
        <f t="shared" si="10"/>
        <v>-3.3840947546531774E-3</v>
      </c>
      <c r="J252" s="87">
        <f ca="1">DATEDIF(D252,E252,"m")</f>
        <v>74</v>
      </c>
      <c r="K252" s="87" t="str">
        <f t="shared" si="11"/>
        <v>⬆️ En hausse</v>
      </c>
    </row>
    <row r="253" spans="1:11" ht="15.5" hidden="1">
      <c r="A253" s="172" t="s">
        <v>490</v>
      </c>
      <c r="B253" s="35" t="s">
        <v>1735</v>
      </c>
      <c r="C253" s="32" t="s">
        <v>19</v>
      </c>
      <c r="D253" s="173">
        <v>44018</v>
      </c>
      <c r="E253" s="119">
        <f t="shared" ca="1" si="9"/>
        <v>46273</v>
      </c>
      <c r="F253" s="174" t="s">
        <v>491</v>
      </c>
      <c r="G253" s="339">
        <v>0.58757961783439494</v>
      </c>
      <c r="H253" s="339">
        <f>VLOOKUP(A253,[3]Sheet1!$A:$H,8,)</f>
        <v>0.58917197452229297</v>
      </c>
      <c r="I253" s="175">
        <f t="shared" si="10"/>
        <v>1.5923566878980333E-3</v>
      </c>
      <c r="J253" s="87">
        <f ca="1">DATEDIF(D253,E253,"m")</f>
        <v>74</v>
      </c>
      <c r="K253" s="87" t="str">
        <f t="shared" si="11"/>
        <v>⬆️ En hausse</v>
      </c>
    </row>
    <row r="254" spans="1:11" ht="15.5" hidden="1">
      <c r="A254" s="172" t="s">
        <v>499</v>
      </c>
      <c r="B254" s="35" t="s">
        <v>1735</v>
      </c>
      <c r="C254" s="32" t="s">
        <v>19</v>
      </c>
      <c r="D254" s="173">
        <v>44018</v>
      </c>
      <c r="E254" s="119">
        <f t="shared" ca="1" si="9"/>
        <v>46273</v>
      </c>
      <c r="F254" s="174" t="s">
        <v>500</v>
      </c>
      <c r="G254" s="339">
        <v>0.62020033388981632</v>
      </c>
      <c r="H254" s="339">
        <f>VLOOKUP(A254,[3]Sheet1!$A:$H,8,)</f>
        <v>0.61602671118530883</v>
      </c>
      <c r="I254" s="175">
        <f t="shared" si="10"/>
        <v>-4.1736227045074958E-3</v>
      </c>
      <c r="J254" s="87">
        <f ca="1">DATEDIF(D254,E254,"m")</f>
        <v>74</v>
      </c>
      <c r="K254" s="87" t="str">
        <f t="shared" si="11"/>
        <v>⬆️ En hausse</v>
      </c>
    </row>
    <row r="255" spans="1:11" ht="15.5" hidden="1">
      <c r="A255" s="172" t="s">
        <v>501</v>
      </c>
      <c r="B255" s="35" t="s">
        <v>1736</v>
      </c>
      <c r="C255" s="32" t="s">
        <v>23</v>
      </c>
      <c r="D255" s="173">
        <v>44018</v>
      </c>
      <c r="E255" s="119">
        <f t="shared" ca="1" si="9"/>
        <v>46273</v>
      </c>
      <c r="F255" s="174" t="s">
        <v>473</v>
      </c>
      <c r="G255" s="339">
        <v>0.65412186379928317</v>
      </c>
      <c r="H255" s="339">
        <f>VLOOKUP(A255,[3]Sheet1!$A:$H,8,)</f>
        <v>0.65143369175627241</v>
      </c>
      <c r="I255" s="175">
        <f t="shared" si="10"/>
        <v>-2.6881720430107503E-3</v>
      </c>
      <c r="J255" s="87">
        <f ca="1">DATEDIF(D255,E255,"m")</f>
        <v>74</v>
      </c>
      <c r="K255" s="87" t="str">
        <f t="shared" si="11"/>
        <v>⬆️ En hausse</v>
      </c>
    </row>
    <row r="256" spans="1:11" ht="15.5" hidden="1">
      <c r="A256" s="172" t="s">
        <v>494</v>
      </c>
      <c r="B256" s="35" t="s">
        <v>1736</v>
      </c>
      <c r="C256" s="32" t="s">
        <v>23</v>
      </c>
      <c r="D256" s="173">
        <v>44018</v>
      </c>
      <c r="E256" s="119">
        <f t="shared" ca="1" si="9"/>
        <v>46273</v>
      </c>
      <c r="F256" s="174" t="s">
        <v>495</v>
      </c>
      <c r="G256" s="339">
        <v>0.69911504424778759</v>
      </c>
      <c r="H256" s="339">
        <f>VLOOKUP(A256,[3]Sheet1!$A:$H,8,)</f>
        <v>0.69469026548672563</v>
      </c>
      <c r="I256" s="175">
        <f t="shared" si="10"/>
        <v>-4.4247787610619538E-3</v>
      </c>
      <c r="J256" s="87">
        <f ca="1">DATEDIF(D256,E256,"m")</f>
        <v>74</v>
      </c>
      <c r="K256" s="87" t="str">
        <f t="shared" si="11"/>
        <v>⬆️ En hausse</v>
      </c>
    </row>
    <row r="257" spans="1:11" ht="15.5" hidden="1">
      <c r="A257" s="172" t="s">
        <v>502</v>
      </c>
      <c r="B257" s="35" t="s">
        <v>1735</v>
      </c>
      <c r="C257" s="32" t="s">
        <v>12</v>
      </c>
      <c r="D257" s="173">
        <v>44025</v>
      </c>
      <c r="E257" s="119">
        <f t="shared" ca="1" si="9"/>
        <v>46273</v>
      </c>
      <c r="F257" s="174" t="s">
        <v>503</v>
      </c>
      <c r="G257" s="339">
        <v>0.71487039563437926</v>
      </c>
      <c r="H257" s="339">
        <f>VLOOKUP(A257,[3]Sheet1!$A:$H,8,)</f>
        <v>0.72237380627557979</v>
      </c>
      <c r="I257" s="175">
        <f t="shared" si="10"/>
        <v>7.5034106412005253E-3</v>
      </c>
      <c r="J257" s="87">
        <f ca="1">DATEDIF(D257,E257,"m")</f>
        <v>73</v>
      </c>
      <c r="K257" s="87" t="str">
        <f t="shared" si="11"/>
        <v>⬆️ En hausse</v>
      </c>
    </row>
    <row r="258" spans="1:11" ht="15.5" hidden="1">
      <c r="A258" s="172" t="s">
        <v>506</v>
      </c>
      <c r="B258" s="35" t="s">
        <v>1736</v>
      </c>
      <c r="C258" s="32" t="s">
        <v>23</v>
      </c>
      <c r="D258" s="173">
        <v>44025</v>
      </c>
      <c r="E258" s="119">
        <f t="shared" ref="E258:E321" ca="1" si="12">TODAY()</f>
        <v>46273</v>
      </c>
      <c r="F258" s="174" t="s">
        <v>1737</v>
      </c>
      <c r="G258" s="339">
        <v>0.72964169381107491</v>
      </c>
      <c r="H258" s="339">
        <f>VLOOKUP(A258,[3]Sheet1!$A:$H,8,)</f>
        <v>0.73289902280130292</v>
      </c>
      <c r="I258" s="175">
        <f t="shared" si="10"/>
        <v>3.2573289902280145E-3</v>
      </c>
      <c r="J258" s="87">
        <f ca="1">DATEDIF(D258,E258,"m")</f>
        <v>73</v>
      </c>
      <c r="K258" s="87" t="str">
        <f t="shared" si="11"/>
        <v>⬆️ En hausse</v>
      </c>
    </row>
    <row r="259" spans="1:11" ht="15.5" hidden="1">
      <c r="A259" s="172" t="s">
        <v>504</v>
      </c>
      <c r="B259" s="35" t="s">
        <v>1735</v>
      </c>
      <c r="C259" s="32" t="s">
        <v>19</v>
      </c>
      <c r="D259" s="173">
        <v>44025</v>
      </c>
      <c r="E259" s="119">
        <f t="shared" ca="1" si="12"/>
        <v>46273</v>
      </c>
      <c r="F259" s="174" t="s">
        <v>505</v>
      </c>
      <c r="G259" s="339">
        <v>0.74322169059011167</v>
      </c>
      <c r="H259" s="339">
        <f>VLOOKUP(A259,[3]Sheet1!$A:$H,8,)</f>
        <v>0.74880382775119614</v>
      </c>
      <c r="I259" s="175">
        <f t="shared" ref="I259:I322" si="13">H259-G259</f>
        <v>5.5821371610844661E-3</v>
      </c>
      <c r="J259" s="87">
        <f ca="1">DATEDIF(D259,E259,"m")</f>
        <v>73</v>
      </c>
      <c r="K259" s="87" t="str">
        <f t="shared" ref="K259:K322" si="14">IF(H259="","➡️ Stable",IF(H259&gt;0.005,"⬆️ En hausse",IF(H259&lt;-0.005,"⬇️ En baisse","➡️ Stable")))</f>
        <v>⬆️ En hausse</v>
      </c>
    </row>
    <row r="260" spans="1:11" ht="15.5" hidden="1">
      <c r="A260" s="172" t="s">
        <v>507</v>
      </c>
      <c r="B260" s="35" t="s">
        <v>1735</v>
      </c>
      <c r="C260" s="32" t="s">
        <v>19</v>
      </c>
      <c r="D260" s="173">
        <v>44025</v>
      </c>
      <c r="E260" s="119">
        <f t="shared" ca="1" si="12"/>
        <v>46273</v>
      </c>
      <c r="F260" s="174" t="s">
        <v>431</v>
      </c>
      <c r="G260" s="339">
        <v>0.63559322033898302</v>
      </c>
      <c r="H260" s="339">
        <f>VLOOKUP(A260,[3]Sheet1!$A:$H,8,)</f>
        <v>0.63983050847457623</v>
      </c>
      <c r="I260" s="175">
        <f t="shared" si="13"/>
        <v>4.237288135593209E-3</v>
      </c>
      <c r="J260" s="87">
        <f ca="1">DATEDIF(D260,E260,"m")</f>
        <v>73</v>
      </c>
      <c r="K260" s="87" t="str">
        <f t="shared" si="14"/>
        <v>⬆️ En hausse</v>
      </c>
    </row>
    <row r="261" spans="1:11" ht="15.5" hidden="1">
      <c r="A261" s="172" t="s">
        <v>521</v>
      </c>
      <c r="B261" s="35" t="s">
        <v>1735</v>
      </c>
      <c r="C261" s="39" t="s">
        <v>19</v>
      </c>
      <c r="D261" s="173">
        <v>44035</v>
      </c>
      <c r="E261" s="119">
        <f t="shared" ca="1" si="12"/>
        <v>46273</v>
      </c>
      <c r="F261" s="174" t="s">
        <v>522</v>
      </c>
      <c r="G261" s="339">
        <v>0.74096385542168675</v>
      </c>
      <c r="H261" s="339">
        <f>VLOOKUP(A261,[3]Sheet1!$A:$H,8,)</f>
        <v>0.74397590361445787</v>
      </c>
      <c r="I261" s="175">
        <f t="shared" si="13"/>
        <v>3.0120481927711218E-3</v>
      </c>
      <c r="J261" s="87">
        <f ca="1">DATEDIF(D261,E261,"m")</f>
        <v>73</v>
      </c>
      <c r="K261" s="87" t="str">
        <f t="shared" si="14"/>
        <v>⬆️ En hausse</v>
      </c>
    </row>
    <row r="262" spans="1:11" ht="15.5" hidden="1">
      <c r="A262" s="172" t="s">
        <v>515</v>
      </c>
      <c r="B262" s="35" t="s">
        <v>1735</v>
      </c>
      <c r="C262" s="32" t="s">
        <v>12</v>
      </c>
      <c r="D262" s="173">
        <v>44035</v>
      </c>
      <c r="E262" s="119">
        <f t="shared" ca="1" si="12"/>
        <v>46273</v>
      </c>
      <c r="F262" s="174" t="s">
        <v>516</v>
      </c>
      <c r="G262" s="339">
        <v>0.74949494949494955</v>
      </c>
      <c r="H262" s="339">
        <f>VLOOKUP(A262,[3]Sheet1!$A:$H,8,)</f>
        <v>0.75050505050505045</v>
      </c>
      <c r="I262" s="175">
        <f t="shared" si="13"/>
        <v>1.0101010101009056E-3</v>
      </c>
      <c r="J262" s="87">
        <f ca="1">DATEDIF(D262,E262,"m")</f>
        <v>73</v>
      </c>
      <c r="K262" s="87" t="str">
        <f t="shared" si="14"/>
        <v>⬆️ En hausse</v>
      </c>
    </row>
    <row r="263" spans="1:11" ht="15.5" hidden="1">
      <c r="A263" s="172" t="s">
        <v>508</v>
      </c>
      <c r="B263" s="35" t="s">
        <v>1735</v>
      </c>
      <c r="C263" s="32" t="s">
        <v>12</v>
      </c>
      <c r="D263" s="173">
        <v>44035</v>
      </c>
      <c r="E263" s="119">
        <f t="shared" ca="1" si="12"/>
        <v>46273</v>
      </c>
      <c r="F263" s="174" t="s">
        <v>509</v>
      </c>
      <c r="G263" s="339">
        <v>0.76478494623655913</v>
      </c>
      <c r="H263" s="339">
        <f>VLOOKUP(A263,[3]Sheet1!$A:$H,8,)</f>
        <v>0.76478494623655913</v>
      </c>
      <c r="I263" s="175">
        <f t="shared" si="13"/>
        <v>0</v>
      </c>
      <c r="J263" s="87">
        <f ca="1">DATEDIF(D263,E263,"m")</f>
        <v>73</v>
      </c>
      <c r="K263" s="87" t="str">
        <f t="shared" si="14"/>
        <v>⬆️ En hausse</v>
      </c>
    </row>
    <row r="264" spans="1:11" ht="15.5" hidden="1">
      <c r="A264" s="172" t="s">
        <v>510</v>
      </c>
      <c r="B264" s="35" t="s">
        <v>1735</v>
      </c>
      <c r="C264" s="32" t="s">
        <v>19</v>
      </c>
      <c r="D264" s="173">
        <v>44035</v>
      </c>
      <c r="E264" s="119">
        <f t="shared" ca="1" si="12"/>
        <v>46273</v>
      </c>
      <c r="F264" s="174" t="s">
        <v>511</v>
      </c>
      <c r="G264" s="339">
        <v>0.78191489361702127</v>
      </c>
      <c r="H264" s="339">
        <f>VLOOKUP(A264,[3]Sheet1!$A:$H,8,)</f>
        <v>0.78900709219858156</v>
      </c>
      <c r="I264" s="175">
        <f t="shared" si="13"/>
        <v>7.0921985815602939E-3</v>
      </c>
      <c r="J264" s="87">
        <f ca="1">DATEDIF(D264,E264,"m")</f>
        <v>73</v>
      </c>
      <c r="K264" s="87" t="str">
        <f t="shared" si="14"/>
        <v>⬆️ En hausse</v>
      </c>
    </row>
    <row r="265" spans="1:11" ht="15.5" hidden="1">
      <c r="A265" s="172" t="s">
        <v>512</v>
      </c>
      <c r="B265" s="35" t="s">
        <v>1735</v>
      </c>
      <c r="C265" s="32" t="s">
        <v>19</v>
      </c>
      <c r="D265" s="173">
        <v>44035</v>
      </c>
      <c r="E265" s="119">
        <f t="shared" ca="1" si="12"/>
        <v>46273</v>
      </c>
      <c r="F265" s="174" t="s">
        <v>513</v>
      </c>
      <c r="G265" s="339">
        <v>0.72466539196940727</v>
      </c>
      <c r="H265" s="339">
        <f>VLOOKUP(A265,[3]Sheet1!$A:$H,8,)</f>
        <v>0.73040152963671123</v>
      </c>
      <c r="I265" s="175">
        <f t="shared" si="13"/>
        <v>5.7361376673039643E-3</v>
      </c>
      <c r="J265" s="87">
        <f ca="1">DATEDIF(D265,E265,"m")</f>
        <v>73</v>
      </c>
      <c r="K265" s="87" t="str">
        <f t="shared" si="14"/>
        <v>⬆️ En hausse</v>
      </c>
    </row>
    <row r="266" spans="1:11" ht="15.5" hidden="1">
      <c r="A266" s="172" t="s">
        <v>519</v>
      </c>
      <c r="B266" s="35" t="s">
        <v>1735</v>
      </c>
      <c r="C266" s="32" t="s">
        <v>19</v>
      </c>
      <c r="D266" s="173">
        <v>44035</v>
      </c>
      <c r="E266" s="119">
        <f t="shared" ca="1" si="12"/>
        <v>46273</v>
      </c>
      <c r="F266" s="174" t="s">
        <v>520</v>
      </c>
      <c r="G266" s="339">
        <v>0.65843621399176955</v>
      </c>
      <c r="H266" s="339">
        <f>VLOOKUP(A266,[3]Sheet1!$A:$H,8,)</f>
        <v>0.65432098765432101</v>
      </c>
      <c r="I266" s="175">
        <f t="shared" si="13"/>
        <v>-4.1152263374485409E-3</v>
      </c>
      <c r="J266" s="87">
        <f ca="1">DATEDIF(D266,E266,"m")</f>
        <v>73</v>
      </c>
      <c r="K266" s="87" t="str">
        <f t="shared" si="14"/>
        <v>⬆️ En hausse</v>
      </c>
    </row>
    <row r="267" spans="1:11" ht="15.5" hidden="1">
      <c r="A267" s="172" t="s">
        <v>517</v>
      </c>
      <c r="B267" s="35" t="s">
        <v>1735</v>
      </c>
      <c r="C267" s="32" t="s">
        <v>19</v>
      </c>
      <c r="D267" s="173">
        <v>44035</v>
      </c>
      <c r="E267" s="119">
        <f t="shared" ca="1" si="12"/>
        <v>46273</v>
      </c>
      <c r="F267" s="174" t="s">
        <v>518</v>
      </c>
      <c r="G267" s="339">
        <v>0.75510204081632648</v>
      </c>
      <c r="H267" s="339">
        <f>VLOOKUP(A267,[3]Sheet1!$A:$H,8,)</f>
        <v>0.75510204081632648</v>
      </c>
      <c r="I267" s="175">
        <f t="shared" si="13"/>
        <v>0</v>
      </c>
      <c r="J267" s="87">
        <f ca="1">DATEDIF(D267,E267,"m")</f>
        <v>73</v>
      </c>
      <c r="K267" s="87" t="str">
        <f t="shared" si="14"/>
        <v>⬆️ En hausse</v>
      </c>
    </row>
    <row r="268" spans="1:11" ht="15.5" hidden="1">
      <c r="A268" s="172" t="s">
        <v>514</v>
      </c>
      <c r="B268" s="35" t="s">
        <v>1736</v>
      </c>
      <c r="C268" s="32" t="s">
        <v>23</v>
      </c>
      <c r="D268" s="173">
        <v>44035</v>
      </c>
      <c r="E268" s="119">
        <f t="shared" ca="1" si="12"/>
        <v>46273</v>
      </c>
      <c r="F268" s="174" t="s">
        <v>99</v>
      </c>
      <c r="G268" s="339">
        <v>0.72619047619047616</v>
      </c>
      <c r="H268" s="339">
        <f>VLOOKUP(A268,[3]Sheet1!$A:$H,8,)</f>
        <v>0.72883597883597884</v>
      </c>
      <c r="I268" s="175">
        <f t="shared" si="13"/>
        <v>2.6455026455026731E-3</v>
      </c>
      <c r="J268" s="87">
        <f ca="1">DATEDIF(D268,E268,"m")</f>
        <v>73</v>
      </c>
      <c r="K268" s="87" t="str">
        <f t="shared" si="14"/>
        <v>⬆️ En hausse</v>
      </c>
    </row>
    <row r="269" spans="1:11" ht="15.5" hidden="1">
      <c r="A269" s="172" t="s">
        <v>523</v>
      </c>
      <c r="B269" s="35" t="s">
        <v>1735</v>
      </c>
      <c r="C269" s="32" t="s">
        <v>12</v>
      </c>
      <c r="D269" s="173">
        <v>44042</v>
      </c>
      <c r="E269" s="119">
        <f t="shared" ca="1" si="12"/>
        <v>46273</v>
      </c>
      <c r="F269" s="174" t="s">
        <v>524</v>
      </c>
      <c r="G269" s="339">
        <v>0.79065040650406504</v>
      </c>
      <c r="H269" s="339">
        <f>VLOOKUP(A269,[3]Sheet1!$A:$H,8,)</f>
        <v>0.79369918699186992</v>
      </c>
      <c r="I269" s="175">
        <f t="shared" si="13"/>
        <v>3.0487804878048808E-3</v>
      </c>
      <c r="J269" s="87">
        <f ca="1">DATEDIF(D269,E269,"m")</f>
        <v>73</v>
      </c>
      <c r="K269" s="87" t="str">
        <f t="shared" si="14"/>
        <v>⬆️ En hausse</v>
      </c>
    </row>
    <row r="270" spans="1:11" ht="15.5">
      <c r="A270" s="172" t="s">
        <v>528</v>
      </c>
      <c r="B270" s="35" t="s">
        <v>1736</v>
      </c>
      <c r="C270" s="32" t="s">
        <v>23</v>
      </c>
      <c r="D270" s="173">
        <v>44042</v>
      </c>
      <c r="E270" s="119">
        <f t="shared" ca="1" si="12"/>
        <v>46273</v>
      </c>
      <c r="F270" s="174" t="s">
        <v>529</v>
      </c>
      <c r="G270" s="339">
        <v>0.46816479400749061</v>
      </c>
      <c r="H270" s="339">
        <f>VLOOKUP(A270,[3]Sheet1!$A:$H,8,)</f>
        <v>0.46816479400749061</v>
      </c>
      <c r="I270" s="175">
        <f t="shared" si="13"/>
        <v>0</v>
      </c>
      <c r="J270" s="87">
        <f ca="1">DATEDIF(D270,E270,"m")</f>
        <v>73</v>
      </c>
      <c r="K270" s="87" t="str">
        <f t="shared" si="14"/>
        <v>⬆️ En hausse</v>
      </c>
    </row>
    <row r="271" spans="1:11" ht="15.5" hidden="1">
      <c r="A271" s="172" t="s">
        <v>525</v>
      </c>
      <c r="B271" s="35" t="s">
        <v>1735</v>
      </c>
      <c r="C271" s="32" t="s">
        <v>19</v>
      </c>
      <c r="D271" s="173">
        <v>44042</v>
      </c>
      <c r="E271" s="119">
        <f t="shared" ca="1" si="12"/>
        <v>46273</v>
      </c>
      <c r="F271" s="174" t="s">
        <v>407</v>
      </c>
      <c r="G271" s="339">
        <v>0.62606232294617559</v>
      </c>
      <c r="H271" s="339">
        <f>VLOOKUP(A271,[3]Sheet1!$A:$H,8,)</f>
        <v>0.63031161473087816</v>
      </c>
      <c r="I271" s="175">
        <f t="shared" si="13"/>
        <v>4.2492917847025691E-3</v>
      </c>
      <c r="J271" s="87">
        <f ca="1">DATEDIF(D271,E271,"m")</f>
        <v>73</v>
      </c>
      <c r="K271" s="87" t="str">
        <f t="shared" si="14"/>
        <v>⬆️ En hausse</v>
      </c>
    </row>
    <row r="272" spans="1:11" ht="15.5" hidden="1">
      <c r="A272" s="172" t="s">
        <v>530</v>
      </c>
      <c r="B272" s="35" t="s">
        <v>1736</v>
      </c>
      <c r="C272" s="32" t="s">
        <v>23</v>
      </c>
      <c r="D272" s="173">
        <v>44042</v>
      </c>
      <c r="E272" s="119">
        <f t="shared" ca="1" si="12"/>
        <v>46273</v>
      </c>
      <c r="F272" s="174" t="s">
        <v>99</v>
      </c>
      <c r="G272" s="339">
        <v>0.5149253731343284</v>
      </c>
      <c r="H272" s="339">
        <f>VLOOKUP(A272,[3]Sheet1!$A:$H,8,)</f>
        <v>0.51326699834162526</v>
      </c>
      <c r="I272" s="175">
        <f t="shared" si="13"/>
        <v>-1.6583747927031434E-3</v>
      </c>
      <c r="J272" s="87">
        <f ca="1">DATEDIF(D272,E272,"m")</f>
        <v>73</v>
      </c>
      <c r="K272" s="87" t="str">
        <f t="shared" si="14"/>
        <v>⬆️ En hausse</v>
      </c>
    </row>
    <row r="273" spans="1:11" ht="15.5" hidden="1">
      <c r="A273" s="172" t="s">
        <v>531</v>
      </c>
      <c r="B273" s="35" t="s">
        <v>1735</v>
      </c>
      <c r="C273" s="32" t="s">
        <v>19</v>
      </c>
      <c r="D273" s="173">
        <v>44042</v>
      </c>
      <c r="E273" s="119">
        <f t="shared" ca="1" si="12"/>
        <v>46273</v>
      </c>
      <c r="F273" s="174" t="s">
        <v>532</v>
      </c>
      <c r="G273" s="339">
        <v>0.64674735249621784</v>
      </c>
      <c r="H273" s="339">
        <f>VLOOKUP(A273,[3]Sheet1!$A:$H,8,)</f>
        <v>0.64599092284417547</v>
      </c>
      <c r="I273" s="175">
        <f t="shared" si="13"/>
        <v>-7.5642965204236745E-4</v>
      </c>
      <c r="J273" s="87">
        <f ca="1">DATEDIF(D273,E273,"m")</f>
        <v>73</v>
      </c>
      <c r="K273" s="87" t="str">
        <f t="shared" si="14"/>
        <v>⬆️ En hausse</v>
      </c>
    </row>
    <row r="274" spans="1:11" ht="15.5" hidden="1">
      <c r="A274" s="172" t="s">
        <v>526</v>
      </c>
      <c r="B274" s="35" t="s">
        <v>1735</v>
      </c>
      <c r="C274" s="39" t="s">
        <v>19</v>
      </c>
      <c r="D274" s="173">
        <v>44042</v>
      </c>
      <c r="E274" s="119">
        <f t="shared" ca="1" si="12"/>
        <v>46273</v>
      </c>
      <c r="F274" s="174" t="s">
        <v>527</v>
      </c>
      <c r="G274" s="339">
        <v>0.71909385113268609</v>
      </c>
      <c r="H274" s="339">
        <f>VLOOKUP(A274,[3]Sheet1!$A:$H,8,)</f>
        <v>0.71974110032362459</v>
      </c>
      <c r="I274" s="175">
        <f t="shared" si="13"/>
        <v>6.4724919093850364E-4</v>
      </c>
      <c r="J274" s="87">
        <f ca="1">DATEDIF(D274,E274,"m")</f>
        <v>73</v>
      </c>
      <c r="K274" s="87" t="str">
        <f t="shared" si="14"/>
        <v>⬆️ En hausse</v>
      </c>
    </row>
    <row r="275" spans="1:11" ht="15.5" hidden="1">
      <c r="A275" s="172" t="s">
        <v>537</v>
      </c>
      <c r="B275" s="35" t="s">
        <v>1735</v>
      </c>
      <c r="C275" s="32" t="s">
        <v>19</v>
      </c>
      <c r="D275" s="173">
        <v>44056</v>
      </c>
      <c r="E275" s="119">
        <f t="shared" ca="1" si="12"/>
        <v>46273</v>
      </c>
      <c r="F275" s="174" t="s">
        <v>538</v>
      </c>
      <c r="G275" s="339">
        <v>0.77727272727272723</v>
      </c>
      <c r="H275" s="339">
        <f>VLOOKUP(A275,[3]Sheet1!$A:$H,8,)</f>
        <v>0.75958702064896755</v>
      </c>
      <c r="I275" s="175">
        <f t="shared" si="13"/>
        <v>-1.7685706623759678E-2</v>
      </c>
      <c r="J275" s="87">
        <f ca="1">DATEDIF(D275,E275,"m")</f>
        <v>72</v>
      </c>
      <c r="K275" s="87" t="str">
        <f t="shared" si="14"/>
        <v>⬆️ En hausse</v>
      </c>
    </row>
    <row r="276" spans="1:11" ht="15.5" hidden="1">
      <c r="A276" s="172" t="s">
        <v>535</v>
      </c>
      <c r="B276" s="35" t="s">
        <v>1736</v>
      </c>
      <c r="C276" s="32" t="s">
        <v>23</v>
      </c>
      <c r="D276" s="173">
        <v>44056</v>
      </c>
      <c r="E276" s="119">
        <f t="shared" ca="1" si="12"/>
        <v>46273</v>
      </c>
      <c r="F276" s="174" t="s">
        <v>536</v>
      </c>
      <c r="G276" s="339">
        <v>0.625</v>
      </c>
      <c r="H276" s="339">
        <f>VLOOKUP(A276,[3]Sheet1!$A:$H,8,)</f>
        <v>0.63055555555555554</v>
      </c>
      <c r="I276" s="175">
        <f t="shared" si="13"/>
        <v>5.5555555555555358E-3</v>
      </c>
      <c r="J276" s="87">
        <f ca="1">DATEDIF(D276,E276,"m")</f>
        <v>72</v>
      </c>
      <c r="K276" s="87" t="str">
        <f t="shared" si="14"/>
        <v>⬆️ En hausse</v>
      </c>
    </row>
    <row r="277" spans="1:11" ht="15.5" hidden="1">
      <c r="A277" s="172" t="s">
        <v>533</v>
      </c>
      <c r="B277" s="35" t="s">
        <v>1735</v>
      </c>
      <c r="C277" s="32" t="s">
        <v>19</v>
      </c>
      <c r="D277" s="173">
        <v>44056</v>
      </c>
      <c r="E277" s="119">
        <f t="shared" ca="1" si="12"/>
        <v>46273</v>
      </c>
      <c r="F277" s="174" t="s">
        <v>534</v>
      </c>
      <c r="G277" s="339">
        <v>0.69047619047619047</v>
      </c>
      <c r="H277" s="339">
        <f>VLOOKUP(A277,[3]Sheet1!$A:$H,8,)</f>
        <v>0.69213732004429673</v>
      </c>
      <c r="I277" s="175">
        <f t="shared" si="13"/>
        <v>1.6611295681062677E-3</v>
      </c>
      <c r="J277" s="87">
        <f ca="1">DATEDIF(D277,E277,"m")</f>
        <v>72</v>
      </c>
      <c r="K277" s="87" t="str">
        <f t="shared" si="14"/>
        <v>⬆️ En hausse</v>
      </c>
    </row>
    <row r="278" spans="1:11" ht="15.5" hidden="1">
      <c r="A278" s="172" t="s">
        <v>540</v>
      </c>
      <c r="B278" s="35" t="s">
        <v>1735</v>
      </c>
      <c r="C278" s="32" t="s">
        <v>19</v>
      </c>
      <c r="D278" s="173">
        <v>44063</v>
      </c>
      <c r="E278" s="119">
        <f t="shared" ca="1" si="12"/>
        <v>46273</v>
      </c>
      <c r="F278" s="174" t="s">
        <v>538</v>
      </c>
      <c r="G278" s="339">
        <v>0.87356321839080464</v>
      </c>
      <c r="H278" s="339">
        <f>VLOOKUP(A278,[3]Sheet1!$A:$H,8,)</f>
        <v>0.87787356321839083</v>
      </c>
      <c r="I278" s="175">
        <f t="shared" si="13"/>
        <v>4.3103448275861878E-3</v>
      </c>
      <c r="J278" s="87">
        <f ca="1">DATEDIF(D278,E278,"m")</f>
        <v>72</v>
      </c>
      <c r="K278" s="87" t="str">
        <f t="shared" si="14"/>
        <v>⬆️ En hausse</v>
      </c>
    </row>
    <row r="279" spans="1:11" ht="15.5" hidden="1">
      <c r="A279" s="172" t="s">
        <v>541</v>
      </c>
      <c r="B279" s="35" t="s">
        <v>1735</v>
      </c>
      <c r="C279" s="32" t="s">
        <v>12</v>
      </c>
      <c r="D279" s="173">
        <v>44063</v>
      </c>
      <c r="E279" s="119">
        <f t="shared" ca="1" si="12"/>
        <v>46273</v>
      </c>
      <c r="F279" s="174" t="s">
        <v>542</v>
      </c>
      <c r="G279" s="339">
        <v>0.70767195767195767</v>
      </c>
      <c r="H279" s="339">
        <f>VLOOKUP(A279,[3]Sheet1!$A:$H,8,)</f>
        <v>0.71296296296296291</v>
      </c>
      <c r="I279" s="175">
        <f t="shared" si="13"/>
        <v>5.2910052910052352E-3</v>
      </c>
      <c r="J279" s="87">
        <f ca="1">DATEDIF(D279,E279,"m")</f>
        <v>72</v>
      </c>
      <c r="K279" s="87" t="str">
        <f t="shared" si="14"/>
        <v>⬆️ En hausse</v>
      </c>
    </row>
    <row r="280" spans="1:11" ht="15.5" hidden="1">
      <c r="A280" s="172" t="s">
        <v>539</v>
      </c>
      <c r="B280" s="35" t="s">
        <v>1735</v>
      </c>
      <c r="C280" s="32" t="s">
        <v>19</v>
      </c>
      <c r="D280" s="173">
        <v>44063</v>
      </c>
      <c r="E280" s="119">
        <f t="shared" ca="1" si="12"/>
        <v>46273</v>
      </c>
      <c r="F280" s="174" t="s">
        <v>46</v>
      </c>
      <c r="G280" s="339">
        <v>0.65820642978003385</v>
      </c>
      <c r="H280" s="339">
        <f>VLOOKUP(A280,[3]Sheet1!$A:$H,8,)</f>
        <v>0.6675126903553299</v>
      </c>
      <c r="I280" s="175">
        <f t="shared" si="13"/>
        <v>9.3062605752960437E-3</v>
      </c>
      <c r="J280" s="87">
        <f ca="1">DATEDIF(D280,E280,"m")</f>
        <v>72</v>
      </c>
      <c r="K280" s="87" t="str">
        <f t="shared" si="14"/>
        <v>⬆️ En hausse</v>
      </c>
    </row>
    <row r="281" spans="1:11" ht="15.5" hidden="1">
      <c r="A281" s="172" t="s">
        <v>543</v>
      </c>
      <c r="B281" s="35" t="s">
        <v>1735</v>
      </c>
      <c r="C281" s="32" t="s">
        <v>19</v>
      </c>
      <c r="D281" s="173">
        <v>44071</v>
      </c>
      <c r="E281" s="119">
        <f t="shared" ca="1" si="12"/>
        <v>46273</v>
      </c>
      <c r="F281" s="174" t="s">
        <v>544</v>
      </c>
      <c r="G281" s="339">
        <v>0.69218749999999996</v>
      </c>
      <c r="H281" s="339">
        <f>VLOOKUP(A281,[3]Sheet1!$A:$H,8,)</f>
        <v>0.69687500000000002</v>
      </c>
      <c r="I281" s="175">
        <f t="shared" si="13"/>
        <v>4.6875000000000666E-3</v>
      </c>
      <c r="J281" s="87">
        <f ca="1">DATEDIF(D281,E281,"m")</f>
        <v>72</v>
      </c>
      <c r="K281" s="87" t="str">
        <f t="shared" si="14"/>
        <v>⬆️ En hausse</v>
      </c>
    </row>
    <row r="282" spans="1:11" ht="15.5">
      <c r="A282" s="172" t="s">
        <v>553</v>
      </c>
      <c r="B282" s="35" t="s">
        <v>1736</v>
      </c>
      <c r="C282" s="32" t="s">
        <v>23</v>
      </c>
      <c r="D282" s="173">
        <v>44071</v>
      </c>
      <c r="E282" s="119">
        <f t="shared" ca="1" si="12"/>
        <v>46273</v>
      </c>
      <c r="F282" s="174" t="s">
        <v>554</v>
      </c>
      <c r="G282" s="339">
        <v>0.31351981351981351</v>
      </c>
      <c r="H282" s="339">
        <f>VLOOKUP(A282,[3]Sheet1!$A:$H,8,)</f>
        <v>0.31235431235431238</v>
      </c>
      <c r="I282" s="175">
        <f t="shared" si="13"/>
        <v>-1.165501165501126E-3</v>
      </c>
      <c r="J282" s="87">
        <f ca="1">DATEDIF(D282,E282,"m")</f>
        <v>72</v>
      </c>
      <c r="K282" s="87" t="str">
        <f t="shared" si="14"/>
        <v>⬆️ En hausse</v>
      </c>
    </row>
    <row r="283" spans="1:11" ht="15.5">
      <c r="A283" s="172" t="s">
        <v>555</v>
      </c>
      <c r="B283" s="35" t="s">
        <v>1736</v>
      </c>
      <c r="C283" s="32" t="s">
        <v>23</v>
      </c>
      <c r="D283" s="173">
        <v>44071</v>
      </c>
      <c r="E283" s="119">
        <f t="shared" ca="1" si="12"/>
        <v>46273</v>
      </c>
      <c r="F283" s="174" t="s">
        <v>488</v>
      </c>
      <c r="G283" s="339">
        <v>0.3669833729216152</v>
      </c>
      <c r="H283" s="339">
        <f>VLOOKUP(A283,[3]Sheet1!$A:$H,8,)</f>
        <v>0.36579572446555819</v>
      </c>
      <c r="I283" s="175">
        <f t="shared" si="13"/>
        <v>-1.1876484560570111E-3</v>
      </c>
      <c r="J283" s="87">
        <f ca="1">DATEDIF(D283,E283,"m")</f>
        <v>72</v>
      </c>
      <c r="K283" s="87" t="str">
        <f t="shared" si="14"/>
        <v>⬆️ En hausse</v>
      </c>
    </row>
    <row r="284" spans="1:11" ht="15.5" hidden="1">
      <c r="A284" s="172" t="s">
        <v>551</v>
      </c>
      <c r="B284" s="35" t="s">
        <v>1736</v>
      </c>
      <c r="C284" s="32" t="s">
        <v>23</v>
      </c>
      <c r="D284" s="173">
        <v>44071</v>
      </c>
      <c r="E284" s="119">
        <f t="shared" ca="1" si="12"/>
        <v>46273</v>
      </c>
      <c r="F284" s="174" t="s">
        <v>552</v>
      </c>
      <c r="G284" s="339">
        <v>0.5490196078431373</v>
      </c>
      <c r="H284" s="339">
        <f>VLOOKUP(A284,[3]Sheet1!$A:$H,8,)</f>
        <v>0.55147058823529416</v>
      </c>
      <c r="I284" s="175">
        <f t="shared" si="13"/>
        <v>2.450980392156854E-3</v>
      </c>
      <c r="J284" s="87">
        <f ca="1">DATEDIF(D284,E284,"m")</f>
        <v>72</v>
      </c>
      <c r="K284" s="87" t="str">
        <f t="shared" si="14"/>
        <v>⬆️ En hausse</v>
      </c>
    </row>
    <row r="285" spans="1:11" ht="15.5" hidden="1">
      <c r="A285" s="172" t="s">
        <v>549</v>
      </c>
      <c r="B285" s="35" t="s">
        <v>1735</v>
      </c>
      <c r="C285" s="32" t="s">
        <v>12</v>
      </c>
      <c r="D285" s="173">
        <v>44071</v>
      </c>
      <c r="E285" s="119">
        <f t="shared" ca="1" si="12"/>
        <v>46273</v>
      </c>
      <c r="F285" s="174" t="s">
        <v>550</v>
      </c>
      <c r="G285" s="339">
        <v>0.69532908704883223</v>
      </c>
      <c r="H285" s="339">
        <f>VLOOKUP(A285,[3]Sheet1!$A:$H,8,)</f>
        <v>0.70488322717622076</v>
      </c>
      <c r="I285" s="175">
        <f t="shared" si="13"/>
        <v>9.5541401273885329E-3</v>
      </c>
      <c r="J285" s="87">
        <f ca="1">DATEDIF(D285,E285,"m")</f>
        <v>72</v>
      </c>
      <c r="K285" s="87" t="str">
        <f t="shared" si="14"/>
        <v>⬆️ En hausse</v>
      </c>
    </row>
    <row r="286" spans="1:11" ht="15.5" hidden="1">
      <c r="A286" s="172" t="s">
        <v>547</v>
      </c>
      <c r="B286" s="35" t="s">
        <v>1735</v>
      </c>
      <c r="C286" s="32" t="s">
        <v>19</v>
      </c>
      <c r="D286" s="173">
        <v>44071</v>
      </c>
      <c r="E286" s="119">
        <f t="shared" ca="1" si="12"/>
        <v>46273</v>
      </c>
      <c r="F286" s="174" t="s">
        <v>548</v>
      </c>
      <c r="G286" s="339">
        <v>0.6694444444444444</v>
      </c>
      <c r="H286" s="339">
        <f>VLOOKUP(A286,[3]Sheet1!$A:$H,8,)</f>
        <v>0.68055555555555558</v>
      </c>
      <c r="I286" s="175">
        <f t="shared" si="13"/>
        <v>1.1111111111111183E-2</v>
      </c>
      <c r="J286" s="87">
        <f ca="1">DATEDIF(D286,E286,"m")</f>
        <v>72</v>
      </c>
      <c r="K286" s="87" t="str">
        <f t="shared" si="14"/>
        <v>⬆️ En hausse</v>
      </c>
    </row>
    <row r="287" spans="1:11" ht="15.5" hidden="1">
      <c r="A287" s="172" t="s">
        <v>545</v>
      </c>
      <c r="B287" s="35" t="s">
        <v>1735</v>
      </c>
      <c r="C287" s="32" t="s">
        <v>19</v>
      </c>
      <c r="D287" s="173">
        <v>44071</v>
      </c>
      <c r="E287" s="119">
        <f t="shared" ca="1" si="12"/>
        <v>46273</v>
      </c>
      <c r="F287" s="174" t="s">
        <v>546</v>
      </c>
      <c r="G287" s="339">
        <v>0.6341632088520055</v>
      </c>
      <c r="H287" s="339">
        <f>VLOOKUP(A287,[3]Sheet1!$A:$H,8,)</f>
        <v>0.6341632088520055</v>
      </c>
      <c r="I287" s="175">
        <f t="shared" si="13"/>
        <v>0</v>
      </c>
      <c r="J287" s="87">
        <f ca="1">DATEDIF(D287,E287,"m")</f>
        <v>72</v>
      </c>
      <c r="K287" s="87" t="str">
        <f t="shared" si="14"/>
        <v>⬆️ En hausse</v>
      </c>
    </row>
    <row r="288" spans="1:11" ht="15.5" hidden="1">
      <c r="A288" s="172" t="s">
        <v>561</v>
      </c>
      <c r="B288" s="35" t="s">
        <v>1735</v>
      </c>
      <c r="C288" s="32" t="s">
        <v>19</v>
      </c>
      <c r="D288" s="173">
        <v>44077</v>
      </c>
      <c r="E288" s="119">
        <f t="shared" ca="1" si="12"/>
        <v>46273</v>
      </c>
      <c r="F288" s="174" t="s">
        <v>562</v>
      </c>
      <c r="G288" s="339">
        <v>0.78819444444444442</v>
      </c>
      <c r="H288" s="339">
        <f>VLOOKUP(A288,[3]Sheet1!$A:$H,8,)</f>
        <v>0.78583765112262527</v>
      </c>
      <c r="I288" s="175">
        <f t="shared" si="13"/>
        <v>-2.3567933218191506E-3</v>
      </c>
      <c r="J288" s="87">
        <f ca="1">DATEDIF(D288,E288,"m")</f>
        <v>72</v>
      </c>
      <c r="K288" s="87" t="str">
        <f t="shared" si="14"/>
        <v>⬆️ En hausse</v>
      </c>
    </row>
    <row r="289" spans="1:11" ht="15.5" hidden="1">
      <c r="A289" s="172" t="s">
        <v>563</v>
      </c>
      <c r="B289" s="35" t="s">
        <v>1735</v>
      </c>
      <c r="C289" s="32" t="s">
        <v>12</v>
      </c>
      <c r="D289" s="173">
        <v>44077</v>
      </c>
      <c r="E289" s="119">
        <f t="shared" ca="1" si="12"/>
        <v>46273</v>
      </c>
      <c r="F289" s="174" t="s">
        <v>557</v>
      </c>
      <c r="G289" s="339">
        <v>0.7142857142857143</v>
      </c>
      <c r="H289" s="339">
        <f>VLOOKUP(A289,[3]Sheet1!$A:$H,8,)</f>
        <v>0.7142857142857143</v>
      </c>
      <c r="I289" s="175">
        <f t="shared" si="13"/>
        <v>0</v>
      </c>
      <c r="J289" s="87">
        <f ca="1">DATEDIF(D289,E289,"m")</f>
        <v>72</v>
      </c>
      <c r="K289" s="87" t="str">
        <f t="shared" si="14"/>
        <v>⬆️ En hausse</v>
      </c>
    </row>
    <row r="290" spans="1:11" ht="15.5" hidden="1">
      <c r="A290" s="172" t="s">
        <v>556</v>
      </c>
      <c r="B290" s="35" t="s">
        <v>1735</v>
      </c>
      <c r="C290" s="32" t="s">
        <v>12</v>
      </c>
      <c r="D290" s="173">
        <v>44077</v>
      </c>
      <c r="E290" s="119">
        <f t="shared" ca="1" si="12"/>
        <v>46273</v>
      </c>
      <c r="F290" s="174" t="s">
        <v>557</v>
      </c>
      <c r="G290" s="339">
        <v>0.61976911976911975</v>
      </c>
      <c r="H290" s="339">
        <f>VLOOKUP(A290,[3]Sheet1!$A:$H,8,)</f>
        <v>0.62265512265512268</v>
      </c>
      <c r="I290" s="175">
        <f t="shared" si="13"/>
        <v>2.8860028860029363E-3</v>
      </c>
      <c r="J290" s="87">
        <f ca="1">DATEDIF(D290,E290,"m")</f>
        <v>72</v>
      </c>
      <c r="K290" s="87" t="str">
        <f t="shared" si="14"/>
        <v>⬆️ En hausse</v>
      </c>
    </row>
    <row r="291" spans="1:11" ht="15.5" hidden="1">
      <c r="A291" s="172" t="s">
        <v>564</v>
      </c>
      <c r="B291" s="35" t="s">
        <v>1735</v>
      </c>
      <c r="C291" s="32" t="s">
        <v>19</v>
      </c>
      <c r="D291" s="173">
        <v>44077</v>
      </c>
      <c r="E291" s="119">
        <f t="shared" ca="1" si="12"/>
        <v>46273</v>
      </c>
      <c r="F291" s="174" t="s">
        <v>565</v>
      </c>
      <c r="G291" s="339">
        <v>0.66500000000000004</v>
      </c>
      <c r="H291" s="339">
        <f>VLOOKUP(A291,[3]Sheet1!$A:$H,8,)</f>
        <v>0.67500000000000004</v>
      </c>
      <c r="I291" s="175">
        <f t="shared" si="13"/>
        <v>1.0000000000000009E-2</v>
      </c>
      <c r="J291" s="87">
        <f ca="1">DATEDIF(D291,E291,"m")</f>
        <v>72</v>
      </c>
      <c r="K291" s="87" t="str">
        <f t="shared" si="14"/>
        <v>⬆️ En hausse</v>
      </c>
    </row>
    <row r="292" spans="1:11" ht="15.5" hidden="1">
      <c r="A292" s="172" t="s">
        <v>560</v>
      </c>
      <c r="B292" s="35" t="s">
        <v>1735</v>
      </c>
      <c r="C292" s="32" t="s">
        <v>19</v>
      </c>
      <c r="D292" s="173">
        <v>44077</v>
      </c>
      <c r="E292" s="119">
        <f t="shared" ca="1" si="12"/>
        <v>46273</v>
      </c>
      <c r="F292" s="174" t="s">
        <v>46</v>
      </c>
      <c r="G292" s="339">
        <v>0.70283018867924529</v>
      </c>
      <c r="H292" s="339">
        <f>VLOOKUP(A292,[3]Sheet1!$A:$H,8,)</f>
        <v>0.69496855345911945</v>
      </c>
      <c r="I292" s="175">
        <f t="shared" si="13"/>
        <v>-7.8616352201258399E-3</v>
      </c>
      <c r="J292" s="87">
        <f ca="1">DATEDIF(D292,E292,"m")</f>
        <v>72</v>
      </c>
      <c r="K292" s="87" t="str">
        <f t="shared" si="14"/>
        <v>⬆️ En hausse</v>
      </c>
    </row>
    <row r="293" spans="1:11" ht="15.5" hidden="1">
      <c r="A293" s="172" t="s">
        <v>568</v>
      </c>
      <c r="B293" s="35" t="s">
        <v>1735</v>
      </c>
      <c r="C293" s="32" t="s">
        <v>19</v>
      </c>
      <c r="D293" s="173">
        <v>44085</v>
      </c>
      <c r="E293" s="119">
        <f t="shared" ca="1" si="12"/>
        <v>46273</v>
      </c>
      <c r="F293" s="174" t="s">
        <v>52</v>
      </c>
      <c r="G293" s="339">
        <v>0.64166666666666672</v>
      </c>
      <c r="H293" s="339">
        <f>VLOOKUP(A293,[3]Sheet1!$A:$H,8,)</f>
        <v>0.64027777777777772</v>
      </c>
      <c r="I293" s="175">
        <f t="shared" si="13"/>
        <v>-1.388888888888995E-3</v>
      </c>
      <c r="J293" s="87">
        <f ca="1">DATEDIF(D293,E293,"m")</f>
        <v>71</v>
      </c>
      <c r="K293" s="87" t="str">
        <f t="shared" si="14"/>
        <v>⬆️ En hausse</v>
      </c>
    </row>
    <row r="294" spans="1:11" ht="15.5" hidden="1">
      <c r="A294" s="172" t="s">
        <v>569</v>
      </c>
      <c r="B294" s="35" t="s">
        <v>1735</v>
      </c>
      <c r="C294" s="32" t="s">
        <v>19</v>
      </c>
      <c r="D294" s="173">
        <v>44085</v>
      </c>
      <c r="E294" s="119">
        <f t="shared" ca="1" si="12"/>
        <v>46273</v>
      </c>
      <c r="F294" s="174" t="s">
        <v>570</v>
      </c>
      <c r="G294" s="339">
        <v>0.50396039603960396</v>
      </c>
      <c r="H294" s="339">
        <f>VLOOKUP(A294,[3]Sheet1!$A:$H,8,)</f>
        <v>0.50396039603960396</v>
      </c>
      <c r="I294" s="175">
        <f t="shared" si="13"/>
        <v>0</v>
      </c>
      <c r="J294" s="87">
        <f ca="1">DATEDIF(D294,E294,"m")</f>
        <v>71</v>
      </c>
      <c r="K294" s="87" t="str">
        <f t="shared" si="14"/>
        <v>⬆️ En hausse</v>
      </c>
    </row>
    <row r="295" spans="1:11" ht="15.5" hidden="1">
      <c r="A295" s="172" t="s">
        <v>566</v>
      </c>
      <c r="B295" s="35" t="s">
        <v>1735</v>
      </c>
      <c r="C295" s="32" t="s">
        <v>19</v>
      </c>
      <c r="D295" s="173">
        <v>44085</v>
      </c>
      <c r="E295" s="119">
        <f t="shared" ca="1" si="12"/>
        <v>46273</v>
      </c>
      <c r="F295" s="174" t="s">
        <v>567</v>
      </c>
      <c r="G295" s="339">
        <v>0.79836309523809523</v>
      </c>
      <c r="H295" s="339">
        <f>VLOOKUP(A295,[3]Sheet1!$A:$H,8,)</f>
        <v>0.79407407407407404</v>
      </c>
      <c r="I295" s="175">
        <f t="shared" si="13"/>
        <v>-4.2890211640211895E-3</v>
      </c>
      <c r="J295" s="87">
        <f ca="1">DATEDIF(D295,E295,"m")</f>
        <v>71</v>
      </c>
      <c r="K295" s="87" t="str">
        <f t="shared" si="14"/>
        <v>⬆️ En hausse</v>
      </c>
    </row>
    <row r="296" spans="1:11" ht="15.5" hidden="1">
      <c r="A296" s="172" t="s">
        <v>574</v>
      </c>
      <c r="B296" s="35" t="s">
        <v>1735</v>
      </c>
      <c r="C296" s="32" t="s">
        <v>12</v>
      </c>
      <c r="D296" s="173">
        <v>44085</v>
      </c>
      <c r="E296" s="119">
        <f t="shared" ca="1" si="12"/>
        <v>46273</v>
      </c>
      <c r="F296" s="174" t="s">
        <v>575</v>
      </c>
      <c r="G296" s="339">
        <v>0.72911694510739855</v>
      </c>
      <c r="H296" s="339">
        <f>VLOOKUP(A296,[3]Sheet1!$A:$H,8,)</f>
        <v>0.73031026252983289</v>
      </c>
      <c r="I296" s="175">
        <f t="shared" si="13"/>
        <v>1.1933174224343368E-3</v>
      </c>
      <c r="J296" s="87">
        <f ca="1">DATEDIF(D296,E296,"m")</f>
        <v>71</v>
      </c>
      <c r="K296" s="87" t="str">
        <f t="shared" si="14"/>
        <v>⬆️ En hausse</v>
      </c>
    </row>
    <row r="297" spans="1:11" ht="15.5" hidden="1">
      <c r="A297" s="172" t="s">
        <v>571</v>
      </c>
      <c r="B297" s="35" t="s">
        <v>1736</v>
      </c>
      <c r="C297" s="32" t="s">
        <v>26</v>
      </c>
      <c r="D297" s="173">
        <v>44085</v>
      </c>
      <c r="E297" s="119">
        <f t="shared" ca="1" si="12"/>
        <v>46273</v>
      </c>
      <c r="F297" s="174" t="s">
        <v>572</v>
      </c>
      <c r="G297" s="339">
        <v>0.57722222222222219</v>
      </c>
      <c r="H297" s="339">
        <f>VLOOKUP(A297,[3]Sheet1!$A:$H,8,)</f>
        <v>0.58333333333333337</v>
      </c>
      <c r="I297" s="175">
        <f t="shared" si="13"/>
        <v>6.1111111111111782E-3</v>
      </c>
      <c r="J297" s="87">
        <f ca="1">DATEDIF(D297,E297,"m")</f>
        <v>71</v>
      </c>
      <c r="K297" s="87" t="str">
        <f t="shared" si="14"/>
        <v>⬆️ En hausse</v>
      </c>
    </row>
    <row r="298" spans="1:11" ht="15.5" hidden="1">
      <c r="A298" s="172" t="s">
        <v>576</v>
      </c>
      <c r="B298" s="35" t="s">
        <v>1735</v>
      </c>
      <c r="C298" s="32" t="s">
        <v>19</v>
      </c>
      <c r="D298" s="173">
        <v>44085</v>
      </c>
      <c r="E298" s="119">
        <f t="shared" ca="1" si="12"/>
        <v>46273</v>
      </c>
      <c r="F298" s="174" t="s">
        <v>577</v>
      </c>
      <c r="G298" s="339">
        <v>0.73519736842105265</v>
      </c>
      <c r="H298" s="339">
        <f>VLOOKUP(A298,[3]Sheet1!$A:$H,8,)</f>
        <v>0.73684210526315785</v>
      </c>
      <c r="I298" s="175">
        <f t="shared" si="13"/>
        <v>1.6447368421051989E-3</v>
      </c>
      <c r="J298" s="87">
        <f ca="1">DATEDIF(D298,E298,"m")</f>
        <v>71</v>
      </c>
      <c r="K298" s="87" t="str">
        <f t="shared" si="14"/>
        <v>⬆️ En hausse</v>
      </c>
    </row>
    <row r="299" spans="1:11" ht="15.5">
      <c r="A299" s="172" t="s">
        <v>580</v>
      </c>
      <c r="B299" s="35" t="s">
        <v>1736</v>
      </c>
      <c r="C299" s="32" t="s">
        <v>23</v>
      </c>
      <c r="D299" s="173">
        <v>44093</v>
      </c>
      <c r="E299" s="119">
        <f t="shared" ca="1" si="12"/>
        <v>46273</v>
      </c>
      <c r="F299" s="174" t="s">
        <v>529</v>
      </c>
      <c r="G299" s="339">
        <v>0.35446009389671362</v>
      </c>
      <c r="H299" s="339">
        <f>VLOOKUP(A299,[3]Sheet1!$A:$H,8,)</f>
        <v>0.35446009389671362</v>
      </c>
      <c r="I299" s="175">
        <f t="shared" si="13"/>
        <v>0</v>
      </c>
      <c r="J299" s="87">
        <f ca="1">DATEDIF(D299,E299,"m")</f>
        <v>71</v>
      </c>
      <c r="K299" s="87" t="str">
        <f t="shared" si="14"/>
        <v>⬆️ En hausse</v>
      </c>
    </row>
    <row r="300" spans="1:11" ht="15.5" hidden="1">
      <c r="A300" s="172" t="s">
        <v>578</v>
      </c>
      <c r="B300" s="35" t="s">
        <v>1736</v>
      </c>
      <c r="C300" s="32" t="s">
        <v>26</v>
      </c>
      <c r="D300" s="173">
        <v>44093</v>
      </c>
      <c r="E300" s="119">
        <f t="shared" ca="1" si="12"/>
        <v>46273</v>
      </c>
      <c r="F300" s="174" t="s">
        <v>572</v>
      </c>
      <c r="G300" s="339">
        <v>0.66887417218543044</v>
      </c>
      <c r="H300" s="339">
        <f>VLOOKUP(A300,[3]Sheet1!$A:$H,8,)</f>
        <v>0.66997792494481234</v>
      </c>
      <c r="I300" s="175">
        <f t="shared" si="13"/>
        <v>1.1037527593819041E-3</v>
      </c>
      <c r="J300" s="87">
        <f ca="1">DATEDIF(D300,E300,"m")</f>
        <v>71</v>
      </c>
      <c r="K300" s="87" t="str">
        <f t="shared" si="14"/>
        <v>⬆️ En hausse</v>
      </c>
    </row>
    <row r="301" spans="1:11" ht="15.5" hidden="1">
      <c r="A301" s="172" t="s">
        <v>579</v>
      </c>
      <c r="B301" s="35" t="s">
        <v>1736</v>
      </c>
      <c r="C301" s="32" t="s">
        <v>5430</v>
      </c>
      <c r="D301" s="173">
        <v>44093</v>
      </c>
      <c r="E301" s="119">
        <f t="shared" ca="1" si="12"/>
        <v>46273</v>
      </c>
      <c r="F301" s="174" t="s">
        <v>109</v>
      </c>
      <c r="G301" s="339">
        <v>0.53600000000000003</v>
      </c>
      <c r="H301" s="339">
        <f>VLOOKUP(A301,[3]Sheet1!$A:$H,8,)</f>
        <v>0.53466666666666662</v>
      </c>
      <c r="I301" s="175">
        <f t="shared" si="13"/>
        <v>-1.3333333333334085E-3</v>
      </c>
      <c r="J301" s="87">
        <f ca="1">DATEDIF(D301,E301,"m")</f>
        <v>71</v>
      </c>
      <c r="K301" s="87" t="str">
        <f t="shared" si="14"/>
        <v>⬆️ En hausse</v>
      </c>
    </row>
    <row r="302" spans="1:11" ht="15.5">
      <c r="A302" s="172" t="s">
        <v>583</v>
      </c>
      <c r="B302" s="35" t="s">
        <v>1736</v>
      </c>
      <c r="C302" s="32" t="s">
        <v>23</v>
      </c>
      <c r="D302" s="173">
        <v>44098</v>
      </c>
      <c r="E302" s="119">
        <f t="shared" ca="1" si="12"/>
        <v>46273</v>
      </c>
      <c r="F302" s="174" t="s">
        <v>584</v>
      </c>
      <c r="G302" s="339">
        <v>0.47704918032786886</v>
      </c>
      <c r="H302" s="339">
        <f>VLOOKUP(A302,[3]Sheet1!$A:$H,8,)</f>
        <v>0.47540983606557374</v>
      </c>
      <c r="I302" s="175">
        <f t="shared" si="13"/>
        <v>-1.6393442622951171E-3</v>
      </c>
      <c r="J302" s="87">
        <f ca="1">DATEDIF(D302,E302,"m")</f>
        <v>71</v>
      </c>
      <c r="K302" s="87" t="str">
        <f t="shared" si="14"/>
        <v>⬆️ En hausse</v>
      </c>
    </row>
    <row r="303" spans="1:11" ht="15.5" hidden="1">
      <c r="A303" s="172" t="s">
        <v>581</v>
      </c>
      <c r="B303" s="35" t="s">
        <v>1735</v>
      </c>
      <c r="C303" s="32" t="s">
        <v>12</v>
      </c>
      <c r="D303" s="173">
        <v>44098</v>
      </c>
      <c r="E303" s="119">
        <f t="shared" ca="1" si="12"/>
        <v>46273</v>
      </c>
      <c r="F303" s="174" t="s">
        <v>582</v>
      </c>
      <c r="G303" s="339">
        <v>0.75370370370370365</v>
      </c>
      <c r="H303" s="339">
        <f>VLOOKUP(A303,[3]Sheet1!$A:$H,8,)</f>
        <v>0.75</v>
      </c>
      <c r="I303" s="175">
        <f t="shared" si="13"/>
        <v>-3.7037037037036535E-3</v>
      </c>
      <c r="J303" s="87">
        <f ca="1">DATEDIF(D303,E303,"m")</f>
        <v>71</v>
      </c>
      <c r="K303" s="87" t="str">
        <f t="shared" si="14"/>
        <v>⬆️ En hausse</v>
      </c>
    </row>
    <row r="304" spans="1:11" ht="15.5" hidden="1">
      <c r="A304" s="172" t="s">
        <v>585</v>
      </c>
      <c r="B304" s="35" t="s">
        <v>1735</v>
      </c>
      <c r="C304" s="32" t="s">
        <v>19</v>
      </c>
      <c r="D304" s="173">
        <v>44098</v>
      </c>
      <c r="E304" s="119">
        <f t="shared" ca="1" si="12"/>
        <v>46273</v>
      </c>
      <c r="F304" s="174" t="s">
        <v>391</v>
      </c>
      <c r="G304" s="339">
        <v>0.65019505851755521</v>
      </c>
      <c r="H304" s="339">
        <f>VLOOKUP(A304,[3]Sheet1!$A:$H,8,)</f>
        <v>0.64954486345903772</v>
      </c>
      <c r="I304" s="175">
        <f t="shared" si="13"/>
        <v>-6.5019505851748871E-4</v>
      </c>
      <c r="J304" s="87">
        <f ca="1">DATEDIF(D304,E304,"m")</f>
        <v>71</v>
      </c>
      <c r="K304" s="87" t="str">
        <f t="shared" si="14"/>
        <v>⬆️ En hausse</v>
      </c>
    </row>
    <row r="305" spans="1:11" ht="15.5" hidden="1">
      <c r="A305" s="172" t="s">
        <v>586</v>
      </c>
      <c r="B305" s="35" t="s">
        <v>1735</v>
      </c>
      <c r="C305" s="32" t="s">
        <v>19</v>
      </c>
      <c r="D305" s="173">
        <v>44104</v>
      </c>
      <c r="E305" s="119">
        <f t="shared" ca="1" si="12"/>
        <v>46273</v>
      </c>
      <c r="F305" s="174" t="s">
        <v>538</v>
      </c>
      <c r="G305" s="339">
        <v>0.71028037383177567</v>
      </c>
      <c r="H305" s="339">
        <f>VLOOKUP(A305,[3]Sheet1!$A:$H,8,)</f>
        <v>0.71161548731642188</v>
      </c>
      <c r="I305" s="175">
        <f t="shared" si="13"/>
        <v>1.3351134846462109E-3</v>
      </c>
      <c r="J305" s="87">
        <f ca="1">DATEDIF(D305,E305,"m")</f>
        <v>71</v>
      </c>
      <c r="K305" s="87" t="str">
        <f t="shared" si="14"/>
        <v>⬆️ En hausse</v>
      </c>
    </row>
    <row r="306" spans="1:11" ht="15.5" hidden="1">
      <c r="A306" s="172" t="s">
        <v>589</v>
      </c>
      <c r="B306" s="35" t="s">
        <v>1735</v>
      </c>
      <c r="C306" s="32" t="s">
        <v>12</v>
      </c>
      <c r="D306" s="173">
        <v>44104</v>
      </c>
      <c r="E306" s="119">
        <f t="shared" ca="1" si="12"/>
        <v>46273</v>
      </c>
      <c r="F306" s="174" t="s">
        <v>590</v>
      </c>
      <c r="G306" s="339">
        <v>0.75042301184433169</v>
      </c>
      <c r="H306" s="339">
        <f>VLOOKUP(A306,[3]Sheet1!$A:$H,8,)</f>
        <v>0.75211505922165822</v>
      </c>
      <c r="I306" s="175">
        <f t="shared" si="13"/>
        <v>1.6920473773265332E-3</v>
      </c>
      <c r="J306" s="87">
        <f ca="1">DATEDIF(D306,E306,"m")</f>
        <v>71</v>
      </c>
      <c r="K306" s="87" t="str">
        <f t="shared" si="14"/>
        <v>⬆️ En hausse</v>
      </c>
    </row>
    <row r="307" spans="1:11" ht="15.5" hidden="1">
      <c r="A307" s="172" t="s">
        <v>593</v>
      </c>
      <c r="B307" s="35" t="s">
        <v>1735</v>
      </c>
      <c r="C307" s="32" t="s">
        <v>19</v>
      </c>
      <c r="D307" s="173">
        <v>44104</v>
      </c>
      <c r="E307" s="119">
        <f t="shared" ca="1" si="12"/>
        <v>46273</v>
      </c>
      <c r="F307" s="174" t="s">
        <v>594</v>
      </c>
      <c r="G307" s="339">
        <v>0.62753036437246967</v>
      </c>
      <c r="H307" s="339">
        <f>VLOOKUP(A307,[3]Sheet1!$A:$H,8,)</f>
        <v>0.62753036437246967</v>
      </c>
      <c r="I307" s="175">
        <f t="shared" si="13"/>
        <v>0</v>
      </c>
      <c r="J307" s="87">
        <f ca="1">DATEDIF(D307,E307,"m")</f>
        <v>71</v>
      </c>
      <c r="K307" s="87" t="str">
        <f t="shared" si="14"/>
        <v>⬆️ En hausse</v>
      </c>
    </row>
    <row r="308" spans="1:11" ht="15.5" hidden="1">
      <c r="A308" s="172" t="s">
        <v>587</v>
      </c>
      <c r="B308" s="35" t="s">
        <v>1735</v>
      </c>
      <c r="C308" s="32" t="s">
        <v>12</v>
      </c>
      <c r="D308" s="173">
        <v>44104</v>
      </c>
      <c r="E308" s="119">
        <f t="shared" ca="1" si="12"/>
        <v>46273</v>
      </c>
      <c r="F308" s="174" t="s">
        <v>588</v>
      </c>
      <c r="G308" s="339">
        <v>0.77932960893854752</v>
      </c>
      <c r="H308" s="339">
        <f>VLOOKUP(A308,[3]Sheet1!$A:$H,8,)</f>
        <v>0.78212290502793291</v>
      </c>
      <c r="I308" s="175">
        <f t="shared" si="13"/>
        <v>2.7932960893853886E-3</v>
      </c>
      <c r="J308" s="87">
        <f ca="1">DATEDIF(D308,E308,"m")</f>
        <v>71</v>
      </c>
      <c r="K308" s="87" t="str">
        <f t="shared" si="14"/>
        <v>⬆️ En hausse</v>
      </c>
    </row>
    <row r="309" spans="1:11" ht="15.5" hidden="1">
      <c r="A309" s="172" t="s">
        <v>591</v>
      </c>
      <c r="B309" s="35" t="s">
        <v>1735</v>
      </c>
      <c r="C309" s="32" t="s">
        <v>19</v>
      </c>
      <c r="D309" s="173">
        <v>44104</v>
      </c>
      <c r="E309" s="119">
        <f t="shared" ca="1" si="12"/>
        <v>46273</v>
      </c>
      <c r="F309" s="174" t="s">
        <v>592</v>
      </c>
      <c r="G309" s="339">
        <v>0.72526041666666663</v>
      </c>
      <c r="H309" s="339">
        <f>VLOOKUP(A309,[3]Sheet1!$A:$H,8,)</f>
        <v>0.72786458333333337</v>
      </c>
      <c r="I309" s="175">
        <f t="shared" si="13"/>
        <v>2.6041666666667407E-3</v>
      </c>
      <c r="J309" s="87">
        <f ca="1">DATEDIF(D309,E309,"m")</f>
        <v>71</v>
      </c>
      <c r="K309" s="87" t="str">
        <f t="shared" si="14"/>
        <v>⬆️ En hausse</v>
      </c>
    </row>
    <row r="310" spans="1:11" ht="15.5" hidden="1">
      <c r="A310" s="172" t="s">
        <v>599</v>
      </c>
      <c r="B310" s="35" t="s">
        <v>1735</v>
      </c>
      <c r="C310" s="32" t="s">
        <v>19</v>
      </c>
      <c r="D310" s="173">
        <v>44120</v>
      </c>
      <c r="E310" s="119">
        <f t="shared" ca="1" si="12"/>
        <v>46273</v>
      </c>
      <c r="F310" s="174" t="s">
        <v>600</v>
      </c>
      <c r="G310" s="339">
        <v>0.67906976744186043</v>
      </c>
      <c r="H310" s="339">
        <f>VLOOKUP(A310,[3]Sheet1!$A:$H,8,)</f>
        <v>0.67829457364341084</v>
      </c>
      <c r="I310" s="175">
        <f t="shared" si="13"/>
        <v>-7.7519379844959158E-4</v>
      </c>
      <c r="J310" s="87">
        <f ca="1">DATEDIF(D310,E310,"m")</f>
        <v>70</v>
      </c>
      <c r="K310" s="87" t="str">
        <f t="shared" si="14"/>
        <v>⬆️ En hausse</v>
      </c>
    </row>
    <row r="311" spans="1:11" ht="15.5" hidden="1">
      <c r="A311" s="172" t="s">
        <v>597</v>
      </c>
      <c r="B311" s="35" t="s">
        <v>1735</v>
      </c>
      <c r="C311" s="32" t="s">
        <v>12</v>
      </c>
      <c r="D311" s="173">
        <v>44120</v>
      </c>
      <c r="E311" s="119">
        <f t="shared" ca="1" si="12"/>
        <v>46273</v>
      </c>
      <c r="F311" s="174" t="s">
        <v>598</v>
      </c>
      <c r="G311" s="339">
        <v>0.74</v>
      </c>
      <c r="H311" s="339">
        <f>VLOOKUP(A311,[3]Sheet1!$A:$H,8,)</f>
        <v>0.7466666666666667</v>
      </c>
      <c r="I311" s="175">
        <f t="shared" si="13"/>
        <v>6.6666666666667096E-3</v>
      </c>
      <c r="J311" s="87">
        <f ca="1">DATEDIF(D311,E311,"m")</f>
        <v>70</v>
      </c>
      <c r="K311" s="87" t="str">
        <f t="shared" si="14"/>
        <v>⬆️ En hausse</v>
      </c>
    </row>
    <row r="312" spans="1:11" ht="15.5" hidden="1">
      <c r="A312" s="172" t="s">
        <v>595</v>
      </c>
      <c r="B312" s="35" t="s">
        <v>1735</v>
      </c>
      <c r="C312" s="32" t="s">
        <v>19</v>
      </c>
      <c r="D312" s="173">
        <v>44120</v>
      </c>
      <c r="E312" s="119">
        <f t="shared" ca="1" si="12"/>
        <v>46273</v>
      </c>
      <c r="F312" s="174" t="s">
        <v>596</v>
      </c>
      <c r="G312" s="339">
        <v>0.75405405405405401</v>
      </c>
      <c r="H312" s="339">
        <f>VLOOKUP(A312,[3]Sheet1!$A:$H,8,)</f>
        <v>0.7549549549549549</v>
      </c>
      <c r="I312" s="175">
        <f t="shared" si="13"/>
        <v>9.009009009008917E-4</v>
      </c>
      <c r="J312" s="87">
        <f ca="1">DATEDIF(D312,E312,"m")</f>
        <v>70</v>
      </c>
      <c r="K312" s="87" t="str">
        <f t="shared" si="14"/>
        <v>⬆️ En hausse</v>
      </c>
    </row>
    <row r="313" spans="1:11" ht="15.5" hidden="1">
      <c r="A313" s="172" t="s">
        <v>605</v>
      </c>
      <c r="B313" s="35" t="s">
        <v>1735</v>
      </c>
      <c r="C313" s="32" t="s">
        <v>12</v>
      </c>
      <c r="D313" s="173">
        <v>44127</v>
      </c>
      <c r="E313" s="119">
        <f t="shared" ca="1" si="12"/>
        <v>46273</v>
      </c>
      <c r="F313" s="174" t="s">
        <v>606</v>
      </c>
      <c r="G313" s="339">
        <v>0.73734177215189878</v>
      </c>
      <c r="H313" s="339">
        <f>VLOOKUP(A313,[3]Sheet1!$A:$H,8,)</f>
        <v>0.74156118143459915</v>
      </c>
      <c r="I313" s="175">
        <f t="shared" si="13"/>
        <v>4.2194092827003704E-3</v>
      </c>
      <c r="J313" s="87">
        <f ca="1">DATEDIF(D313,E313,"m")</f>
        <v>70</v>
      </c>
      <c r="K313" s="87" t="str">
        <f t="shared" si="14"/>
        <v>⬆️ En hausse</v>
      </c>
    </row>
    <row r="314" spans="1:11" ht="15.5" hidden="1">
      <c r="A314" s="172" t="s">
        <v>601</v>
      </c>
      <c r="B314" s="35" t="s">
        <v>1735</v>
      </c>
      <c r="C314" s="32" t="s">
        <v>12</v>
      </c>
      <c r="D314" s="173">
        <v>44127</v>
      </c>
      <c r="E314" s="119">
        <f t="shared" ca="1" si="12"/>
        <v>46273</v>
      </c>
      <c r="F314" s="174" t="s">
        <v>602</v>
      </c>
      <c r="G314" s="339">
        <v>0.51046337817638265</v>
      </c>
      <c r="H314" s="339">
        <f>VLOOKUP(A314,[3]Sheet1!$A:$H,8,)</f>
        <v>0.51046337817638265</v>
      </c>
      <c r="I314" s="175">
        <f t="shared" si="13"/>
        <v>0</v>
      </c>
      <c r="J314" s="87">
        <f ca="1">DATEDIF(D314,E314,"m")</f>
        <v>70</v>
      </c>
      <c r="K314" s="87" t="str">
        <f t="shared" si="14"/>
        <v>⬆️ En hausse</v>
      </c>
    </row>
    <row r="315" spans="1:11" ht="15.5" hidden="1">
      <c r="A315" s="172" t="s">
        <v>603</v>
      </c>
      <c r="B315" s="35" t="s">
        <v>1735</v>
      </c>
      <c r="C315" s="32" t="s">
        <v>12</v>
      </c>
      <c r="D315" s="173">
        <v>44127</v>
      </c>
      <c r="E315" s="119">
        <f t="shared" ca="1" si="12"/>
        <v>46273</v>
      </c>
      <c r="F315" s="174" t="s">
        <v>604</v>
      </c>
      <c r="G315" s="339">
        <v>0.70246913580246917</v>
      </c>
      <c r="H315" s="339">
        <f>VLOOKUP(A315,[3]Sheet1!$A:$H,8,)</f>
        <v>0.70740740740740737</v>
      </c>
      <c r="I315" s="175">
        <f t="shared" si="13"/>
        <v>4.9382716049382047E-3</v>
      </c>
      <c r="J315" s="87">
        <f ca="1">DATEDIF(D315,E315,"m")</f>
        <v>70</v>
      </c>
      <c r="K315" s="87" t="str">
        <f t="shared" si="14"/>
        <v>⬆️ En hausse</v>
      </c>
    </row>
    <row r="316" spans="1:11" ht="15.5" hidden="1">
      <c r="A316" s="172" t="s">
        <v>607</v>
      </c>
      <c r="B316" s="35" t="s">
        <v>1735</v>
      </c>
      <c r="C316" s="32" t="s">
        <v>19</v>
      </c>
      <c r="D316" s="173">
        <v>44127</v>
      </c>
      <c r="E316" s="119">
        <f t="shared" ca="1" si="12"/>
        <v>46273</v>
      </c>
      <c r="F316" s="174" t="s">
        <v>608</v>
      </c>
      <c r="G316" s="339">
        <v>0.75624999999999998</v>
      </c>
      <c r="H316" s="339">
        <f>VLOOKUP(A316,[3]Sheet1!$A:$H,8,)</f>
        <v>0.76041666666666663</v>
      </c>
      <c r="I316" s="175">
        <f t="shared" si="13"/>
        <v>4.1666666666666519E-3</v>
      </c>
      <c r="J316" s="87">
        <f ca="1">DATEDIF(D316,E316,"m")</f>
        <v>70</v>
      </c>
      <c r="K316" s="87" t="str">
        <f t="shared" si="14"/>
        <v>⬆️ En hausse</v>
      </c>
    </row>
    <row r="317" spans="1:11" ht="15.5" hidden="1">
      <c r="A317" s="172" t="s">
        <v>609</v>
      </c>
      <c r="B317" s="35" t="s">
        <v>1735</v>
      </c>
      <c r="C317" s="32" t="s">
        <v>19</v>
      </c>
      <c r="D317" s="173">
        <v>44133</v>
      </c>
      <c r="E317" s="119">
        <f t="shared" ca="1" si="12"/>
        <v>46273</v>
      </c>
      <c r="F317" s="174" t="s">
        <v>538</v>
      </c>
      <c r="G317" s="339">
        <v>0.76222222222222225</v>
      </c>
      <c r="H317" s="339">
        <f>VLOOKUP(A317,[3]Sheet1!$A:$H,8,)</f>
        <v>0.75555555555555554</v>
      </c>
      <c r="I317" s="175">
        <f t="shared" si="13"/>
        <v>-6.6666666666667096E-3</v>
      </c>
      <c r="J317" s="87">
        <f ca="1">DATEDIF(D317,E317,"m")</f>
        <v>70</v>
      </c>
      <c r="K317" s="87" t="str">
        <f t="shared" si="14"/>
        <v>⬆️ En hausse</v>
      </c>
    </row>
    <row r="318" spans="1:11" ht="15.5" hidden="1">
      <c r="A318" s="172" t="s">
        <v>616</v>
      </c>
      <c r="B318" s="35" t="s">
        <v>1736</v>
      </c>
      <c r="C318" s="32" t="s">
        <v>41</v>
      </c>
      <c r="D318" s="173">
        <v>44133</v>
      </c>
      <c r="E318" s="119">
        <f t="shared" ca="1" si="12"/>
        <v>46273</v>
      </c>
      <c r="F318" s="174" t="s">
        <v>617</v>
      </c>
      <c r="G318" s="339">
        <v>0.59627329192546585</v>
      </c>
      <c r="H318" s="339">
        <f>VLOOKUP(A318,[3]Sheet1!$A:$H,8,)</f>
        <v>0.60041407867494823</v>
      </c>
      <c r="I318" s="175">
        <f t="shared" si="13"/>
        <v>4.1407867494823725E-3</v>
      </c>
      <c r="J318" s="87">
        <f ca="1">DATEDIF(D318,E318,"m")</f>
        <v>70</v>
      </c>
      <c r="K318" s="87" t="str">
        <f t="shared" si="14"/>
        <v>⬆️ En hausse</v>
      </c>
    </row>
    <row r="319" spans="1:11" ht="15.5" hidden="1">
      <c r="A319" s="172" t="s">
        <v>612</v>
      </c>
      <c r="B319" s="35" t="s">
        <v>1735</v>
      </c>
      <c r="C319" s="32" t="s">
        <v>12</v>
      </c>
      <c r="D319" s="173">
        <v>44133</v>
      </c>
      <c r="E319" s="119">
        <f t="shared" ca="1" si="12"/>
        <v>46273</v>
      </c>
      <c r="F319" s="174" t="s">
        <v>613</v>
      </c>
      <c r="G319" s="339">
        <v>0.75341130604288498</v>
      </c>
      <c r="H319" s="339">
        <f>VLOOKUP(A319,[3]Sheet1!$A:$H,8,)</f>
        <v>0.75633528265107208</v>
      </c>
      <c r="I319" s="175">
        <f t="shared" si="13"/>
        <v>2.9239766081871066E-3</v>
      </c>
      <c r="J319" s="87">
        <f ca="1">DATEDIF(D319,E319,"m")</f>
        <v>70</v>
      </c>
      <c r="K319" s="87" t="str">
        <f t="shared" si="14"/>
        <v>⬆️ En hausse</v>
      </c>
    </row>
    <row r="320" spans="1:11" ht="15.5" hidden="1">
      <c r="A320" s="172" t="s">
        <v>614</v>
      </c>
      <c r="B320" s="35" t="s">
        <v>1735</v>
      </c>
      <c r="C320" s="32" t="s">
        <v>12</v>
      </c>
      <c r="D320" s="173">
        <v>44133</v>
      </c>
      <c r="E320" s="119">
        <f t="shared" ca="1" si="12"/>
        <v>46273</v>
      </c>
      <c r="F320" s="174" t="s">
        <v>615</v>
      </c>
      <c r="G320" s="339">
        <v>0.72527472527472525</v>
      </c>
      <c r="H320" s="339">
        <f>VLOOKUP(A320,[3]Sheet1!$A:$H,8,)</f>
        <v>0.73992673992673996</v>
      </c>
      <c r="I320" s="175">
        <f t="shared" si="13"/>
        <v>1.4652014652014711E-2</v>
      </c>
      <c r="J320" s="87">
        <f ca="1">DATEDIF(D320,E320,"m")</f>
        <v>70</v>
      </c>
      <c r="K320" s="87" t="str">
        <f t="shared" si="14"/>
        <v>⬆️ En hausse</v>
      </c>
    </row>
    <row r="321" spans="1:11" ht="15.5" hidden="1">
      <c r="A321" s="172" t="s">
        <v>610</v>
      </c>
      <c r="B321" s="35" t="s">
        <v>1735</v>
      </c>
      <c r="C321" s="32" t="s">
        <v>19</v>
      </c>
      <c r="D321" s="173">
        <v>44133</v>
      </c>
      <c r="E321" s="119">
        <f t="shared" ca="1" si="12"/>
        <v>46273</v>
      </c>
      <c r="F321" s="174" t="s">
        <v>611</v>
      </c>
      <c r="G321" s="339">
        <v>0.68735632183908046</v>
      </c>
      <c r="H321" s="339">
        <f>VLOOKUP(A321,[3]Sheet1!$A:$H,8,)</f>
        <v>0.69310344827586212</v>
      </c>
      <c r="I321" s="175">
        <f t="shared" si="13"/>
        <v>5.7471264367816577E-3</v>
      </c>
      <c r="J321" s="87">
        <f ca="1">DATEDIF(D321,E321,"m")</f>
        <v>70</v>
      </c>
      <c r="K321" s="87" t="str">
        <f t="shared" si="14"/>
        <v>⬆️ En hausse</v>
      </c>
    </row>
    <row r="322" spans="1:11" ht="15.5" hidden="1">
      <c r="A322" s="172" t="s">
        <v>618</v>
      </c>
      <c r="B322" s="35" t="s">
        <v>1735</v>
      </c>
      <c r="C322" s="32" t="s">
        <v>19</v>
      </c>
      <c r="D322" s="173">
        <v>44143</v>
      </c>
      <c r="E322" s="119">
        <f t="shared" ref="E322:E385" ca="1" si="15">TODAY()</f>
        <v>46273</v>
      </c>
      <c r="F322" s="174" t="s">
        <v>619</v>
      </c>
      <c r="G322" s="339">
        <v>0.70871985157699446</v>
      </c>
      <c r="H322" s="339">
        <f>VLOOKUP(A322,[3]Sheet1!$A:$H,8,)</f>
        <v>0.7152133580705009</v>
      </c>
      <c r="I322" s="175">
        <f t="shared" si="13"/>
        <v>6.4935064935064402E-3</v>
      </c>
      <c r="J322" s="87">
        <f ca="1">DATEDIF(D322,E322,"m")</f>
        <v>70</v>
      </c>
      <c r="K322" s="87" t="str">
        <f t="shared" si="14"/>
        <v>⬆️ En hausse</v>
      </c>
    </row>
    <row r="323" spans="1:11" ht="15.5" hidden="1">
      <c r="A323" s="172" t="s">
        <v>620</v>
      </c>
      <c r="B323" s="35" t="s">
        <v>1735</v>
      </c>
      <c r="C323" s="32" t="s">
        <v>12</v>
      </c>
      <c r="D323" s="173">
        <v>44143</v>
      </c>
      <c r="E323" s="119">
        <f t="shared" ca="1" si="15"/>
        <v>46273</v>
      </c>
      <c r="F323" s="174" t="s">
        <v>608</v>
      </c>
      <c r="G323" s="339">
        <v>0.74180327868852458</v>
      </c>
      <c r="H323" s="339">
        <f>VLOOKUP(A323,[3]Sheet1!$A:$H,8,)</f>
        <v>0.74726775956284153</v>
      </c>
      <c r="I323" s="175">
        <f t="shared" ref="I323:I386" si="16">H323-G323</f>
        <v>5.464480874316946E-3</v>
      </c>
      <c r="J323" s="87">
        <f ca="1">DATEDIF(D323,E323,"m")</f>
        <v>70</v>
      </c>
      <c r="K323" s="87" t="str">
        <f t="shared" ref="K323:K386" si="17">IF(H323="","➡️ Stable",IF(H323&gt;0.005,"⬆️ En hausse",IF(H323&lt;-0.005,"⬇️ En baisse","➡️ Stable")))</f>
        <v>⬆️ En hausse</v>
      </c>
    </row>
    <row r="324" spans="1:11" ht="15.5" hidden="1">
      <c r="A324" s="172" t="s">
        <v>623</v>
      </c>
      <c r="B324" s="35" t="s">
        <v>1735</v>
      </c>
      <c r="C324" s="32" t="s">
        <v>19</v>
      </c>
      <c r="D324" s="173">
        <v>44147</v>
      </c>
      <c r="E324" s="119">
        <f t="shared" ca="1" si="15"/>
        <v>46273</v>
      </c>
      <c r="F324" s="174" t="s">
        <v>538</v>
      </c>
      <c r="G324" s="339">
        <v>0.76688453159041392</v>
      </c>
      <c r="H324" s="339">
        <f>VLOOKUP(A324,[3]Sheet1!$A:$H,8,)</f>
        <v>0.77233115468409586</v>
      </c>
      <c r="I324" s="175">
        <f t="shared" si="16"/>
        <v>5.4466230936819349E-3</v>
      </c>
      <c r="J324" s="87">
        <f ca="1">DATEDIF(D324,E324,"m")</f>
        <v>69</v>
      </c>
      <c r="K324" s="87" t="str">
        <f t="shared" si="17"/>
        <v>⬆️ En hausse</v>
      </c>
    </row>
    <row r="325" spans="1:11" ht="15.5" hidden="1">
      <c r="A325" s="172" t="s">
        <v>622</v>
      </c>
      <c r="B325" s="35" t="s">
        <v>1735</v>
      </c>
      <c r="C325" s="32" t="s">
        <v>12</v>
      </c>
      <c r="D325" s="173">
        <v>44147</v>
      </c>
      <c r="E325" s="119">
        <f t="shared" ca="1" si="15"/>
        <v>46273</v>
      </c>
      <c r="F325" s="174" t="s">
        <v>559</v>
      </c>
      <c r="G325" s="339">
        <v>0.780439121756487</v>
      </c>
      <c r="H325" s="339">
        <f>VLOOKUP(A325,[3]Sheet1!$A:$H,8,)</f>
        <v>0.78143712574850299</v>
      </c>
      <c r="I325" s="175">
        <f t="shared" si="16"/>
        <v>9.9800399201599443E-4</v>
      </c>
      <c r="J325" s="87">
        <f ca="1">DATEDIF(D325,E325,"m")</f>
        <v>69</v>
      </c>
      <c r="K325" s="87" t="str">
        <f t="shared" si="17"/>
        <v>⬆️ En hausse</v>
      </c>
    </row>
    <row r="326" spans="1:11" ht="15.5" hidden="1">
      <c r="A326" s="172" t="s">
        <v>621</v>
      </c>
      <c r="B326" s="35" t="s">
        <v>1735</v>
      </c>
      <c r="C326" s="32" t="s">
        <v>12</v>
      </c>
      <c r="D326" s="173">
        <v>44147</v>
      </c>
      <c r="E326" s="119">
        <f t="shared" ca="1" si="15"/>
        <v>46273</v>
      </c>
      <c r="F326" s="174" t="s">
        <v>615</v>
      </c>
      <c r="G326" s="339">
        <v>0.61199294532627868</v>
      </c>
      <c r="H326" s="339">
        <f>VLOOKUP(A326,[3]Sheet1!$A:$H,8,)</f>
        <v>0.60934744268077601</v>
      </c>
      <c r="I326" s="175">
        <f t="shared" si="16"/>
        <v>-2.6455026455026731E-3</v>
      </c>
      <c r="J326" s="87">
        <f ca="1">DATEDIF(D326,E326,"m")</f>
        <v>69</v>
      </c>
      <c r="K326" s="87" t="str">
        <f t="shared" si="17"/>
        <v>⬆️ En hausse</v>
      </c>
    </row>
    <row r="327" spans="1:11" ht="15.5" hidden="1">
      <c r="A327" s="172" t="s">
        <v>626</v>
      </c>
      <c r="B327" s="35" t="s">
        <v>1735</v>
      </c>
      <c r="C327" s="32" t="s">
        <v>12</v>
      </c>
      <c r="D327" s="173">
        <v>44147</v>
      </c>
      <c r="E327" s="119">
        <f t="shared" ca="1" si="15"/>
        <v>46273</v>
      </c>
      <c r="F327" s="174" t="s">
        <v>627</v>
      </c>
      <c r="G327" s="339">
        <v>0.57319819819819817</v>
      </c>
      <c r="H327" s="339">
        <f>VLOOKUP(A327,[3]Sheet1!$A:$H,8,)</f>
        <v>0.57713963963963966</v>
      </c>
      <c r="I327" s="175">
        <f t="shared" si="16"/>
        <v>3.9414414414414845E-3</v>
      </c>
      <c r="J327" s="87">
        <f ca="1">DATEDIF(D327,E327,"m")</f>
        <v>69</v>
      </c>
      <c r="K327" s="87" t="str">
        <f t="shared" si="17"/>
        <v>⬆️ En hausse</v>
      </c>
    </row>
    <row r="328" spans="1:11" ht="15.5" hidden="1">
      <c r="A328" s="172" t="s">
        <v>624</v>
      </c>
      <c r="B328" s="35" t="s">
        <v>1735</v>
      </c>
      <c r="C328" s="32" t="s">
        <v>19</v>
      </c>
      <c r="D328" s="173">
        <v>44147</v>
      </c>
      <c r="E328" s="119">
        <f t="shared" ca="1" si="15"/>
        <v>46273</v>
      </c>
      <c r="F328" s="174" t="s">
        <v>625</v>
      </c>
      <c r="G328" s="339">
        <v>0.67577413479052828</v>
      </c>
      <c r="H328" s="339">
        <f>VLOOKUP(A328,[3]Sheet1!$A:$H,8,)</f>
        <v>0.68306010928961747</v>
      </c>
      <c r="I328" s="175">
        <f t="shared" si="16"/>
        <v>7.2859744990891873E-3</v>
      </c>
      <c r="J328" s="87">
        <f ca="1">DATEDIF(D328,E328,"m")</f>
        <v>69</v>
      </c>
      <c r="K328" s="87" t="str">
        <f t="shared" si="17"/>
        <v>⬆️ En hausse</v>
      </c>
    </row>
    <row r="329" spans="1:11" ht="15.5" hidden="1">
      <c r="A329" s="172" t="s">
        <v>628</v>
      </c>
      <c r="B329" s="35" t="s">
        <v>1735</v>
      </c>
      <c r="C329" s="32" t="s">
        <v>19</v>
      </c>
      <c r="D329" s="173">
        <v>44155</v>
      </c>
      <c r="E329" s="119">
        <f t="shared" ca="1" si="15"/>
        <v>46273</v>
      </c>
      <c r="F329" s="174" t="s">
        <v>538</v>
      </c>
      <c r="G329" s="339">
        <v>0.75452196382428938</v>
      </c>
      <c r="H329" s="339">
        <f>VLOOKUP(A329,[3]Sheet1!$A:$H,8,)</f>
        <v>0.74935400516795869</v>
      </c>
      <c r="I329" s="175">
        <f t="shared" si="16"/>
        <v>-5.1679586563306845E-3</v>
      </c>
      <c r="J329" s="87">
        <f ca="1">DATEDIF(D329,E329,"m")</f>
        <v>69</v>
      </c>
      <c r="K329" s="87" t="str">
        <f t="shared" si="17"/>
        <v>⬆️ En hausse</v>
      </c>
    </row>
    <row r="330" spans="1:11" ht="15.5" hidden="1">
      <c r="A330" s="172" t="s">
        <v>631</v>
      </c>
      <c r="B330" s="35" t="s">
        <v>1735</v>
      </c>
      <c r="C330" s="32" t="s">
        <v>12</v>
      </c>
      <c r="D330" s="173">
        <v>44155</v>
      </c>
      <c r="E330" s="119">
        <f t="shared" ca="1" si="15"/>
        <v>46273</v>
      </c>
      <c r="F330" s="174" t="s">
        <v>632</v>
      </c>
      <c r="G330" s="339">
        <v>0.73402417962003452</v>
      </c>
      <c r="H330" s="339">
        <f>VLOOKUP(A330,[3]Sheet1!$A:$H,8,)</f>
        <v>0.73920552677029361</v>
      </c>
      <c r="I330" s="175">
        <f t="shared" si="16"/>
        <v>5.1813471502590858E-3</v>
      </c>
      <c r="J330" s="87">
        <f ca="1">DATEDIF(D330,E330,"m")</f>
        <v>69</v>
      </c>
      <c r="K330" s="87" t="str">
        <f t="shared" si="17"/>
        <v>⬆️ En hausse</v>
      </c>
    </row>
    <row r="331" spans="1:11" ht="15.5" hidden="1">
      <c r="A331" s="172" t="s">
        <v>629</v>
      </c>
      <c r="B331" s="35" t="s">
        <v>1735</v>
      </c>
      <c r="C331" s="32" t="s">
        <v>12</v>
      </c>
      <c r="D331" s="173">
        <v>44155</v>
      </c>
      <c r="E331" s="119">
        <f t="shared" ca="1" si="15"/>
        <v>46273</v>
      </c>
      <c r="F331" s="174" t="s">
        <v>630</v>
      </c>
      <c r="G331" s="339">
        <v>0.74713740458015265</v>
      </c>
      <c r="H331" s="339">
        <f>VLOOKUP(A331,[3]Sheet1!$A:$H,8,)</f>
        <v>0.75477099236641221</v>
      </c>
      <c r="I331" s="175">
        <f t="shared" si="16"/>
        <v>7.6335877862595547E-3</v>
      </c>
      <c r="J331" s="87">
        <f ca="1">DATEDIF(D331,E331,"m")</f>
        <v>69</v>
      </c>
      <c r="K331" s="87" t="str">
        <f t="shared" si="17"/>
        <v>⬆️ En hausse</v>
      </c>
    </row>
    <row r="332" spans="1:11" ht="15.5" hidden="1">
      <c r="A332" s="172" t="s">
        <v>635</v>
      </c>
      <c r="B332" s="35" t="s">
        <v>1735</v>
      </c>
      <c r="C332" s="32" t="s">
        <v>12</v>
      </c>
      <c r="D332" s="173">
        <v>44155</v>
      </c>
      <c r="E332" s="119">
        <f t="shared" ca="1" si="15"/>
        <v>46273</v>
      </c>
      <c r="F332" s="174" t="s">
        <v>636</v>
      </c>
      <c r="G332" s="339">
        <v>0.77966101694915257</v>
      </c>
      <c r="H332" s="339">
        <f>VLOOKUP(A332,[3]Sheet1!$A:$H,8,)</f>
        <v>0.78389830508474578</v>
      </c>
      <c r="I332" s="175">
        <f t="shared" si="16"/>
        <v>4.237288135593209E-3</v>
      </c>
      <c r="J332" s="87">
        <f ca="1">DATEDIF(D332,E332,"m")</f>
        <v>69</v>
      </c>
      <c r="K332" s="87" t="str">
        <f t="shared" si="17"/>
        <v>⬆️ En hausse</v>
      </c>
    </row>
    <row r="333" spans="1:11" ht="15.5" hidden="1">
      <c r="A333" s="172" t="s">
        <v>637</v>
      </c>
      <c r="B333" s="35" t="s">
        <v>1735</v>
      </c>
      <c r="C333" s="32" t="s">
        <v>12</v>
      </c>
      <c r="D333" s="173">
        <v>44155</v>
      </c>
      <c r="E333" s="119">
        <f t="shared" ca="1" si="15"/>
        <v>46273</v>
      </c>
      <c r="F333" s="174" t="s">
        <v>542</v>
      </c>
      <c r="G333" s="339">
        <v>0.7780487804878049</v>
      </c>
      <c r="H333" s="339">
        <f>VLOOKUP(A333,[3]Sheet1!$A:$H,8,)</f>
        <v>0.78130081300813004</v>
      </c>
      <c r="I333" s="175">
        <f t="shared" si="16"/>
        <v>3.2520325203251321E-3</v>
      </c>
      <c r="J333" s="87">
        <f ca="1">DATEDIF(D333,E333,"m")</f>
        <v>69</v>
      </c>
      <c r="K333" s="87" t="str">
        <f t="shared" si="17"/>
        <v>⬆️ En hausse</v>
      </c>
    </row>
    <row r="334" spans="1:11" ht="15.5" hidden="1">
      <c r="A334" s="172" t="s">
        <v>638</v>
      </c>
      <c r="B334" s="35" t="s">
        <v>1735</v>
      </c>
      <c r="C334" s="32" t="s">
        <v>19</v>
      </c>
      <c r="D334" s="173">
        <v>44155</v>
      </c>
      <c r="E334" s="119">
        <f t="shared" ca="1" si="15"/>
        <v>46273</v>
      </c>
      <c r="F334" s="174" t="s">
        <v>46</v>
      </c>
      <c r="G334" s="339">
        <v>0.66098484848484851</v>
      </c>
      <c r="H334" s="339">
        <f>VLOOKUP(A334,[3]Sheet1!$A:$H,8,)</f>
        <v>0.65530303030303028</v>
      </c>
      <c r="I334" s="175">
        <f t="shared" si="16"/>
        <v>-5.6818181818182323E-3</v>
      </c>
      <c r="J334" s="87">
        <f ca="1">DATEDIF(D334,E334,"m")</f>
        <v>69</v>
      </c>
      <c r="K334" s="87" t="str">
        <f t="shared" si="17"/>
        <v>⬆️ En hausse</v>
      </c>
    </row>
    <row r="335" spans="1:11" ht="15.5" hidden="1">
      <c r="A335" s="172" t="s">
        <v>633</v>
      </c>
      <c r="B335" s="35" t="s">
        <v>1735</v>
      </c>
      <c r="C335" s="42" t="s">
        <v>19</v>
      </c>
      <c r="D335" s="176">
        <v>44155</v>
      </c>
      <c r="E335" s="119">
        <f t="shared" ca="1" si="15"/>
        <v>46273</v>
      </c>
      <c r="F335" s="177" t="s">
        <v>634</v>
      </c>
      <c r="G335" s="339">
        <v>0.69003690036900367</v>
      </c>
      <c r="H335" s="339">
        <f>VLOOKUP(A335,[3]Sheet1!$A:$H,8,)</f>
        <v>0.69003690036900367</v>
      </c>
      <c r="I335" s="175">
        <f t="shared" si="16"/>
        <v>0</v>
      </c>
      <c r="J335" s="87">
        <f ca="1">DATEDIF(D335,E335,"m")</f>
        <v>69</v>
      </c>
      <c r="K335" s="87" t="str">
        <f t="shared" si="17"/>
        <v>⬆️ En hausse</v>
      </c>
    </row>
    <row r="336" spans="1:11" ht="15.5" hidden="1">
      <c r="A336" s="172" t="s">
        <v>644</v>
      </c>
      <c r="B336" s="35" t="s">
        <v>1735</v>
      </c>
      <c r="C336" s="32" t="s">
        <v>19</v>
      </c>
      <c r="D336" s="173">
        <v>44161</v>
      </c>
      <c r="E336" s="119">
        <f t="shared" ca="1" si="15"/>
        <v>46273</v>
      </c>
      <c r="F336" s="174" t="s">
        <v>645</v>
      </c>
      <c r="G336" s="339">
        <v>0.72302737520128824</v>
      </c>
      <c r="H336" s="339">
        <f>VLOOKUP(A336,[3]Sheet1!$A:$H,8,)</f>
        <v>0.72141706924315618</v>
      </c>
      <c r="I336" s="175">
        <f t="shared" si="16"/>
        <v>-1.6103059581320522E-3</v>
      </c>
      <c r="J336" s="87">
        <f ca="1">DATEDIF(D336,E336,"m")</f>
        <v>69</v>
      </c>
      <c r="K336" s="87" t="str">
        <f t="shared" si="17"/>
        <v>⬆️ En hausse</v>
      </c>
    </row>
    <row r="337" spans="1:11" ht="15.5" hidden="1">
      <c r="A337" s="172" t="s">
        <v>642</v>
      </c>
      <c r="B337" s="35" t="s">
        <v>1735</v>
      </c>
      <c r="C337" s="32" t="s">
        <v>19</v>
      </c>
      <c r="D337" s="173">
        <v>44161</v>
      </c>
      <c r="E337" s="119">
        <f t="shared" ca="1" si="15"/>
        <v>46273</v>
      </c>
      <c r="F337" s="174" t="s">
        <v>643</v>
      </c>
      <c r="G337" s="339">
        <v>0.65079365079365081</v>
      </c>
      <c r="H337" s="339">
        <f>VLOOKUP(A337,[3]Sheet1!$A:$H,8,)</f>
        <v>0.65402843601895733</v>
      </c>
      <c r="I337" s="175">
        <f t="shared" si="16"/>
        <v>3.2347852253065135E-3</v>
      </c>
      <c r="J337" s="87">
        <f ca="1">DATEDIF(D337,E337,"m")</f>
        <v>69</v>
      </c>
      <c r="K337" s="87" t="str">
        <f t="shared" si="17"/>
        <v>⬆️ En hausse</v>
      </c>
    </row>
    <row r="338" spans="1:11" ht="15.5">
      <c r="A338" s="172" t="s">
        <v>646</v>
      </c>
      <c r="B338" s="35" t="s">
        <v>1735</v>
      </c>
      <c r="C338" s="32" t="s">
        <v>19</v>
      </c>
      <c r="D338" s="173">
        <v>44161</v>
      </c>
      <c r="E338" s="119">
        <f t="shared" ca="1" si="15"/>
        <v>46273</v>
      </c>
      <c r="F338" s="174" t="s">
        <v>647</v>
      </c>
      <c r="G338" s="339">
        <v>0.37268518518518517</v>
      </c>
      <c r="H338" s="339">
        <f>VLOOKUP(A338,[3]Sheet1!$A:$H,8,)</f>
        <v>0.37268518518518517</v>
      </c>
      <c r="I338" s="175">
        <f t="shared" si="16"/>
        <v>0</v>
      </c>
      <c r="J338" s="87">
        <f ca="1">DATEDIF(D338,E338,"m")</f>
        <v>69</v>
      </c>
      <c r="K338" s="87" t="str">
        <f t="shared" si="17"/>
        <v>⬆️ En hausse</v>
      </c>
    </row>
    <row r="339" spans="1:11" ht="15.5" hidden="1">
      <c r="A339" s="172" t="s">
        <v>639</v>
      </c>
      <c r="B339" s="35" t="s">
        <v>1735</v>
      </c>
      <c r="C339" s="32" t="s">
        <v>12</v>
      </c>
      <c r="D339" s="173">
        <v>44161</v>
      </c>
      <c r="E339" s="119">
        <f t="shared" ca="1" si="15"/>
        <v>46273</v>
      </c>
      <c r="F339" s="174" t="s">
        <v>559</v>
      </c>
      <c r="G339" s="339">
        <v>0.6834862385321101</v>
      </c>
      <c r="H339" s="339">
        <f>VLOOKUP(A339,[3]Sheet1!$A:$H,8,)</f>
        <v>0.69113149847094801</v>
      </c>
      <c r="I339" s="175">
        <f t="shared" si="16"/>
        <v>7.6452599388379117E-3</v>
      </c>
      <c r="J339" s="87">
        <f ca="1">DATEDIF(D339,E339,"m")</f>
        <v>69</v>
      </c>
      <c r="K339" s="87" t="str">
        <f t="shared" si="17"/>
        <v>⬆️ En hausse</v>
      </c>
    </row>
    <row r="340" spans="1:11" ht="15.5" hidden="1">
      <c r="A340" s="172" t="s">
        <v>640</v>
      </c>
      <c r="B340" s="35" t="s">
        <v>1736</v>
      </c>
      <c r="C340" s="32" t="s">
        <v>23</v>
      </c>
      <c r="D340" s="173">
        <v>44161</v>
      </c>
      <c r="E340" s="119">
        <f t="shared" ca="1" si="15"/>
        <v>46273</v>
      </c>
      <c r="F340" s="174" t="s">
        <v>641</v>
      </c>
      <c r="G340" s="339">
        <v>0.68147684605757197</v>
      </c>
      <c r="H340" s="339">
        <f>VLOOKUP(A340,[3]Sheet1!$A:$H,8,)</f>
        <v>0.6877346683354193</v>
      </c>
      <c r="I340" s="175">
        <f t="shared" si="16"/>
        <v>6.2578222778473247E-3</v>
      </c>
      <c r="J340" s="87">
        <f ca="1">DATEDIF(D340,E340,"m")</f>
        <v>69</v>
      </c>
      <c r="K340" s="87" t="str">
        <f t="shared" si="17"/>
        <v>⬆️ En hausse</v>
      </c>
    </row>
    <row r="341" spans="1:11" ht="15.5" hidden="1">
      <c r="A341" s="172" t="s">
        <v>655</v>
      </c>
      <c r="B341" s="35" t="s">
        <v>1735</v>
      </c>
      <c r="C341" s="32" t="s">
        <v>19</v>
      </c>
      <c r="D341" s="173">
        <v>44168</v>
      </c>
      <c r="E341" s="119">
        <f t="shared" ca="1" si="15"/>
        <v>46273</v>
      </c>
      <c r="F341" s="174" t="s">
        <v>600</v>
      </c>
      <c r="G341" s="339">
        <v>0.7123655913978495</v>
      </c>
      <c r="H341" s="339">
        <f>VLOOKUP(A341,[3]Sheet1!$A:$H,8,)</f>
        <v>0.71415770609318996</v>
      </c>
      <c r="I341" s="175">
        <f t="shared" si="16"/>
        <v>1.7921146953404632E-3</v>
      </c>
      <c r="J341" s="87">
        <f ca="1">DATEDIF(D341,E341,"m")</f>
        <v>69</v>
      </c>
      <c r="K341" s="87" t="str">
        <f t="shared" si="17"/>
        <v>⬆️ En hausse</v>
      </c>
    </row>
    <row r="342" spans="1:11" ht="15.5" hidden="1">
      <c r="A342" s="172" t="s">
        <v>648</v>
      </c>
      <c r="B342" s="35" t="s">
        <v>1735</v>
      </c>
      <c r="C342" s="32" t="s">
        <v>19</v>
      </c>
      <c r="D342" s="173">
        <v>44168</v>
      </c>
      <c r="E342" s="119">
        <f t="shared" ca="1" si="15"/>
        <v>46273</v>
      </c>
      <c r="F342" s="174" t="s">
        <v>649</v>
      </c>
      <c r="G342" s="339">
        <v>0.66738197424892709</v>
      </c>
      <c r="H342" s="339">
        <f>VLOOKUP(A342,[3]Sheet1!$A:$H,8,)</f>
        <v>0.66881258941344779</v>
      </c>
      <c r="I342" s="175">
        <f t="shared" si="16"/>
        <v>1.4306151645206988E-3</v>
      </c>
      <c r="J342" s="87">
        <f ca="1">DATEDIF(D342,E342,"m")</f>
        <v>69</v>
      </c>
      <c r="K342" s="87" t="str">
        <f t="shared" si="17"/>
        <v>⬆️ En hausse</v>
      </c>
    </row>
    <row r="343" spans="1:11" ht="15.5" hidden="1">
      <c r="A343" s="172" t="s">
        <v>653</v>
      </c>
      <c r="B343" s="35" t="s">
        <v>1735</v>
      </c>
      <c r="C343" s="32" t="s">
        <v>19</v>
      </c>
      <c r="D343" s="173">
        <v>44168</v>
      </c>
      <c r="E343" s="119">
        <f t="shared" ca="1" si="15"/>
        <v>46273</v>
      </c>
      <c r="F343" s="174" t="s">
        <v>654</v>
      </c>
      <c r="G343" s="339">
        <v>0.72355769230769229</v>
      </c>
      <c r="H343" s="339">
        <f>VLOOKUP(A343,[3]Sheet1!$A:$H,8,)</f>
        <v>0.72916666666666663</v>
      </c>
      <c r="I343" s="175">
        <f t="shared" si="16"/>
        <v>5.608974358974339E-3</v>
      </c>
      <c r="J343" s="87">
        <f ca="1">DATEDIF(D343,E343,"m")</f>
        <v>69</v>
      </c>
      <c r="K343" s="87" t="str">
        <f t="shared" si="17"/>
        <v>⬆️ En hausse</v>
      </c>
    </row>
    <row r="344" spans="1:11" ht="15.5" hidden="1">
      <c r="A344" s="172" t="s">
        <v>656</v>
      </c>
      <c r="B344" s="35" t="s">
        <v>1735</v>
      </c>
      <c r="C344" s="32" t="s">
        <v>12</v>
      </c>
      <c r="D344" s="173">
        <v>44168</v>
      </c>
      <c r="E344" s="119">
        <f t="shared" ca="1" si="15"/>
        <v>46273</v>
      </c>
      <c r="F344" s="174" t="s">
        <v>615</v>
      </c>
      <c r="G344" s="339">
        <v>0.7175066312997348</v>
      </c>
      <c r="H344" s="339">
        <f>VLOOKUP(A344,[3]Sheet1!$A:$H,8,)</f>
        <v>0.71927497789566752</v>
      </c>
      <c r="I344" s="175">
        <f t="shared" si="16"/>
        <v>1.7683465959327238E-3</v>
      </c>
      <c r="J344" s="87">
        <f ca="1">DATEDIF(D344,E344,"m")</f>
        <v>69</v>
      </c>
      <c r="K344" s="87" t="str">
        <f t="shared" si="17"/>
        <v>⬆️ En hausse</v>
      </c>
    </row>
    <row r="345" spans="1:11" ht="15.5" hidden="1">
      <c r="A345" s="172" t="s">
        <v>650</v>
      </c>
      <c r="B345" s="35" t="s">
        <v>1736</v>
      </c>
      <c r="C345" s="32" t="s">
        <v>23</v>
      </c>
      <c r="D345" s="173">
        <v>44168</v>
      </c>
      <c r="E345" s="119">
        <f t="shared" ca="1" si="15"/>
        <v>46273</v>
      </c>
      <c r="F345" s="174" t="s">
        <v>651</v>
      </c>
      <c r="G345" s="339">
        <v>0.51896551724137929</v>
      </c>
      <c r="H345" s="339">
        <f>VLOOKUP(A345,[3]Sheet1!$A:$H,8,)</f>
        <v>0.51896551724137929</v>
      </c>
      <c r="I345" s="175">
        <f t="shared" si="16"/>
        <v>0</v>
      </c>
      <c r="J345" s="87">
        <f ca="1">DATEDIF(D345,E345,"m")</f>
        <v>69</v>
      </c>
      <c r="K345" s="87" t="str">
        <f t="shared" si="17"/>
        <v>⬆️ En hausse</v>
      </c>
    </row>
    <row r="346" spans="1:11" ht="15.5" hidden="1">
      <c r="A346" s="172" t="s">
        <v>657</v>
      </c>
      <c r="B346" s="35" t="s">
        <v>1736</v>
      </c>
      <c r="C346" s="32" t="s">
        <v>23</v>
      </c>
      <c r="D346" s="173">
        <v>44168</v>
      </c>
      <c r="E346" s="119">
        <f t="shared" ca="1" si="15"/>
        <v>46273</v>
      </c>
      <c r="F346" s="174" t="s">
        <v>495</v>
      </c>
      <c r="G346" s="339">
        <v>0.67521367521367526</v>
      </c>
      <c r="H346" s="339">
        <f>VLOOKUP(A346,[3]Sheet1!$A:$H,8,)</f>
        <v>0.6737891737891738</v>
      </c>
      <c r="I346" s="175">
        <f t="shared" si="16"/>
        <v>-1.4245014245014564E-3</v>
      </c>
      <c r="J346" s="87">
        <f ca="1">DATEDIF(D346,E346,"m")</f>
        <v>69</v>
      </c>
      <c r="K346" s="87" t="str">
        <f t="shared" si="17"/>
        <v>⬆️ En hausse</v>
      </c>
    </row>
    <row r="347" spans="1:11" ht="15.5" hidden="1">
      <c r="A347" s="172" t="s">
        <v>659</v>
      </c>
      <c r="B347" s="35" t="s">
        <v>1735</v>
      </c>
      <c r="C347" s="32" t="s">
        <v>19</v>
      </c>
      <c r="D347" s="173">
        <v>44178</v>
      </c>
      <c r="E347" s="119">
        <f t="shared" ca="1" si="15"/>
        <v>46273</v>
      </c>
      <c r="F347" s="174" t="s">
        <v>660</v>
      </c>
      <c r="G347" s="339">
        <v>0.70890410958904104</v>
      </c>
      <c r="H347" s="339">
        <f>VLOOKUP(A347,[3]Sheet1!$A:$H,8,)</f>
        <v>0.71004566210045661</v>
      </c>
      <c r="I347" s="175">
        <f t="shared" si="16"/>
        <v>1.1415525114155667E-3</v>
      </c>
      <c r="J347" s="87">
        <f ca="1">DATEDIF(D347,E347,"m")</f>
        <v>68</v>
      </c>
      <c r="K347" s="87" t="str">
        <f t="shared" si="17"/>
        <v>⬆️ En hausse</v>
      </c>
    </row>
    <row r="348" spans="1:11" ht="15.5" hidden="1">
      <c r="A348" s="172" t="s">
        <v>661</v>
      </c>
      <c r="B348" s="35" t="s">
        <v>1735</v>
      </c>
      <c r="C348" s="32" t="s">
        <v>12</v>
      </c>
      <c r="D348" s="173">
        <v>44178</v>
      </c>
      <c r="E348" s="119">
        <f t="shared" ca="1" si="15"/>
        <v>46273</v>
      </c>
      <c r="F348" s="174" t="s">
        <v>559</v>
      </c>
      <c r="G348" s="339">
        <v>0.69025522041763343</v>
      </c>
      <c r="H348" s="339">
        <f>VLOOKUP(A348,[3]Sheet1!$A:$H,8,)</f>
        <v>0.68909512761020886</v>
      </c>
      <c r="I348" s="175">
        <f t="shared" si="16"/>
        <v>-1.1600928074245731E-3</v>
      </c>
      <c r="J348" s="87">
        <f ca="1">DATEDIF(D348,E348,"m")</f>
        <v>68</v>
      </c>
      <c r="K348" s="87" t="str">
        <f t="shared" si="17"/>
        <v>⬆️ En hausse</v>
      </c>
    </row>
    <row r="349" spans="1:11" ht="15.5" hidden="1">
      <c r="A349" s="172" t="s">
        <v>666</v>
      </c>
      <c r="B349" s="35" t="s">
        <v>1736</v>
      </c>
      <c r="C349" s="32" t="s">
        <v>26</v>
      </c>
      <c r="D349" s="173">
        <v>44178</v>
      </c>
      <c r="E349" s="119">
        <f t="shared" ca="1" si="15"/>
        <v>46273</v>
      </c>
      <c r="F349" s="174" t="s">
        <v>667</v>
      </c>
      <c r="G349" s="339">
        <v>0.63021491782553729</v>
      </c>
      <c r="H349" s="339">
        <f>VLOOKUP(A349,[3]Sheet1!$A:$H,8,)</f>
        <v>0.634007585335019</v>
      </c>
      <c r="I349" s="175">
        <f t="shared" si="16"/>
        <v>3.7926675094817064E-3</v>
      </c>
      <c r="J349" s="87">
        <f ca="1">DATEDIF(D349,E349,"m")</f>
        <v>68</v>
      </c>
      <c r="K349" s="87" t="str">
        <f t="shared" si="17"/>
        <v>⬆️ En hausse</v>
      </c>
    </row>
    <row r="350" spans="1:11" ht="15.5" hidden="1">
      <c r="A350" s="172" t="s">
        <v>658</v>
      </c>
      <c r="B350" s="35" t="s">
        <v>1735</v>
      </c>
      <c r="C350" s="32" t="s">
        <v>19</v>
      </c>
      <c r="D350" s="173">
        <v>44178</v>
      </c>
      <c r="E350" s="119">
        <f t="shared" ca="1" si="15"/>
        <v>46273</v>
      </c>
      <c r="F350" s="174" t="s">
        <v>46</v>
      </c>
      <c r="G350" s="339">
        <v>0.71466666666666667</v>
      </c>
      <c r="H350" s="339">
        <f>VLOOKUP(A350,[3]Sheet1!$A:$H,8,)</f>
        <v>0.71466666666666667</v>
      </c>
      <c r="I350" s="175">
        <f t="shared" si="16"/>
        <v>0</v>
      </c>
      <c r="J350" s="87">
        <f ca="1">DATEDIF(D350,E350,"m")</f>
        <v>68</v>
      </c>
      <c r="K350" s="87" t="str">
        <f t="shared" si="17"/>
        <v>⬆️ En hausse</v>
      </c>
    </row>
    <row r="351" spans="1:11" ht="15.5" hidden="1">
      <c r="A351" s="172" t="s">
        <v>663</v>
      </c>
      <c r="B351" s="35" t="s">
        <v>1736</v>
      </c>
      <c r="C351" s="32" t="s">
        <v>23</v>
      </c>
      <c r="D351" s="173">
        <v>44178</v>
      </c>
      <c r="E351" s="119">
        <f t="shared" ca="1" si="15"/>
        <v>46273</v>
      </c>
      <c r="F351" s="174" t="s">
        <v>664</v>
      </c>
      <c r="G351" s="339">
        <v>0.55989583333333337</v>
      </c>
      <c r="H351" s="339">
        <f>VLOOKUP(A351,[3]Sheet1!$A:$H,8,)</f>
        <v>0.56380208333333337</v>
      </c>
      <c r="I351" s="175">
        <f t="shared" si="16"/>
        <v>3.90625E-3</v>
      </c>
      <c r="J351" s="87">
        <f ca="1">DATEDIF(D351,E351,"m")</f>
        <v>68</v>
      </c>
      <c r="K351" s="87" t="str">
        <f t="shared" si="17"/>
        <v>⬆️ En hausse</v>
      </c>
    </row>
    <row r="352" spans="1:11" ht="15.5" hidden="1">
      <c r="A352" s="172" t="s">
        <v>672</v>
      </c>
      <c r="B352" s="35" t="s">
        <v>1735</v>
      </c>
      <c r="C352" s="32" t="s">
        <v>12</v>
      </c>
      <c r="D352" s="173">
        <v>44184</v>
      </c>
      <c r="E352" s="119">
        <f t="shared" ca="1" si="15"/>
        <v>46273</v>
      </c>
      <c r="F352" s="174" t="s">
        <v>673</v>
      </c>
      <c r="G352" s="339">
        <v>0.79292929292929293</v>
      </c>
      <c r="H352" s="339">
        <f>VLOOKUP(A352,[3]Sheet1!$A:$H,8,)</f>
        <v>0.79629629629629628</v>
      </c>
      <c r="I352" s="175">
        <f t="shared" si="16"/>
        <v>3.3670033670033517E-3</v>
      </c>
      <c r="J352" s="87">
        <f ca="1">DATEDIF(D352,E352,"m")</f>
        <v>68</v>
      </c>
      <c r="K352" s="87" t="str">
        <f t="shared" si="17"/>
        <v>⬆️ En hausse</v>
      </c>
    </row>
    <row r="353" spans="1:11" ht="15.5" hidden="1">
      <c r="A353" s="172" t="s">
        <v>668</v>
      </c>
      <c r="B353" s="35" t="s">
        <v>1735</v>
      </c>
      <c r="C353" s="32" t="s">
        <v>12</v>
      </c>
      <c r="D353" s="173">
        <v>44184</v>
      </c>
      <c r="E353" s="119">
        <f t="shared" ca="1" si="15"/>
        <v>46273</v>
      </c>
      <c r="F353" s="174" t="s">
        <v>669</v>
      </c>
      <c r="G353" s="339">
        <v>0.75457317073170727</v>
      </c>
      <c r="H353" s="339">
        <f>VLOOKUP(A353,[3]Sheet1!$A:$H,8,)</f>
        <v>0.75406504065040647</v>
      </c>
      <c r="I353" s="175">
        <f t="shared" si="16"/>
        <v>-5.0813008130079496E-4</v>
      </c>
      <c r="J353" s="87">
        <f ca="1">DATEDIF(D353,E353,"m")</f>
        <v>68</v>
      </c>
      <c r="K353" s="87" t="str">
        <f t="shared" si="17"/>
        <v>⬆️ En hausse</v>
      </c>
    </row>
    <row r="354" spans="1:11" ht="15.5" hidden="1">
      <c r="A354" s="172" t="s">
        <v>670</v>
      </c>
      <c r="B354" s="35" t="s">
        <v>1735</v>
      </c>
      <c r="C354" s="32" t="s">
        <v>19</v>
      </c>
      <c r="D354" s="173">
        <v>44184</v>
      </c>
      <c r="E354" s="119">
        <f t="shared" ca="1" si="15"/>
        <v>46273</v>
      </c>
      <c r="F354" s="174" t="s">
        <v>671</v>
      </c>
      <c r="G354" s="339">
        <v>0.67702448210922783</v>
      </c>
      <c r="H354" s="339">
        <f>VLOOKUP(A354,[3]Sheet1!$A:$H,8,)</f>
        <v>0.68173258003766479</v>
      </c>
      <c r="I354" s="175">
        <f t="shared" si="16"/>
        <v>4.7080979284369606E-3</v>
      </c>
      <c r="J354" s="87">
        <f ca="1">DATEDIF(D354,E354,"m")</f>
        <v>68</v>
      </c>
      <c r="K354" s="87" t="str">
        <f t="shared" si="17"/>
        <v>⬆️ En hausse</v>
      </c>
    </row>
    <row r="355" spans="1:11" ht="15.5" hidden="1">
      <c r="A355" s="172" t="s">
        <v>676</v>
      </c>
      <c r="B355" s="35" t="s">
        <v>1736</v>
      </c>
      <c r="C355" s="32" t="s">
        <v>26</v>
      </c>
      <c r="D355" s="173">
        <v>44191</v>
      </c>
      <c r="E355" s="119">
        <f t="shared" ca="1" si="15"/>
        <v>46273</v>
      </c>
      <c r="F355" s="174" t="s">
        <v>677</v>
      </c>
      <c r="G355" s="339">
        <v>0.74717514124293782</v>
      </c>
      <c r="H355" s="339">
        <f>VLOOKUP(A355,[3]Sheet1!$A:$H,8,)</f>
        <v>0.75423728813559321</v>
      </c>
      <c r="I355" s="175">
        <f t="shared" si="16"/>
        <v>7.0621468926553854E-3</v>
      </c>
      <c r="J355" s="87">
        <f ca="1">DATEDIF(D355,E355,"m")</f>
        <v>68</v>
      </c>
      <c r="K355" s="87" t="str">
        <f t="shared" si="17"/>
        <v>⬆️ En hausse</v>
      </c>
    </row>
    <row r="356" spans="1:11" ht="15.5" hidden="1">
      <c r="A356" s="172" t="s">
        <v>674</v>
      </c>
      <c r="B356" s="35" t="s">
        <v>1735</v>
      </c>
      <c r="C356" s="32" t="s">
        <v>19</v>
      </c>
      <c r="D356" s="173">
        <v>44191</v>
      </c>
      <c r="E356" s="119">
        <f t="shared" ca="1" si="15"/>
        <v>46273</v>
      </c>
      <c r="F356" s="174" t="s">
        <v>675</v>
      </c>
      <c r="G356" s="339">
        <v>0.62847222222222221</v>
      </c>
      <c r="H356" s="339">
        <f>VLOOKUP(A356,[3]Sheet1!$A:$H,8,)</f>
        <v>0.63194444444444442</v>
      </c>
      <c r="I356" s="175">
        <f t="shared" si="16"/>
        <v>3.4722222222222099E-3</v>
      </c>
      <c r="J356" s="87">
        <f ca="1">DATEDIF(D356,E356,"m")</f>
        <v>68</v>
      </c>
      <c r="K356" s="87" t="str">
        <f t="shared" si="17"/>
        <v>⬆️ En hausse</v>
      </c>
    </row>
    <row r="357" spans="1:11" ht="15.5" hidden="1">
      <c r="A357" s="172" t="s">
        <v>680</v>
      </c>
      <c r="B357" s="35" t="s">
        <v>1735</v>
      </c>
      <c r="C357" s="32" t="s">
        <v>12</v>
      </c>
      <c r="D357" s="173">
        <v>44196</v>
      </c>
      <c r="E357" s="119">
        <f t="shared" ca="1" si="15"/>
        <v>46273</v>
      </c>
      <c r="F357" s="174" t="s">
        <v>681</v>
      </c>
      <c r="G357" s="339">
        <v>0.71585903083700442</v>
      </c>
      <c r="H357" s="339">
        <f>VLOOKUP(A357,[3]Sheet1!$A:$H,8,)</f>
        <v>0.71659324522760648</v>
      </c>
      <c r="I357" s="175">
        <f t="shared" si="16"/>
        <v>7.3421439060206151E-4</v>
      </c>
      <c r="J357" s="87">
        <f ca="1">DATEDIF(D357,E357,"m")</f>
        <v>68</v>
      </c>
      <c r="K357" s="87" t="str">
        <f t="shared" si="17"/>
        <v>⬆️ En hausse</v>
      </c>
    </row>
    <row r="358" spans="1:11" ht="15.5" hidden="1">
      <c r="A358" s="172" t="s">
        <v>678</v>
      </c>
      <c r="B358" s="35" t="s">
        <v>1736</v>
      </c>
      <c r="C358" s="32" t="s">
        <v>26</v>
      </c>
      <c r="D358" s="173">
        <v>44196</v>
      </c>
      <c r="E358" s="119">
        <f t="shared" ca="1" si="15"/>
        <v>46273</v>
      </c>
      <c r="F358" s="174" t="s">
        <v>679</v>
      </c>
      <c r="G358" s="339">
        <v>0.5458984375</v>
      </c>
      <c r="H358" s="339">
        <f>VLOOKUP(A358,[3]Sheet1!$A:$H,8,)</f>
        <v>0.54720052083333337</v>
      </c>
      <c r="I358" s="175">
        <f t="shared" si="16"/>
        <v>1.3020833333333703E-3</v>
      </c>
      <c r="J358" s="87">
        <f ca="1">DATEDIF(D358,E358,"m")</f>
        <v>68</v>
      </c>
      <c r="K358" s="87" t="str">
        <f t="shared" si="17"/>
        <v>⬆️ En hausse</v>
      </c>
    </row>
    <row r="359" spans="1:11" ht="15.5" hidden="1">
      <c r="A359" s="172" t="s">
        <v>682</v>
      </c>
      <c r="B359" s="35" t="s">
        <v>1735</v>
      </c>
      <c r="C359" s="39" t="s">
        <v>19</v>
      </c>
      <c r="D359" s="173">
        <v>44196</v>
      </c>
      <c r="E359" s="119">
        <f t="shared" ca="1" si="15"/>
        <v>46273</v>
      </c>
      <c r="F359" s="174" t="s">
        <v>683</v>
      </c>
      <c r="G359" s="339">
        <v>0.54156479217603914</v>
      </c>
      <c r="H359" s="339">
        <f>VLOOKUP(A359,[3]Sheet1!$A:$H,8,)</f>
        <v>0.55012224938875309</v>
      </c>
      <c r="I359" s="175">
        <f t="shared" si="16"/>
        <v>8.5574572127139481E-3</v>
      </c>
      <c r="J359" s="87">
        <f ca="1">DATEDIF(D359,E359,"m")</f>
        <v>68</v>
      </c>
      <c r="K359" s="87" t="str">
        <f t="shared" si="17"/>
        <v>⬆️ En hausse</v>
      </c>
    </row>
    <row r="360" spans="1:11" ht="15.5" hidden="1">
      <c r="A360" s="172" t="s">
        <v>684</v>
      </c>
      <c r="B360" s="35" t="s">
        <v>1736</v>
      </c>
      <c r="C360" s="39" t="s">
        <v>17</v>
      </c>
      <c r="D360" s="173">
        <v>44196</v>
      </c>
      <c r="E360" s="119">
        <f t="shared" ca="1" si="15"/>
        <v>46273</v>
      </c>
      <c r="F360" s="174" t="s">
        <v>685</v>
      </c>
      <c r="G360" s="339">
        <v>0.56856540084388185</v>
      </c>
      <c r="H360" s="339">
        <f>VLOOKUP(A360,[3]Sheet1!$A:$H,8,)</f>
        <v>0.56856540084388185</v>
      </c>
      <c r="I360" s="175">
        <f t="shared" si="16"/>
        <v>0</v>
      </c>
      <c r="J360" s="87">
        <f ca="1">DATEDIF(D360,E360,"m")</f>
        <v>68</v>
      </c>
      <c r="K360" s="87" t="str">
        <f t="shared" si="17"/>
        <v>⬆️ En hausse</v>
      </c>
    </row>
    <row r="361" spans="1:11" ht="15.5" hidden="1">
      <c r="A361" s="172" t="s">
        <v>686</v>
      </c>
      <c r="B361" s="35" t="s">
        <v>1735</v>
      </c>
      <c r="C361" s="32" t="s">
        <v>12</v>
      </c>
      <c r="D361" s="173">
        <v>44205</v>
      </c>
      <c r="E361" s="119">
        <f t="shared" ca="1" si="15"/>
        <v>46273</v>
      </c>
      <c r="F361" s="174" t="s">
        <v>687</v>
      </c>
      <c r="G361" s="339">
        <v>0.76900584795321636</v>
      </c>
      <c r="H361" s="339">
        <f>VLOOKUP(A361,[3]Sheet1!$A:$H,8,)</f>
        <v>0.77339181286549707</v>
      </c>
      <c r="I361" s="175">
        <f t="shared" si="16"/>
        <v>4.3859649122807154E-3</v>
      </c>
      <c r="J361" s="87">
        <f ca="1">DATEDIF(D361,E361,"m")</f>
        <v>67</v>
      </c>
      <c r="K361" s="87" t="str">
        <f t="shared" si="17"/>
        <v>⬆️ En hausse</v>
      </c>
    </row>
    <row r="362" spans="1:11" ht="15.5">
      <c r="A362" s="172" t="s">
        <v>692</v>
      </c>
      <c r="B362" s="35" t="s">
        <v>1735</v>
      </c>
      <c r="C362" s="32" t="s">
        <v>12</v>
      </c>
      <c r="D362" s="173">
        <v>44206</v>
      </c>
      <c r="E362" s="119">
        <f t="shared" ca="1" si="15"/>
        <v>46273</v>
      </c>
      <c r="F362" s="174" t="s">
        <v>693</v>
      </c>
      <c r="G362" s="339">
        <v>0.41390728476821192</v>
      </c>
      <c r="H362" s="339">
        <f>VLOOKUP(A362,[3]Sheet1!$A:$H,8,)</f>
        <v>0.41169977924944812</v>
      </c>
      <c r="I362" s="175">
        <f t="shared" si="16"/>
        <v>-2.2075055187638082E-3</v>
      </c>
      <c r="J362" s="87">
        <f ca="1">DATEDIF(D362,E362,"m")</f>
        <v>67</v>
      </c>
      <c r="K362" s="87" t="str">
        <f t="shared" si="17"/>
        <v>⬆️ En hausse</v>
      </c>
    </row>
    <row r="363" spans="1:11" ht="15.5" hidden="1">
      <c r="A363" s="172" t="s">
        <v>690</v>
      </c>
      <c r="B363" s="35" t="s">
        <v>1735</v>
      </c>
      <c r="C363" s="32" t="s">
        <v>19</v>
      </c>
      <c r="D363" s="173">
        <v>44206</v>
      </c>
      <c r="E363" s="119">
        <f t="shared" ca="1" si="15"/>
        <v>46273</v>
      </c>
      <c r="F363" s="174" t="s">
        <v>691</v>
      </c>
      <c r="G363" s="339">
        <v>0.71322160148975788</v>
      </c>
      <c r="H363" s="339">
        <f>VLOOKUP(A363,[3]Sheet1!$A:$H,8,)</f>
        <v>0.71880819366852888</v>
      </c>
      <c r="I363" s="175">
        <f t="shared" si="16"/>
        <v>5.5865921787709993E-3</v>
      </c>
      <c r="J363" s="87">
        <f ca="1">DATEDIF(D363,E363,"m")</f>
        <v>67</v>
      </c>
      <c r="K363" s="87" t="str">
        <f t="shared" si="17"/>
        <v>⬆️ En hausse</v>
      </c>
    </row>
    <row r="364" spans="1:11" ht="15.5" hidden="1">
      <c r="A364" s="172" t="s">
        <v>688</v>
      </c>
      <c r="B364" s="35" t="s">
        <v>1735</v>
      </c>
      <c r="C364" s="32" t="s">
        <v>19</v>
      </c>
      <c r="D364" s="173">
        <v>44206</v>
      </c>
      <c r="E364" s="119">
        <f t="shared" ca="1" si="15"/>
        <v>46273</v>
      </c>
      <c r="F364" s="174" t="s">
        <v>689</v>
      </c>
      <c r="G364" s="339">
        <v>0.71058688147295745</v>
      </c>
      <c r="H364" s="339">
        <f>VLOOKUP(A364,[3]Sheet1!$A:$H,8,)</f>
        <v>0.71346375143843499</v>
      </c>
      <c r="I364" s="175">
        <f t="shared" si="16"/>
        <v>2.8768699654775354E-3</v>
      </c>
      <c r="J364" s="87">
        <f ca="1">DATEDIF(D364,E364,"m")</f>
        <v>67</v>
      </c>
      <c r="K364" s="87" t="str">
        <f t="shared" si="17"/>
        <v>⬆️ En hausse</v>
      </c>
    </row>
    <row r="365" spans="1:11" ht="15.5" hidden="1">
      <c r="A365" s="172" t="s">
        <v>694</v>
      </c>
      <c r="B365" s="35" t="s">
        <v>1735</v>
      </c>
      <c r="C365" s="32" t="s">
        <v>12</v>
      </c>
      <c r="D365" s="173">
        <v>44225</v>
      </c>
      <c r="E365" s="119">
        <f t="shared" ca="1" si="15"/>
        <v>46273</v>
      </c>
      <c r="F365" s="174" t="s">
        <v>695</v>
      </c>
      <c r="G365" s="339">
        <v>0.74140508221225709</v>
      </c>
      <c r="H365" s="339">
        <f>VLOOKUP(A365,[3]Sheet1!$A:$H,8,)</f>
        <v>0.74588938714499253</v>
      </c>
      <c r="I365" s="175">
        <f t="shared" si="16"/>
        <v>4.484304932735439E-3</v>
      </c>
      <c r="J365" s="87">
        <f ca="1">DATEDIF(D365,E365,"m")</f>
        <v>67</v>
      </c>
      <c r="K365" s="87" t="str">
        <f t="shared" si="17"/>
        <v>⬆️ En hausse</v>
      </c>
    </row>
    <row r="366" spans="1:11" ht="15.5" hidden="1">
      <c r="A366" s="172" t="s">
        <v>696</v>
      </c>
      <c r="B366" s="35" t="s">
        <v>1735</v>
      </c>
      <c r="C366" s="32" t="s">
        <v>12</v>
      </c>
      <c r="D366" s="173">
        <v>44233</v>
      </c>
      <c r="E366" s="119">
        <f t="shared" ca="1" si="15"/>
        <v>46273</v>
      </c>
      <c r="F366" s="174" t="s">
        <v>697</v>
      </c>
      <c r="G366" s="339">
        <v>0.65441176470588236</v>
      </c>
      <c r="H366" s="339">
        <f>VLOOKUP(A366,[3]Sheet1!$A:$H,8,)</f>
        <v>0.6470588235294118</v>
      </c>
      <c r="I366" s="175">
        <f t="shared" si="16"/>
        <v>-7.3529411764705621E-3</v>
      </c>
      <c r="J366" s="87">
        <f ca="1">DATEDIF(D366,E366,"m")</f>
        <v>67</v>
      </c>
      <c r="K366" s="87" t="str">
        <f t="shared" si="17"/>
        <v>⬆️ En hausse</v>
      </c>
    </row>
    <row r="367" spans="1:11" ht="15.5" hidden="1">
      <c r="A367" s="172" t="s">
        <v>698</v>
      </c>
      <c r="B367" s="35" t="s">
        <v>1735</v>
      </c>
      <c r="C367" s="32" t="s">
        <v>19</v>
      </c>
      <c r="D367" s="173">
        <v>44233</v>
      </c>
      <c r="E367" s="119">
        <f t="shared" ca="1" si="15"/>
        <v>46273</v>
      </c>
      <c r="F367" s="174" t="s">
        <v>699</v>
      </c>
      <c r="G367" s="339">
        <v>0.68262150220913109</v>
      </c>
      <c r="H367" s="339">
        <f>VLOOKUP(A367,[3]Sheet1!$A:$H,8,)</f>
        <v>0.68114874815905746</v>
      </c>
      <c r="I367" s="175">
        <f t="shared" si="16"/>
        <v>-1.4727540500736325E-3</v>
      </c>
      <c r="J367" s="87">
        <f ca="1">DATEDIF(D367,E367,"m")</f>
        <v>67</v>
      </c>
      <c r="K367" s="87" t="str">
        <f t="shared" si="17"/>
        <v>⬆️ En hausse</v>
      </c>
    </row>
    <row r="368" spans="1:11" ht="15.5" hidden="1">
      <c r="A368" s="172" t="s">
        <v>700</v>
      </c>
      <c r="B368" s="35" t="s">
        <v>1736</v>
      </c>
      <c r="C368" s="32" t="s">
        <v>23</v>
      </c>
      <c r="D368" s="173">
        <v>44233</v>
      </c>
      <c r="E368" s="119">
        <f t="shared" ca="1" si="15"/>
        <v>46273</v>
      </c>
      <c r="F368" s="174" t="s">
        <v>701</v>
      </c>
      <c r="G368" s="339">
        <v>0.68989547038327526</v>
      </c>
      <c r="H368" s="339">
        <f>VLOOKUP(A368,[3]Sheet1!$A:$H,8,)</f>
        <v>0.68583042973286878</v>
      </c>
      <c r="I368" s="175">
        <f t="shared" si="16"/>
        <v>-4.0650406504064707E-3</v>
      </c>
      <c r="J368" s="87">
        <f ca="1">DATEDIF(D368,E368,"m")</f>
        <v>67</v>
      </c>
      <c r="K368" s="87" t="str">
        <f t="shared" si="17"/>
        <v>⬆️ En hausse</v>
      </c>
    </row>
    <row r="369" spans="1:11" ht="15.5" hidden="1">
      <c r="A369" s="172" t="s">
        <v>702</v>
      </c>
      <c r="B369" s="35" t="s">
        <v>1735</v>
      </c>
      <c r="C369" s="32" t="s">
        <v>19</v>
      </c>
      <c r="D369" s="173">
        <v>44250</v>
      </c>
      <c r="E369" s="119">
        <f t="shared" ca="1" si="15"/>
        <v>46273</v>
      </c>
      <c r="F369" s="174" t="s">
        <v>699</v>
      </c>
      <c r="G369" s="339">
        <v>0.75811965811965809</v>
      </c>
      <c r="H369" s="339">
        <f>VLOOKUP(A369,[3]Sheet1!$A:$H,8,)</f>
        <v>0.7615384615384615</v>
      </c>
      <c r="I369" s="175">
        <f t="shared" si="16"/>
        <v>3.4188034188034067E-3</v>
      </c>
      <c r="J369" s="87">
        <f ca="1">DATEDIF(D369,E369,"m")</f>
        <v>66</v>
      </c>
      <c r="K369" s="87" t="str">
        <f t="shared" si="17"/>
        <v>⬆️ En hausse</v>
      </c>
    </row>
    <row r="370" spans="1:11" ht="15.5" hidden="1">
      <c r="A370" s="172" t="s">
        <v>703</v>
      </c>
      <c r="B370" s="35" t="s">
        <v>1736</v>
      </c>
      <c r="C370" s="32" t="s">
        <v>23</v>
      </c>
      <c r="D370" s="173">
        <v>44273</v>
      </c>
      <c r="E370" s="119">
        <f t="shared" ca="1" si="15"/>
        <v>46273</v>
      </c>
      <c r="F370" s="174" t="s">
        <v>704</v>
      </c>
      <c r="G370" s="339">
        <v>0.70620155038759691</v>
      </c>
      <c r="H370" s="339">
        <f>VLOOKUP(A370,[3]Sheet1!$A:$H,8,)</f>
        <v>0.70465116279069773</v>
      </c>
      <c r="I370" s="175">
        <f t="shared" si="16"/>
        <v>-1.5503875968991832E-3</v>
      </c>
      <c r="J370" s="87">
        <f ca="1">DATEDIF(D370,E370,"m")</f>
        <v>65</v>
      </c>
      <c r="K370" s="87" t="str">
        <f t="shared" si="17"/>
        <v>⬆️ En hausse</v>
      </c>
    </row>
    <row r="371" spans="1:11" ht="15.5" hidden="1">
      <c r="A371" s="172" t="s">
        <v>705</v>
      </c>
      <c r="B371" s="35" t="s">
        <v>1736</v>
      </c>
      <c r="C371" s="32" t="s">
        <v>23</v>
      </c>
      <c r="D371" s="173">
        <v>44290</v>
      </c>
      <c r="E371" s="119">
        <f t="shared" ca="1" si="15"/>
        <v>46273</v>
      </c>
      <c r="F371" s="174" t="s">
        <v>706</v>
      </c>
      <c r="G371" s="339">
        <v>0.55257936507936511</v>
      </c>
      <c r="H371" s="339">
        <f>VLOOKUP(A371,[3]Sheet1!$A:$H,8,)</f>
        <v>0.55257936507936511</v>
      </c>
      <c r="I371" s="175">
        <f t="shared" si="16"/>
        <v>0</v>
      </c>
      <c r="J371" s="87">
        <f ca="1">DATEDIF(D371,E371,"m")</f>
        <v>65</v>
      </c>
      <c r="K371" s="87" t="str">
        <f t="shared" si="17"/>
        <v>⬆️ En hausse</v>
      </c>
    </row>
    <row r="372" spans="1:11" ht="15.5">
      <c r="A372" s="172" t="s">
        <v>709</v>
      </c>
      <c r="B372" s="35" t="s">
        <v>1736</v>
      </c>
      <c r="C372" s="32" t="s">
        <v>12</v>
      </c>
      <c r="D372" s="173">
        <v>44302</v>
      </c>
      <c r="E372" s="119">
        <f t="shared" ca="1" si="15"/>
        <v>46273</v>
      </c>
      <c r="F372" s="174" t="s">
        <v>710</v>
      </c>
      <c r="G372" s="339">
        <v>0.28712871287128711</v>
      </c>
      <c r="H372" s="339">
        <f>VLOOKUP(A372,[3]Sheet1!$A:$H,8,)</f>
        <v>0.28712871287128711</v>
      </c>
      <c r="I372" s="175">
        <f t="shared" si="16"/>
        <v>0</v>
      </c>
      <c r="J372" s="87">
        <f ca="1">DATEDIF(D372,E372,"m")</f>
        <v>64</v>
      </c>
      <c r="K372" s="87" t="str">
        <f t="shared" si="17"/>
        <v>⬆️ En hausse</v>
      </c>
    </row>
    <row r="373" spans="1:11" ht="15.5" hidden="1">
      <c r="A373" s="172" t="s">
        <v>707</v>
      </c>
      <c r="B373" s="35" t="s">
        <v>1736</v>
      </c>
      <c r="C373" s="32" t="s">
        <v>23</v>
      </c>
      <c r="D373" s="173">
        <v>44302</v>
      </c>
      <c r="E373" s="119">
        <f t="shared" ca="1" si="15"/>
        <v>46273</v>
      </c>
      <c r="F373" s="174" t="s">
        <v>708</v>
      </c>
      <c r="G373" s="339">
        <v>0.73198198198198194</v>
      </c>
      <c r="H373" s="339">
        <f>VLOOKUP(A373,[3]Sheet1!$A:$H,8,)</f>
        <v>0.73198198198198194</v>
      </c>
      <c r="I373" s="175">
        <f t="shared" si="16"/>
        <v>0</v>
      </c>
      <c r="J373" s="87">
        <f ca="1">DATEDIF(D373,E373,"m")</f>
        <v>64</v>
      </c>
      <c r="K373" s="87" t="str">
        <f t="shared" si="17"/>
        <v>⬆️ En hausse</v>
      </c>
    </row>
    <row r="374" spans="1:11" ht="15.5" hidden="1">
      <c r="A374" s="172" t="s">
        <v>711</v>
      </c>
      <c r="B374" s="35" t="s">
        <v>1735</v>
      </c>
      <c r="C374" s="32" t="s">
        <v>12</v>
      </c>
      <c r="D374" s="173">
        <v>44324</v>
      </c>
      <c r="E374" s="119">
        <f t="shared" ca="1" si="15"/>
        <v>46273</v>
      </c>
      <c r="F374" s="174" t="s">
        <v>615</v>
      </c>
      <c r="G374" s="339">
        <v>0.63383838383838387</v>
      </c>
      <c r="H374" s="339">
        <f>VLOOKUP(A374,[3]Sheet1!$A:$H,8,)</f>
        <v>0.63888888888888884</v>
      </c>
      <c r="I374" s="175">
        <f t="shared" si="16"/>
        <v>5.050505050504972E-3</v>
      </c>
      <c r="J374" s="87">
        <f ca="1">DATEDIF(D374,E374,"m")</f>
        <v>64</v>
      </c>
      <c r="K374" s="87" t="str">
        <f t="shared" si="17"/>
        <v>⬆️ En hausse</v>
      </c>
    </row>
    <row r="375" spans="1:11" ht="15.5" hidden="1">
      <c r="A375" s="172" t="s">
        <v>712</v>
      </c>
      <c r="B375" s="35" t="s">
        <v>1736</v>
      </c>
      <c r="C375" s="32" t="s">
        <v>23</v>
      </c>
      <c r="D375" s="173">
        <v>44331</v>
      </c>
      <c r="E375" s="119">
        <f t="shared" ca="1" si="15"/>
        <v>46273</v>
      </c>
      <c r="F375" s="174" t="s">
        <v>706</v>
      </c>
      <c r="G375" s="339">
        <v>0.69270833333333337</v>
      </c>
      <c r="H375" s="339">
        <f>VLOOKUP(A375,[3]Sheet1!$A:$H,8,)</f>
        <v>0.69791666666666663</v>
      </c>
      <c r="I375" s="175">
        <f t="shared" si="16"/>
        <v>5.2083333333332593E-3</v>
      </c>
      <c r="J375" s="87">
        <f ca="1">DATEDIF(D375,E375,"m")</f>
        <v>63</v>
      </c>
      <c r="K375" s="87" t="str">
        <f t="shared" si="17"/>
        <v>⬆️ En hausse</v>
      </c>
    </row>
    <row r="376" spans="1:11" ht="15.5" hidden="1">
      <c r="A376" s="172" t="s">
        <v>713</v>
      </c>
      <c r="B376" s="35" t="s">
        <v>1735</v>
      </c>
      <c r="C376" s="32" t="s">
        <v>12</v>
      </c>
      <c r="D376" s="173">
        <v>44352</v>
      </c>
      <c r="E376" s="119">
        <f t="shared" ca="1" si="15"/>
        <v>46273</v>
      </c>
      <c r="F376" s="174" t="s">
        <v>714</v>
      </c>
      <c r="G376" s="339">
        <v>0.72112211221122113</v>
      </c>
      <c r="H376" s="339">
        <f>VLOOKUP(A376,[3]Sheet1!$A:$H,8,)</f>
        <v>0.72607260726072609</v>
      </c>
      <c r="I376" s="175">
        <f t="shared" si="16"/>
        <v>4.9504950495049549E-3</v>
      </c>
      <c r="J376" s="87">
        <f ca="1">DATEDIF(D376,E376,"m")</f>
        <v>63</v>
      </c>
      <c r="K376" s="87" t="str">
        <f t="shared" si="17"/>
        <v>⬆️ En hausse</v>
      </c>
    </row>
    <row r="377" spans="1:11" ht="15.5" hidden="1">
      <c r="A377" s="172" t="s">
        <v>715</v>
      </c>
      <c r="B377" s="35" t="s">
        <v>1735</v>
      </c>
      <c r="C377" s="32" t="s">
        <v>12</v>
      </c>
      <c r="D377" s="173">
        <v>44360</v>
      </c>
      <c r="E377" s="119">
        <f t="shared" ca="1" si="15"/>
        <v>46273</v>
      </c>
      <c r="F377" s="174" t="s">
        <v>716</v>
      </c>
      <c r="G377" s="339">
        <v>0.59595959595959591</v>
      </c>
      <c r="H377" s="339">
        <f>VLOOKUP(A377,[3]Sheet1!$A:$H,8,)</f>
        <v>0.59898989898989896</v>
      </c>
      <c r="I377" s="175">
        <f t="shared" si="16"/>
        <v>3.0303030303030498E-3</v>
      </c>
      <c r="J377" s="87">
        <f ca="1">DATEDIF(D377,E377,"m")</f>
        <v>62</v>
      </c>
      <c r="K377" s="87" t="str">
        <f t="shared" si="17"/>
        <v>⬆️ En hausse</v>
      </c>
    </row>
    <row r="378" spans="1:11" ht="15.5" hidden="1">
      <c r="A378" s="172" t="s">
        <v>717</v>
      </c>
      <c r="B378" s="35" t="s">
        <v>1735</v>
      </c>
      <c r="C378" s="32" t="s">
        <v>12</v>
      </c>
      <c r="D378" s="173">
        <v>44367</v>
      </c>
      <c r="E378" s="119">
        <f t="shared" ca="1" si="15"/>
        <v>46273</v>
      </c>
      <c r="F378" s="174" t="s">
        <v>718</v>
      </c>
      <c r="G378" s="339">
        <v>0.67666666666666664</v>
      </c>
      <c r="H378" s="339">
        <f>VLOOKUP(A378,[3]Sheet1!$A:$H,8,)</f>
        <v>0.69</v>
      </c>
      <c r="I378" s="175">
        <f t="shared" si="16"/>
        <v>1.3333333333333308E-2</v>
      </c>
      <c r="J378" s="87">
        <f ca="1">DATEDIF(D378,E378,"m")</f>
        <v>62</v>
      </c>
      <c r="K378" s="87" t="str">
        <f t="shared" si="17"/>
        <v>⬆️ En hausse</v>
      </c>
    </row>
    <row r="379" spans="1:11" ht="15.5" hidden="1">
      <c r="A379" s="172" t="s">
        <v>720</v>
      </c>
      <c r="B379" s="35" t="s">
        <v>1736</v>
      </c>
      <c r="C379" s="32" t="s">
        <v>23</v>
      </c>
      <c r="D379" s="173">
        <v>44373</v>
      </c>
      <c r="E379" s="119">
        <f t="shared" ca="1" si="15"/>
        <v>46273</v>
      </c>
      <c r="F379" s="174" t="s">
        <v>721</v>
      </c>
      <c r="G379" s="339">
        <v>0.64379084967320266</v>
      </c>
      <c r="H379" s="339">
        <f>VLOOKUP(A379,[3]Sheet1!$A:$H,8,)</f>
        <v>0.64640522875816997</v>
      </c>
      <c r="I379" s="175">
        <f t="shared" si="16"/>
        <v>2.614379084967311E-3</v>
      </c>
      <c r="J379" s="87">
        <f ca="1">DATEDIF(D379,E379,"m")</f>
        <v>62</v>
      </c>
      <c r="K379" s="87" t="str">
        <f t="shared" si="17"/>
        <v>⬆️ En hausse</v>
      </c>
    </row>
    <row r="380" spans="1:11" ht="15.5" hidden="1">
      <c r="A380" s="172" t="s">
        <v>719</v>
      </c>
      <c r="B380" s="35" t="s">
        <v>1735</v>
      </c>
      <c r="C380" s="32" t="s">
        <v>12</v>
      </c>
      <c r="D380" s="173">
        <v>44373</v>
      </c>
      <c r="E380" s="119">
        <f t="shared" ca="1" si="15"/>
        <v>46273</v>
      </c>
      <c r="F380" s="174" t="s">
        <v>92</v>
      </c>
      <c r="G380" s="339">
        <v>0.52048417132216018</v>
      </c>
      <c r="H380" s="339">
        <f>VLOOKUP(A380,[3]Sheet1!$A:$H,8,)</f>
        <v>0.52048417132216018</v>
      </c>
      <c r="I380" s="175">
        <f t="shared" si="16"/>
        <v>0</v>
      </c>
      <c r="J380" s="87">
        <f ca="1">DATEDIF(D380,E380,"m")</f>
        <v>62</v>
      </c>
      <c r="K380" s="87" t="str">
        <f t="shared" si="17"/>
        <v>⬆️ En hausse</v>
      </c>
    </row>
    <row r="381" spans="1:11" ht="15.5" hidden="1">
      <c r="A381" s="172" t="s">
        <v>723</v>
      </c>
      <c r="B381" s="35" t="s">
        <v>1735</v>
      </c>
      <c r="C381" s="32" t="s">
        <v>19</v>
      </c>
      <c r="D381" s="173">
        <v>44381</v>
      </c>
      <c r="E381" s="119">
        <f t="shared" ca="1" si="15"/>
        <v>46273</v>
      </c>
      <c r="F381" s="174" t="s">
        <v>724</v>
      </c>
      <c r="G381" s="339">
        <v>0.69565217391304346</v>
      </c>
      <c r="H381" s="339">
        <f>VLOOKUP(A381,[3]Sheet1!$A:$H,8,)</f>
        <v>0.69927536231884058</v>
      </c>
      <c r="I381" s="175">
        <f t="shared" si="16"/>
        <v>3.6231884057971175E-3</v>
      </c>
      <c r="J381" s="87">
        <f ca="1">DATEDIF(D381,E381,"m")</f>
        <v>62</v>
      </c>
      <c r="K381" s="87" t="str">
        <f t="shared" si="17"/>
        <v>⬆️ En hausse</v>
      </c>
    </row>
    <row r="382" spans="1:11" ht="15.5" hidden="1">
      <c r="A382" s="172" t="s">
        <v>722</v>
      </c>
      <c r="B382" s="35" t="s">
        <v>1736</v>
      </c>
      <c r="C382" s="32" t="s">
        <v>23</v>
      </c>
      <c r="D382" s="173">
        <v>44381</v>
      </c>
      <c r="E382" s="119">
        <f t="shared" ca="1" si="15"/>
        <v>46273</v>
      </c>
      <c r="F382" s="174" t="s">
        <v>706</v>
      </c>
      <c r="G382" s="339">
        <v>0.50696677384780275</v>
      </c>
      <c r="H382" s="339">
        <f>VLOOKUP(A382,[3]Sheet1!$A:$H,8,)</f>
        <v>0.51178992497320475</v>
      </c>
      <c r="I382" s="175">
        <f t="shared" si="16"/>
        <v>4.8231511254019921E-3</v>
      </c>
      <c r="J382" s="87">
        <f ca="1">DATEDIF(D382,E382,"m")</f>
        <v>62</v>
      </c>
      <c r="K382" s="87" t="str">
        <f t="shared" si="17"/>
        <v>⬆️ En hausse</v>
      </c>
    </row>
    <row r="383" spans="1:11" ht="15.5" hidden="1">
      <c r="A383" s="172" t="s">
        <v>727</v>
      </c>
      <c r="B383" s="35" t="s">
        <v>1735</v>
      </c>
      <c r="C383" s="32" t="s">
        <v>12</v>
      </c>
      <c r="D383" s="173">
        <v>44381</v>
      </c>
      <c r="E383" s="119">
        <f t="shared" ca="1" si="15"/>
        <v>46273</v>
      </c>
      <c r="F383" s="174" t="s">
        <v>728</v>
      </c>
      <c r="G383" s="339">
        <v>0.72002635046113306</v>
      </c>
      <c r="H383" s="339">
        <f>VLOOKUP(A383,[3]Sheet1!$A:$H,8,)</f>
        <v>0.72200263504611328</v>
      </c>
      <c r="I383" s="175">
        <f t="shared" si="16"/>
        <v>1.9762845849802257E-3</v>
      </c>
      <c r="J383" s="87">
        <f ca="1">DATEDIF(D383,E383,"m")</f>
        <v>62</v>
      </c>
      <c r="K383" s="87" t="str">
        <f t="shared" si="17"/>
        <v>⬆️ En hausse</v>
      </c>
    </row>
    <row r="384" spans="1:11" ht="15.5" hidden="1">
      <c r="A384" s="172" t="s">
        <v>725</v>
      </c>
      <c r="B384" s="35" t="s">
        <v>1735</v>
      </c>
      <c r="C384" s="32" t="s">
        <v>12</v>
      </c>
      <c r="D384" s="173">
        <v>44381</v>
      </c>
      <c r="E384" s="119">
        <f t="shared" ca="1" si="15"/>
        <v>46273</v>
      </c>
      <c r="F384" s="174" t="s">
        <v>726</v>
      </c>
      <c r="G384" s="339">
        <v>0.75591397849462361</v>
      </c>
      <c r="H384" s="339">
        <f>VLOOKUP(A384,[3]Sheet1!$A:$H,8,)</f>
        <v>0.75806451612903225</v>
      </c>
      <c r="I384" s="175">
        <f t="shared" si="16"/>
        <v>2.1505376344086446E-3</v>
      </c>
      <c r="J384" s="87">
        <f ca="1">DATEDIF(D384,E384,"m")</f>
        <v>62</v>
      </c>
      <c r="K384" s="87" t="str">
        <f t="shared" si="17"/>
        <v>⬆️ En hausse</v>
      </c>
    </row>
    <row r="385" spans="1:11" ht="15.5" hidden="1">
      <c r="A385" s="172" t="s">
        <v>729</v>
      </c>
      <c r="B385" s="35" t="s">
        <v>1735</v>
      </c>
      <c r="C385" s="32" t="s">
        <v>12</v>
      </c>
      <c r="D385" s="173">
        <v>44388</v>
      </c>
      <c r="E385" s="119">
        <f t="shared" ca="1" si="15"/>
        <v>46273</v>
      </c>
      <c r="F385" s="174" t="s">
        <v>45</v>
      </c>
      <c r="G385" s="339">
        <v>0.79629629629629628</v>
      </c>
      <c r="H385" s="339">
        <f>VLOOKUP(A385,[3]Sheet1!$A:$H,8,)</f>
        <v>0.80246913580246915</v>
      </c>
      <c r="I385" s="175">
        <f t="shared" si="16"/>
        <v>6.1728395061728669E-3</v>
      </c>
      <c r="J385" s="87">
        <f ca="1">DATEDIF(D385,E385,"m")</f>
        <v>61</v>
      </c>
      <c r="K385" s="87" t="str">
        <f t="shared" si="17"/>
        <v>⬆️ En hausse</v>
      </c>
    </row>
    <row r="386" spans="1:11" ht="15.5" hidden="1">
      <c r="A386" s="172" t="s">
        <v>730</v>
      </c>
      <c r="B386" s="35" t="s">
        <v>1735</v>
      </c>
      <c r="C386" s="32" t="s">
        <v>12</v>
      </c>
      <c r="D386" s="173">
        <v>44388</v>
      </c>
      <c r="E386" s="119">
        <f t="shared" ref="E386:E449" ca="1" si="18">TODAY()</f>
        <v>46273</v>
      </c>
      <c r="F386" s="174" t="s">
        <v>731</v>
      </c>
      <c r="G386" s="339">
        <v>0.64632107023411367</v>
      </c>
      <c r="H386" s="339">
        <f>VLOOKUP(A386,[3]Sheet1!$A:$H,8,)</f>
        <v>0.65384615384615385</v>
      </c>
      <c r="I386" s="175">
        <f t="shared" si="16"/>
        <v>7.5250836120401843E-3</v>
      </c>
      <c r="J386" s="87">
        <f ca="1">DATEDIF(D386,E386,"m")</f>
        <v>61</v>
      </c>
      <c r="K386" s="87" t="str">
        <f t="shared" si="17"/>
        <v>⬆️ En hausse</v>
      </c>
    </row>
    <row r="387" spans="1:11" ht="15.5">
      <c r="A387" s="172" t="s">
        <v>732</v>
      </c>
      <c r="B387" s="35" t="s">
        <v>1735</v>
      </c>
      <c r="C387" s="32" t="s">
        <v>12</v>
      </c>
      <c r="D387" s="173">
        <v>44395</v>
      </c>
      <c r="E387" s="119">
        <f t="shared" ca="1" si="18"/>
        <v>46273</v>
      </c>
      <c r="F387" s="174" t="s">
        <v>733</v>
      </c>
      <c r="G387" s="339">
        <v>0.42418772563176893</v>
      </c>
      <c r="H387" s="339">
        <f>VLOOKUP(A387,[3]Sheet1!$A:$H,8,)</f>
        <v>0.4296028880866426</v>
      </c>
      <c r="I387" s="175">
        <f t="shared" ref="I387:I450" si="19">H387-G387</f>
        <v>5.4151624548736677E-3</v>
      </c>
      <c r="J387" s="87">
        <f ca="1">DATEDIF(D387,E387,"m")</f>
        <v>61</v>
      </c>
      <c r="K387" s="87" t="str">
        <f t="shared" ref="K387:K450" si="20">IF(H387="","➡️ Stable",IF(H387&gt;0.005,"⬆️ En hausse",IF(H387&lt;-0.005,"⬇️ En baisse","➡️ Stable")))</f>
        <v>⬆️ En hausse</v>
      </c>
    </row>
    <row r="388" spans="1:11" ht="15.5" hidden="1">
      <c r="A388" s="172" t="s">
        <v>734</v>
      </c>
      <c r="B388" s="35" t="s">
        <v>1735</v>
      </c>
      <c r="C388" s="32" t="s">
        <v>12</v>
      </c>
      <c r="D388" s="173">
        <v>44402</v>
      </c>
      <c r="E388" s="119">
        <f t="shared" ca="1" si="18"/>
        <v>46273</v>
      </c>
      <c r="F388" s="174" t="s">
        <v>733</v>
      </c>
      <c r="G388" s="339">
        <v>0.57425742574257421</v>
      </c>
      <c r="H388" s="339">
        <f>VLOOKUP(A388,[3]Sheet1!$A:$H,8,)</f>
        <v>0.57920792079207917</v>
      </c>
      <c r="I388" s="175">
        <f t="shared" si="19"/>
        <v>4.9504950495049549E-3</v>
      </c>
      <c r="J388" s="87">
        <f ca="1">DATEDIF(D388,E388,"m")</f>
        <v>61</v>
      </c>
      <c r="K388" s="87" t="str">
        <f t="shared" si="20"/>
        <v>⬆️ En hausse</v>
      </c>
    </row>
    <row r="389" spans="1:11" ht="15.5" hidden="1">
      <c r="A389" s="172" t="s">
        <v>735</v>
      </c>
      <c r="B389" s="35" t="s">
        <v>1736</v>
      </c>
      <c r="C389" s="32" t="s">
        <v>23</v>
      </c>
      <c r="D389" s="173">
        <v>44408</v>
      </c>
      <c r="E389" s="119">
        <f t="shared" ca="1" si="18"/>
        <v>46273</v>
      </c>
      <c r="F389" s="174" t="s">
        <v>736</v>
      </c>
      <c r="G389" s="339">
        <v>0.55665024630541871</v>
      </c>
      <c r="H389" s="339">
        <f>VLOOKUP(A389,[3]Sheet1!$A:$H,8,)</f>
        <v>0.55993431855500819</v>
      </c>
      <c r="I389" s="175">
        <f t="shared" si="19"/>
        <v>3.284072249589487E-3</v>
      </c>
      <c r="J389" s="87">
        <f ca="1">DATEDIF(D389,E389,"m")</f>
        <v>61</v>
      </c>
      <c r="K389" s="87" t="str">
        <f t="shared" si="20"/>
        <v>⬆️ En hausse</v>
      </c>
    </row>
    <row r="390" spans="1:11" ht="15.5" hidden="1">
      <c r="A390" s="172" t="s">
        <v>737</v>
      </c>
      <c r="B390" s="35" t="s">
        <v>1735</v>
      </c>
      <c r="C390" s="32" t="s">
        <v>12</v>
      </c>
      <c r="D390" s="173">
        <v>44416</v>
      </c>
      <c r="E390" s="119">
        <f t="shared" ca="1" si="18"/>
        <v>46273</v>
      </c>
      <c r="F390" s="174" t="s">
        <v>45</v>
      </c>
      <c r="G390" s="339">
        <v>0.60820244328097728</v>
      </c>
      <c r="H390" s="339">
        <f>VLOOKUP(A390,[3]Sheet1!$A:$H,8,)</f>
        <v>0.61256544502617805</v>
      </c>
      <c r="I390" s="175">
        <f t="shared" si="19"/>
        <v>4.3630017452007674E-3</v>
      </c>
      <c r="J390" s="87">
        <f ca="1">DATEDIF(D390,E390,"m")</f>
        <v>61</v>
      </c>
      <c r="K390" s="87" t="str">
        <f t="shared" si="20"/>
        <v>⬆️ En hausse</v>
      </c>
    </row>
    <row r="391" spans="1:11" ht="15.5" hidden="1">
      <c r="A391" s="172" t="s">
        <v>738</v>
      </c>
      <c r="B391" s="35" t="s">
        <v>1735</v>
      </c>
      <c r="C391" s="32" t="s">
        <v>12</v>
      </c>
      <c r="D391" s="173">
        <v>44423</v>
      </c>
      <c r="E391" s="119">
        <f t="shared" ca="1" si="18"/>
        <v>46273</v>
      </c>
      <c r="F391" s="174" t="s">
        <v>739</v>
      </c>
      <c r="G391" s="339">
        <v>0.68947368421052635</v>
      </c>
      <c r="H391" s="339">
        <f>VLOOKUP(A391,[3]Sheet1!$A:$H,8,)</f>
        <v>0.7070175438596491</v>
      </c>
      <c r="I391" s="175">
        <f t="shared" si="19"/>
        <v>1.7543859649122751E-2</v>
      </c>
      <c r="J391" s="87">
        <f ca="1">DATEDIF(D391,E391,"m")</f>
        <v>60</v>
      </c>
      <c r="K391" s="87" t="str">
        <f t="shared" si="20"/>
        <v>⬆️ En hausse</v>
      </c>
    </row>
    <row r="392" spans="1:11" ht="15.5">
      <c r="A392" s="172" t="s">
        <v>742</v>
      </c>
      <c r="B392" s="35" t="s">
        <v>1736</v>
      </c>
      <c r="C392" s="32" t="s">
        <v>23</v>
      </c>
      <c r="D392" s="173">
        <v>44430</v>
      </c>
      <c r="E392" s="119">
        <f t="shared" ca="1" si="18"/>
        <v>46273</v>
      </c>
      <c r="F392" s="174" t="s">
        <v>743</v>
      </c>
      <c r="G392" s="339">
        <v>0.49444444444444446</v>
      </c>
      <c r="H392" s="339">
        <f>VLOOKUP(A392,[3]Sheet1!$A:$H,8,)</f>
        <v>0.49722222222222223</v>
      </c>
      <c r="I392" s="175">
        <f t="shared" si="19"/>
        <v>2.7777777777777679E-3</v>
      </c>
      <c r="J392" s="87">
        <f ca="1">DATEDIF(D392,E392,"m")</f>
        <v>60</v>
      </c>
      <c r="K392" s="87" t="str">
        <f t="shared" si="20"/>
        <v>⬆️ En hausse</v>
      </c>
    </row>
    <row r="393" spans="1:11" ht="15.5" hidden="1">
      <c r="A393" s="172" t="s">
        <v>740</v>
      </c>
      <c r="B393" s="35" t="s">
        <v>1735</v>
      </c>
      <c r="C393" s="32" t="s">
        <v>12</v>
      </c>
      <c r="D393" s="173">
        <v>44430</v>
      </c>
      <c r="E393" s="119">
        <f t="shared" ca="1" si="18"/>
        <v>46273</v>
      </c>
      <c r="F393" s="174" t="s">
        <v>741</v>
      </c>
      <c r="G393" s="339">
        <v>0.62056737588652477</v>
      </c>
      <c r="H393" s="339">
        <f>VLOOKUP(A393,[3]Sheet1!$A:$H,8,)</f>
        <v>0.61436170212765961</v>
      </c>
      <c r="I393" s="175">
        <f t="shared" si="19"/>
        <v>-6.20567375886516E-3</v>
      </c>
      <c r="J393" s="87">
        <f ca="1">DATEDIF(D393,E393,"m")</f>
        <v>60</v>
      </c>
      <c r="K393" s="87" t="str">
        <f t="shared" si="20"/>
        <v>⬆️ En hausse</v>
      </c>
    </row>
    <row r="394" spans="1:11" ht="15.5" hidden="1">
      <c r="A394" s="172" t="s">
        <v>746</v>
      </c>
      <c r="B394" s="35" t="s">
        <v>1735</v>
      </c>
      <c r="C394" s="32" t="s">
        <v>12</v>
      </c>
      <c r="D394" s="173">
        <v>44437</v>
      </c>
      <c r="E394" s="119">
        <f t="shared" ca="1" si="18"/>
        <v>46273</v>
      </c>
      <c r="F394" s="174" t="s">
        <v>731</v>
      </c>
      <c r="G394" s="339">
        <v>0.73919753086419748</v>
      </c>
      <c r="H394" s="339">
        <f>VLOOKUP(A394,[3]Sheet1!$A:$H,8,)</f>
        <v>0.73919753086419748</v>
      </c>
      <c r="I394" s="175">
        <f t="shared" si="19"/>
        <v>0</v>
      </c>
      <c r="J394" s="87">
        <f ca="1">DATEDIF(D394,E394,"m")</f>
        <v>60</v>
      </c>
      <c r="K394" s="87" t="str">
        <f t="shared" si="20"/>
        <v>⬆️ En hausse</v>
      </c>
    </row>
    <row r="395" spans="1:11" ht="15.5" hidden="1">
      <c r="A395" s="172" t="s">
        <v>745</v>
      </c>
      <c r="B395" s="35" t="s">
        <v>1735</v>
      </c>
      <c r="C395" s="32" t="s">
        <v>12</v>
      </c>
      <c r="D395" s="173">
        <v>44437</v>
      </c>
      <c r="E395" s="119">
        <f t="shared" ca="1" si="18"/>
        <v>46273</v>
      </c>
      <c r="F395" s="174" t="s">
        <v>459</v>
      </c>
      <c r="G395" s="339">
        <v>0.64519427402862983</v>
      </c>
      <c r="H395" s="339">
        <f>VLOOKUP(A395,[3]Sheet1!$A:$H,8,)</f>
        <v>0.6482617586912065</v>
      </c>
      <c r="I395" s="175">
        <f t="shared" si="19"/>
        <v>3.0674846625766694E-3</v>
      </c>
      <c r="J395" s="87">
        <f ca="1">DATEDIF(D395,E395,"m")</f>
        <v>60</v>
      </c>
      <c r="K395" s="87" t="str">
        <f t="shared" si="20"/>
        <v>⬆️ En hausse</v>
      </c>
    </row>
    <row r="396" spans="1:11" ht="15.5" hidden="1">
      <c r="A396" s="172" t="s">
        <v>744</v>
      </c>
      <c r="B396" s="35" t="s">
        <v>1735</v>
      </c>
      <c r="C396" s="32" t="s">
        <v>12</v>
      </c>
      <c r="D396" s="173">
        <v>44437</v>
      </c>
      <c r="E396" s="119">
        <f t="shared" ca="1" si="18"/>
        <v>46273</v>
      </c>
      <c r="F396" s="174" t="s">
        <v>459</v>
      </c>
      <c r="G396" s="339">
        <v>0.59859154929577463</v>
      </c>
      <c r="H396" s="339">
        <f>VLOOKUP(A396,[3]Sheet1!$A:$H,8,)</f>
        <v>0.60250391236306733</v>
      </c>
      <c r="I396" s="175">
        <f t="shared" si="19"/>
        <v>3.9123630672927012E-3</v>
      </c>
      <c r="J396" s="87">
        <f ca="1">DATEDIF(D396,E396,"m")</f>
        <v>60</v>
      </c>
      <c r="K396" s="87" t="str">
        <f t="shared" si="20"/>
        <v>⬆️ En hausse</v>
      </c>
    </row>
    <row r="397" spans="1:11" ht="15.5" hidden="1">
      <c r="A397" s="172" t="s">
        <v>749</v>
      </c>
      <c r="B397" s="35" t="s">
        <v>1735</v>
      </c>
      <c r="C397" s="32" t="s">
        <v>12</v>
      </c>
      <c r="D397" s="173">
        <v>44439</v>
      </c>
      <c r="E397" s="119">
        <f t="shared" ca="1" si="18"/>
        <v>46273</v>
      </c>
      <c r="F397" s="174" t="s">
        <v>68</v>
      </c>
      <c r="G397" s="339">
        <v>0.54202401372212694</v>
      </c>
      <c r="H397" s="339">
        <f>VLOOKUP(A397,[3]Sheet1!$A:$H,8,)</f>
        <v>0.54974271012006859</v>
      </c>
      <c r="I397" s="175">
        <f t="shared" si="19"/>
        <v>7.718696397941649E-3</v>
      </c>
      <c r="J397" s="87">
        <f ca="1">DATEDIF(D397,E397,"m")</f>
        <v>60</v>
      </c>
      <c r="K397" s="87" t="str">
        <f t="shared" si="20"/>
        <v>⬆️ En hausse</v>
      </c>
    </row>
    <row r="398" spans="1:11" ht="15.5" hidden="1">
      <c r="A398" s="172" t="s">
        <v>747</v>
      </c>
      <c r="B398" s="35" t="s">
        <v>1735</v>
      </c>
      <c r="C398" s="32" t="s">
        <v>12</v>
      </c>
      <c r="D398" s="173">
        <v>44439</v>
      </c>
      <c r="E398" s="119">
        <f t="shared" ca="1" si="18"/>
        <v>46273</v>
      </c>
      <c r="F398" s="174" t="s">
        <v>748</v>
      </c>
      <c r="G398" s="339">
        <v>0.77916666666666667</v>
      </c>
      <c r="H398" s="339">
        <f>VLOOKUP(A398,[3]Sheet1!$A:$H,8,)</f>
        <v>0.78333333333333333</v>
      </c>
      <c r="I398" s="175">
        <f t="shared" si="19"/>
        <v>4.1666666666666519E-3</v>
      </c>
      <c r="J398" s="87">
        <f ca="1">DATEDIF(D398,E398,"m")</f>
        <v>60</v>
      </c>
      <c r="K398" s="87" t="str">
        <f t="shared" si="20"/>
        <v>⬆️ En hausse</v>
      </c>
    </row>
    <row r="399" spans="1:11" ht="15.5" hidden="1">
      <c r="A399" s="172" t="s">
        <v>752</v>
      </c>
      <c r="B399" s="35" t="s">
        <v>1735</v>
      </c>
      <c r="C399" s="32" t="s">
        <v>12</v>
      </c>
      <c r="D399" s="173">
        <v>44451</v>
      </c>
      <c r="E399" s="119">
        <f t="shared" ca="1" si="18"/>
        <v>46273</v>
      </c>
      <c r="F399" s="174" t="s">
        <v>753</v>
      </c>
      <c r="G399" s="339">
        <v>0.73710073710073709</v>
      </c>
      <c r="H399" s="339">
        <f>VLOOKUP(A399,[3]Sheet1!$A:$H,8,)</f>
        <v>0.73464373464373467</v>
      </c>
      <c r="I399" s="175">
        <f t="shared" si="19"/>
        <v>-2.4570024570024218E-3</v>
      </c>
      <c r="J399" s="87">
        <f ca="1">DATEDIF(D399,E399,"m")</f>
        <v>59</v>
      </c>
      <c r="K399" s="87" t="str">
        <f t="shared" si="20"/>
        <v>⬆️ En hausse</v>
      </c>
    </row>
    <row r="400" spans="1:11" ht="15.5" hidden="1">
      <c r="A400" s="172" t="s">
        <v>750</v>
      </c>
      <c r="B400" s="35" t="s">
        <v>1735</v>
      </c>
      <c r="C400" s="32" t="s">
        <v>12</v>
      </c>
      <c r="D400" s="173">
        <v>44451</v>
      </c>
      <c r="E400" s="119">
        <f t="shared" ca="1" si="18"/>
        <v>46273</v>
      </c>
      <c r="F400" s="174" t="s">
        <v>751</v>
      </c>
      <c r="G400" s="339">
        <v>0.60597302504816952</v>
      </c>
      <c r="H400" s="339">
        <f>VLOOKUP(A400,[3]Sheet1!$A:$H,8,)</f>
        <v>0.61078998073217727</v>
      </c>
      <c r="I400" s="175">
        <f t="shared" si="19"/>
        <v>4.816955684007751E-3</v>
      </c>
      <c r="J400" s="87">
        <f ca="1">DATEDIF(D400,E400,"m")</f>
        <v>59</v>
      </c>
      <c r="K400" s="87" t="str">
        <f t="shared" si="20"/>
        <v>⬆️ En hausse</v>
      </c>
    </row>
    <row r="401" spans="1:11" ht="15.5" hidden="1">
      <c r="A401" s="172" t="s">
        <v>755</v>
      </c>
      <c r="B401" s="35" t="s">
        <v>1736</v>
      </c>
      <c r="C401" s="32" t="s">
        <v>5430</v>
      </c>
      <c r="D401" s="173">
        <v>44458</v>
      </c>
      <c r="E401" s="119">
        <f t="shared" ca="1" si="18"/>
        <v>46273</v>
      </c>
      <c r="F401" s="174" t="s">
        <v>756</v>
      </c>
      <c r="G401" s="339">
        <v>0.64761904761904765</v>
      </c>
      <c r="H401" s="339">
        <f>VLOOKUP(A401,[3]Sheet1!$A:$H,8,)</f>
        <v>0.65476190476190477</v>
      </c>
      <c r="I401" s="175">
        <f t="shared" si="19"/>
        <v>7.1428571428571175E-3</v>
      </c>
      <c r="J401" s="87">
        <f ca="1">DATEDIF(D401,E401,"m")</f>
        <v>59</v>
      </c>
      <c r="K401" s="87" t="str">
        <f t="shared" si="20"/>
        <v>⬆️ En hausse</v>
      </c>
    </row>
    <row r="402" spans="1:11" ht="15.5" hidden="1">
      <c r="A402" s="172" t="s">
        <v>754</v>
      </c>
      <c r="B402" s="35" t="s">
        <v>1738</v>
      </c>
      <c r="C402" s="32" t="s">
        <v>12</v>
      </c>
      <c r="D402" s="173">
        <v>44458</v>
      </c>
      <c r="E402" s="119">
        <f t="shared" ca="1" si="18"/>
        <v>46273</v>
      </c>
      <c r="F402" s="174" t="s">
        <v>748</v>
      </c>
      <c r="G402" s="339">
        <v>0.50877192982456143</v>
      </c>
      <c r="H402" s="339">
        <f>VLOOKUP(A402,[3]Sheet1!$A:$H,8,)</f>
        <v>0.51315789473684215</v>
      </c>
      <c r="I402" s="175">
        <f t="shared" si="19"/>
        <v>4.3859649122807154E-3</v>
      </c>
      <c r="J402" s="87">
        <f ca="1">DATEDIF(D402,E402,"m")</f>
        <v>59</v>
      </c>
      <c r="K402" s="87" t="str">
        <f t="shared" si="20"/>
        <v>⬆️ En hausse</v>
      </c>
    </row>
    <row r="403" spans="1:11" ht="15.5" hidden="1">
      <c r="A403" s="172" t="s">
        <v>759</v>
      </c>
      <c r="B403" s="35" t="s">
        <v>1735</v>
      </c>
      <c r="C403" s="32" t="s">
        <v>12</v>
      </c>
      <c r="D403" s="173">
        <v>44465</v>
      </c>
      <c r="E403" s="119">
        <f t="shared" ca="1" si="18"/>
        <v>46273</v>
      </c>
      <c r="F403" s="174" t="s">
        <v>760</v>
      </c>
      <c r="G403" s="339">
        <v>0.74190938511326865</v>
      </c>
      <c r="H403" s="339">
        <f>VLOOKUP(A403,[3]Sheet1!$A:$H,8,)</f>
        <v>0.74352750809061485</v>
      </c>
      <c r="I403" s="175">
        <f t="shared" si="19"/>
        <v>1.6181229773462036E-3</v>
      </c>
      <c r="J403" s="87">
        <f ca="1">DATEDIF(D403,E403,"m")</f>
        <v>59</v>
      </c>
      <c r="K403" s="87" t="str">
        <f t="shared" si="20"/>
        <v>⬆️ En hausse</v>
      </c>
    </row>
    <row r="404" spans="1:11" ht="15.5" hidden="1">
      <c r="A404" s="172" t="s">
        <v>767</v>
      </c>
      <c r="B404" s="35" t="s">
        <v>1736</v>
      </c>
      <c r="C404" s="32" t="s">
        <v>23</v>
      </c>
      <c r="D404" s="173">
        <v>44465</v>
      </c>
      <c r="E404" s="119">
        <f t="shared" ca="1" si="18"/>
        <v>46273</v>
      </c>
      <c r="F404" s="174" t="s">
        <v>768</v>
      </c>
      <c r="G404" s="339">
        <v>0.74610591900311529</v>
      </c>
      <c r="H404" s="339">
        <f>VLOOKUP(A404,[3]Sheet1!$A:$H,8,)</f>
        <v>0.75545171339563866</v>
      </c>
      <c r="I404" s="175">
        <f t="shared" si="19"/>
        <v>9.3457943925233655E-3</v>
      </c>
      <c r="J404" s="87">
        <f ca="1">DATEDIF(D404,E404,"m")</f>
        <v>59</v>
      </c>
      <c r="K404" s="87" t="str">
        <f t="shared" si="20"/>
        <v>⬆️ En hausse</v>
      </c>
    </row>
    <row r="405" spans="1:11" ht="15.5" hidden="1">
      <c r="A405" s="172" t="s">
        <v>761</v>
      </c>
      <c r="B405" s="35" t="s">
        <v>1736</v>
      </c>
      <c r="C405" s="32" t="s">
        <v>23</v>
      </c>
      <c r="D405" s="173">
        <v>44465</v>
      </c>
      <c r="E405" s="119">
        <f t="shared" ca="1" si="18"/>
        <v>46273</v>
      </c>
      <c r="F405" s="174" t="s">
        <v>762</v>
      </c>
      <c r="G405" s="339">
        <v>0.66858638743455501</v>
      </c>
      <c r="H405" s="339">
        <f>VLOOKUP(A405,[3]Sheet1!$A:$H,8,)</f>
        <v>0.67539267015706805</v>
      </c>
      <c r="I405" s="175">
        <f t="shared" si="19"/>
        <v>6.8062827225130462E-3</v>
      </c>
      <c r="J405" s="87">
        <f ca="1">DATEDIF(D405,E405,"m")</f>
        <v>59</v>
      </c>
      <c r="K405" s="87" t="str">
        <f t="shared" si="20"/>
        <v>⬆️ En hausse</v>
      </c>
    </row>
    <row r="406" spans="1:11" ht="15.5">
      <c r="A406" s="172" t="s">
        <v>772</v>
      </c>
      <c r="B406" s="35" t="s">
        <v>1735</v>
      </c>
      <c r="C406" s="32" t="s">
        <v>19</v>
      </c>
      <c r="D406" s="173">
        <v>44465</v>
      </c>
      <c r="E406" s="119">
        <f t="shared" ca="1" si="18"/>
        <v>46273</v>
      </c>
      <c r="F406" s="174" t="s">
        <v>643</v>
      </c>
      <c r="G406" s="339">
        <v>0.37301587301587302</v>
      </c>
      <c r="H406" s="339">
        <f>VLOOKUP(A406,[3]Sheet1!$A:$H,8,)</f>
        <v>0.37301587301587302</v>
      </c>
      <c r="I406" s="175">
        <f t="shared" si="19"/>
        <v>0</v>
      </c>
      <c r="J406" s="87">
        <f ca="1">DATEDIF(D406,E406,"m")</f>
        <v>59</v>
      </c>
      <c r="K406" s="87" t="str">
        <f t="shared" si="20"/>
        <v>⬆️ En hausse</v>
      </c>
    </row>
    <row r="407" spans="1:11" ht="15.5" hidden="1">
      <c r="A407" s="172" t="s">
        <v>757</v>
      </c>
      <c r="B407" s="35" t="s">
        <v>1735</v>
      </c>
      <c r="C407" s="32" t="s">
        <v>12</v>
      </c>
      <c r="D407" s="173">
        <v>44465</v>
      </c>
      <c r="E407" s="119">
        <f t="shared" ca="1" si="18"/>
        <v>46273</v>
      </c>
      <c r="F407" s="174" t="s">
        <v>65</v>
      </c>
      <c r="G407" s="339">
        <v>0.78500986193293887</v>
      </c>
      <c r="H407" s="339">
        <f>VLOOKUP(A407,[3]Sheet1!$A:$H,8,)</f>
        <v>0.78599605522682447</v>
      </c>
      <c r="I407" s="175">
        <f t="shared" si="19"/>
        <v>9.8619329388560661E-4</v>
      </c>
      <c r="J407" s="87">
        <f ca="1">DATEDIF(D407,E407,"m")</f>
        <v>59</v>
      </c>
      <c r="K407" s="87" t="str">
        <f t="shared" si="20"/>
        <v>⬆️ En hausse</v>
      </c>
    </row>
    <row r="408" spans="1:11" ht="15.5" hidden="1">
      <c r="A408" s="172" t="s">
        <v>758</v>
      </c>
      <c r="B408" s="35" t="s">
        <v>1735</v>
      </c>
      <c r="C408" s="32" t="s">
        <v>12</v>
      </c>
      <c r="D408" s="173">
        <v>44465</v>
      </c>
      <c r="E408" s="119">
        <f t="shared" ca="1" si="18"/>
        <v>46273</v>
      </c>
      <c r="F408" s="174" t="s">
        <v>65</v>
      </c>
      <c r="G408" s="339">
        <v>0.74679487179487181</v>
      </c>
      <c r="H408" s="339">
        <f>VLOOKUP(A408,[3]Sheet1!$A:$H,8,)</f>
        <v>0.74679487179487181</v>
      </c>
      <c r="I408" s="175">
        <f t="shared" si="19"/>
        <v>0</v>
      </c>
      <c r="J408" s="87">
        <f ca="1">DATEDIF(D408,E408,"m")</f>
        <v>59</v>
      </c>
      <c r="K408" s="87" t="str">
        <f t="shared" si="20"/>
        <v>⬆️ En hausse</v>
      </c>
    </row>
    <row r="409" spans="1:11" ht="15.5" hidden="1">
      <c r="A409" s="172" t="s">
        <v>769</v>
      </c>
      <c r="B409" s="35" t="s">
        <v>1736</v>
      </c>
      <c r="C409" s="32" t="s">
        <v>5430</v>
      </c>
      <c r="D409" s="173">
        <v>44465</v>
      </c>
      <c r="E409" s="119">
        <f t="shared" ca="1" si="18"/>
        <v>46273</v>
      </c>
      <c r="F409" s="174" t="s">
        <v>756</v>
      </c>
      <c r="G409" s="339">
        <v>0.59199999999999997</v>
      </c>
      <c r="H409" s="339">
        <f>VLOOKUP(A409,[3]Sheet1!$A:$H,8,)</f>
        <v>0.59599999999999997</v>
      </c>
      <c r="I409" s="175">
        <f t="shared" si="19"/>
        <v>4.0000000000000036E-3</v>
      </c>
      <c r="J409" s="87">
        <f ca="1">DATEDIF(D409,E409,"m")</f>
        <v>59</v>
      </c>
      <c r="K409" s="87" t="str">
        <f t="shared" si="20"/>
        <v>⬆️ En hausse</v>
      </c>
    </row>
    <row r="410" spans="1:11" ht="15.5" hidden="1">
      <c r="A410" s="172" t="s">
        <v>763</v>
      </c>
      <c r="B410" s="35" t="s">
        <v>1735</v>
      </c>
      <c r="C410" s="32" t="s">
        <v>12</v>
      </c>
      <c r="D410" s="173">
        <v>44465</v>
      </c>
      <c r="E410" s="119">
        <f t="shared" ca="1" si="18"/>
        <v>46273</v>
      </c>
      <c r="F410" s="174" t="s">
        <v>764</v>
      </c>
      <c r="G410" s="339">
        <v>0.77088036117381487</v>
      </c>
      <c r="H410" s="339">
        <f>VLOOKUP(A410,[3]Sheet1!$A:$H,8,)</f>
        <v>0.77539503386004516</v>
      </c>
      <c r="I410" s="175">
        <f t="shared" si="19"/>
        <v>4.5146726862302922E-3</v>
      </c>
      <c r="J410" s="87">
        <f ca="1">DATEDIF(D410,E410,"m")</f>
        <v>59</v>
      </c>
      <c r="K410" s="87" t="str">
        <f t="shared" si="20"/>
        <v>⬆️ En hausse</v>
      </c>
    </row>
    <row r="411" spans="1:11" ht="15.5" hidden="1">
      <c r="A411" s="172" t="s">
        <v>765</v>
      </c>
      <c r="B411" s="35" t="s">
        <v>1738</v>
      </c>
      <c r="C411" s="32" t="s">
        <v>12</v>
      </c>
      <c r="D411" s="173">
        <v>44465</v>
      </c>
      <c r="E411" s="119">
        <f t="shared" ca="1" si="18"/>
        <v>46273</v>
      </c>
      <c r="F411" s="174" t="s">
        <v>766</v>
      </c>
      <c r="G411" s="339">
        <v>0.75797872340425532</v>
      </c>
      <c r="H411" s="339">
        <f>VLOOKUP(A411,[3]Sheet1!$A:$H,8,)</f>
        <v>0.75531914893617025</v>
      </c>
      <c r="I411" s="175">
        <f t="shared" si="19"/>
        <v>-2.6595744680850686E-3</v>
      </c>
      <c r="J411" s="87">
        <f ca="1">DATEDIF(D411,E411,"m")</f>
        <v>59</v>
      </c>
      <c r="K411" s="87" t="str">
        <f t="shared" si="20"/>
        <v>⬆️ En hausse</v>
      </c>
    </row>
    <row r="412" spans="1:11" ht="15.5" hidden="1">
      <c r="A412" s="172" t="s">
        <v>770</v>
      </c>
      <c r="B412" s="35" t="s">
        <v>1738</v>
      </c>
      <c r="C412" s="32" t="s">
        <v>12</v>
      </c>
      <c r="D412" s="173">
        <v>44465</v>
      </c>
      <c r="E412" s="119">
        <f t="shared" ca="1" si="18"/>
        <v>46273</v>
      </c>
      <c r="F412" s="174" t="s">
        <v>771</v>
      </c>
      <c r="G412" s="339">
        <v>0.55030487804878048</v>
      </c>
      <c r="H412" s="339">
        <f>VLOOKUP(A412,[3]Sheet1!$A:$H,8,)</f>
        <v>0.55182926829268297</v>
      </c>
      <c r="I412" s="175">
        <f t="shared" si="19"/>
        <v>1.5243902439024959E-3</v>
      </c>
      <c r="J412" s="87">
        <f ca="1">DATEDIF(D412,E412,"m")</f>
        <v>59</v>
      </c>
      <c r="K412" s="87" t="str">
        <f t="shared" si="20"/>
        <v>⬆️ En hausse</v>
      </c>
    </row>
    <row r="413" spans="1:11" ht="15.5">
      <c r="A413" s="172" t="s">
        <v>773</v>
      </c>
      <c r="B413" s="35" t="s">
        <v>1738</v>
      </c>
      <c r="C413" s="32" t="s">
        <v>12</v>
      </c>
      <c r="D413" s="173">
        <v>44465</v>
      </c>
      <c r="E413" s="119">
        <f t="shared" ca="1" si="18"/>
        <v>46273</v>
      </c>
      <c r="F413" s="174" t="s">
        <v>771</v>
      </c>
      <c r="G413" s="339">
        <v>0.34669811320754718</v>
      </c>
      <c r="H413" s="339">
        <f>VLOOKUP(A413,[3]Sheet1!$A:$H,8,)</f>
        <v>0.34669811320754718</v>
      </c>
      <c r="I413" s="175">
        <f t="shared" si="19"/>
        <v>0</v>
      </c>
      <c r="J413" s="87">
        <f ca="1">DATEDIF(D413,E413,"m")</f>
        <v>59</v>
      </c>
      <c r="K413" s="87" t="str">
        <f t="shared" si="20"/>
        <v>⬆️ En hausse</v>
      </c>
    </row>
    <row r="414" spans="1:11" ht="15.5" hidden="1">
      <c r="A414" s="172" t="s">
        <v>774</v>
      </c>
      <c r="B414" s="35" t="s">
        <v>1735</v>
      </c>
      <c r="C414" s="32" t="s">
        <v>12</v>
      </c>
      <c r="D414" s="173">
        <v>44472</v>
      </c>
      <c r="E414" s="119">
        <f t="shared" ca="1" si="18"/>
        <v>46273</v>
      </c>
      <c r="F414" s="174" t="s">
        <v>775</v>
      </c>
      <c r="G414" s="339">
        <v>0.71685393258426966</v>
      </c>
      <c r="H414" s="339">
        <f>VLOOKUP(A414,[3]Sheet1!$A:$H,8,)</f>
        <v>0.72359550561797747</v>
      </c>
      <c r="I414" s="175">
        <f t="shared" si="19"/>
        <v>6.741573033707815E-3</v>
      </c>
      <c r="J414" s="87">
        <f ca="1">DATEDIF(D414,E414,"m")</f>
        <v>59</v>
      </c>
      <c r="K414" s="87" t="str">
        <f t="shared" si="20"/>
        <v>⬆️ En hausse</v>
      </c>
    </row>
    <row r="415" spans="1:11" ht="15.5" hidden="1">
      <c r="A415" s="172" t="s">
        <v>779</v>
      </c>
      <c r="B415" s="35" t="s">
        <v>1735</v>
      </c>
      <c r="C415" s="32" t="s">
        <v>12</v>
      </c>
      <c r="D415" s="173">
        <v>44472</v>
      </c>
      <c r="E415" s="119">
        <f t="shared" ca="1" si="18"/>
        <v>46273</v>
      </c>
      <c r="F415" s="174" t="s">
        <v>780</v>
      </c>
      <c r="G415" s="339">
        <v>0.75294117647058822</v>
      </c>
      <c r="H415" s="339">
        <f>VLOOKUP(A415,[3]Sheet1!$A:$H,8,)</f>
        <v>0.74705882352941178</v>
      </c>
      <c r="I415" s="175">
        <f t="shared" si="19"/>
        <v>-5.8823529411764497E-3</v>
      </c>
      <c r="J415" s="87">
        <f ca="1">DATEDIF(D415,E415,"m")</f>
        <v>59</v>
      </c>
      <c r="K415" s="87" t="str">
        <f t="shared" si="20"/>
        <v>⬆️ En hausse</v>
      </c>
    </row>
    <row r="416" spans="1:11" ht="15.5" hidden="1">
      <c r="A416" s="172" t="s">
        <v>782</v>
      </c>
      <c r="B416" s="35" t="s">
        <v>1735</v>
      </c>
      <c r="C416" s="32" t="s">
        <v>12</v>
      </c>
      <c r="D416" s="173">
        <v>44472</v>
      </c>
      <c r="E416" s="119">
        <f t="shared" ca="1" si="18"/>
        <v>46273</v>
      </c>
      <c r="F416" s="174" t="s">
        <v>559</v>
      </c>
      <c r="G416" s="339">
        <v>0.69936708860759489</v>
      </c>
      <c r="H416" s="339">
        <f>VLOOKUP(A416,[3]Sheet1!$A:$H,8,)</f>
        <v>0.71097046413502107</v>
      </c>
      <c r="I416" s="175">
        <f t="shared" si="19"/>
        <v>1.1603375527426185E-2</v>
      </c>
      <c r="J416" s="87">
        <f ca="1">DATEDIF(D416,E416,"m")</f>
        <v>59</v>
      </c>
      <c r="K416" s="87" t="str">
        <f t="shared" si="20"/>
        <v>⬆️ En hausse</v>
      </c>
    </row>
    <row r="417" spans="1:11" ht="15.5" hidden="1">
      <c r="A417" s="172" t="s">
        <v>781</v>
      </c>
      <c r="B417" s="35" t="s">
        <v>1735</v>
      </c>
      <c r="C417" s="32" t="s">
        <v>12</v>
      </c>
      <c r="D417" s="173">
        <v>44472</v>
      </c>
      <c r="E417" s="119">
        <f t="shared" ca="1" si="18"/>
        <v>46273</v>
      </c>
      <c r="F417" s="174" t="s">
        <v>559</v>
      </c>
      <c r="G417" s="339">
        <v>0.56914893617021278</v>
      </c>
      <c r="H417" s="339">
        <f>VLOOKUP(A417,[3]Sheet1!$A:$H,8,)</f>
        <v>0.56914893617021278</v>
      </c>
      <c r="I417" s="175">
        <f t="shared" si="19"/>
        <v>0</v>
      </c>
      <c r="J417" s="87">
        <f ca="1">DATEDIF(D417,E417,"m")</f>
        <v>59</v>
      </c>
      <c r="K417" s="87" t="str">
        <f t="shared" si="20"/>
        <v>⬆️ En hausse</v>
      </c>
    </row>
    <row r="418" spans="1:11" ht="15.5" hidden="1">
      <c r="A418" s="172" t="s">
        <v>778</v>
      </c>
      <c r="B418" s="35" t="s">
        <v>1735</v>
      </c>
      <c r="C418" s="32" t="s">
        <v>12</v>
      </c>
      <c r="D418" s="173">
        <v>44472</v>
      </c>
      <c r="E418" s="119">
        <f t="shared" ca="1" si="18"/>
        <v>46273</v>
      </c>
      <c r="F418" s="174" t="s">
        <v>559</v>
      </c>
      <c r="G418" s="339">
        <v>0.7072072072072072</v>
      </c>
      <c r="H418" s="339">
        <f>VLOOKUP(A418,[3]Sheet1!$A:$H,8,)</f>
        <v>0.7072072072072072</v>
      </c>
      <c r="I418" s="175">
        <f t="shared" si="19"/>
        <v>0</v>
      </c>
      <c r="J418" s="87">
        <f ca="1">DATEDIF(D418,E418,"m")</f>
        <v>59</v>
      </c>
      <c r="K418" s="87" t="str">
        <f t="shared" si="20"/>
        <v>⬆️ En hausse</v>
      </c>
    </row>
    <row r="419" spans="1:11" ht="15.5" hidden="1">
      <c r="A419" s="172" t="s">
        <v>776</v>
      </c>
      <c r="B419" s="35" t="s">
        <v>1738</v>
      </c>
      <c r="C419" s="32" t="s">
        <v>12</v>
      </c>
      <c r="D419" s="173">
        <v>44472</v>
      </c>
      <c r="E419" s="119">
        <f t="shared" ca="1" si="18"/>
        <v>46273</v>
      </c>
      <c r="F419" s="174" t="s">
        <v>777</v>
      </c>
      <c r="G419" s="339">
        <v>0.71</v>
      </c>
      <c r="H419" s="339">
        <f>VLOOKUP(A419,[3]Sheet1!$A:$H,8,)</f>
        <v>0.71666666666666667</v>
      </c>
      <c r="I419" s="175">
        <f t="shared" si="19"/>
        <v>6.6666666666667096E-3</v>
      </c>
      <c r="J419" s="87">
        <f ca="1">DATEDIF(D419,E419,"m")</f>
        <v>59</v>
      </c>
      <c r="K419" s="87" t="str">
        <f t="shared" si="20"/>
        <v>⬆️ En hausse</v>
      </c>
    </row>
    <row r="420" spans="1:11" ht="15.5" hidden="1">
      <c r="A420" s="172" t="s">
        <v>783</v>
      </c>
      <c r="B420" s="35" t="s">
        <v>1735</v>
      </c>
      <c r="C420" s="32" t="s">
        <v>12</v>
      </c>
      <c r="D420" s="173">
        <v>44479</v>
      </c>
      <c r="E420" s="119">
        <f t="shared" ca="1" si="18"/>
        <v>46273</v>
      </c>
      <c r="F420" s="174" t="s">
        <v>65</v>
      </c>
      <c r="G420" s="339">
        <v>0.71848739495798319</v>
      </c>
      <c r="H420" s="339">
        <f>VLOOKUP(A420,[3]Sheet1!$A:$H,8,)</f>
        <v>0.71848739495798319</v>
      </c>
      <c r="I420" s="175">
        <f t="shared" si="19"/>
        <v>0</v>
      </c>
      <c r="J420" s="87">
        <f ca="1">DATEDIF(D420,E420,"m")</f>
        <v>58</v>
      </c>
      <c r="K420" s="87" t="str">
        <f t="shared" si="20"/>
        <v>⬆️ En hausse</v>
      </c>
    </row>
    <row r="421" spans="1:11" ht="15.5" hidden="1">
      <c r="A421" s="172" t="s">
        <v>784</v>
      </c>
      <c r="B421" s="35" t="s">
        <v>1738</v>
      </c>
      <c r="C421" s="32" t="s">
        <v>12</v>
      </c>
      <c r="D421" s="173">
        <v>44479</v>
      </c>
      <c r="E421" s="119">
        <f t="shared" ca="1" si="18"/>
        <v>46273</v>
      </c>
      <c r="F421" s="174" t="s">
        <v>777</v>
      </c>
      <c r="G421" s="339">
        <v>0.51718750000000002</v>
      </c>
      <c r="H421" s="339">
        <f>VLOOKUP(A421,[3]Sheet1!$A:$H,8,)</f>
        <v>0.51718750000000002</v>
      </c>
      <c r="I421" s="175">
        <f t="shared" si="19"/>
        <v>0</v>
      </c>
      <c r="J421" s="87">
        <f ca="1">DATEDIF(D421,E421,"m")</f>
        <v>58</v>
      </c>
      <c r="K421" s="87" t="str">
        <f t="shared" si="20"/>
        <v>⬆️ En hausse</v>
      </c>
    </row>
    <row r="422" spans="1:11" ht="15.5" hidden="1">
      <c r="A422" s="172" t="s">
        <v>791</v>
      </c>
      <c r="B422" s="35" t="s">
        <v>1735</v>
      </c>
      <c r="C422" s="32" t="s">
        <v>12</v>
      </c>
      <c r="D422" s="173">
        <v>44486</v>
      </c>
      <c r="E422" s="119">
        <f t="shared" ca="1" si="18"/>
        <v>46273</v>
      </c>
      <c r="F422" s="174" t="s">
        <v>559</v>
      </c>
      <c r="G422" s="339">
        <v>0.67985611510791366</v>
      </c>
      <c r="H422" s="339">
        <f>VLOOKUP(A422,[3]Sheet1!$A:$H,8,)</f>
        <v>0.68705035971223016</v>
      </c>
      <c r="I422" s="175">
        <f t="shared" si="19"/>
        <v>7.194244604316502E-3</v>
      </c>
      <c r="J422" s="87">
        <f ca="1">DATEDIF(D422,E422,"m")</f>
        <v>58</v>
      </c>
      <c r="K422" s="87" t="str">
        <f t="shared" si="20"/>
        <v>⬆️ En hausse</v>
      </c>
    </row>
    <row r="423" spans="1:11" ht="15.5" hidden="1">
      <c r="A423" s="172" t="s">
        <v>786</v>
      </c>
      <c r="B423" s="35" t="s">
        <v>1735</v>
      </c>
      <c r="C423" s="32" t="s">
        <v>12</v>
      </c>
      <c r="D423" s="173">
        <v>44486</v>
      </c>
      <c r="E423" s="119">
        <f t="shared" ca="1" si="18"/>
        <v>46273</v>
      </c>
      <c r="F423" s="174" t="s">
        <v>787</v>
      </c>
      <c r="G423" s="339">
        <v>0.74159021406727832</v>
      </c>
      <c r="H423" s="339">
        <f>VLOOKUP(A423,[3]Sheet1!$A:$H,8,)</f>
        <v>0.74923547400611623</v>
      </c>
      <c r="I423" s="175">
        <f t="shared" si="19"/>
        <v>7.6452599388379117E-3</v>
      </c>
      <c r="J423" s="87">
        <f ca="1">DATEDIF(D423,E423,"m")</f>
        <v>58</v>
      </c>
      <c r="K423" s="87" t="str">
        <f t="shared" si="20"/>
        <v>⬆️ En hausse</v>
      </c>
    </row>
    <row r="424" spans="1:11" ht="15.5" hidden="1">
      <c r="A424" s="172" t="s">
        <v>790</v>
      </c>
      <c r="B424" s="35" t="s">
        <v>1736</v>
      </c>
      <c r="C424" s="32" t="s">
        <v>12</v>
      </c>
      <c r="D424" s="173">
        <v>44486</v>
      </c>
      <c r="E424" s="119">
        <f t="shared" ca="1" si="18"/>
        <v>46273</v>
      </c>
      <c r="F424" s="174" t="s">
        <v>777</v>
      </c>
      <c r="G424" s="339">
        <v>0.54400510204081631</v>
      </c>
      <c r="H424" s="339">
        <f>VLOOKUP(A424,[3]Sheet1!$A:$H,8,)</f>
        <v>0.54528061224489799</v>
      </c>
      <c r="I424" s="175">
        <f t="shared" si="19"/>
        <v>1.2755102040816757E-3</v>
      </c>
      <c r="J424" s="87">
        <f ca="1">DATEDIF(D424,E424,"m")</f>
        <v>58</v>
      </c>
      <c r="K424" s="87" t="str">
        <f t="shared" si="20"/>
        <v>⬆️ En hausse</v>
      </c>
    </row>
    <row r="425" spans="1:11" ht="15.5" hidden="1">
      <c r="A425" s="172" t="s">
        <v>788</v>
      </c>
      <c r="B425" s="35" t="s">
        <v>1735</v>
      </c>
      <c r="C425" s="32" t="s">
        <v>12</v>
      </c>
      <c r="D425" s="173">
        <v>44486</v>
      </c>
      <c r="E425" s="119">
        <f t="shared" ca="1" si="18"/>
        <v>46273</v>
      </c>
      <c r="F425" s="174" t="s">
        <v>789</v>
      </c>
      <c r="G425" s="339">
        <v>0.64603960396039606</v>
      </c>
      <c r="H425" s="339">
        <f>VLOOKUP(A425,[3]Sheet1!$A:$H,8,)</f>
        <v>0.65016501650165015</v>
      </c>
      <c r="I425" s="175">
        <f t="shared" si="19"/>
        <v>4.1254125412540921E-3</v>
      </c>
      <c r="J425" s="87">
        <f ca="1">DATEDIF(D425,E425,"m")</f>
        <v>58</v>
      </c>
      <c r="K425" s="87" t="str">
        <f t="shared" si="20"/>
        <v>⬆️ En hausse</v>
      </c>
    </row>
    <row r="426" spans="1:11" ht="15.5" hidden="1">
      <c r="A426" s="172" t="s">
        <v>785</v>
      </c>
      <c r="B426" s="35" t="s">
        <v>1735</v>
      </c>
      <c r="C426" s="32" t="s">
        <v>12</v>
      </c>
      <c r="D426" s="173">
        <v>44486</v>
      </c>
      <c r="E426" s="119">
        <f t="shared" ca="1" si="18"/>
        <v>46273</v>
      </c>
      <c r="F426" s="174" t="s">
        <v>459</v>
      </c>
      <c r="G426" s="339">
        <v>0.7</v>
      </c>
      <c r="H426" s="339">
        <f>VLOOKUP(A426,[3]Sheet1!$A:$H,8,)</f>
        <v>0.71228070175438596</v>
      </c>
      <c r="I426" s="175">
        <f t="shared" si="19"/>
        <v>1.2280701754386003E-2</v>
      </c>
      <c r="J426" s="87">
        <f ca="1">DATEDIF(D426,E426,"m")</f>
        <v>58</v>
      </c>
      <c r="K426" s="87" t="str">
        <f t="shared" si="20"/>
        <v>⬆️ En hausse</v>
      </c>
    </row>
    <row r="427" spans="1:11" ht="15.5">
      <c r="A427" s="172" t="s">
        <v>794</v>
      </c>
      <c r="B427" s="35" t="s">
        <v>1735</v>
      </c>
      <c r="C427" s="32" t="s">
        <v>19</v>
      </c>
      <c r="D427" s="173">
        <v>44493</v>
      </c>
      <c r="E427" s="119">
        <f t="shared" ca="1" si="18"/>
        <v>46273</v>
      </c>
      <c r="F427" s="174" t="s">
        <v>795</v>
      </c>
      <c r="G427" s="339">
        <v>0.29929577464788731</v>
      </c>
      <c r="H427" s="339">
        <f>VLOOKUP(A427,[3]Sheet1!$A:$H,8,)</f>
        <v>0.30046948356807512</v>
      </c>
      <c r="I427" s="175">
        <f t="shared" si="19"/>
        <v>1.1737089201878104E-3</v>
      </c>
      <c r="J427" s="87">
        <f ca="1">DATEDIF(D427,E427,"m")</f>
        <v>58</v>
      </c>
      <c r="K427" s="87" t="str">
        <f t="shared" si="20"/>
        <v>⬆️ En hausse</v>
      </c>
    </row>
    <row r="428" spans="1:11" ht="15.5" hidden="1">
      <c r="A428" s="172" t="s">
        <v>792</v>
      </c>
      <c r="B428" s="35" t="s">
        <v>1735</v>
      </c>
      <c r="C428" s="32" t="s">
        <v>12</v>
      </c>
      <c r="D428" s="173">
        <v>44493</v>
      </c>
      <c r="E428" s="119">
        <f t="shared" ca="1" si="18"/>
        <v>46273</v>
      </c>
      <c r="F428" s="174" t="s">
        <v>559</v>
      </c>
      <c r="G428" s="339">
        <v>0.75806451612903225</v>
      </c>
      <c r="H428" s="339">
        <f>VLOOKUP(A428,[3]Sheet1!$A:$H,8,)</f>
        <v>0.75806451612903225</v>
      </c>
      <c r="I428" s="175">
        <f t="shared" si="19"/>
        <v>0</v>
      </c>
      <c r="J428" s="87">
        <f ca="1">DATEDIF(D428,E428,"m")</f>
        <v>58</v>
      </c>
      <c r="K428" s="87" t="str">
        <f t="shared" si="20"/>
        <v>⬆️ En hausse</v>
      </c>
    </row>
    <row r="429" spans="1:11" ht="15.5" hidden="1">
      <c r="A429" s="172" t="s">
        <v>793</v>
      </c>
      <c r="B429" s="35" t="s">
        <v>1736</v>
      </c>
      <c r="C429" s="32" t="s">
        <v>5430</v>
      </c>
      <c r="D429" s="173">
        <v>44493</v>
      </c>
      <c r="E429" s="119">
        <f t="shared" ca="1" si="18"/>
        <v>46273</v>
      </c>
      <c r="F429" s="174" t="s">
        <v>756</v>
      </c>
      <c r="G429" s="339">
        <v>0.68518518518518523</v>
      </c>
      <c r="H429" s="339">
        <f>VLOOKUP(A429,[3]Sheet1!$A:$H,8,)</f>
        <v>0.70370370370370372</v>
      </c>
      <c r="I429" s="175">
        <f t="shared" si="19"/>
        <v>1.851851851851849E-2</v>
      </c>
      <c r="J429" s="87">
        <f ca="1">DATEDIF(D429,E429,"m")</f>
        <v>58</v>
      </c>
      <c r="K429" s="87" t="str">
        <f t="shared" si="20"/>
        <v>⬆️ En hausse</v>
      </c>
    </row>
    <row r="430" spans="1:11" ht="15.5" hidden="1">
      <c r="A430" s="172" t="s">
        <v>800</v>
      </c>
      <c r="B430" s="35" t="s">
        <v>1735</v>
      </c>
      <c r="C430" s="32" t="s">
        <v>12</v>
      </c>
      <c r="D430" s="173">
        <v>44500</v>
      </c>
      <c r="E430" s="119">
        <f t="shared" ca="1" si="18"/>
        <v>46273</v>
      </c>
      <c r="F430" s="174" t="s">
        <v>559</v>
      </c>
      <c r="G430" s="339">
        <v>0.61419753086419748</v>
      </c>
      <c r="H430" s="339">
        <f>VLOOKUP(A430,[3]Sheet1!$A:$H,8,)</f>
        <v>0.62037037037037035</v>
      </c>
      <c r="I430" s="175">
        <f t="shared" si="19"/>
        <v>6.1728395061728669E-3</v>
      </c>
      <c r="J430" s="87">
        <f ca="1">DATEDIF(D430,E430,"m")</f>
        <v>58</v>
      </c>
      <c r="K430" s="87" t="str">
        <f t="shared" si="20"/>
        <v>⬆️ En hausse</v>
      </c>
    </row>
    <row r="431" spans="1:11" ht="15.5" hidden="1">
      <c r="A431" s="172" t="s">
        <v>803</v>
      </c>
      <c r="B431" s="35" t="s">
        <v>1735</v>
      </c>
      <c r="C431" s="32" t="s">
        <v>12</v>
      </c>
      <c r="D431" s="173">
        <v>44500</v>
      </c>
      <c r="E431" s="119">
        <f t="shared" ca="1" si="18"/>
        <v>46273</v>
      </c>
      <c r="F431" s="174" t="s">
        <v>65</v>
      </c>
      <c r="G431" s="339">
        <v>0.69480519480519476</v>
      </c>
      <c r="H431" s="339">
        <f>VLOOKUP(A431,[3]Sheet1!$A:$H,8,)</f>
        <v>0.69696969696969702</v>
      </c>
      <c r="I431" s="175">
        <f t="shared" si="19"/>
        <v>2.1645021645022577E-3</v>
      </c>
      <c r="J431" s="87">
        <f ca="1">DATEDIF(D431,E431,"m")</f>
        <v>58</v>
      </c>
      <c r="K431" s="87" t="str">
        <f t="shared" si="20"/>
        <v>⬆️ En hausse</v>
      </c>
    </row>
    <row r="432" spans="1:11" ht="15.5" hidden="1">
      <c r="A432" s="172" t="s">
        <v>796</v>
      </c>
      <c r="B432" s="35" t="s">
        <v>1735</v>
      </c>
      <c r="C432" s="32" t="s">
        <v>12</v>
      </c>
      <c r="D432" s="173">
        <v>44500</v>
      </c>
      <c r="E432" s="119">
        <f t="shared" ca="1" si="18"/>
        <v>46273</v>
      </c>
      <c r="F432" s="174" t="s">
        <v>559</v>
      </c>
      <c r="G432" s="339">
        <v>0.73617511520737322</v>
      </c>
      <c r="H432" s="339">
        <f>VLOOKUP(A432,[3]Sheet1!$A:$H,8,)</f>
        <v>0.74193548387096775</v>
      </c>
      <c r="I432" s="175">
        <f t="shared" si="19"/>
        <v>5.7603686635945284E-3</v>
      </c>
      <c r="J432" s="87">
        <f ca="1">DATEDIF(D432,E432,"m")</f>
        <v>58</v>
      </c>
      <c r="K432" s="87" t="str">
        <f t="shared" si="20"/>
        <v>⬆️ En hausse</v>
      </c>
    </row>
    <row r="433" spans="1:11" ht="15.5" hidden="1">
      <c r="A433" s="172" t="s">
        <v>804</v>
      </c>
      <c r="B433" s="35" t="s">
        <v>1736</v>
      </c>
      <c r="C433" s="32" t="s">
        <v>26</v>
      </c>
      <c r="D433" s="173">
        <v>44500</v>
      </c>
      <c r="E433" s="119">
        <f t="shared" ca="1" si="18"/>
        <v>46273</v>
      </c>
      <c r="F433" s="174" t="s">
        <v>24</v>
      </c>
      <c r="G433" s="339">
        <v>0.69803921568627447</v>
      </c>
      <c r="H433" s="339">
        <f>VLOOKUP(A433,[3]Sheet1!$A:$H,8,)</f>
        <v>0.707843137254902</v>
      </c>
      <c r="I433" s="175">
        <f t="shared" si="19"/>
        <v>9.8039215686275272E-3</v>
      </c>
      <c r="J433" s="87">
        <f ca="1">DATEDIF(D433,E433,"m")</f>
        <v>58</v>
      </c>
      <c r="K433" s="87" t="str">
        <f t="shared" si="20"/>
        <v>⬆️ En hausse</v>
      </c>
    </row>
    <row r="434" spans="1:11" ht="15.5" hidden="1">
      <c r="A434" s="172" t="s">
        <v>801</v>
      </c>
      <c r="B434" s="35" t="s">
        <v>1738</v>
      </c>
      <c r="C434" s="32" t="s">
        <v>12</v>
      </c>
      <c r="D434" s="173">
        <v>44500</v>
      </c>
      <c r="E434" s="119">
        <f t="shared" ca="1" si="18"/>
        <v>46273</v>
      </c>
      <c r="F434" s="174" t="s">
        <v>777</v>
      </c>
      <c r="G434" s="339">
        <v>0.6435406698564593</v>
      </c>
      <c r="H434" s="339">
        <f>VLOOKUP(A434,[3]Sheet1!$A:$H,8,)</f>
        <v>0.65191387559808611</v>
      </c>
      <c r="I434" s="175">
        <f t="shared" si="19"/>
        <v>8.3732057416268102E-3</v>
      </c>
      <c r="J434" s="87">
        <f ca="1">DATEDIF(D434,E434,"m")</f>
        <v>58</v>
      </c>
      <c r="K434" s="87" t="str">
        <f t="shared" si="20"/>
        <v>⬆️ En hausse</v>
      </c>
    </row>
    <row r="435" spans="1:11" ht="15.5" hidden="1">
      <c r="A435" s="172" t="s">
        <v>798</v>
      </c>
      <c r="B435" s="35" t="s">
        <v>1738</v>
      </c>
      <c r="C435" s="32" t="s">
        <v>12</v>
      </c>
      <c r="D435" s="173">
        <v>44500</v>
      </c>
      <c r="E435" s="119">
        <f t="shared" ca="1" si="18"/>
        <v>46273</v>
      </c>
      <c r="F435" s="174" t="s">
        <v>777</v>
      </c>
      <c r="G435" s="339">
        <v>0.64409722222222221</v>
      </c>
      <c r="H435" s="339">
        <f>VLOOKUP(A435,[3]Sheet1!$A:$H,8,)</f>
        <v>0.64670138888888884</v>
      </c>
      <c r="I435" s="175">
        <f t="shared" si="19"/>
        <v>2.6041666666666297E-3</v>
      </c>
      <c r="J435" s="87">
        <f ca="1">DATEDIF(D435,E435,"m")</f>
        <v>58</v>
      </c>
      <c r="K435" s="87" t="str">
        <f t="shared" si="20"/>
        <v>⬆️ En hausse</v>
      </c>
    </row>
    <row r="436" spans="1:11" ht="15.5" hidden="1">
      <c r="A436" s="172" t="s">
        <v>802</v>
      </c>
      <c r="B436" s="35" t="s">
        <v>1738</v>
      </c>
      <c r="C436" s="32" t="s">
        <v>12</v>
      </c>
      <c r="D436" s="173">
        <v>44500</v>
      </c>
      <c r="E436" s="119">
        <f t="shared" ca="1" si="18"/>
        <v>46273</v>
      </c>
      <c r="F436" s="174" t="s">
        <v>777</v>
      </c>
      <c r="G436" s="339">
        <v>0.5933908045977011</v>
      </c>
      <c r="H436" s="339">
        <f>VLOOKUP(A436,[3]Sheet1!$A:$H,8,)</f>
        <v>0.5941091954022989</v>
      </c>
      <c r="I436" s="175">
        <f t="shared" si="19"/>
        <v>7.1839080459779048E-4</v>
      </c>
      <c r="J436" s="87">
        <f ca="1">DATEDIF(D436,E436,"m")</f>
        <v>58</v>
      </c>
      <c r="K436" s="87" t="str">
        <f t="shared" si="20"/>
        <v>⬆️ En hausse</v>
      </c>
    </row>
    <row r="437" spans="1:11" ht="15.5" hidden="1">
      <c r="A437" s="172" t="s">
        <v>799</v>
      </c>
      <c r="B437" s="35" t="s">
        <v>1735</v>
      </c>
      <c r="C437" s="32" t="s">
        <v>12</v>
      </c>
      <c r="D437" s="173">
        <v>44500</v>
      </c>
      <c r="E437" s="119">
        <f t="shared" ca="1" si="18"/>
        <v>46273</v>
      </c>
      <c r="F437" s="174" t="s">
        <v>459</v>
      </c>
      <c r="G437" s="339">
        <v>0.59006211180124224</v>
      </c>
      <c r="H437" s="339">
        <f>VLOOKUP(A437,[3]Sheet1!$A:$H,8,)</f>
        <v>0.59730848861283647</v>
      </c>
      <c r="I437" s="175">
        <f t="shared" si="19"/>
        <v>7.2463768115942351E-3</v>
      </c>
      <c r="J437" s="87">
        <f ca="1">DATEDIF(D437,E437,"m")</f>
        <v>58</v>
      </c>
      <c r="K437" s="87" t="str">
        <f t="shared" si="20"/>
        <v>⬆️ En hausse</v>
      </c>
    </row>
    <row r="438" spans="1:11" ht="15.5" hidden="1">
      <c r="A438" s="172" t="s">
        <v>797</v>
      </c>
      <c r="B438" s="35" t="s">
        <v>1735</v>
      </c>
      <c r="C438" s="32" t="s">
        <v>12</v>
      </c>
      <c r="D438" s="173">
        <v>44500</v>
      </c>
      <c r="E438" s="119">
        <f t="shared" ca="1" si="18"/>
        <v>46273</v>
      </c>
      <c r="F438" s="174" t="s">
        <v>459</v>
      </c>
      <c r="G438" s="339">
        <v>0.59669811320754718</v>
      </c>
      <c r="H438" s="339">
        <f>VLOOKUP(A438,[3]Sheet1!$A:$H,8,)</f>
        <v>0.60377358490566035</v>
      </c>
      <c r="I438" s="175">
        <f t="shared" si="19"/>
        <v>7.0754716981131782E-3</v>
      </c>
      <c r="J438" s="87">
        <f ca="1">DATEDIF(D438,E438,"m")</f>
        <v>58</v>
      </c>
      <c r="K438" s="87" t="str">
        <f t="shared" si="20"/>
        <v>⬆️ En hausse</v>
      </c>
    </row>
    <row r="439" spans="1:11" ht="15.5">
      <c r="A439" s="172" t="s">
        <v>820</v>
      </c>
      <c r="B439" s="35" t="s">
        <v>1735</v>
      </c>
      <c r="C439" s="32" t="s">
        <v>19</v>
      </c>
      <c r="D439" s="173">
        <v>44514</v>
      </c>
      <c r="E439" s="119">
        <f t="shared" ca="1" si="18"/>
        <v>46273</v>
      </c>
      <c r="F439" s="174" t="s">
        <v>795</v>
      </c>
      <c r="G439" s="339">
        <v>0.35777777777777775</v>
      </c>
      <c r="H439" s="339">
        <f>VLOOKUP(A439,[3]Sheet1!$A:$H,8,)</f>
        <v>0.35777777777777775</v>
      </c>
      <c r="I439" s="175">
        <f t="shared" si="19"/>
        <v>0</v>
      </c>
      <c r="J439" s="87">
        <f ca="1">DATEDIF(D439,E439,"m")</f>
        <v>57</v>
      </c>
      <c r="K439" s="87" t="str">
        <f t="shared" si="20"/>
        <v>⬆️ En hausse</v>
      </c>
    </row>
    <row r="440" spans="1:11" ht="15.5" hidden="1">
      <c r="A440" s="172" t="s">
        <v>810</v>
      </c>
      <c r="B440" s="35" t="s">
        <v>1735</v>
      </c>
      <c r="C440" s="32" t="s">
        <v>12</v>
      </c>
      <c r="D440" s="173">
        <v>44514</v>
      </c>
      <c r="E440" s="119">
        <f t="shared" ca="1" si="18"/>
        <v>46273</v>
      </c>
      <c r="F440" s="174" t="s">
        <v>811</v>
      </c>
      <c r="G440" s="339">
        <v>0.75762195121951215</v>
      </c>
      <c r="H440" s="339">
        <f>VLOOKUP(A440,[3]Sheet1!$A:$H,8,)</f>
        <v>0.75914634146341464</v>
      </c>
      <c r="I440" s="175">
        <f t="shared" si="19"/>
        <v>1.5243902439024959E-3</v>
      </c>
      <c r="J440" s="87">
        <f ca="1">DATEDIF(D440,E440,"m")</f>
        <v>57</v>
      </c>
      <c r="K440" s="87" t="str">
        <f t="shared" si="20"/>
        <v>⬆️ En hausse</v>
      </c>
    </row>
    <row r="441" spans="1:11" ht="15.5" hidden="1">
      <c r="A441" s="172" t="s">
        <v>808</v>
      </c>
      <c r="B441" s="35" t="s">
        <v>1735</v>
      </c>
      <c r="C441" s="32" t="s">
        <v>12</v>
      </c>
      <c r="D441" s="173">
        <v>44514</v>
      </c>
      <c r="E441" s="119">
        <f t="shared" ca="1" si="18"/>
        <v>46273</v>
      </c>
      <c r="F441" s="174" t="s">
        <v>558</v>
      </c>
      <c r="G441" s="339">
        <v>0.66984126984126979</v>
      </c>
      <c r="H441" s="339">
        <f>VLOOKUP(A441,[3]Sheet1!$A:$H,8,)</f>
        <v>0.67539682539682544</v>
      </c>
      <c r="I441" s="175">
        <f t="shared" si="19"/>
        <v>5.5555555555556468E-3</v>
      </c>
      <c r="J441" s="87">
        <f ca="1">DATEDIF(D441,E441,"m")</f>
        <v>57</v>
      </c>
      <c r="K441" s="87" t="str">
        <f t="shared" si="20"/>
        <v>⬆️ En hausse</v>
      </c>
    </row>
    <row r="442" spans="1:11" ht="15.5" hidden="1">
      <c r="A442" s="172" t="s">
        <v>816</v>
      </c>
      <c r="B442" s="35" t="s">
        <v>1735</v>
      </c>
      <c r="C442" s="32" t="s">
        <v>12</v>
      </c>
      <c r="D442" s="173">
        <v>44514</v>
      </c>
      <c r="E442" s="119">
        <f t="shared" ca="1" si="18"/>
        <v>46273</v>
      </c>
      <c r="F442" s="174" t="s">
        <v>558</v>
      </c>
      <c r="G442" s="339">
        <v>0.6003490401396161</v>
      </c>
      <c r="H442" s="339">
        <f>VLOOKUP(A442,[3]Sheet1!$A:$H,8,)</f>
        <v>0.6003490401396161</v>
      </c>
      <c r="I442" s="175">
        <f t="shared" si="19"/>
        <v>0</v>
      </c>
      <c r="J442" s="87">
        <f ca="1">DATEDIF(D442,E442,"m")</f>
        <v>57</v>
      </c>
      <c r="K442" s="87" t="str">
        <f t="shared" si="20"/>
        <v>⬆️ En hausse</v>
      </c>
    </row>
    <row r="443" spans="1:11" ht="15.5" hidden="1">
      <c r="A443" s="172" t="s">
        <v>806</v>
      </c>
      <c r="B443" s="35" t="s">
        <v>1736</v>
      </c>
      <c r="C443" s="32" t="s">
        <v>26</v>
      </c>
      <c r="D443" s="173">
        <v>44514</v>
      </c>
      <c r="E443" s="119">
        <f t="shared" ca="1" si="18"/>
        <v>46273</v>
      </c>
      <c r="F443" s="174" t="s">
        <v>807</v>
      </c>
      <c r="G443" s="339">
        <v>0.60915492957746475</v>
      </c>
      <c r="H443" s="339">
        <f>VLOOKUP(A443,[3]Sheet1!$A:$H,8,)</f>
        <v>0.61737089201877937</v>
      </c>
      <c r="I443" s="175">
        <f t="shared" si="19"/>
        <v>8.2159624413146171E-3</v>
      </c>
      <c r="J443" s="87">
        <f ca="1">DATEDIF(D443,E443,"m")</f>
        <v>57</v>
      </c>
      <c r="K443" s="87" t="str">
        <f t="shared" si="20"/>
        <v>⬆️ En hausse</v>
      </c>
    </row>
    <row r="444" spans="1:11" ht="15.5" hidden="1">
      <c r="A444" s="172" t="s">
        <v>805</v>
      </c>
      <c r="B444" s="35" t="s">
        <v>1735</v>
      </c>
      <c r="C444" s="32" t="s">
        <v>12</v>
      </c>
      <c r="D444" s="173">
        <v>44514</v>
      </c>
      <c r="E444" s="119">
        <f t="shared" ca="1" si="18"/>
        <v>46273</v>
      </c>
      <c r="F444" s="174" t="s">
        <v>92</v>
      </c>
      <c r="G444" s="339">
        <v>0.72291666666666665</v>
      </c>
      <c r="H444" s="339">
        <f>VLOOKUP(A444,[3]Sheet1!$A:$H,8,)</f>
        <v>0.73124999999999996</v>
      </c>
      <c r="I444" s="175">
        <f t="shared" si="19"/>
        <v>8.3333333333333037E-3</v>
      </c>
      <c r="J444" s="87">
        <f ca="1">DATEDIF(D444,E444,"m")</f>
        <v>57</v>
      </c>
      <c r="K444" s="87" t="str">
        <f t="shared" si="20"/>
        <v>⬆️ En hausse</v>
      </c>
    </row>
    <row r="445" spans="1:11" ht="15.5" hidden="1">
      <c r="A445" s="172" t="s">
        <v>817</v>
      </c>
      <c r="B445" s="35" t="s">
        <v>1735</v>
      </c>
      <c r="C445" s="32" t="s">
        <v>12</v>
      </c>
      <c r="D445" s="173">
        <v>44514</v>
      </c>
      <c r="E445" s="119">
        <f t="shared" ca="1" si="18"/>
        <v>46273</v>
      </c>
      <c r="F445" s="174" t="s">
        <v>459</v>
      </c>
      <c r="G445" s="339">
        <v>0.71577380952380953</v>
      </c>
      <c r="H445" s="339">
        <f>VLOOKUP(A445,[3]Sheet1!$A:$H,8,)</f>
        <v>0.72619047619047616</v>
      </c>
      <c r="I445" s="175">
        <f t="shared" si="19"/>
        <v>1.041666666666663E-2</v>
      </c>
      <c r="J445" s="87">
        <f ca="1">DATEDIF(D445,E445,"m")</f>
        <v>57</v>
      </c>
      <c r="K445" s="87" t="str">
        <f t="shared" si="20"/>
        <v>⬆️ En hausse</v>
      </c>
    </row>
    <row r="446" spans="1:11" ht="15.5" hidden="1">
      <c r="A446" s="172" t="s">
        <v>814</v>
      </c>
      <c r="B446" s="35" t="s">
        <v>1735</v>
      </c>
      <c r="C446" s="32" t="s">
        <v>12</v>
      </c>
      <c r="D446" s="173">
        <v>44514</v>
      </c>
      <c r="E446" s="119">
        <f t="shared" ca="1" si="18"/>
        <v>46273</v>
      </c>
      <c r="F446" s="174" t="s">
        <v>459</v>
      </c>
      <c r="G446" s="339">
        <v>0.61969696969696975</v>
      </c>
      <c r="H446" s="339">
        <f>VLOOKUP(A446,[3]Sheet1!$A:$H,8,)</f>
        <v>0.62424242424242427</v>
      </c>
      <c r="I446" s="175">
        <f t="shared" si="19"/>
        <v>4.5454545454545192E-3</v>
      </c>
      <c r="J446" s="87">
        <f ca="1">DATEDIF(D446,E446,"m")</f>
        <v>57</v>
      </c>
      <c r="K446" s="87" t="str">
        <f t="shared" si="20"/>
        <v>⬆️ En hausse</v>
      </c>
    </row>
    <row r="447" spans="1:11" ht="15.5" hidden="1">
      <c r="A447" s="172" t="s">
        <v>819</v>
      </c>
      <c r="B447" s="35" t="s">
        <v>1735</v>
      </c>
      <c r="C447" s="32" t="s">
        <v>12</v>
      </c>
      <c r="D447" s="173">
        <v>44514</v>
      </c>
      <c r="E447" s="119">
        <f t="shared" ca="1" si="18"/>
        <v>46273</v>
      </c>
      <c r="F447" s="174" t="s">
        <v>789</v>
      </c>
      <c r="G447" s="339">
        <v>0.64646464646464652</v>
      </c>
      <c r="H447" s="339">
        <f>VLOOKUP(A447,[3]Sheet1!$A:$H,8,)</f>
        <v>0.6454545454545455</v>
      </c>
      <c r="I447" s="175">
        <f t="shared" si="19"/>
        <v>-1.0101010101010166E-3</v>
      </c>
      <c r="J447" s="87">
        <f ca="1">DATEDIF(D447,E447,"m")</f>
        <v>57</v>
      </c>
      <c r="K447" s="87" t="str">
        <f t="shared" si="20"/>
        <v>⬆️ En hausse</v>
      </c>
    </row>
    <row r="448" spans="1:11" ht="15.5" hidden="1">
      <c r="A448" s="172" t="s">
        <v>809</v>
      </c>
      <c r="B448" s="35" t="s">
        <v>1735</v>
      </c>
      <c r="C448" s="32" t="s">
        <v>12</v>
      </c>
      <c r="D448" s="173">
        <v>44514</v>
      </c>
      <c r="E448" s="119">
        <f t="shared" ca="1" si="18"/>
        <v>46273</v>
      </c>
      <c r="F448" s="174" t="s">
        <v>789</v>
      </c>
      <c r="G448" s="339">
        <v>0.68072289156626509</v>
      </c>
      <c r="H448" s="339">
        <f>VLOOKUP(A448,[3]Sheet1!$A:$H,8,)</f>
        <v>0.6887550200803213</v>
      </c>
      <c r="I448" s="175">
        <f t="shared" si="19"/>
        <v>8.0321285140562138E-3</v>
      </c>
      <c r="J448" s="87">
        <f ca="1">DATEDIF(D448,E448,"m")</f>
        <v>57</v>
      </c>
      <c r="K448" s="87" t="str">
        <f t="shared" si="20"/>
        <v>⬆️ En hausse</v>
      </c>
    </row>
    <row r="449" spans="1:11" ht="15.5" hidden="1">
      <c r="A449" s="172" t="s">
        <v>818</v>
      </c>
      <c r="B449" s="35" t="s">
        <v>1735</v>
      </c>
      <c r="C449" s="32" t="s">
        <v>12</v>
      </c>
      <c r="D449" s="173">
        <v>44514</v>
      </c>
      <c r="E449" s="119">
        <f t="shared" ca="1" si="18"/>
        <v>46273</v>
      </c>
      <c r="F449" s="174" t="s">
        <v>459</v>
      </c>
      <c r="G449" s="339">
        <v>0.52962962962962967</v>
      </c>
      <c r="H449" s="339">
        <f>VLOOKUP(A449,[3]Sheet1!$A:$H,8,)</f>
        <v>0.53209876543209877</v>
      </c>
      <c r="I449" s="175">
        <f t="shared" si="19"/>
        <v>2.4691358024691024E-3</v>
      </c>
      <c r="J449" s="87">
        <f ca="1">DATEDIF(D449,E449,"m")</f>
        <v>57</v>
      </c>
      <c r="K449" s="87" t="str">
        <f t="shared" si="20"/>
        <v>⬆️ En hausse</v>
      </c>
    </row>
    <row r="450" spans="1:11" ht="15.5" hidden="1">
      <c r="A450" s="172" t="s">
        <v>813</v>
      </c>
      <c r="B450" s="35" t="s">
        <v>1735</v>
      </c>
      <c r="C450" s="32" t="s">
        <v>12</v>
      </c>
      <c r="D450" s="173">
        <v>44514</v>
      </c>
      <c r="E450" s="119">
        <f t="shared" ref="E450:E513" ca="1" si="21">TODAY()</f>
        <v>46273</v>
      </c>
      <c r="F450" s="174" t="s">
        <v>789</v>
      </c>
      <c r="G450" s="339">
        <v>0.54104477611940294</v>
      </c>
      <c r="H450" s="339">
        <f>VLOOKUP(A450,[3]Sheet1!$A:$H,8,)</f>
        <v>0.54228855721393032</v>
      </c>
      <c r="I450" s="175">
        <f t="shared" si="19"/>
        <v>1.2437810945273853E-3</v>
      </c>
      <c r="J450" s="87">
        <f ca="1">DATEDIF(D450,E450,"m")</f>
        <v>57</v>
      </c>
      <c r="K450" s="87" t="str">
        <f t="shared" si="20"/>
        <v>⬆️ En hausse</v>
      </c>
    </row>
    <row r="451" spans="1:11" ht="15.5" hidden="1">
      <c r="A451" s="172" t="s">
        <v>815</v>
      </c>
      <c r="B451" s="35" t="s">
        <v>1735</v>
      </c>
      <c r="C451" s="32" t="s">
        <v>12</v>
      </c>
      <c r="D451" s="173">
        <v>44514</v>
      </c>
      <c r="E451" s="119">
        <f t="shared" ca="1" si="21"/>
        <v>46273</v>
      </c>
      <c r="F451" s="174" t="s">
        <v>459</v>
      </c>
      <c r="G451" s="339">
        <v>0.57350427350427347</v>
      </c>
      <c r="H451" s="339">
        <f>VLOOKUP(A451,[3]Sheet1!$A:$H,8,)</f>
        <v>0.57179487179487176</v>
      </c>
      <c r="I451" s="175">
        <f t="shared" ref="I451:I514" si="22">H451-G451</f>
        <v>-1.7094017094017033E-3</v>
      </c>
      <c r="J451" s="87">
        <f ca="1">DATEDIF(D451,E451,"m")</f>
        <v>57</v>
      </c>
      <c r="K451" s="87" t="str">
        <f t="shared" ref="K451:K514" si="23">IF(H451="","➡️ Stable",IF(H451&gt;0.005,"⬆️ En hausse",IF(H451&lt;-0.005,"⬇️ En baisse","➡️ Stable")))</f>
        <v>⬆️ En hausse</v>
      </c>
    </row>
    <row r="452" spans="1:11" ht="15.5" hidden="1">
      <c r="A452" s="172" t="s">
        <v>812</v>
      </c>
      <c r="B452" s="35" t="s">
        <v>1736</v>
      </c>
      <c r="C452" s="39" t="s">
        <v>17</v>
      </c>
      <c r="D452" s="173">
        <v>44514</v>
      </c>
      <c r="E452" s="119">
        <f t="shared" ca="1" si="21"/>
        <v>46273</v>
      </c>
      <c r="F452" s="174" t="s">
        <v>577</v>
      </c>
      <c r="G452" s="339">
        <v>0.642018779342723</v>
      </c>
      <c r="H452" s="339">
        <f>VLOOKUP(A452,[3]Sheet1!$A:$H,8,)</f>
        <v>0.647887323943662</v>
      </c>
      <c r="I452" s="175">
        <f t="shared" si="22"/>
        <v>5.8685446009389963E-3</v>
      </c>
      <c r="J452" s="87">
        <f ca="1">DATEDIF(D452,E452,"m")</f>
        <v>57</v>
      </c>
      <c r="K452" s="87" t="str">
        <f t="shared" si="23"/>
        <v>⬆️ En hausse</v>
      </c>
    </row>
    <row r="453" spans="1:11" ht="15.5" hidden="1">
      <c r="A453" s="172" t="s">
        <v>821</v>
      </c>
      <c r="B453" s="35" t="s">
        <v>1735</v>
      </c>
      <c r="C453" s="32" t="s">
        <v>12</v>
      </c>
      <c r="D453" s="173">
        <v>44522</v>
      </c>
      <c r="E453" s="119">
        <f t="shared" ca="1" si="21"/>
        <v>46273</v>
      </c>
      <c r="F453" s="174" t="s">
        <v>318</v>
      </c>
      <c r="G453" s="339">
        <v>0.75157232704402521</v>
      </c>
      <c r="H453" s="339">
        <f>VLOOKUP(A453,[3]Sheet1!$A:$H,8,)</f>
        <v>0.75786163522012584</v>
      </c>
      <c r="I453" s="175">
        <f t="shared" si="22"/>
        <v>6.2893081761006275E-3</v>
      </c>
      <c r="J453" s="87">
        <f ca="1">DATEDIF(D453,E453,"m")</f>
        <v>57</v>
      </c>
      <c r="K453" s="87" t="str">
        <f t="shared" si="23"/>
        <v>⬆️ En hausse</v>
      </c>
    </row>
    <row r="454" spans="1:11" ht="15.5" hidden="1">
      <c r="A454" s="172" t="s">
        <v>823</v>
      </c>
      <c r="B454" s="35" t="s">
        <v>1735</v>
      </c>
      <c r="C454" s="32" t="s">
        <v>12</v>
      </c>
      <c r="D454" s="173">
        <v>44522</v>
      </c>
      <c r="E454" s="119">
        <f t="shared" ca="1" si="21"/>
        <v>46273</v>
      </c>
      <c r="F454" s="174" t="s">
        <v>318</v>
      </c>
      <c r="G454" s="339">
        <v>0.53723404255319152</v>
      </c>
      <c r="H454" s="339">
        <f>VLOOKUP(A454,[3]Sheet1!$A:$H,8,)</f>
        <v>0.54078014184397161</v>
      </c>
      <c r="I454" s="175">
        <f t="shared" si="22"/>
        <v>3.5460992907800915E-3</v>
      </c>
      <c r="J454" s="87">
        <f ca="1">DATEDIF(D454,E454,"m")</f>
        <v>57</v>
      </c>
      <c r="K454" s="87" t="str">
        <f t="shared" si="23"/>
        <v>⬆️ En hausse</v>
      </c>
    </row>
    <row r="455" spans="1:11" ht="15.5" hidden="1">
      <c r="A455" s="172" t="s">
        <v>828</v>
      </c>
      <c r="B455" s="35" t="s">
        <v>1736</v>
      </c>
      <c r="C455" s="32" t="s">
        <v>23</v>
      </c>
      <c r="D455" s="173">
        <v>44522</v>
      </c>
      <c r="E455" s="119">
        <f t="shared" ca="1" si="21"/>
        <v>46273</v>
      </c>
      <c r="F455" s="174" t="s">
        <v>829</v>
      </c>
      <c r="G455" s="339">
        <v>0.75402298850574712</v>
      </c>
      <c r="H455" s="339">
        <f>VLOOKUP(A455,[3]Sheet1!$A:$H,8,)</f>
        <v>0.75862068965517238</v>
      </c>
      <c r="I455" s="175">
        <f t="shared" si="22"/>
        <v>4.5977011494252595E-3</v>
      </c>
      <c r="J455" s="87">
        <f ca="1">DATEDIF(D455,E455,"m")</f>
        <v>57</v>
      </c>
      <c r="K455" s="87" t="str">
        <f t="shared" si="23"/>
        <v>⬆️ En hausse</v>
      </c>
    </row>
    <row r="456" spans="1:11" ht="15.5" hidden="1">
      <c r="A456" s="172" t="s">
        <v>822</v>
      </c>
      <c r="B456" s="35" t="s">
        <v>1738</v>
      </c>
      <c r="C456" s="32" t="s">
        <v>12</v>
      </c>
      <c r="D456" s="173">
        <v>44522</v>
      </c>
      <c r="E456" s="119">
        <f t="shared" ca="1" si="21"/>
        <v>46273</v>
      </c>
      <c r="F456" s="174" t="s">
        <v>371</v>
      </c>
      <c r="G456" s="339">
        <v>0.67796610169491522</v>
      </c>
      <c r="H456" s="339">
        <f>VLOOKUP(A456,[3]Sheet1!$A:$H,8,)</f>
        <v>0.6853813559322034</v>
      </c>
      <c r="I456" s="175">
        <f t="shared" si="22"/>
        <v>7.4152542372881713E-3</v>
      </c>
      <c r="J456" s="87">
        <f ca="1">DATEDIF(D456,E456,"m")</f>
        <v>57</v>
      </c>
      <c r="K456" s="87" t="str">
        <f t="shared" si="23"/>
        <v>⬆️ En hausse</v>
      </c>
    </row>
    <row r="457" spans="1:11" ht="15.5" hidden="1">
      <c r="A457" s="172" t="s">
        <v>826</v>
      </c>
      <c r="B457" s="35" t="s">
        <v>1736</v>
      </c>
      <c r="C457" s="32" t="s">
        <v>23</v>
      </c>
      <c r="D457" s="173">
        <v>44522</v>
      </c>
      <c r="E457" s="119">
        <f t="shared" ca="1" si="21"/>
        <v>46273</v>
      </c>
      <c r="F457" s="174" t="s">
        <v>827</v>
      </c>
      <c r="G457" s="339">
        <v>0.53392568659127626</v>
      </c>
      <c r="H457" s="339">
        <f>VLOOKUP(A457,[3]Sheet1!$A:$H,8,)</f>
        <v>0.53796445880452337</v>
      </c>
      <c r="I457" s="175">
        <f t="shared" si="22"/>
        <v>4.0387722132471104E-3</v>
      </c>
      <c r="J457" s="87">
        <f ca="1">DATEDIF(D457,E457,"m")</f>
        <v>57</v>
      </c>
      <c r="K457" s="87" t="str">
        <f t="shared" si="23"/>
        <v>⬆️ En hausse</v>
      </c>
    </row>
    <row r="458" spans="1:11" ht="15.5" hidden="1">
      <c r="A458" s="172" t="s">
        <v>824</v>
      </c>
      <c r="B458" s="35" t="s">
        <v>1736</v>
      </c>
      <c r="C458" s="39" t="s">
        <v>17</v>
      </c>
      <c r="D458" s="173">
        <v>44522</v>
      </c>
      <c r="E458" s="119">
        <f t="shared" ca="1" si="21"/>
        <v>46273</v>
      </c>
      <c r="F458" s="174" t="s">
        <v>825</v>
      </c>
      <c r="G458" s="339">
        <v>0.71342925659472423</v>
      </c>
      <c r="H458" s="339">
        <f>VLOOKUP(A458,[3]Sheet1!$A:$H,8,)</f>
        <v>0.72182254196642681</v>
      </c>
      <c r="I458" s="175">
        <f t="shared" si="22"/>
        <v>8.3932853717025857E-3</v>
      </c>
      <c r="J458" s="87">
        <f ca="1">DATEDIF(D458,E458,"m")</f>
        <v>57</v>
      </c>
      <c r="K458" s="87" t="str">
        <f t="shared" si="23"/>
        <v>⬆️ En hausse</v>
      </c>
    </row>
    <row r="459" spans="1:11" ht="15.5">
      <c r="A459" s="172" t="s">
        <v>830</v>
      </c>
      <c r="B459" s="35" t="s">
        <v>1735</v>
      </c>
      <c r="C459" s="39" t="s">
        <v>19</v>
      </c>
      <c r="D459" s="173">
        <v>44530</v>
      </c>
      <c r="E459" s="119">
        <f t="shared" ca="1" si="21"/>
        <v>46273</v>
      </c>
      <c r="F459" s="174" t="s">
        <v>683</v>
      </c>
      <c r="G459" s="339">
        <v>0.41279069767441862</v>
      </c>
      <c r="H459" s="339">
        <f>VLOOKUP(A459,[3]Sheet1!$A:$H,8,)</f>
        <v>0.41279069767441862</v>
      </c>
      <c r="I459" s="175">
        <f t="shared" si="22"/>
        <v>0</v>
      </c>
      <c r="J459" s="87">
        <f ca="1">DATEDIF(D459,E459,"m")</f>
        <v>57</v>
      </c>
      <c r="K459" s="87" t="str">
        <f t="shared" si="23"/>
        <v>⬆️ En hausse</v>
      </c>
    </row>
    <row r="460" spans="1:11" ht="15.5" hidden="1">
      <c r="A460" s="172" t="s">
        <v>836</v>
      </c>
      <c r="B460" s="35" t="s">
        <v>1736</v>
      </c>
      <c r="C460" s="32" t="s">
        <v>23</v>
      </c>
      <c r="D460" s="173">
        <v>44540</v>
      </c>
      <c r="E460" s="119">
        <f t="shared" ca="1" si="21"/>
        <v>46273</v>
      </c>
      <c r="F460" s="174" t="s">
        <v>837</v>
      </c>
      <c r="G460" s="339">
        <v>0.50100401606425704</v>
      </c>
      <c r="H460" s="339">
        <f>VLOOKUP(A460,[3]Sheet1!$A:$H,8,)</f>
        <v>0.50401606425702816</v>
      </c>
      <c r="I460" s="175">
        <f t="shared" si="22"/>
        <v>3.0120481927711218E-3</v>
      </c>
      <c r="J460" s="87">
        <f ca="1">DATEDIF(D460,E460,"m")</f>
        <v>56</v>
      </c>
      <c r="K460" s="87" t="str">
        <f t="shared" si="23"/>
        <v>⬆️ En hausse</v>
      </c>
    </row>
    <row r="461" spans="1:11" ht="15.5" hidden="1">
      <c r="A461" s="172" t="s">
        <v>833</v>
      </c>
      <c r="B461" s="35" t="s">
        <v>1735</v>
      </c>
      <c r="C461" s="32" t="s">
        <v>12</v>
      </c>
      <c r="D461" s="173">
        <v>44540</v>
      </c>
      <c r="E461" s="119">
        <f t="shared" ca="1" si="21"/>
        <v>46273</v>
      </c>
      <c r="F461" s="174" t="s">
        <v>559</v>
      </c>
      <c r="G461" s="339">
        <v>0.74905303030303028</v>
      </c>
      <c r="H461" s="339">
        <f>VLOOKUP(A461,[3]Sheet1!$A:$H,8,)</f>
        <v>0.75757575757575757</v>
      </c>
      <c r="I461" s="175">
        <f t="shared" si="22"/>
        <v>8.5227272727272929E-3</v>
      </c>
      <c r="J461" s="87">
        <f ca="1">DATEDIF(D461,E461,"m")</f>
        <v>56</v>
      </c>
      <c r="K461" s="87" t="str">
        <f t="shared" si="23"/>
        <v>⬆️ En hausse</v>
      </c>
    </row>
    <row r="462" spans="1:11" ht="15.5" hidden="1">
      <c r="A462" s="172" t="s">
        <v>838</v>
      </c>
      <c r="B462" s="35" t="s">
        <v>1736</v>
      </c>
      <c r="C462" s="32" t="s">
        <v>26</v>
      </c>
      <c r="D462" s="173">
        <v>44540</v>
      </c>
      <c r="E462" s="119">
        <f t="shared" ca="1" si="21"/>
        <v>46273</v>
      </c>
      <c r="F462" s="174" t="s">
        <v>839</v>
      </c>
      <c r="G462" s="339">
        <v>0.64492753623188404</v>
      </c>
      <c r="H462" s="339">
        <f>VLOOKUP(A462,[3]Sheet1!$A:$H,8,)</f>
        <v>0.6463768115942029</v>
      </c>
      <c r="I462" s="175">
        <f t="shared" si="22"/>
        <v>1.4492753623188692E-3</v>
      </c>
      <c r="J462" s="87">
        <f ca="1">DATEDIF(D462,E462,"m")</f>
        <v>56</v>
      </c>
      <c r="K462" s="87" t="str">
        <f t="shared" si="23"/>
        <v>⬆️ En hausse</v>
      </c>
    </row>
    <row r="463" spans="1:11" ht="15.5" hidden="1">
      <c r="A463" s="172" t="s">
        <v>834</v>
      </c>
      <c r="B463" s="35" t="s">
        <v>1735</v>
      </c>
      <c r="C463" s="32" t="s">
        <v>12</v>
      </c>
      <c r="D463" s="173">
        <v>44540</v>
      </c>
      <c r="E463" s="119">
        <f t="shared" ca="1" si="21"/>
        <v>46273</v>
      </c>
      <c r="F463" s="174" t="s">
        <v>835</v>
      </c>
      <c r="G463" s="339">
        <v>0.75148809523809523</v>
      </c>
      <c r="H463" s="339">
        <f>VLOOKUP(A463,[3]Sheet1!$A:$H,8,)</f>
        <v>0.7589285714285714</v>
      </c>
      <c r="I463" s="175">
        <f t="shared" si="22"/>
        <v>7.440476190476164E-3</v>
      </c>
      <c r="J463" s="87">
        <f ca="1">DATEDIF(D463,E463,"m")</f>
        <v>56</v>
      </c>
      <c r="K463" s="87" t="str">
        <f t="shared" si="23"/>
        <v>⬆️ En hausse</v>
      </c>
    </row>
    <row r="464" spans="1:11" ht="15.5" hidden="1">
      <c r="A464" s="172" t="s">
        <v>831</v>
      </c>
      <c r="B464" s="35" t="s">
        <v>1736</v>
      </c>
      <c r="C464" s="39" t="s">
        <v>17</v>
      </c>
      <c r="D464" s="173">
        <v>44540</v>
      </c>
      <c r="E464" s="119">
        <f t="shared" ca="1" si="21"/>
        <v>46273</v>
      </c>
      <c r="F464" s="174" t="s">
        <v>832</v>
      </c>
      <c r="G464" s="339">
        <v>0.71064814814814814</v>
      </c>
      <c r="H464" s="339">
        <f>VLOOKUP(A464,[3]Sheet1!$A:$H,8,)</f>
        <v>0.71759259259259256</v>
      </c>
      <c r="I464" s="175">
        <f t="shared" si="22"/>
        <v>6.9444444444444198E-3</v>
      </c>
      <c r="J464" s="87">
        <f ca="1">DATEDIF(D464,E464,"m")</f>
        <v>56</v>
      </c>
      <c r="K464" s="87" t="str">
        <f t="shared" si="23"/>
        <v>⬆️ En hausse</v>
      </c>
    </row>
    <row r="465" spans="1:11" ht="15.5">
      <c r="A465" s="172" t="s">
        <v>849</v>
      </c>
      <c r="B465" s="35" t="s">
        <v>1738</v>
      </c>
      <c r="C465" s="32" t="s">
        <v>26</v>
      </c>
      <c r="D465" s="173">
        <v>44551</v>
      </c>
      <c r="E465" s="119">
        <f t="shared" ca="1" si="21"/>
        <v>46273</v>
      </c>
      <c r="F465" s="174" t="s">
        <v>850</v>
      </c>
      <c r="G465" s="339">
        <v>0.47058823529411764</v>
      </c>
      <c r="H465" s="339">
        <f>VLOOKUP(A465,[3]Sheet1!$A:$H,8,)</f>
        <v>0.48109243697478993</v>
      </c>
      <c r="I465" s="175">
        <f t="shared" si="22"/>
        <v>1.0504201680672287E-2</v>
      </c>
      <c r="J465" s="87">
        <f ca="1">DATEDIF(D465,E465,"m")</f>
        <v>56</v>
      </c>
      <c r="K465" s="87" t="str">
        <f t="shared" si="23"/>
        <v>⬆️ En hausse</v>
      </c>
    </row>
    <row r="466" spans="1:11" ht="15.5" hidden="1">
      <c r="A466" s="172" t="s">
        <v>844</v>
      </c>
      <c r="B466" s="35" t="s">
        <v>1735</v>
      </c>
      <c r="C466" s="32" t="s">
        <v>12</v>
      </c>
      <c r="D466" s="173">
        <v>44551</v>
      </c>
      <c r="E466" s="119">
        <f t="shared" ca="1" si="21"/>
        <v>46273</v>
      </c>
      <c r="F466" s="174" t="s">
        <v>845</v>
      </c>
      <c r="G466" s="339">
        <v>0.79259259259259263</v>
      </c>
      <c r="H466" s="339">
        <f>VLOOKUP(A466,[3]Sheet1!$A:$H,8,)</f>
        <v>0.80185185185185182</v>
      </c>
      <c r="I466" s="175">
        <f t="shared" si="22"/>
        <v>9.2592592592591894E-3</v>
      </c>
      <c r="J466" s="87">
        <f ca="1">DATEDIF(D466,E466,"m")</f>
        <v>56</v>
      </c>
      <c r="K466" s="87" t="str">
        <f t="shared" si="23"/>
        <v>⬆️ En hausse</v>
      </c>
    </row>
    <row r="467" spans="1:11" ht="15.5" hidden="1">
      <c r="A467" s="172" t="s">
        <v>840</v>
      </c>
      <c r="B467" s="35" t="s">
        <v>1736</v>
      </c>
      <c r="C467" s="32" t="s">
        <v>23</v>
      </c>
      <c r="D467" s="173">
        <v>44551</v>
      </c>
      <c r="E467" s="119">
        <f t="shared" ca="1" si="21"/>
        <v>46273</v>
      </c>
      <c r="F467" s="174" t="s">
        <v>841</v>
      </c>
      <c r="G467" s="339">
        <v>0.70287958115183247</v>
      </c>
      <c r="H467" s="339">
        <f>VLOOKUP(A467,[3]Sheet1!$A:$H,8,)</f>
        <v>0.70549738219895286</v>
      </c>
      <c r="I467" s="175">
        <f t="shared" si="22"/>
        <v>2.6178010471203939E-3</v>
      </c>
      <c r="J467" s="87">
        <f ca="1">DATEDIF(D467,E467,"m")</f>
        <v>56</v>
      </c>
      <c r="K467" s="87" t="str">
        <f t="shared" si="23"/>
        <v>⬆️ En hausse</v>
      </c>
    </row>
    <row r="468" spans="1:11" ht="15.5" hidden="1">
      <c r="A468" s="172" t="s">
        <v>846</v>
      </c>
      <c r="B468" s="35" t="s">
        <v>1738</v>
      </c>
      <c r="C468" s="32" t="s">
        <v>12</v>
      </c>
      <c r="D468" s="173">
        <v>44551</v>
      </c>
      <c r="E468" s="119">
        <f t="shared" ca="1" si="21"/>
        <v>46273</v>
      </c>
      <c r="F468" s="174" t="s">
        <v>847</v>
      </c>
      <c r="G468" s="339">
        <v>0.57115384615384612</v>
      </c>
      <c r="H468" s="339">
        <f>VLOOKUP(A468,[3]Sheet1!$A:$H,8,)</f>
        <v>0.57980769230769236</v>
      </c>
      <c r="I468" s="175">
        <f t="shared" si="22"/>
        <v>8.6538461538462341E-3</v>
      </c>
      <c r="J468" s="87">
        <f ca="1">DATEDIF(D468,E468,"m")</f>
        <v>56</v>
      </c>
      <c r="K468" s="87" t="str">
        <f t="shared" si="23"/>
        <v>⬆️ En hausse</v>
      </c>
    </row>
    <row r="469" spans="1:11" ht="15.5" hidden="1">
      <c r="A469" s="172" t="s">
        <v>848</v>
      </c>
      <c r="B469" s="35" t="s">
        <v>1738</v>
      </c>
      <c r="C469" s="32" t="s">
        <v>12</v>
      </c>
      <c r="D469" s="173">
        <v>44551</v>
      </c>
      <c r="E469" s="119">
        <f t="shared" ca="1" si="21"/>
        <v>46273</v>
      </c>
      <c r="F469" s="174" t="s">
        <v>847</v>
      </c>
      <c r="G469" s="339">
        <v>0.60450819672131151</v>
      </c>
      <c r="H469" s="339">
        <f>VLOOKUP(A469,[3]Sheet1!$A:$H,8,)</f>
        <v>0.60655737704918034</v>
      </c>
      <c r="I469" s="175">
        <f t="shared" si="22"/>
        <v>2.049180327868827E-3</v>
      </c>
      <c r="J469" s="87">
        <f ca="1">DATEDIF(D469,E469,"m")</f>
        <v>56</v>
      </c>
      <c r="K469" s="87" t="str">
        <f t="shared" si="23"/>
        <v>⬆️ En hausse</v>
      </c>
    </row>
    <row r="470" spans="1:11" ht="15.5" hidden="1">
      <c r="A470" s="172" t="s">
        <v>842</v>
      </c>
      <c r="B470" s="35" t="s">
        <v>1736</v>
      </c>
      <c r="C470" s="39" t="s">
        <v>17</v>
      </c>
      <c r="D470" s="173">
        <v>44551</v>
      </c>
      <c r="E470" s="119">
        <f t="shared" ca="1" si="21"/>
        <v>46273</v>
      </c>
      <c r="F470" s="174" t="s">
        <v>843</v>
      </c>
      <c r="G470" s="339">
        <v>0.65833333333333333</v>
      </c>
      <c r="H470" s="339">
        <f>VLOOKUP(A470,[3]Sheet1!$A:$H,8,)</f>
        <v>0.66249999999999998</v>
      </c>
      <c r="I470" s="175">
        <f t="shared" si="22"/>
        <v>4.1666666666666519E-3</v>
      </c>
      <c r="J470" s="87">
        <f ca="1">DATEDIF(D470,E470,"m")</f>
        <v>56</v>
      </c>
      <c r="K470" s="87" t="str">
        <f t="shared" si="23"/>
        <v>⬆️ En hausse</v>
      </c>
    </row>
    <row r="471" spans="1:11" ht="15.5" hidden="1">
      <c r="A471" s="172" t="s">
        <v>859</v>
      </c>
      <c r="B471" s="35" t="s">
        <v>1736</v>
      </c>
      <c r="C471" s="32" t="s">
        <v>26</v>
      </c>
      <c r="D471" s="173">
        <v>44561</v>
      </c>
      <c r="E471" s="119">
        <f t="shared" ca="1" si="21"/>
        <v>46273</v>
      </c>
      <c r="F471" s="174" t="s">
        <v>839</v>
      </c>
      <c r="G471" s="339">
        <v>0.52750809061488668</v>
      </c>
      <c r="H471" s="339">
        <f>VLOOKUP(A471,[3]Sheet1!$A:$H,8,)</f>
        <v>0.529126213592233</v>
      </c>
      <c r="I471" s="175">
        <f t="shared" si="22"/>
        <v>1.6181229773463146E-3</v>
      </c>
      <c r="J471" s="87">
        <f ca="1">DATEDIF(D471,E471,"m")</f>
        <v>56</v>
      </c>
      <c r="K471" s="87" t="str">
        <f t="shared" si="23"/>
        <v>⬆️ En hausse</v>
      </c>
    </row>
    <row r="472" spans="1:11" ht="15.5" hidden="1">
      <c r="A472" s="172" t="s">
        <v>852</v>
      </c>
      <c r="B472" s="35" t="s">
        <v>1738</v>
      </c>
      <c r="C472" s="32" t="s">
        <v>12</v>
      </c>
      <c r="D472" s="173">
        <v>44561</v>
      </c>
      <c r="E472" s="119">
        <f t="shared" ca="1" si="21"/>
        <v>46273</v>
      </c>
      <c r="F472" s="174" t="s">
        <v>853</v>
      </c>
      <c r="G472" s="339">
        <v>0.71626984126984128</v>
      </c>
      <c r="H472" s="339">
        <f>VLOOKUP(A472,[3]Sheet1!$A:$H,8,)</f>
        <v>0.7142857142857143</v>
      </c>
      <c r="I472" s="175">
        <f t="shared" si="22"/>
        <v>-1.9841269841269771E-3</v>
      </c>
      <c r="J472" s="87">
        <f ca="1">DATEDIF(D472,E472,"m")</f>
        <v>56</v>
      </c>
      <c r="K472" s="87" t="str">
        <f t="shared" si="23"/>
        <v>⬆️ En hausse</v>
      </c>
    </row>
    <row r="473" spans="1:11" ht="15.5" hidden="1">
      <c r="A473" s="172" t="s">
        <v>858</v>
      </c>
      <c r="B473" s="35" t="s">
        <v>1738</v>
      </c>
      <c r="C473" s="32" t="s">
        <v>26</v>
      </c>
      <c r="D473" s="173">
        <v>44561</v>
      </c>
      <c r="E473" s="119">
        <f t="shared" ca="1" si="21"/>
        <v>46273</v>
      </c>
      <c r="F473" s="174" t="s">
        <v>855</v>
      </c>
      <c r="G473" s="339">
        <v>0.58653846153846156</v>
      </c>
      <c r="H473" s="339">
        <f>VLOOKUP(A473,[3]Sheet1!$A:$H,8,)</f>
        <v>0.59230769230769231</v>
      </c>
      <c r="I473" s="175">
        <f t="shared" si="22"/>
        <v>5.7692307692307487E-3</v>
      </c>
      <c r="J473" s="87">
        <f ca="1">DATEDIF(D473,E473,"m")</f>
        <v>56</v>
      </c>
      <c r="K473" s="87" t="str">
        <f t="shared" si="23"/>
        <v>⬆️ En hausse</v>
      </c>
    </row>
    <row r="474" spans="1:11" ht="15.5">
      <c r="A474" s="172" t="s">
        <v>854</v>
      </c>
      <c r="B474" s="35" t="s">
        <v>1738</v>
      </c>
      <c r="C474" s="32" t="s">
        <v>26</v>
      </c>
      <c r="D474" s="173">
        <v>44561</v>
      </c>
      <c r="E474" s="119">
        <f t="shared" ca="1" si="21"/>
        <v>46273</v>
      </c>
      <c r="F474" s="174" t="s">
        <v>855</v>
      </c>
      <c r="G474" s="339">
        <v>0.40234375</v>
      </c>
      <c r="H474" s="339">
        <f>VLOOKUP(A474,[3]Sheet1!$A:$H,8,)</f>
        <v>0.3984375</v>
      </c>
      <c r="I474" s="175">
        <f t="shared" si="22"/>
        <v>-3.90625E-3</v>
      </c>
      <c r="J474" s="87">
        <f ca="1">DATEDIF(D474,E474,"m")</f>
        <v>56</v>
      </c>
      <c r="K474" s="87" t="str">
        <f t="shared" si="23"/>
        <v>⬆️ En hausse</v>
      </c>
    </row>
    <row r="475" spans="1:11" ht="15.5" hidden="1">
      <c r="A475" s="172" t="s">
        <v>856</v>
      </c>
      <c r="B475" s="35" t="s">
        <v>1739</v>
      </c>
      <c r="C475" s="32" t="s">
        <v>12</v>
      </c>
      <c r="D475" s="173">
        <v>44561</v>
      </c>
      <c r="E475" s="119">
        <f t="shared" ca="1" si="21"/>
        <v>46273</v>
      </c>
      <c r="F475" s="174" t="s">
        <v>857</v>
      </c>
      <c r="G475" s="339">
        <v>0.51700680272108845</v>
      </c>
      <c r="H475" s="339">
        <f>VLOOKUP(A475,[3]Sheet1!$A:$H,8,)</f>
        <v>0.52040816326530615</v>
      </c>
      <c r="I475" s="175">
        <f t="shared" si="22"/>
        <v>3.4013605442176909E-3</v>
      </c>
      <c r="J475" s="87">
        <f ca="1">DATEDIF(D475,E475,"m")</f>
        <v>56</v>
      </c>
      <c r="K475" s="87" t="str">
        <f t="shared" si="23"/>
        <v>⬆️ En hausse</v>
      </c>
    </row>
    <row r="476" spans="1:11" ht="15.5">
      <c r="A476" s="172" t="s">
        <v>860</v>
      </c>
      <c r="B476" s="35" t="s">
        <v>1735</v>
      </c>
      <c r="C476" s="39" t="s">
        <v>19</v>
      </c>
      <c r="D476" s="173">
        <v>44561</v>
      </c>
      <c r="E476" s="119">
        <f t="shared" ca="1" si="21"/>
        <v>46273</v>
      </c>
      <c r="F476" s="174" t="s">
        <v>683</v>
      </c>
      <c r="G476" s="339">
        <v>0.33760683760683763</v>
      </c>
      <c r="H476" s="339">
        <f>VLOOKUP(A476,[3]Sheet1!$A:$H,8,)</f>
        <v>0.34330484330484329</v>
      </c>
      <c r="I476" s="175">
        <f t="shared" si="22"/>
        <v>5.6980056980056593E-3</v>
      </c>
      <c r="J476" s="87">
        <f ca="1">DATEDIF(D476,E476,"m")</f>
        <v>56</v>
      </c>
      <c r="K476" s="87" t="str">
        <f t="shared" si="23"/>
        <v>⬆️ En hausse</v>
      </c>
    </row>
    <row r="477" spans="1:11" ht="15.5" hidden="1">
      <c r="A477" s="172" t="s">
        <v>862</v>
      </c>
      <c r="B477" s="35" t="s">
        <v>1739</v>
      </c>
      <c r="C477" s="32" t="s">
        <v>12</v>
      </c>
      <c r="D477" s="173">
        <v>44564</v>
      </c>
      <c r="E477" s="119">
        <f t="shared" ca="1" si="21"/>
        <v>46273</v>
      </c>
      <c r="F477" s="174" t="s">
        <v>863</v>
      </c>
      <c r="G477" s="339">
        <v>0.62943786982248517</v>
      </c>
      <c r="H477" s="339">
        <f>VLOOKUP(A477,[3]Sheet1!$A:$H,8,)</f>
        <v>0.63091715976331364</v>
      </c>
      <c r="I477" s="175">
        <f t="shared" si="22"/>
        <v>1.4792899408284654E-3</v>
      </c>
      <c r="J477" s="87">
        <f ca="1">DATEDIF(D477,E477,"m")</f>
        <v>56</v>
      </c>
      <c r="K477" s="87" t="str">
        <f t="shared" si="23"/>
        <v>⬆️ En hausse</v>
      </c>
    </row>
    <row r="478" spans="1:11" ht="15.5" hidden="1">
      <c r="A478" s="172" t="s">
        <v>865</v>
      </c>
      <c r="B478" s="35" t="s">
        <v>1735</v>
      </c>
      <c r="C478" s="32" t="s">
        <v>12</v>
      </c>
      <c r="D478" s="173">
        <v>44570</v>
      </c>
      <c r="E478" s="119">
        <f t="shared" ca="1" si="21"/>
        <v>46273</v>
      </c>
      <c r="F478" s="174" t="s">
        <v>866</v>
      </c>
      <c r="G478" s="339">
        <v>0.64893617021276595</v>
      </c>
      <c r="H478" s="339">
        <f>VLOOKUP(A478,[3]Sheet1!$A:$H,8,)</f>
        <v>0.64539007092198586</v>
      </c>
      <c r="I478" s="175">
        <f t="shared" si="22"/>
        <v>-3.5460992907800915E-3</v>
      </c>
      <c r="J478" s="87">
        <f ca="1">DATEDIF(D478,E478,"m")</f>
        <v>55</v>
      </c>
      <c r="K478" s="87" t="str">
        <f t="shared" si="23"/>
        <v>⬆️ En hausse</v>
      </c>
    </row>
    <row r="479" spans="1:11" ht="15.5" hidden="1">
      <c r="A479" s="172" t="s">
        <v>867</v>
      </c>
      <c r="B479" s="35" t="s">
        <v>1735</v>
      </c>
      <c r="C479" s="32" t="s">
        <v>12</v>
      </c>
      <c r="D479" s="173">
        <v>44570</v>
      </c>
      <c r="E479" s="119">
        <f t="shared" ca="1" si="21"/>
        <v>46273</v>
      </c>
      <c r="F479" s="174" t="s">
        <v>868</v>
      </c>
      <c r="G479" s="339">
        <v>0.71085409252669041</v>
      </c>
      <c r="H479" s="339">
        <f>VLOOKUP(A479,[3]Sheet1!$A:$H,8,)</f>
        <v>0.71886120996441283</v>
      </c>
      <c r="I479" s="175">
        <f t="shared" si="22"/>
        <v>8.0071174377224219E-3</v>
      </c>
      <c r="J479" s="87">
        <f ca="1">DATEDIF(D479,E479,"m")</f>
        <v>55</v>
      </c>
      <c r="K479" s="87" t="str">
        <f t="shared" si="23"/>
        <v>⬆️ En hausse</v>
      </c>
    </row>
    <row r="480" spans="1:11" ht="15.5" hidden="1">
      <c r="A480" s="172" t="s">
        <v>864</v>
      </c>
      <c r="B480" s="35" t="s">
        <v>1738</v>
      </c>
      <c r="C480" s="32" t="s">
        <v>12</v>
      </c>
      <c r="D480" s="173">
        <v>44570</v>
      </c>
      <c r="E480" s="119">
        <f t="shared" ca="1" si="21"/>
        <v>46273</v>
      </c>
      <c r="F480" s="174" t="s">
        <v>847</v>
      </c>
      <c r="G480" s="339">
        <v>0.63043478260869568</v>
      </c>
      <c r="H480" s="339">
        <f>VLOOKUP(A480,[3]Sheet1!$A:$H,8,)</f>
        <v>0.63043478260869568</v>
      </c>
      <c r="I480" s="175">
        <f t="shared" si="22"/>
        <v>0</v>
      </c>
      <c r="J480" s="87">
        <f ca="1">DATEDIF(D480,E480,"m")</f>
        <v>55</v>
      </c>
      <c r="K480" s="87" t="str">
        <f t="shared" si="23"/>
        <v>⬆️ En hausse</v>
      </c>
    </row>
    <row r="481" spans="1:11" ht="15.5" hidden="1">
      <c r="A481" s="172" t="s">
        <v>869</v>
      </c>
      <c r="B481" s="35" t="s">
        <v>1735</v>
      </c>
      <c r="C481" s="32" t="s">
        <v>12</v>
      </c>
      <c r="D481" s="173">
        <v>44582</v>
      </c>
      <c r="E481" s="119">
        <f t="shared" ca="1" si="21"/>
        <v>46273</v>
      </c>
      <c r="F481" s="174" t="s">
        <v>870</v>
      </c>
      <c r="G481" s="339">
        <v>0.56284153005464477</v>
      </c>
      <c r="H481" s="339">
        <f>VLOOKUP(A481,[3]Sheet1!$A:$H,8,)</f>
        <v>0.56557377049180324</v>
      </c>
      <c r="I481" s="175">
        <f t="shared" si="22"/>
        <v>2.732240437158473E-3</v>
      </c>
      <c r="J481" s="87">
        <f ca="1">DATEDIF(D481,E481,"m")</f>
        <v>55</v>
      </c>
      <c r="K481" s="87" t="str">
        <f t="shared" si="23"/>
        <v>⬆️ En hausse</v>
      </c>
    </row>
    <row r="482" spans="1:11" ht="15.5" hidden="1">
      <c r="A482" s="172" t="s">
        <v>871</v>
      </c>
      <c r="B482" s="35" t="s">
        <v>1735</v>
      </c>
      <c r="C482" s="32" t="s">
        <v>12</v>
      </c>
      <c r="D482" s="173">
        <v>44582</v>
      </c>
      <c r="E482" s="119">
        <f t="shared" ca="1" si="21"/>
        <v>46273</v>
      </c>
      <c r="F482" s="174" t="s">
        <v>872</v>
      </c>
      <c r="G482" s="339">
        <v>0.67636684303350969</v>
      </c>
      <c r="H482" s="339">
        <f>VLOOKUP(A482,[3]Sheet1!$A:$H,8,)</f>
        <v>0.68783068783068779</v>
      </c>
      <c r="I482" s="175">
        <f t="shared" si="22"/>
        <v>1.1463844797178102E-2</v>
      </c>
      <c r="J482" s="87">
        <f ca="1">DATEDIF(D482,E482,"m")</f>
        <v>55</v>
      </c>
      <c r="K482" s="87" t="str">
        <f t="shared" si="23"/>
        <v>⬆️ En hausse</v>
      </c>
    </row>
    <row r="483" spans="1:11" ht="15.5" hidden="1">
      <c r="A483" s="172" t="s">
        <v>873</v>
      </c>
      <c r="B483" s="35" t="s">
        <v>1735</v>
      </c>
      <c r="C483" s="32" t="s">
        <v>12</v>
      </c>
      <c r="D483" s="173">
        <v>44582</v>
      </c>
      <c r="E483" s="119">
        <f t="shared" ca="1" si="21"/>
        <v>46273</v>
      </c>
      <c r="F483" s="174" t="s">
        <v>559</v>
      </c>
      <c r="G483" s="339">
        <v>0.63764044943820219</v>
      </c>
      <c r="H483" s="339">
        <f>VLOOKUP(A483,[3]Sheet1!$A:$H,8,)</f>
        <v>0.6404494382022472</v>
      </c>
      <c r="I483" s="175">
        <f t="shared" si="22"/>
        <v>2.8089887640450062E-3</v>
      </c>
      <c r="J483" s="87">
        <f ca="1">DATEDIF(D483,E483,"m")</f>
        <v>55</v>
      </c>
      <c r="K483" s="87" t="str">
        <f t="shared" si="23"/>
        <v>⬆️ En hausse</v>
      </c>
    </row>
    <row r="484" spans="1:11" ht="15.5" hidden="1">
      <c r="A484" s="172" t="s">
        <v>874</v>
      </c>
      <c r="B484" s="35" t="s">
        <v>1735</v>
      </c>
      <c r="C484" s="32" t="s">
        <v>12</v>
      </c>
      <c r="D484" s="173">
        <v>44591</v>
      </c>
      <c r="E484" s="119">
        <f t="shared" ca="1" si="21"/>
        <v>46273</v>
      </c>
      <c r="F484" s="174"/>
      <c r="G484" s="339">
        <v>0.63636363636363635</v>
      </c>
      <c r="H484" s="339">
        <f>VLOOKUP(A484,[3]Sheet1!$A:$H,8,)</f>
        <v>0.64393939393939392</v>
      </c>
      <c r="I484" s="175">
        <f t="shared" si="22"/>
        <v>7.575757575757569E-3</v>
      </c>
      <c r="J484" s="87">
        <f ca="1">DATEDIF(D484,E484,"m")</f>
        <v>55</v>
      </c>
      <c r="K484" s="87" t="str">
        <f t="shared" si="23"/>
        <v>⬆️ En hausse</v>
      </c>
    </row>
    <row r="485" spans="1:11" ht="15.5" hidden="1">
      <c r="A485" s="172" t="s">
        <v>880</v>
      </c>
      <c r="B485" s="35" t="s">
        <v>1736</v>
      </c>
      <c r="C485" s="32" t="s">
        <v>41</v>
      </c>
      <c r="D485" s="173">
        <v>44591</v>
      </c>
      <c r="E485" s="119">
        <f t="shared" ca="1" si="21"/>
        <v>46273</v>
      </c>
      <c r="F485" s="174" t="s">
        <v>881</v>
      </c>
      <c r="G485" s="339">
        <v>0.55081300813008127</v>
      </c>
      <c r="H485" s="339">
        <f>VLOOKUP(A485,[3]Sheet1!$A:$H,8,)</f>
        <v>0.55386178861788615</v>
      </c>
      <c r="I485" s="175">
        <f t="shared" si="22"/>
        <v>3.0487804878048808E-3</v>
      </c>
      <c r="J485" s="87">
        <f ca="1">DATEDIF(D485,E485,"m")</f>
        <v>55</v>
      </c>
      <c r="K485" s="87" t="str">
        <f t="shared" si="23"/>
        <v>⬆️ En hausse</v>
      </c>
    </row>
    <row r="486" spans="1:11" ht="15.5" hidden="1">
      <c r="A486" s="172" t="s">
        <v>878</v>
      </c>
      <c r="B486" s="35" t="s">
        <v>1735</v>
      </c>
      <c r="C486" s="32" t="s">
        <v>23</v>
      </c>
      <c r="D486" s="173">
        <v>44591</v>
      </c>
      <c r="E486" s="119">
        <f t="shared" ca="1" si="21"/>
        <v>46273</v>
      </c>
      <c r="F486" s="174" t="s">
        <v>879</v>
      </c>
      <c r="G486" s="339">
        <v>0.75423728813559321</v>
      </c>
      <c r="H486" s="339">
        <f>VLOOKUP(A486,[3]Sheet1!$A:$H,8,)</f>
        <v>0.75084745762711869</v>
      </c>
      <c r="I486" s="175">
        <f t="shared" si="22"/>
        <v>-3.3898305084745228E-3</v>
      </c>
      <c r="J486" s="87">
        <f ca="1">DATEDIF(D486,E486,"m")</f>
        <v>55</v>
      </c>
      <c r="K486" s="87" t="str">
        <f t="shared" si="23"/>
        <v>⬆️ En hausse</v>
      </c>
    </row>
    <row r="487" spans="1:11" ht="15.5" hidden="1">
      <c r="A487" s="172" t="s">
        <v>875</v>
      </c>
      <c r="B487" s="35" t="s">
        <v>1735</v>
      </c>
      <c r="C487" s="32" t="s">
        <v>23</v>
      </c>
      <c r="D487" s="173">
        <v>44591</v>
      </c>
      <c r="E487" s="119">
        <f t="shared" ca="1" si="21"/>
        <v>46273</v>
      </c>
      <c r="F487" s="174" t="s">
        <v>841</v>
      </c>
      <c r="G487" s="339">
        <v>0.5811188811188811</v>
      </c>
      <c r="H487" s="339">
        <f>VLOOKUP(A487,[3]Sheet1!$A:$H,8,)</f>
        <v>0.58251748251748248</v>
      </c>
      <c r="I487" s="175">
        <f t="shared" si="22"/>
        <v>1.3986013986013734E-3</v>
      </c>
      <c r="J487" s="87">
        <f ca="1">DATEDIF(D487,E487,"m")</f>
        <v>55</v>
      </c>
      <c r="K487" s="87" t="str">
        <f t="shared" si="23"/>
        <v>⬆️ En hausse</v>
      </c>
    </row>
    <row r="488" spans="1:11" ht="15.5" hidden="1">
      <c r="A488" s="172" t="s">
        <v>882</v>
      </c>
      <c r="B488" s="35" t="s">
        <v>1736</v>
      </c>
      <c r="C488" s="32" t="s">
        <v>23</v>
      </c>
      <c r="D488" s="173">
        <v>44591</v>
      </c>
      <c r="E488" s="119">
        <f t="shared" ca="1" si="21"/>
        <v>46273</v>
      </c>
      <c r="F488" s="174" t="s">
        <v>841</v>
      </c>
      <c r="G488" s="339">
        <v>0.65140845070422537</v>
      </c>
      <c r="H488" s="339">
        <f>VLOOKUP(A488,[3]Sheet1!$A:$H,8,)</f>
        <v>0.65258215962441313</v>
      </c>
      <c r="I488" s="175">
        <f t="shared" si="22"/>
        <v>1.1737089201877549E-3</v>
      </c>
      <c r="J488" s="87">
        <f ca="1">DATEDIF(D488,E488,"m")</f>
        <v>55</v>
      </c>
      <c r="K488" s="87" t="str">
        <f t="shared" si="23"/>
        <v>⬆️ En hausse</v>
      </c>
    </row>
    <row r="489" spans="1:11" ht="15.5" hidden="1">
      <c r="A489" s="172" t="s">
        <v>876</v>
      </c>
      <c r="B489" s="35" t="s">
        <v>1739</v>
      </c>
      <c r="C489" s="32" t="s">
        <v>23</v>
      </c>
      <c r="D489" s="173">
        <v>44591</v>
      </c>
      <c r="E489" s="119">
        <f t="shared" ca="1" si="21"/>
        <v>46273</v>
      </c>
      <c r="F489" s="174" t="s">
        <v>877</v>
      </c>
      <c r="G489" s="339">
        <v>0.59292035398230092</v>
      </c>
      <c r="H489" s="339">
        <f>VLOOKUP(A489,[3]Sheet1!$A:$H,8,)</f>
        <v>0.59955752212389379</v>
      </c>
      <c r="I489" s="175">
        <f t="shared" si="22"/>
        <v>6.6371681415928752E-3</v>
      </c>
      <c r="J489" s="87">
        <f ca="1">DATEDIF(D489,E489,"m")</f>
        <v>55</v>
      </c>
      <c r="K489" s="87" t="str">
        <f t="shared" si="23"/>
        <v>⬆️ En hausse</v>
      </c>
    </row>
    <row r="490" spans="1:11" ht="15.5" hidden="1">
      <c r="A490" s="172" t="s">
        <v>883</v>
      </c>
      <c r="B490" s="35" t="s">
        <v>1739</v>
      </c>
      <c r="C490" s="32" t="s">
        <v>5430</v>
      </c>
      <c r="D490" s="173">
        <v>44622</v>
      </c>
      <c r="E490" s="119">
        <f t="shared" ca="1" si="21"/>
        <v>46273</v>
      </c>
      <c r="F490" s="174" t="s">
        <v>884</v>
      </c>
      <c r="G490" s="339">
        <v>0.75757575757575757</v>
      </c>
      <c r="H490" s="339">
        <f>VLOOKUP(A490,[3]Sheet1!$A:$H,8,)</f>
        <v>0.75757575757575757</v>
      </c>
      <c r="I490" s="175">
        <f t="shared" si="22"/>
        <v>0</v>
      </c>
      <c r="J490" s="87">
        <f ca="1">DATEDIF(D490,E490,"m")</f>
        <v>54</v>
      </c>
      <c r="K490" s="87" t="str">
        <f t="shared" si="23"/>
        <v>⬆️ En hausse</v>
      </c>
    </row>
    <row r="491" spans="1:11" ht="15.5" hidden="1">
      <c r="A491" s="172" t="s">
        <v>885</v>
      </c>
      <c r="B491" s="35" t="s">
        <v>1739</v>
      </c>
      <c r="C491" s="32" t="s">
        <v>5430</v>
      </c>
      <c r="D491" s="173">
        <v>44622</v>
      </c>
      <c r="E491" s="119">
        <f t="shared" ca="1" si="21"/>
        <v>46273</v>
      </c>
      <c r="F491" s="174" t="s">
        <v>886</v>
      </c>
      <c r="G491" s="339">
        <v>0.66015625</v>
      </c>
      <c r="H491" s="339">
        <f>VLOOKUP(A491,[3]Sheet1!$A:$H,8,)</f>
        <v>0.662109375</v>
      </c>
      <c r="I491" s="175">
        <f t="shared" si="22"/>
        <v>1.953125E-3</v>
      </c>
      <c r="J491" s="87">
        <f ca="1">DATEDIF(D491,E491,"m")</f>
        <v>54</v>
      </c>
      <c r="K491" s="87" t="str">
        <f t="shared" si="23"/>
        <v>⬆️ En hausse</v>
      </c>
    </row>
    <row r="492" spans="1:11" ht="15.5" hidden="1">
      <c r="A492" s="172" t="s">
        <v>887</v>
      </c>
      <c r="B492" s="35" t="s">
        <v>1739</v>
      </c>
      <c r="C492" s="32" t="s">
        <v>12</v>
      </c>
      <c r="D492" s="173">
        <v>44662</v>
      </c>
      <c r="E492" s="119">
        <f t="shared" ca="1" si="21"/>
        <v>46273</v>
      </c>
      <c r="F492" s="174" t="s">
        <v>888</v>
      </c>
      <c r="G492" s="339">
        <v>0.77663934426229508</v>
      </c>
      <c r="H492" s="339">
        <f>VLOOKUP(A492,[3]Sheet1!$A:$H,8,)</f>
        <v>0.77663934426229508</v>
      </c>
      <c r="I492" s="175">
        <f t="shared" si="22"/>
        <v>0</v>
      </c>
      <c r="J492" s="87">
        <f ca="1">DATEDIF(D492,E492,"m")</f>
        <v>52</v>
      </c>
      <c r="K492" s="87" t="str">
        <f t="shared" si="23"/>
        <v>⬆️ En hausse</v>
      </c>
    </row>
    <row r="493" spans="1:11" ht="15.5" hidden="1">
      <c r="A493" s="172" t="s">
        <v>889</v>
      </c>
      <c r="B493" s="35" t="s">
        <v>1739</v>
      </c>
      <c r="C493" s="32" t="s">
        <v>12</v>
      </c>
      <c r="D493" s="173">
        <v>44671</v>
      </c>
      <c r="E493" s="119">
        <f t="shared" ca="1" si="21"/>
        <v>46273</v>
      </c>
      <c r="F493" s="174" t="s">
        <v>890</v>
      </c>
      <c r="G493" s="339">
        <v>0.75</v>
      </c>
      <c r="H493" s="339">
        <f>VLOOKUP(A493,[3]Sheet1!$A:$H,8,)</f>
        <v>0.75</v>
      </c>
      <c r="I493" s="175">
        <f t="shared" si="22"/>
        <v>0</v>
      </c>
      <c r="J493" s="87">
        <f ca="1">DATEDIF(D493,E493,"m")</f>
        <v>52</v>
      </c>
      <c r="K493" s="87" t="str">
        <f t="shared" si="23"/>
        <v>⬆️ En hausse</v>
      </c>
    </row>
    <row r="494" spans="1:11" ht="15.5" hidden="1">
      <c r="A494" s="172" t="s">
        <v>891</v>
      </c>
      <c r="B494" s="35" t="s">
        <v>1739</v>
      </c>
      <c r="C494" s="32" t="s">
        <v>23</v>
      </c>
      <c r="D494" s="173">
        <v>44671</v>
      </c>
      <c r="E494" s="119">
        <f t="shared" ca="1" si="21"/>
        <v>46273</v>
      </c>
      <c r="F494" s="174" t="s">
        <v>892</v>
      </c>
      <c r="G494" s="339">
        <v>0.70972222222222225</v>
      </c>
      <c r="H494" s="339">
        <f>VLOOKUP(A494,[3]Sheet1!$A:$H,8,)</f>
        <v>0.71111111111111114</v>
      </c>
      <c r="I494" s="175">
        <f t="shared" si="22"/>
        <v>1.388888888888884E-3</v>
      </c>
      <c r="J494" s="87">
        <f ca="1">DATEDIF(D494,E494,"m")</f>
        <v>52</v>
      </c>
      <c r="K494" s="87" t="str">
        <f t="shared" si="23"/>
        <v>⬆️ En hausse</v>
      </c>
    </row>
    <row r="495" spans="1:11" ht="15.5" hidden="1">
      <c r="A495" s="172" t="s">
        <v>895</v>
      </c>
      <c r="B495" s="35" t="s">
        <v>1739</v>
      </c>
      <c r="C495" s="32" t="s">
        <v>5430</v>
      </c>
      <c r="D495" s="173">
        <v>44672</v>
      </c>
      <c r="E495" s="119">
        <f t="shared" ca="1" si="21"/>
        <v>46273</v>
      </c>
      <c r="F495" s="174" t="s">
        <v>884</v>
      </c>
      <c r="G495" s="339">
        <v>0.71363636363636362</v>
      </c>
      <c r="H495" s="339">
        <f>VLOOKUP(A495,[3]Sheet1!$A:$H,8,)</f>
        <v>0.71363636363636362</v>
      </c>
      <c r="I495" s="175">
        <f t="shared" si="22"/>
        <v>0</v>
      </c>
      <c r="J495" s="87">
        <f ca="1">DATEDIF(D495,E495,"m")</f>
        <v>52</v>
      </c>
      <c r="K495" s="87" t="str">
        <f t="shared" si="23"/>
        <v>⬆️ En hausse</v>
      </c>
    </row>
    <row r="496" spans="1:11" ht="15.5" hidden="1">
      <c r="A496" s="172" t="s">
        <v>893</v>
      </c>
      <c r="B496" s="35" t="s">
        <v>1739</v>
      </c>
      <c r="C496" s="32" t="s">
        <v>5430</v>
      </c>
      <c r="D496" s="173">
        <v>44672</v>
      </c>
      <c r="E496" s="119">
        <f t="shared" ca="1" si="21"/>
        <v>46273</v>
      </c>
      <c r="F496" s="174" t="s">
        <v>894</v>
      </c>
      <c r="G496" s="339">
        <v>0.68859649122807021</v>
      </c>
      <c r="H496" s="339">
        <f>VLOOKUP(A496,[3]Sheet1!$A:$H,8,)</f>
        <v>0.69956140350877194</v>
      </c>
      <c r="I496" s="175">
        <f t="shared" si="22"/>
        <v>1.0964912280701733E-2</v>
      </c>
      <c r="J496" s="87">
        <f ca="1">DATEDIF(D496,E496,"m")</f>
        <v>52</v>
      </c>
      <c r="K496" s="87" t="str">
        <f t="shared" si="23"/>
        <v>⬆️ En hausse</v>
      </c>
    </row>
    <row r="497" spans="1:11" ht="15.5" hidden="1">
      <c r="A497" s="172" t="s">
        <v>896</v>
      </c>
      <c r="B497" s="35" t="s">
        <v>1739</v>
      </c>
      <c r="C497" s="32" t="s">
        <v>23</v>
      </c>
      <c r="D497" s="173">
        <v>44672</v>
      </c>
      <c r="E497" s="119">
        <f t="shared" ca="1" si="21"/>
        <v>46273</v>
      </c>
      <c r="F497" s="174" t="s">
        <v>897</v>
      </c>
      <c r="G497" s="339">
        <v>0.63778409090909094</v>
      </c>
      <c r="H497" s="339">
        <f>VLOOKUP(A497,[3]Sheet1!$A:$H,8,)</f>
        <v>0.64914772727272729</v>
      </c>
      <c r="I497" s="175">
        <f t="shared" si="22"/>
        <v>1.1363636363636354E-2</v>
      </c>
      <c r="J497" s="87">
        <f ca="1">DATEDIF(D497,E497,"m")</f>
        <v>52</v>
      </c>
      <c r="K497" s="87" t="str">
        <f t="shared" si="23"/>
        <v>⬆️ En hausse</v>
      </c>
    </row>
    <row r="498" spans="1:11" ht="15.5" hidden="1">
      <c r="A498" s="172" t="s">
        <v>900</v>
      </c>
      <c r="B498" s="35" t="s">
        <v>1739</v>
      </c>
      <c r="C498" s="32" t="s">
        <v>12</v>
      </c>
      <c r="D498" s="173">
        <v>44676</v>
      </c>
      <c r="E498" s="119">
        <f t="shared" ca="1" si="21"/>
        <v>46273</v>
      </c>
      <c r="F498" s="174" t="s">
        <v>901</v>
      </c>
      <c r="G498" s="339">
        <v>0.71710526315789469</v>
      </c>
      <c r="H498" s="339">
        <f>VLOOKUP(A498,[3]Sheet1!$A:$H,8,)</f>
        <v>0.72587719298245612</v>
      </c>
      <c r="I498" s="175">
        <f t="shared" si="22"/>
        <v>8.7719298245614308E-3</v>
      </c>
      <c r="J498" s="87">
        <f ca="1">DATEDIF(D498,E498,"m")</f>
        <v>52</v>
      </c>
      <c r="K498" s="87" t="str">
        <f t="shared" si="23"/>
        <v>⬆️ En hausse</v>
      </c>
    </row>
    <row r="499" spans="1:11" ht="15.5" hidden="1">
      <c r="A499" s="172" t="s">
        <v>898</v>
      </c>
      <c r="B499" s="35" t="s">
        <v>1739</v>
      </c>
      <c r="C499" s="32" t="s">
        <v>12</v>
      </c>
      <c r="D499" s="173">
        <v>44676</v>
      </c>
      <c r="E499" s="119">
        <f t="shared" ca="1" si="21"/>
        <v>46273</v>
      </c>
      <c r="F499" s="174" t="s">
        <v>899</v>
      </c>
      <c r="G499" s="339">
        <v>0.79829545454545459</v>
      </c>
      <c r="H499" s="339">
        <f>VLOOKUP(A499,[3]Sheet1!$A:$H,8,)</f>
        <v>0.79829545454545459</v>
      </c>
      <c r="I499" s="175">
        <f t="shared" si="22"/>
        <v>0</v>
      </c>
      <c r="J499" s="87">
        <f ca="1">DATEDIF(D499,E499,"m")</f>
        <v>52</v>
      </c>
      <c r="K499" s="87" t="str">
        <f t="shared" si="23"/>
        <v>⬆️ En hausse</v>
      </c>
    </row>
    <row r="500" spans="1:11" ht="15.5" hidden="1">
      <c r="A500" s="172" t="s">
        <v>902</v>
      </c>
      <c r="B500" s="35" t="s">
        <v>1739</v>
      </c>
      <c r="C500" s="32" t="s">
        <v>26</v>
      </c>
      <c r="D500" s="173">
        <v>44677</v>
      </c>
      <c r="E500" s="119">
        <f t="shared" ca="1" si="21"/>
        <v>46273</v>
      </c>
      <c r="F500" s="174" t="s">
        <v>903</v>
      </c>
      <c r="G500" s="339">
        <v>0.8214285714285714</v>
      </c>
      <c r="H500" s="339">
        <f>VLOOKUP(A500,[3]Sheet1!$A:$H,8,)</f>
        <v>0.82563025210084029</v>
      </c>
      <c r="I500" s="175">
        <f t="shared" si="22"/>
        <v>4.2016806722688926E-3</v>
      </c>
      <c r="J500" s="87">
        <f ca="1">DATEDIF(D500,E500,"m")</f>
        <v>52</v>
      </c>
      <c r="K500" s="87" t="str">
        <f t="shared" si="23"/>
        <v>⬆️ En hausse</v>
      </c>
    </row>
    <row r="501" spans="1:11" ht="15.5" hidden="1">
      <c r="A501" s="172" t="s">
        <v>904</v>
      </c>
      <c r="B501" s="35" t="s">
        <v>1739</v>
      </c>
      <c r="C501" s="32" t="s">
        <v>12</v>
      </c>
      <c r="D501" s="173">
        <v>44684</v>
      </c>
      <c r="E501" s="119">
        <f t="shared" ca="1" si="21"/>
        <v>46273</v>
      </c>
      <c r="F501" s="174" t="s">
        <v>905</v>
      </c>
      <c r="G501" s="339">
        <v>0.78668478260869568</v>
      </c>
      <c r="H501" s="339">
        <f>VLOOKUP(A501,[3]Sheet1!$A:$H,8,)</f>
        <v>0.78804347826086951</v>
      </c>
      <c r="I501" s="175">
        <f t="shared" si="22"/>
        <v>1.3586956521738358E-3</v>
      </c>
      <c r="J501" s="87">
        <f ca="1">DATEDIF(D501,E501,"m")</f>
        <v>52</v>
      </c>
      <c r="K501" s="87" t="str">
        <f t="shared" si="23"/>
        <v>⬆️ En hausse</v>
      </c>
    </row>
    <row r="502" spans="1:11" ht="15.5">
      <c r="A502" s="172" t="s">
        <v>910</v>
      </c>
      <c r="B502" s="35" t="s">
        <v>1739</v>
      </c>
      <c r="C502" s="32" t="s">
        <v>12</v>
      </c>
      <c r="D502" s="173">
        <v>44684</v>
      </c>
      <c r="E502" s="119">
        <f t="shared" ca="1" si="21"/>
        <v>46273</v>
      </c>
      <c r="F502" s="174" t="s">
        <v>911</v>
      </c>
      <c r="G502" s="339">
        <v>0.38422131147540983</v>
      </c>
      <c r="H502" s="339">
        <f>VLOOKUP(A502,[3]Sheet1!$A:$H,8,)</f>
        <v>0.38934426229508196</v>
      </c>
      <c r="I502" s="175">
        <f t="shared" si="22"/>
        <v>5.122950819672123E-3</v>
      </c>
      <c r="J502" s="87">
        <f ca="1">DATEDIF(D502,E502,"m")</f>
        <v>52</v>
      </c>
      <c r="K502" s="87" t="str">
        <f t="shared" si="23"/>
        <v>⬆️ En hausse</v>
      </c>
    </row>
    <row r="503" spans="1:11" ht="15.5" hidden="1">
      <c r="A503" s="172" t="s">
        <v>906</v>
      </c>
      <c r="B503" s="35" t="s">
        <v>1739</v>
      </c>
      <c r="C503" s="32" t="s">
        <v>12</v>
      </c>
      <c r="D503" s="173">
        <v>44684</v>
      </c>
      <c r="E503" s="119">
        <f t="shared" ca="1" si="21"/>
        <v>46273</v>
      </c>
      <c r="F503" s="174" t="s">
        <v>907</v>
      </c>
      <c r="G503" s="339">
        <v>0.86875000000000002</v>
      </c>
      <c r="H503" s="339">
        <f>VLOOKUP(A503,[3]Sheet1!$A:$H,8,)</f>
        <v>0.87291666666666667</v>
      </c>
      <c r="I503" s="175">
        <f t="shared" si="22"/>
        <v>4.1666666666666519E-3</v>
      </c>
      <c r="J503" s="87">
        <f ca="1">DATEDIF(D503,E503,"m")</f>
        <v>52</v>
      </c>
      <c r="K503" s="87" t="str">
        <f t="shared" si="23"/>
        <v>⬆️ En hausse</v>
      </c>
    </row>
    <row r="504" spans="1:11" ht="15.5" hidden="1">
      <c r="A504" s="172" t="s">
        <v>908</v>
      </c>
      <c r="B504" s="35" t="s">
        <v>1739</v>
      </c>
      <c r="C504" s="32" t="s">
        <v>23</v>
      </c>
      <c r="D504" s="173">
        <v>44684</v>
      </c>
      <c r="E504" s="119">
        <f t="shared" ca="1" si="21"/>
        <v>46273</v>
      </c>
      <c r="F504" s="174" t="s">
        <v>909</v>
      </c>
      <c r="G504" s="339">
        <v>0.71982758620689657</v>
      </c>
      <c r="H504" s="339">
        <f>VLOOKUP(A504,[3]Sheet1!$A:$H,8,)</f>
        <v>0.73132183908045978</v>
      </c>
      <c r="I504" s="175">
        <f t="shared" si="22"/>
        <v>1.1494252873563204E-2</v>
      </c>
      <c r="J504" s="87">
        <f ca="1">DATEDIF(D504,E504,"m")</f>
        <v>52</v>
      </c>
      <c r="K504" s="87" t="str">
        <f t="shared" si="23"/>
        <v>⬆️ En hausse</v>
      </c>
    </row>
    <row r="505" spans="1:11" ht="15.5" hidden="1">
      <c r="A505" s="172" t="s">
        <v>912</v>
      </c>
      <c r="B505" s="35" t="s">
        <v>1735</v>
      </c>
      <c r="C505" s="32" t="s">
        <v>12</v>
      </c>
      <c r="D505" s="173">
        <v>44687</v>
      </c>
      <c r="E505" s="119">
        <f t="shared" ca="1" si="21"/>
        <v>46273</v>
      </c>
      <c r="F505" s="174" t="s">
        <v>913</v>
      </c>
      <c r="G505" s="339">
        <v>0.67045454545454541</v>
      </c>
      <c r="H505" s="339">
        <f>VLOOKUP(A505,[3]Sheet1!$A:$H,8,)</f>
        <v>0.67613636363636365</v>
      </c>
      <c r="I505" s="175">
        <f t="shared" si="22"/>
        <v>5.6818181818182323E-3</v>
      </c>
      <c r="J505" s="87">
        <f ca="1">DATEDIF(D505,E505,"m")</f>
        <v>52</v>
      </c>
      <c r="K505" s="87" t="str">
        <f t="shared" si="23"/>
        <v>⬆️ En hausse</v>
      </c>
    </row>
    <row r="506" spans="1:11" ht="15.5" hidden="1">
      <c r="A506" s="172" t="s">
        <v>914</v>
      </c>
      <c r="B506" s="35" t="s">
        <v>1739</v>
      </c>
      <c r="C506" s="32" t="s">
        <v>12</v>
      </c>
      <c r="D506" s="178">
        <v>44694</v>
      </c>
      <c r="E506" s="119">
        <f t="shared" ca="1" si="21"/>
        <v>46273</v>
      </c>
      <c r="F506" s="174" t="s">
        <v>915</v>
      </c>
      <c r="G506" s="339">
        <v>0.74096385542168675</v>
      </c>
      <c r="H506" s="339">
        <f>VLOOKUP(A506,[3]Sheet1!$A:$H,8,)</f>
        <v>0.73493975903614461</v>
      </c>
      <c r="I506" s="175">
        <f t="shared" si="22"/>
        <v>-6.0240963855421326E-3</v>
      </c>
      <c r="J506" s="87">
        <f ca="1">DATEDIF(D506,E506,"m")</f>
        <v>51</v>
      </c>
      <c r="K506" s="87" t="str">
        <f t="shared" si="23"/>
        <v>⬆️ En hausse</v>
      </c>
    </row>
    <row r="507" spans="1:11" ht="15.5" hidden="1">
      <c r="A507" s="172" t="s">
        <v>916</v>
      </c>
      <c r="B507" s="35" t="s">
        <v>1739</v>
      </c>
      <c r="C507" s="32" t="s">
        <v>12</v>
      </c>
      <c r="D507" s="173">
        <v>44694</v>
      </c>
      <c r="E507" s="119">
        <f t="shared" ca="1" si="21"/>
        <v>46273</v>
      </c>
      <c r="F507" s="174" t="s">
        <v>917</v>
      </c>
      <c r="G507" s="339">
        <v>0.6822519083969466</v>
      </c>
      <c r="H507" s="339">
        <f>VLOOKUP(A507,[3]Sheet1!$A:$H,8,)</f>
        <v>0.68129770992366412</v>
      </c>
      <c r="I507" s="175">
        <f t="shared" si="22"/>
        <v>-9.5419847328248597E-4</v>
      </c>
      <c r="J507" s="87">
        <f ca="1">DATEDIF(D507,E507,"m")</f>
        <v>51</v>
      </c>
      <c r="K507" s="87" t="str">
        <f t="shared" si="23"/>
        <v>⬆️ En hausse</v>
      </c>
    </row>
    <row r="508" spans="1:11" ht="15.5" hidden="1">
      <c r="A508" s="172" t="s">
        <v>918</v>
      </c>
      <c r="B508" s="35" t="s">
        <v>1739</v>
      </c>
      <c r="C508" s="32" t="s">
        <v>12</v>
      </c>
      <c r="D508" s="178">
        <v>44694</v>
      </c>
      <c r="E508" s="119">
        <f t="shared" ca="1" si="21"/>
        <v>46273</v>
      </c>
      <c r="F508" s="174" t="s">
        <v>919</v>
      </c>
      <c r="G508" s="339">
        <v>0.56884875846501126</v>
      </c>
      <c r="H508" s="339">
        <f>VLOOKUP(A508,[3]Sheet1!$A:$H,8,)</f>
        <v>0.56997742663656881</v>
      </c>
      <c r="I508" s="175">
        <f t="shared" si="22"/>
        <v>1.1286681715575453E-3</v>
      </c>
      <c r="J508" s="87">
        <f ca="1">DATEDIF(D508,E508,"m")</f>
        <v>51</v>
      </c>
      <c r="K508" s="87" t="str">
        <f t="shared" si="23"/>
        <v>⬆️ En hausse</v>
      </c>
    </row>
    <row r="509" spans="1:11" ht="29" hidden="1">
      <c r="A509" s="172" t="s">
        <v>920</v>
      </c>
      <c r="B509" s="35" t="s">
        <v>1739</v>
      </c>
      <c r="C509" s="32" t="s">
        <v>12</v>
      </c>
      <c r="D509" s="179">
        <v>44699</v>
      </c>
      <c r="E509" s="119">
        <f t="shared" ca="1" si="21"/>
        <v>46273</v>
      </c>
      <c r="F509" s="180" t="s">
        <v>921</v>
      </c>
      <c r="G509" s="339">
        <v>0.68072289156626509</v>
      </c>
      <c r="H509" s="339">
        <f>VLOOKUP(A509,[3]Sheet1!$A:$H,8,)</f>
        <v>0.68674698795180722</v>
      </c>
      <c r="I509" s="175">
        <f t="shared" si="22"/>
        <v>6.0240963855421326E-3</v>
      </c>
      <c r="J509" s="87">
        <f ca="1">DATEDIF(D509,E509,"m")</f>
        <v>51</v>
      </c>
      <c r="K509" s="87" t="str">
        <f t="shared" si="23"/>
        <v>⬆️ En hausse</v>
      </c>
    </row>
    <row r="510" spans="1:11" ht="15.5" hidden="1">
      <c r="A510" s="172" t="s">
        <v>924</v>
      </c>
      <c r="B510" s="35" t="s">
        <v>1739</v>
      </c>
      <c r="C510" s="32" t="s">
        <v>12</v>
      </c>
      <c r="D510" s="179">
        <v>44700</v>
      </c>
      <c r="E510" s="119">
        <f t="shared" ca="1" si="21"/>
        <v>46273</v>
      </c>
      <c r="F510" s="174" t="s">
        <v>318</v>
      </c>
      <c r="G510" s="339">
        <v>0.65064102564102566</v>
      </c>
      <c r="H510" s="339">
        <f>VLOOKUP(A510,[3]Sheet1!$A:$H,8,)</f>
        <v>0.65384615384615385</v>
      </c>
      <c r="I510" s="175">
        <f t="shared" si="22"/>
        <v>3.2051282051281937E-3</v>
      </c>
      <c r="J510" s="87">
        <f ca="1">DATEDIF(D510,E510,"m")</f>
        <v>51</v>
      </c>
      <c r="K510" s="87" t="str">
        <f t="shared" si="23"/>
        <v>⬆️ En hausse</v>
      </c>
    </row>
    <row r="511" spans="1:11" ht="15.5" hidden="1">
      <c r="A511" s="172" t="s">
        <v>925</v>
      </c>
      <c r="B511" s="35" t="s">
        <v>1736</v>
      </c>
      <c r="C511" s="32" t="s">
        <v>23</v>
      </c>
      <c r="D511" s="179">
        <v>44700</v>
      </c>
      <c r="E511" s="119">
        <f t="shared" ca="1" si="21"/>
        <v>46273</v>
      </c>
      <c r="F511" s="180" t="s">
        <v>926</v>
      </c>
      <c r="G511" s="339">
        <v>0.77462121212121215</v>
      </c>
      <c r="H511" s="339">
        <f>VLOOKUP(A511,[3]Sheet1!$A:$H,8,)</f>
        <v>0.77272727272727271</v>
      </c>
      <c r="I511" s="175">
        <f t="shared" si="22"/>
        <v>-1.8939393939394478E-3</v>
      </c>
      <c r="J511" s="87">
        <f ca="1">DATEDIF(D511,E511,"m")</f>
        <v>51</v>
      </c>
      <c r="K511" s="87" t="str">
        <f t="shared" si="23"/>
        <v>⬆️ En hausse</v>
      </c>
    </row>
    <row r="512" spans="1:11" ht="15.5" hidden="1">
      <c r="A512" s="172" t="s">
        <v>922</v>
      </c>
      <c r="B512" s="35" t="s">
        <v>1736</v>
      </c>
      <c r="C512" s="32" t="s">
        <v>23</v>
      </c>
      <c r="D512" s="179">
        <v>44700</v>
      </c>
      <c r="E512" s="119">
        <f t="shared" ca="1" si="21"/>
        <v>46273</v>
      </c>
      <c r="F512" s="180" t="s">
        <v>923</v>
      </c>
      <c r="G512" s="339">
        <v>0.59983221476510062</v>
      </c>
      <c r="H512" s="339">
        <f>VLOOKUP(A512,[3]Sheet1!$A:$H,8,)</f>
        <v>0.60738255033557043</v>
      </c>
      <c r="I512" s="175">
        <f t="shared" si="22"/>
        <v>7.5503355704698016E-3</v>
      </c>
      <c r="J512" s="87">
        <f ca="1">DATEDIF(D512,E512,"m")</f>
        <v>51</v>
      </c>
      <c r="K512" s="87" t="str">
        <f t="shared" si="23"/>
        <v>⬆️ En hausse</v>
      </c>
    </row>
    <row r="513" spans="1:11" ht="15.5" hidden="1">
      <c r="A513" s="172" t="s">
        <v>927</v>
      </c>
      <c r="B513" s="35" t="s">
        <v>1739</v>
      </c>
      <c r="C513" s="32" t="s">
        <v>12</v>
      </c>
      <c r="D513" s="179">
        <v>44705</v>
      </c>
      <c r="E513" s="119">
        <f t="shared" ca="1" si="21"/>
        <v>46273</v>
      </c>
      <c r="F513" s="174" t="s">
        <v>928</v>
      </c>
      <c r="G513" s="339">
        <v>0.78977272727272729</v>
      </c>
      <c r="H513" s="339">
        <f>VLOOKUP(A513,[3]Sheet1!$A:$H,8,)</f>
        <v>0.80492424242424243</v>
      </c>
      <c r="I513" s="175">
        <f t="shared" si="22"/>
        <v>1.5151515151515138E-2</v>
      </c>
      <c r="J513" s="87">
        <f ca="1">DATEDIF(D513,E513,"m")</f>
        <v>51</v>
      </c>
      <c r="K513" s="87" t="str">
        <f t="shared" si="23"/>
        <v>⬆️ En hausse</v>
      </c>
    </row>
    <row r="514" spans="1:11" ht="15.5" hidden="1">
      <c r="A514" s="172" t="s">
        <v>929</v>
      </c>
      <c r="B514" s="35" t="s">
        <v>1739</v>
      </c>
      <c r="C514" s="32" t="s">
        <v>23</v>
      </c>
      <c r="D514" s="173">
        <v>44705</v>
      </c>
      <c r="E514" s="119">
        <f t="shared" ref="E514:E577" ca="1" si="24">TODAY()</f>
        <v>46273</v>
      </c>
      <c r="F514" s="174" t="s">
        <v>930</v>
      </c>
      <c r="G514" s="339">
        <v>0.65649606299212604</v>
      </c>
      <c r="H514" s="339">
        <f>VLOOKUP(A514,[3]Sheet1!$A:$H,8,)</f>
        <v>0.65452755905511806</v>
      </c>
      <c r="I514" s="175">
        <f t="shared" si="22"/>
        <v>-1.9685039370079815E-3</v>
      </c>
      <c r="J514" s="87">
        <f ca="1">DATEDIF(D514,E514,"m")</f>
        <v>51</v>
      </c>
      <c r="K514" s="87" t="str">
        <f t="shared" si="23"/>
        <v>⬆️ En hausse</v>
      </c>
    </row>
    <row r="515" spans="1:11" ht="15.5" hidden="1">
      <c r="A515" s="172" t="s">
        <v>931</v>
      </c>
      <c r="B515" s="35" t="s">
        <v>1739</v>
      </c>
      <c r="C515" s="32" t="s">
        <v>23</v>
      </c>
      <c r="D515" s="173">
        <v>44705</v>
      </c>
      <c r="E515" s="119">
        <f t="shared" ca="1" si="24"/>
        <v>46273</v>
      </c>
      <c r="F515" s="174" t="s">
        <v>932</v>
      </c>
      <c r="G515" s="339">
        <v>0.68877551020408168</v>
      </c>
      <c r="H515" s="339">
        <f>VLOOKUP(A515,[3]Sheet1!$A:$H,8,)</f>
        <v>0.68367346938775508</v>
      </c>
      <c r="I515" s="175">
        <f t="shared" ref="I515:I578" si="25">H515-G515</f>
        <v>-5.1020408163265918E-3</v>
      </c>
      <c r="J515" s="87">
        <f ca="1">DATEDIF(D515,E515,"m")</f>
        <v>51</v>
      </c>
      <c r="K515" s="87" t="str">
        <f t="shared" ref="K515:K578" si="26">IF(H515="","➡️ Stable",IF(H515&gt;0.005,"⬆️ En hausse",IF(H515&lt;-0.005,"⬇️ En baisse","➡️ Stable")))</f>
        <v>⬆️ En hausse</v>
      </c>
    </row>
    <row r="516" spans="1:11" ht="15.5" hidden="1">
      <c r="A516" s="172" t="s">
        <v>936</v>
      </c>
      <c r="B516" s="35" t="s">
        <v>1739</v>
      </c>
      <c r="C516" s="32" t="s">
        <v>12</v>
      </c>
      <c r="D516" s="173">
        <v>44711</v>
      </c>
      <c r="E516" s="119">
        <f t="shared" ca="1" si="24"/>
        <v>46273</v>
      </c>
      <c r="F516" s="174" t="s">
        <v>937</v>
      </c>
      <c r="G516" s="339">
        <v>0.6473214285714286</v>
      </c>
      <c r="H516" s="339">
        <f>VLOOKUP(A516,[3]Sheet1!$A:$H,8,)</f>
        <v>0.6517857142857143</v>
      </c>
      <c r="I516" s="175">
        <f t="shared" si="25"/>
        <v>4.4642857142856984E-3</v>
      </c>
      <c r="J516" s="87">
        <f ca="1">DATEDIF(D516,E516,"m")</f>
        <v>51</v>
      </c>
      <c r="K516" s="87" t="str">
        <f t="shared" si="26"/>
        <v>⬆️ En hausse</v>
      </c>
    </row>
    <row r="517" spans="1:11" ht="15.5" hidden="1">
      <c r="A517" s="172" t="s">
        <v>939</v>
      </c>
      <c r="B517" s="35" t="s">
        <v>1739</v>
      </c>
      <c r="C517" s="32" t="s">
        <v>12</v>
      </c>
      <c r="D517" s="173">
        <v>44711</v>
      </c>
      <c r="E517" s="119">
        <f t="shared" ca="1" si="24"/>
        <v>46273</v>
      </c>
      <c r="F517" s="174" t="s">
        <v>940</v>
      </c>
      <c r="G517" s="339">
        <v>0.73666666666666669</v>
      </c>
      <c r="H517" s="339">
        <f>VLOOKUP(A517,[3]Sheet1!$A:$H,8,)</f>
        <v>0.74333333333333329</v>
      </c>
      <c r="I517" s="175">
        <f t="shared" si="25"/>
        <v>6.6666666666665986E-3</v>
      </c>
      <c r="J517" s="87">
        <f ca="1">DATEDIF(D517,E517,"m")</f>
        <v>51</v>
      </c>
      <c r="K517" s="87" t="str">
        <f t="shared" si="26"/>
        <v>⬆️ En hausse</v>
      </c>
    </row>
    <row r="518" spans="1:11" ht="15.5" hidden="1">
      <c r="A518" s="172" t="s">
        <v>934</v>
      </c>
      <c r="B518" s="35" t="s">
        <v>1739</v>
      </c>
      <c r="C518" s="32" t="s">
        <v>12</v>
      </c>
      <c r="D518" s="173">
        <v>44711</v>
      </c>
      <c r="E518" s="119">
        <f t="shared" ca="1" si="24"/>
        <v>46273</v>
      </c>
      <c r="F518" s="174" t="s">
        <v>935</v>
      </c>
      <c r="G518" s="339">
        <v>0.74017857142857146</v>
      </c>
      <c r="H518" s="339">
        <f>VLOOKUP(A518,[3]Sheet1!$A:$H,8,)</f>
        <v>0.74285714285714288</v>
      </c>
      <c r="I518" s="175">
        <f t="shared" si="25"/>
        <v>2.6785714285714191E-3</v>
      </c>
      <c r="J518" s="87">
        <f ca="1">DATEDIF(D518,E518,"m")</f>
        <v>51</v>
      </c>
      <c r="K518" s="87" t="str">
        <f t="shared" si="26"/>
        <v>⬆️ En hausse</v>
      </c>
    </row>
    <row r="519" spans="1:11" ht="15.5" hidden="1">
      <c r="A519" s="172" t="s">
        <v>933</v>
      </c>
      <c r="B519" s="35" t="s">
        <v>1739</v>
      </c>
      <c r="C519" s="32" t="s">
        <v>12</v>
      </c>
      <c r="D519" s="173">
        <v>44711</v>
      </c>
      <c r="E519" s="119">
        <f t="shared" ca="1" si="24"/>
        <v>46273</v>
      </c>
      <c r="F519" s="174" t="s">
        <v>65</v>
      </c>
      <c r="G519" s="339">
        <v>0.67690677966101698</v>
      </c>
      <c r="H519" s="339">
        <f>VLOOKUP(A519,[3]Sheet1!$A:$H,8,)</f>
        <v>0.68855932203389836</v>
      </c>
      <c r="I519" s="175">
        <f t="shared" si="25"/>
        <v>1.165254237288138E-2</v>
      </c>
      <c r="J519" s="87">
        <f ca="1">DATEDIF(D519,E519,"m")</f>
        <v>51</v>
      </c>
      <c r="K519" s="87" t="str">
        <f t="shared" si="26"/>
        <v>⬆️ En hausse</v>
      </c>
    </row>
    <row r="520" spans="1:11" ht="15.5" hidden="1">
      <c r="A520" s="172" t="s">
        <v>938</v>
      </c>
      <c r="B520" s="35" t="s">
        <v>1739</v>
      </c>
      <c r="C520" s="32" t="s">
        <v>12</v>
      </c>
      <c r="D520" s="173">
        <v>44711</v>
      </c>
      <c r="E520" s="119">
        <f t="shared" ca="1" si="24"/>
        <v>46273</v>
      </c>
      <c r="F520" s="174" t="s">
        <v>65</v>
      </c>
      <c r="G520" s="339">
        <v>0.60801630434782605</v>
      </c>
      <c r="H520" s="339">
        <f>VLOOKUP(A520,[3]Sheet1!$A:$H,8,)</f>
        <v>0.61277173913043481</v>
      </c>
      <c r="I520" s="175">
        <f t="shared" si="25"/>
        <v>4.7554347826087584E-3</v>
      </c>
      <c r="J520" s="87">
        <f ca="1">DATEDIF(D520,E520,"m")</f>
        <v>51</v>
      </c>
      <c r="K520" s="87" t="str">
        <f t="shared" si="26"/>
        <v>⬆️ En hausse</v>
      </c>
    </row>
    <row r="521" spans="1:11" ht="15.5" hidden="1">
      <c r="A521" s="172" t="s">
        <v>941</v>
      </c>
      <c r="B521" s="35" t="s">
        <v>1739</v>
      </c>
      <c r="C521" s="39" t="s">
        <v>23</v>
      </c>
      <c r="D521" s="173">
        <v>44712</v>
      </c>
      <c r="E521" s="119">
        <f t="shared" ca="1" si="24"/>
        <v>46273</v>
      </c>
      <c r="F521" s="174" t="s">
        <v>942</v>
      </c>
      <c r="G521" s="339">
        <v>0.5524553571428571</v>
      </c>
      <c r="H521" s="339">
        <f>VLOOKUP(A521,[3]Sheet1!$A:$H,8,)</f>
        <v>0.5546875</v>
      </c>
      <c r="I521" s="175">
        <f t="shared" si="25"/>
        <v>2.2321428571429047E-3</v>
      </c>
      <c r="J521" s="87">
        <f ca="1">DATEDIF(D521,E521,"m")</f>
        <v>51</v>
      </c>
      <c r="K521" s="87" t="str">
        <f t="shared" si="26"/>
        <v>⬆️ En hausse</v>
      </c>
    </row>
    <row r="522" spans="1:11" ht="15.5" hidden="1">
      <c r="A522" s="172" t="s">
        <v>943</v>
      </c>
      <c r="B522" s="35" t="s">
        <v>1739</v>
      </c>
      <c r="C522" s="39" t="s">
        <v>23</v>
      </c>
      <c r="D522" s="173">
        <v>44712</v>
      </c>
      <c r="E522" s="119">
        <f t="shared" ca="1" si="24"/>
        <v>46273</v>
      </c>
      <c r="F522" s="174" t="s">
        <v>944</v>
      </c>
      <c r="G522" s="339">
        <v>0.75568181818181823</v>
      </c>
      <c r="H522" s="339">
        <f>VLOOKUP(A522,[3]Sheet1!$A:$H,8,)</f>
        <v>0.78125</v>
      </c>
      <c r="I522" s="175">
        <f t="shared" si="25"/>
        <v>2.5568181818181768E-2</v>
      </c>
      <c r="J522" s="87">
        <f ca="1">DATEDIF(D522,E522,"m")</f>
        <v>51</v>
      </c>
      <c r="K522" s="87" t="str">
        <f t="shared" si="26"/>
        <v>⬆️ En hausse</v>
      </c>
    </row>
    <row r="523" spans="1:11" ht="15.5" hidden="1">
      <c r="A523" s="172" t="s">
        <v>945</v>
      </c>
      <c r="B523" s="35" t="s">
        <v>1739</v>
      </c>
      <c r="C523" s="32" t="s">
        <v>12</v>
      </c>
      <c r="D523" s="173">
        <v>44714</v>
      </c>
      <c r="E523" s="119">
        <f t="shared" ca="1" si="24"/>
        <v>46273</v>
      </c>
      <c r="F523" s="174" t="s">
        <v>946</v>
      </c>
      <c r="G523" s="339">
        <v>0.59064885496183206</v>
      </c>
      <c r="H523" s="339">
        <f>VLOOKUP(A523,[3]Sheet1!$A:$H,8,)</f>
        <v>0.59160305343511455</v>
      </c>
      <c r="I523" s="175">
        <f t="shared" si="25"/>
        <v>9.5419847328248597E-4</v>
      </c>
      <c r="J523" s="87">
        <f ca="1">DATEDIF(D523,E523,"m")</f>
        <v>51</v>
      </c>
      <c r="K523" s="87" t="str">
        <f t="shared" si="26"/>
        <v>⬆️ En hausse</v>
      </c>
    </row>
    <row r="524" spans="1:11" ht="15.5" hidden="1">
      <c r="A524" s="172" t="s">
        <v>948</v>
      </c>
      <c r="B524" s="35" t="s">
        <v>1739</v>
      </c>
      <c r="C524" s="39" t="s">
        <v>23</v>
      </c>
      <c r="D524" s="173">
        <v>44714</v>
      </c>
      <c r="E524" s="119">
        <f t="shared" ca="1" si="24"/>
        <v>46273</v>
      </c>
      <c r="F524" s="174" t="s">
        <v>706</v>
      </c>
      <c r="G524" s="339">
        <v>0.79222972972972971</v>
      </c>
      <c r="H524" s="339">
        <f>VLOOKUP(A524,[3]Sheet1!$A:$H,8,)</f>
        <v>0.79898648648648651</v>
      </c>
      <c r="I524" s="175">
        <f t="shared" si="25"/>
        <v>6.7567567567567988E-3</v>
      </c>
      <c r="J524" s="87">
        <f ca="1">DATEDIF(D524,E524,"m")</f>
        <v>51</v>
      </c>
      <c r="K524" s="87" t="str">
        <f t="shared" si="26"/>
        <v>⬆️ En hausse</v>
      </c>
    </row>
    <row r="525" spans="1:11" ht="15.5" hidden="1">
      <c r="A525" s="172" t="s">
        <v>947</v>
      </c>
      <c r="B525" s="35" t="s">
        <v>1739</v>
      </c>
      <c r="C525" s="32" t="s">
        <v>23</v>
      </c>
      <c r="D525" s="173">
        <v>44714</v>
      </c>
      <c r="E525" s="119">
        <f t="shared" ca="1" si="24"/>
        <v>46273</v>
      </c>
      <c r="F525" s="174" t="s">
        <v>706</v>
      </c>
      <c r="G525" s="339">
        <v>0.78448275862068961</v>
      </c>
      <c r="H525" s="339">
        <f>VLOOKUP(A525,[3]Sheet1!$A:$H,8,)</f>
        <v>0.78232758620689657</v>
      </c>
      <c r="I525" s="175">
        <f t="shared" si="25"/>
        <v>-2.1551724137930384E-3</v>
      </c>
      <c r="J525" s="87">
        <f ca="1">DATEDIF(D525,E525,"m")</f>
        <v>51</v>
      </c>
      <c r="K525" s="87" t="str">
        <f t="shared" si="26"/>
        <v>⬆️ En hausse</v>
      </c>
    </row>
    <row r="526" spans="1:11" ht="15.5" hidden="1">
      <c r="A526" s="172" t="s">
        <v>949</v>
      </c>
      <c r="B526" s="35" t="s">
        <v>1739</v>
      </c>
      <c r="C526" s="32" t="s">
        <v>23</v>
      </c>
      <c r="D526" s="173">
        <v>44714</v>
      </c>
      <c r="E526" s="119">
        <f t="shared" ca="1" si="24"/>
        <v>46273</v>
      </c>
      <c r="F526" s="174" t="s">
        <v>706</v>
      </c>
      <c r="G526" s="339">
        <v>0.71306818181818177</v>
      </c>
      <c r="H526" s="339">
        <f>VLOOKUP(A526,[3]Sheet1!$A:$H,8,)</f>
        <v>0.72443181818181823</v>
      </c>
      <c r="I526" s="175">
        <f t="shared" si="25"/>
        <v>1.1363636363636465E-2</v>
      </c>
      <c r="J526" s="87">
        <f ca="1">DATEDIF(D526,E526,"m")</f>
        <v>51</v>
      </c>
      <c r="K526" s="87" t="str">
        <f t="shared" si="26"/>
        <v>⬆️ En hausse</v>
      </c>
    </row>
    <row r="527" spans="1:11" ht="15.5" hidden="1">
      <c r="A527" s="172" t="s">
        <v>950</v>
      </c>
      <c r="B527" s="35" t="s">
        <v>1739</v>
      </c>
      <c r="C527" s="32" t="s">
        <v>12</v>
      </c>
      <c r="D527" s="179">
        <v>44720</v>
      </c>
      <c r="E527" s="119">
        <f t="shared" ca="1" si="24"/>
        <v>46273</v>
      </c>
      <c r="F527" s="181" t="s">
        <v>951</v>
      </c>
      <c r="G527" s="339">
        <v>0.76809210526315785</v>
      </c>
      <c r="H527" s="339">
        <f>VLOOKUP(A527,[3]Sheet1!$A:$H,8,)</f>
        <v>0.76973684210526316</v>
      </c>
      <c r="I527" s="175">
        <f t="shared" si="25"/>
        <v>1.6447368421053099E-3</v>
      </c>
      <c r="J527" s="87">
        <f ca="1">DATEDIF(D527,E527,"m")</f>
        <v>51</v>
      </c>
      <c r="K527" s="87" t="str">
        <f t="shared" si="26"/>
        <v>⬆️ En hausse</v>
      </c>
    </row>
    <row r="528" spans="1:11" ht="15.5" hidden="1">
      <c r="A528" s="172" t="s">
        <v>954</v>
      </c>
      <c r="B528" s="35" t="s">
        <v>1739</v>
      </c>
      <c r="C528" s="32" t="s">
        <v>12</v>
      </c>
      <c r="D528" s="182">
        <v>44720</v>
      </c>
      <c r="E528" s="119">
        <f t="shared" ca="1" si="24"/>
        <v>46273</v>
      </c>
      <c r="F528" s="183" t="s">
        <v>112</v>
      </c>
      <c r="G528" s="339">
        <v>0.78230337078651691</v>
      </c>
      <c r="H528" s="339">
        <f>VLOOKUP(A528,[3]Sheet1!$A:$H,8,)</f>
        <v>0.7907303370786517</v>
      </c>
      <c r="I528" s="175">
        <f t="shared" si="25"/>
        <v>8.4269662921347965E-3</v>
      </c>
      <c r="J528" s="87">
        <f ca="1">DATEDIF(D528,E528,"m")</f>
        <v>51</v>
      </c>
      <c r="K528" s="87" t="str">
        <f t="shared" si="26"/>
        <v>⬆️ En hausse</v>
      </c>
    </row>
    <row r="529" spans="1:11" ht="15.5" hidden="1">
      <c r="A529" s="172" t="s">
        <v>952</v>
      </c>
      <c r="B529" s="35" t="s">
        <v>1739</v>
      </c>
      <c r="C529" s="32" t="s">
        <v>12</v>
      </c>
      <c r="D529" s="182">
        <v>44720</v>
      </c>
      <c r="E529" s="119">
        <f t="shared" ca="1" si="24"/>
        <v>46273</v>
      </c>
      <c r="F529" s="183" t="s">
        <v>953</v>
      </c>
      <c r="G529" s="339">
        <v>0.7566964285714286</v>
      </c>
      <c r="H529" s="339">
        <f>VLOOKUP(A529,[3]Sheet1!$A:$H,8,)</f>
        <v>0.7589285714285714</v>
      </c>
      <c r="I529" s="175">
        <f t="shared" si="25"/>
        <v>2.2321428571427937E-3</v>
      </c>
      <c r="J529" s="87">
        <f ca="1">DATEDIF(D529,E529,"m")</f>
        <v>51</v>
      </c>
      <c r="K529" s="87" t="str">
        <f t="shared" si="26"/>
        <v>⬆️ En hausse</v>
      </c>
    </row>
    <row r="530" spans="1:11" ht="15.5" hidden="1">
      <c r="A530" s="172" t="s">
        <v>955</v>
      </c>
      <c r="B530" s="35" t="s">
        <v>1739</v>
      </c>
      <c r="C530" s="32" t="s">
        <v>12</v>
      </c>
      <c r="D530" s="173">
        <v>44725</v>
      </c>
      <c r="E530" s="119">
        <f t="shared" ca="1" si="24"/>
        <v>46273</v>
      </c>
      <c r="F530" s="174" t="s">
        <v>558</v>
      </c>
      <c r="G530" s="339">
        <v>0.67628205128205132</v>
      </c>
      <c r="H530" s="339">
        <f>VLOOKUP(A530,[3]Sheet1!$A:$H,8,)</f>
        <v>0.68055555555555558</v>
      </c>
      <c r="I530" s="175">
        <f t="shared" si="25"/>
        <v>4.2735042735042583E-3</v>
      </c>
      <c r="J530" s="87">
        <f ca="1">DATEDIF(D530,E530,"m")</f>
        <v>50</v>
      </c>
      <c r="K530" s="87" t="str">
        <f t="shared" si="26"/>
        <v>⬆️ En hausse</v>
      </c>
    </row>
    <row r="531" spans="1:11" ht="15.5" hidden="1">
      <c r="A531" s="172" t="s">
        <v>958</v>
      </c>
      <c r="B531" s="35" t="s">
        <v>1739</v>
      </c>
      <c r="C531" s="32" t="s">
        <v>12</v>
      </c>
      <c r="D531" s="173">
        <v>44726</v>
      </c>
      <c r="E531" s="119">
        <f t="shared" ca="1" si="24"/>
        <v>46273</v>
      </c>
      <c r="F531" s="174" t="s">
        <v>959</v>
      </c>
      <c r="G531" s="339">
        <v>0.76623376623376627</v>
      </c>
      <c r="H531" s="339">
        <f>VLOOKUP(A531,[3]Sheet1!$A:$H,8,)</f>
        <v>0.77110389610389607</v>
      </c>
      <c r="I531" s="175">
        <f t="shared" si="25"/>
        <v>4.8701298701298024E-3</v>
      </c>
      <c r="J531" s="87">
        <f ca="1">DATEDIF(D531,E531,"m")</f>
        <v>50</v>
      </c>
      <c r="K531" s="87" t="str">
        <f t="shared" si="26"/>
        <v>⬆️ En hausse</v>
      </c>
    </row>
    <row r="532" spans="1:11" ht="15.5" hidden="1">
      <c r="A532" s="172" t="s">
        <v>960</v>
      </c>
      <c r="B532" s="35" t="s">
        <v>1739</v>
      </c>
      <c r="C532" s="32" t="s">
        <v>23</v>
      </c>
      <c r="D532" s="173">
        <v>44726</v>
      </c>
      <c r="E532" s="119">
        <f t="shared" ca="1" si="24"/>
        <v>46273</v>
      </c>
      <c r="F532" s="174" t="s">
        <v>706</v>
      </c>
      <c r="G532" s="339">
        <v>0.77450980392156865</v>
      </c>
      <c r="H532" s="339">
        <f>VLOOKUP(A532,[3]Sheet1!$A:$H,8,)</f>
        <v>0.77941176470588236</v>
      </c>
      <c r="I532" s="175">
        <f t="shared" si="25"/>
        <v>4.9019607843137081E-3</v>
      </c>
      <c r="J532" s="87">
        <f ca="1">DATEDIF(D532,E532,"m")</f>
        <v>50</v>
      </c>
      <c r="K532" s="87" t="str">
        <f t="shared" si="26"/>
        <v>⬆️ En hausse</v>
      </c>
    </row>
    <row r="533" spans="1:11" ht="15.5" hidden="1">
      <c r="A533" s="172" t="s">
        <v>956</v>
      </c>
      <c r="B533" s="35" t="s">
        <v>1739</v>
      </c>
      <c r="C533" s="32" t="s">
        <v>23</v>
      </c>
      <c r="D533" s="173">
        <v>44726</v>
      </c>
      <c r="E533" s="119">
        <f t="shared" ca="1" si="24"/>
        <v>46273</v>
      </c>
      <c r="F533" s="174" t="s">
        <v>957</v>
      </c>
      <c r="G533" s="339">
        <v>0.77272727272727271</v>
      </c>
      <c r="H533" s="339">
        <f>VLOOKUP(A533,[3]Sheet1!$A:$H,8,)</f>
        <v>0.78030303030303028</v>
      </c>
      <c r="I533" s="175">
        <f t="shared" si="25"/>
        <v>7.575757575757569E-3</v>
      </c>
      <c r="J533" s="87">
        <f ca="1">DATEDIF(D533,E533,"m")</f>
        <v>50</v>
      </c>
      <c r="K533" s="87" t="str">
        <f t="shared" si="26"/>
        <v>⬆️ En hausse</v>
      </c>
    </row>
    <row r="534" spans="1:11" ht="15.5" hidden="1">
      <c r="A534" s="172" t="s">
        <v>961</v>
      </c>
      <c r="B534" s="35" t="s">
        <v>1739</v>
      </c>
      <c r="C534" s="32" t="s">
        <v>12</v>
      </c>
      <c r="D534" s="173">
        <v>44728</v>
      </c>
      <c r="E534" s="119">
        <f t="shared" ca="1" si="24"/>
        <v>46273</v>
      </c>
      <c r="F534" s="174" t="s">
        <v>962</v>
      </c>
      <c r="G534" s="339">
        <v>0.81570512820512819</v>
      </c>
      <c r="H534" s="339">
        <f>VLOOKUP(A534,[3]Sheet1!$A:$H,8,)</f>
        <v>0.82051282051282048</v>
      </c>
      <c r="I534" s="175">
        <f t="shared" si="25"/>
        <v>4.8076923076922906E-3</v>
      </c>
      <c r="J534" s="87">
        <f ca="1">DATEDIF(D534,E534,"m")</f>
        <v>50</v>
      </c>
      <c r="K534" s="87" t="str">
        <f t="shared" si="26"/>
        <v>⬆️ En hausse</v>
      </c>
    </row>
    <row r="535" spans="1:11" ht="15.5" hidden="1">
      <c r="A535" s="172" t="s">
        <v>963</v>
      </c>
      <c r="B535" s="35" t="s">
        <v>1739</v>
      </c>
      <c r="C535" s="32" t="s">
        <v>12</v>
      </c>
      <c r="D535" s="173">
        <v>44734</v>
      </c>
      <c r="E535" s="119">
        <f t="shared" ca="1" si="24"/>
        <v>46273</v>
      </c>
      <c r="F535" s="174"/>
      <c r="G535" s="339">
        <v>0.69166666666666665</v>
      </c>
      <c r="H535" s="339">
        <f>VLOOKUP(A535,[3]Sheet1!$A:$H,8,)</f>
        <v>0.70166666666666666</v>
      </c>
      <c r="I535" s="175">
        <f t="shared" si="25"/>
        <v>1.0000000000000009E-2</v>
      </c>
      <c r="J535" s="87">
        <f ca="1">DATEDIF(D535,E535,"m")</f>
        <v>50</v>
      </c>
      <c r="K535" s="87" t="str">
        <f t="shared" si="26"/>
        <v>⬆️ En hausse</v>
      </c>
    </row>
    <row r="536" spans="1:11" ht="15.5" hidden="1">
      <c r="A536" s="172" t="s">
        <v>965</v>
      </c>
      <c r="B536" s="35" t="s">
        <v>1739</v>
      </c>
      <c r="C536" s="32" t="s">
        <v>23</v>
      </c>
      <c r="D536" s="173">
        <v>44734</v>
      </c>
      <c r="E536" s="119">
        <f t="shared" ca="1" si="24"/>
        <v>46273</v>
      </c>
      <c r="F536" s="174"/>
      <c r="G536" s="339">
        <v>0.67329545454545459</v>
      </c>
      <c r="H536" s="339">
        <f>VLOOKUP(A536,[3]Sheet1!$A:$H,8,)</f>
        <v>0.67897727272727271</v>
      </c>
      <c r="I536" s="175">
        <f t="shared" si="25"/>
        <v>5.6818181818181213E-3</v>
      </c>
      <c r="J536" s="87">
        <f ca="1">DATEDIF(D536,E536,"m")</f>
        <v>50</v>
      </c>
      <c r="K536" s="87" t="str">
        <f t="shared" si="26"/>
        <v>⬆️ En hausse</v>
      </c>
    </row>
    <row r="537" spans="1:11" ht="15.5" hidden="1">
      <c r="A537" s="172" t="s">
        <v>964</v>
      </c>
      <c r="B537" s="35" t="s">
        <v>1739</v>
      </c>
      <c r="C537" s="32" t="s">
        <v>23</v>
      </c>
      <c r="D537" s="173">
        <v>44734</v>
      </c>
      <c r="E537" s="119">
        <f t="shared" ca="1" si="24"/>
        <v>46273</v>
      </c>
      <c r="F537" s="174"/>
      <c r="G537" s="339">
        <v>0.5489690721649485</v>
      </c>
      <c r="H537" s="339">
        <f>VLOOKUP(A537,[3]Sheet1!$A:$H,8,)</f>
        <v>0.55412371134020622</v>
      </c>
      <c r="I537" s="175">
        <f t="shared" si="25"/>
        <v>5.1546391752577136E-3</v>
      </c>
      <c r="J537" s="87">
        <f ca="1">DATEDIF(D537,E537,"m")</f>
        <v>50</v>
      </c>
      <c r="K537" s="87" t="str">
        <f t="shared" si="26"/>
        <v>⬆️ En hausse</v>
      </c>
    </row>
    <row r="538" spans="1:11" ht="15.5" hidden="1">
      <c r="A538" s="172" t="s">
        <v>966</v>
      </c>
      <c r="B538" s="35" t="s">
        <v>1739</v>
      </c>
      <c r="C538" s="32" t="s">
        <v>12</v>
      </c>
      <c r="D538" s="173">
        <v>44739</v>
      </c>
      <c r="E538" s="119">
        <f t="shared" ca="1" si="24"/>
        <v>46273</v>
      </c>
      <c r="F538" s="174" t="s">
        <v>753</v>
      </c>
      <c r="G538" s="339">
        <v>0.82333333333333336</v>
      </c>
      <c r="H538" s="339">
        <f>VLOOKUP(A538,[3]Sheet1!$A:$H,8,)</f>
        <v>0.83333333333333337</v>
      </c>
      <c r="I538" s="175">
        <f t="shared" si="25"/>
        <v>1.0000000000000009E-2</v>
      </c>
      <c r="J538" s="87">
        <f ca="1">DATEDIF(D538,E538,"m")</f>
        <v>50</v>
      </c>
      <c r="K538" s="87" t="str">
        <f t="shared" si="26"/>
        <v>⬆️ En hausse</v>
      </c>
    </row>
    <row r="539" spans="1:11" ht="15.5" hidden="1">
      <c r="A539" s="172" t="s">
        <v>967</v>
      </c>
      <c r="B539" s="35" t="s">
        <v>1739</v>
      </c>
      <c r="C539" s="32" t="s">
        <v>12</v>
      </c>
      <c r="D539" s="173">
        <v>44739</v>
      </c>
      <c r="E539" s="119">
        <f t="shared" ca="1" si="24"/>
        <v>46273</v>
      </c>
      <c r="F539" s="174" t="s">
        <v>753</v>
      </c>
      <c r="G539" s="339">
        <v>0.78273809523809523</v>
      </c>
      <c r="H539" s="339">
        <f>VLOOKUP(A539,[3]Sheet1!$A:$H,8,)</f>
        <v>0.78720238095238093</v>
      </c>
      <c r="I539" s="175">
        <f t="shared" si="25"/>
        <v>4.4642857142856984E-3</v>
      </c>
      <c r="J539" s="87">
        <f ca="1">DATEDIF(D539,E539,"m")</f>
        <v>50</v>
      </c>
      <c r="K539" s="87" t="str">
        <f t="shared" si="26"/>
        <v>⬆️ En hausse</v>
      </c>
    </row>
    <row r="540" spans="1:11" ht="15.5" hidden="1">
      <c r="A540" s="172" t="s">
        <v>968</v>
      </c>
      <c r="B540" s="35" t="s">
        <v>1739</v>
      </c>
      <c r="C540" s="32" t="s">
        <v>23</v>
      </c>
      <c r="D540" s="173">
        <v>44739</v>
      </c>
      <c r="E540" s="119">
        <f t="shared" ca="1" si="24"/>
        <v>46273</v>
      </c>
      <c r="F540" s="174" t="s">
        <v>969</v>
      </c>
      <c r="G540" s="339">
        <v>0.50294117647058822</v>
      </c>
      <c r="H540" s="339">
        <f>VLOOKUP(A540,[3]Sheet1!$A:$H,8,)</f>
        <v>0.50294117647058822</v>
      </c>
      <c r="I540" s="175">
        <f t="shared" si="25"/>
        <v>0</v>
      </c>
      <c r="J540" s="87">
        <f ca="1">DATEDIF(D540,E540,"m")</f>
        <v>50</v>
      </c>
      <c r="K540" s="87" t="str">
        <f t="shared" si="26"/>
        <v>⬆️ En hausse</v>
      </c>
    </row>
    <row r="541" spans="1:11" ht="15.5" hidden="1">
      <c r="A541" s="172" t="s">
        <v>970</v>
      </c>
      <c r="B541" s="35" t="s">
        <v>1739</v>
      </c>
      <c r="C541" s="32" t="s">
        <v>23</v>
      </c>
      <c r="D541" s="173">
        <v>44742</v>
      </c>
      <c r="E541" s="119">
        <f t="shared" ca="1" si="24"/>
        <v>46273</v>
      </c>
      <c r="F541" s="174" t="s">
        <v>706</v>
      </c>
      <c r="G541" s="339">
        <v>0.6410891089108911</v>
      </c>
      <c r="H541" s="339">
        <f>VLOOKUP(A541,[3]Sheet1!$A:$H,8,)</f>
        <v>0.63985148514851486</v>
      </c>
      <c r="I541" s="175">
        <f t="shared" si="25"/>
        <v>-1.2376237623762387E-3</v>
      </c>
      <c r="J541" s="87">
        <f ca="1">DATEDIF(D541,E541,"m")</f>
        <v>50</v>
      </c>
      <c r="K541" s="87" t="str">
        <f t="shared" si="26"/>
        <v>⬆️ En hausse</v>
      </c>
    </row>
    <row r="542" spans="1:11" ht="15.5" hidden="1">
      <c r="A542" s="172" t="s">
        <v>973</v>
      </c>
      <c r="B542" s="35" t="s">
        <v>1739</v>
      </c>
      <c r="C542" s="32" t="s">
        <v>12</v>
      </c>
      <c r="D542" s="179">
        <v>44746</v>
      </c>
      <c r="E542" s="119">
        <f t="shared" ca="1" si="24"/>
        <v>46273</v>
      </c>
      <c r="F542" s="174" t="s">
        <v>974</v>
      </c>
      <c r="G542" s="339">
        <v>0.78693181818181823</v>
      </c>
      <c r="H542" s="339">
        <f>VLOOKUP(A542,[3]Sheet1!$A:$H,8,)</f>
        <v>0.79261363636363635</v>
      </c>
      <c r="I542" s="175">
        <f t="shared" si="25"/>
        <v>5.6818181818181213E-3</v>
      </c>
      <c r="J542" s="87">
        <f ca="1">DATEDIF(D542,E542,"m")</f>
        <v>50</v>
      </c>
      <c r="K542" s="87" t="str">
        <f t="shared" si="26"/>
        <v>⬆️ En hausse</v>
      </c>
    </row>
    <row r="543" spans="1:11" ht="15.5" hidden="1">
      <c r="A543" s="172" t="s">
        <v>971</v>
      </c>
      <c r="B543" s="35" t="s">
        <v>1739</v>
      </c>
      <c r="C543" s="32" t="s">
        <v>12</v>
      </c>
      <c r="D543" s="179">
        <v>44746</v>
      </c>
      <c r="E543" s="119">
        <f t="shared" ca="1" si="24"/>
        <v>46273</v>
      </c>
      <c r="F543" s="174" t="s">
        <v>972</v>
      </c>
      <c r="G543" s="339">
        <v>0.85459183673469385</v>
      </c>
      <c r="H543" s="339">
        <f>VLOOKUP(A543,[3]Sheet1!$A:$H,8,)</f>
        <v>0.85459183673469385</v>
      </c>
      <c r="I543" s="175">
        <f t="shared" si="25"/>
        <v>0</v>
      </c>
      <c r="J543" s="87">
        <f ca="1">DATEDIF(D543,E543,"m")</f>
        <v>50</v>
      </c>
      <c r="K543" s="87" t="str">
        <f t="shared" si="26"/>
        <v>⬆️ En hausse</v>
      </c>
    </row>
    <row r="544" spans="1:11" ht="15.5" hidden="1">
      <c r="A544" s="172" t="s">
        <v>975</v>
      </c>
      <c r="B544" s="35" t="s">
        <v>1739</v>
      </c>
      <c r="C544" s="32" t="s">
        <v>12</v>
      </c>
      <c r="D544" s="179">
        <v>44746</v>
      </c>
      <c r="E544" s="119">
        <f t="shared" ca="1" si="24"/>
        <v>46273</v>
      </c>
      <c r="F544" s="174" t="s">
        <v>972</v>
      </c>
      <c r="G544" s="339">
        <v>0.78181818181818186</v>
      </c>
      <c r="H544" s="339">
        <f>VLOOKUP(A544,[3]Sheet1!$A:$H,8,)</f>
        <v>0.78181818181818186</v>
      </c>
      <c r="I544" s="175">
        <f t="shared" si="25"/>
        <v>0</v>
      </c>
      <c r="J544" s="87">
        <f ca="1">DATEDIF(D544,E544,"m")</f>
        <v>50</v>
      </c>
      <c r="K544" s="87" t="str">
        <f t="shared" si="26"/>
        <v>⬆️ En hausse</v>
      </c>
    </row>
    <row r="545" spans="1:11" ht="15.5" hidden="1">
      <c r="A545" s="172" t="s">
        <v>978</v>
      </c>
      <c r="B545" s="35" t="s">
        <v>1739</v>
      </c>
      <c r="C545" s="32" t="s">
        <v>12</v>
      </c>
      <c r="D545" s="179">
        <v>44748</v>
      </c>
      <c r="E545" s="119">
        <f t="shared" ca="1" si="24"/>
        <v>46273</v>
      </c>
      <c r="F545" s="174" t="s">
        <v>977</v>
      </c>
      <c r="G545" s="339">
        <v>0.859375</v>
      </c>
      <c r="H545" s="339">
        <f>VLOOKUP(A545,[3]Sheet1!$A:$H,8,)</f>
        <v>0.859375</v>
      </c>
      <c r="I545" s="175">
        <f t="shared" si="25"/>
        <v>0</v>
      </c>
      <c r="J545" s="87">
        <f ca="1">DATEDIF(D545,E545,"m")</f>
        <v>50</v>
      </c>
      <c r="K545" s="87" t="str">
        <f t="shared" si="26"/>
        <v>⬆️ En hausse</v>
      </c>
    </row>
    <row r="546" spans="1:11" ht="15.5" hidden="1">
      <c r="A546" s="172" t="s">
        <v>976</v>
      </c>
      <c r="B546" s="35" t="s">
        <v>1739</v>
      </c>
      <c r="C546" s="32" t="s">
        <v>12</v>
      </c>
      <c r="D546" s="179">
        <v>44748</v>
      </c>
      <c r="E546" s="119">
        <f t="shared" ca="1" si="24"/>
        <v>46273</v>
      </c>
      <c r="F546" s="174" t="s">
        <v>977</v>
      </c>
      <c r="G546" s="339">
        <v>0.83139534883720934</v>
      </c>
      <c r="H546" s="339">
        <f>VLOOKUP(A546,[3]Sheet1!$A:$H,8,)</f>
        <v>0.82994186046511631</v>
      </c>
      <c r="I546" s="175">
        <f t="shared" si="25"/>
        <v>-1.4534883720930258E-3</v>
      </c>
      <c r="J546" s="87">
        <f ca="1">DATEDIF(D546,E546,"m")</f>
        <v>50</v>
      </c>
      <c r="K546" s="87" t="str">
        <f t="shared" si="26"/>
        <v>⬆️ En hausse</v>
      </c>
    </row>
    <row r="547" spans="1:11" ht="15.5" hidden="1">
      <c r="A547" s="172" t="s">
        <v>980</v>
      </c>
      <c r="B547" s="35" t="s">
        <v>1739</v>
      </c>
      <c r="C547" s="32" t="s">
        <v>12</v>
      </c>
      <c r="D547" s="179">
        <v>44748</v>
      </c>
      <c r="E547" s="119">
        <f t="shared" ca="1" si="24"/>
        <v>46273</v>
      </c>
      <c r="F547" s="174" t="s">
        <v>977</v>
      </c>
      <c r="G547" s="339">
        <v>0.80448717948717952</v>
      </c>
      <c r="H547" s="339">
        <f>VLOOKUP(A547,[3]Sheet1!$A:$H,8,)</f>
        <v>0.8141025641025641</v>
      </c>
      <c r="I547" s="175">
        <f t="shared" si="25"/>
        <v>9.6153846153845812E-3</v>
      </c>
      <c r="J547" s="87">
        <f ca="1">DATEDIF(D547,E547,"m")</f>
        <v>50</v>
      </c>
      <c r="K547" s="87" t="str">
        <f t="shared" si="26"/>
        <v>⬆️ En hausse</v>
      </c>
    </row>
    <row r="548" spans="1:11" ht="15.5" hidden="1">
      <c r="A548" s="172" t="s">
        <v>979</v>
      </c>
      <c r="B548" s="35" t="s">
        <v>1739</v>
      </c>
      <c r="C548" s="32" t="s">
        <v>12</v>
      </c>
      <c r="D548" s="179">
        <v>44748</v>
      </c>
      <c r="E548" s="119">
        <f t="shared" ca="1" si="24"/>
        <v>46273</v>
      </c>
      <c r="F548" s="174" t="s">
        <v>789</v>
      </c>
      <c r="G548" s="339">
        <v>0.77619047619047621</v>
      </c>
      <c r="H548" s="339">
        <f>VLOOKUP(A548,[3]Sheet1!$A:$H,8,)</f>
        <v>0.78452380952380951</v>
      </c>
      <c r="I548" s="175">
        <f t="shared" si="25"/>
        <v>8.3333333333333037E-3</v>
      </c>
      <c r="J548" s="87">
        <f ca="1">DATEDIF(D548,E548,"m")</f>
        <v>50</v>
      </c>
      <c r="K548" s="87" t="str">
        <f t="shared" si="26"/>
        <v>⬆️ En hausse</v>
      </c>
    </row>
    <row r="549" spans="1:11" ht="15.5" hidden="1">
      <c r="A549" s="172" t="s">
        <v>981</v>
      </c>
      <c r="B549" s="35" t="s">
        <v>1739</v>
      </c>
      <c r="C549" s="32" t="s">
        <v>12</v>
      </c>
      <c r="D549" s="173">
        <v>44755</v>
      </c>
      <c r="E549" s="119">
        <f t="shared" ca="1" si="24"/>
        <v>46273</v>
      </c>
      <c r="F549" s="174" t="s">
        <v>982</v>
      </c>
      <c r="G549" s="339">
        <v>0.74264705882352944</v>
      </c>
      <c r="H549" s="339">
        <f>VLOOKUP(A549,[3]Sheet1!$A:$H,8,)</f>
        <v>0.74754901960784315</v>
      </c>
      <c r="I549" s="175">
        <f t="shared" si="25"/>
        <v>4.9019607843137081E-3</v>
      </c>
      <c r="J549" s="87">
        <f ca="1">DATEDIF(D549,E549,"m")</f>
        <v>49</v>
      </c>
      <c r="K549" s="87" t="str">
        <f t="shared" si="26"/>
        <v>⬆️ En hausse</v>
      </c>
    </row>
    <row r="550" spans="1:11" ht="15.5" hidden="1">
      <c r="A550" s="172" t="s">
        <v>983</v>
      </c>
      <c r="B550" s="35" t="s">
        <v>1739</v>
      </c>
      <c r="C550" s="32" t="s">
        <v>12</v>
      </c>
      <c r="D550" s="173">
        <v>44756</v>
      </c>
      <c r="E550" s="119">
        <f t="shared" ca="1" si="24"/>
        <v>46273</v>
      </c>
      <c r="F550" s="174" t="s">
        <v>558</v>
      </c>
      <c r="G550" s="339">
        <v>0.77717391304347827</v>
      </c>
      <c r="H550" s="339">
        <f>VLOOKUP(A550,[3]Sheet1!$A:$H,8,)</f>
        <v>0.78623188405797106</v>
      </c>
      <c r="I550" s="175">
        <f t="shared" si="25"/>
        <v>9.0579710144927938E-3</v>
      </c>
      <c r="J550" s="87">
        <f ca="1">DATEDIF(D550,E550,"m")</f>
        <v>49</v>
      </c>
      <c r="K550" s="87" t="str">
        <f t="shared" si="26"/>
        <v>⬆️ En hausse</v>
      </c>
    </row>
    <row r="551" spans="1:11" ht="15.5" hidden="1">
      <c r="A551" s="172" t="s">
        <v>984</v>
      </c>
      <c r="B551" s="35" t="s">
        <v>1739</v>
      </c>
      <c r="C551" s="32" t="s">
        <v>12</v>
      </c>
      <c r="D551" s="173">
        <v>44756</v>
      </c>
      <c r="E551" s="119">
        <f t="shared" ca="1" si="24"/>
        <v>46273</v>
      </c>
      <c r="F551" s="174" t="s">
        <v>977</v>
      </c>
      <c r="G551" s="339">
        <v>0.79772727272727273</v>
      </c>
      <c r="H551" s="339">
        <f>VLOOKUP(A551,[3]Sheet1!$A:$H,8,)</f>
        <v>0.79772727272727273</v>
      </c>
      <c r="I551" s="175">
        <f t="shared" si="25"/>
        <v>0</v>
      </c>
      <c r="J551" s="87">
        <f ca="1">DATEDIF(D551,E551,"m")</f>
        <v>49</v>
      </c>
      <c r="K551" s="87" t="str">
        <f t="shared" si="26"/>
        <v>⬆️ En hausse</v>
      </c>
    </row>
    <row r="552" spans="1:11" ht="15.5" hidden="1">
      <c r="A552" s="172" t="s">
        <v>985</v>
      </c>
      <c r="B552" s="35" t="s">
        <v>1739</v>
      </c>
      <c r="C552" s="32" t="s">
        <v>12</v>
      </c>
      <c r="D552" s="173">
        <v>44756</v>
      </c>
      <c r="E552" s="119">
        <f t="shared" ca="1" si="24"/>
        <v>46273</v>
      </c>
      <c r="F552" s="174" t="s">
        <v>986</v>
      </c>
      <c r="G552" s="339">
        <v>0.70404411764705888</v>
      </c>
      <c r="H552" s="339">
        <f>VLOOKUP(A552,[3]Sheet1!$A:$H,8,)</f>
        <v>0.70680147058823528</v>
      </c>
      <c r="I552" s="175">
        <f t="shared" si="25"/>
        <v>2.7573529411764053E-3</v>
      </c>
      <c r="J552" s="87">
        <f ca="1">DATEDIF(D552,E552,"m")</f>
        <v>49</v>
      </c>
      <c r="K552" s="87" t="str">
        <f t="shared" si="26"/>
        <v>⬆️ En hausse</v>
      </c>
    </row>
    <row r="553" spans="1:11" ht="15.5" hidden="1">
      <c r="A553" s="172" t="s">
        <v>987</v>
      </c>
      <c r="B553" s="35" t="s">
        <v>1739</v>
      </c>
      <c r="C553" s="32" t="s">
        <v>12</v>
      </c>
      <c r="D553" s="173">
        <v>44757</v>
      </c>
      <c r="E553" s="119">
        <f t="shared" ca="1" si="24"/>
        <v>46273</v>
      </c>
      <c r="F553" s="174" t="s">
        <v>988</v>
      </c>
      <c r="G553" s="339">
        <v>0.80783582089552242</v>
      </c>
      <c r="H553" s="339">
        <f>VLOOKUP(A553,[3]Sheet1!$A:$H,8,)</f>
        <v>0.81156716417910446</v>
      </c>
      <c r="I553" s="175">
        <f t="shared" si="25"/>
        <v>3.7313432835820448E-3</v>
      </c>
      <c r="J553" s="87">
        <f ca="1">DATEDIF(D553,E553,"m")</f>
        <v>49</v>
      </c>
      <c r="K553" s="87" t="str">
        <f t="shared" si="26"/>
        <v>⬆️ En hausse</v>
      </c>
    </row>
    <row r="554" spans="1:11" ht="15.5" hidden="1">
      <c r="A554" s="172" t="s">
        <v>990</v>
      </c>
      <c r="B554" s="35" t="s">
        <v>1739</v>
      </c>
      <c r="C554" s="32" t="s">
        <v>23</v>
      </c>
      <c r="D554" s="173">
        <v>44761</v>
      </c>
      <c r="E554" s="119">
        <f t="shared" ca="1" si="24"/>
        <v>46273</v>
      </c>
      <c r="F554" s="174" t="s">
        <v>706</v>
      </c>
      <c r="G554" s="339">
        <v>0.671875</v>
      </c>
      <c r="H554" s="339">
        <f>VLOOKUP(A554,[3]Sheet1!$A:$H,8,)</f>
        <v>0.68125000000000002</v>
      </c>
      <c r="I554" s="175">
        <f t="shared" si="25"/>
        <v>9.3750000000000222E-3</v>
      </c>
      <c r="J554" s="87">
        <f ca="1">DATEDIF(D554,E554,"m")</f>
        <v>49</v>
      </c>
      <c r="K554" s="87" t="str">
        <f t="shared" si="26"/>
        <v>⬆️ En hausse</v>
      </c>
    </row>
    <row r="555" spans="1:11" ht="15.5" hidden="1">
      <c r="A555" s="172" t="s">
        <v>989</v>
      </c>
      <c r="B555" s="35" t="s">
        <v>1739</v>
      </c>
      <c r="C555" s="32" t="s">
        <v>12</v>
      </c>
      <c r="D555" s="173">
        <v>44761</v>
      </c>
      <c r="E555" s="119">
        <f t="shared" ca="1" si="24"/>
        <v>46273</v>
      </c>
      <c r="F555" s="174" t="s">
        <v>986</v>
      </c>
      <c r="G555" s="339">
        <v>0.51893939393939392</v>
      </c>
      <c r="H555" s="339">
        <f>VLOOKUP(A555,[3]Sheet1!$A:$H,8,)</f>
        <v>0.52146464646464652</v>
      </c>
      <c r="I555" s="175">
        <f t="shared" si="25"/>
        <v>2.525252525252597E-3</v>
      </c>
      <c r="J555" s="87">
        <f ca="1">DATEDIF(D555,E555,"m")</f>
        <v>49</v>
      </c>
      <c r="K555" s="87" t="str">
        <f t="shared" si="26"/>
        <v>⬆️ En hausse</v>
      </c>
    </row>
    <row r="556" spans="1:11" ht="15.5" hidden="1">
      <c r="A556" s="172" t="s">
        <v>991</v>
      </c>
      <c r="B556" s="35" t="s">
        <v>1739</v>
      </c>
      <c r="C556" s="32" t="s">
        <v>12</v>
      </c>
      <c r="D556" s="173">
        <v>44764</v>
      </c>
      <c r="E556" s="119">
        <f t="shared" ca="1" si="24"/>
        <v>46273</v>
      </c>
      <c r="F556" s="174" t="s">
        <v>753</v>
      </c>
      <c r="G556" s="339">
        <v>0.77976190476190477</v>
      </c>
      <c r="H556" s="339">
        <f>VLOOKUP(A556,[3]Sheet1!$A:$H,8,)</f>
        <v>0.7723214285714286</v>
      </c>
      <c r="I556" s="175">
        <f t="shared" si="25"/>
        <v>-7.440476190476164E-3</v>
      </c>
      <c r="J556" s="87">
        <f ca="1">DATEDIF(D556,E556,"m")</f>
        <v>49</v>
      </c>
      <c r="K556" s="87" t="str">
        <f t="shared" si="26"/>
        <v>⬆️ En hausse</v>
      </c>
    </row>
    <row r="557" spans="1:11" ht="15.5" hidden="1">
      <c r="A557" s="172" t="s">
        <v>992</v>
      </c>
      <c r="B557" s="35" t="s">
        <v>1739</v>
      </c>
      <c r="C557" s="32" t="s">
        <v>23</v>
      </c>
      <c r="D557" s="173">
        <v>44764</v>
      </c>
      <c r="E557" s="119">
        <f t="shared" ca="1" si="24"/>
        <v>46273</v>
      </c>
      <c r="F557" s="174" t="s">
        <v>706</v>
      </c>
      <c r="G557" s="339">
        <v>0.62337662337662336</v>
      </c>
      <c r="H557" s="339">
        <f>VLOOKUP(A557,[3]Sheet1!$A:$H,8,)</f>
        <v>0.63149350649350644</v>
      </c>
      <c r="I557" s="175">
        <f t="shared" si="25"/>
        <v>8.116883116883078E-3</v>
      </c>
      <c r="J557" s="87">
        <f ca="1">DATEDIF(D557,E557,"m")</f>
        <v>49</v>
      </c>
      <c r="K557" s="87" t="str">
        <f t="shared" si="26"/>
        <v>⬆️ En hausse</v>
      </c>
    </row>
    <row r="558" spans="1:11" ht="15.5" hidden="1">
      <c r="A558" s="172" t="s">
        <v>996</v>
      </c>
      <c r="B558" s="35" t="s">
        <v>1739</v>
      </c>
      <c r="C558" s="32" t="s">
        <v>12</v>
      </c>
      <c r="D558" s="173">
        <v>44768</v>
      </c>
      <c r="E558" s="119">
        <f t="shared" ca="1" si="24"/>
        <v>46273</v>
      </c>
      <c r="F558" s="174" t="s">
        <v>997</v>
      </c>
      <c r="G558" s="339">
        <v>0.61631944444444442</v>
      </c>
      <c r="H558" s="339">
        <f>VLOOKUP(A558,[3]Sheet1!$A:$H,8,)</f>
        <v>0.61979166666666663</v>
      </c>
      <c r="I558" s="175">
        <f t="shared" si="25"/>
        <v>3.4722222222222099E-3</v>
      </c>
      <c r="J558" s="87">
        <f ca="1">DATEDIF(D558,E558,"m")</f>
        <v>49</v>
      </c>
      <c r="K558" s="87" t="str">
        <f t="shared" si="26"/>
        <v>⬆️ En hausse</v>
      </c>
    </row>
    <row r="559" spans="1:11" ht="15.5" hidden="1">
      <c r="A559" s="172" t="s">
        <v>993</v>
      </c>
      <c r="B559" s="35" t="s">
        <v>1739</v>
      </c>
      <c r="C559" s="32" t="s">
        <v>12</v>
      </c>
      <c r="D559" s="173">
        <v>44768</v>
      </c>
      <c r="E559" s="119">
        <f t="shared" ca="1" si="24"/>
        <v>46273</v>
      </c>
      <c r="F559" s="174" t="s">
        <v>994</v>
      </c>
      <c r="G559" s="339">
        <v>0.78947368421052633</v>
      </c>
      <c r="H559" s="339">
        <f>VLOOKUP(A559,[3]Sheet1!$A:$H,8,)</f>
        <v>0.79385964912280704</v>
      </c>
      <c r="I559" s="175">
        <f t="shared" si="25"/>
        <v>4.3859649122807154E-3</v>
      </c>
      <c r="J559" s="87">
        <f ca="1">DATEDIF(D559,E559,"m")</f>
        <v>49</v>
      </c>
      <c r="K559" s="87" t="str">
        <f t="shared" si="26"/>
        <v>⬆️ En hausse</v>
      </c>
    </row>
    <row r="560" spans="1:11" ht="15.5" hidden="1">
      <c r="A560" s="172" t="s">
        <v>995</v>
      </c>
      <c r="B560" s="35" t="s">
        <v>1739</v>
      </c>
      <c r="C560" s="32" t="s">
        <v>12</v>
      </c>
      <c r="D560" s="173">
        <v>44768</v>
      </c>
      <c r="E560" s="119">
        <f t="shared" ca="1" si="24"/>
        <v>46273</v>
      </c>
      <c r="F560" s="174" t="s">
        <v>994</v>
      </c>
      <c r="G560" s="339">
        <v>0.73</v>
      </c>
      <c r="H560" s="339">
        <f>VLOOKUP(A560,[3]Sheet1!$A:$H,8,)</f>
        <v>0.74</v>
      </c>
      <c r="I560" s="175">
        <f t="shared" si="25"/>
        <v>1.0000000000000009E-2</v>
      </c>
      <c r="J560" s="87">
        <f ca="1">DATEDIF(D560,E560,"m")</f>
        <v>49</v>
      </c>
      <c r="K560" s="87" t="str">
        <f t="shared" si="26"/>
        <v>⬆️ En hausse</v>
      </c>
    </row>
    <row r="561" spans="1:11" ht="15.5" hidden="1">
      <c r="A561" s="172" t="s">
        <v>998</v>
      </c>
      <c r="B561" s="35" t="s">
        <v>1739</v>
      </c>
      <c r="C561" s="32" t="s">
        <v>12</v>
      </c>
      <c r="D561" s="173">
        <v>44768</v>
      </c>
      <c r="E561" s="119">
        <f t="shared" ca="1" si="24"/>
        <v>46273</v>
      </c>
      <c r="F561" s="174" t="s">
        <v>87</v>
      </c>
      <c r="G561" s="339">
        <v>0.76798561151079137</v>
      </c>
      <c r="H561" s="339">
        <f>VLOOKUP(A561,[3]Sheet1!$A:$H,8,)</f>
        <v>0.77338129496402874</v>
      </c>
      <c r="I561" s="175">
        <f t="shared" si="25"/>
        <v>5.3956834532373765E-3</v>
      </c>
      <c r="J561" s="87">
        <f ca="1">DATEDIF(D561,E561,"m")</f>
        <v>49</v>
      </c>
      <c r="K561" s="87" t="str">
        <f t="shared" si="26"/>
        <v>⬆️ En hausse</v>
      </c>
    </row>
    <row r="562" spans="1:11" ht="15.5" hidden="1">
      <c r="A562" s="172" t="s">
        <v>999</v>
      </c>
      <c r="B562" s="35" t="s">
        <v>1739</v>
      </c>
      <c r="C562" s="32" t="s">
        <v>12</v>
      </c>
      <c r="D562" s="173">
        <v>44771</v>
      </c>
      <c r="E562" s="119">
        <f t="shared" ca="1" si="24"/>
        <v>46273</v>
      </c>
      <c r="F562" s="174" t="s">
        <v>45</v>
      </c>
      <c r="G562" s="339">
        <v>0.72499999999999998</v>
      </c>
      <c r="H562" s="339">
        <f>VLOOKUP(A562,[3]Sheet1!$A:$H,8,)</f>
        <v>0.73035714285714282</v>
      </c>
      <c r="I562" s="175">
        <f t="shared" si="25"/>
        <v>5.3571428571428381E-3</v>
      </c>
      <c r="J562" s="87">
        <f ca="1">DATEDIF(D562,E562,"m")</f>
        <v>49</v>
      </c>
      <c r="K562" s="87" t="str">
        <f t="shared" si="26"/>
        <v>⬆️ En hausse</v>
      </c>
    </row>
    <row r="563" spans="1:11" ht="15.5" hidden="1">
      <c r="A563" s="172" t="s">
        <v>1000</v>
      </c>
      <c r="B563" s="35" t="s">
        <v>1739</v>
      </c>
      <c r="C563" s="32" t="s">
        <v>12</v>
      </c>
      <c r="D563" s="173">
        <v>44771</v>
      </c>
      <c r="E563" s="119">
        <f t="shared" ca="1" si="24"/>
        <v>46273</v>
      </c>
      <c r="F563" s="174" t="s">
        <v>95</v>
      </c>
      <c r="G563" s="339">
        <v>0.61887254901960786</v>
      </c>
      <c r="H563" s="339">
        <f>VLOOKUP(A563,[3]Sheet1!$A:$H,8,)</f>
        <v>0.625</v>
      </c>
      <c r="I563" s="175">
        <f t="shared" si="25"/>
        <v>6.1274509803921351E-3</v>
      </c>
      <c r="J563" s="87">
        <f ca="1">DATEDIF(D563,E563,"m")</f>
        <v>49</v>
      </c>
      <c r="K563" s="87" t="str">
        <f t="shared" si="26"/>
        <v>⬆️ En hausse</v>
      </c>
    </row>
    <row r="564" spans="1:11" ht="15.5" hidden="1">
      <c r="A564" s="172" t="s">
        <v>1001</v>
      </c>
      <c r="B564" s="35" t="s">
        <v>1739</v>
      </c>
      <c r="C564" s="39" t="s">
        <v>12</v>
      </c>
      <c r="D564" s="173">
        <v>44774</v>
      </c>
      <c r="E564" s="119">
        <f t="shared" ca="1" si="24"/>
        <v>46273</v>
      </c>
      <c r="F564" s="174" t="s">
        <v>459</v>
      </c>
      <c r="G564" s="339">
        <v>0.5714285714285714</v>
      </c>
      <c r="H564" s="339">
        <f>VLOOKUP(A564,[3]Sheet1!$A:$H,8,)</f>
        <v>0.57440476190476186</v>
      </c>
      <c r="I564" s="175">
        <f t="shared" si="25"/>
        <v>2.9761904761904656E-3</v>
      </c>
      <c r="J564" s="87">
        <f ca="1">DATEDIF(D564,E564,"m")</f>
        <v>49</v>
      </c>
      <c r="K564" s="87" t="str">
        <f t="shared" si="26"/>
        <v>⬆️ En hausse</v>
      </c>
    </row>
    <row r="565" spans="1:11" ht="15.5" hidden="1">
      <c r="A565" s="172" t="s">
        <v>1002</v>
      </c>
      <c r="B565" s="35" t="s">
        <v>1739</v>
      </c>
      <c r="C565" s="32" t="s">
        <v>12</v>
      </c>
      <c r="D565" s="173">
        <v>44774</v>
      </c>
      <c r="E565" s="119">
        <f t="shared" ca="1" si="24"/>
        <v>46273</v>
      </c>
      <c r="F565" s="174" t="s">
        <v>1003</v>
      </c>
      <c r="G565" s="339">
        <v>0.81666666666666665</v>
      </c>
      <c r="H565" s="339">
        <f>VLOOKUP(A565,[3]Sheet1!$A:$H,8,)</f>
        <v>0.82499999999999996</v>
      </c>
      <c r="I565" s="175">
        <f t="shared" si="25"/>
        <v>8.3333333333333037E-3</v>
      </c>
      <c r="J565" s="87">
        <f ca="1">DATEDIF(D565,E565,"m")</f>
        <v>49</v>
      </c>
      <c r="K565" s="87" t="str">
        <f t="shared" si="26"/>
        <v>⬆️ En hausse</v>
      </c>
    </row>
    <row r="566" spans="1:11" ht="15.5" hidden="1">
      <c r="A566" s="172" t="s">
        <v>1006</v>
      </c>
      <c r="B566" s="35" t="s">
        <v>1739</v>
      </c>
      <c r="C566" s="32" t="s">
        <v>12</v>
      </c>
      <c r="D566" s="173">
        <v>44775</v>
      </c>
      <c r="E566" s="119">
        <f t="shared" ca="1" si="24"/>
        <v>46273</v>
      </c>
      <c r="F566" s="174" t="s">
        <v>753</v>
      </c>
      <c r="G566" s="339">
        <v>0.80397727272727271</v>
      </c>
      <c r="H566" s="339">
        <f>VLOOKUP(A566,[3]Sheet1!$A:$H,8,)</f>
        <v>0.80965909090909094</v>
      </c>
      <c r="I566" s="175">
        <f t="shared" si="25"/>
        <v>5.6818181818182323E-3</v>
      </c>
      <c r="J566" s="87">
        <f ca="1">DATEDIF(D566,E566,"m")</f>
        <v>49</v>
      </c>
      <c r="K566" s="87" t="str">
        <f t="shared" si="26"/>
        <v>⬆️ En hausse</v>
      </c>
    </row>
    <row r="567" spans="1:11" ht="15.5" hidden="1">
      <c r="A567" s="172" t="s">
        <v>1007</v>
      </c>
      <c r="B567" s="35" t="s">
        <v>1739</v>
      </c>
      <c r="C567" s="32" t="s">
        <v>12</v>
      </c>
      <c r="D567" s="173">
        <v>44775</v>
      </c>
      <c r="E567" s="119">
        <f t="shared" ca="1" si="24"/>
        <v>46273</v>
      </c>
      <c r="F567" s="174" t="s">
        <v>1008</v>
      </c>
      <c r="G567" s="339">
        <v>0.76403061224489799</v>
      </c>
      <c r="H567" s="339">
        <f>VLOOKUP(A567,[3]Sheet1!$A:$H,8,)</f>
        <v>0.76403061224489799</v>
      </c>
      <c r="I567" s="175">
        <f t="shared" si="25"/>
        <v>0</v>
      </c>
      <c r="J567" s="87">
        <f ca="1">DATEDIF(D567,E567,"m")</f>
        <v>49</v>
      </c>
      <c r="K567" s="87" t="str">
        <f t="shared" si="26"/>
        <v>⬆️ En hausse</v>
      </c>
    </row>
    <row r="568" spans="1:11" ht="15.5" hidden="1">
      <c r="A568" s="172" t="s">
        <v>1004</v>
      </c>
      <c r="B568" s="35" t="s">
        <v>1739</v>
      </c>
      <c r="C568" s="32" t="s">
        <v>12</v>
      </c>
      <c r="D568" s="173">
        <v>44775</v>
      </c>
      <c r="E568" s="119">
        <f t="shared" ca="1" si="24"/>
        <v>46273</v>
      </c>
      <c r="F568" s="174" t="s">
        <v>1005</v>
      </c>
      <c r="G568" s="339">
        <v>0.83564814814814814</v>
      </c>
      <c r="H568" s="339">
        <f>VLOOKUP(A568,[3]Sheet1!$A:$H,8,)</f>
        <v>0.83101851851851849</v>
      </c>
      <c r="I568" s="175">
        <f t="shared" si="25"/>
        <v>-4.6296296296296502E-3</v>
      </c>
      <c r="J568" s="87">
        <f ca="1">DATEDIF(D568,E568,"m")</f>
        <v>49</v>
      </c>
      <c r="K568" s="87" t="str">
        <f t="shared" si="26"/>
        <v>⬆️ En hausse</v>
      </c>
    </row>
    <row r="569" spans="1:11" ht="15.5" hidden="1">
      <c r="A569" s="172" t="s">
        <v>1010</v>
      </c>
      <c r="B569" s="35" t="s">
        <v>1739</v>
      </c>
      <c r="C569" s="32" t="s">
        <v>12</v>
      </c>
      <c r="D569" s="173">
        <v>44778</v>
      </c>
      <c r="E569" s="119">
        <f t="shared" ca="1" si="24"/>
        <v>46273</v>
      </c>
      <c r="F569" s="174" t="s">
        <v>753</v>
      </c>
      <c r="G569" s="339">
        <v>0.79166666666666663</v>
      </c>
      <c r="H569" s="339">
        <f>VLOOKUP(A569,[3]Sheet1!$A:$H,8,)</f>
        <v>0.79513888888888884</v>
      </c>
      <c r="I569" s="175">
        <f t="shared" si="25"/>
        <v>3.4722222222222099E-3</v>
      </c>
      <c r="J569" s="87">
        <f ca="1">DATEDIF(D569,E569,"m")</f>
        <v>49</v>
      </c>
      <c r="K569" s="87" t="str">
        <f t="shared" si="26"/>
        <v>⬆️ En hausse</v>
      </c>
    </row>
    <row r="570" spans="1:11" ht="15.5" hidden="1">
      <c r="A570" s="172" t="s">
        <v>1009</v>
      </c>
      <c r="B570" s="35" t="s">
        <v>1739</v>
      </c>
      <c r="C570" s="32" t="s">
        <v>12</v>
      </c>
      <c r="D570" s="173">
        <v>44778</v>
      </c>
      <c r="E570" s="119">
        <f t="shared" ca="1" si="24"/>
        <v>46273</v>
      </c>
      <c r="F570" s="174" t="s">
        <v>753</v>
      </c>
      <c r="G570" s="339">
        <v>0.54779411764705888</v>
      </c>
      <c r="H570" s="339">
        <f>VLOOKUP(A570,[3]Sheet1!$A:$H,8,)</f>
        <v>0.55024509803921573</v>
      </c>
      <c r="I570" s="175">
        <f t="shared" si="25"/>
        <v>2.450980392156854E-3</v>
      </c>
      <c r="J570" s="87">
        <f ca="1">DATEDIF(D570,E570,"m")</f>
        <v>49</v>
      </c>
      <c r="K570" s="87" t="str">
        <f t="shared" si="26"/>
        <v>⬆️ En hausse</v>
      </c>
    </row>
    <row r="571" spans="1:11" ht="15.5" hidden="1">
      <c r="A571" s="172" t="s">
        <v>1015</v>
      </c>
      <c r="B571" s="35" t="s">
        <v>1739</v>
      </c>
      <c r="C571" s="32" t="s">
        <v>12</v>
      </c>
      <c r="D571" s="173">
        <v>44781</v>
      </c>
      <c r="E571" s="119">
        <f t="shared" ca="1" si="24"/>
        <v>46273</v>
      </c>
      <c r="F571" s="174" t="s">
        <v>1016</v>
      </c>
      <c r="G571" s="339">
        <v>0.78525641025641024</v>
      </c>
      <c r="H571" s="339">
        <f>VLOOKUP(A571,[3]Sheet1!$A:$H,8,)</f>
        <v>0.79273504273504269</v>
      </c>
      <c r="I571" s="175">
        <f t="shared" si="25"/>
        <v>7.4786324786324521E-3</v>
      </c>
      <c r="J571" s="87">
        <f ca="1">DATEDIF(D571,E571,"m")</f>
        <v>49</v>
      </c>
      <c r="K571" s="87" t="str">
        <f t="shared" si="26"/>
        <v>⬆️ En hausse</v>
      </c>
    </row>
    <row r="572" spans="1:11" ht="15.5" hidden="1">
      <c r="A572" s="172" t="s">
        <v>1011</v>
      </c>
      <c r="B572" s="35" t="s">
        <v>1739</v>
      </c>
      <c r="C572" s="32" t="s">
        <v>12</v>
      </c>
      <c r="D572" s="173">
        <v>44781</v>
      </c>
      <c r="E572" s="119">
        <f t="shared" ca="1" si="24"/>
        <v>46273</v>
      </c>
      <c r="F572" s="174" t="s">
        <v>1012</v>
      </c>
      <c r="G572" s="339">
        <v>0.8392857142857143</v>
      </c>
      <c r="H572" s="339">
        <f>VLOOKUP(A572,[3]Sheet1!$A:$H,8,)</f>
        <v>0.84090909090909094</v>
      </c>
      <c r="I572" s="175">
        <f t="shared" si="25"/>
        <v>1.6233766233766378E-3</v>
      </c>
      <c r="J572" s="87">
        <f ca="1">DATEDIF(D572,E572,"m")</f>
        <v>49</v>
      </c>
      <c r="K572" s="87" t="str">
        <f t="shared" si="26"/>
        <v>⬆️ En hausse</v>
      </c>
    </row>
    <row r="573" spans="1:11" ht="15.5" hidden="1">
      <c r="A573" s="172" t="s">
        <v>1013</v>
      </c>
      <c r="B573" s="35" t="s">
        <v>1739</v>
      </c>
      <c r="C573" s="32" t="s">
        <v>12</v>
      </c>
      <c r="D573" s="173">
        <v>44781</v>
      </c>
      <c r="E573" s="119">
        <f t="shared" ca="1" si="24"/>
        <v>46273</v>
      </c>
      <c r="F573" s="174" t="s">
        <v>1014</v>
      </c>
      <c r="G573" s="339">
        <v>0.507120253164557</v>
      </c>
      <c r="H573" s="339">
        <f>VLOOKUP(A573,[3]Sheet1!$A:$H,8,)</f>
        <v>0.50632911392405067</v>
      </c>
      <c r="I573" s="175">
        <f t="shared" si="25"/>
        <v>-7.9113924050633333E-4</v>
      </c>
      <c r="J573" s="87">
        <f ca="1">DATEDIF(D573,E573,"m")</f>
        <v>49</v>
      </c>
      <c r="K573" s="87" t="str">
        <f t="shared" si="26"/>
        <v>⬆️ En hausse</v>
      </c>
    </row>
    <row r="574" spans="1:11" ht="15.5" hidden="1">
      <c r="A574" s="172" t="s">
        <v>1019</v>
      </c>
      <c r="B574" s="35" t="s">
        <v>1739</v>
      </c>
      <c r="C574" s="32" t="s">
        <v>23</v>
      </c>
      <c r="D574" s="173">
        <v>44789</v>
      </c>
      <c r="E574" s="119">
        <f t="shared" ca="1" si="24"/>
        <v>46273</v>
      </c>
      <c r="F574" s="174" t="s">
        <v>1020</v>
      </c>
      <c r="G574" s="339">
        <v>0.73197115384615385</v>
      </c>
      <c r="H574" s="339">
        <f>VLOOKUP(A574,[3]Sheet1!$A:$H,8,)</f>
        <v>0.72596153846153844</v>
      </c>
      <c r="I574" s="175">
        <f t="shared" si="25"/>
        <v>-6.0096153846154188E-3</v>
      </c>
      <c r="J574" s="87">
        <f ca="1">DATEDIF(D574,E574,"m")</f>
        <v>48</v>
      </c>
      <c r="K574" s="87" t="str">
        <f t="shared" si="26"/>
        <v>⬆️ En hausse</v>
      </c>
    </row>
    <row r="575" spans="1:11" ht="15.5" hidden="1">
      <c r="A575" s="172" t="s">
        <v>1017</v>
      </c>
      <c r="B575" s="35" t="s">
        <v>1739</v>
      </c>
      <c r="C575" s="32" t="s">
        <v>23</v>
      </c>
      <c r="D575" s="173">
        <v>44789</v>
      </c>
      <c r="E575" s="119">
        <f t="shared" ca="1" si="24"/>
        <v>46273</v>
      </c>
      <c r="F575" s="174" t="s">
        <v>1018</v>
      </c>
      <c r="G575" s="339">
        <v>0.62403846153846154</v>
      </c>
      <c r="H575" s="339">
        <f>VLOOKUP(A575,[3]Sheet1!$A:$H,8,)</f>
        <v>0.62692307692307692</v>
      </c>
      <c r="I575" s="175">
        <f t="shared" si="25"/>
        <v>2.8846153846153744E-3</v>
      </c>
      <c r="J575" s="87">
        <f ca="1">DATEDIF(D575,E575,"m")</f>
        <v>48</v>
      </c>
      <c r="K575" s="87" t="str">
        <f t="shared" si="26"/>
        <v>⬆️ En hausse</v>
      </c>
    </row>
    <row r="576" spans="1:11" ht="15.5" hidden="1">
      <c r="A576" s="172" t="s">
        <v>1021</v>
      </c>
      <c r="B576" s="35" t="s">
        <v>1739</v>
      </c>
      <c r="C576" s="32" t="s">
        <v>23</v>
      </c>
      <c r="D576" s="173">
        <v>44791</v>
      </c>
      <c r="E576" s="119">
        <f t="shared" ca="1" si="24"/>
        <v>46273</v>
      </c>
      <c r="F576" s="174" t="s">
        <v>706</v>
      </c>
      <c r="G576" s="339">
        <v>0.73143564356435642</v>
      </c>
      <c r="H576" s="339">
        <f>VLOOKUP(A576,[3]Sheet1!$A:$H,8,)</f>
        <v>0.73514851485148514</v>
      </c>
      <c r="I576" s="175">
        <f t="shared" si="25"/>
        <v>3.7128712871287162E-3</v>
      </c>
      <c r="J576" s="87">
        <f ca="1">DATEDIF(D576,E576,"m")</f>
        <v>48</v>
      </c>
      <c r="K576" s="87" t="str">
        <f t="shared" si="26"/>
        <v>⬆️ En hausse</v>
      </c>
    </row>
    <row r="577" spans="1:11" ht="15.5" hidden="1">
      <c r="A577" s="172" t="s">
        <v>1022</v>
      </c>
      <c r="B577" s="35" t="s">
        <v>1739</v>
      </c>
      <c r="C577" s="32" t="s">
        <v>12</v>
      </c>
      <c r="D577" s="173">
        <v>44791</v>
      </c>
      <c r="E577" s="119">
        <f t="shared" ca="1" si="24"/>
        <v>46273</v>
      </c>
      <c r="F577" s="174" t="s">
        <v>1023</v>
      </c>
      <c r="G577" s="339">
        <v>0.71923076923076923</v>
      </c>
      <c r="H577" s="339">
        <f>VLOOKUP(A577,[3]Sheet1!$A:$H,8,)</f>
        <v>0.72307692307692306</v>
      </c>
      <c r="I577" s="175">
        <f t="shared" si="25"/>
        <v>3.8461538461538325E-3</v>
      </c>
      <c r="J577" s="87">
        <f ca="1">DATEDIF(D577,E577,"m")</f>
        <v>48</v>
      </c>
      <c r="K577" s="87" t="str">
        <f t="shared" si="26"/>
        <v>⬆️ En hausse</v>
      </c>
    </row>
    <row r="578" spans="1:11" ht="15.5" hidden="1">
      <c r="A578" s="172" t="s">
        <v>1026</v>
      </c>
      <c r="B578" s="35" t="s">
        <v>1739</v>
      </c>
      <c r="C578" s="32" t="s">
        <v>5430</v>
      </c>
      <c r="D578" s="173">
        <v>44792</v>
      </c>
      <c r="E578" s="119">
        <f t="shared" ref="E578:E641" ca="1" si="27">TODAY()</f>
        <v>46273</v>
      </c>
      <c r="F578" s="174" t="s">
        <v>1027</v>
      </c>
      <c r="G578" s="339">
        <v>0.72884615384615381</v>
      </c>
      <c r="H578" s="339">
        <f>VLOOKUP(A578,[3]Sheet1!$A:$H,8,)</f>
        <v>0.72596153846153844</v>
      </c>
      <c r="I578" s="175">
        <f t="shared" si="25"/>
        <v>-2.8846153846153744E-3</v>
      </c>
      <c r="J578" s="87">
        <f ca="1">DATEDIF(D578,E578,"m")</f>
        <v>48</v>
      </c>
      <c r="K578" s="87" t="str">
        <f t="shared" si="26"/>
        <v>⬆️ En hausse</v>
      </c>
    </row>
    <row r="579" spans="1:11" ht="15.5" hidden="1">
      <c r="A579" s="172" t="s">
        <v>1024</v>
      </c>
      <c r="B579" s="35" t="s">
        <v>1739</v>
      </c>
      <c r="C579" s="32" t="s">
        <v>5430</v>
      </c>
      <c r="D579" s="173">
        <v>44792</v>
      </c>
      <c r="E579" s="119">
        <f t="shared" ca="1" si="27"/>
        <v>46273</v>
      </c>
      <c r="F579" s="174" t="s">
        <v>756</v>
      </c>
      <c r="G579" s="339">
        <v>0.56018518518518523</v>
      </c>
      <c r="H579" s="339">
        <f>VLOOKUP(A579,[3]Sheet1!$A:$H,8,)</f>
        <v>0.56435185185185188</v>
      </c>
      <c r="I579" s="175">
        <f t="shared" ref="I579:I642" si="28">H579-G579</f>
        <v>4.1666666666666519E-3</v>
      </c>
      <c r="J579" s="87">
        <f ca="1">DATEDIF(D579,E579,"m")</f>
        <v>48</v>
      </c>
      <c r="K579" s="87" t="str">
        <f t="shared" ref="K579:K642" si="29">IF(H579="","➡️ Stable",IF(H579&gt;0.005,"⬆️ En hausse",IF(H579&lt;-0.005,"⬇️ En baisse","➡️ Stable")))</f>
        <v>⬆️ En hausse</v>
      </c>
    </row>
    <row r="580" spans="1:11" ht="15.5" hidden="1">
      <c r="A580" s="172" t="s">
        <v>1025</v>
      </c>
      <c r="B580" s="35" t="s">
        <v>1739</v>
      </c>
      <c r="C580" s="32" t="s">
        <v>5430</v>
      </c>
      <c r="D580" s="173">
        <v>44792</v>
      </c>
      <c r="E580" s="119">
        <f t="shared" ca="1" si="27"/>
        <v>46273</v>
      </c>
      <c r="F580" s="174" t="s">
        <v>109</v>
      </c>
      <c r="G580" s="339">
        <v>0.63306451612903225</v>
      </c>
      <c r="H580" s="339">
        <f>VLOOKUP(A580,[3]Sheet1!$A:$H,8,)</f>
        <v>0.62096774193548387</v>
      </c>
      <c r="I580" s="175">
        <f t="shared" si="28"/>
        <v>-1.2096774193548376E-2</v>
      </c>
      <c r="J580" s="87">
        <f ca="1">DATEDIF(D580,E580,"m")</f>
        <v>48</v>
      </c>
      <c r="K580" s="87" t="str">
        <f t="shared" si="29"/>
        <v>⬆️ En hausse</v>
      </c>
    </row>
    <row r="581" spans="1:11" ht="15.5" hidden="1">
      <c r="A581" s="172" t="s">
        <v>1028</v>
      </c>
      <c r="B581" s="35" t="s">
        <v>1739</v>
      </c>
      <c r="C581" s="32" t="s">
        <v>12</v>
      </c>
      <c r="D581" s="184">
        <v>44797</v>
      </c>
      <c r="E581" s="119">
        <f t="shared" ca="1" si="27"/>
        <v>46273</v>
      </c>
      <c r="F581" s="174" t="s">
        <v>753</v>
      </c>
      <c r="G581" s="339">
        <v>0.828125</v>
      </c>
      <c r="H581" s="339">
        <f>VLOOKUP(A581,[3]Sheet1!$A:$H,8,)</f>
        <v>0.830078125</v>
      </c>
      <c r="I581" s="175">
        <f t="shared" si="28"/>
        <v>1.953125E-3</v>
      </c>
      <c r="J581" s="87">
        <f ca="1">DATEDIF(D581,E581,"m")</f>
        <v>48</v>
      </c>
      <c r="K581" s="87" t="str">
        <f t="shared" si="29"/>
        <v>⬆️ En hausse</v>
      </c>
    </row>
    <row r="582" spans="1:11" ht="15.5" hidden="1">
      <c r="A582" s="172" t="s">
        <v>1029</v>
      </c>
      <c r="B582" s="35" t="s">
        <v>1739</v>
      </c>
      <c r="C582" s="32" t="s">
        <v>23</v>
      </c>
      <c r="D582" s="184">
        <v>44798</v>
      </c>
      <c r="E582" s="119">
        <f t="shared" ca="1" si="27"/>
        <v>46273</v>
      </c>
      <c r="F582" s="174" t="s">
        <v>706</v>
      </c>
      <c r="G582" s="339">
        <v>0.82838983050847459</v>
      </c>
      <c r="H582" s="339">
        <f>VLOOKUP(A582,[3]Sheet1!$A:$H,8,)</f>
        <v>0.8347457627118644</v>
      </c>
      <c r="I582" s="175">
        <f t="shared" si="28"/>
        <v>6.3559322033898136E-3</v>
      </c>
      <c r="J582" s="87">
        <f ca="1">DATEDIF(D582,E582,"m")</f>
        <v>48</v>
      </c>
      <c r="K582" s="87" t="str">
        <f t="shared" si="29"/>
        <v>⬆️ En hausse</v>
      </c>
    </row>
    <row r="583" spans="1:11" ht="15.5" hidden="1">
      <c r="A583" s="172" t="s">
        <v>1030</v>
      </c>
      <c r="B583" s="35" t="s">
        <v>1739</v>
      </c>
      <c r="C583" s="32" t="s">
        <v>23</v>
      </c>
      <c r="D583" s="173">
        <v>44798</v>
      </c>
      <c r="E583" s="119">
        <f t="shared" ca="1" si="27"/>
        <v>46273</v>
      </c>
      <c r="F583" s="174" t="s">
        <v>1031</v>
      </c>
      <c r="G583" s="339">
        <v>0.8216292134831461</v>
      </c>
      <c r="H583" s="339">
        <f>VLOOKUP(A583,[3]Sheet1!$A:$H,8,)</f>
        <v>0.8286516853932584</v>
      </c>
      <c r="I583" s="175">
        <f t="shared" si="28"/>
        <v>7.0224719101122934E-3</v>
      </c>
      <c r="J583" s="87">
        <f ca="1">DATEDIF(D583,E583,"m")</f>
        <v>48</v>
      </c>
      <c r="K583" s="87" t="str">
        <f t="shared" si="29"/>
        <v>⬆️ En hausse</v>
      </c>
    </row>
    <row r="584" spans="1:11" ht="15.5" hidden="1">
      <c r="A584" s="172" t="s">
        <v>1039</v>
      </c>
      <c r="B584" s="35" t="s">
        <v>1739</v>
      </c>
      <c r="C584" s="32" t="s">
        <v>12</v>
      </c>
      <c r="D584" s="184">
        <v>44799</v>
      </c>
      <c r="E584" s="119">
        <f t="shared" ca="1" si="27"/>
        <v>46273</v>
      </c>
      <c r="F584" s="174" t="s">
        <v>13</v>
      </c>
      <c r="G584" s="339">
        <v>0.55745341614906829</v>
      </c>
      <c r="H584" s="339">
        <f>VLOOKUP(A584,[3]Sheet1!$A:$H,8,)</f>
        <v>0.55822981366459623</v>
      </c>
      <c r="I584" s="175">
        <f t="shared" si="28"/>
        <v>7.763975155279379E-4</v>
      </c>
      <c r="J584" s="87">
        <f ca="1">DATEDIF(D584,E584,"m")</f>
        <v>48</v>
      </c>
      <c r="K584" s="87" t="str">
        <f t="shared" si="29"/>
        <v>⬆️ En hausse</v>
      </c>
    </row>
    <row r="585" spans="1:11" ht="15.5" hidden="1">
      <c r="A585" s="172" t="s">
        <v>1035</v>
      </c>
      <c r="B585" s="35" t="s">
        <v>1739</v>
      </c>
      <c r="C585" s="32" t="s">
        <v>12</v>
      </c>
      <c r="D585" s="184">
        <v>44799</v>
      </c>
      <c r="E585" s="119">
        <f t="shared" ca="1" si="27"/>
        <v>46273</v>
      </c>
      <c r="F585" s="174" t="s">
        <v>1005</v>
      </c>
      <c r="G585" s="339">
        <v>0.80500000000000005</v>
      </c>
      <c r="H585" s="339">
        <f>VLOOKUP(A585,[3]Sheet1!$A:$H,8,)</f>
        <v>0.8175</v>
      </c>
      <c r="I585" s="175">
        <f t="shared" si="28"/>
        <v>1.2499999999999956E-2</v>
      </c>
      <c r="J585" s="87">
        <f ca="1">DATEDIF(D585,E585,"m")</f>
        <v>48</v>
      </c>
      <c r="K585" s="87" t="str">
        <f t="shared" si="29"/>
        <v>⬆️ En hausse</v>
      </c>
    </row>
    <row r="586" spans="1:11" ht="15.5" hidden="1">
      <c r="A586" s="172" t="s">
        <v>1036</v>
      </c>
      <c r="B586" s="35" t="s">
        <v>1739</v>
      </c>
      <c r="C586" s="32" t="s">
        <v>12</v>
      </c>
      <c r="D586" s="184">
        <v>44799</v>
      </c>
      <c r="E586" s="119">
        <f t="shared" ca="1" si="27"/>
        <v>46273</v>
      </c>
      <c r="F586" s="174" t="s">
        <v>1037</v>
      </c>
      <c r="G586" s="339">
        <v>0.75801282051282048</v>
      </c>
      <c r="H586" s="339">
        <f>VLOOKUP(A586,[3]Sheet1!$A:$H,8,)</f>
        <v>0.76362179487179482</v>
      </c>
      <c r="I586" s="175">
        <f t="shared" si="28"/>
        <v>5.608974358974339E-3</v>
      </c>
      <c r="J586" s="87">
        <f ca="1">DATEDIF(D586,E586,"m")</f>
        <v>48</v>
      </c>
      <c r="K586" s="87" t="str">
        <f t="shared" si="29"/>
        <v>⬆️ En hausse</v>
      </c>
    </row>
    <row r="587" spans="1:11" ht="15.5" hidden="1">
      <c r="A587" s="172" t="s">
        <v>1034</v>
      </c>
      <c r="B587" s="35" t="s">
        <v>1739</v>
      </c>
      <c r="C587" s="32" t="s">
        <v>12</v>
      </c>
      <c r="D587" s="184">
        <v>44799</v>
      </c>
      <c r="E587" s="119">
        <f t="shared" ca="1" si="27"/>
        <v>46273</v>
      </c>
      <c r="F587" s="174" t="s">
        <v>1033</v>
      </c>
      <c r="G587" s="339">
        <v>0.80833333333333335</v>
      </c>
      <c r="H587" s="339">
        <f>VLOOKUP(A587,[3]Sheet1!$A:$H,8,)</f>
        <v>0.81309523809523809</v>
      </c>
      <c r="I587" s="175">
        <f t="shared" si="28"/>
        <v>4.761904761904745E-3</v>
      </c>
      <c r="J587" s="87">
        <f ca="1">DATEDIF(D587,E587,"m")</f>
        <v>48</v>
      </c>
      <c r="K587" s="87" t="str">
        <f t="shared" si="29"/>
        <v>⬆️ En hausse</v>
      </c>
    </row>
    <row r="588" spans="1:11" ht="15.5" hidden="1">
      <c r="A588" s="172" t="s">
        <v>1038</v>
      </c>
      <c r="B588" s="35" t="s">
        <v>1739</v>
      </c>
      <c r="C588" s="32" t="s">
        <v>12</v>
      </c>
      <c r="D588" s="184">
        <v>44799</v>
      </c>
      <c r="E588" s="119">
        <f t="shared" ca="1" si="27"/>
        <v>46273</v>
      </c>
      <c r="F588" s="174" t="s">
        <v>459</v>
      </c>
      <c r="G588" s="339">
        <v>0.82352941176470584</v>
      </c>
      <c r="H588" s="339">
        <f>VLOOKUP(A588,[3]Sheet1!$A:$H,8,)</f>
        <v>0.8294117647058824</v>
      </c>
      <c r="I588" s="175">
        <f t="shared" si="28"/>
        <v>5.8823529411765607E-3</v>
      </c>
      <c r="J588" s="87">
        <f ca="1">DATEDIF(D588,E588,"m")</f>
        <v>48</v>
      </c>
      <c r="K588" s="87" t="str">
        <f t="shared" si="29"/>
        <v>⬆️ En hausse</v>
      </c>
    </row>
    <row r="589" spans="1:11" ht="15.5" hidden="1">
      <c r="A589" s="172" t="s">
        <v>1032</v>
      </c>
      <c r="B589" s="35" t="s">
        <v>1739</v>
      </c>
      <c r="C589" s="32" t="s">
        <v>12</v>
      </c>
      <c r="D589" s="184">
        <v>44799</v>
      </c>
      <c r="E589" s="119">
        <f t="shared" ca="1" si="27"/>
        <v>46273</v>
      </c>
      <c r="F589" s="174" t="s">
        <v>1033</v>
      </c>
      <c r="G589" s="339">
        <v>0.59159482758620685</v>
      </c>
      <c r="H589" s="339">
        <f>VLOOKUP(A589,[3]Sheet1!$A:$H,8,)</f>
        <v>0.59159482758620685</v>
      </c>
      <c r="I589" s="175">
        <f t="shared" si="28"/>
        <v>0</v>
      </c>
      <c r="J589" s="87">
        <f ca="1">DATEDIF(D589,E589,"m")</f>
        <v>48</v>
      </c>
      <c r="K589" s="87" t="str">
        <f t="shared" si="29"/>
        <v>⬆️ En hausse</v>
      </c>
    </row>
    <row r="590" spans="1:11" ht="15.5" hidden="1">
      <c r="A590" s="172" t="s">
        <v>1040</v>
      </c>
      <c r="B590" s="35" t="s">
        <v>1739</v>
      </c>
      <c r="C590" s="32" t="s">
        <v>12</v>
      </c>
      <c r="D590" s="173">
        <v>44802</v>
      </c>
      <c r="E590" s="119">
        <f t="shared" ca="1" si="27"/>
        <v>46273</v>
      </c>
      <c r="F590" s="174" t="s">
        <v>1041</v>
      </c>
      <c r="G590" s="339">
        <v>0.79588607594936711</v>
      </c>
      <c r="H590" s="339">
        <f>VLOOKUP(A590,[3]Sheet1!$A:$H,8,)</f>
        <v>0.80696202531645567</v>
      </c>
      <c r="I590" s="175">
        <f t="shared" si="28"/>
        <v>1.1075949367088556E-2</v>
      </c>
      <c r="J590" s="87">
        <f ca="1">DATEDIF(D590,E590,"m")</f>
        <v>48</v>
      </c>
      <c r="K590" s="87" t="str">
        <f t="shared" si="29"/>
        <v>⬆️ En hausse</v>
      </c>
    </row>
    <row r="591" spans="1:11" ht="15.5" hidden="1">
      <c r="A591" s="172" t="s">
        <v>1042</v>
      </c>
      <c r="B591" s="35" t="s">
        <v>1739</v>
      </c>
      <c r="C591" s="32" t="s">
        <v>12</v>
      </c>
      <c r="D591" s="173">
        <v>44804</v>
      </c>
      <c r="E591" s="119">
        <f t="shared" ca="1" si="27"/>
        <v>46273</v>
      </c>
      <c r="F591" s="174" t="s">
        <v>1043</v>
      </c>
      <c r="G591" s="339">
        <v>0.76730769230769236</v>
      </c>
      <c r="H591" s="339">
        <f>VLOOKUP(A591,[3]Sheet1!$A:$H,8,)</f>
        <v>0.77115384615384619</v>
      </c>
      <c r="I591" s="175">
        <f t="shared" si="28"/>
        <v>3.8461538461538325E-3</v>
      </c>
      <c r="J591" s="87">
        <f ca="1">DATEDIF(D591,E591,"m")</f>
        <v>48</v>
      </c>
      <c r="K591" s="87" t="str">
        <f t="shared" si="29"/>
        <v>⬆️ En hausse</v>
      </c>
    </row>
    <row r="592" spans="1:11" ht="15.5" hidden="1">
      <c r="A592" s="172" t="s">
        <v>1044</v>
      </c>
      <c r="B592" s="35" t="s">
        <v>1739</v>
      </c>
      <c r="C592" s="32" t="s">
        <v>12</v>
      </c>
      <c r="D592" s="184">
        <v>44809</v>
      </c>
      <c r="E592" s="119">
        <f t="shared" ca="1" si="27"/>
        <v>46273</v>
      </c>
      <c r="F592" s="185" t="s">
        <v>997</v>
      </c>
      <c r="G592" s="339">
        <v>0.669973544973545</v>
      </c>
      <c r="H592" s="339">
        <f>VLOOKUP(A592,[3]Sheet1!$A:$H,8,)</f>
        <v>0.67394179894179895</v>
      </c>
      <c r="I592" s="175">
        <f t="shared" si="28"/>
        <v>3.9682539682539542E-3</v>
      </c>
      <c r="J592" s="87">
        <f ca="1">DATEDIF(D592,E592,"m")</f>
        <v>48</v>
      </c>
      <c r="K592" s="87" t="str">
        <f t="shared" si="29"/>
        <v>⬆️ En hausse</v>
      </c>
    </row>
    <row r="593" spans="1:11" ht="15.5" hidden="1">
      <c r="A593" s="172" t="s">
        <v>1045</v>
      </c>
      <c r="B593" s="35" t="s">
        <v>1739</v>
      </c>
      <c r="C593" s="32" t="s">
        <v>41</v>
      </c>
      <c r="D593" s="184">
        <v>44809</v>
      </c>
      <c r="E593" s="119">
        <f t="shared" ca="1" si="27"/>
        <v>46273</v>
      </c>
      <c r="F593" s="174" t="s">
        <v>1046</v>
      </c>
      <c r="G593" s="339">
        <v>0.57519920318725104</v>
      </c>
      <c r="H593" s="339">
        <f>VLOOKUP(A593,[3]Sheet1!$A:$H,8,)</f>
        <v>0.58067729083665343</v>
      </c>
      <c r="I593" s="175">
        <f t="shared" si="28"/>
        <v>5.4780876494023856E-3</v>
      </c>
      <c r="J593" s="87">
        <f ca="1">DATEDIF(D593,E593,"m")</f>
        <v>48</v>
      </c>
      <c r="K593" s="87" t="str">
        <f t="shared" si="29"/>
        <v>⬆️ En hausse</v>
      </c>
    </row>
    <row r="594" spans="1:11" ht="15.5" hidden="1">
      <c r="A594" s="172" t="s">
        <v>1047</v>
      </c>
      <c r="B594" s="35" t="s">
        <v>1739</v>
      </c>
      <c r="C594" s="32" t="s">
        <v>12</v>
      </c>
      <c r="D594" s="173">
        <v>44816</v>
      </c>
      <c r="E594" s="119">
        <f t="shared" ca="1" si="27"/>
        <v>46273</v>
      </c>
      <c r="F594" s="174" t="s">
        <v>1048</v>
      </c>
      <c r="G594" s="339">
        <v>0.66768292682926833</v>
      </c>
      <c r="H594" s="339">
        <f>VLOOKUP(A594,[3]Sheet1!$A:$H,8,)</f>
        <v>0.67835365853658536</v>
      </c>
      <c r="I594" s="175">
        <f t="shared" si="28"/>
        <v>1.0670731707317027E-2</v>
      </c>
      <c r="J594" s="87">
        <f ca="1">DATEDIF(D594,E594,"m")</f>
        <v>47</v>
      </c>
      <c r="K594" s="87" t="str">
        <f t="shared" si="29"/>
        <v>⬆️ En hausse</v>
      </c>
    </row>
    <row r="595" spans="1:11" ht="15.5" hidden="1">
      <c r="A595" s="172" t="s">
        <v>1053</v>
      </c>
      <c r="B595" s="35" t="s">
        <v>1739</v>
      </c>
      <c r="C595" s="32" t="s">
        <v>23</v>
      </c>
      <c r="D595" s="173">
        <v>44816</v>
      </c>
      <c r="E595" s="119">
        <f t="shared" ca="1" si="27"/>
        <v>46273</v>
      </c>
      <c r="F595" s="174" t="s">
        <v>706</v>
      </c>
      <c r="G595" s="339">
        <v>0.60526315789473684</v>
      </c>
      <c r="H595" s="339">
        <f>VLOOKUP(A595,[3]Sheet1!$A:$H,8,)</f>
        <v>0.60745614035087714</v>
      </c>
      <c r="I595" s="175">
        <f t="shared" si="28"/>
        <v>2.1929824561403022E-3</v>
      </c>
      <c r="J595" s="87">
        <f ca="1">DATEDIF(D595,E595,"m")</f>
        <v>47</v>
      </c>
      <c r="K595" s="87" t="str">
        <f t="shared" si="29"/>
        <v>⬆️ En hausse</v>
      </c>
    </row>
    <row r="596" spans="1:11" ht="15.5" hidden="1">
      <c r="A596" s="172" t="s">
        <v>1051</v>
      </c>
      <c r="B596" s="35" t="s">
        <v>1739</v>
      </c>
      <c r="C596" s="32" t="s">
        <v>12</v>
      </c>
      <c r="D596" s="173">
        <v>44816</v>
      </c>
      <c r="E596" s="119">
        <f t="shared" ca="1" si="27"/>
        <v>46273</v>
      </c>
      <c r="F596" s="174" t="s">
        <v>1052</v>
      </c>
      <c r="G596" s="339">
        <v>0.7004504504504504</v>
      </c>
      <c r="H596" s="339">
        <f>VLOOKUP(A596,[3]Sheet1!$A:$H,8,)</f>
        <v>0.69819819819819817</v>
      </c>
      <c r="I596" s="175">
        <f t="shared" si="28"/>
        <v>-2.2522522522522292E-3</v>
      </c>
      <c r="J596" s="87">
        <f ca="1">DATEDIF(D596,E596,"m")</f>
        <v>47</v>
      </c>
      <c r="K596" s="87" t="str">
        <f t="shared" si="29"/>
        <v>⬆️ En hausse</v>
      </c>
    </row>
    <row r="597" spans="1:11" ht="15.5" hidden="1">
      <c r="A597" s="172" t="s">
        <v>1050</v>
      </c>
      <c r="B597" s="35" t="s">
        <v>1739</v>
      </c>
      <c r="C597" s="32" t="s">
        <v>12</v>
      </c>
      <c r="D597" s="173">
        <v>44816</v>
      </c>
      <c r="E597" s="119">
        <f t="shared" ca="1" si="27"/>
        <v>46273</v>
      </c>
      <c r="F597" s="174" t="s">
        <v>68</v>
      </c>
      <c r="G597" s="339">
        <v>0.6330275229357798</v>
      </c>
      <c r="H597" s="339">
        <f>VLOOKUP(A597,[3]Sheet1!$A:$H,8,)</f>
        <v>0.63417431192660545</v>
      </c>
      <c r="I597" s="175">
        <f t="shared" si="28"/>
        <v>1.1467889908256534E-3</v>
      </c>
      <c r="J597" s="87">
        <f ca="1">DATEDIF(D597,E597,"m")</f>
        <v>47</v>
      </c>
      <c r="K597" s="87" t="str">
        <f t="shared" si="29"/>
        <v>⬆️ En hausse</v>
      </c>
    </row>
    <row r="598" spans="1:11" ht="15.5" hidden="1">
      <c r="A598" s="172" t="s">
        <v>1049</v>
      </c>
      <c r="B598" s="35" t="s">
        <v>1739</v>
      </c>
      <c r="C598" s="32" t="s">
        <v>12</v>
      </c>
      <c r="D598" s="173">
        <v>44816</v>
      </c>
      <c r="E598" s="119">
        <f t="shared" ca="1" si="27"/>
        <v>46273</v>
      </c>
      <c r="F598" s="174" t="s">
        <v>87</v>
      </c>
      <c r="G598" s="339">
        <v>0.84565217391304348</v>
      </c>
      <c r="H598" s="339">
        <f>VLOOKUP(A598,[3]Sheet1!$A:$H,8,)</f>
        <v>0.85108695652173916</v>
      </c>
      <c r="I598" s="175">
        <f t="shared" si="28"/>
        <v>5.4347826086956763E-3</v>
      </c>
      <c r="J598" s="87">
        <f ca="1">DATEDIF(D598,E598,"m")</f>
        <v>47</v>
      </c>
      <c r="K598" s="87" t="str">
        <f t="shared" si="29"/>
        <v>⬆️ En hausse</v>
      </c>
    </row>
    <row r="599" spans="1:11" ht="15.5" hidden="1">
      <c r="A599" s="172" t="s">
        <v>1058</v>
      </c>
      <c r="B599" s="35" t="s">
        <v>1739</v>
      </c>
      <c r="C599" s="32" t="s">
        <v>17</v>
      </c>
      <c r="D599" s="173">
        <v>44817</v>
      </c>
      <c r="E599" s="119">
        <f t="shared" ca="1" si="27"/>
        <v>46273</v>
      </c>
      <c r="F599" s="174" t="s">
        <v>1055</v>
      </c>
      <c r="G599" s="339">
        <v>0.66847826086956519</v>
      </c>
      <c r="H599" s="339">
        <f>VLOOKUP(A599,[3]Sheet1!$A:$H,8,)</f>
        <v>0.67133620689655171</v>
      </c>
      <c r="I599" s="175">
        <f t="shared" si="28"/>
        <v>2.8579460269865242E-3</v>
      </c>
      <c r="J599" s="87">
        <f ca="1">DATEDIF(D599,E599,"m")</f>
        <v>47</v>
      </c>
      <c r="K599" s="87" t="str">
        <f t="shared" si="29"/>
        <v>⬆️ En hausse</v>
      </c>
    </row>
    <row r="600" spans="1:11" ht="15.5">
      <c r="A600" s="172" t="s">
        <v>1054</v>
      </c>
      <c r="B600" s="35" t="s">
        <v>1739</v>
      </c>
      <c r="C600" s="32" t="s">
        <v>17</v>
      </c>
      <c r="D600" s="173">
        <v>44817</v>
      </c>
      <c r="E600" s="119">
        <f t="shared" ca="1" si="27"/>
        <v>46273</v>
      </c>
      <c r="F600" s="174" t="s">
        <v>1055</v>
      </c>
      <c r="G600" s="339">
        <v>0.431924882629108</v>
      </c>
      <c r="H600" s="339">
        <f>VLOOKUP(A600,[3]Sheet1!$A:$H,8,)</f>
        <v>0.43309859154929575</v>
      </c>
      <c r="I600" s="175">
        <f t="shared" si="28"/>
        <v>1.1737089201877549E-3</v>
      </c>
      <c r="J600" s="87">
        <f ca="1">DATEDIF(D600,E600,"m")</f>
        <v>47</v>
      </c>
      <c r="K600" s="87" t="str">
        <f t="shared" si="29"/>
        <v>⬆️ En hausse</v>
      </c>
    </row>
    <row r="601" spans="1:11" ht="15.5" hidden="1">
      <c r="A601" s="172" t="s">
        <v>1059</v>
      </c>
      <c r="B601" s="35" t="s">
        <v>1739</v>
      </c>
      <c r="C601" s="32" t="s">
        <v>17</v>
      </c>
      <c r="D601" s="173">
        <v>44817</v>
      </c>
      <c r="E601" s="119">
        <f t="shared" ca="1" si="27"/>
        <v>46273</v>
      </c>
      <c r="F601" s="174" t="s">
        <v>1055</v>
      </c>
      <c r="G601" s="339">
        <v>0.5818965517241379</v>
      </c>
      <c r="H601" s="339">
        <f>VLOOKUP(A601,[3]Sheet1!$A:$H,8,)</f>
        <v>0.57974137931034486</v>
      </c>
      <c r="I601" s="175">
        <f t="shared" si="28"/>
        <v>-2.1551724137930384E-3</v>
      </c>
      <c r="J601" s="87">
        <f ca="1">DATEDIF(D601,E601,"m")</f>
        <v>47</v>
      </c>
      <c r="K601" s="87" t="str">
        <f t="shared" si="29"/>
        <v>⬆️ En hausse</v>
      </c>
    </row>
    <row r="602" spans="1:11" ht="15.5">
      <c r="A602" s="172" t="s">
        <v>1060</v>
      </c>
      <c r="B602" s="35" t="s">
        <v>1739</v>
      </c>
      <c r="C602" s="32" t="s">
        <v>17</v>
      </c>
      <c r="D602" s="173">
        <v>44817</v>
      </c>
      <c r="E602" s="119">
        <f t="shared" ca="1" si="27"/>
        <v>46273</v>
      </c>
      <c r="F602" s="174" t="s">
        <v>1055</v>
      </c>
      <c r="G602" s="339">
        <v>0.39642857142857141</v>
      </c>
      <c r="H602" s="339">
        <f>VLOOKUP(A602,[3]Sheet1!$A:$H,8,)</f>
        <v>0.39642857142857141</v>
      </c>
      <c r="I602" s="175">
        <f t="shared" si="28"/>
        <v>0</v>
      </c>
      <c r="J602" s="87">
        <f ca="1">DATEDIF(D602,E602,"m")</f>
        <v>47</v>
      </c>
      <c r="K602" s="87" t="str">
        <f t="shared" si="29"/>
        <v>⬆️ En hausse</v>
      </c>
    </row>
    <row r="603" spans="1:11" ht="15.5" hidden="1">
      <c r="A603" s="172" t="s">
        <v>1061</v>
      </c>
      <c r="B603" s="35" t="s">
        <v>1739</v>
      </c>
      <c r="C603" s="32" t="s">
        <v>12</v>
      </c>
      <c r="D603" s="178">
        <v>44823</v>
      </c>
      <c r="E603" s="119">
        <f t="shared" ca="1" si="27"/>
        <v>46273</v>
      </c>
      <c r="F603" s="186" t="s">
        <v>1062</v>
      </c>
      <c r="G603" s="339">
        <v>0.72672413793103452</v>
      </c>
      <c r="H603" s="339">
        <f>VLOOKUP(A603,[3]Sheet1!$A:$H,8,)</f>
        <v>0.73362068965517246</v>
      </c>
      <c r="I603" s="175">
        <f t="shared" si="28"/>
        <v>6.8965517241379448E-3</v>
      </c>
      <c r="J603" s="87">
        <f ca="1">DATEDIF(D603,E603,"m")</f>
        <v>47</v>
      </c>
      <c r="K603" s="87" t="str">
        <f t="shared" si="29"/>
        <v>⬆️ En hausse</v>
      </c>
    </row>
    <row r="604" spans="1:11" ht="15.5" hidden="1">
      <c r="A604" s="172" t="s">
        <v>1065</v>
      </c>
      <c r="B604" s="35" t="s">
        <v>1739</v>
      </c>
      <c r="C604" s="32" t="s">
        <v>12</v>
      </c>
      <c r="D604" s="178">
        <v>44826</v>
      </c>
      <c r="E604" s="119">
        <f t="shared" ca="1" si="27"/>
        <v>46273</v>
      </c>
      <c r="F604" s="186" t="s">
        <v>1066</v>
      </c>
      <c r="G604" s="339">
        <v>0.6317567567567568</v>
      </c>
      <c r="H604" s="339">
        <f>VLOOKUP(A604,[3]Sheet1!$A:$H,8,)</f>
        <v>0.63626126126126126</v>
      </c>
      <c r="I604" s="175">
        <f t="shared" si="28"/>
        <v>4.5045045045044585E-3</v>
      </c>
      <c r="J604" s="87">
        <f ca="1">DATEDIF(D604,E604,"m")</f>
        <v>47</v>
      </c>
      <c r="K604" s="87" t="str">
        <f t="shared" si="29"/>
        <v>⬆️ En hausse</v>
      </c>
    </row>
    <row r="605" spans="1:11" ht="15.5" hidden="1">
      <c r="A605" s="172" t="s">
        <v>1063</v>
      </c>
      <c r="B605" s="35" t="s">
        <v>1739</v>
      </c>
      <c r="C605" s="32" t="s">
        <v>12</v>
      </c>
      <c r="D605" s="178">
        <v>44826</v>
      </c>
      <c r="E605" s="119">
        <f t="shared" ca="1" si="27"/>
        <v>46273</v>
      </c>
      <c r="F605" s="186" t="s">
        <v>1064</v>
      </c>
      <c r="G605" s="339">
        <v>0.76766304347826086</v>
      </c>
      <c r="H605" s="339">
        <f>VLOOKUP(A605,[3]Sheet1!$A:$H,8,)</f>
        <v>0.77173913043478259</v>
      </c>
      <c r="I605" s="175">
        <f t="shared" si="28"/>
        <v>4.0760869565217295E-3</v>
      </c>
      <c r="J605" s="87">
        <f ca="1">DATEDIF(D605,E605,"m")</f>
        <v>47</v>
      </c>
      <c r="K605" s="87" t="str">
        <f t="shared" si="29"/>
        <v>⬆️ En hausse</v>
      </c>
    </row>
    <row r="606" spans="1:11" ht="15.5" hidden="1">
      <c r="A606" s="172" t="s">
        <v>1069</v>
      </c>
      <c r="B606" s="35" t="s">
        <v>1739</v>
      </c>
      <c r="C606" s="32" t="s">
        <v>12</v>
      </c>
      <c r="D606" s="178">
        <v>44827</v>
      </c>
      <c r="E606" s="119">
        <f t="shared" ca="1" si="27"/>
        <v>46273</v>
      </c>
      <c r="F606" s="186" t="s">
        <v>1066</v>
      </c>
      <c r="G606" s="339">
        <v>0.625</v>
      </c>
      <c r="H606" s="339">
        <f>VLOOKUP(A606,[3]Sheet1!$A:$H,8,)</f>
        <v>0.625</v>
      </c>
      <c r="I606" s="175">
        <f t="shared" si="28"/>
        <v>0</v>
      </c>
      <c r="J606" s="87">
        <f ca="1">DATEDIF(D606,E606,"m")</f>
        <v>47</v>
      </c>
      <c r="K606" s="87" t="str">
        <f t="shared" si="29"/>
        <v>⬆️ En hausse</v>
      </c>
    </row>
    <row r="607" spans="1:11" ht="15.5" hidden="1">
      <c r="A607" s="172" t="s">
        <v>1067</v>
      </c>
      <c r="B607" s="35" t="s">
        <v>1739</v>
      </c>
      <c r="C607" s="32" t="s">
        <v>12</v>
      </c>
      <c r="D607" s="178">
        <v>44827</v>
      </c>
      <c r="E607" s="119">
        <f t="shared" ca="1" si="27"/>
        <v>46273</v>
      </c>
      <c r="F607" s="186" t="s">
        <v>1068</v>
      </c>
      <c r="G607" s="339">
        <v>0.82236842105263153</v>
      </c>
      <c r="H607" s="339">
        <f>VLOOKUP(A607,[3]Sheet1!$A:$H,8,)</f>
        <v>0.83223684210526316</v>
      </c>
      <c r="I607" s="175">
        <f t="shared" si="28"/>
        <v>9.8684210526316374E-3</v>
      </c>
      <c r="J607" s="87">
        <f ca="1">DATEDIF(D607,E607,"m")</f>
        <v>47</v>
      </c>
      <c r="K607" s="87" t="str">
        <f t="shared" si="29"/>
        <v>⬆️ En hausse</v>
      </c>
    </row>
    <row r="608" spans="1:11" ht="15.5" hidden="1">
      <c r="A608" s="172" t="s">
        <v>1071</v>
      </c>
      <c r="B608" s="35" t="s">
        <v>1739</v>
      </c>
      <c r="C608" s="32" t="s">
        <v>23</v>
      </c>
      <c r="D608" s="173">
        <v>44832</v>
      </c>
      <c r="E608" s="119">
        <f t="shared" ca="1" si="27"/>
        <v>46273</v>
      </c>
      <c r="F608" s="174" t="s">
        <v>706</v>
      </c>
      <c r="G608" s="339">
        <v>0.7106741573033708</v>
      </c>
      <c r="H608" s="339">
        <f>VLOOKUP(A608,[3]Sheet1!$A:$H,8,)</f>
        <v>0.7120786516853933</v>
      </c>
      <c r="I608" s="175">
        <f t="shared" si="28"/>
        <v>1.4044943820225031E-3</v>
      </c>
      <c r="J608" s="87">
        <f ca="1">DATEDIF(D608,E608,"m")</f>
        <v>47</v>
      </c>
      <c r="K608" s="87" t="str">
        <f t="shared" si="29"/>
        <v>⬆️ En hausse</v>
      </c>
    </row>
    <row r="609" spans="1:11" ht="15.5" hidden="1">
      <c r="A609" s="172" t="s">
        <v>1070</v>
      </c>
      <c r="B609" s="35" t="s">
        <v>1739</v>
      </c>
      <c r="C609" s="32" t="s">
        <v>12</v>
      </c>
      <c r="D609" s="173">
        <v>44832</v>
      </c>
      <c r="E609" s="119">
        <f t="shared" ca="1" si="27"/>
        <v>46273</v>
      </c>
      <c r="F609" s="174" t="s">
        <v>371</v>
      </c>
      <c r="G609" s="339">
        <v>0.7857142857142857</v>
      </c>
      <c r="H609" s="339">
        <f>VLOOKUP(A609,[3]Sheet1!$A:$H,8,)</f>
        <v>0.7879464285714286</v>
      </c>
      <c r="I609" s="175">
        <f t="shared" si="28"/>
        <v>2.2321428571429047E-3</v>
      </c>
      <c r="J609" s="87">
        <f ca="1">DATEDIF(D609,E609,"m")</f>
        <v>47</v>
      </c>
      <c r="K609" s="87" t="str">
        <f t="shared" si="29"/>
        <v>⬆️ En hausse</v>
      </c>
    </row>
    <row r="610" spans="1:11" ht="15.5" hidden="1">
      <c r="A610" s="172" t="s">
        <v>1072</v>
      </c>
      <c r="B610" s="35" t="s">
        <v>1739</v>
      </c>
      <c r="C610" s="32" t="s">
        <v>12</v>
      </c>
      <c r="D610" s="173">
        <v>44834</v>
      </c>
      <c r="E610" s="119">
        <f t="shared" ca="1" si="27"/>
        <v>46273</v>
      </c>
      <c r="F610" s="174" t="s">
        <v>1073</v>
      </c>
      <c r="G610" s="339">
        <v>0.68804664723032072</v>
      </c>
      <c r="H610" s="339">
        <f>VLOOKUP(A610,[3]Sheet1!$A:$H,8,)</f>
        <v>0.6865889212827988</v>
      </c>
      <c r="I610" s="175">
        <f t="shared" si="28"/>
        <v>-1.4577259475219151E-3</v>
      </c>
      <c r="J610" s="87">
        <f ca="1">DATEDIF(D610,E610,"m")</f>
        <v>47</v>
      </c>
      <c r="K610" s="87" t="str">
        <f t="shared" si="29"/>
        <v>⬆️ En hausse</v>
      </c>
    </row>
    <row r="611" spans="1:11" ht="15.5">
      <c r="A611" s="172" t="s">
        <v>1077</v>
      </c>
      <c r="B611" s="35" t="s">
        <v>1739</v>
      </c>
      <c r="C611" s="32" t="s">
        <v>41</v>
      </c>
      <c r="D611" s="173">
        <v>44834</v>
      </c>
      <c r="E611" s="119">
        <f t="shared" ca="1" si="27"/>
        <v>46273</v>
      </c>
      <c r="F611" s="174" t="s">
        <v>1078</v>
      </c>
      <c r="G611" s="339">
        <v>0.40565286624203822</v>
      </c>
      <c r="H611" s="339">
        <f>VLOOKUP(A611,[3]Sheet1!$A:$H,8,)</f>
        <v>0.40724522292993631</v>
      </c>
      <c r="I611" s="175">
        <f t="shared" si="28"/>
        <v>1.5923566878980888E-3</v>
      </c>
      <c r="J611" s="87">
        <f ca="1">DATEDIF(D611,E611,"m")</f>
        <v>47</v>
      </c>
      <c r="K611" s="87" t="str">
        <f t="shared" si="29"/>
        <v>⬆️ En hausse</v>
      </c>
    </row>
    <row r="612" spans="1:11" ht="15.5" hidden="1">
      <c r="A612" s="172" t="s">
        <v>1074</v>
      </c>
      <c r="B612" s="35" t="s">
        <v>1739</v>
      </c>
      <c r="C612" s="32" t="s">
        <v>41</v>
      </c>
      <c r="D612" s="173">
        <v>44834</v>
      </c>
      <c r="E612" s="119">
        <f t="shared" ca="1" si="27"/>
        <v>46273</v>
      </c>
      <c r="F612" s="174" t="s">
        <v>1075</v>
      </c>
      <c r="G612" s="339">
        <v>0.62827510917030571</v>
      </c>
      <c r="H612" s="339">
        <f>VLOOKUP(A612,[3]Sheet1!$A:$H,8,)</f>
        <v>0.63973799126637554</v>
      </c>
      <c r="I612" s="175">
        <f t="shared" si="28"/>
        <v>1.1462882096069826E-2</v>
      </c>
      <c r="J612" s="87">
        <f ca="1">DATEDIF(D612,E612,"m")</f>
        <v>47</v>
      </c>
      <c r="K612" s="87" t="str">
        <f t="shared" si="29"/>
        <v>⬆️ En hausse</v>
      </c>
    </row>
    <row r="613" spans="1:11" ht="15.5" hidden="1">
      <c r="A613" s="172" t="s">
        <v>1076</v>
      </c>
      <c r="B613" s="35" t="s">
        <v>1739</v>
      </c>
      <c r="C613" s="32" t="s">
        <v>41</v>
      </c>
      <c r="D613" s="173">
        <v>44834</v>
      </c>
      <c r="E613" s="119">
        <f t="shared" ca="1" si="27"/>
        <v>46273</v>
      </c>
      <c r="F613" s="174" t="s">
        <v>1075</v>
      </c>
      <c r="G613" s="339">
        <v>0.50198412698412698</v>
      </c>
      <c r="H613" s="339">
        <f>VLOOKUP(A613,[3]Sheet1!$A:$H,8,)</f>
        <v>0.51884920634920639</v>
      </c>
      <c r="I613" s="175">
        <f t="shared" si="28"/>
        <v>1.6865079365079416E-2</v>
      </c>
      <c r="J613" s="87">
        <f ca="1">DATEDIF(D613,E613,"m")</f>
        <v>47</v>
      </c>
      <c r="K613" s="87" t="str">
        <f t="shared" si="29"/>
        <v>⬆️ En hausse</v>
      </c>
    </row>
    <row r="614" spans="1:11" ht="15.5" hidden="1">
      <c r="A614" s="172" t="s">
        <v>1081</v>
      </c>
      <c r="B614" s="35" t="s">
        <v>1739</v>
      </c>
      <c r="C614" s="32" t="s">
        <v>12</v>
      </c>
      <c r="D614" s="173">
        <v>44838</v>
      </c>
      <c r="E614" s="119">
        <f t="shared" ca="1" si="27"/>
        <v>46273</v>
      </c>
      <c r="F614" s="174" t="s">
        <v>13</v>
      </c>
      <c r="G614" s="339">
        <v>0.6517857142857143</v>
      </c>
      <c r="H614" s="339">
        <f>VLOOKUP(A614,[3]Sheet1!$A:$H,8,)</f>
        <v>0.6579241071428571</v>
      </c>
      <c r="I614" s="175">
        <f t="shared" si="28"/>
        <v>6.1383928571427937E-3</v>
      </c>
      <c r="J614" s="87">
        <f ca="1">DATEDIF(D614,E614,"m")</f>
        <v>47</v>
      </c>
      <c r="K614" s="87" t="str">
        <f t="shared" si="29"/>
        <v>⬆️ En hausse</v>
      </c>
    </row>
    <row r="615" spans="1:11" ht="15.5" hidden="1">
      <c r="A615" s="172" t="s">
        <v>1079</v>
      </c>
      <c r="B615" s="35" t="s">
        <v>1739</v>
      </c>
      <c r="C615" s="32" t="s">
        <v>23</v>
      </c>
      <c r="D615" s="173">
        <v>44838</v>
      </c>
      <c r="E615" s="119">
        <f t="shared" ca="1" si="27"/>
        <v>46273</v>
      </c>
      <c r="F615" s="174" t="s">
        <v>1080</v>
      </c>
      <c r="G615" s="339">
        <v>0.634765625</v>
      </c>
      <c r="H615" s="339">
        <f>VLOOKUP(A615,[3]Sheet1!$A:$H,8,)</f>
        <v>0.63346354166666663</v>
      </c>
      <c r="I615" s="175">
        <f t="shared" si="28"/>
        <v>-1.3020833333333703E-3</v>
      </c>
      <c r="J615" s="87">
        <f ca="1">DATEDIF(D615,E615,"m")</f>
        <v>47</v>
      </c>
      <c r="K615" s="87" t="str">
        <f t="shared" si="29"/>
        <v>⬆️ En hausse</v>
      </c>
    </row>
    <row r="616" spans="1:11" ht="15.5" hidden="1">
      <c r="A616" s="172" t="s">
        <v>1082</v>
      </c>
      <c r="B616" s="35" t="s">
        <v>1739</v>
      </c>
      <c r="C616" s="32" t="s">
        <v>12</v>
      </c>
      <c r="D616" s="173">
        <v>44841</v>
      </c>
      <c r="E616" s="119">
        <f t="shared" ca="1" si="27"/>
        <v>46273</v>
      </c>
      <c r="F616" s="174" t="s">
        <v>1083</v>
      </c>
      <c r="G616" s="339">
        <v>0.77813504823151125</v>
      </c>
      <c r="H616" s="339">
        <f>VLOOKUP(A616,[3]Sheet1!$A:$H,8,)</f>
        <v>0.77974276527331188</v>
      </c>
      <c r="I616" s="175">
        <f t="shared" si="28"/>
        <v>1.607717041800627E-3</v>
      </c>
      <c r="J616" s="87">
        <f ca="1">DATEDIF(D616,E616,"m")</f>
        <v>47</v>
      </c>
      <c r="K616" s="87" t="str">
        <f t="shared" si="29"/>
        <v>⬆️ En hausse</v>
      </c>
    </row>
    <row r="617" spans="1:11" ht="15.5" hidden="1">
      <c r="A617" s="172" t="s">
        <v>1084</v>
      </c>
      <c r="B617" s="35" t="s">
        <v>1739</v>
      </c>
      <c r="C617" s="32" t="s">
        <v>12</v>
      </c>
      <c r="D617" s="173">
        <v>44841</v>
      </c>
      <c r="E617" s="119">
        <f t="shared" ca="1" si="27"/>
        <v>46273</v>
      </c>
      <c r="F617" s="174" t="s">
        <v>1085</v>
      </c>
      <c r="G617" s="339">
        <v>0.56043956043956045</v>
      </c>
      <c r="H617" s="339">
        <f>VLOOKUP(A617,[3]Sheet1!$A:$H,8,)</f>
        <v>0.56730769230769229</v>
      </c>
      <c r="I617" s="175">
        <f t="shared" si="28"/>
        <v>6.8681318681318437E-3</v>
      </c>
      <c r="J617" s="87">
        <f ca="1">DATEDIF(D617,E617,"m")</f>
        <v>47</v>
      </c>
      <c r="K617" s="87" t="str">
        <f t="shared" si="29"/>
        <v>⬆️ En hausse</v>
      </c>
    </row>
    <row r="618" spans="1:11" ht="15.5" hidden="1">
      <c r="A618" s="172" t="s">
        <v>1086</v>
      </c>
      <c r="B618" s="35" t="s">
        <v>1739</v>
      </c>
      <c r="C618" s="32" t="s">
        <v>12</v>
      </c>
      <c r="D618" s="173">
        <v>44844</v>
      </c>
      <c r="E618" s="119">
        <f t="shared" ca="1" si="27"/>
        <v>46273</v>
      </c>
      <c r="F618" s="174" t="s">
        <v>1052</v>
      </c>
      <c r="G618" s="339">
        <v>0.68977272727272732</v>
      </c>
      <c r="H618" s="339">
        <f>VLOOKUP(A618,[3]Sheet1!$A:$H,8,)</f>
        <v>0.69545454545454544</v>
      </c>
      <c r="I618" s="175">
        <f t="shared" si="28"/>
        <v>5.6818181818181213E-3</v>
      </c>
      <c r="J618" s="87">
        <f ca="1">DATEDIF(D618,E618,"m")</f>
        <v>46</v>
      </c>
      <c r="K618" s="87" t="str">
        <f t="shared" si="29"/>
        <v>⬆️ En hausse</v>
      </c>
    </row>
    <row r="619" spans="1:11" ht="15.5" hidden="1">
      <c r="A619" s="172" t="s">
        <v>1087</v>
      </c>
      <c r="B619" s="35" t="s">
        <v>1739</v>
      </c>
      <c r="C619" s="32" t="s">
        <v>12</v>
      </c>
      <c r="D619" s="173">
        <v>44848</v>
      </c>
      <c r="E619" s="119">
        <f t="shared" ca="1" si="27"/>
        <v>46273</v>
      </c>
      <c r="F619" s="174" t="s">
        <v>1088</v>
      </c>
      <c r="G619" s="339">
        <v>0.6470588235294118</v>
      </c>
      <c r="H619" s="339">
        <f>VLOOKUP(A619,[3]Sheet1!$A:$H,8,)</f>
        <v>0.65441176470588236</v>
      </c>
      <c r="I619" s="175">
        <f t="shared" si="28"/>
        <v>7.3529411764705621E-3</v>
      </c>
      <c r="J619" s="87">
        <f ca="1">DATEDIF(D619,E619,"m")</f>
        <v>46</v>
      </c>
      <c r="K619" s="87" t="str">
        <f t="shared" si="29"/>
        <v>⬆️ En hausse</v>
      </c>
    </row>
    <row r="620" spans="1:11" ht="15.5" hidden="1">
      <c r="A620" s="172" t="s">
        <v>1091</v>
      </c>
      <c r="B620" s="35" t="s">
        <v>1739</v>
      </c>
      <c r="C620" s="32" t="s">
        <v>12</v>
      </c>
      <c r="D620" s="173">
        <v>44851</v>
      </c>
      <c r="E620" s="119">
        <f t="shared" ca="1" si="27"/>
        <v>46273</v>
      </c>
      <c r="F620" s="174" t="s">
        <v>13</v>
      </c>
      <c r="G620" s="339">
        <v>0.59270134228187921</v>
      </c>
      <c r="H620" s="339">
        <f>VLOOKUP(A620,[3]Sheet1!$A:$H,8,)</f>
        <v>0.59983221476510062</v>
      </c>
      <c r="I620" s="175">
        <f t="shared" si="28"/>
        <v>7.1308724832214176E-3</v>
      </c>
      <c r="J620" s="87">
        <f ca="1">DATEDIF(D620,E620,"m")</f>
        <v>46</v>
      </c>
      <c r="K620" s="87" t="str">
        <f t="shared" si="29"/>
        <v>⬆️ En hausse</v>
      </c>
    </row>
    <row r="621" spans="1:11" ht="15.5" hidden="1">
      <c r="A621" s="172" t="s">
        <v>1089</v>
      </c>
      <c r="B621" s="35" t="s">
        <v>1739</v>
      </c>
      <c r="C621" s="32" t="s">
        <v>12</v>
      </c>
      <c r="D621" s="173">
        <v>44851</v>
      </c>
      <c r="E621" s="119">
        <f t="shared" ca="1" si="27"/>
        <v>46273</v>
      </c>
      <c r="F621" s="174" t="s">
        <v>1090</v>
      </c>
      <c r="G621" s="339">
        <v>0.74841772151898733</v>
      </c>
      <c r="H621" s="339">
        <f>VLOOKUP(A621,[3]Sheet1!$A:$H,8,)</f>
        <v>0.75632911392405067</v>
      </c>
      <c r="I621" s="175">
        <f t="shared" si="28"/>
        <v>7.9113924050633333E-3</v>
      </c>
      <c r="J621" s="87">
        <f ca="1">DATEDIF(D621,E621,"m")</f>
        <v>46</v>
      </c>
      <c r="K621" s="87" t="str">
        <f t="shared" si="29"/>
        <v>⬆️ En hausse</v>
      </c>
    </row>
    <row r="622" spans="1:11" ht="15.5" hidden="1">
      <c r="A622" s="172" t="s">
        <v>1092</v>
      </c>
      <c r="B622" s="35" t="s">
        <v>1739</v>
      </c>
      <c r="C622" s="32" t="s">
        <v>12</v>
      </c>
      <c r="D622" s="173">
        <v>44853</v>
      </c>
      <c r="E622" s="119">
        <f t="shared" ca="1" si="27"/>
        <v>46273</v>
      </c>
      <c r="F622" s="174" t="s">
        <v>1093</v>
      </c>
      <c r="G622" s="339">
        <v>0.61266447368421051</v>
      </c>
      <c r="H622" s="339">
        <f>VLOOKUP(A622,[3]Sheet1!$A:$H,8,)</f>
        <v>0.61759868421052633</v>
      </c>
      <c r="I622" s="175">
        <f t="shared" si="28"/>
        <v>4.9342105263158187E-3</v>
      </c>
      <c r="J622" s="87">
        <f ca="1">DATEDIF(D622,E622,"m")</f>
        <v>46</v>
      </c>
      <c r="K622" s="87" t="str">
        <f t="shared" si="29"/>
        <v>⬆️ En hausse</v>
      </c>
    </row>
    <row r="623" spans="1:11" ht="15.5" hidden="1">
      <c r="A623" s="172" t="s">
        <v>1094</v>
      </c>
      <c r="B623" s="35" t="s">
        <v>1739</v>
      </c>
      <c r="C623" s="32" t="s">
        <v>12</v>
      </c>
      <c r="D623" s="173">
        <v>44855</v>
      </c>
      <c r="E623" s="119">
        <f t="shared" ca="1" si="27"/>
        <v>46273</v>
      </c>
      <c r="F623" s="174" t="s">
        <v>972</v>
      </c>
      <c r="G623" s="339">
        <v>0.83076923076923082</v>
      </c>
      <c r="H623" s="339">
        <f>VLOOKUP(A623,[3]Sheet1!$A:$H,8,)</f>
        <v>0.83461538461538465</v>
      </c>
      <c r="I623" s="175">
        <f t="shared" si="28"/>
        <v>3.8461538461538325E-3</v>
      </c>
      <c r="J623" s="87">
        <f ca="1">DATEDIF(D623,E623,"m")</f>
        <v>46</v>
      </c>
      <c r="K623" s="87" t="str">
        <f t="shared" si="29"/>
        <v>⬆️ En hausse</v>
      </c>
    </row>
    <row r="624" spans="1:11" ht="15.5" hidden="1">
      <c r="A624" s="172" t="s">
        <v>1095</v>
      </c>
      <c r="B624" s="35" t="s">
        <v>1739</v>
      </c>
      <c r="C624" s="32" t="s">
        <v>12</v>
      </c>
      <c r="D624" s="173">
        <v>44855</v>
      </c>
      <c r="E624" s="119">
        <f t="shared" ca="1" si="27"/>
        <v>46273</v>
      </c>
      <c r="F624" s="174" t="s">
        <v>1096</v>
      </c>
      <c r="G624" s="339">
        <v>0.71940928270042193</v>
      </c>
      <c r="H624" s="339">
        <f>VLOOKUP(A624,[3]Sheet1!$A:$H,8,)</f>
        <v>0.71940928270042193</v>
      </c>
      <c r="I624" s="175">
        <f t="shared" si="28"/>
        <v>0</v>
      </c>
      <c r="J624" s="87">
        <f ca="1">DATEDIF(D624,E624,"m")</f>
        <v>46</v>
      </c>
      <c r="K624" s="87" t="str">
        <f t="shared" si="29"/>
        <v>⬆️ En hausse</v>
      </c>
    </row>
    <row r="625" spans="1:11" ht="15.5" hidden="1">
      <c r="A625" s="172" t="s">
        <v>1098</v>
      </c>
      <c r="B625" s="35" t="s">
        <v>1739</v>
      </c>
      <c r="C625" s="32" t="s">
        <v>23</v>
      </c>
      <c r="D625" s="173">
        <v>44859</v>
      </c>
      <c r="E625" s="119">
        <f t="shared" ca="1" si="27"/>
        <v>46273</v>
      </c>
      <c r="F625" s="174" t="s">
        <v>706</v>
      </c>
      <c r="G625" s="339">
        <v>0.62228260869565222</v>
      </c>
      <c r="H625" s="339">
        <f>VLOOKUP(A625,[3]Sheet1!$A:$H,8,)</f>
        <v>0.62635869565217395</v>
      </c>
      <c r="I625" s="175">
        <f t="shared" si="28"/>
        <v>4.0760869565217295E-3</v>
      </c>
      <c r="J625" s="87">
        <f ca="1">DATEDIF(D625,E625,"m")</f>
        <v>46</v>
      </c>
      <c r="K625" s="87" t="str">
        <f t="shared" si="29"/>
        <v>⬆️ En hausse</v>
      </c>
    </row>
    <row r="626" spans="1:11" ht="15.5" hidden="1">
      <c r="A626" s="172" t="s">
        <v>1097</v>
      </c>
      <c r="B626" s="35" t="s">
        <v>1739</v>
      </c>
      <c r="C626" s="32" t="s">
        <v>12</v>
      </c>
      <c r="D626" s="173">
        <v>44859</v>
      </c>
      <c r="E626" s="119">
        <f t="shared" ca="1" si="27"/>
        <v>46273</v>
      </c>
      <c r="F626" s="174" t="s">
        <v>1093</v>
      </c>
      <c r="G626" s="339">
        <v>0.86458333333333337</v>
      </c>
      <c r="H626" s="339">
        <f>VLOOKUP(A626,[3]Sheet1!$A:$H,8,)</f>
        <v>0.86250000000000004</v>
      </c>
      <c r="I626" s="175">
        <f t="shared" si="28"/>
        <v>-2.0833333333333259E-3</v>
      </c>
      <c r="J626" s="87">
        <f ca="1">DATEDIF(D626,E626,"m")</f>
        <v>46</v>
      </c>
      <c r="K626" s="87" t="str">
        <f t="shared" si="29"/>
        <v>⬆️ En hausse</v>
      </c>
    </row>
    <row r="627" spans="1:11" ht="15.5" hidden="1">
      <c r="A627" s="172" t="s">
        <v>1101</v>
      </c>
      <c r="B627" s="35" t="s">
        <v>1739</v>
      </c>
      <c r="C627" s="32" t="s">
        <v>23</v>
      </c>
      <c r="D627" s="173">
        <v>44865</v>
      </c>
      <c r="E627" s="119">
        <f t="shared" ca="1" si="27"/>
        <v>46273</v>
      </c>
      <c r="F627" s="174" t="s">
        <v>1102</v>
      </c>
      <c r="G627" s="339">
        <v>0.75595238095238093</v>
      </c>
      <c r="H627" s="339">
        <f>VLOOKUP(A627,[3]Sheet1!$A:$H,8,)</f>
        <v>0.76190476190476186</v>
      </c>
      <c r="I627" s="175">
        <f t="shared" si="28"/>
        <v>5.9523809523809312E-3</v>
      </c>
      <c r="J627" s="87">
        <f ca="1">DATEDIF(D627,E627,"m")</f>
        <v>46</v>
      </c>
      <c r="K627" s="87" t="str">
        <f t="shared" si="29"/>
        <v>⬆️ En hausse</v>
      </c>
    </row>
    <row r="628" spans="1:11" ht="15.5" hidden="1">
      <c r="A628" s="172" t="s">
        <v>1099</v>
      </c>
      <c r="B628" s="35" t="s">
        <v>1739</v>
      </c>
      <c r="C628" s="32" t="s">
        <v>12</v>
      </c>
      <c r="D628" s="173">
        <v>44865</v>
      </c>
      <c r="E628" s="119">
        <f t="shared" ca="1" si="27"/>
        <v>46273</v>
      </c>
      <c r="F628" s="174" t="s">
        <v>1100</v>
      </c>
      <c r="G628" s="339">
        <v>0.66803278688524592</v>
      </c>
      <c r="H628" s="339">
        <f>VLOOKUP(A628,[3]Sheet1!$A:$H,8,)</f>
        <v>0.67418032786885251</v>
      </c>
      <c r="I628" s="175">
        <f t="shared" si="28"/>
        <v>6.147540983606592E-3</v>
      </c>
      <c r="J628" s="87">
        <f ca="1">DATEDIF(D628,E628,"m")</f>
        <v>46</v>
      </c>
      <c r="K628" s="87" t="str">
        <f t="shared" si="29"/>
        <v>⬆️ En hausse</v>
      </c>
    </row>
    <row r="629" spans="1:11" ht="15.5" hidden="1">
      <c r="A629" s="172" t="s">
        <v>1103</v>
      </c>
      <c r="B629" s="35" t="s">
        <v>1739</v>
      </c>
      <c r="C629" s="32" t="s">
        <v>23</v>
      </c>
      <c r="D629" s="173">
        <v>44868</v>
      </c>
      <c r="E629" s="119">
        <f t="shared" ca="1" si="27"/>
        <v>46273</v>
      </c>
      <c r="F629" s="174" t="s">
        <v>1104</v>
      </c>
      <c r="G629" s="339">
        <v>0.69018404907975461</v>
      </c>
      <c r="H629" s="339">
        <f>VLOOKUP(A629,[3]Sheet1!$A:$H,8,)</f>
        <v>0.69018404907975461</v>
      </c>
      <c r="I629" s="175">
        <f t="shared" si="28"/>
        <v>0</v>
      </c>
      <c r="J629" s="87">
        <f ca="1">DATEDIF(D629,E629,"m")</f>
        <v>46</v>
      </c>
      <c r="K629" s="87" t="str">
        <f t="shared" si="29"/>
        <v>⬆️ En hausse</v>
      </c>
    </row>
    <row r="630" spans="1:11" ht="15.5">
      <c r="A630" s="172" t="s">
        <v>1105</v>
      </c>
      <c r="B630" s="35" t="s">
        <v>1739</v>
      </c>
      <c r="C630" s="32" t="s">
        <v>23</v>
      </c>
      <c r="D630" s="173">
        <v>44872</v>
      </c>
      <c r="E630" s="119">
        <f t="shared" ca="1" si="27"/>
        <v>46273</v>
      </c>
      <c r="F630" s="174" t="s">
        <v>1106</v>
      </c>
      <c r="G630" s="339">
        <v>0.44382911392405061</v>
      </c>
      <c r="H630" s="339">
        <f>VLOOKUP(A630,[3]Sheet1!$A:$H,8,)</f>
        <v>0.44857594936708861</v>
      </c>
      <c r="I630" s="175">
        <f t="shared" si="28"/>
        <v>4.746835443038E-3</v>
      </c>
      <c r="J630" s="87">
        <f ca="1">DATEDIF(D630,E630,"m")</f>
        <v>46</v>
      </c>
      <c r="K630" s="87" t="str">
        <f t="shared" si="29"/>
        <v>⬆️ En hausse</v>
      </c>
    </row>
    <row r="631" spans="1:11" ht="15.5" hidden="1">
      <c r="A631" s="172" t="s">
        <v>1108</v>
      </c>
      <c r="B631" s="35" t="s">
        <v>1739</v>
      </c>
      <c r="C631" s="32" t="s">
        <v>12</v>
      </c>
      <c r="D631" s="173">
        <v>44886</v>
      </c>
      <c r="E631" s="119">
        <f t="shared" ca="1" si="27"/>
        <v>46273</v>
      </c>
      <c r="F631" s="174" t="s">
        <v>31</v>
      </c>
      <c r="G631" s="339">
        <v>0.62</v>
      </c>
      <c r="H631" s="339">
        <f>VLOOKUP(A631,[3]Sheet1!$A:$H,8,)</f>
        <v>0.62</v>
      </c>
      <c r="I631" s="175">
        <f t="shared" si="28"/>
        <v>0</v>
      </c>
      <c r="J631" s="87">
        <f ca="1">DATEDIF(D631,E631,"m")</f>
        <v>45</v>
      </c>
      <c r="K631" s="87" t="str">
        <f t="shared" si="29"/>
        <v>⬆️ En hausse</v>
      </c>
    </row>
    <row r="632" spans="1:11" ht="15.5" hidden="1">
      <c r="A632" s="172" t="s">
        <v>1107</v>
      </c>
      <c r="B632" s="35" t="s">
        <v>1739</v>
      </c>
      <c r="C632" s="32" t="s">
        <v>12</v>
      </c>
      <c r="D632" s="173">
        <v>44886</v>
      </c>
      <c r="E632" s="119">
        <f t="shared" ca="1" si="27"/>
        <v>46273</v>
      </c>
      <c r="F632" s="174" t="s">
        <v>1093</v>
      </c>
      <c r="G632" s="339">
        <v>0.68429487179487181</v>
      </c>
      <c r="H632" s="339">
        <f>VLOOKUP(A632,[3]Sheet1!$A:$H,8,)</f>
        <v>0.68669871794871795</v>
      </c>
      <c r="I632" s="175">
        <f t="shared" si="28"/>
        <v>2.4038461538461453E-3</v>
      </c>
      <c r="J632" s="87">
        <f ca="1">DATEDIF(D632,E632,"m")</f>
        <v>45</v>
      </c>
      <c r="K632" s="87" t="str">
        <f t="shared" si="29"/>
        <v>⬆️ En hausse</v>
      </c>
    </row>
    <row r="633" spans="1:11" ht="15.5" hidden="1">
      <c r="A633" s="172" t="s">
        <v>1113</v>
      </c>
      <c r="B633" s="35" t="s">
        <v>1739</v>
      </c>
      <c r="C633" s="32" t="s">
        <v>23</v>
      </c>
      <c r="D633" s="173">
        <v>44887</v>
      </c>
      <c r="E633" s="119">
        <f t="shared" ca="1" si="27"/>
        <v>46273</v>
      </c>
      <c r="F633" s="174" t="s">
        <v>1114</v>
      </c>
      <c r="G633" s="339">
        <v>0.7321428571428571</v>
      </c>
      <c r="H633" s="339">
        <f>VLOOKUP(A633,[3]Sheet1!$A:$H,8,)</f>
        <v>0.73593073593073588</v>
      </c>
      <c r="I633" s="175">
        <f t="shared" si="28"/>
        <v>3.7878787878787845E-3</v>
      </c>
      <c r="J633" s="87">
        <f ca="1">DATEDIF(D633,E633,"m")</f>
        <v>45</v>
      </c>
      <c r="K633" s="87" t="str">
        <f t="shared" si="29"/>
        <v>⬆️ En hausse</v>
      </c>
    </row>
    <row r="634" spans="1:11" ht="15.5" hidden="1">
      <c r="A634" s="172" t="s">
        <v>1111</v>
      </c>
      <c r="B634" s="35" t="s">
        <v>1739</v>
      </c>
      <c r="C634" s="32" t="s">
        <v>23</v>
      </c>
      <c r="D634" s="173">
        <v>44887</v>
      </c>
      <c r="E634" s="119">
        <f t="shared" ca="1" si="27"/>
        <v>46273</v>
      </c>
      <c r="F634" s="174" t="s">
        <v>1112</v>
      </c>
      <c r="G634" s="339">
        <v>0.69409282700421937</v>
      </c>
      <c r="H634" s="339">
        <f>VLOOKUP(A634,[3]Sheet1!$A:$H,8,)</f>
        <v>0.69409282700421937</v>
      </c>
      <c r="I634" s="175">
        <f t="shared" si="28"/>
        <v>0</v>
      </c>
      <c r="J634" s="87">
        <f ca="1">DATEDIF(D634,E634,"m")</f>
        <v>45</v>
      </c>
      <c r="K634" s="87" t="str">
        <f t="shared" si="29"/>
        <v>⬆️ En hausse</v>
      </c>
    </row>
    <row r="635" spans="1:11" ht="15.5" hidden="1">
      <c r="A635" s="172" t="s">
        <v>1109</v>
      </c>
      <c r="B635" s="35" t="s">
        <v>1739</v>
      </c>
      <c r="C635" s="32" t="s">
        <v>23</v>
      </c>
      <c r="D635" s="173">
        <v>44887</v>
      </c>
      <c r="E635" s="119">
        <f t="shared" ca="1" si="27"/>
        <v>46273</v>
      </c>
      <c r="F635" s="174" t="s">
        <v>1110</v>
      </c>
      <c r="G635" s="339">
        <v>0.79166666666666663</v>
      </c>
      <c r="H635" s="339">
        <f>VLOOKUP(A635,[3]Sheet1!$A:$H,8,)</f>
        <v>0.79166666666666663</v>
      </c>
      <c r="I635" s="175">
        <f t="shared" si="28"/>
        <v>0</v>
      </c>
      <c r="J635" s="87">
        <f ca="1">DATEDIF(D635,E635,"m")</f>
        <v>45</v>
      </c>
      <c r="K635" s="87" t="str">
        <f t="shared" si="29"/>
        <v>⬆️ En hausse</v>
      </c>
    </row>
    <row r="636" spans="1:11" ht="15.5" hidden="1">
      <c r="A636" s="172" t="s">
        <v>1115</v>
      </c>
      <c r="B636" s="35" t="s">
        <v>1739</v>
      </c>
      <c r="C636" s="32" t="s">
        <v>23</v>
      </c>
      <c r="D636" s="184">
        <v>44895</v>
      </c>
      <c r="E636" s="119">
        <f t="shared" ca="1" si="27"/>
        <v>46273</v>
      </c>
      <c r="F636" s="174" t="s">
        <v>1116</v>
      </c>
      <c r="G636" s="339">
        <v>0.70158959537572252</v>
      </c>
      <c r="H636" s="339">
        <f>VLOOKUP(A636,[3]Sheet1!$A:$H,8,)</f>
        <v>0.7052023121387283</v>
      </c>
      <c r="I636" s="175">
        <f t="shared" si="28"/>
        <v>3.6127167630057855E-3</v>
      </c>
      <c r="J636" s="87">
        <f ca="1">DATEDIF(D636,E636,"m")</f>
        <v>45</v>
      </c>
      <c r="K636" s="87" t="str">
        <f t="shared" si="29"/>
        <v>⬆️ En hausse</v>
      </c>
    </row>
    <row r="637" spans="1:11" ht="15.5" hidden="1">
      <c r="A637" s="172" t="s">
        <v>1117</v>
      </c>
      <c r="B637" s="35" t="s">
        <v>1739</v>
      </c>
      <c r="C637" s="32" t="s">
        <v>26</v>
      </c>
      <c r="D637" s="184">
        <v>44900</v>
      </c>
      <c r="E637" s="119">
        <f t="shared" ca="1" si="27"/>
        <v>46273</v>
      </c>
      <c r="F637" s="174" t="s">
        <v>1118</v>
      </c>
      <c r="G637" s="339">
        <v>0.60344827586206895</v>
      </c>
      <c r="H637" s="339">
        <f>VLOOKUP(A637,[3]Sheet1!$A:$H,8,)</f>
        <v>0.60668103448275867</v>
      </c>
      <c r="I637" s="175">
        <f t="shared" si="28"/>
        <v>3.2327586206897241E-3</v>
      </c>
      <c r="J637" s="87">
        <f ca="1">DATEDIF(D637,E637,"m")</f>
        <v>45</v>
      </c>
      <c r="K637" s="87" t="str">
        <f t="shared" si="29"/>
        <v>⬆️ En hausse</v>
      </c>
    </row>
    <row r="638" spans="1:11" ht="15.5" hidden="1">
      <c r="A638" s="172" t="s">
        <v>1121</v>
      </c>
      <c r="B638" s="35" t="s">
        <v>1739</v>
      </c>
      <c r="C638" s="32" t="s">
        <v>23</v>
      </c>
      <c r="D638" s="173">
        <v>44909</v>
      </c>
      <c r="E638" s="119">
        <f t="shared" ca="1" si="27"/>
        <v>46273</v>
      </c>
      <c r="F638" s="174" t="s">
        <v>1122</v>
      </c>
      <c r="G638" s="339">
        <v>0.79398148148148151</v>
      </c>
      <c r="H638" s="339">
        <f>VLOOKUP(A638,[3]Sheet1!$A:$H,8,)</f>
        <v>0.79629629629629628</v>
      </c>
      <c r="I638" s="175">
        <f t="shared" si="28"/>
        <v>2.3148148148147696E-3</v>
      </c>
      <c r="J638" s="87">
        <f ca="1">DATEDIF(D638,E638,"m")</f>
        <v>44</v>
      </c>
      <c r="K638" s="87" t="str">
        <f t="shared" si="29"/>
        <v>⬆️ En hausse</v>
      </c>
    </row>
    <row r="639" spans="1:11" ht="15.5" hidden="1">
      <c r="A639" s="172" t="s">
        <v>1119</v>
      </c>
      <c r="B639" s="35" t="s">
        <v>1739</v>
      </c>
      <c r="C639" s="32" t="s">
        <v>23</v>
      </c>
      <c r="D639" s="173">
        <v>44909</v>
      </c>
      <c r="E639" s="119">
        <f t="shared" ca="1" si="27"/>
        <v>46273</v>
      </c>
      <c r="F639" s="174" t="s">
        <v>1120</v>
      </c>
      <c r="G639" s="339">
        <v>0.79187192118226601</v>
      </c>
      <c r="H639" s="339">
        <f>VLOOKUP(A639,[3]Sheet1!$A:$H,8,)</f>
        <v>0.79495073891625612</v>
      </c>
      <c r="I639" s="175">
        <f t="shared" si="28"/>
        <v>3.0788177339901024E-3</v>
      </c>
      <c r="J639" s="87">
        <f ca="1">DATEDIF(D639,E639,"m")</f>
        <v>44</v>
      </c>
      <c r="K639" s="87" t="str">
        <f t="shared" si="29"/>
        <v>⬆️ En hausse</v>
      </c>
    </row>
    <row r="640" spans="1:11" ht="15.5" hidden="1">
      <c r="A640" s="172" t="s">
        <v>1123</v>
      </c>
      <c r="B640" s="35" t="s">
        <v>1739</v>
      </c>
      <c r="C640" s="32" t="s">
        <v>26</v>
      </c>
      <c r="D640" s="173">
        <v>44914</v>
      </c>
      <c r="E640" s="119">
        <f t="shared" ca="1" si="27"/>
        <v>46273</v>
      </c>
      <c r="F640" s="174" t="s">
        <v>24</v>
      </c>
      <c r="G640" s="339">
        <v>0.77072192513368987</v>
      </c>
      <c r="H640" s="339">
        <f>VLOOKUP(A640,[3]Sheet1!$A:$H,8,)</f>
        <v>0.77540106951871657</v>
      </c>
      <c r="I640" s="175">
        <f t="shared" si="28"/>
        <v>4.6791443850267012E-3</v>
      </c>
      <c r="J640" s="87">
        <f ca="1">DATEDIF(D640,E640,"m")</f>
        <v>44</v>
      </c>
      <c r="K640" s="87" t="str">
        <f t="shared" si="29"/>
        <v>⬆️ En hausse</v>
      </c>
    </row>
    <row r="641" spans="1:11" ht="15.5" hidden="1">
      <c r="A641" s="172" t="s">
        <v>1126</v>
      </c>
      <c r="B641" s="35" t="s">
        <v>1739</v>
      </c>
      <c r="C641" s="32" t="s">
        <v>26</v>
      </c>
      <c r="D641" s="173">
        <v>44914</v>
      </c>
      <c r="E641" s="119">
        <f t="shared" ca="1" si="27"/>
        <v>46273</v>
      </c>
      <c r="F641" s="174" t="s">
        <v>24</v>
      </c>
      <c r="G641" s="339">
        <v>0.70218120805369133</v>
      </c>
      <c r="H641" s="339">
        <f>VLOOKUP(A641,[3]Sheet1!$A:$H,8,)</f>
        <v>0.70805369127516782</v>
      </c>
      <c r="I641" s="175">
        <f t="shared" si="28"/>
        <v>5.8724832214764877E-3</v>
      </c>
      <c r="J641" s="87">
        <f ca="1">DATEDIF(D641,E641,"m")</f>
        <v>44</v>
      </c>
      <c r="K641" s="87" t="str">
        <f t="shared" si="29"/>
        <v>⬆️ En hausse</v>
      </c>
    </row>
    <row r="642" spans="1:11" ht="15.5" hidden="1">
      <c r="A642" s="172" t="s">
        <v>1124</v>
      </c>
      <c r="B642" s="35" t="s">
        <v>1739</v>
      </c>
      <c r="C642" s="32" t="s">
        <v>23</v>
      </c>
      <c r="D642" s="173">
        <v>44914</v>
      </c>
      <c r="E642" s="119">
        <f t="shared" ref="E642:E705" ca="1" si="30">TODAY()</f>
        <v>46273</v>
      </c>
      <c r="F642" s="174" t="s">
        <v>1125</v>
      </c>
      <c r="G642" s="339">
        <v>0.74211711711711714</v>
      </c>
      <c r="H642" s="339">
        <f>VLOOKUP(A642,[3]Sheet1!$A:$H,8,)</f>
        <v>0.74436936936936937</v>
      </c>
      <c r="I642" s="175">
        <f t="shared" si="28"/>
        <v>2.2522522522522292E-3</v>
      </c>
      <c r="J642" s="87">
        <f ca="1">DATEDIF(D642,E642,"m")</f>
        <v>44</v>
      </c>
      <c r="K642" s="87" t="str">
        <f t="shared" si="29"/>
        <v>⬆️ En hausse</v>
      </c>
    </row>
    <row r="643" spans="1:11" ht="15.5">
      <c r="A643" s="172" t="s">
        <v>1127</v>
      </c>
      <c r="B643" s="35" t="s">
        <v>1739</v>
      </c>
      <c r="C643" s="32" t="s">
        <v>23</v>
      </c>
      <c r="D643" s="173">
        <v>44918</v>
      </c>
      <c r="E643" s="119">
        <f t="shared" ca="1" si="30"/>
        <v>46273</v>
      </c>
      <c r="F643" s="174" t="s">
        <v>1128</v>
      </c>
      <c r="G643" s="339">
        <v>0.47738095238095241</v>
      </c>
      <c r="H643" s="339">
        <f>VLOOKUP(A643,[3]Sheet1!$A:$H,8,)</f>
        <v>0.47738095238095241</v>
      </c>
      <c r="I643" s="175">
        <f t="shared" ref="I643:I706" si="31">H643-G643</f>
        <v>0</v>
      </c>
      <c r="J643" s="87">
        <f ca="1">DATEDIF(D643,E643,"m")</f>
        <v>44</v>
      </c>
      <c r="K643" s="87" t="str">
        <f t="shared" ref="K643:K706" si="32">IF(H643="","➡️ Stable",IF(H643&gt;0.005,"⬆️ En hausse",IF(H643&lt;-0.005,"⬇️ En baisse","➡️ Stable")))</f>
        <v>⬆️ En hausse</v>
      </c>
    </row>
    <row r="644" spans="1:11" ht="15.5" hidden="1">
      <c r="A644" s="172" t="s">
        <v>1129</v>
      </c>
      <c r="B644" s="35" t="s">
        <v>1739</v>
      </c>
      <c r="C644" s="32" t="s">
        <v>23</v>
      </c>
      <c r="D644" s="173">
        <v>44922</v>
      </c>
      <c r="E644" s="119">
        <f t="shared" ca="1" si="30"/>
        <v>46273</v>
      </c>
      <c r="F644" s="174" t="s">
        <v>74</v>
      </c>
      <c r="G644" s="339">
        <v>0.58557692307692311</v>
      </c>
      <c r="H644" s="339">
        <f>VLOOKUP(A644,[3]Sheet1!$A:$H,8,)</f>
        <v>0.59423076923076923</v>
      </c>
      <c r="I644" s="175">
        <f t="shared" si="31"/>
        <v>8.6538461538461231E-3</v>
      </c>
      <c r="J644" s="87">
        <f ca="1">DATEDIF(D644,E644,"m")</f>
        <v>44</v>
      </c>
      <c r="K644" s="87" t="str">
        <f t="shared" si="32"/>
        <v>⬆️ En hausse</v>
      </c>
    </row>
    <row r="645" spans="1:11" ht="15.5" hidden="1">
      <c r="A645" s="172" t="s">
        <v>1132</v>
      </c>
      <c r="B645" s="35" t="s">
        <v>1739</v>
      </c>
      <c r="C645" s="32" t="s">
        <v>23</v>
      </c>
      <c r="D645" s="173">
        <v>44922</v>
      </c>
      <c r="E645" s="119">
        <f t="shared" ca="1" si="30"/>
        <v>46273</v>
      </c>
      <c r="F645" s="174" t="s">
        <v>1133</v>
      </c>
      <c r="G645" s="339">
        <v>0.5647321428571429</v>
      </c>
      <c r="H645" s="339">
        <f>VLOOKUP(A645,[3]Sheet1!$A:$H,8,)</f>
        <v>0.56664540816326525</v>
      </c>
      <c r="I645" s="175">
        <f t="shared" si="31"/>
        <v>1.913265306122347E-3</v>
      </c>
      <c r="J645" s="87">
        <f ca="1">DATEDIF(D645,E645,"m")</f>
        <v>44</v>
      </c>
      <c r="K645" s="87" t="str">
        <f t="shared" si="32"/>
        <v>⬆️ En hausse</v>
      </c>
    </row>
    <row r="646" spans="1:11" ht="15.5" hidden="1">
      <c r="A646" s="172" t="s">
        <v>1130</v>
      </c>
      <c r="B646" s="35" t="s">
        <v>1739</v>
      </c>
      <c r="C646" s="32" t="s">
        <v>23</v>
      </c>
      <c r="D646" s="173">
        <v>44922</v>
      </c>
      <c r="E646" s="119">
        <f t="shared" ca="1" si="30"/>
        <v>46273</v>
      </c>
      <c r="F646" s="174" t="s">
        <v>1131</v>
      </c>
      <c r="G646" s="339">
        <v>0.68781407035175879</v>
      </c>
      <c r="H646" s="339">
        <f>VLOOKUP(A646,[3]Sheet1!$A:$H,8,)</f>
        <v>0.68530150753768848</v>
      </c>
      <c r="I646" s="175">
        <f t="shared" si="31"/>
        <v>-2.5125628140703071E-3</v>
      </c>
      <c r="J646" s="87">
        <f ca="1">DATEDIF(D646,E646,"m")</f>
        <v>44</v>
      </c>
      <c r="K646" s="87" t="str">
        <f t="shared" si="32"/>
        <v>⬆️ En hausse</v>
      </c>
    </row>
    <row r="647" spans="1:11" ht="15.5" hidden="1">
      <c r="A647" s="172" t="s">
        <v>1134</v>
      </c>
      <c r="B647" s="35" t="s">
        <v>1739</v>
      </c>
      <c r="C647" s="32" t="s">
        <v>12</v>
      </c>
      <c r="D647" s="173">
        <v>44925</v>
      </c>
      <c r="E647" s="119">
        <f t="shared" ca="1" si="30"/>
        <v>46273</v>
      </c>
      <c r="F647" s="174" t="s">
        <v>1135</v>
      </c>
      <c r="G647" s="339">
        <v>0.67559523809523814</v>
      </c>
      <c r="H647" s="339">
        <f>VLOOKUP(A647,[3]Sheet1!$A:$H,8,)</f>
        <v>0.68229166666666663</v>
      </c>
      <c r="I647" s="175">
        <f t="shared" si="31"/>
        <v>6.6964285714284921E-3</v>
      </c>
      <c r="J647" s="87">
        <f ca="1">DATEDIF(D647,E647,"m")</f>
        <v>44</v>
      </c>
      <c r="K647" s="87" t="str">
        <f t="shared" si="32"/>
        <v>⬆️ En hausse</v>
      </c>
    </row>
    <row r="648" spans="1:11" ht="15.5" hidden="1">
      <c r="A648" s="172" t="s">
        <v>1136</v>
      </c>
      <c r="B648" s="35" t="s">
        <v>1739</v>
      </c>
      <c r="C648" s="32" t="s">
        <v>12</v>
      </c>
      <c r="D648" s="173">
        <v>44932</v>
      </c>
      <c r="E648" s="119">
        <f t="shared" ca="1" si="30"/>
        <v>46273</v>
      </c>
      <c r="F648" s="174" t="s">
        <v>1137</v>
      </c>
      <c r="G648" s="339">
        <v>0.66424418604651159</v>
      </c>
      <c r="H648" s="339">
        <f>VLOOKUP(A648,[3]Sheet1!$A:$H,8,)</f>
        <v>0.67151162790697672</v>
      </c>
      <c r="I648" s="175">
        <f t="shared" si="31"/>
        <v>7.2674418604651292E-3</v>
      </c>
      <c r="J648" s="87">
        <f ca="1">DATEDIF(D648,E648,"m")</f>
        <v>44</v>
      </c>
      <c r="K648" s="87" t="str">
        <f t="shared" si="32"/>
        <v>⬆️ En hausse</v>
      </c>
    </row>
    <row r="649" spans="1:11" ht="15.5" hidden="1">
      <c r="A649" s="172" t="s">
        <v>1138</v>
      </c>
      <c r="B649" s="35" t="s">
        <v>1739</v>
      </c>
      <c r="C649" s="32" t="s">
        <v>23</v>
      </c>
      <c r="D649" s="173">
        <v>44971</v>
      </c>
      <c r="E649" s="119">
        <f t="shared" ca="1" si="30"/>
        <v>46273</v>
      </c>
      <c r="F649" s="174" t="s">
        <v>1139</v>
      </c>
      <c r="G649" s="339">
        <v>0.72175732217573219</v>
      </c>
      <c r="H649" s="339">
        <f>VLOOKUP(A649,[3]Sheet1!$A:$H,8,)</f>
        <v>0.72123430962343094</v>
      </c>
      <c r="I649" s="175">
        <f t="shared" si="31"/>
        <v>-5.2301255230124966E-4</v>
      </c>
      <c r="J649" s="87">
        <f ca="1">DATEDIF(D649,E649,"m")</f>
        <v>42</v>
      </c>
      <c r="K649" s="87" t="str">
        <f t="shared" si="32"/>
        <v>⬆️ En hausse</v>
      </c>
    </row>
    <row r="650" spans="1:11" ht="15.5" hidden="1">
      <c r="A650" s="172" t="s">
        <v>1140</v>
      </c>
      <c r="B650" s="35" t="s">
        <v>1739</v>
      </c>
      <c r="C650" s="32" t="s">
        <v>23</v>
      </c>
      <c r="D650" s="184">
        <v>44978</v>
      </c>
      <c r="E650" s="119">
        <f t="shared" ca="1" si="30"/>
        <v>46273</v>
      </c>
      <c r="F650" s="185" t="s">
        <v>1141</v>
      </c>
      <c r="G650" s="339">
        <v>0.88888888888888884</v>
      </c>
      <c r="H650" s="339">
        <f>VLOOKUP(A650,[3]Sheet1!$A:$H,8,)</f>
        <v>0.89166666666666672</v>
      </c>
      <c r="I650" s="175">
        <f t="shared" si="31"/>
        <v>2.7777777777778789E-3</v>
      </c>
      <c r="J650" s="87">
        <f ca="1">DATEDIF(D650,E650,"m")</f>
        <v>42</v>
      </c>
      <c r="K650" s="87" t="str">
        <f t="shared" si="32"/>
        <v>⬆️ En hausse</v>
      </c>
    </row>
    <row r="651" spans="1:11" ht="15.5" hidden="1">
      <c r="A651" s="172" t="s">
        <v>1142</v>
      </c>
      <c r="B651" s="35" t="s">
        <v>1739</v>
      </c>
      <c r="C651" s="32" t="s">
        <v>23</v>
      </c>
      <c r="D651" s="184">
        <v>44978</v>
      </c>
      <c r="E651" s="119">
        <f t="shared" ca="1" si="30"/>
        <v>46273</v>
      </c>
      <c r="F651" s="185" t="s">
        <v>1141</v>
      </c>
      <c r="G651" s="339">
        <v>0.65705128205128205</v>
      </c>
      <c r="H651" s="339">
        <f>VLOOKUP(A651,[3]Sheet1!$A:$H,8,)</f>
        <v>0.66346153846153844</v>
      </c>
      <c r="I651" s="175">
        <f t="shared" si="31"/>
        <v>6.4102564102563875E-3</v>
      </c>
      <c r="J651" s="87">
        <f ca="1">DATEDIF(D651,E651,"m")</f>
        <v>42</v>
      </c>
      <c r="K651" s="87" t="str">
        <f t="shared" si="32"/>
        <v>⬆️ En hausse</v>
      </c>
    </row>
    <row r="652" spans="1:11" ht="15.5" hidden="1">
      <c r="A652" s="172" t="s">
        <v>1143</v>
      </c>
      <c r="B652" s="35" t="s">
        <v>1739</v>
      </c>
      <c r="C652" s="32" t="s">
        <v>23</v>
      </c>
      <c r="D652" s="184">
        <v>44978</v>
      </c>
      <c r="E652" s="119">
        <f t="shared" ca="1" si="30"/>
        <v>46273</v>
      </c>
      <c r="F652" s="185" t="s">
        <v>1141</v>
      </c>
      <c r="G652" s="339">
        <v>0.59539473684210531</v>
      </c>
      <c r="H652" s="339">
        <f>VLOOKUP(A652,[3]Sheet1!$A:$H,8,)</f>
        <v>0.59210526315789469</v>
      </c>
      <c r="I652" s="175">
        <f t="shared" si="31"/>
        <v>-3.2894736842106198E-3</v>
      </c>
      <c r="J652" s="87">
        <f ca="1">DATEDIF(D652,E652,"m")</f>
        <v>42</v>
      </c>
      <c r="K652" s="87" t="str">
        <f t="shared" si="32"/>
        <v>⬆️ En hausse</v>
      </c>
    </row>
    <row r="653" spans="1:11" ht="15.5" hidden="1">
      <c r="A653" s="172" t="s">
        <v>1145</v>
      </c>
      <c r="B653" s="35" t="s">
        <v>1739</v>
      </c>
      <c r="C653" s="32" t="s">
        <v>12</v>
      </c>
      <c r="D653" s="173">
        <v>45009</v>
      </c>
      <c r="E653" s="119">
        <f t="shared" ca="1" si="30"/>
        <v>46273</v>
      </c>
      <c r="F653" s="174" t="s">
        <v>789</v>
      </c>
      <c r="G653" s="339">
        <v>0.73063380281690138</v>
      </c>
      <c r="H653" s="339">
        <f>VLOOKUP(A653,[3]Sheet1!$A:$H,8,)</f>
        <v>0.73503521126760563</v>
      </c>
      <c r="I653" s="175">
        <f t="shared" si="31"/>
        <v>4.4014084507042472E-3</v>
      </c>
      <c r="J653" s="87">
        <f ca="1">DATEDIF(D653,E653,"m")</f>
        <v>41</v>
      </c>
      <c r="K653" s="87" t="str">
        <f t="shared" si="32"/>
        <v>⬆️ En hausse</v>
      </c>
    </row>
    <row r="654" spans="1:11" ht="15.5" hidden="1">
      <c r="A654" s="172" t="s">
        <v>1144</v>
      </c>
      <c r="B654" s="35" t="s">
        <v>1739</v>
      </c>
      <c r="C654" s="32" t="s">
        <v>12</v>
      </c>
      <c r="D654" s="173">
        <v>45009</v>
      </c>
      <c r="E654" s="119">
        <f t="shared" ca="1" si="30"/>
        <v>46273</v>
      </c>
      <c r="F654" s="174" t="s">
        <v>789</v>
      </c>
      <c r="G654" s="339">
        <v>0.55405405405405406</v>
      </c>
      <c r="H654" s="339">
        <f>VLOOKUP(A654,[3]Sheet1!$A:$H,8,)</f>
        <v>0.55743243243243246</v>
      </c>
      <c r="I654" s="175">
        <f t="shared" si="31"/>
        <v>3.3783783783783994E-3</v>
      </c>
      <c r="J654" s="87">
        <f ca="1">DATEDIF(D654,E654,"m")</f>
        <v>41</v>
      </c>
      <c r="K654" s="87" t="str">
        <f t="shared" si="32"/>
        <v>⬆️ En hausse</v>
      </c>
    </row>
    <row r="655" spans="1:11" ht="15.5">
      <c r="A655" s="172" t="s">
        <v>1146</v>
      </c>
      <c r="B655" s="35" t="s">
        <v>1739</v>
      </c>
      <c r="C655" s="32" t="s">
        <v>12</v>
      </c>
      <c r="D655" s="173">
        <v>45009</v>
      </c>
      <c r="E655" s="119">
        <f t="shared" ca="1" si="30"/>
        <v>46273</v>
      </c>
      <c r="F655" s="174" t="s">
        <v>789</v>
      </c>
      <c r="G655" s="339">
        <v>0.3961937716262976</v>
      </c>
      <c r="H655" s="339">
        <f>VLOOKUP(A655,[3]Sheet1!$A:$H,8,)</f>
        <v>0.40138408304498269</v>
      </c>
      <c r="I655" s="175">
        <f t="shared" si="31"/>
        <v>5.1903114186850896E-3</v>
      </c>
      <c r="J655" s="87">
        <f ca="1">DATEDIF(D655,E655,"m")</f>
        <v>41</v>
      </c>
      <c r="K655" s="87" t="str">
        <f t="shared" si="32"/>
        <v>⬆️ En hausse</v>
      </c>
    </row>
    <row r="656" spans="1:11" ht="15.5" hidden="1">
      <c r="A656" s="172" t="s">
        <v>1147</v>
      </c>
      <c r="B656" s="35" t="s">
        <v>1739</v>
      </c>
      <c r="C656" s="32" t="s">
        <v>12</v>
      </c>
      <c r="D656" s="184">
        <v>45029</v>
      </c>
      <c r="E656" s="119">
        <f t="shared" ca="1" si="30"/>
        <v>46273</v>
      </c>
      <c r="F656" s="185" t="s">
        <v>1148</v>
      </c>
      <c r="G656" s="339">
        <v>0.61206896551724133</v>
      </c>
      <c r="H656" s="339">
        <f>VLOOKUP(A656,[3]Sheet1!$A:$H,8,)</f>
        <v>0.61494252873563215</v>
      </c>
      <c r="I656" s="175">
        <f t="shared" si="31"/>
        <v>2.8735632183908288E-3</v>
      </c>
      <c r="J656" s="87">
        <f ca="1">DATEDIF(D656,E656,"m")</f>
        <v>40</v>
      </c>
      <c r="K656" s="87" t="str">
        <f t="shared" si="32"/>
        <v>⬆️ En hausse</v>
      </c>
    </row>
    <row r="657" spans="1:11" ht="15.5" hidden="1">
      <c r="A657" s="172" t="s">
        <v>1149</v>
      </c>
      <c r="B657" s="35" t="s">
        <v>1739</v>
      </c>
      <c r="C657" s="32" t="s">
        <v>12</v>
      </c>
      <c r="D657" s="184">
        <v>45029</v>
      </c>
      <c r="E657" s="119">
        <f t="shared" ca="1" si="30"/>
        <v>46273</v>
      </c>
      <c r="F657" s="185" t="s">
        <v>977</v>
      </c>
      <c r="G657" s="339">
        <v>0.5357142857142857</v>
      </c>
      <c r="H657" s="339">
        <f>VLOOKUP(A657,[3]Sheet1!$A:$H,8,)</f>
        <v>0.54081632653061229</v>
      </c>
      <c r="I657" s="175">
        <f t="shared" si="31"/>
        <v>5.1020408163265918E-3</v>
      </c>
      <c r="J657" s="87">
        <f ca="1">DATEDIF(D657,E657,"m")</f>
        <v>40</v>
      </c>
      <c r="K657" s="87" t="str">
        <f t="shared" si="32"/>
        <v>⬆️ En hausse</v>
      </c>
    </row>
    <row r="658" spans="1:11" ht="15.5" hidden="1">
      <c r="A658" s="172" t="s">
        <v>1152</v>
      </c>
      <c r="B658" s="35" t="s">
        <v>1739</v>
      </c>
      <c r="C658" s="32" t="s">
        <v>12</v>
      </c>
      <c r="D658" s="184">
        <v>45030</v>
      </c>
      <c r="E658" s="119">
        <f t="shared" ca="1" si="30"/>
        <v>46273</v>
      </c>
      <c r="F658" s="183" t="s">
        <v>1151</v>
      </c>
      <c r="G658" s="339">
        <v>0.59765625</v>
      </c>
      <c r="H658" s="339">
        <f>VLOOKUP(A658,[3]Sheet1!$A:$H,8,)</f>
        <v>0.6044921875</v>
      </c>
      <c r="I658" s="175">
        <f t="shared" si="31"/>
        <v>6.8359375E-3</v>
      </c>
      <c r="J658" s="87">
        <f ca="1">DATEDIF(D658,E658,"m")</f>
        <v>40</v>
      </c>
      <c r="K658" s="87" t="str">
        <f t="shared" si="32"/>
        <v>⬆️ En hausse</v>
      </c>
    </row>
    <row r="659" spans="1:11" ht="15.5" hidden="1">
      <c r="A659" s="172" t="s">
        <v>1150</v>
      </c>
      <c r="B659" s="35" t="s">
        <v>1739</v>
      </c>
      <c r="C659" s="32" t="s">
        <v>12</v>
      </c>
      <c r="D659" s="184">
        <v>45030</v>
      </c>
      <c r="E659" s="119">
        <f t="shared" ca="1" si="30"/>
        <v>46273</v>
      </c>
      <c r="F659" s="183" t="s">
        <v>1151</v>
      </c>
      <c r="G659" s="339">
        <v>0.53042763157894735</v>
      </c>
      <c r="H659" s="339">
        <f>VLOOKUP(A659,[3]Sheet1!$A:$H,8,)</f>
        <v>0.53453947368421051</v>
      </c>
      <c r="I659" s="175">
        <f t="shared" si="31"/>
        <v>4.1118421052631637E-3</v>
      </c>
      <c r="J659" s="87">
        <f ca="1">DATEDIF(D659,E659,"m")</f>
        <v>40</v>
      </c>
      <c r="K659" s="87" t="str">
        <f t="shared" si="32"/>
        <v>⬆️ En hausse</v>
      </c>
    </row>
    <row r="660" spans="1:11" ht="15.5" hidden="1">
      <c r="A660" s="172" t="s">
        <v>1153</v>
      </c>
      <c r="B660" s="35" t="s">
        <v>1739</v>
      </c>
      <c r="C660" s="32" t="s">
        <v>12</v>
      </c>
      <c r="D660" s="173">
        <v>45036</v>
      </c>
      <c r="E660" s="119">
        <f t="shared" ca="1" si="30"/>
        <v>46273</v>
      </c>
      <c r="F660" s="174" t="s">
        <v>1154</v>
      </c>
      <c r="G660" s="339">
        <v>0.64953271028037385</v>
      </c>
      <c r="H660" s="339">
        <f>VLOOKUP(A660,[3]Sheet1!$A:$H,8,)</f>
        <v>0.65420560747663548</v>
      </c>
      <c r="I660" s="175">
        <f t="shared" si="31"/>
        <v>4.6728971962616273E-3</v>
      </c>
      <c r="J660" s="87">
        <f ca="1">DATEDIF(D660,E660,"m")</f>
        <v>40</v>
      </c>
      <c r="K660" s="87" t="str">
        <f t="shared" si="32"/>
        <v>⬆️ En hausse</v>
      </c>
    </row>
    <row r="661" spans="1:11" ht="15.5">
      <c r="A661" s="172" t="s">
        <v>1155</v>
      </c>
      <c r="B661" s="35" t="s">
        <v>1739</v>
      </c>
      <c r="C661" s="32" t="s">
        <v>12</v>
      </c>
      <c r="D661" s="173">
        <v>45036</v>
      </c>
      <c r="E661" s="119">
        <f t="shared" ca="1" si="30"/>
        <v>46273</v>
      </c>
      <c r="F661" s="174" t="s">
        <v>615</v>
      </c>
      <c r="G661" s="339">
        <v>0.46370967741935482</v>
      </c>
      <c r="H661" s="339">
        <f>VLOOKUP(A661,[3]Sheet1!$A:$H,8,)</f>
        <v>0.46572580645161288</v>
      </c>
      <c r="I661" s="175">
        <f t="shared" si="31"/>
        <v>2.0161290322580627E-3</v>
      </c>
      <c r="J661" s="87">
        <f ca="1">DATEDIF(D661,E661,"m")</f>
        <v>40</v>
      </c>
      <c r="K661" s="87" t="str">
        <f t="shared" si="32"/>
        <v>⬆️ En hausse</v>
      </c>
    </row>
    <row r="662" spans="1:11" ht="15.5" hidden="1">
      <c r="A662" s="172" t="s">
        <v>1161</v>
      </c>
      <c r="B662" s="35" t="s">
        <v>1739</v>
      </c>
      <c r="C662" s="39" t="s">
        <v>12</v>
      </c>
      <c r="D662" s="173">
        <v>45042</v>
      </c>
      <c r="E662" s="119">
        <f t="shared" ca="1" si="30"/>
        <v>46273</v>
      </c>
      <c r="F662" s="174" t="s">
        <v>1162</v>
      </c>
      <c r="G662" s="339">
        <v>0.75221238938053092</v>
      </c>
      <c r="H662" s="339">
        <f>VLOOKUP(A662,[3]Sheet1!$A:$H,8,)</f>
        <v>0.75331858407079644</v>
      </c>
      <c r="I662" s="175">
        <f t="shared" si="31"/>
        <v>1.1061946902655162E-3</v>
      </c>
      <c r="J662" s="87">
        <f ca="1">DATEDIF(D662,E662,"m")</f>
        <v>40</v>
      </c>
      <c r="K662" s="87" t="str">
        <f t="shared" si="32"/>
        <v>⬆️ En hausse</v>
      </c>
    </row>
    <row r="663" spans="1:11" ht="15.5" hidden="1">
      <c r="A663" s="172" t="s">
        <v>1163</v>
      </c>
      <c r="B663" s="35" t="s">
        <v>1739</v>
      </c>
      <c r="C663" s="32" t="s">
        <v>12</v>
      </c>
      <c r="D663" s="173">
        <v>45042</v>
      </c>
      <c r="E663" s="119">
        <f t="shared" ca="1" si="30"/>
        <v>46273</v>
      </c>
      <c r="F663" s="174" t="s">
        <v>977</v>
      </c>
      <c r="G663" s="339">
        <v>0.62101063829787229</v>
      </c>
      <c r="H663" s="339">
        <f>VLOOKUP(A663,[3]Sheet1!$A:$H,8,)</f>
        <v>0.62898936170212771</v>
      </c>
      <c r="I663" s="175">
        <f t="shared" si="31"/>
        <v>7.9787234042554278E-3</v>
      </c>
      <c r="J663" s="87">
        <f ca="1">DATEDIF(D663,E663,"m")</f>
        <v>40</v>
      </c>
      <c r="K663" s="87" t="str">
        <f t="shared" si="32"/>
        <v>⬆️ En hausse</v>
      </c>
    </row>
    <row r="664" spans="1:11" ht="15.5" hidden="1">
      <c r="A664" s="172" t="s">
        <v>1156</v>
      </c>
      <c r="B664" s="35" t="s">
        <v>1739</v>
      </c>
      <c r="C664" s="32" t="s">
        <v>12</v>
      </c>
      <c r="D664" s="173">
        <v>45042</v>
      </c>
      <c r="E664" s="119">
        <f t="shared" ca="1" si="30"/>
        <v>46273</v>
      </c>
      <c r="F664" s="174" t="s">
        <v>1157</v>
      </c>
      <c r="G664" s="339">
        <v>0.8214285714285714</v>
      </c>
      <c r="H664" s="339">
        <f>VLOOKUP(A664,[3]Sheet1!$A:$H,8,)</f>
        <v>0.8214285714285714</v>
      </c>
      <c r="I664" s="175">
        <f t="shared" si="31"/>
        <v>0</v>
      </c>
      <c r="J664" s="87">
        <f ca="1">DATEDIF(D664,E664,"m")</f>
        <v>40</v>
      </c>
      <c r="K664" s="87" t="str">
        <f t="shared" si="32"/>
        <v>⬆️ En hausse</v>
      </c>
    </row>
    <row r="665" spans="1:11" ht="15.5" hidden="1">
      <c r="A665" s="172" t="s">
        <v>1160</v>
      </c>
      <c r="B665" s="35" t="s">
        <v>1739</v>
      </c>
      <c r="C665" s="32" t="s">
        <v>12</v>
      </c>
      <c r="D665" s="173">
        <v>45042</v>
      </c>
      <c r="E665" s="119">
        <f t="shared" ca="1" si="30"/>
        <v>46273</v>
      </c>
      <c r="F665" s="174" t="s">
        <v>1157</v>
      </c>
      <c r="G665" s="339">
        <v>0.59595070422535212</v>
      </c>
      <c r="H665" s="339">
        <f>VLOOKUP(A665,[3]Sheet1!$A:$H,8,)</f>
        <v>0.60387323943661975</v>
      </c>
      <c r="I665" s="175">
        <f t="shared" si="31"/>
        <v>7.9225352112676228E-3</v>
      </c>
      <c r="J665" s="87">
        <f ca="1">DATEDIF(D665,E665,"m")</f>
        <v>40</v>
      </c>
      <c r="K665" s="87" t="str">
        <f t="shared" si="32"/>
        <v>⬆️ En hausse</v>
      </c>
    </row>
    <row r="666" spans="1:11" ht="15.5" hidden="1">
      <c r="A666" s="172" t="s">
        <v>1164</v>
      </c>
      <c r="B666" s="35" t="s">
        <v>1739</v>
      </c>
      <c r="C666" s="32" t="s">
        <v>12</v>
      </c>
      <c r="D666" s="173">
        <v>45042</v>
      </c>
      <c r="E666" s="119">
        <f t="shared" ca="1" si="30"/>
        <v>46273</v>
      </c>
      <c r="F666" s="174" t="s">
        <v>1157</v>
      </c>
      <c r="G666" s="339">
        <v>0.56617647058823528</v>
      </c>
      <c r="H666" s="339">
        <f>VLOOKUP(A666,[3]Sheet1!$A:$H,8,)</f>
        <v>0.56801470588235292</v>
      </c>
      <c r="I666" s="175">
        <f t="shared" si="31"/>
        <v>1.8382352941176405E-3</v>
      </c>
      <c r="J666" s="87">
        <f ca="1">DATEDIF(D666,E666,"m")</f>
        <v>40</v>
      </c>
      <c r="K666" s="87" t="str">
        <f t="shared" si="32"/>
        <v>⬆️ En hausse</v>
      </c>
    </row>
    <row r="667" spans="1:11" ht="15.5" hidden="1">
      <c r="A667" s="172" t="s">
        <v>1158</v>
      </c>
      <c r="B667" s="35" t="s">
        <v>1739</v>
      </c>
      <c r="C667" s="32" t="s">
        <v>12</v>
      </c>
      <c r="D667" s="173">
        <v>45042</v>
      </c>
      <c r="E667" s="119">
        <f t="shared" ca="1" si="30"/>
        <v>46273</v>
      </c>
      <c r="F667" s="174" t="s">
        <v>1159</v>
      </c>
      <c r="G667" s="339">
        <v>0.81508264462809921</v>
      </c>
      <c r="H667" s="339">
        <f>VLOOKUP(A667,[3]Sheet1!$A:$H,8,)</f>
        <v>0.81818181818181823</v>
      </c>
      <c r="I667" s="175">
        <f t="shared" si="31"/>
        <v>3.0991735537190257E-3</v>
      </c>
      <c r="J667" s="87">
        <f ca="1">DATEDIF(D667,E667,"m")</f>
        <v>40</v>
      </c>
      <c r="K667" s="87" t="str">
        <f t="shared" si="32"/>
        <v>⬆️ En hausse</v>
      </c>
    </row>
    <row r="668" spans="1:11" ht="15.5" hidden="1">
      <c r="A668" s="172" t="s">
        <v>1167</v>
      </c>
      <c r="B668" s="35" t="s">
        <v>1739</v>
      </c>
      <c r="C668" s="32" t="s">
        <v>12</v>
      </c>
      <c r="D668" s="173">
        <v>45054</v>
      </c>
      <c r="E668" s="119">
        <f t="shared" ca="1" si="30"/>
        <v>46273</v>
      </c>
      <c r="F668" s="174" t="s">
        <v>1166</v>
      </c>
      <c r="G668" s="339">
        <v>0.76121794871794868</v>
      </c>
      <c r="H668" s="339">
        <f>VLOOKUP(A668,[3]Sheet1!$A:$H,8,)</f>
        <v>0.76602564102564108</v>
      </c>
      <c r="I668" s="175">
        <f t="shared" si="31"/>
        <v>4.8076923076924016E-3</v>
      </c>
      <c r="J668" s="87">
        <f ca="1">DATEDIF(D668,E668,"m")</f>
        <v>40</v>
      </c>
      <c r="K668" s="87" t="str">
        <f t="shared" si="32"/>
        <v>⬆️ En hausse</v>
      </c>
    </row>
    <row r="669" spans="1:11" ht="15.5" hidden="1">
      <c r="A669" s="172" t="s">
        <v>1165</v>
      </c>
      <c r="B669" s="35" t="s">
        <v>1739</v>
      </c>
      <c r="C669" s="32" t="s">
        <v>12</v>
      </c>
      <c r="D669" s="173">
        <v>45054</v>
      </c>
      <c r="E669" s="119">
        <f t="shared" ca="1" si="30"/>
        <v>46273</v>
      </c>
      <c r="F669" s="174" t="s">
        <v>1166</v>
      </c>
      <c r="G669" s="339">
        <v>0.78521126760563376</v>
      </c>
      <c r="H669" s="339">
        <f>VLOOKUP(A669,[3]Sheet1!$A:$H,8,)</f>
        <v>0.79401408450704225</v>
      </c>
      <c r="I669" s="175">
        <f t="shared" si="31"/>
        <v>8.8028169014084945E-3</v>
      </c>
      <c r="J669" s="87">
        <f ca="1">DATEDIF(D669,E669,"m")</f>
        <v>40</v>
      </c>
      <c r="K669" s="87" t="str">
        <f t="shared" si="32"/>
        <v>⬆️ En hausse</v>
      </c>
    </row>
    <row r="670" spans="1:11" ht="15.5" hidden="1">
      <c r="A670" s="172" t="s">
        <v>1168</v>
      </c>
      <c r="B670" s="35" t="s">
        <v>1739</v>
      </c>
      <c r="C670" s="32" t="s">
        <v>12</v>
      </c>
      <c r="D670" s="173">
        <v>45054</v>
      </c>
      <c r="E670" s="119">
        <f t="shared" ca="1" si="30"/>
        <v>46273</v>
      </c>
      <c r="F670" s="174" t="s">
        <v>1014</v>
      </c>
      <c r="G670" s="339">
        <v>0.63306451612903225</v>
      </c>
      <c r="H670" s="339">
        <f>VLOOKUP(A670,[3]Sheet1!$A:$H,8,)</f>
        <v>0.63172043010752688</v>
      </c>
      <c r="I670" s="175">
        <f t="shared" si="31"/>
        <v>-1.3440860215053752E-3</v>
      </c>
      <c r="J670" s="87">
        <f ca="1">DATEDIF(D670,E670,"m")</f>
        <v>40</v>
      </c>
      <c r="K670" s="87" t="str">
        <f t="shared" si="32"/>
        <v>⬆️ En hausse</v>
      </c>
    </row>
    <row r="671" spans="1:11" ht="15.5" hidden="1">
      <c r="A671" s="172" t="s">
        <v>1171</v>
      </c>
      <c r="B671" s="35" t="s">
        <v>1739</v>
      </c>
      <c r="C671" s="32" t="s">
        <v>12</v>
      </c>
      <c r="D671" s="173">
        <v>45057</v>
      </c>
      <c r="E671" s="119">
        <f t="shared" ca="1" si="30"/>
        <v>46273</v>
      </c>
      <c r="F671" s="174" t="s">
        <v>1172</v>
      </c>
      <c r="G671" s="339">
        <v>0.70178571428571423</v>
      </c>
      <c r="H671" s="339">
        <f>VLOOKUP(A671,[3]Sheet1!$A:$H,8,)</f>
        <v>0.70625000000000004</v>
      </c>
      <c r="I671" s="175">
        <f t="shared" si="31"/>
        <v>4.4642857142858094E-3</v>
      </c>
      <c r="J671" s="87">
        <f ca="1">DATEDIF(D671,E671,"m")</f>
        <v>39</v>
      </c>
      <c r="K671" s="87" t="str">
        <f t="shared" si="32"/>
        <v>⬆️ En hausse</v>
      </c>
    </row>
    <row r="672" spans="1:11" ht="15.5" hidden="1">
      <c r="A672" s="172" t="s">
        <v>1169</v>
      </c>
      <c r="B672" s="35" t="s">
        <v>1739</v>
      </c>
      <c r="C672" s="32" t="s">
        <v>12</v>
      </c>
      <c r="D672" s="173">
        <v>45057</v>
      </c>
      <c r="E672" s="119">
        <f t="shared" ca="1" si="30"/>
        <v>46273</v>
      </c>
      <c r="F672" s="174" t="s">
        <v>1170</v>
      </c>
      <c r="G672" s="339">
        <v>0.77894736842105261</v>
      </c>
      <c r="H672" s="339">
        <f>VLOOKUP(A672,[3]Sheet1!$A:$H,8,)</f>
        <v>0.78421052631578947</v>
      </c>
      <c r="I672" s="175">
        <f t="shared" si="31"/>
        <v>5.2631578947368585E-3</v>
      </c>
      <c r="J672" s="87">
        <f ca="1">DATEDIF(D672,E672,"m")</f>
        <v>39</v>
      </c>
      <c r="K672" s="87" t="str">
        <f t="shared" si="32"/>
        <v>⬆️ En hausse</v>
      </c>
    </row>
    <row r="673" spans="1:11" ht="15.5" hidden="1">
      <c r="A673" s="172" t="s">
        <v>1175</v>
      </c>
      <c r="B673" s="35" t="s">
        <v>1739</v>
      </c>
      <c r="C673" s="32" t="s">
        <v>12</v>
      </c>
      <c r="D673" s="173">
        <v>45063</v>
      </c>
      <c r="E673" s="119">
        <f t="shared" ca="1" si="30"/>
        <v>46273</v>
      </c>
      <c r="F673" s="174" t="s">
        <v>1176</v>
      </c>
      <c r="G673" s="339">
        <v>0.79076086956521741</v>
      </c>
      <c r="H673" s="339">
        <f>VLOOKUP(A673,[3]Sheet1!$A:$H,8,)</f>
        <v>0.79483695652173914</v>
      </c>
      <c r="I673" s="175">
        <f t="shared" si="31"/>
        <v>4.0760869565217295E-3</v>
      </c>
      <c r="J673" s="87">
        <f ca="1">DATEDIF(D673,E673,"m")</f>
        <v>39</v>
      </c>
      <c r="K673" s="87" t="str">
        <f t="shared" si="32"/>
        <v>⬆️ En hausse</v>
      </c>
    </row>
    <row r="674" spans="1:11" ht="15.5" hidden="1">
      <c r="A674" s="172" t="s">
        <v>1178</v>
      </c>
      <c r="B674" s="35" t="s">
        <v>1739</v>
      </c>
      <c r="C674" s="32" t="s">
        <v>12</v>
      </c>
      <c r="D674" s="173">
        <v>45063</v>
      </c>
      <c r="E674" s="119">
        <f t="shared" ca="1" si="30"/>
        <v>46273</v>
      </c>
      <c r="F674" s="174" t="s">
        <v>1179</v>
      </c>
      <c r="G674" s="339">
        <v>0.57499999999999996</v>
      </c>
      <c r="H674" s="339">
        <f>VLOOKUP(A674,[3]Sheet1!$A:$H,8,)</f>
        <v>0.57499999999999996</v>
      </c>
      <c r="I674" s="175">
        <f t="shared" si="31"/>
        <v>0</v>
      </c>
      <c r="J674" s="87">
        <f ca="1">DATEDIF(D674,E674,"m")</f>
        <v>39</v>
      </c>
      <c r="K674" s="87" t="str">
        <f t="shared" si="32"/>
        <v>⬆️ En hausse</v>
      </c>
    </row>
    <row r="675" spans="1:11" ht="15.5" hidden="1">
      <c r="A675" s="172" t="s">
        <v>1180</v>
      </c>
      <c r="B675" s="35" t="s">
        <v>1739</v>
      </c>
      <c r="C675" s="32" t="s">
        <v>12</v>
      </c>
      <c r="D675" s="173">
        <v>45063</v>
      </c>
      <c r="E675" s="119">
        <f t="shared" ca="1" si="30"/>
        <v>46273</v>
      </c>
      <c r="F675" s="174" t="s">
        <v>1181</v>
      </c>
      <c r="G675" s="339">
        <v>0.62043795620437958</v>
      </c>
      <c r="H675" s="339">
        <f>VLOOKUP(A675,[3]Sheet1!$A:$H,8,)</f>
        <v>0.62591240875912413</v>
      </c>
      <c r="I675" s="175">
        <f t="shared" si="31"/>
        <v>5.4744525547445466E-3</v>
      </c>
      <c r="J675" s="87">
        <f ca="1">DATEDIF(D675,E675,"m")</f>
        <v>39</v>
      </c>
      <c r="K675" s="87" t="str">
        <f t="shared" si="32"/>
        <v>⬆️ En hausse</v>
      </c>
    </row>
    <row r="676" spans="1:11" ht="15.5" hidden="1">
      <c r="A676" s="172" t="s">
        <v>1173</v>
      </c>
      <c r="B676" s="35" t="s">
        <v>1739</v>
      </c>
      <c r="C676" s="32" t="s">
        <v>12</v>
      </c>
      <c r="D676" s="173">
        <v>45063</v>
      </c>
      <c r="E676" s="119">
        <f t="shared" ca="1" si="30"/>
        <v>46273</v>
      </c>
      <c r="F676" s="174" t="s">
        <v>1174</v>
      </c>
      <c r="G676" s="339">
        <v>0.83214285714285718</v>
      </c>
      <c r="H676" s="339">
        <f>VLOOKUP(A676,[3]Sheet1!$A:$H,8,)</f>
        <v>0.83392857142857146</v>
      </c>
      <c r="I676" s="175">
        <f t="shared" si="31"/>
        <v>1.7857142857142794E-3</v>
      </c>
      <c r="J676" s="87">
        <f ca="1">DATEDIF(D676,E676,"m")</f>
        <v>39</v>
      </c>
      <c r="K676" s="87" t="str">
        <f t="shared" si="32"/>
        <v>⬆️ En hausse</v>
      </c>
    </row>
    <row r="677" spans="1:11" ht="15.5" hidden="1">
      <c r="A677" s="172" t="s">
        <v>1177</v>
      </c>
      <c r="B677" s="35" t="s">
        <v>1739</v>
      </c>
      <c r="C677" s="32" t="s">
        <v>12</v>
      </c>
      <c r="D677" s="173">
        <v>45063</v>
      </c>
      <c r="E677" s="119">
        <f t="shared" ca="1" si="30"/>
        <v>46273</v>
      </c>
      <c r="F677" s="174" t="s">
        <v>1137</v>
      </c>
      <c r="G677" s="339">
        <v>0.54621848739495793</v>
      </c>
      <c r="H677" s="339">
        <f>VLOOKUP(A677,[3]Sheet1!$A:$H,8,)</f>
        <v>0.54741896758703479</v>
      </c>
      <c r="I677" s="175">
        <f t="shared" si="31"/>
        <v>1.2004801920768582E-3</v>
      </c>
      <c r="J677" s="87">
        <f ca="1">DATEDIF(D677,E677,"m")</f>
        <v>39</v>
      </c>
      <c r="K677" s="87" t="str">
        <f t="shared" si="32"/>
        <v>⬆️ En hausse</v>
      </c>
    </row>
    <row r="678" spans="1:11" ht="15.5" hidden="1">
      <c r="A678" s="172" t="s">
        <v>1184</v>
      </c>
      <c r="B678" s="35" t="s">
        <v>1739</v>
      </c>
      <c r="C678" s="32" t="s">
        <v>12</v>
      </c>
      <c r="D678" s="173">
        <v>45065</v>
      </c>
      <c r="E678" s="119">
        <f t="shared" ca="1" si="30"/>
        <v>46273</v>
      </c>
      <c r="F678" s="174" t="s">
        <v>1090</v>
      </c>
      <c r="G678" s="339">
        <v>0.70486111111111116</v>
      </c>
      <c r="H678" s="339">
        <f>VLOOKUP(A678,[3]Sheet1!$A:$H,8,)</f>
        <v>0.71180555555555558</v>
      </c>
      <c r="I678" s="175">
        <f t="shared" si="31"/>
        <v>6.9444444444444198E-3</v>
      </c>
      <c r="J678" s="87">
        <f ca="1">DATEDIF(D678,E678,"m")</f>
        <v>39</v>
      </c>
      <c r="K678" s="87" t="str">
        <f t="shared" si="32"/>
        <v>⬆️ En hausse</v>
      </c>
    </row>
    <row r="679" spans="1:11" ht="15.5" hidden="1">
      <c r="A679" s="172" t="s">
        <v>1182</v>
      </c>
      <c r="B679" s="35" t="s">
        <v>1739</v>
      </c>
      <c r="C679" s="32" t="s">
        <v>12</v>
      </c>
      <c r="D679" s="173">
        <v>45065</v>
      </c>
      <c r="E679" s="119">
        <f t="shared" ca="1" si="30"/>
        <v>46273</v>
      </c>
      <c r="F679" s="174" t="s">
        <v>1183</v>
      </c>
      <c r="G679" s="339">
        <v>0.64166666666666672</v>
      </c>
      <c r="H679" s="339">
        <f>VLOOKUP(A679,[3]Sheet1!$A:$H,8,)</f>
        <v>0.64027777777777772</v>
      </c>
      <c r="I679" s="175">
        <f t="shared" si="31"/>
        <v>-1.388888888888995E-3</v>
      </c>
      <c r="J679" s="87">
        <f ca="1">DATEDIF(D679,E679,"m")</f>
        <v>39</v>
      </c>
      <c r="K679" s="87" t="str">
        <f t="shared" si="32"/>
        <v>⬆️ En hausse</v>
      </c>
    </row>
    <row r="680" spans="1:11" ht="15.5">
      <c r="A680" s="172" t="s">
        <v>1187</v>
      </c>
      <c r="B680" s="35" t="s">
        <v>1739</v>
      </c>
      <c r="C680" s="32" t="s">
        <v>12</v>
      </c>
      <c r="D680" s="173">
        <v>45072</v>
      </c>
      <c r="E680" s="119">
        <f t="shared" ca="1" si="30"/>
        <v>46273</v>
      </c>
      <c r="F680" s="174" t="s">
        <v>789</v>
      </c>
      <c r="G680" s="339">
        <v>0.33783783783783783</v>
      </c>
      <c r="H680" s="339">
        <f>VLOOKUP(A680,[3]Sheet1!$A:$H,8,)</f>
        <v>0.33783783783783783</v>
      </c>
      <c r="I680" s="175">
        <f t="shared" si="31"/>
        <v>0</v>
      </c>
      <c r="J680" s="87">
        <f ca="1">DATEDIF(D680,E680,"m")</f>
        <v>39</v>
      </c>
      <c r="K680" s="87" t="str">
        <f t="shared" si="32"/>
        <v>⬆️ En hausse</v>
      </c>
    </row>
    <row r="681" spans="1:11" ht="15.5" hidden="1">
      <c r="A681" s="172" t="s">
        <v>1185</v>
      </c>
      <c r="B681" s="35" t="s">
        <v>1739</v>
      </c>
      <c r="C681" s="32" t="s">
        <v>12</v>
      </c>
      <c r="D681" s="173">
        <v>45072</v>
      </c>
      <c r="E681" s="119">
        <f t="shared" ca="1" si="30"/>
        <v>46273</v>
      </c>
      <c r="F681" s="174" t="s">
        <v>1186</v>
      </c>
      <c r="G681" s="339">
        <v>0.78960396039603964</v>
      </c>
      <c r="H681" s="339">
        <f>VLOOKUP(A681,[3]Sheet1!$A:$H,8,)</f>
        <v>0.79579207920792083</v>
      </c>
      <c r="I681" s="175">
        <f t="shared" si="31"/>
        <v>6.1881188118811936E-3</v>
      </c>
      <c r="J681" s="87">
        <f ca="1">DATEDIF(D681,E681,"m")</f>
        <v>39</v>
      </c>
      <c r="K681" s="87" t="str">
        <f t="shared" si="32"/>
        <v>⬆️ En hausse</v>
      </c>
    </row>
    <row r="682" spans="1:11" ht="15.5" hidden="1">
      <c r="A682" s="172" t="s">
        <v>1188</v>
      </c>
      <c r="B682" s="35" t="s">
        <v>1739</v>
      </c>
      <c r="C682" s="32" t="s">
        <v>12</v>
      </c>
      <c r="D682" s="173">
        <v>45077</v>
      </c>
      <c r="E682" s="119">
        <f t="shared" ca="1" si="30"/>
        <v>46273</v>
      </c>
      <c r="F682" s="174" t="s">
        <v>1189</v>
      </c>
      <c r="G682" s="339">
        <v>0.71751968503937003</v>
      </c>
      <c r="H682" s="339">
        <f>VLOOKUP(A682,[3]Sheet1!$A:$H,8,)</f>
        <v>0.72342519685039375</v>
      </c>
      <c r="I682" s="175">
        <f t="shared" si="31"/>
        <v>5.9055118110237226E-3</v>
      </c>
      <c r="J682" s="87">
        <f ca="1">DATEDIF(D682,E682,"m")</f>
        <v>39</v>
      </c>
      <c r="K682" s="87" t="str">
        <f t="shared" si="32"/>
        <v>⬆️ En hausse</v>
      </c>
    </row>
    <row r="683" spans="1:11" ht="15.5" hidden="1">
      <c r="A683" s="172" t="s">
        <v>1195</v>
      </c>
      <c r="B683" s="35" t="s">
        <v>1739</v>
      </c>
      <c r="C683" s="32" t="s">
        <v>12</v>
      </c>
      <c r="D683" s="173">
        <v>45077</v>
      </c>
      <c r="E683" s="119">
        <f t="shared" ca="1" si="30"/>
        <v>46273</v>
      </c>
      <c r="F683" s="174" t="s">
        <v>1196</v>
      </c>
      <c r="G683" s="339">
        <v>0.66706730769230771</v>
      </c>
      <c r="H683" s="339">
        <f>VLOOKUP(A683,[3]Sheet1!$A:$H,8,)</f>
        <v>0.66947115384615385</v>
      </c>
      <c r="I683" s="175">
        <f t="shared" si="31"/>
        <v>2.4038461538461453E-3</v>
      </c>
      <c r="J683" s="87">
        <f ca="1">DATEDIF(D683,E683,"m")</f>
        <v>39</v>
      </c>
      <c r="K683" s="87" t="str">
        <f t="shared" si="32"/>
        <v>⬆️ En hausse</v>
      </c>
    </row>
    <row r="684" spans="1:11" ht="15.5" hidden="1">
      <c r="A684" s="172" t="s">
        <v>1191</v>
      </c>
      <c r="B684" s="35" t="s">
        <v>1739</v>
      </c>
      <c r="C684" s="32" t="s">
        <v>12</v>
      </c>
      <c r="D684" s="173">
        <v>45077</v>
      </c>
      <c r="E684" s="119">
        <f t="shared" ca="1" si="30"/>
        <v>46273</v>
      </c>
      <c r="F684" s="174" t="s">
        <v>1192</v>
      </c>
      <c r="G684" s="339">
        <v>0.69813829787234039</v>
      </c>
      <c r="H684" s="339">
        <f>VLOOKUP(A684,[3]Sheet1!$A:$H,8,)</f>
        <v>0.7021276595744681</v>
      </c>
      <c r="I684" s="175">
        <f t="shared" si="31"/>
        <v>3.9893617021277139E-3</v>
      </c>
      <c r="J684" s="87">
        <f ca="1">DATEDIF(D684,E684,"m")</f>
        <v>39</v>
      </c>
      <c r="K684" s="87" t="str">
        <f t="shared" si="32"/>
        <v>⬆️ En hausse</v>
      </c>
    </row>
    <row r="685" spans="1:11" ht="15.5" hidden="1">
      <c r="A685" s="172" t="s">
        <v>1194</v>
      </c>
      <c r="B685" s="35" t="s">
        <v>1739</v>
      </c>
      <c r="C685" s="32" t="s">
        <v>12</v>
      </c>
      <c r="D685" s="173">
        <v>45077</v>
      </c>
      <c r="E685" s="119">
        <f t="shared" ca="1" si="30"/>
        <v>46273</v>
      </c>
      <c r="F685" s="174" t="s">
        <v>1192</v>
      </c>
      <c r="G685" s="339">
        <v>0.71875</v>
      </c>
      <c r="H685" s="339">
        <f>VLOOKUP(A685,[3]Sheet1!$A:$H,8,)</f>
        <v>0.72265625</v>
      </c>
      <c r="I685" s="175">
        <f t="shared" si="31"/>
        <v>3.90625E-3</v>
      </c>
      <c r="J685" s="87">
        <f ca="1">DATEDIF(D685,E685,"m")</f>
        <v>39</v>
      </c>
      <c r="K685" s="87" t="str">
        <f t="shared" si="32"/>
        <v>⬆️ En hausse</v>
      </c>
    </row>
    <row r="686" spans="1:11" ht="15.5" hidden="1">
      <c r="A686" s="172" t="s">
        <v>1193</v>
      </c>
      <c r="B686" s="35" t="s">
        <v>1739</v>
      </c>
      <c r="C686" s="39" t="s">
        <v>17</v>
      </c>
      <c r="D686" s="173">
        <v>45077</v>
      </c>
      <c r="E686" s="119">
        <f t="shared" ca="1" si="30"/>
        <v>46273</v>
      </c>
      <c r="F686" s="174" t="s">
        <v>15</v>
      </c>
      <c r="G686" s="339">
        <v>0.5714285714285714</v>
      </c>
      <c r="H686" s="339">
        <f>VLOOKUP(A686,[3]Sheet1!$A:$H,8,)</f>
        <v>0.57663690476190477</v>
      </c>
      <c r="I686" s="175">
        <f t="shared" si="31"/>
        <v>5.2083333333333703E-3</v>
      </c>
      <c r="J686" s="87">
        <f ca="1">DATEDIF(D686,E686,"m")</f>
        <v>39</v>
      </c>
      <c r="K686" s="87" t="str">
        <f t="shared" si="32"/>
        <v>⬆️ En hausse</v>
      </c>
    </row>
    <row r="687" spans="1:11" ht="15.5" hidden="1">
      <c r="A687" s="172" t="s">
        <v>1190</v>
      </c>
      <c r="B687" s="35" t="s">
        <v>1739</v>
      </c>
      <c r="C687" s="39" t="s">
        <v>17</v>
      </c>
      <c r="D687" s="173">
        <v>45077</v>
      </c>
      <c r="E687" s="119">
        <f t="shared" ca="1" si="30"/>
        <v>46273</v>
      </c>
      <c r="F687" s="174" t="s">
        <v>15</v>
      </c>
      <c r="G687" s="339">
        <v>0.71548507462686572</v>
      </c>
      <c r="H687" s="339">
        <f>VLOOKUP(A687,[3]Sheet1!$A:$H,8,)</f>
        <v>0.72014925373134331</v>
      </c>
      <c r="I687" s="175">
        <f t="shared" si="31"/>
        <v>4.6641791044775838E-3</v>
      </c>
      <c r="J687" s="87">
        <f ca="1">DATEDIF(D687,E687,"m")</f>
        <v>39</v>
      </c>
      <c r="K687" s="87" t="str">
        <f t="shared" si="32"/>
        <v>⬆️ En hausse</v>
      </c>
    </row>
    <row r="688" spans="1:11" ht="15.5" hidden="1">
      <c r="A688" s="172" t="s">
        <v>1209</v>
      </c>
      <c r="B688" s="35" t="s">
        <v>1739</v>
      </c>
      <c r="C688" s="32" t="s">
        <v>5430</v>
      </c>
      <c r="D688" s="173">
        <v>45086</v>
      </c>
      <c r="E688" s="119">
        <f t="shared" ca="1" si="30"/>
        <v>46273</v>
      </c>
      <c r="F688" s="174" t="s">
        <v>36</v>
      </c>
      <c r="G688" s="339">
        <v>0.54872881355932202</v>
      </c>
      <c r="H688" s="339">
        <f>VLOOKUP(A688,[3]Sheet1!$A:$H,8,)</f>
        <v>0.54872881355932202</v>
      </c>
      <c r="I688" s="175">
        <f t="shared" si="31"/>
        <v>0</v>
      </c>
      <c r="J688" s="87">
        <f ca="1">DATEDIF(D688,E688,"m")</f>
        <v>38</v>
      </c>
      <c r="K688" s="87" t="str">
        <f t="shared" si="32"/>
        <v>⬆️ En hausse</v>
      </c>
    </row>
    <row r="689" spans="1:11" ht="15.5" hidden="1">
      <c r="A689" s="172" t="s">
        <v>1197</v>
      </c>
      <c r="B689" s="35" t="s">
        <v>1739</v>
      </c>
      <c r="C689" s="32" t="s">
        <v>41</v>
      </c>
      <c r="D689" s="173">
        <v>45086</v>
      </c>
      <c r="E689" s="119">
        <f t="shared" ca="1" si="30"/>
        <v>46273</v>
      </c>
      <c r="F689" s="174" t="s">
        <v>1075</v>
      </c>
      <c r="G689" s="339">
        <v>0.76442307692307687</v>
      </c>
      <c r="H689" s="339">
        <f>VLOOKUP(A689,[3]Sheet1!$A:$H,8,)</f>
        <v>0.77884615384615385</v>
      </c>
      <c r="I689" s="175">
        <f t="shared" si="31"/>
        <v>1.4423076923076983E-2</v>
      </c>
      <c r="J689" s="87">
        <f ca="1">DATEDIF(D689,E689,"m")</f>
        <v>38</v>
      </c>
      <c r="K689" s="87" t="str">
        <f t="shared" si="32"/>
        <v>⬆️ En hausse</v>
      </c>
    </row>
    <row r="690" spans="1:11" ht="15.5" hidden="1">
      <c r="A690" s="172" t="s">
        <v>1199</v>
      </c>
      <c r="B690" s="35" t="s">
        <v>1739</v>
      </c>
      <c r="C690" s="32" t="s">
        <v>41</v>
      </c>
      <c r="D690" s="173">
        <v>45086</v>
      </c>
      <c r="E690" s="119">
        <f t="shared" ca="1" si="30"/>
        <v>46273</v>
      </c>
      <c r="F690" s="174" t="s">
        <v>1200</v>
      </c>
      <c r="G690" s="339">
        <v>0.52500000000000002</v>
      </c>
      <c r="H690" s="339">
        <f>VLOOKUP(A690,[3]Sheet1!$A:$H,8,)</f>
        <v>0.53157894736842104</v>
      </c>
      <c r="I690" s="175">
        <f t="shared" si="31"/>
        <v>6.5789473684210176E-3</v>
      </c>
      <c r="J690" s="87">
        <f ca="1">DATEDIF(D690,E690,"m")</f>
        <v>38</v>
      </c>
      <c r="K690" s="87" t="str">
        <f t="shared" si="32"/>
        <v>⬆️ En hausse</v>
      </c>
    </row>
    <row r="691" spans="1:11" ht="15.5" hidden="1">
      <c r="A691" s="172" t="s">
        <v>1203</v>
      </c>
      <c r="B691" s="35" t="s">
        <v>1739</v>
      </c>
      <c r="C691" s="32" t="s">
        <v>41</v>
      </c>
      <c r="D691" s="173">
        <v>45086</v>
      </c>
      <c r="E691" s="119">
        <f t="shared" ca="1" si="30"/>
        <v>46273</v>
      </c>
      <c r="F691" s="174" t="s">
        <v>1204</v>
      </c>
      <c r="G691" s="339">
        <v>0.7446236559139785</v>
      </c>
      <c r="H691" s="339">
        <f>VLOOKUP(A691,[3]Sheet1!$A:$H,8,)</f>
        <v>0.75403225806451613</v>
      </c>
      <c r="I691" s="175">
        <f t="shared" si="31"/>
        <v>9.4086021505376261E-3</v>
      </c>
      <c r="J691" s="87">
        <f ca="1">DATEDIF(D691,E691,"m")</f>
        <v>38</v>
      </c>
      <c r="K691" s="87" t="str">
        <f t="shared" si="32"/>
        <v>⬆️ En hausse</v>
      </c>
    </row>
    <row r="692" spans="1:11" ht="15.5" hidden="1">
      <c r="A692" s="172" t="s">
        <v>1206</v>
      </c>
      <c r="B692" s="35" t="s">
        <v>1739</v>
      </c>
      <c r="C692" s="32" t="s">
        <v>41</v>
      </c>
      <c r="D692" s="173">
        <v>45086</v>
      </c>
      <c r="E692" s="119">
        <f t="shared" ca="1" si="30"/>
        <v>46273</v>
      </c>
      <c r="F692" s="174" t="s">
        <v>1075</v>
      </c>
      <c r="G692" s="339">
        <v>0.648876404494382</v>
      </c>
      <c r="H692" s="339">
        <f>VLOOKUP(A692,[3]Sheet1!$A:$H,8,)</f>
        <v>0.6615168539325843</v>
      </c>
      <c r="I692" s="175">
        <f t="shared" si="31"/>
        <v>1.2640449438202306E-2</v>
      </c>
      <c r="J692" s="87">
        <f ca="1">DATEDIF(D692,E692,"m")</f>
        <v>38</v>
      </c>
      <c r="K692" s="87" t="str">
        <f t="shared" si="32"/>
        <v>⬆️ En hausse</v>
      </c>
    </row>
    <row r="693" spans="1:11" ht="15.5" hidden="1">
      <c r="A693" s="172" t="s">
        <v>1207</v>
      </c>
      <c r="B693" s="35" t="s">
        <v>1739</v>
      </c>
      <c r="C693" s="32" t="s">
        <v>41</v>
      </c>
      <c r="D693" s="173">
        <v>45086</v>
      </c>
      <c r="E693" s="119">
        <f t="shared" ca="1" si="30"/>
        <v>46273</v>
      </c>
      <c r="F693" s="174" t="s">
        <v>1204</v>
      </c>
      <c r="G693" s="339">
        <v>0.65625</v>
      </c>
      <c r="H693" s="339">
        <f>VLOOKUP(A693,[3]Sheet1!$A:$H,8,)</f>
        <v>0.6640625</v>
      </c>
      <c r="I693" s="175">
        <f t="shared" si="31"/>
        <v>7.8125E-3</v>
      </c>
      <c r="J693" s="87">
        <f ca="1">DATEDIF(D693,E693,"m")</f>
        <v>38</v>
      </c>
      <c r="K693" s="87" t="str">
        <f t="shared" si="32"/>
        <v>⬆️ En hausse</v>
      </c>
    </row>
    <row r="694" spans="1:11" ht="15.5" hidden="1">
      <c r="A694" s="172" t="s">
        <v>1201</v>
      </c>
      <c r="B694" s="35" t="s">
        <v>1739</v>
      </c>
      <c r="C694" s="32" t="s">
        <v>41</v>
      </c>
      <c r="D694" s="173">
        <v>45086</v>
      </c>
      <c r="E694" s="119">
        <f t="shared" ca="1" si="30"/>
        <v>46273</v>
      </c>
      <c r="F694" s="174" t="s">
        <v>1202</v>
      </c>
      <c r="G694" s="339">
        <v>0.72402597402597402</v>
      </c>
      <c r="H694" s="339">
        <f>VLOOKUP(A694,[3]Sheet1!$A:$H,8,)</f>
        <v>0.74350649350649356</v>
      </c>
      <c r="I694" s="175">
        <f t="shared" si="31"/>
        <v>1.9480519480519543E-2</v>
      </c>
      <c r="J694" s="87">
        <f ca="1">DATEDIF(D694,E694,"m")</f>
        <v>38</v>
      </c>
      <c r="K694" s="87" t="str">
        <f t="shared" si="32"/>
        <v>⬆️ En hausse</v>
      </c>
    </row>
    <row r="695" spans="1:11" ht="15.5" hidden="1">
      <c r="A695" s="172" t="s">
        <v>1205</v>
      </c>
      <c r="B695" s="35" t="s">
        <v>1739</v>
      </c>
      <c r="C695" s="32" t="s">
        <v>41</v>
      </c>
      <c r="D695" s="173">
        <v>45086</v>
      </c>
      <c r="E695" s="119">
        <f t="shared" ca="1" si="30"/>
        <v>46273</v>
      </c>
      <c r="F695" s="174" t="s">
        <v>1202</v>
      </c>
      <c r="G695" s="339">
        <v>0.67663043478260865</v>
      </c>
      <c r="H695" s="339">
        <f>VLOOKUP(A695,[3]Sheet1!$A:$H,8,)</f>
        <v>0.69157608695652173</v>
      </c>
      <c r="I695" s="175">
        <f t="shared" si="31"/>
        <v>1.4945652173913082E-2</v>
      </c>
      <c r="J695" s="87">
        <f ca="1">DATEDIF(D695,E695,"m")</f>
        <v>38</v>
      </c>
      <c r="K695" s="87" t="str">
        <f t="shared" si="32"/>
        <v>⬆️ En hausse</v>
      </c>
    </row>
    <row r="696" spans="1:11" ht="15.5" hidden="1">
      <c r="A696" s="172" t="s">
        <v>1198</v>
      </c>
      <c r="B696" s="35" t="s">
        <v>1739</v>
      </c>
      <c r="C696" s="39" t="s">
        <v>12</v>
      </c>
      <c r="D696" s="184">
        <v>45086</v>
      </c>
      <c r="E696" s="119">
        <f t="shared" ca="1" si="30"/>
        <v>46273</v>
      </c>
      <c r="F696" s="185" t="s">
        <v>1003</v>
      </c>
      <c r="G696" s="339">
        <v>0.80128205128205132</v>
      </c>
      <c r="H696" s="339">
        <f>VLOOKUP(A696,[3]Sheet1!$A:$H,8,)</f>
        <v>0.80929487179487181</v>
      </c>
      <c r="I696" s="175">
        <f t="shared" si="31"/>
        <v>8.0128205128204844E-3</v>
      </c>
      <c r="J696" s="87">
        <f ca="1">DATEDIF(D696,E696,"m")</f>
        <v>38</v>
      </c>
      <c r="K696" s="87" t="str">
        <f t="shared" si="32"/>
        <v>⬆️ En hausse</v>
      </c>
    </row>
    <row r="697" spans="1:11" ht="15.5" hidden="1">
      <c r="A697" s="172" t="s">
        <v>1208</v>
      </c>
      <c r="B697" s="35" t="s">
        <v>1739</v>
      </c>
      <c r="C697" s="39" t="s">
        <v>17</v>
      </c>
      <c r="D697" s="173">
        <v>45086</v>
      </c>
      <c r="E697" s="119">
        <f t="shared" ca="1" si="30"/>
        <v>46273</v>
      </c>
      <c r="F697" s="174" t="s">
        <v>15</v>
      </c>
      <c r="G697" s="339">
        <v>0.65144230769230771</v>
      </c>
      <c r="H697" s="339">
        <f>VLOOKUP(A697,[3]Sheet1!$A:$H,8,)</f>
        <v>0.65745192307692313</v>
      </c>
      <c r="I697" s="175">
        <f t="shared" si="31"/>
        <v>6.0096153846154188E-3</v>
      </c>
      <c r="J697" s="87">
        <f ca="1">DATEDIF(D697,E697,"m")</f>
        <v>38</v>
      </c>
      <c r="K697" s="87" t="str">
        <f t="shared" si="32"/>
        <v>⬆️ En hausse</v>
      </c>
    </row>
    <row r="698" spans="1:11" ht="15.5" hidden="1">
      <c r="A698" s="172" t="s">
        <v>1215</v>
      </c>
      <c r="B698" s="35" t="s">
        <v>1739</v>
      </c>
      <c r="C698" s="39" t="s">
        <v>12</v>
      </c>
      <c r="D698" s="173">
        <v>45089</v>
      </c>
      <c r="E698" s="119">
        <f t="shared" ca="1" si="30"/>
        <v>46273</v>
      </c>
      <c r="F698" s="185" t="s">
        <v>559</v>
      </c>
      <c r="G698" s="339">
        <v>0.52810650887573962</v>
      </c>
      <c r="H698" s="339">
        <f>VLOOKUP(A698,[3]Sheet1!$A:$H,8,)</f>
        <v>0.53106508875739644</v>
      </c>
      <c r="I698" s="175">
        <f t="shared" si="31"/>
        <v>2.9585798816568198E-3</v>
      </c>
      <c r="J698" s="87">
        <f ca="1">DATEDIF(D698,E698,"m")</f>
        <v>38</v>
      </c>
      <c r="K698" s="87" t="str">
        <f t="shared" si="32"/>
        <v>⬆️ En hausse</v>
      </c>
    </row>
    <row r="699" spans="1:11" ht="15.5" hidden="1">
      <c r="A699" s="172" t="s">
        <v>1214</v>
      </c>
      <c r="B699" s="35" t="s">
        <v>1739</v>
      </c>
      <c r="C699" s="39" t="s">
        <v>12</v>
      </c>
      <c r="D699" s="173">
        <v>45089</v>
      </c>
      <c r="E699" s="119">
        <f t="shared" ca="1" si="30"/>
        <v>46273</v>
      </c>
      <c r="F699" s="185" t="s">
        <v>559</v>
      </c>
      <c r="G699" s="339">
        <v>0.68376068376068377</v>
      </c>
      <c r="H699" s="339">
        <f>VLOOKUP(A699,[3]Sheet1!$A:$H,8,)</f>
        <v>0.69551282051282048</v>
      </c>
      <c r="I699" s="175">
        <f t="shared" si="31"/>
        <v>1.175213675213671E-2</v>
      </c>
      <c r="J699" s="87">
        <f ca="1">DATEDIF(D699,E699,"m")</f>
        <v>38</v>
      </c>
      <c r="K699" s="87" t="str">
        <f t="shared" si="32"/>
        <v>⬆️ En hausse</v>
      </c>
    </row>
    <row r="700" spans="1:11" ht="15.5" hidden="1">
      <c r="A700" s="172" t="s">
        <v>1212</v>
      </c>
      <c r="B700" s="35" t="s">
        <v>1739</v>
      </c>
      <c r="C700" s="39" t="s">
        <v>26</v>
      </c>
      <c r="D700" s="173">
        <v>45089</v>
      </c>
      <c r="E700" s="119">
        <f t="shared" ca="1" si="30"/>
        <v>46273</v>
      </c>
      <c r="F700" s="174" t="s">
        <v>1213</v>
      </c>
      <c r="G700" s="339">
        <v>0.7665929203539823</v>
      </c>
      <c r="H700" s="339">
        <f>VLOOKUP(A700,[3]Sheet1!$A:$H,8,)</f>
        <v>0.77101769911504425</v>
      </c>
      <c r="I700" s="175">
        <f t="shared" si="31"/>
        <v>4.4247787610619538E-3</v>
      </c>
      <c r="J700" s="87">
        <f ca="1">DATEDIF(D700,E700,"m")</f>
        <v>38</v>
      </c>
      <c r="K700" s="87" t="str">
        <f t="shared" si="32"/>
        <v>⬆️ En hausse</v>
      </c>
    </row>
    <row r="701" spans="1:11" ht="15.5" hidden="1">
      <c r="A701" s="172" t="s">
        <v>1216</v>
      </c>
      <c r="B701" s="35" t="s">
        <v>1739</v>
      </c>
      <c r="C701" s="32" t="s">
        <v>12</v>
      </c>
      <c r="D701" s="173">
        <v>45092</v>
      </c>
      <c r="E701" s="119">
        <f t="shared" ca="1" si="30"/>
        <v>46273</v>
      </c>
      <c r="F701" s="185" t="s">
        <v>1217</v>
      </c>
      <c r="G701" s="339">
        <v>0.64092356687898089</v>
      </c>
      <c r="H701" s="339">
        <f>VLOOKUP(A701,[3]Sheet1!$A:$H,8,)</f>
        <v>0.64410828025477707</v>
      </c>
      <c r="I701" s="175">
        <f t="shared" si="31"/>
        <v>3.1847133757961776E-3</v>
      </c>
      <c r="J701" s="87">
        <f ca="1">DATEDIF(D701,E701,"m")</f>
        <v>38</v>
      </c>
      <c r="K701" s="87" t="str">
        <f t="shared" si="32"/>
        <v>⬆️ En hausse</v>
      </c>
    </row>
    <row r="702" spans="1:11" ht="15.5" hidden="1">
      <c r="A702" s="172" t="s">
        <v>1218</v>
      </c>
      <c r="B702" s="35" t="s">
        <v>1739</v>
      </c>
      <c r="C702" s="39" t="s">
        <v>12</v>
      </c>
      <c r="D702" s="173">
        <v>45092</v>
      </c>
      <c r="E702" s="119">
        <f t="shared" ca="1" si="30"/>
        <v>46273</v>
      </c>
      <c r="F702" s="185" t="s">
        <v>1219</v>
      </c>
      <c r="G702" s="339">
        <v>0.58277027027027029</v>
      </c>
      <c r="H702" s="339">
        <f>VLOOKUP(A702,[3]Sheet1!$A:$H,8,)</f>
        <v>0.59628378378378377</v>
      </c>
      <c r="I702" s="175">
        <f t="shared" si="31"/>
        <v>1.3513513513513487E-2</v>
      </c>
      <c r="J702" s="87">
        <f ca="1">DATEDIF(D702,E702,"m")</f>
        <v>38</v>
      </c>
      <c r="K702" s="87" t="str">
        <f t="shared" si="32"/>
        <v>⬆️ En hausse</v>
      </c>
    </row>
    <row r="703" spans="1:11" ht="15.5" hidden="1">
      <c r="A703" s="172" t="s">
        <v>1220</v>
      </c>
      <c r="B703" s="35" t="s">
        <v>1739</v>
      </c>
      <c r="C703" s="40" t="s">
        <v>12</v>
      </c>
      <c r="D703" s="184">
        <v>45098</v>
      </c>
      <c r="E703" s="119">
        <f t="shared" ca="1" si="30"/>
        <v>46273</v>
      </c>
      <c r="F703" s="185" t="s">
        <v>1221</v>
      </c>
      <c r="G703" s="339">
        <v>0.71788194444444442</v>
      </c>
      <c r="H703" s="339">
        <f>VLOOKUP(A703,[3]Sheet1!$A:$H,8,)</f>
        <v>0.72309027777777779</v>
      </c>
      <c r="I703" s="175">
        <f t="shared" si="31"/>
        <v>5.2083333333333703E-3</v>
      </c>
      <c r="J703" s="87">
        <f ca="1">DATEDIF(D703,E703,"m")</f>
        <v>38</v>
      </c>
      <c r="K703" s="87" t="str">
        <f t="shared" si="32"/>
        <v>⬆️ En hausse</v>
      </c>
    </row>
    <row r="704" spans="1:11" ht="15.5" hidden="1">
      <c r="A704" s="172" t="s">
        <v>1222</v>
      </c>
      <c r="B704" s="35" t="s">
        <v>1739</v>
      </c>
      <c r="C704" s="39" t="s">
        <v>12</v>
      </c>
      <c r="D704" s="173">
        <v>45098</v>
      </c>
      <c r="E704" s="119">
        <f t="shared" ca="1" si="30"/>
        <v>46273</v>
      </c>
      <c r="F704" s="185" t="s">
        <v>1223</v>
      </c>
      <c r="G704" s="339">
        <v>0.57172131147540983</v>
      </c>
      <c r="H704" s="339">
        <f>VLOOKUP(A704,[3]Sheet1!$A:$H,8,)</f>
        <v>0.57684426229508201</v>
      </c>
      <c r="I704" s="175">
        <f t="shared" si="31"/>
        <v>5.1229508196721785E-3</v>
      </c>
      <c r="J704" s="87">
        <f ca="1">DATEDIF(D704,E704,"m")</f>
        <v>38</v>
      </c>
      <c r="K704" s="87" t="str">
        <f t="shared" si="32"/>
        <v>⬆️ En hausse</v>
      </c>
    </row>
    <row r="705" spans="1:11" ht="15.5" hidden="1">
      <c r="A705" s="172" t="s">
        <v>1226</v>
      </c>
      <c r="B705" s="35" t="s">
        <v>1739</v>
      </c>
      <c r="C705" s="40" t="s">
        <v>12</v>
      </c>
      <c r="D705" s="184">
        <v>45103</v>
      </c>
      <c r="E705" s="119">
        <f t="shared" ca="1" si="30"/>
        <v>46273</v>
      </c>
      <c r="F705" s="185" t="s">
        <v>1227</v>
      </c>
      <c r="G705" s="339">
        <v>0.828125</v>
      </c>
      <c r="H705" s="339">
        <f>VLOOKUP(A705,[3]Sheet1!$A:$H,8,)</f>
        <v>0.83173076923076927</v>
      </c>
      <c r="I705" s="175">
        <f t="shared" si="31"/>
        <v>3.6057692307692735E-3</v>
      </c>
      <c r="J705" s="87">
        <f ca="1">DATEDIF(D705,E705,"m")</f>
        <v>38</v>
      </c>
      <c r="K705" s="87" t="str">
        <f t="shared" si="32"/>
        <v>⬆️ En hausse</v>
      </c>
    </row>
    <row r="706" spans="1:11" ht="15.5" hidden="1">
      <c r="A706" s="172" t="s">
        <v>1230</v>
      </c>
      <c r="B706" s="35" t="s">
        <v>1739</v>
      </c>
      <c r="C706" s="40" t="s">
        <v>12</v>
      </c>
      <c r="D706" s="184">
        <v>45103</v>
      </c>
      <c r="E706" s="119">
        <f t="shared" ref="E706:E769" ca="1" si="33">TODAY()</f>
        <v>46273</v>
      </c>
      <c r="F706" s="185" t="s">
        <v>1231</v>
      </c>
      <c r="G706" s="339">
        <v>0.65312499999999996</v>
      </c>
      <c r="H706" s="339">
        <f>VLOOKUP(A706,[3]Sheet1!$A:$H,8,)</f>
        <v>0.65833333333333333</v>
      </c>
      <c r="I706" s="175">
        <f t="shared" si="31"/>
        <v>5.2083333333333703E-3</v>
      </c>
      <c r="J706" s="87">
        <f ca="1">DATEDIF(D706,E706,"m")</f>
        <v>38</v>
      </c>
      <c r="K706" s="87" t="str">
        <f t="shared" si="32"/>
        <v>⬆️ En hausse</v>
      </c>
    </row>
    <row r="707" spans="1:11" ht="15.5" hidden="1">
      <c r="A707" s="172" t="s">
        <v>1224</v>
      </c>
      <c r="B707" s="35" t="s">
        <v>1739</v>
      </c>
      <c r="C707" s="40" t="s">
        <v>12</v>
      </c>
      <c r="D707" s="184">
        <v>45103</v>
      </c>
      <c r="E707" s="119">
        <f t="shared" ca="1" si="33"/>
        <v>46273</v>
      </c>
      <c r="F707" s="185" t="s">
        <v>1225</v>
      </c>
      <c r="G707" s="339">
        <v>0.69680851063829785</v>
      </c>
      <c r="H707" s="339">
        <f>VLOOKUP(A707,[3]Sheet1!$A:$H,8,)</f>
        <v>0.70567375886524819</v>
      </c>
      <c r="I707" s="175">
        <f t="shared" ref="I707:I770" si="34">H707-G707</f>
        <v>8.8652482269503396E-3</v>
      </c>
      <c r="J707" s="87">
        <f ca="1">DATEDIF(D707,E707,"m")</f>
        <v>38</v>
      </c>
      <c r="K707" s="87" t="str">
        <f t="shared" ref="K707:K770" si="35">IF(H707="","➡️ Stable",IF(H707&gt;0.005,"⬆️ En hausse",IF(H707&lt;-0.005,"⬇️ En baisse","➡️ Stable")))</f>
        <v>⬆️ En hausse</v>
      </c>
    </row>
    <row r="708" spans="1:11" ht="15.5" hidden="1">
      <c r="A708" s="172" t="s">
        <v>1229</v>
      </c>
      <c r="B708" s="35" t="s">
        <v>1739</v>
      </c>
      <c r="C708" s="40" t="s">
        <v>12</v>
      </c>
      <c r="D708" s="184">
        <v>45103</v>
      </c>
      <c r="E708" s="119">
        <f t="shared" ca="1" si="33"/>
        <v>46273</v>
      </c>
      <c r="F708" s="185" t="s">
        <v>1225</v>
      </c>
      <c r="G708" s="339">
        <v>0.780241935483871</v>
      </c>
      <c r="H708" s="339">
        <f>VLOOKUP(A708,[3]Sheet1!$A:$H,8,)</f>
        <v>0.78427419354838712</v>
      </c>
      <c r="I708" s="175">
        <f t="shared" si="34"/>
        <v>4.0322580645161255E-3</v>
      </c>
      <c r="J708" s="87">
        <f ca="1">DATEDIF(D708,E708,"m")</f>
        <v>38</v>
      </c>
      <c r="K708" s="87" t="str">
        <f t="shared" si="35"/>
        <v>⬆️ En hausse</v>
      </c>
    </row>
    <row r="709" spans="1:11" ht="15.5" hidden="1">
      <c r="A709" s="172" t="s">
        <v>1228</v>
      </c>
      <c r="B709" s="35" t="s">
        <v>1739</v>
      </c>
      <c r="C709" s="40" t="s">
        <v>12</v>
      </c>
      <c r="D709" s="184">
        <v>45103</v>
      </c>
      <c r="E709" s="119">
        <f t="shared" ca="1" si="33"/>
        <v>46273</v>
      </c>
      <c r="F709" s="185" t="s">
        <v>1225</v>
      </c>
      <c r="G709" s="339">
        <v>0.74739583333333337</v>
      </c>
      <c r="H709" s="339">
        <f>VLOOKUP(A709,[3]Sheet1!$A:$H,8,)</f>
        <v>0.74869791666666663</v>
      </c>
      <c r="I709" s="175">
        <f t="shared" si="34"/>
        <v>1.3020833333332593E-3</v>
      </c>
      <c r="J709" s="87">
        <f ca="1">DATEDIF(D709,E709,"m")</f>
        <v>38</v>
      </c>
      <c r="K709" s="87" t="str">
        <f t="shared" si="35"/>
        <v>⬆️ En hausse</v>
      </c>
    </row>
    <row r="710" spans="1:11" ht="15.5" hidden="1">
      <c r="A710" s="172" t="s">
        <v>1232</v>
      </c>
      <c r="B710" s="35" t="s">
        <v>1739</v>
      </c>
      <c r="C710" s="40" t="s">
        <v>12</v>
      </c>
      <c r="D710" s="184">
        <v>45110</v>
      </c>
      <c r="E710" s="119">
        <f t="shared" ca="1" si="33"/>
        <v>46273</v>
      </c>
      <c r="F710" s="185" t="s">
        <v>1233</v>
      </c>
      <c r="G710" s="339">
        <v>0.66782407407407407</v>
      </c>
      <c r="H710" s="339">
        <f>VLOOKUP(A710,[3]Sheet1!$A:$H,8,)</f>
        <v>0.6782407407407407</v>
      </c>
      <c r="I710" s="175">
        <f t="shared" si="34"/>
        <v>1.041666666666663E-2</v>
      </c>
      <c r="J710" s="87">
        <f ca="1">DATEDIF(D710,E710,"m")</f>
        <v>38</v>
      </c>
      <c r="K710" s="87" t="str">
        <f t="shared" si="35"/>
        <v>⬆️ En hausse</v>
      </c>
    </row>
    <row r="711" spans="1:11" ht="15.5" hidden="1">
      <c r="A711" s="172" t="s">
        <v>1234</v>
      </c>
      <c r="B711" s="35" t="s">
        <v>1739</v>
      </c>
      <c r="C711" s="40" t="s">
        <v>12</v>
      </c>
      <c r="D711" s="184">
        <v>45110</v>
      </c>
      <c r="E711" s="119">
        <f t="shared" ca="1" si="33"/>
        <v>46273</v>
      </c>
      <c r="F711" s="185" t="s">
        <v>1235</v>
      </c>
      <c r="G711" s="339">
        <v>0.5401785714285714</v>
      </c>
      <c r="H711" s="339">
        <f>VLOOKUP(A711,[3]Sheet1!$A:$H,8,)</f>
        <v>0.5446428571428571</v>
      </c>
      <c r="I711" s="175">
        <f t="shared" si="34"/>
        <v>4.4642857142856984E-3</v>
      </c>
      <c r="J711" s="87">
        <f ca="1">DATEDIF(D711,E711,"m")</f>
        <v>38</v>
      </c>
      <c r="K711" s="87" t="str">
        <f t="shared" si="35"/>
        <v>⬆️ En hausse</v>
      </c>
    </row>
    <row r="712" spans="1:11" ht="15.5" hidden="1">
      <c r="A712" s="172" t="s">
        <v>1241</v>
      </c>
      <c r="B712" s="35" t="s">
        <v>1739</v>
      </c>
      <c r="C712" s="40" t="s">
        <v>12</v>
      </c>
      <c r="D712" s="184">
        <v>45111</v>
      </c>
      <c r="E712" s="119">
        <f t="shared" ca="1" si="33"/>
        <v>46273</v>
      </c>
      <c r="F712" s="185" t="s">
        <v>1237</v>
      </c>
      <c r="G712" s="339">
        <v>0.61505681818181823</v>
      </c>
      <c r="H712" s="339">
        <f>VLOOKUP(A712,[3]Sheet1!$A:$H,8,)</f>
        <v>0.61505681818181823</v>
      </c>
      <c r="I712" s="175">
        <f t="shared" si="34"/>
        <v>0</v>
      </c>
      <c r="J712" s="87">
        <f ca="1">DATEDIF(D712,E712,"m")</f>
        <v>38</v>
      </c>
      <c r="K712" s="87" t="str">
        <f t="shared" si="35"/>
        <v>⬆️ En hausse</v>
      </c>
    </row>
    <row r="713" spans="1:11" ht="15.5" hidden="1">
      <c r="A713" s="172" t="s">
        <v>1236</v>
      </c>
      <c r="B713" s="35" t="s">
        <v>1739</v>
      </c>
      <c r="C713" s="40" t="s">
        <v>12</v>
      </c>
      <c r="D713" s="184">
        <v>45111</v>
      </c>
      <c r="E713" s="119">
        <f t="shared" ca="1" si="33"/>
        <v>46273</v>
      </c>
      <c r="F713" s="185" t="s">
        <v>1237</v>
      </c>
      <c r="G713" s="339">
        <v>0.75436046511627908</v>
      </c>
      <c r="H713" s="339">
        <f>VLOOKUP(A713,[3]Sheet1!$A:$H,8,)</f>
        <v>0.76162790697674421</v>
      </c>
      <c r="I713" s="175">
        <f t="shared" si="34"/>
        <v>7.2674418604651292E-3</v>
      </c>
      <c r="J713" s="87">
        <f ca="1">DATEDIF(D713,E713,"m")</f>
        <v>38</v>
      </c>
      <c r="K713" s="87" t="str">
        <f t="shared" si="35"/>
        <v>⬆️ En hausse</v>
      </c>
    </row>
    <row r="714" spans="1:11" ht="15.5" hidden="1">
      <c r="A714" s="172" t="s">
        <v>1238</v>
      </c>
      <c r="B714" s="35" t="s">
        <v>1739</v>
      </c>
      <c r="C714" s="40" t="s">
        <v>12</v>
      </c>
      <c r="D714" s="184">
        <v>45111</v>
      </c>
      <c r="E714" s="119">
        <f t="shared" ca="1" si="33"/>
        <v>46273</v>
      </c>
      <c r="F714" s="185" t="s">
        <v>1237</v>
      </c>
      <c r="G714" s="339">
        <v>0.76093750000000004</v>
      </c>
      <c r="H714" s="339">
        <f>VLOOKUP(A714,[3]Sheet1!$A:$H,8,)</f>
        <v>0.76388888888888884</v>
      </c>
      <c r="I714" s="175">
        <f t="shared" si="34"/>
        <v>2.9513888888887951E-3</v>
      </c>
      <c r="J714" s="87">
        <f ca="1">DATEDIF(D714,E714,"m")</f>
        <v>38</v>
      </c>
      <c r="K714" s="87" t="str">
        <f t="shared" si="35"/>
        <v>⬆️ En hausse</v>
      </c>
    </row>
    <row r="715" spans="1:11" ht="15.5" hidden="1">
      <c r="A715" s="172" t="s">
        <v>1240</v>
      </c>
      <c r="B715" s="35" t="s">
        <v>1739</v>
      </c>
      <c r="C715" s="40" t="s">
        <v>12</v>
      </c>
      <c r="D715" s="184">
        <v>45111</v>
      </c>
      <c r="E715" s="119">
        <f t="shared" ca="1" si="33"/>
        <v>46273</v>
      </c>
      <c r="F715" s="185" t="s">
        <v>1237</v>
      </c>
      <c r="G715" s="339">
        <v>0.70679012345679015</v>
      </c>
      <c r="H715" s="339">
        <f>VLOOKUP(A715,[3]Sheet1!$A:$H,8,)</f>
        <v>0.70987654320987659</v>
      </c>
      <c r="I715" s="175">
        <f t="shared" si="34"/>
        <v>3.0864197530864335E-3</v>
      </c>
      <c r="J715" s="87">
        <f ca="1">DATEDIF(D715,E715,"m")</f>
        <v>38</v>
      </c>
      <c r="K715" s="87" t="str">
        <f t="shared" si="35"/>
        <v>⬆️ En hausse</v>
      </c>
    </row>
    <row r="716" spans="1:11" ht="15.5" hidden="1">
      <c r="A716" s="172" t="s">
        <v>1239</v>
      </c>
      <c r="B716" s="35" t="s">
        <v>1739</v>
      </c>
      <c r="C716" s="40" t="s">
        <v>12</v>
      </c>
      <c r="D716" s="184">
        <v>45111</v>
      </c>
      <c r="E716" s="119">
        <f t="shared" ca="1" si="33"/>
        <v>46273</v>
      </c>
      <c r="F716" s="185" t="s">
        <v>1237</v>
      </c>
      <c r="G716" s="339">
        <v>0.74764150943396224</v>
      </c>
      <c r="H716" s="339">
        <f>VLOOKUP(A716,[3]Sheet1!$A:$H,8,)</f>
        <v>0.74528301886792447</v>
      </c>
      <c r="I716" s="175">
        <f t="shared" si="34"/>
        <v>-2.3584905660377631E-3</v>
      </c>
      <c r="J716" s="87">
        <f ca="1">DATEDIF(D716,E716,"m")</f>
        <v>38</v>
      </c>
      <c r="K716" s="87" t="str">
        <f t="shared" si="35"/>
        <v>⬆️ En hausse</v>
      </c>
    </row>
    <row r="717" spans="1:11" ht="15.5" hidden="1">
      <c r="A717" s="172" t="s">
        <v>1242</v>
      </c>
      <c r="B717" s="35" t="s">
        <v>1739</v>
      </c>
      <c r="C717" s="39" t="s">
        <v>9</v>
      </c>
      <c r="D717" s="184">
        <v>45120</v>
      </c>
      <c r="E717" s="119">
        <f t="shared" ca="1" si="33"/>
        <v>46273</v>
      </c>
      <c r="F717" s="185" t="s">
        <v>1243</v>
      </c>
      <c r="G717" s="339">
        <v>0.6875</v>
      </c>
      <c r="H717" s="339">
        <f>VLOOKUP(A717,[3]Sheet1!$A:$H,8,)</f>
        <v>0.69293478260869568</v>
      </c>
      <c r="I717" s="175">
        <f t="shared" si="34"/>
        <v>5.4347826086956763E-3</v>
      </c>
      <c r="J717" s="87">
        <f ca="1">DATEDIF(D717,E717,"m")</f>
        <v>37</v>
      </c>
      <c r="K717" s="87" t="str">
        <f t="shared" si="35"/>
        <v>⬆️ En hausse</v>
      </c>
    </row>
    <row r="718" spans="1:11" ht="15.5" hidden="1">
      <c r="A718" s="172" t="s">
        <v>1244</v>
      </c>
      <c r="B718" s="35" t="s">
        <v>1739</v>
      </c>
      <c r="C718" s="39" t="s">
        <v>12</v>
      </c>
      <c r="D718" s="184">
        <v>45128</v>
      </c>
      <c r="E718" s="119">
        <f t="shared" ca="1" si="33"/>
        <v>46273</v>
      </c>
      <c r="F718" s="185" t="s">
        <v>1245</v>
      </c>
      <c r="G718" s="339">
        <v>0.62251655629139069</v>
      </c>
      <c r="H718" s="339">
        <f>VLOOKUP(A718,[3]Sheet1!$A:$H,8,)</f>
        <v>0.63079470198675491</v>
      </c>
      <c r="I718" s="175">
        <f t="shared" si="34"/>
        <v>8.2781456953642252E-3</v>
      </c>
      <c r="J718" s="87">
        <f ca="1">DATEDIF(D718,E718,"m")</f>
        <v>37</v>
      </c>
      <c r="K718" s="87" t="str">
        <f t="shared" si="35"/>
        <v>⬆️ En hausse</v>
      </c>
    </row>
    <row r="719" spans="1:11" ht="15.5" hidden="1">
      <c r="A719" s="172" t="s">
        <v>1246</v>
      </c>
      <c r="B719" s="35" t="s">
        <v>1739</v>
      </c>
      <c r="C719" s="39" t="s">
        <v>12</v>
      </c>
      <c r="D719" s="184">
        <v>45128</v>
      </c>
      <c r="E719" s="119">
        <f t="shared" ca="1" si="33"/>
        <v>46273</v>
      </c>
      <c r="F719" s="185" t="s">
        <v>1247</v>
      </c>
      <c r="G719" s="339">
        <v>0.54326923076923073</v>
      </c>
      <c r="H719" s="339">
        <f>VLOOKUP(A719,[3]Sheet1!$A:$H,8,)</f>
        <v>0.55288461538461542</v>
      </c>
      <c r="I719" s="175">
        <f t="shared" si="34"/>
        <v>9.6153846153846922E-3</v>
      </c>
      <c r="J719" s="87">
        <f ca="1">DATEDIF(D719,E719,"m")</f>
        <v>37</v>
      </c>
      <c r="K719" s="87" t="str">
        <f t="shared" si="35"/>
        <v>⬆️ En hausse</v>
      </c>
    </row>
    <row r="720" spans="1:11" ht="15.5" hidden="1">
      <c r="A720" s="172" t="s">
        <v>1248</v>
      </c>
      <c r="B720" s="35" t="s">
        <v>1739</v>
      </c>
      <c r="C720" s="39" t="s">
        <v>12</v>
      </c>
      <c r="D720" s="184">
        <v>45132</v>
      </c>
      <c r="E720" s="119">
        <f t="shared" ca="1" si="33"/>
        <v>46273</v>
      </c>
      <c r="F720" s="185" t="s">
        <v>1249</v>
      </c>
      <c r="G720" s="339">
        <v>0.64230769230769236</v>
      </c>
      <c r="H720" s="339">
        <f>VLOOKUP(A720,[3]Sheet1!$A:$H,8,)</f>
        <v>0.64807692307692311</v>
      </c>
      <c r="I720" s="175">
        <f t="shared" si="34"/>
        <v>5.7692307692307487E-3</v>
      </c>
      <c r="J720" s="87">
        <f ca="1">DATEDIF(D720,E720,"m")</f>
        <v>37</v>
      </c>
      <c r="K720" s="87" t="str">
        <f t="shared" si="35"/>
        <v>⬆️ En hausse</v>
      </c>
    </row>
    <row r="721" spans="1:11" ht="15.5" hidden="1">
      <c r="A721" s="172" t="s">
        <v>1250</v>
      </c>
      <c r="B721" s="35" t="s">
        <v>1739</v>
      </c>
      <c r="C721" s="39" t="s">
        <v>9</v>
      </c>
      <c r="D721" s="184">
        <v>45135</v>
      </c>
      <c r="E721" s="119">
        <f t="shared" ca="1" si="33"/>
        <v>46273</v>
      </c>
      <c r="F721" s="185" t="s">
        <v>59</v>
      </c>
      <c r="G721" s="339">
        <v>0.73879310344827587</v>
      </c>
      <c r="H721" s="339">
        <f>VLOOKUP(A721,[3]Sheet1!$A:$H,8,)</f>
        <v>0.75086206896551722</v>
      </c>
      <c r="I721" s="175">
        <f t="shared" si="34"/>
        <v>1.2068965517241348E-2</v>
      </c>
      <c r="J721" s="87">
        <f ca="1">DATEDIF(D721,E721,"m")</f>
        <v>37</v>
      </c>
      <c r="K721" s="87" t="str">
        <f t="shared" si="35"/>
        <v>⬆️ En hausse</v>
      </c>
    </row>
    <row r="722" spans="1:11" ht="15.5" hidden="1">
      <c r="A722" s="172" t="s">
        <v>1254</v>
      </c>
      <c r="B722" s="35" t="s">
        <v>1739</v>
      </c>
      <c r="C722" s="39" t="s">
        <v>12</v>
      </c>
      <c r="D722" s="184">
        <v>45135</v>
      </c>
      <c r="E722" s="119">
        <f t="shared" ca="1" si="33"/>
        <v>46273</v>
      </c>
      <c r="F722" s="185" t="s">
        <v>1255</v>
      </c>
      <c r="G722" s="339">
        <v>0.57467532467532467</v>
      </c>
      <c r="H722" s="339">
        <f>VLOOKUP(A722,[3]Sheet1!$A:$H,8,)</f>
        <v>0.58008658008658009</v>
      </c>
      <c r="I722" s="175">
        <f t="shared" si="34"/>
        <v>5.4112554112554223E-3</v>
      </c>
      <c r="J722" s="87">
        <f ca="1">DATEDIF(D722,E722,"m")</f>
        <v>37</v>
      </c>
      <c r="K722" s="87" t="str">
        <f t="shared" si="35"/>
        <v>⬆️ En hausse</v>
      </c>
    </row>
    <row r="723" spans="1:11" ht="15.5" hidden="1">
      <c r="A723" s="172" t="s">
        <v>1251</v>
      </c>
      <c r="B723" s="35" t="s">
        <v>1739</v>
      </c>
      <c r="C723" s="39" t="s">
        <v>12</v>
      </c>
      <c r="D723" s="184">
        <v>45135</v>
      </c>
      <c r="E723" s="119">
        <f t="shared" ca="1" si="33"/>
        <v>46273</v>
      </c>
      <c r="F723" s="185" t="s">
        <v>1249</v>
      </c>
      <c r="G723" s="339">
        <v>0.77619760479041922</v>
      </c>
      <c r="H723" s="339">
        <f>VLOOKUP(A723,[3]Sheet1!$A:$H,8,)</f>
        <v>0.77694610778443118</v>
      </c>
      <c r="I723" s="175">
        <f t="shared" si="34"/>
        <v>7.4850299401196807E-4</v>
      </c>
      <c r="J723" s="87">
        <f ca="1">DATEDIF(D723,E723,"m")</f>
        <v>37</v>
      </c>
      <c r="K723" s="87" t="str">
        <f t="shared" si="35"/>
        <v>⬆️ En hausse</v>
      </c>
    </row>
    <row r="724" spans="1:11" ht="15.5" hidden="1">
      <c r="A724" s="172" t="s">
        <v>1252</v>
      </c>
      <c r="B724" s="35" t="s">
        <v>1739</v>
      </c>
      <c r="C724" s="39" t="s">
        <v>12</v>
      </c>
      <c r="D724" s="184">
        <v>45135</v>
      </c>
      <c r="E724" s="119">
        <f t="shared" ca="1" si="33"/>
        <v>46273</v>
      </c>
      <c r="F724" s="185" t="s">
        <v>1253</v>
      </c>
      <c r="G724" s="339">
        <v>0.65664556962025311</v>
      </c>
      <c r="H724" s="339">
        <f>VLOOKUP(A724,[3]Sheet1!$A:$H,8,)</f>
        <v>0.65981012658227844</v>
      </c>
      <c r="I724" s="175">
        <f t="shared" si="34"/>
        <v>3.1645569620253333E-3</v>
      </c>
      <c r="J724" s="87">
        <f ca="1">DATEDIF(D724,E724,"m")</f>
        <v>37</v>
      </c>
      <c r="K724" s="87" t="str">
        <f t="shared" si="35"/>
        <v>⬆️ En hausse</v>
      </c>
    </row>
    <row r="725" spans="1:11" ht="15.5" hidden="1">
      <c r="A725" s="172" t="s">
        <v>1257</v>
      </c>
      <c r="B725" s="35" t="s">
        <v>1739</v>
      </c>
      <c r="C725" s="39" t="s">
        <v>12</v>
      </c>
      <c r="D725" s="173">
        <v>45145</v>
      </c>
      <c r="E725" s="119">
        <f t="shared" ca="1" si="33"/>
        <v>46273</v>
      </c>
      <c r="F725" s="174" t="s">
        <v>1237</v>
      </c>
      <c r="G725" s="339">
        <v>0.66424418604651159</v>
      </c>
      <c r="H725" s="339">
        <f>VLOOKUP(A725,[3]Sheet1!$A:$H,8,)</f>
        <v>0.66715116279069764</v>
      </c>
      <c r="I725" s="175">
        <f t="shared" si="34"/>
        <v>2.9069767441860517E-3</v>
      </c>
      <c r="J725" s="87">
        <f ca="1">DATEDIF(D725,E725,"m")</f>
        <v>37</v>
      </c>
      <c r="K725" s="87" t="str">
        <f t="shared" si="35"/>
        <v>⬆️ En hausse</v>
      </c>
    </row>
    <row r="726" spans="1:11" ht="15.5">
      <c r="A726" s="172" t="s">
        <v>1256</v>
      </c>
      <c r="B726" s="35" t="s">
        <v>1739</v>
      </c>
      <c r="C726" s="39" t="s">
        <v>12</v>
      </c>
      <c r="D726" s="173">
        <v>45145</v>
      </c>
      <c r="E726" s="119">
        <f t="shared" ca="1" si="33"/>
        <v>46273</v>
      </c>
      <c r="F726" s="174" t="s">
        <v>1237</v>
      </c>
      <c r="G726" s="339">
        <v>0.44935344827586204</v>
      </c>
      <c r="H726" s="339">
        <f>VLOOKUP(A726,[3]Sheet1!$A:$H,8,)</f>
        <v>0.453125</v>
      </c>
      <c r="I726" s="175">
        <f t="shared" si="34"/>
        <v>3.7715517241379559E-3</v>
      </c>
      <c r="J726" s="87">
        <f ca="1">DATEDIF(D726,E726,"m")</f>
        <v>37</v>
      </c>
      <c r="K726" s="87" t="str">
        <f t="shared" si="35"/>
        <v>⬆️ En hausse</v>
      </c>
    </row>
    <row r="727" spans="1:11" ht="15.5" hidden="1">
      <c r="A727" s="172" t="s">
        <v>1258</v>
      </c>
      <c r="B727" s="35" t="s">
        <v>1739</v>
      </c>
      <c r="C727" s="39" t="s">
        <v>12</v>
      </c>
      <c r="D727" s="173">
        <v>45152</v>
      </c>
      <c r="E727" s="119">
        <f t="shared" ca="1" si="33"/>
        <v>46273</v>
      </c>
      <c r="F727" s="174" t="s">
        <v>1237</v>
      </c>
      <c r="G727" s="339">
        <v>0.59473684210526312</v>
      </c>
      <c r="H727" s="339">
        <f>VLOOKUP(A727,[3]Sheet1!$A:$H,8,)</f>
        <v>0.59868421052631582</v>
      </c>
      <c r="I727" s="175">
        <f t="shared" si="34"/>
        <v>3.9473684210526994E-3</v>
      </c>
      <c r="J727" s="87">
        <f ca="1">DATEDIF(D727,E727,"m")</f>
        <v>36</v>
      </c>
      <c r="K727" s="87" t="str">
        <f t="shared" si="35"/>
        <v>⬆️ En hausse</v>
      </c>
    </row>
    <row r="728" spans="1:11" ht="15.5" hidden="1">
      <c r="A728" s="172" t="s">
        <v>1259</v>
      </c>
      <c r="B728" s="35" t="s">
        <v>1739</v>
      </c>
      <c r="C728" s="39" t="s">
        <v>26</v>
      </c>
      <c r="D728" s="173">
        <v>45156</v>
      </c>
      <c r="E728" s="119">
        <f t="shared" ca="1" si="33"/>
        <v>46273</v>
      </c>
      <c r="F728" s="174" t="s">
        <v>1260</v>
      </c>
      <c r="G728" s="339">
        <v>0.61808755760368661</v>
      </c>
      <c r="H728" s="339">
        <f>VLOOKUP(A728,[3]Sheet1!$A:$H,8,)</f>
        <v>0.62154377880184331</v>
      </c>
      <c r="I728" s="175">
        <f t="shared" si="34"/>
        <v>3.4562211981566948E-3</v>
      </c>
      <c r="J728" s="87">
        <f ca="1">DATEDIF(D728,E728,"m")</f>
        <v>36</v>
      </c>
      <c r="K728" s="87" t="str">
        <f t="shared" si="35"/>
        <v>⬆️ En hausse</v>
      </c>
    </row>
    <row r="729" spans="1:11" ht="15.5" hidden="1">
      <c r="A729" s="172" t="s">
        <v>1261</v>
      </c>
      <c r="B729" s="35" t="s">
        <v>1739</v>
      </c>
      <c r="C729" s="39" t="s">
        <v>12</v>
      </c>
      <c r="D729" s="184">
        <v>45161</v>
      </c>
      <c r="E729" s="119">
        <f t="shared" ca="1" si="33"/>
        <v>46273</v>
      </c>
      <c r="F729" s="185" t="s">
        <v>1262</v>
      </c>
      <c r="G729" s="339">
        <v>0.74296874999999996</v>
      </c>
      <c r="H729" s="339">
        <f>VLOOKUP(A729,[3]Sheet1!$A:$H,8,)</f>
        <v>0.74921875000000004</v>
      </c>
      <c r="I729" s="175">
        <f t="shared" si="34"/>
        <v>6.2500000000000888E-3</v>
      </c>
      <c r="J729" s="87">
        <f ca="1">DATEDIF(D729,E729,"m")</f>
        <v>36</v>
      </c>
      <c r="K729" s="87" t="str">
        <f t="shared" si="35"/>
        <v>⬆️ En hausse</v>
      </c>
    </row>
    <row r="730" spans="1:11" ht="15.5" hidden="1">
      <c r="A730" s="172" t="s">
        <v>1263</v>
      </c>
      <c r="B730" s="35" t="s">
        <v>1739</v>
      </c>
      <c r="C730" s="32" t="s">
        <v>12</v>
      </c>
      <c r="D730" s="173">
        <v>45166</v>
      </c>
      <c r="E730" s="119">
        <f t="shared" ca="1" si="33"/>
        <v>46273</v>
      </c>
      <c r="F730" s="174" t="s">
        <v>1264</v>
      </c>
      <c r="G730" s="339">
        <v>0.69144144144144148</v>
      </c>
      <c r="H730" s="339">
        <f>VLOOKUP(A730,[3]Sheet1!$A:$H,8,)</f>
        <v>0.69594594594594594</v>
      </c>
      <c r="I730" s="175">
        <f t="shared" si="34"/>
        <v>4.5045045045044585E-3</v>
      </c>
      <c r="J730" s="87">
        <f ca="1">DATEDIF(D730,E730,"m")</f>
        <v>36</v>
      </c>
      <c r="K730" s="87" t="str">
        <f t="shared" si="35"/>
        <v>⬆️ En hausse</v>
      </c>
    </row>
    <row r="731" spans="1:11" ht="15.5" hidden="1">
      <c r="A731" s="172" t="s">
        <v>1265</v>
      </c>
      <c r="B731" s="35" t="s">
        <v>1739</v>
      </c>
      <c r="C731" s="32" t="s">
        <v>12</v>
      </c>
      <c r="D731" s="173">
        <v>45166</v>
      </c>
      <c r="E731" s="119">
        <f t="shared" ca="1" si="33"/>
        <v>46273</v>
      </c>
      <c r="F731" s="174" t="s">
        <v>1266</v>
      </c>
      <c r="G731" s="339">
        <v>0.62683823529411764</v>
      </c>
      <c r="H731" s="339">
        <f>VLOOKUP(A731,[3]Sheet1!$A:$H,8,)</f>
        <v>0.63786764705882348</v>
      </c>
      <c r="I731" s="175">
        <f t="shared" si="34"/>
        <v>1.1029411764705843E-2</v>
      </c>
      <c r="J731" s="87">
        <f ca="1">DATEDIF(D731,E731,"m")</f>
        <v>36</v>
      </c>
      <c r="K731" s="87" t="str">
        <f t="shared" si="35"/>
        <v>⬆️ En hausse</v>
      </c>
    </row>
    <row r="732" spans="1:11" ht="15.5" hidden="1">
      <c r="A732" s="172" t="s">
        <v>1267</v>
      </c>
      <c r="B732" s="35" t="s">
        <v>1739</v>
      </c>
      <c r="C732" s="39" t="s">
        <v>12</v>
      </c>
      <c r="D732" s="184">
        <v>45167</v>
      </c>
      <c r="E732" s="119">
        <f t="shared" ca="1" si="33"/>
        <v>46273</v>
      </c>
      <c r="F732" s="185" t="s">
        <v>1268</v>
      </c>
      <c r="G732" s="339">
        <v>0.75898692810457513</v>
      </c>
      <c r="H732" s="339">
        <f>VLOOKUP(A732,[3]Sheet1!$A:$H,8,)</f>
        <v>0.76552287581699341</v>
      </c>
      <c r="I732" s="175">
        <f t="shared" si="34"/>
        <v>6.5359477124182774E-3</v>
      </c>
      <c r="J732" s="87">
        <f ca="1">DATEDIF(D732,E732,"m")</f>
        <v>36</v>
      </c>
      <c r="K732" s="87" t="str">
        <f t="shared" si="35"/>
        <v>⬆️ En hausse</v>
      </c>
    </row>
    <row r="733" spans="1:11" ht="15.5" hidden="1">
      <c r="A733" s="172" t="s">
        <v>1269</v>
      </c>
      <c r="B733" s="35" t="s">
        <v>1739</v>
      </c>
      <c r="C733" s="32" t="s">
        <v>12</v>
      </c>
      <c r="D733" s="173">
        <v>45167</v>
      </c>
      <c r="E733" s="119">
        <f t="shared" ca="1" si="33"/>
        <v>46273</v>
      </c>
      <c r="F733" s="174" t="s">
        <v>559</v>
      </c>
      <c r="G733" s="339">
        <v>0.62335526315789469</v>
      </c>
      <c r="H733" s="339">
        <f>VLOOKUP(A733,[3]Sheet1!$A:$H,8,)</f>
        <v>0.62993421052631582</v>
      </c>
      <c r="I733" s="175">
        <f t="shared" si="34"/>
        <v>6.5789473684211286E-3</v>
      </c>
      <c r="J733" s="87">
        <f ca="1">DATEDIF(D733,E733,"m")</f>
        <v>36</v>
      </c>
      <c r="K733" s="87" t="str">
        <f t="shared" si="35"/>
        <v>⬆️ En hausse</v>
      </c>
    </row>
    <row r="734" spans="1:11" ht="15.5" hidden="1">
      <c r="A734" s="172" t="s">
        <v>1270</v>
      </c>
      <c r="B734" s="35" t="s">
        <v>1739</v>
      </c>
      <c r="C734" s="32" t="s">
        <v>12</v>
      </c>
      <c r="D734" s="173">
        <v>45167</v>
      </c>
      <c r="E734" s="119">
        <f t="shared" ca="1" si="33"/>
        <v>46273</v>
      </c>
      <c r="F734" s="174" t="s">
        <v>1271</v>
      </c>
      <c r="G734" s="339">
        <v>0.5599112426035503</v>
      </c>
      <c r="H734" s="339">
        <f>VLOOKUP(A734,[3]Sheet1!$A:$H,8,)</f>
        <v>0.56213017751479288</v>
      </c>
      <c r="I734" s="175">
        <f t="shared" si="34"/>
        <v>2.2189349112425871E-3</v>
      </c>
      <c r="J734" s="87">
        <f ca="1">DATEDIF(D734,E734,"m")</f>
        <v>36</v>
      </c>
      <c r="K734" s="87" t="str">
        <f t="shared" si="35"/>
        <v>⬆️ En hausse</v>
      </c>
    </row>
    <row r="735" spans="1:11" ht="15.5" hidden="1">
      <c r="A735" s="172" t="s">
        <v>1272</v>
      </c>
      <c r="B735" s="35" t="s">
        <v>1739</v>
      </c>
      <c r="C735" s="32" t="s">
        <v>26</v>
      </c>
      <c r="D735" s="173">
        <v>45169</v>
      </c>
      <c r="E735" s="119">
        <f t="shared" ca="1" si="33"/>
        <v>46273</v>
      </c>
      <c r="F735" s="174" t="s">
        <v>1273</v>
      </c>
      <c r="G735" s="339">
        <v>0.74890350877192979</v>
      </c>
      <c r="H735" s="339">
        <f>VLOOKUP(A735,[3]Sheet1!$A:$H,8,)</f>
        <v>0.74890350877192979</v>
      </c>
      <c r="I735" s="175">
        <f t="shared" si="34"/>
        <v>0</v>
      </c>
      <c r="J735" s="87">
        <f ca="1">DATEDIF(D735,E735,"m")</f>
        <v>36</v>
      </c>
      <c r="K735" s="87" t="str">
        <f t="shared" si="35"/>
        <v>⬆️ En hausse</v>
      </c>
    </row>
    <row r="736" spans="1:11" ht="15.5" hidden="1">
      <c r="A736" s="172" t="s">
        <v>1274</v>
      </c>
      <c r="B736" s="35" t="s">
        <v>1739</v>
      </c>
      <c r="C736" s="32" t="s">
        <v>12</v>
      </c>
      <c r="D736" s="173">
        <v>45177</v>
      </c>
      <c r="E736" s="119">
        <f t="shared" ca="1" si="33"/>
        <v>46273</v>
      </c>
      <c r="F736" s="174" t="s">
        <v>1275</v>
      </c>
      <c r="G736" s="339">
        <v>0.84774436090225569</v>
      </c>
      <c r="H736" s="339">
        <f>VLOOKUP(A736,[3]Sheet1!$A:$H,8,)</f>
        <v>0.84586466165413532</v>
      </c>
      <c r="I736" s="175">
        <f t="shared" si="34"/>
        <v>-1.87969924812037E-3</v>
      </c>
      <c r="J736" s="87">
        <f ca="1">DATEDIF(D736,E736,"m")</f>
        <v>36</v>
      </c>
      <c r="K736" s="87" t="str">
        <f t="shared" si="35"/>
        <v>⬆️ En hausse</v>
      </c>
    </row>
    <row r="737" spans="1:11" ht="15.5" hidden="1">
      <c r="A737" s="172" t="s">
        <v>1276</v>
      </c>
      <c r="B737" s="35" t="s">
        <v>1739</v>
      </c>
      <c r="C737" s="32" t="s">
        <v>12</v>
      </c>
      <c r="D737" s="173">
        <v>45184</v>
      </c>
      <c r="E737" s="119">
        <f t="shared" ca="1" si="33"/>
        <v>46273</v>
      </c>
      <c r="F737" s="174" t="s">
        <v>1277</v>
      </c>
      <c r="G737" s="339">
        <v>0.73529411764705888</v>
      </c>
      <c r="H737" s="339">
        <f>VLOOKUP(A737,[3]Sheet1!$A:$H,8,)</f>
        <v>0.74019607843137258</v>
      </c>
      <c r="I737" s="175">
        <f t="shared" si="34"/>
        <v>4.9019607843137081E-3</v>
      </c>
      <c r="J737" s="87">
        <f ca="1">DATEDIF(D737,E737,"m")</f>
        <v>35</v>
      </c>
      <c r="K737" s="87" t="str">
        <f t="shared" si="35"/>
        <v>⬆️ En hausse</v>
      </c>
    </row>
    <row r="738" spans="1:11" ht="15.5" hidden="1">
      <c r="A738" s="172" t="s">
        <v>1278</v>
      </c>
      <c r="B738" s="35" t="s">
        <v>1739</v>
      </c>
      <c r="C738" s="32" t="s">
        <v>12</v>
      </c>
      <c r="D738" s="173">
        <v>45184</v>
      </c>
      <c r="E738" s="119">
        <f t="shared" ca="1" si="33"/>
        <v>46273</v>
      </c>
      <c r="F738" s="174" t="s">
        <v>1279</v>
      </c>
      <c r="G738" s="339">
        <v>0.52717391304347827</v>
      </c>
      <c r="H738" s="339">
        <f>VLOOKUP(A738,[3]Sheet1!$A:$H,8,)</f>
        <v>0.52934782608695652</v>
      </c>
      <c r="I738" s="175">
        <f t="shared" si="34"/>
        <v>2.1739130434782483E-3</v>
      </c>
      <c r="J738" s="87">
        <f ca="1">DATEDIF(D738,E738,"m")</f>
        <v>35</v>
      </c>
      <c r="K738" s="87" t="str">
        <f t="shared" si="35"/>
        <v>⬆️ En hausse</v>
      </c>
    </row>
    <row r="739" spans="1:11" ht="15.5" hidden="1">
      <c r="A739" s="172" t="s">
        <v>1280</v>
      </c>
      <c r="B739" s="35" t="s">
        <v>1739</v>
      </c>
      <c r="C739" s="32" t="s">
        <v>12</v>
      </c>
      <c r="D739" s="173">
        <v>45187</v>
      </c>
      <c r="E739" s="119">
        <f t="shared" ca="1" si="33"/>
        <v>46273</v>
      </c>
      <c r="F739" s="174" t="s">
        <v>1281</v>
      </c>
      <c r="G739" s="339">
        <v>0.64370078740157477</v>
      </c>
      <c r="H739" s="339">
        <f>VLOOKUP(A739,[3]Sheet1!$A:$H,8,)</f>
        <v>0.64763779527559051</v>
      </c>
      <c r="I739" s="175">
        <f t="shared" si="34"/>
        <v>3.937007874015741E-3</v>
      </c>
      <c r="J739" s="87">
        <f ca="1">DATEDIF(D739,E739,"m")</f>
        <v>35</v>
      </c>
      <c r="K739" s="87" t="str">
        <f t="shared" si="35"/>
        <v>⬆️ En hausse</v>
      </c>
    </row>
    <row r="740" spans="1:11" ht="15.5" hidden="1">
      <c r="A740" s="172" t="s">
        <v>1282</v>
      </c>
      <c r="B740" s="35" t="s">
        <v>1739</v>
      </c>
      <c r="C740" s="39" t="s">
        <v>12</v>
      </c>
      <c r="D740" s="173">
        <v>45195</v>
      </c>
      <c r="E740" s="119">
        <f t="shared" ca="1" si="33"/>
        <v>46273</v>
      </c>
      <c r="F740" s="174" t="s">
        <v>1283</v>
      </c>
      <c r="G740" s="339">
        <v>0.77024647887323938</v>
      </c>
      <c r="H740" s="339">
        <f>VLOOKUP(A740,[3]Sheet1!$A:$H,8,)</f>
        <v>0.77640845070422537</v>
      </c>
      <c r="I740" s="175">
        <f t="shared" si="34"/>
        <v>6.1619718309859906E-3</v>
      </c>
      <c r="J740" s="87">
        <f ca="1">DATEDIF(D740,E740,"m")</f>
        <v>35</v>
      </c>
      <c r="K740" s="87" t="str">
        <f t="shared" si="35"/>
        <v>⬆️ En hausse</v>
      </c>
    </row>
    <row r="741" spans="1:11" ht="15.5">
      <c r="A741" s="172" t="s">
        <v>1284</v>
      </c>
      <c r="B741" s="35" t="s">
        <v>1739</v>
      </c>
      <c r="C741" s="39" t="s">
        <v>23</v>
      </c>
      <c r="D741" s="173">
        <v>45204</v>
      </c>
      <c r="E741" s="119">
        <f t="shared" ca="1" si="33"/>
        <v>46273</v>
      </c>
      <c r="F741" s="174" t="s">
        <v>1285</v>
      </c>
      <c r="G741" s="339">
        <v>0.42083333333333334</v>
      </c>
      <c r="H741" s="339">
        <f>VLOOKUP(A741,[3]Sheet1!$A:$H,8,)</f>
        <v>0.42083333333333334</v>
      </c>
      <c r="I741" s="175">
        <f t="shared" si="34"/>
        <v>0</v>
      </c>
      <c r="J741" s="87">
        <f ca="1">DATEDIF(D741,E741,"m")</f>
        <v>35</v>
      </c>
      <c r="K741" s="87" t="str">
        <f t="shared" si="35"/>
        <v>⬆️ En hausse</v>
      </c>
    </row>
    <row r="742" spans="1:11" ht="15.5" hidden="1">
      <c r="A742" s="172" t="s">
        <v>1288</v>
      </c>
      <c r="B742" s="35" t="s">
        <v>1739</v>
      </c>
      <c r="C742" s="39" t="s">
        <v>12</v>
      </c>
      <c r="D742" s="173">
        <v>45208</v>
      </c>
      <c r="E742" s="119">
        <f t="shared" ca="1" si="33"/>
        <v>46273</v>
      </c>
      <c r="F742" s="174" t="s">
        <v>1289</v>
      </c>
      <c r="G742" s="339">
        <v>0.58858267716535428</v>
      </c>
      <c r="H742" s="339">
        <f>VLOOKUP(A742,[3]Sheet1!$A:$H,8,)</f>
        <v>0.59645669291338588</v>
      </c>
      <c r="I742" s="175">
        <f t="shared" si="34"/>
        <v>7.8740157480315931E-3</v>
      </c>
      <c r="J742" s="87">
        <f ca="1">DATEDIF(D742,E742,"m")</f>
        <v>34</v>
      </c>
      <c r="K742" s="87" t="str">
        <f t="shared" si="35"/>
        <v>⬆️ En hausse</v>
      </c>
    </row>
    <row r="743" spans="1:11" ht="15.5" hidden="1">
      <c r="A743" s="172" t="s">
        <v>1286</v>
      </c>
      <c r="B743" s="35" t="s">
        <v>1739</v>
      </c>
      <c r="C743" s="39" t="s">
        <v>12</v>
      </c>
      <c r="D743" s="173">
        <v>45208</v>
      </c>
      <c r="E743" s="119">
        <f t="shared" ca="1" si="33"/>
        <v>46273</v>
      </c>
      <c r="F743" s="174" t="s">
        <v>1287</v>
      </c>
      <c r="G743" s="339">
        <v>0.74747474747474751</v>
      </c>
      <c r="H743" s="339">
        <f>VLOOKUP(A743,[3]Sheet1!$A:$H,8,)</f>
        <v>0.7512626262626263</v>
      </c>
      <c r="I743" s="175">
        <f t="shared" si="34"/>
        <v>3.7878787878787845E-3</v>
      </c>
      <c r="J743" s="87">
        <f ca="1">DATEDIF(D743,E743,"m")</f>
        <v>34</v>
      </c>
      <c r="K743" s="87" t="str">
        <f t="shared" si="35"/>
        <v>⬆️ En hausse</v>
      </c>
    </row>
    <row r="744" spans="1:11" ht="15.5" hidden="1">
      <c r="A744" s="172" t="s">
        <v>1290</v>
      </c>
      <c r="B744" s="35" t="s">
        <v>1739</v>
      </c>
      <c r="C744" s="41" t="s">
        <v>12</v>
      </c>
      <c r="D744" s="187">
        <v>45222</v>
      </c>
      <c r="E744" s="119">
        <f t="shared" ca="1" si="33"/>
        <v>46273</v>
      </c>
      <c r="F744" s="188" t="s">
        <v>559</v>
      </c>
      <c r="G744" s="339">
        <v>0.57374100719424459</v>
      </c>
      <c r="H744" s="339">
        <f>VLOOKUP(A744,[3]Sheet1!$A:$H,8,)</f>
        <v>0.57733812949640284</v>
      </c>
      <c r="I744" s="175">
        <f t="shared" si="34"/>
        <v>3.597122302158251E-3</v>
      </c>
      <c r="J744" s="87">
        <f ca="1">DATEDIF(D744,E744,"m")</f>
        <v>34</v>
      </c>
      <c r="K744" s="87" t="str">
        <f t="shared" si="35"/>
        <v>⬆️ En hausse</v>
      </c>
    </row>
    <row r="745" spans="1:11" ht="15.5" hidden="1">
      <c r="A745" s="172" t="s">
        <v>1291</v>
      </c>
      <c r="B745" s="35" t="s">
        <v>1739</v>
      </c>
      <c r="C745" s="41" t="s">
        <v>41</v>
      </c>
      <c r="D745" s="187">
        <v>45229</v>
      </c>
      <c r="E745" s="119">
        <f t="shared" ca="1" si="33"/>
        <v>46273</v>
      </c>
      <c r="F745" s="188" t="s">
        <v>1292</v>
      </c>
      <c r="G745" s="339">
        <v>0.50390625</v>
      </c>
      <c r="H745" s="339">
        <f>VLOOKUP(A745,[3]Sheet1!$A:$H,8,)</f>
        <v>0.50703125000000004</v>
      </c>
      <c r="I745" s="175">
        <f t="shared" si="34"/>
        <v>3.1250000000000444E-3</v>
      </c>
      <c r="J745" s="87">
        <f ca="1">DATEDIF(D745,E745,"m")</f>
        <v>34</v>
      </c>
      <c r="K745" s="87" t="str">
        <f t="shared" si="35"/>
        <v>⬆️ En hausse</v>
      </c>
    </row>
    <row r="746" spans="1:11" ht="15.5" hidden="1">
      <c r="A746" s="172" t="s">
        <v>1293</v>
      </c>
      <c r="B746" s="35" t="s">
        <v>1739</v>
      </c>
      <c r="C746" s="41" t="s">
        <v>41</v>
      </c>
      <c r="D746" s="187">
        <v>45229</v>
      </c>
      <c r="E746" s="119">
        <f t="shared" ca="1" si="33"/>
        <v>46273</v>
      </c>
      <c r="F746" s="188" t="s">
        <v>1294</v>
      </c>
      <c r="G746" s="339">
        <v>0.59492481203007519</v>
      </c>
      <c r="H746" s="339">
        <f>VLOOKUP(A746,[3]Sheet1!$A:$H,8,)</f>
        <v>0.59962406015037595</v>
      </c>
      <c r="I746" s="175">
        <f t="shared" si="34"/>
        <v>4.6992481203007586E-3</v>
      </c>
      <c r="J746" s="87">
        <f ca="1">DATEDIF(D746,E746,"m")</f>
        <v>34</v>
      </c>
      <c r="K746" s="87" t="str">
        <f t="shared" si="35"/>
        <v>⬆️ En hausse</v>
      </c>
    </row>
    <row r="747" spans="1:11" ht="15.5" hidden="1">
      <c r="A747" s="172" t="s">
        <v>1295</v>
      </c>
      <c r="B747" s="35" t="s">
        <v>1739</v>
      </c>
      <c r="C747" s="41" t="s">
        <v>23</v>
      </c>
      <c r="D747" s="187">
        <v>45229</v>
      </c>
      <c r="E747" s="119">
        <f t="shared" ca="1" si="33"/>
        <v>46273</v>
      </c>
      <c r="F747" s="188" t="s">
        <v>706</v>
      </c>
      <c r="G747" s="339">
        <v>0.50747011952191234</v>
      </c>
      <c r="H747" s="339">
        <f>VLOOKUP(A747,[3]Sheet1!$A:$H,8,)</f>
        <v>0.51045816733067728</v>
      </c>
      <c r="I747" s="175">
        <f t="shared" si="34"/>
        <v>2.9880478087649376E-3</v>
      </c>
      <c r="J747" s="87">
        <f ca="1">DATEDIF(D747,E747,"m")</f>
        <v>34</v>
      </c>
      <c r="K747" s="87" t="str">
        <f t="shared" si="35"/>
        <v>⬆️ En hausse</v>
      </c>
    </row>
    <row r="748" spans="1:11" ht="15.5" hidden="1">
      <c r="A748" s="172" t="s">
        <v>1300</v>
      </c>
      <c r="B748" s="35" t="s">
        <v>1738</v>
      </c>
      <c r="C748" s="41" t="s">
        <v>9</v>
      </c>
      <c r="D748" s="187">
        <v>45230</v>
      </c>
      <c r="E748" s="119">
        <f t="shared" ca="1" si="33"/>
        <v>46273</v>
      </c>
      <c r="F748" s="188" t="s">
        <v>743</v>
      </c>
      <c r="G748" s="339">
        <v>0.72692307692307689</v>
      </c>
      <c r="H748" s="339">
        <f>VLOOKUP(A748,[3]Sheet1!$A:$H,8,)</f>
        <v>0.7336538461538461</v>
      </c>
      <c r="I748" s="175">
        <f t="shared" si="34"/>
        <v>6.7307692307692069E-3</v>
      </c>
      <c r="J748" s="87">
        <f ca="1">DATEDIF(D748,E748,"m")</f>
        <v>34</v>
      </c>
      <c r="K748" s="87" t="str">
        <f t="shared" si="35"/>
        <v>⬆️ En hausse</v>
      </c>
    </row>
    <row r="749" spans="1:11" ht="15.5" hidden="1">
      <c r="A749" s="172" t="s">
        <v>1296</v>
      </c>
      <c r="B749" s="35" t="s">
        <v>1738</v>
      </c>
      <c r="C749" s="41" t="s">
        <v>9</v>
      </c>
      <c r="D749" s="187">
        <v>45230</v>
      </c>
      <c r="E749" s="119">
        <f t="shared" ca="1" si="33"/>
        <v>46273</v>
      </c>
      <c r="F749" s="188" t="s">
        <v>1297</v>
      </c>
      <c r="G749" s="339">
        <v>0.75290697674418605</v>
      </c>
      <c r="H749" s="339">
        <f>VLOOKUP(A749,[3]Sheet1!$A:$H,8,)</f>
        <v>0.75436046511627908</v>
      </c>
      <c r="I749" s="175">
        <f t="shared" si="34"/>
        <v>1.4534883720930258E-3</v>
      </c>
      <c r="J749" s="87">
        <f ca="1">DATEDIF(D749,E749,"m")</f>
        <v>34</v>
      </c>
      <c r="K749" s="87" t="str">
        <f t="shared" si="35"/>
        <v>⬆️ En hausse</v>
      </c>
    </row>
    <row r="750" spans="1:11" ht="15.5" hidden="1">
      <c r="A750" s="172" t="s">
        <v>1298</v>
      </c>
      <c r="B750" s="35" t="s">
        <v>1738</v>
      </c>
      <c r="C750" s="41" t="s">
        <v>9</v>
      </c>
      <c r="D750" s="187">
        <v>45230</v>
      </c>
      <c r="E750" s="119">
        <f t="shared" ca="1" si="33"/>
        <v>46273</v>
      </c>
      <c r="F750" s="188" t="s">
        <v>1299</v>
      </c>
      <c r="G750" s="339">
        <v>0.687962962962963</v>
      </c>
      <c r="H750" s="339">
        <f>VLOOKUP(A750,[3]Sheet1!$A:$H,8,)</f>
        <v>0.70648148148148149</v>
      </c>
      <c r="I750" s="175">
        <f t="shared" si="34"/>
        <v>1.851851851851849E-2</v>
      </c>
      <c r="J750" s="87">
        <f ca="1">DATEDIF(D750,E750,"m")</f>
        <v>34</v>
      </c>
      <c r="K750" s="87" t="str">
        <f t="shared" si="35"/>
        <v>⬆️ En hausse</v>
      </c>
    </row>
    <row r="751" spans="1:11" ht="15.5">
      <c r="A751" s="172" t="s">
        <v>1301</v>
      </c>
      <c r="B751" s="35" t="s">
        <v>1735</v>
      </c>
      <c r="C751" s="7" t="s">
        <v>19</v>
      </c>
      <c r="D751" s="173">
        <v>45243</v>
      </c>
      <c r="E751" s="119">
        <f t="shared" ca="1" si="33"/>
        <v>46273</v>
      </c>
      <c r="F751" s="174" t="s">
        <v>143</v>
      </c>
      <c r="G751" s="339">
        <v>7.797029702970297E-2</v>
      </c>
      <c r="H751" s="339">
        <f>VLOOKUP(A751,[3]Sheet1!$A:$H,8,)</f>
        <v>7.797029702970297E-2</v>
      </c>
      <c r="I751" s="175">
        <f t="shared" si="34"/>
        <v>0</v>
      </c>
      <c r="J751" s="87">
        <f ca="1">DATEDIF(D751,E751,"m")</f>
        <v>33</v>
      </c>
      <c r="K751" s="87" t="str">
        <f t="shared" si="35"/>
        <v>⬆️ En hausse</v>
      </c>
    </row>
    <row r="752" spans="1:11" ht="15.5" hidden="1">
      <c r="A752" s="172" t="s">
        <v>1303</v>
      </c>
      <c r="B752" s="35" t="s">
        <v>1739</v>
      </c>
      <c r="C752" s="7" t="s">
        <v>12</v>
      </c>
      <c r="D752" s="173">
        <v>45254</v>
      </c>
      <c r="E752" s="119">
        <f t="shared" ca="1" si="33"/>
        <v>46273</v>
      </c>
      <c r="F752" s="174" t="s">
        <v>559</v>
      </c>
      <c r="G752" s="339">
        <v>0.50177304964539005</v>
      </c>
      <c r="H752" s="339">
        <f>VLOOKUP(A752,[3]Sheet1!$A:$H,8,)</f>
        <v>0.50709219858156029</v>
      </c>
      <c r="I752" s="175">
        <f t="shared" si="34"/>
        <v>5.3191489361702482E-3</v>
      </c>
      <c r="J752" s="87">
        <f ca="1">DATEDIF(D752,E752,"m")</f>
        <v>33</v>
      </c>
      <c r="K752" s="87" t="str">
        <f t="shared" si="35"/>
        <v>⬆️ En hausse</v>
      </c>
    </row>
    <row r="753" spans="1:11" ht="15.5" hidden="1">
      <c r="A753" s="172" t="s">
        <v>1302</v>
      </c>
      <c r="B753" s="35" t="s">
        <v>1739</v>
      </c>
      <c r="C753" s="7" t="s">
        <v>12</v>
      </c>
      <c r="D753" s="173">
        <v>45254</v>
      </c>
      <c r="E753" s="119">
        <f t="shared" ca="1" si="33"/>
        <v>46273</v>
      </c>
      <c r="F753" s="174" t="s">
        <v>559</v>
      </c>
      <c r="G753" s="339">
        <v>0.67686170212765961</v>
      </c>
      <c r="H753" s="339">
        <f>VLOOKUP(A753,[3]Sheet1!$A:$H,8,)</f>
        <v>0.68284574468085102</v>
      </c>
      <c r="I753" s="175">
        <f t="shared" si="34"/>
        <v>5.9840425531914043E-3</v>
      </c>
      <c r="J753" s="87">
        <f ca="1">DATEDIF(D753,E753,"m")</f>
        <v>33</v>
      </c>
      <c r="K753" s="87" t="str">
        <f t="shared" si="35"/>
        <v>⬆️ En hausse</v>
      </c>
    </row>
    <row r="754" spans="1:11" ht="15.5" hidden="1">
      <c r="A754" s="172" t="s">
        <v>1304</v>
      </c>
      <c r="B754" s="35" t="s">
        <v>1739</v>
      </c>
      <c r="C754" s="7" t="s">
        <v>12</v>
      </c>
      <c r="D754" s="173">
        <v>45279</v>
      </c>
      <c r="E754" s="119">
        <f t="shared" ca="1" si="33"/>
        <v>46273</v>
      </c>
      <c r="F754" s="174" t="s">
        <v>559</v>
      </c>
      <c r="G754" s="339">
        <v>0.53607382550335569</v>
      </c>
      <c r="H754" s="339">
        <f>VLOOKUP(A754,[3]Sheet1!$A:$H,8,)</f>
        <v>0.53942953020134232</v>
      </c>
      <c r="I754" s="175">
        <f t="shared" si="34"/>
        <v>3.3557046979866278E-3</v>
      </c>
      <c r="J754" s="87">
        <f ca="1">DATEDIF(D754,E754,"m")</f>
        <v>32</v>
      </c>
      <c r="K754" s="87" t="str">
        <f t="shared" si="35"/>
        <v>⬆️ En hausse</v>
      </c>
    </row>
    <row r="755" spans="1:11" ht="15.5" hidden="1">
      <c r="A755" s="172" t="s">
        <v>1305</v>
      </c>
      <c r="B755" s="35" t="s">
        <v>1739</v>
      </c>
      <c r="C755" s="7" t="s">
        <v>12</v>
      </c>
      <c r="D755" s="173">
        <v>45282</v>
      </c>
      <c r="E755" s="119">
        <f t="shared" ca="1" si="33"/>
        <v>46273</v>
      </c>
      <c r="F755" s="174" t="s">
        <v>559</v>
      </c>
      <c r="G755" s="339">
        <v>0.60101010101010099</v>
      </c>
      <c r="H755" s="339">
        <f>VLOOKUP(A755,[3]Sheet1!$A:$H,8,)</f>
        <v>0.60479797979797978</v>
      </c>
      <c r="I755" s="175">
        <f t="shared" si="34"/>
        <v>3.7878787878787845E-3</v>
      </c>
      <c r="J755" s="87">
        <f ca="1">DATEDIF(D755,E755,"m")</f>
        <v>32</v>
      </c>
      <c r="K755" s="87" t="str">
        <f t="shared" si="35"/>
        <v>⬆️ En hausse</v>
      </c>
    </row>
    <row r="756" spans="1:11" ht="15.5" hidden="1">
      <c r="A756" s="172" t="s">
        <v>1306</v>
      </c>
      <c r="B756" s="35" t="s">
        <v>1739</v>
      </c>
      <c r="C756" s="7" t="s">
        <v>12</v>
      </c>
      <c r="D756" s="173">
        <v>45289</v>
      </c>
      <c r="E756" s="119">
        <f t="shared" ca="1" si="33"/>
        <v>46273</v>
      </c>
      <c r="F756" s="174" t="s">
        <v>559</v>
      </c>
      <c r="G756" s="339">
        <v>0.67873831775700932</v>
      </c>
      <c r="H756" s="339">
        <f>VLOOKUP(A756,[3]Sheet1!$A:$H,8,)</f>
        <v>0.68107476635514019</v>
      </c>
      <c r="I756" s="175">
        <f t="shared" si="34"/>
        <v>2.3364485981308691E-3</v>
      </c>
      <c r="J756" s="87">
        <f ca="1">DATEDIF(D756,E756,"m")</f>
        <v>32</v>
      </c>
      <c r="K756" s="87" t="str">
        <f t="shared" si="35"/>
        <v>⬆️ En hausse</v>
      </c>
    </row>
    <row r="757" spans="1:11" ht="15.5">
      <c r="A757" s="172" t="s">
        <v>1307</v>
      </c>
      <c r="B757" s="35" t="s">
        <v>1738</v>
      </c>
      <c r="C757" s="7" t="s">
        <v>26</v>
      </c>
      <c r="D757" s="173">
        <v>45294</v>
      </c>
      <c r="E757" s="119">
        <f t="shared" ca="1" si="33"/>
        <v>46273</v>
      </c>
      <c r="F757" s="174" t="s">
        <v>1310</v>
      </c>
      <c r="G757" s="339">
        <v>0.47005208333333331</v>
      </c>
      <c r="H757" s="339">
        <f>VLOOKUP(A757,[3]Sheet1!$A:$H,8,)</f>
        <v>0.47395833333333331</v>
      </c>
      <c r="I757" s="175">
        <f t="shared" si="34"/>
        <v>3.90625E-3</v>
      </c>
      <c r="J757" s="87">
        <f ca="1">DATEDIF(D757,E757,"m")</f>
        <v>32</v>
      </c>
      <c r="K757" s="87" t="str">
        <f t="shared" si="35"/>
        <v>⬆️ En hausse</v>
      </c>
    </row>
    <row r="758" spans="1:11" ht="15.5" hidden="1">
      <c r="A758" s="172" t="s">
        <v>1309</v>
      </c>
      <c r="B758" s="35" t="s">
        <v>1738</v>
      </c>
      <c r="C758" s="7" t="s">
        <v>26</v>
      </c>
      <c r="D758" s="173">
        <v>45294</v>
      </c>
      <c r="E758" s="119">
        <f t="shared" ca="1" si="33"/>
        <v>46273</v>
      </c>
      <c r="F758" s="174" t="s">
        <v>1308</v>
      </c>
      <c r="G758" s="339">
        <v>0.51371951219512191</v>
      </c>
      <c r="H758" s="339">
        <f>VLOOKUP(A758,[3]Sheet1!$A:$H,8,)</f>
        <v>0.51829268292682928</v>
      </c>
      <c r="I758" s="175">
        <f t="shared" si="34"/>
        <v>4.5731707317073766E-3</v>
      </c>
      <c r="J758" s="87">
        <f ca="1">DATEDIF(D758,E758,"m")</f>
        <v>32</v>
      </c>
      <c r="K758" s="87" t="str">
        <f t="shared" si="35"/>
        <v>⬆️ En hausse</v>
      </c>
    </row>
    <row r="759" spans="1:11" ht="15.5" hidden="1">
      <c r="A759" s="172" t="s">
        <v>1311</v>
      </c>
      <c r="B759" s="35" t="s">
        <v>1739</v>
      </c>
      <c r="C759" s="7" t="s">
        <v>23</v>
      </c>
      <c r="D759" s="173">
        <v>45296</v>
      </c>
      <c r="E759" s="119">
        <f t="shared" ca="1" si="33"/>
        <v>46273</v>
      </c>
      <c r="F759" s="174" t="s">
        <v>1312</v>
      </c>
      <c r="G759" s="339">
        <v>0.50437062937062938</v>
      </c>
      <c r="H759" s="339">
        <f>VLOOKUP(A759,[3]Sheet1!$A:$H,8,)</f>
        <v>0.50174825174825177</v>
      </c>
      <c r="I759" s="175">
        <f t="shared" si="34"/>
        <v>-2.622377622377603E-3</v>
      </c>
      <c r="J759" s="87">
        <f ca="1">DATEDIF(D759,E759,"m")</f>
        <v>32</v>
      </c>
      <c r="K759" s="87" t="str">
        <f t="shared" si="35"/>
        <v>⬆️ En hausse</v>
      </c>
    </row>
    <row r="760" spans="1:11" ht="15.5">
      <c r="A760" s="172" t="s">
        <v>1313</v>
      </c>
      <c r="B760" s="35" t="s">
        <v>1740</v>
      </c>
      <c r="C760" s="32" t="s">
        <v>5430</v>
      </c>
      <c r="D760" s="173">
        <v>45297</v>
      </c>
      <c r="E760" s="119">
        <f t="shared" ca="1" si="33"/>
        <v>46273</v>
      </c>
      <c r="F760" s="174" t="s">
        <v>1314</v>
      </c>
      <c r="G760" s="339">
        <v>0.46076642335766421</v>
      </c>
      <c r="H760" s="339">
        <f>VLOOKUP(A760,[3]Sheet1!$A:$H,8,)</f>
        <v>0.46350364963503649</v>
      </c>
      <c r="I760" s="175">
        <f t="shared" si="34"/>
        <v>2.7372262773722733E-3</v>
      </c>
      <c r="J760" s="87">
        <f ca="1">DATEDIF(D760,E760,"m")</f>
        <v>32</v>
      </c>
      <c r="K760" s="87" t="str">
        <f t="shared" si="35"/>
        <v>⬆️ En hausse</v>
      </c>
    </row>
    <row r="761" spans="1:11" ht="15.5" hidden="1">
      <c r="A761" s="172" t="s">
        <v>1315</v>
      </c>
      <c r="B761" s="35" t="s">
        <v>1738</v>
      </c>
      <c r="C761" s="7" t="s">
        <v>26</v>
      </c>
      <c r="D761" s="173">
        <v>45299</v>
      </c>
      <c r="E761" s="119">
        <f t="shared" ca="1" si="33"/>
        <v>46273</v>
      </c>
      <c r="F761" s="174" t="s">
        <v>1316</v>
      </c>
      <c r="G761" s="339">
        <v>0.7321428571428571</v>
      </c>
      <c r="H761" s="339">
        <f>VLOOKUP(A761,[3]Sheet1!$A:$H,8,)</f>
        <v>0.7321428571428571</v>
      </c>
      <c r="I761" s="175">
        <f t="shared" si="34"/>
        <v>0</v>
      </c>
      <c r="J761" s="87">
        <f ca="1">DATEDIF(D761,E761,"m")</f>
        <v>32</v>
      </c>
      <c r="K761" s="87" t="str">
        <f t="shared" si="35"/>
        <v>⬆️ En hausse</v>
      </c>
    </row>
    <row r="762" spans="1:11" ht="15.5" hidden="1">
      <c r="A762" s="172" t="s">
        <v>1317</v>
      </c>
      <c r="B762" s="35" t="s">
        <v>1739</v>
      </c>
      <c r="C762" s="7" t="s">
        <v>12</v>
      </c>
      <c r="D762" s="173">
        <v>45303</v>
      </c>
      <c r="E762" s="119">
        <f t="shared" ca="1" si="33"/>
        <v>46273</v>
      </c>
      <c r="F762" s="174" t="s">
        <v>559</v>
      </c>
      <c r="G762" s="339">
        <v>0.69230769230769229</v>
      </c>
      <c r="H762" s="339">
        <f>VLOOKUP(A762,[3]Sheet1!$A:$H,8,)</f>
        <v>0.68629807692307687</v>
      </c>
      <c r="I762" s="175">
        <f t="shared" si="34"/>
        <v>-6.0096153846154188E-3</v>
      </c>
      <c r="J762" s="87">
        <f ca="1">DATEDIF(D762,E762,"m")</f>
        <v>31</v>
      </c>
      <c r="K762" s="87" t="str">
        <f t="shared" si="35"/>
        <v>⬆️ En hausse</v>
      </c>
    </row>
    <row r="763" spans="1:11" ht="15.5" hidden="1">
      <c r="A763" s="172" t="s">
        <v>1320</v>
      </c>
      <c r="B763" s="35" t="s">
        <v>1739</v>
      </c>
      <c r="C763" s="7" t="s">
        <v>12</v>
      </c>
      <c r="D763" s="173">
        <v>45313</v>
      </c>
      <c r="E763" s="119">
        <f t="shared" ca="1" si="33"/>
        <v>46273</v>
      </c>
      <c r="F763" s="174" t="s">
        <v>559</v>
      </c>
      <c r="G763" s="339">
        <v>0.65348101265822789</v>
      </c>
      <c r="H763" s="339">
        <f>VLOOKUP(A763,[3]Sheet1!$A:$H,8,)</f>
        <v>0.66455696202531644</v>
      </c>
      <c r="I763" s="175">
        <f t="shared" si="34"/>
        <v>1.1075949367088556E-2</v>
      </c>
      <c r="J763" s="87">
        <f ca="1">DATEDIF(D763,E763,"m")</f>
        <v>31</v>
      </c>
      <c r="K763" s="87" t="str">
        <f t="shared" si="35"/>
        <v>⬆️ En hausse</v>
      </c>
    </row>
    <row r="764" spans="1:11" ht="15.5" hidden="1">
      <c r="A764" s="172" t="s">
        <v>1318</v>
      </c>
      <c r="B764" s="35" t="s">
        <v>1739</v>
      </c>
      <c r="C764" s="7" t="s">
        <v>12</v>
      </c>
      <c r="D764" s="173">
        <v>45313</v>
      </c>
      <c r="E764" s="119">
        <f t="shared" ca="1" si="33"/>
        <v>46273</v>
      </c>
      <c r="F764" s="174" t="s">
        <v>559</v>
      </c>
      <c r="G764" s="339">
        <v>0.79090909090909089</v>
      </c>
      <c r="H764" s="339">
        <f>VLOOKUP(A764,[3]Sheet1!$A:$H,8,)</f>
        <v>0.79659090909090913</v>
      </c>
      <c r="I764" s="175">
        <f t="shared" si="34"/>
        <v>5.6818181818182323E-3</v>
      </c>
      <c r="J764" s="87">
        <f ca="1">DATEDIF(D764,E764,"m")</f>
        <v>31</v>
      </c>
      <c r="K764" s="87" t="str">
        <f t="shared" si="35"/>
        <v>⬆️ En hausse</v>
      </c>
    </row>
    <row r="765" spans="1:11" ht="15.5" hidden="1">
      <c r="A765" s="172" t="s">
        <v>1319</v>
      </c>
      <c r="B765" s="35" t="s">
        <v>1739</v>
      </c>
      <c r="C765" s="7" t="s">
        <v>12</v>
      </c>
      <c r="D765" s="173">
        <v>45313</v>
      </c>
      <c r="E765" s="119">
        <f t="shared" ca="1" si="33"/>
        <v>46273</v>
      </c>
      <c r="F765" s="174" t="s">
        <v>559</v>
      </c>
      <c r="G765" s="339">
        <v>0.73739495798319332</v>
      </c>
      <c r="H765" s="339">
        <f>VLOOKUP(A765,[3]Sheet1!$A:$H,8,)</f>
        <v>0.7363445378151261</v>
      </c>
      <c r="I765" s="175">
        <f t="shared" si="34"/>
        <v>-1.0504201680672232E-3</v>
      </c>
      <c r="J765" s="87">
        <f ca="1">DATEDIF(D765,E765,"m")</f>
        <v>31</v>
      </c>
      <c r="K765" s="87" t="str">
        <f t="shared" si="35"/>
        <v>⬆️ En hausse</v>
      </c>
    </row>
    <row r="766" spans="1:11" ht="15.5" hidden="1">
      <c r="A766" s="172" t="s">
        <v>1321</v>
      </c>
      <c r="B766" s="35" t="s">
        <v>1739</v>
      </c>
      <c r="C766" s="7" t="s">
        <v>12</v>
      </c>
      <c r="D766" s="173">
        <v>45320</v>
      </c>
      <c r="E766" s="119">
        <f t="shared" ca="1" si="33"/>
        <v>46273</v>
      </c>
      <c r="F766" s="174" t="s">
        <v>559</v>
      </c>
      <c r="G766" s="339">
        <v>0.69524793388429751</v>
      </c>
      <c r="H766" s="339">
        <f>VLOOKUP(A766,[3]Sheet1!$A:$H,8,)</f>
        <v>0.70557851239669422</v>
      </c>
      <c r="I766" s="175">
        <f t="shared" si="34"/>
        <v>1.0330578512396715E-2</v>
      </c>
      <c r="J766" s="87">
        <f ca="1">DATEDIF(D766,E766,"m")</f>
        <v>31</v>
      </c>
      <c r="K766" s="87" t="str">
        <f t="shared" si="35"/>
        <v>⬆️ En hausse</v>
      </c>
    </row>
    <row r="767" spans="1:11" ht="15.5">
      <c r="A767" s="172" t="s">
        <v>1322</v>
      </c>
      <c r="B767" s="35" t="s">
        <v>1738</v>
      </c>
      <c r="C767" s="7" t="s">
        <v>41</v>
      </c>
      <c r="D767" s="173">
        <v>45324</v>
      </c>
      <c r="E767" s="119">
        <f t="shared" ca="1" si="33"/>
        <v>46273</v>
      </c>
      <c r="F767" s="174" t="s">
        <v>1663</v>
      </c>
      <c r="G767" s="339">
        <v>0.49451754385964913</v>
      </c>
      <c r="H767" s="339">
        <f>VLOOKUP(A767,[3]Sheet1!$A:$H,8,)</f>
        <v>0.49780701754385964</v>
      </c>
      <c r="I767" s="175">
        <f t="shared" si="34"/>
        <v>3.2894736842105088E-3</v>
      </c>
      <c r="J767" s="87">
        <f ca="1">DATEDIF(D767,E767,"m")</f>
        <v>31</v>
      </c>
      <c r="K767" s="87" t="str">
        <f t="shared" si="35"/>
        <v>⬆️ En hausse</v>
      </c>
    </row>
    <row r="768" spans="1:11" ht="15.5" hidden="1">
      <c r="A768" s="172" t="s">
        <v>1323</v>
      </c>
      <c r="B768" s="35" t="s">
        <v>1738</v>
      </c>
      <c r="C768" s="7" t="s">
        <v>9</v>
      </c>
      <c r="D768" s="173">
        <v>45324</v>
      </c>
      <c r="E768" s="119">
        <f t="shared" ca="1" si="33"/>
        <v>46273</v>
      </c>
      <c r="F768" s="174" t="s">
        <v>1324</v>
      </c>
      <c r="G768" s="339">
        <v>0.5544554455445545</v>
      </c>
      <c r="H768" s="339">
        <f>VLOOKUP(A768,[3]Sheet1!$A:$H,8,)</f>
        <v>0.5606435643564357</v>
      </c>
      <c r="I768" s="175">
        <f t="shared" si="34"/>
        <v>6.1881188118811936E-3</v>
      </c>
      <c r="J768" s="87">
        <f ca="1">DATEDIF(D768,E768,"m")</f>
        <v>31</v>
      </c>
      <c r="K768" s="87" t="str">
        <f t="shared" si="35"/>
        <v>⬆️ En hausse</v>
      </c>
    </row>
    <row r="769" spans="1:11" ht="15.5" hidden="1">
      <c r="A769" s="172" t="s">
        <v>1325</v>
      </c>
      <c r="B769" s="35" t="s">
        <v>1738</v>
      </c>
      <c r="C769" s="7" t="s">
        <v>41</v>
      </c>
      <c r="D769" s="173">
        <v>45329</v>
      </c>
      <c r="E769" s="119">
        <f t="shared" ca="1" si="33"/>
        <v>46273</v>
      </c>
      <c r="F769" s="174" t="s">
        <v>1663</v>
      </c>
      <c r="G769" s="339">
        <v>0.54569892473118276</v>
      </c>
      <c r="H769" s="339">
        <f>VLOOKUP(A769,[3]Sheet1!$A:$H,8,)</f>
        <v>0.55510752688172038</v>
      </c>
      <c r="I769" s="175">
        <f t="shared" si="34"/>
        <v>9.4086021505376261E-3</v>
      </c>
      <c r="J769" s="87">
        <f ca="1">DATEDIF(D769,E769,"m")</f>
        <v>31</v>
      </c>
      <c r="K769" s="87" t="str">
        <f t="shared" si="35"/>
        <v>⬆️ En hausse</v>
      </c>
    </row>
    <row r="770" spans="1:11" ht="15.5" hidden="1">
      <c r="A770" s="172" t="s">
        <v>1326</v>
      </c>
      <c r="B770" s="35" t="s">
        <v>1738</v>
      </c>
      <c r="C770" s="7" t="s">
        <v>26</v>
      </c>
      <c r="D770" s="173">
        <v>45337</v>
      </c>
      <c r="E770" s="119">
        <f t="shared" ref="E770:E833" ca="1" si="36">TODAY()</f>
        <v>46273</v>
      </c>
      <c r="F770" s="174" t="s">
        <v>1594</v>
      </c>
      <c r="G770" s="339">
        <v>0.64825581395348841</v>
      </c>
      <c r="H770" s="339">
        <f>VLOOKUP(A770,[3]Sheet1!$A:$H,8,)</f>
        <v>0.64825581395348841</v>
      </c>
      <c r="I770" s="175">
        <f t="shared" si="34"/>
        <v>0</v>
      </c>
      <c r="J770" s="87">
        <f ca="1">DATEDIF(D770,E770,"m")</f>
        <v>30</v>
      </c>
      <c r="K770" s="87" t="str">
        <f t="shared" si="35"/>
        <v>⬆️ En hausse</v>
      </c>
    </row>
    <row r="771" spans="1:11" ht="15.5" hidden="1">
      <c r="A771" s="172" t="s">
        <v>1327</v>
      </c>
      <c r="B771" s="35" t="s">
        <v>1738</v>
      </c>
      <c r="C771" s="7" t="s">
        <v>9</v>
      </c>
      <c r="D771" s="173">
        <v>45345</v>
      </c>
      <c r="E771" s="119">
        <f t="shared" ca="1" si="36"/>
        <v>46273</v>
      </c>
      <c r="F771" s="174" t="s">
        <v>1328</v>
      </c>
      <c r="G771" s="339">
        <v>0.67652671755725191</v>
      </c>
      <c r="H771" s="339">
        <f>VLOOKUP(A771,[3]Sheet1!$A:$H,8,)</f>
        <v>0.67938931297709926</v>
      </c>
      <c r="I771" s="175">
        <f t="shared" ref="I771:I834" si="37">H771-G771</f>
        <v>2.8625954198473469E-3</v>
      </c>
      <c r="J771" s="87">
        <f ca="1">DATEDIF(D771,E771,"m")</f>
        <v>30</v>
      </c>
      <c r="K771" s="87" t="str">
        <f t="shared" ref="K771:K834" si="38">IF(H771="","➡️ Stable",IF(H771&gt;0.005,"⬆️ En hausse",IF(H771&lt;-0.005,"⬇️ En baisse","➡️ Stable")))</f>
        <v>⬆️ En hausse</v>
      </c>
    </row>
    <row r="772" spans="1:11" ht="15.5" hidden="1">
      <c r="A772" s="172" t="s">
        <v>1329</v>
      </c>
      <c r="B772" s="35" t="s">
        <v>1738</v>
      </c>
      <c r="C772" s="7" t="s">
        <v>9</v>
      </c>
      <c r="D772" s="173">
        <v>45345</v>
      </c>
      <c r="E772" s="119">
        <f t="shared" ca="1" si="36"/>
        <v>46273</v>
      </c>
      <c r="F772" s="174" t="s">
        <v>1330</v>
      </c>
      <c r="G772" s="339">
        <v>0.53712871287128716</v>
      </c>
      <c r="H772" s="339">
        <f>VLOOKUP(A772,[3]Sheet1!$A:$H,8,)</f>
        <v>0.55198019801980203</v>
      </c>
      <c r="I772" s="175">
        <f t="shared" si="37"/>
        <v>1.4851485148514865E-2</v>
      </c>
      <c r="J772" s="87">
        <f ca="1">DATEDIF(D772,E772,"m")</f>
        <v>30</v>
      </c>
      <c r="K772" s="87" t="str">
        <f t="shared" si="38"/>
        <v>⬆️ En hausse</v>
      </c>
    </row>
    <row r="773" spans="1:11" ht="15.5" hidden="1">
      <c r="A773" s="172" t="s">
        <v>1333</v>
      </c>
      <c r="B773" s="35" t="s">
        <v>1739</v>
      </c>
      <c r="C773" s="7" t="s">
        <v>17</v>
      </c>
      <c r="D773" s="173">
        <v>45352</v>
      </c>
      <c r="E773" s="119">
        <f t="shared" ca="1" si="36"/>
        <v>46273</v>
      </c>
      <c r="F773" s="174" t="s">
        <v>1334</v>
      </c>
      <c r="G773" s="339">
        <v>0.73070469798657722</v>
      </c>
      <c r="H773" s="339">
        <f>VLOOKUP(A773,[3]Sheet1!$A:$H,8,)</f>
        <v>0.74077181208053688</v>
      </c>
      <c r="I773" s="175">
        <f t="shared" si="37"/>
        <v>1.0067114093959662E-2</v>
      </c>
      <c r="J773" s="87">
        <f ca="1">DATEDIF(D773,E773,"m")</f>
        <v>30</v>
      </c>
      <c r="K773" s="87" t="str">
        <f t="shared" si="38"/>
        <v>⬆️ En hausse</v>
      </c>
    </row>
    <row r="774" spans="1:11" ht="15.5" hidden="1">
      <c r="A774" s="172" t="s">
        <v>1331</v>
      </c>
      <c r="B774" s="35" t="s">
        <v>1739</v>
      </c>
      <c r="C774" s="7" t="s">
        <v>17</v>
      </c>
      <c r="D774" s="173">
        <v>45352</v>
      </c>
      <c r="E774" s="119">
        <f t="shared" ca="1" si="36"/>
        <v>46273</v>
      </c>
      <c r="F774" s="174" t="s">
        <v>1332</v>
      </c>
      <c r="G774" s="339">
        <v>0.67543859649122806</v>
      </c>
      <c r="H774" s="339">
        <f>VLOOKUP(A774,[3]Sheet1!$A:$H,8,)</f>
        <v>0.67982456140350878</v>
      </c>
      <c r="I774" s="175">
        <f t="shared" si="37"/>
        <v>4.3859649122807154E-3</v>
      </c>
      <c r="J774" s="87">
        <f ca="1">DATEDIF(D774,E774,"m")</f>
        <v>30</v>
      </c>
      <c r="K774" s="87" t="str">
        <f t="shared" si="38"/>
        <v>⬆️ En hausse</v>
      </c>
    </row>
    <row r="775" spans="1:11" ht="15.5" hidden="1">
      <c r="A775" s="172" t="s">
        <v>1339</v>
      </c>
      <c r="B775" s="35" t="s">
        <v>1738</v>
      </c>
      <c r="C775" s="7" t="s">
        <v>41</v>
      </c>
      <c r="D775" s="173">
        <v>45366</v>
      </c>
      <c r="E775" s="119">
        <f t="shared" ca="1" si="36"/>
        <v>46273</v>
      </c>
      <c r="F775" s="174" t="s">
        <v>1340</v>
      </c>
      <c r="G775" s="339">
        <v>0.58379120879120883</v>
      </c>
      <c r="H775" s="339">
        <f>VLOOKUP(A775,[3]Sheet1!$A:$H,8,)</f>
        <v>0.59752747252747251</v>
      </c>
      <c r="I775" s="175">
        <f t="shared" si="37"/>
        <v>1.3736263736263687E-2</v>
      </c>
      <c r="J775" s="87">
        <f ca="1">DATEDIF(D775,E775,"m")</f>
        <v>29</v>
      </c>
      <c r="K775" s="87" t="str">
        <f t="shared" si="38"/>
        <v>⬆️ En hausse</v>
      </c>
    </row>
    <row r="776" spans="1:11" ht="15.5" hidden="1">
      <c r="A776" s="172" t="s">
        <v>1337</v>
      </c>
      <c r="B776" s="35" t="s">
        <v>1738</v>
      </c>
      <c r="C776" s="7" t="s">
        <v>12</v>
      </c>
      <c r="D776" s="173">
        <v>45366</v>
      </c>
      <c r="E776" s="119">
        <f t="shared" ca="1" si="36"/>
        <v>46273</v>
      </c>
      <c r="F776" s="174" t="s">
        <v>1338</v>
      </c>
      <c r="G776" s="339">
        <v>0.51973684210526316</v>
      </c>
      <c r="H776" s="339">
        <f>VLOOKUP(A776,[3]Sheet1!$A:$H,8,)</f>
        <v>0.51480263157894735</v>
      </c>
      <c r="I776" s="175">
        <f t="shared" si="37"/>
        <v>-4.9342105263158187E-3</v>
      </c>
      <c r="J776" s="87">
        <f ca="1">DATEDIF(D776,E776,"m")</f>
        <v>29</v>
      </c>
      <c r="K776" s="87" t="str">
        <f t="shared" si="38"/>
        <v>⬆️ En hausse</v>
      </c>
    </row>
    <row r="777" spans="1:11" ht="15.5">
      <c r="A777" s="172" t="s">
        <v>1341</v>
      </c>
      <c r="B777" s="35" t="s">
        <v>1738</v>
      </c>
      <c r="C777" s="7" t="s">
        <v>12</v>
      </c>
      <c r="D777" s="173">
        <v>45366</v>
      </c>
      <c r="E777" s="119">
        <f t="shared" ca="1" si="36"/>
        <v>46273</v>
      </c>
      <c r="F777" s="174" t="s">
        <v>1342</v>
      </c>
      <c r="G777" s="339">
        <v>0.31964285714285712</v>
      </c>
      <c r="H777" s="339">
        <f>VLOOKUP(A777,[3]Sheet1!$A:$H,8,)</f>
        <v>0.31874999999999998</v>
      </c>
      <c r="I777" s="175">
        <f t="shared" si="37"/>
        <v>-8.9285714285713969E-4</v>
      </c>
      <c r="J777" s="87">
        <f ca="1">DATEDIF(D777,E777,"m")</f>
        <v>29</v>
      </c>
      <c r="K777" s="87" t="str">
        <f t="shared" si="38"/>
        <v>⬆️ En hausse</v>
      </c>
    </row>
    <row r="778" spans="1:11" ht="15.5" hidden="1">
      <c r="A778" s="172" t="s">
        <v>1335</v>
      </c>
      <c r="B778" s="35" t="s">
        <v>1738</v>
      </c>
      <c r="C778" s="7" t="s">
        <v>26</v>
      </c>
      <c r="D778" s="173">
        <v>45366</v>
      </c>
      <c r="E778" s="119">
        <f t="shared" ca="1" si="36"/>
        <v>46273</v>
      </c>
      <c r="F778" s="174" t="s">
        <v>1336</v>
      </c>
      <c r="G778" s="339">
        <v>0.6748188405797102</v>
      </c>
      <c r="H778" s="339">
        <f>VLOOKUP(A778,[3]Sheet1!$A:$H,8,)</f>
        <v>0.68387681159420288</v>
      </c>
      <c r="I778" s="175">
        <f t="shared" si="37"/>
        <v>9.0579710144926828E-3</v>
      </c>
      <c r="J778" s="87">
        <f ca="1">DATEDIF(D778,E778,"m")</f>
        <v>29</v>
      </c>
      <c r="K778" s="87" t="str">
        <f t="shared" si="38"/>
        <v>⬆️ En hausse</v>
      </c>
    </row>
    <row r="779" spans="1:11" ht="15.5" hidden="1">
      <c r="A779" s="172" t="s">
        <v>1343</v>
      </c>
      <c r="B779" s="35" t="s">
        <v>1738</v>
      </c>
      <c r="C779" s="7" t="s">
        <v>12</v>
      </c>
      <c r="D779" s="173">
        <v>45377</v>
      </c>
      <c r="E779" s="119">
        <f t="shared" ca="1" si="36"/>
        <v>46273</v>
      </c>
      <c r="F779" s="174" t="s">
        <v>1342</v>
      </c>
      <c r="G779" s="339">
        <v>0.57352941176470584</v>
      </c>
      <c r="H779" s="339">
        <f>VLOOKUP(A779,[3]Sheet1!$A:$H,8,)</f>
        <v>0.5759803921568627</v>
      </c>
      <c r="I779" s="175">
        <f t="shared" si="37"/>
        <v>2.450980392156854E-3</v>
      </c>
      <c r="J779" s="87">
        <f ca="1">DATEDIF(D779,E779,"m")</f>
        <v>29</v>
      </c>
      <c r="K779" s="87" t="str">
        <f t="shared" si="38"/>
        <v>⬆️ En hausse</v>
      </c>
    </row>
    <row r="780" spans="1:11" ht="15.5" hidden="1">
      <c r="A780" s="172" t="s">
        <v>1344</v>
      </c>
      <c r="B780" s="35" t="s">
        <v>1738</v>
      </c>
      <c r="C780" s="7" t="s">
        <v>12</v>
      </c>
      <c r="D780" s="173">
        <v>45377</v>
      </c>
      <c r="E780" s="119">
        <f t="shared" ca="1" si="36"/>
        <v>46273</v>
      </c>
      <c r="F780" s="174" t="s">
        <v>1342</v>
      </c>
      <c r="G780" s="339">
        <v>0.52859042553191493</v>
      </c>
      <c r="H780" s="339">
        <f>VLOOKUP(A780,[3]Sheet1!$A:$H,8,)</f>
        <v>0.5292553191489362</v>
      </c>
      <c r="I780" s="175">
        <f t="shared" si="37"/>
        <v>6.6489361702126715E-4</v>
      </c>
      <c r="J780" s="87">
        <f ca="1">DATEDIF(D780,E780,"m")</f>
        <v>29</v>
      </c>
      <c r="K780" s="87" t="str">
        <f t="shared" si="38"/>
        <v>⬆️ En hausse</v>
      </c>
    </row>
    <row r="781" spans="1:11" ht="15.5" hidden="1">
      <c r="A781" s="172" t="s">
        <v>1347</v>
      </c>
      <c r="B781" s="35" t="s">
        <v>1738</v>
      </c>
      <c r="C781" s="7" t="s">
        <v>41</v>
      </c>
      <c r="D781" s="173">
        <v>45380</v>
      </c>
      <c r="E781" s="119">
        <f t="shared" ca="1" si="36"/>
        <v>46273</v>
      </c>
      <c r="F781" s="174" t="s">
        <v>1348</v>
      </c>
      <c r="G781" s="339">
        <v>0.59009009009009006</v>
      </c>
      <c r="H781" s="339">
        <f>VLOOKUP(A781,[3]Sheet1!$A:$H,8,)</f>
        <v>0.59684684684684686</v>
      </c>
      <c r="I781" s="175">
        <f t="shared" si="37"/>
        <v>6.7567567567567988E-3</v>
      </c>
      <c r="J781" s="87">
        <f ca="1">DATEDIF(D781,E781,"m")</f>
        <v>29</v>
      </c>
      <c r="K781" s="87" t="str">
        <f t="shared" si="38"/>
        <v>⬆️ En hausse</v>
      </c>
    </row>
    <row r="782" spans="1:11" ht="15.5" hidden="1">
      <c r="A782" s="172" t="s">
        <v>1345</v>
      </c>
      <c r="B782" s="35" t="s">
        <v>1738</v>
      </c>
      <c r="C782" s="7" t="s">
        <v>12</v>
      </c>
      <c r="D782" s="173">
        <v>45380</v>
      </c>
      <c r="E782" s="119">
        <f t="shared" ca="1" si="36"/>
        <v>46273</v>
      </c>
      <c r="F782" s="174" t="s">
        <v>1741</v>
      </c>
      <c r="G782" s="339">
        <v>0.7810509554140127</v>
      </c>
      <c r="H782" s="339">
        <f>VLOOKUP(A782,[3]Sheet1!$A:$H,8,)</f>
        <v>0.78423566878980888</v>
      </c>
      <c r="I782" s="175">
        <f t="shared" si="37"/>
        <v>3.1847133757961776E-3</v>
      </c>
      <c r="J782" s="87">
        <f ca="1">DATEDIF(D782,E782,"m")</f>
        <v>29</v>
      </c>
      <c r="K782" s="87" t="str">
        <f t="shared" si="38"/>
        <v>⬆️ En hausse</v>
      </c>
    </row>
    <row r="783" spans="1:11" ht="15.5" hidden="1">
      <c r="A783" s="172" t="s">
        <v>1350</v>
      </c>
      <c r="B783" s="35" t="s">
        <v>1738</v>
      </c>
      <c r="C783" s="7" t="s">
        <v>41</v>
      </c>
      <c r="D783" s="173">
        <v>45391</v>
      </c>
      <c r="E783" s="119">
        <f t="shared" ca="1" si="36"/>
        <v>46273</v>
      </c>
      <c r="F783" s="174" t="s">
        <v>1742</v>
      </c>
      <c r="G783" s="339">
        <v>0.52884615384615385</v>
      </c>
      <c r="H783" s="339">
        <f>VLOOKUP(A783,[3]Sheet1!$A:$H,8,)</f>
        <v>0.53525641025641024</v>
      </c>
      <c r="I783" s="175">
        <f t="shared" si="37"/>
        <v>6.4102564102563875E-3</v>
      </c>
      <c r="J783" s="87">
        <f ca="1">DATEDIF(D783,E783,"m")</f>
        <v>28</v>
      </c>
      <c r="K783" s="87" t="str">
        <f t="shared" si="38"/>
        <v>⬆️ En hausse</v>
      </c>
    </row>
    <row r="784" spans="1:11" ht="15.5" hidden="1">
      <c r="A784" s="172" t="s">
        <v>1349</v>
      </c>
      <c r="B784" s="35" t="s">
        <v>1738</v>
      </c>
      <c r="C784" s="7" t="s">
        <v>12</v>
      </c>
      <c r="D784" s="173">
        <v>45391</v>
      </c>
      <c r="E784" s="119">
        <f t="shared" ca="1" si="36"/>
        <v>46273</v>
      </c>
      <c r="F784" s="174" t="s">
        <v>1741</v>
      </c>
      <c r="G784" s="339">
        <v>0.74096385542168675</v>
      </c>
      <c r="H784" s="339">
        <f>VLOOKUP(A784,[3]Sheet1!$A:$H,8,)</f>
        <v>0.74322289156626509</v>
      </c>
      <c r="I784" s="175">
        <f t="shared" si="37"/>
        <v>2.2590361445783413E-3</v>
      </c>
      <c r="J784" s="87">
        <f ca="1">DATEDIF(D784,E784,"m")</f>
        <v>28</v>
      </c>
      <c r="K784" s="87" t="str">
        <f t="shared" si="38"/>
        <v>⬆️ En hausse</v>
      </c>
    </row>
    <row r="785" spans="1:11" ht="15.5" hidden="1">
      <c r="A785" s="172" t="s">
        <v>1353</v>
      </c>
      <c r="B785" s="35" t="s">
        <v>1739</v>
      </c>
      <c r="C785" s="7" t="s">
        <v>26</v>
      </c>
      <c r="D785" s="173">
        <v>45404</v>
      </c>
      <c r="E785" s="119">
        <f t="shared" ca="1" si="36"/>
        <v>46273</v>
      </c>
      <c r="F785" s="174" t="s">
        <v>1354</v>
      </c>
      <c r="G785" s="339">
        <v>0.8205445544554455</v>
      </c>
      <c r="H785" s="339">
        <f>VLOOKUP(A785,[3]Sheet1!$A:$H,8,)</f>
        <v>0.82673267326732669</v>
      </c>
      <c r="I785" s="175">
        <f t="shared" si="37"/>
        <v>6.1881188118811936E-3</v>
      </c>
      <c r="J785" s="87">
        <f ca="1">DATEDIF(D785,E785,"m")</f>
        <v>28</v>
      </c>
      <c r="K785" s="87" t="str">
        <f t="shared" si="38"/>
        <v>⬆️ En hausse</v>
      </c>
    </row>
    <row r="786" spans="1:11" ht="15.5" hidden="1">
      <c r="A786" s="172" t="s">
        <v>1355</v>
      </c>
      <c r="B786" s="35" t="s">
        <v>1738</v>
      </c>
      <c r="C786" s="7" t="s">
        <v>17</v>
      </c>
      <c r="D786" s="173">
        <v>45404</v>
      </c>
      <c r="E786" s="119">
        <f t="shared" ca="1" si="36"/>
        <v>46273</v>
      </c>
      <c r="F786" s="174" t="s">
        <v>1356</v>
      </c>
      <c r="G786" s="339">
        <v>0.55840163934426235</v>
      </c>
      <c r="H786" s="339">
        <f>VLOOKUP(A786,[3]Sheet1!$A:$H,8,)</f>
        <v>0.56045081967213117</v>
      </c>
      <c r="I786" s="175">
        <f t="shared" si="37"/>
        <v>2.049180327868827E-3</v>
      </c>
      <c r="J786" s="87">
        <f ca="1">DATEDIF(D786,E786,"m")</f>
        <v>28</v>
      </c>
      <c r="K786" s="87" t="str">
        <f t="shared" si="38"/>
        <v>⬆️ En hausse</v>
      </c>
    </row>
    <row r="787" spans="1:11" ht="15.5" hidden="1">
      <c r="A787" s="172" t="s">
        <v>1351</v>
      </c>
      <c r="B787" s="35" t="s">
        <v>1739</v>
      </c>
      <c r="C787" s="7" t="s">
        <v>23</v>
      </c>
      <c r="D787" s="173">
        <v>45404</v>
      </c>
      <c r="E787" s="119">
        <f t="shared" ca="1" si="36"/>
        <v>46273</v>
      </c>
      <c r="F787" s="174" t="s">
        <v>1352</v>
      </c>
      <c r="G787" s="339">
        <v>0.51249999999999996</v>
      </c>
      <c r="H787" s="339">
        <f>VLOOKUP(A787,[3]Sheet1!$A:$H,8,)</f>
        <v>0.51201923076923073</v>
      </c>
      <c r="I787" s="175">
        <f t="shared" si="37"/>
        <v>-4.8076923076922906E-4</v>
      </c>
      <c r="J787" s="87">
        <f ca="1">DATEDIF(D787,E787,"m")</f>
        <v>28</v>
      </c>
      <c r="K787" s="87" t="str">
        <f t="shared" si="38"/>
        <v>⬆️ En hausse</v>
      </c>
    </row>
    <row r="788" spans="1:11" ht="15.5" hidden="1">
      <c r="A788" s="172" t="s">
        <v>1359</v>
      </c>
      <c r="B788" s="35" t="s">
        <v>1738</v>
      </c>
      <c r="C788" s="7" t="s">
        <v>17</v>
      </c>
      <c r="D788" s="173">
        <v>45408</v>
      </c>
      <c r="E788" s="119">
        <f t="shared" ca="1" si="36"/>
        <v>46273</v>
      </c>
      <c r="F788" s="174" t="s">
        <v>1356</v>
      </c>
      <c r="G788" s="339">
        <v>0.63008130081300817</v>
      </c>
      <c r="H788" s="339">
        <f>VLOOKUP(A788,[3]Sheet1!$A:$H,8,)</f>
        <v>0.63821138211382111</v>
      </c>
      <c r="I788" s="175">
        <f t="shared" si="37"/>
        <v>8.1300813008129413E-3</v>
      </c>
      <c r="J788" s="87">
        <f ca="1">DATEDIF(D788,E788,"m")</f>
        <v>28</v>
      </c>
      <c r="K788" s="87" t="str">
        <f t="shared" si="38"/>
        <v>⬆️ En hausse</v>
      </c>
    </row>
    <row r="789" spans="1:11" ht="15.5" hidden="1">
      <c r="A789" s="172" t="s">
        <v>1364</v>
      </c>
      <c r="B789" s="35" t="s">
        <v>1738</v>
      </c>
      <c r="C789" s="32" t="s">
        <v>5430</v>
      </c>
      <c r="D789" s="173">
        <v>45415</v>
      </c>
      <c r="E789" s="119">
        <f t="shared" ca="1" si="36"/>
        <v>46273</v>
      </c>
      <c r="F789" s="174" t="s">
        <v>1365</v>
      </c>
      <c r="G789" s="339">
        <v>0.7</v>
      </c>
      <c r="H789" s="339">
        <f>VLOOKUP(A789,[3]Sheet1!$A:$H,8,)</f>
        <v>0.70909090909090911</v>
      </c>
      <c r="I789" s="175">
        <f t="shared" si="37"/>
        <v>9.0909090909091494E-3</v>
      </c>
      <c r="J789" s="87">
        <f ca="1">DATEDIF(D789,E789,"m")</f>
        <v>28</v>
      </c>
      <c r="K789" s="87" t="str">
        <f t="shared" si="38"/>
        <v>⬆️ En hausse</v>
      </c>
    </row>
    <row r="790" spans="1:11" ht="15.5" hidden="1">
      <c r="A790" s="172" t="s">
        <v>1366</v>
      </c>
      <c r="B790" s="35" t="s">
        <v>1739</v>
      </c>
      <c r="C790" s="7" t="s">
        <v>26</v>
      </c>
      <c r="D790" s="173">
        <v>45415</v>
      </c>
      <c r="E790" s="119">
        <f t="shared" ca="1" si="36"/>
        <v>46273</v>
      </c>
      <c r="F790" s="174" t="s">
        <v>1354</v>
      </c>
      <c r="G790" s="339">
        <v>0.77023809523809528</v>
      </c>
      <c r="H790" s="339">
        <f>VLOOKUP(A790,[3]Sheet1!$A:$H,8,)</f>
        <v>0.77380952380952384</v>
      </c>
      <c r="I790" s="175">
        <f t="shared" si="37"/>
        <v>3.5714285714285587E-3</v>
      </c>
      <c r="J790" s="87">
        <f ca="1">DATEDIF(D790,E790,"m")</f>
        <v>28</v>
      </c>
      <c r="K790" s="87" t="str">
        <f t="shared" si="38"/>
        <v>⬆️ En hausse</v>
      </c>
    </row>
    <row r="791" spans="1:11" ht="15.5" hidden="1">
      <c r="A791" s="172" t="s">
        <v>1367</v>
      </c>
      <c r="B791" s="35" t="s">
        <v>1739</v>
      </c>
      <c r="C791" s="7" t="s">
        <v>26</v>
      </c>
      <c r="D791" s="173">
        <v>45415</v>
      </c>
      <c r="E791" s="119">
        <f t="shared" ca="1" si="36"/>
        <v>46273</v>
      </c>
      <c r="F791" s="174" t="s">
        <v>1354</v>
      </c>
      <c r="G791" s="339">
        <v>0.72499999999999998</v>
      </c>
      <c r="H791" s="339">
        <f>VLOOKUP(A791,[3]Sheet1!$A:$H,8,)</f>
        <v>0.72941176470588232</v>
      </c>
      <c r="I791" s="175">
        <f t="shared" si="37"/>
        <v>4.4117647058823373E-3</v>
      </c>
      <c r="J791" s="87">
        <f ca="1">DATEDIF(D791,E791,"m")</f>
        <v>28</v>
      </c>
      <c r="K791" s="87" t="str">
        <f t="shared" si="38"/>
        <v>⬆️ En hausse</v>
      </c>
    </row>
    <row r="792" spans="1:11" ht="15.5" hidden="1">
      <c r="A792" s="172" t="s">
        <v>1362</v>
      </c>
      <c r="B792" s="35" t="s">
        <v>1738</v>
      </c>
      <c r="C792" s="7" t="s">
        <v>41</v>
      </c>
      <c r="D792" s="173">
        <v>45415</v>
      </c>
      <c r="E792" s="119">
        <f t="shared" ca="1" si="36"/>
        <v>46273</v>
      </c>
      <c r="F792" s="174" t="s">
        <v>1363</v>
      </c>
      <c r="G792" s="339">
        <v>0.56358381502890176</v>
      </c>
      <c r="H792" s="339">
        <f>VLOOKUP(A792,[3]Sheet1!$A:$H,8,)</f>
        <v>0.57153179190751446</v>
      </c>
      <c r="I792" s="175">
        <f t="shared" si="37"/>
        <v>7.9479768786127059E-3</v>
      </c>
      <c r="J792" s="87">
        <f ca="1">DATEDIF(D792,E792,"m")</f>
        <v>28</v>
      </c>
      <c r="K792" s="87" t="str">
        <f t="shared" si="38"/>
        <v>⬆️ En hausse</v>
      </c>
    </row>
    <row r="793" spans="1:11" ht="15.5" hidden="1">
      <c r="A793" s="172" t="s">
        <v>1368</v>
      </c>
      <c r="B793" s="35" t="s">
        <v>1738</v>
      </c>
      <c r="C793" s="7" t="s">
        <v>41</v>
      </c>
      <c r="D793" s="173">
        <v>45415</v>
      </c>
      <c r="E793" s="119">
        <f t="shared" ca="1" si="36"/>
        <v>46273</v>
      </c>
      <c r="F793" s="174" t="s">
        <v>1369</v>
      </c>
      <c r="G793" s="339">
        <v>0.65051020408163263</v>
      </c>
      <c r="H793" s="339">
        <f>VLOOKUP(A793,[3]Sheet1!$A:$H,8,)</f>
        <v>0.65306122448979587</v>
      </c>
      <c r="I793" s="175">
        <f t="shared" si="37"/>
        <v>2.5510204081632404E-3</v>
      </c>
      <c r="J793" s="87">
        <f ca="1">DATEDIF(D793,E793,"m")</f>
        <v>28</v>
      </c>
      <c r="K793" s="87" t="str">
        <f t="shared" si="38"/>
        <v>⬆️ En hausse</v>
      </c>
    </row>
    <row r="794" spans="1:11" ht="15.5" hidden="1">
      <c r="A794" s="172" t="s">
        <v>1361</v>
      </c>
      <c r="B794" s="35" t="s">
        <v>1739</v>
      </c>
      <c r="C794" s="7" t="s">
        <v>23</v>
      </c>
      <c r="D794" s="173">
        <v>45415</v>
      </c>
      <c r="E794" s="119">
        <f t="shared" ca="1" si="36"/>
        <v>46273</v>
      </c>
      <c r="F794" s="174" t="s">
        <v>1352</v>
      </c>
      <c r="G794" s="339">
        <v>0.67371323529411764</v>
      </c>
      <c r="H794" s="339">
        <f>VLOOKUP(A794,[3]Sheet1!$A:$H,8,)</f>
        <v>0.67463235294117652</v>
      </c>
      <c r="I794" s="175">
        <f t="shared" si="37"/>
        <v>9.1911764705887578E-4</v>
      </c>
      <c r="J794" s="87">
        <f ca="1">DATEDIF(D794,E794,"m")</f>
        <v>28</v>
      </c>
      <c r="K794" s="87" t="str">
        <f t="shared" si="38"/>
        <v>⬆️ En hausse</v>
      </c>
    </row>
    <row r="795" spans="1:11" ht="15.5" hidden="1">
      <c r="A795" s="172" t="s">
        <v>1360</v>
      </c>
      <c r="B795" s="35" t="s">
        <v>1739</v>
      </c>
      <c r="C795" s="7" t="s">
        <v>23</v>
      </c>
      <c r="D795" s="173">
        <v>45415</v>
      </c>
      <c r="E795" s="119">
        <f t="shared" ca="1" si="36"/>
        <v>46273</v>
      </c>
      <c r="F795" s="174" t="s">
        <v>1352</v>
      </c>
      <c r="G795" s="339">
        <v>0.62593984962406013</v>
      </c>
      <c r="H795" s="339">
        <f>VLOOKUP(A795,[3]Sheet1!$A:$H,8,)</f>
        <v>0.62687969924812026</v>
      </c>
      <c r="I795" s="175">
        <f t="shared" si="37"/>
        <v>9.3984962406012951E-4</v>
      </c>
      <c r="J795" s="87">
        <f ca="1">DATEDIF(D795,E795,"m")</f>
        <v>28</v>
      </c>
      <c r="K795" s="87" t="str">
        <f t="shared" si="38"/>
        <v>⬆️ En hausse</v>
      </c>
    </row>
    <row r="796" spans="1:11" ht="15.5" hidden="1">
      <c r="A796" s="172" t="s">
        <v>1370</v>
      </c>
      <c r="B796" s="35" t="s">
        <v>1738</v>
      </c>
      <c r="C796" s="7" t="s">
        <v>41</v>
      </c>
      <c r="D796" s="173">
        <v>45420</v>
      </c>
      <c r="E796" s="119">
        <f t="shared" ca="1" si="36"/>
        <v>46273</v>
      </c>
      <c r="F796" s="174" t="s">
        <v>42</v>
      </c>
      <c r="G796" s="339">
        <v>0.59879032258064513</v>
      </c>
      <c r="H796" s="339">
        <f>VLOOKUP(A796,[3]Sheet1!$A:$H,8,)</f>
        <v>0.60282258064516125</v>
      </c>
      <c r="I796" s="175">
        <f t="shared" si="37"/>
        <v>4.0322580645161255E-3</v>
      </c>
      <c r="J796" s="87">
        <f ca="1">DATEDIF(D796,E796,"m")</f>
        <v>28</v>
      </c>
      <c r="K796" s="87" t="str">
        <f t="shared" si="38"/>
        <v>⬆️ En hausse</v>
      </c>
    </row>
    <row r="797" spans="1:11" ht="15.5" hidden="1">
      <c r="A797" s="172" t="s">
        <v>1375</v>
      </c>
      <c r="B797" s="35" t="s">
        <v>1738</v>
      </c>
      <c r="C797" s="32" t="s">
        <v>5430</v>
      </c>
      <c r="D797" s="173">
        <v>45422</v>
      </c>
      <c r="E797" s="119">
        <f t="shared" ca="1" si="36"/>
        <v>46273</v>
      </c>
      <c r="F797" s="174" t="s">
        <v>1376</v>
      </c>
      <c r="G797" s="339">
        <v>0.50688976377952755</v>
      </c>
      <c r="H797" s="339">
        <f>VLOOKUP(A797,[3]Sheet1!$A:$H,8,)</f>
        <v>0.51181102362204722</v>
      </c>
      <c r="I797" s="175">
        <f t="shared" si="37"/>
        <v>4.9212598425196763E-3</v>
      </c>
      <c r="J797" s="87">
        <f ca="1">DATEDIF(D797,E797,"m")</f>
        <v>27</v>
      </c>
      <c r="K797" s="87" t="str">
        <f t="shared" si="38"/>
        <v>⬆️ En hausse</v>
      </c>
    </row>
    <row r="798" spans="1:11" ht="15.5">
      <c r="A798" s="172" t="s">
        <v>1379</v>
      </c>
      <c r="B798" s="35" t="s">
        <v>1738</v>
      </c>
      <c r="C798" s="32" t="s">
        <v>5430</v>
      </c>
      <c r="D798" s="173">
        <v>45422</v>
      </c>
      <c r="E798" s="119">
        <f t="shared" ca="1" si="36"/>
        <v>46273</v>
      </c>
      <c r="F798" s="174" t="s">
        <v>36</v>
      </c>
      <c r="G798" s="339">
        <v>0.48721590909090912</v>
      </c>
      <c r="H798" s="339">
        <f>VLOOKUP(A798,[3]Sheet1!$A:$H,8,)</f>
        <v>0.49431818181818182</v>
      </c>
      <c r="I798" s="175">
        <f t="shared" si="37"/>
        <v>7.1022727272727071E-3</v>
      </c>
      <c r="J798" s="87">
        <f ca="1">DATEDIF(D798,E798,"m")</f>
        <v>27</v>
      </c>
      <c r="K798" s="87" t="str">
        <f t="shared" si="38"/>
        <v>⬆️ En hausse</v>
      </c>
    </row>
    <row r="799" spans="1:11" ht="15.5" hidden="1">
      <c r="A799" s="172" t="s">
        <v>1380</v>
      </c>
      <c r="B799" s="35" t="s">
        <v>1738</v>
      </c>
      <c r="C799" s="7" t="s">
        <v>12</v>
      </c>
      <c r="D799" s="173">
        <v>45422</v>
      </c>
      <c r="E799" s="119">
        <f t="shared" ca="1" si="36"/>
        <v>46273</v>
      </c>
      <c r="F799" s="174" t="s">
        <v>1381</v>
      </c>
      <c r="G799" s="339">
        <v>0.61068702290076338</v>
      </c>
      <c r="H799" s="339">
        <f>VLOOKUP(A799,[3]Sheet1!$A:$H,8,)</f>
        <v>0.61545801526717558</v>
      </c>
      <c r="I799" s="175">
        <f t="shared" si="37"/>
        <v>4.7709923664122078E-3</v>
      </c>
      <c r="J799" s="87">
        <f ca="1">DATEDIF(D799,E799,"m")</f>
        <v>27</v>
      </c>
      <c r="K799" s="87" t="str">
        <f t="shared" si="38"/>
        <v>⬆️ En hausse</v>
      </c>
    </row>
    <row r="800" spans="1:11" ht="15.5" hidden="1">
      <c r="A800" s="172" t="s">
        <v>1373</v>
      </c>
      <c r="B800" s="35" t="s">
        <v>1738</v>
      </c>
      <c r="C800" s="7" t="s">
        <v>12</v>
      </c>
      <c r="D800" s="173">
        <v>45422</v>
      </c>
      <c r="E800" s="119">
        <f t="shared" ca="1" si="36"/>
        <v>46273</v>
      </c>
      <c r="F800" s="174" t="s">
        <v>1374</v>
      </c>
      <c r="G800" s="339">
        <v>0.67939814814814814</v>
      </c>
      <c r="H800" s="339">
        <f>VLOOKUP(A800,[3]Sheet1!$A:$H,8,)</f>
        <v>0.67939814814814814</v>
      </c>
      <c r="I800" s="175">
        <f t="shared" si="37"/>
        <v>0</v>
      </c>
      <c r="J800" s="87">
        <f ca="1">DATEDIF(D800,E800,"m")</f>
        <v>27</v>
      </c>
      <c r="K800" s="87" t="str">
        <f t="shared" si="38"/>
        <v>⬆️ En hausse</v>
      </c>
    </row>
    <row r="801" spans="1:11" ht="15.5" hidden="1">
      <c r="A801" s="172" t="s">
        <v>1377</v>
      </c>
      <c r="B801" s="35" t="s">
        <v>1738</v>
      </c>
      <c r="C801" s="7" t="s">
        <v>12</v>
      </c>
      <c r="D801" s="173">
        <v>45422</v>
      </c>
      <c r="E801" s="119">
        <f t="shared" ca="1" si="36"/>
        <v>46273</v>
      </c>
      <c r="F801" s="174" t="s">
        <v>1378</v>
      </c>
      <c r="G801" s="339">
        <v>0.54342105263157892</v>
      </c>
      <c r="H801" s="339">
        <f>VLOOKUP(A801,[3]Sheet1!$A:$H,8,)</f>
        <v>0.55000000000000004</v>
      </c>
      <c r="I801" s="175">
        <f t="shared" si="37"/>
        <v>6.5789473684211286E-3</v>
      </c>
      <c r="J801" s="87">
        <f ca="1">DATEDIF(D801,E801,"m")</f>
        <v>27</v>
      </c>
      <c r="K801" s="87" t="str">
        <f t="shared" si="38"/>
        <v>⬆️ En hausse</v>
      </c>
    </row>
    <row r="802" spans="1:11" ht="15.5" hidden="1">
      <c r="A802" s="172" t="s">
        <v>1371</v>
      </c>
      <c r="B802" s="35" t="s">
        <v>1739</v>
      </c>
      <c r="C802" s="7" t="s">
        <v>23</v>
      </c>
      <c r="D802" s="173">
        <v>45422</v>
      </c>
      <c r="E802" s="119">
        <f t="shared" ca="1" si="36"/>
        <v>46273</v>
      </c>
      <c r="F802" s="174" t="s">
        <v>1372</v>
      </c>
      <c r="G802" s="339">
        <v>0.6170948616600791</v>
      </c>
      <c r="H802" s="339">
        <f>VLOOKUP(A802,[3]Sheet1!$A:$H,8,)</f>
        <v>0.62252964426877466</v>
      </c>
      <c r="I802" s="175">
        <f t="shared" si="37"/>
        <v>5.4347826086955653E-3</v>
      </c>
      <c r="J802" s="87">
        <f ca="1">DATEDIF(D802,E802,"m")</f>
        <v>27</v>
      </c>
      <c r="K802" s="87" t="str">
        <f t="shared" si="38"/>
        <v>⬆️ En hausse</v>
      </c>
    </row>
    <row r="803" spans="1:11" ht="15.5" hidden="1">
      <c r="A803" s="172" t="s">
        <v>1382</v>
      </c>
      <c r="B803" s="35" t="s">
        <v>1738</v>
      </c>
      <c r="C803" s="7" t="s">
        <v>41</v>
      </c>
      <c r="D803" s="173">
        <v>45425</v>
      </c>
      <c r="E803" s="119">
        <f t="shared" ca="1" si="36"/>
        <v>46273</v>
      </c>
      <c r="F803" s="174" t="s">
        <v>1383</v>
      </c>
      <c r="G803" s="339">
        <v>0.57008670520231219</v>
      </c>
      <c r="H803" s="339">
        <f>VLOOKUP(A803,[3]Sheet1!$A:$H,8,)</f>
        <v>0.5780346820809249</v>
      </c>
      <c r="I803" s="175">
        <f t="shared" si="37"/>
        <v>7.9479768786127059E-3</v>
      </c>
      <c r="J803" s="87">
        <f ca="1">DATEDIF(D803,E803,"m")</f>
        <v>27</v>
      </c>
      <c r="K803" s="87" t="str">
        <f t="shared" si="38"/>
        <v>⬆️ En hausse</v>
      </c>
    </row>
    <row r="804" spans="1:11" ht="15.5" hidden="1">
      <c r="A804" s="172" t="s">
        <v>1384</v>
      </c>
      <c r="B804" s="35" t="s">
        <v>1738</v>
      </c>
      <c r="C804" s="7" t="s">
        <v>12</v>
      </c>
      <c r="D804" s="173">
        <v>45425</v>
      </c>
      <c r="E804" s="119">
        <f t="shared" ca="1" si="36"/>
        <v>46273</v>
      </c>
      <c r="F804" s="174" t="s">
        <v>1385</v>
      </c>
      <c r="G804" s="339">
        <v>0.60582386363636365</v>
      </c>
      <c r="H804" s="339">
        <f>VLOOKUP(A804,[3]Sheet1!$A:$H,8,)</f>
        <v>0.61150568181818177</v>
      </c>
      <c r="I804" s="175">
        <f t="shared" si="37"/>
        <v>5.6818181818181213E-3</v>
      </c>
      <c r="J804" s="87">
        <f ca="1">DATEDIF(D804,E804,"m")</f>
        <v>27</v>
      </c>
      <c r="K804" s="87" t="str">
        <f t="shared" si="38"/>
        <v>⬆️ En hausse</v>
      </c>
    </row>
    <row r="805" spans="1:11" ht="15.5" hidden="1">
      <c r="A805" s="172" t="s">
        <v>1390</v>
      </c>
      <c r="B805" s="35" t="s">
        <v>1739</v>
      </c>
      <c r="C805" s="7" t="s">
        <v>12</v>
      </c>
      <c r="D805" s="173">
        <v>45430</v>
      </c>
      <c r="E805" s="119">
        <f t="shared" ca="1" si="36"/>
        <v>46273</v>
      </c>
      <c r="F805" s="174" t="s">
        <v>1391</v>
      </c>
      <c r="G805" s="339">
        <v>0.70769230769230773</v>
      </c>
      <c r="H805" s="339">
        <f>VLOOKUP(A805,[3]Sheet1!$A:$H,8,)</f>
        <v>0.71826923076923077</v>
      </c>
      <c r="I805" s="175">
        <f t="shared" si="37"/>
        <v>1.0576923076923039E-2</v>
      </c>
      <c r="J805" s="87">
        <f ca="1">DATEDIF(D805,E805,"m")</f>
        <v>27</v>
      </c>
      <c r="K805" s="87" t="str">
        <f t="shared" si="38"/>
        <v>⬆️ En hausse</v>
      </c>
    </row>
    <row r="806" spans="1:11" ht="15.5">
      <c r="A806" s="172" t="s">
        <v>1392</v>
      </c>
      <c r="B806" s="35" t="s">
        <v>1739</v>
      </c>
      <c r="C806" s="7" t="s">
        <v>12</v>
      </c>
      <c r="D806" s="173">
        <v>45430</v>
      </c>
      <c r="E806" s="119">
        <f t="shared" ca="1" si="36"/>
        <v>46273</v>
      </c>
      <c r="F806" s="174" t="s">
        <v>1391</v>
      </c>
      <c r="G806" s="339">
        <v>0.48214285714285715</v>
      </c>
      <c r="H806" s="339">
        <f>VLOOKUP(A806,[3]Sheet1!$A:$H,8,)</f>
        <v>0.48549107142857145</v>
      </c>
      <c r="I806" s="175">
        <f t="shared" si="37"/>
        <v>3.3482142857143016E-3</v>
      </c>
      <c r="J806" s="87">
        <f ca="1">DATEDIF(D806,E806,"m")</f>
        <v>27</v>
      </c>
      <c r="K806" s="87" t="str">
        <f t="shared" si="38"/>
        <v>⬆️ En hausse</v>
      </c>
    </row>
    <row r="807" spans="1:11" ht="15.5" hidden="1">
      <c r="A807" s="172" t="s">
        <v>1386</v>
      </c>
      <c r="B807" s="35" t="s">
        <v>1738</v>
      </c>
      <c r="C807" s="32" t="s">
        <v>5430</v>
      </c>
      <c r="D807" s="173">
        <v>45430</v>
      </c>
      <c r="E807" s="119">
        <f t="shared" ca="1" si="36"/>
        <v>46273</v>
      </c>
      <c r="F807" s="174" t="s">
        <v>1387</v>
      </c>
      <c r="G807" s="339">
        <v>0.68</v>
      </c>
      <c r="H807" s="339">
        <f>VLOOKUP(A807,[3]Sheet1!$A:$H,8,)</f>
        <v>0.69</v>
      </c>
      <c r="I807" s="175">
        <f t="shared" si="37"/>
        <v>9.9999999999998979E-3</v>
      </c>
      <c r="J807" s="87">
        <f ca="1">DATEDIF(D807,E807,"m")</f>
        <v>27</v>
      </c>
      <c r="K807" s="87" t="str">
        <f t="shared" si="38"/>
        <v>⬆️ En hausse</v>
      </c>
    </row>
    <row r="808" spans="1:11" ht="15.5" hidden="1">
      <c r="A808" s="172" t="s">
        <v>1388</v>
      </c>
      <c r="B808" s="35" t="s">
        <v>1738</v>
      </c>
      <c r="C808" s="7" t="s">
        <v>12</v>
      </c>
      <c r="D808" s="173">
        <v>45430</v>
      </c>
      <c r="E808" s="119">
        <f t="shared" ca="1" si="36"/>
        <v>46273</v>
      </c>
      <c r="F808" s="174" t="s">
        <v>1389</v>
      </c>
      <c r="G808" s="339">
        <v>0.78555045871559637</v>
      </c>
      <c r="H808" s="339">
        <f>VLOOKUP(A808,[3]Sheet1!$A:$H,8,)</f>
        <v>0.79013761467889909</v>
      </c>
      <c r="I808" s="175">
        <f t="shared" si="37"/>
        <v>4.5871559633027248E-3</v>
      </c>
      <c r="J808" s="87">
        <f ca="1">DATEDIF(D808,E808,"m")</f>
        <v>27</v>
      </c>
      <c r="K808" s="87" t="str">
        <f t="shared" si="38"/>
        <v>⬆️ En hausse</v>
      </c>
    </row>
    <row r="809" spans="1:11" ht="15.5" hidden="1">
      <c r="A809" s="172" t="s">
        <v>1396</v>
      </c>
      <c r="B809" s="35" t="s">
        <v>1738</v>
      </c>
      <c r="C809" s="32" t="s">
        <v>5430</v>
      </c>
      <c r="D809" s="173">
        <v>45436</v>
      </c>
      <c r="E809" s="119">
        <f t="shared" ca="1" si="36"/>
        <v>46273</v>
      </c>
      <c r="F809" s="174" t="s">
        <v>1397</v>
      </c>
      <c r="G809" s="339">
        <v>0.62410714285714286</v>
      </c>
      <c r="H809" s="339">
        <f>VLOOKUP(A809,[3]Sheet1!$A:$H,8,)</f>
        <v>0.62767857142857142</v>
      </c>
      <c r="I809" s="175">
        <f t="shared" si="37"/>
        <v>3.5714285714285587E-3</v>
      </c>
      <c r="J809" s="87">
        <f ca="1">DATEDIF(D809,E809,"m")</f>
        <v>27</v>
      </c>
      <c r="K809" s="87" t="str">
        <f t="shared" si="38"/>
        <v>⬆️ En hausse</v>
      </c>
    </row>
    <row r="810" spans="1:11" ht="15.5" hidden="1">
      <c r="A810" s="172" t="s">
        <v>1398</v>
      </c>
      <c r="B810" s="35" t="s">
        <v>1738</v>
      </c>
      <c r="C810" s="32" t="s">
        <v>5430</v>
      </c>
      <c r="D810" s="173">
        <v>45436</v>
      </c>
      <c r="E810" s="119">
        <f t="shared" ca="1" si="36"/>
        <v>46273</v>
      </c>
      <c r="F810" s="174" t="s">
        <v>212</v>
      </c>
      <c r="G810" s="339">
        <v>0.56510416666666663</v>
      </c>
      <c r="H810" s="339">
        <f>VLOOKUP(A810,[3]Sheet1!$A:$H,8,)</f>
        <v>0.57291666666666663</v>
      </c>
      <c r="I810" s="175">
        <f t="shared" si="37"/>
        <v>7.8125E-3</v>
      </c>
      <c r="J810" s="87">
        <f ca="1">DATEDIF(D810,E810,"m")</f>
        <v>27</v>
      </c>
      <c r="K810" s="87" t="str">
        <f t="shared" si="38"/>
        <v>⬆️ En hausse</v>
      </c>
    </row>
    <row r="811" spans="1:11" ht="15.5" hidden="1">
      <c r="A811" s="172" t="s">
        <v>1394</v>
      </c>
      <c r="B811" s="35" t="s">
        <v>1738</v>
      </c>
      <c r="C811" s="32" t="s">
        <v>5430</v>
      </c>
      <c r="D811" s="173">
        <v>45436</v>
      </c>
      <c r="E811" s="119">
        <f t="shared" ca="1" si="36"/>
        <v>46273</v>
      </c>
      <c r="F811" s="174" t="s">
        <v>1395</v>
      </c>
      <c r="G811" s="339">
        <v>0.66287878787878785</v>
      </c>
      <c r="H811" s="339">
        <f>VLOOKUP(A811,[3]Sheet1!$A:$H,8,)</f>
        <v>0.66414141414141414</v>
      </c>
      <c r="I811" s="175">
        <f t="shared" si="37"/>
        <v>1.2626262626262985E-3</v>
      </c>
      <c r="J811" s="87">
        <f ca="1">DATEDIF(D811,E811,"m")</f>
        <v>27</v>
      </c>
      <c r="K811" s="87" t="str">
        <f t="shared" si="38"/>
        <v>⬆️ En hausse</v>
      </c>
    </row>
    <row r="812" spans="1:11" ht="15.5" hidden="1">
      <c r="A812" s="172" t="s">
        <v>1393</v>
      </c>
      <c r="B812" s="35" t="s">
        <v>1738</v>
      </c>
      <c r="C812" s="7" t="s">
        <v>9</v>
      </c>
      <c r="D812" s="173">
        <v>45436</v>
      </c>
      <c r="E812" s="119">
        <f t="shared" ca="1" si="36"/>
        <v>46273</v>
      </c>
      <c r="F812" s="174" t="s">
        <v>7</v>
      </c>
      <c r="G812" s="339">
        <v>0.73653846153846159</v>
      </c>
      <c r="H812" s="339">
        <f>VLOOKUP(A812,[3]Sheet1!$A:$H,8,)</f>
        <v>0.74134615384615388</v>
      </c>
      <c r="I812" s="175">
        <f t="shared" si="37"/>
        <v>4.8076923076922906E-3</v>
      </c>
      <c r="J812" s="87">
        <f ca="1">DATEDIF(D812,E812,"m")</f>
        <v>27</v>
      </c>
      <c r="K812" s="87" t="str">
        <f t="shared" si="38"/>
        <v>⬆️ En hausse</v>
      </c>
    </row>
    <row r="813" spans="1:11" ht="15.5" hidden="1">
      <c r="A813" s="172" t="s">
        <v>1399</v>
      </c>
      <c r="B813" s="35" t="s">
        <v>1738</v>
      </c>
      <c r="C813" s="7" t="s">
        <v>17</v>
      </c>
      <c r="D813" s="173">
        <v>45436</v>
      </c>
      <c r="E813" s="119">
        <f t="shared" ca="1" si="36"/>
        <v>46273</v>
      </c>
      <c r="F813" s="174" t="s">
        <v>1400</v>
      </c>
      <c r="G813" s="339">
        <v>0.55017605633802813</v>
      </c>
      <c r="H813" s="339">
        <f>VLOOKUP(A813,[3]Sheet1!$A:$H,8,)</f>
        <v>0.55897887323943662</v>
      </c>
      <c r="I813" s="175">
        <f t="shared" si="37"/>
        <v>8.8028169014084945E-3</v>
      </c>
      <c r="J813" s="87">
        <f ca="1">DATEDIF(D813,E813,"m")</f>
        <v>27</v>
      </c>
      <c r="K813" s="87" t="str">
        <f t="shared" si="38"/>
        <v>⬆️ En hausse</v>
      </c>
    </row>
    <row r="814" spans="1:11" ht="15.5">
      <c r="A814" s="172" t="s">
        <v>1408</v>
      </c>
      <c r="B814" s="35" t="s">
        <v>1738</v>
      </c>
      <c r="C814" s="7" t="s">
        <v>9</v>
      </c>
      <c r="D814" s="173">
        <v>45443</v>
      </c>
      <c r="E814" s="119">
        <f t="shared" ca="1" si="36"/>
        <v>46273</v>
      </c>
      <c r="F814" s="174" t="s">
        <v>1409</v>
      </c>
      <c r="G814" s="339">
        <v>0.39402173913043476</v>
      </c>
      <c r="H814" s="339">
        <f>VLOOKUP(A814,[3]Sheet1!$A:$H,8,)</f>
        <v>0.40081521739130432</v>
      </c>
      <c r="I814" s="175">
        <f t="shared" si="37"/>
        <v>6.7934782608695676E-3</v>
      </c>
      <c r="J814" s="87">
        <f ca="1">DATEDIF(D814,E814,"m")</f>
        <v>27</v>
      </c>
      <c r="K814" s="87" t="str">
        <f t="shared" si="38"/>
        <v>⬆️ En hausse</v>
      </c>
    </row>
    <row r="815" spans="1:11" ht="15.5" hidden="1">
      <c r="A815" s="172" t="s">
        <v>1406</v>
      </c>
      <c r="B815" s="35" t="s">
        <v>1738</v>
      </c>
      <c r="C815" s="7" t="s">
        <v>41</v>
      </c>
      <c r="D815" s="173">
        <v>45443</v>
      </c>
      <c r="E815" s="119">
        <f t="shared" ca="1" si="36"/>
        <v>46273</v>
      </c>
      <c r="F815" s="174" t="s">
        <v>1407</v>
      </c>
      <c r="G815" s="339">
        <v>0.53396739130434778</v>
      </c>
      <c r="H815" s="339">
        <f>VLOOKUP(A815,[3]Sheet1!$A:$H,8,)</f>
        <v>0.54211956521739135</v>
      </c>
      <c r="I815" s="175">
        <f t="shared" si="37"/>
        <v>8.15217391304357E-3</v>
      </c>
      <c r="J815" s="87">
        <f ca="1">DATEDIF(D815,E815,"m")</f>
        <v>27</v>
      </c>
      <c r="K815" s="87" t="str">
        <f t="shared" si="38"/>
        <v>⬆️ En hausse</v>
      </c>
    </row>
    <row r="816" spans="1:11" ht="15.5" hidden="1">
      <c r="A816" s="172" t="s">
        <v>1405</v>
      </c>
      <c r="B816" s="35" t="s">
        <v>1738</v>
      </c>
      <c r="C816" s="7" t="s">
        <v>12</v>
      </c>
      <c r="D816" s="173">
        <v>45443</v>
      </c>
      <c r="E816" s="119">
        <f t="shared" ca="1" si="36"/>
        <v>46273</v>
      </c>
      <c r="F816" s="174" t="s">
        <v>1404</v>
      </c>
      <c r="G816" s="339">
        <v>0.65</v>
      </c>
      <c r="H816" s="339">
        <f>VLOOKUP(A816,[3]Sheet1!$A:$H,8,)</f>
        <v>0.65300000000000002</v>
      </c>
      <c r="I816" s="175">
        <f t="shared" si="37"/>
        <v>3.0000000000000027E-3</v>
      </c>
      <c r="J816" s="87">
        <f ca="1">DATEDIF(D816,E816,"m")</f>
        <v>27</v>
      </c>
      <c r="K816" s="87" t="str">
        <f t="shared" si="38"/>
        <v>⬆️ En hausse</v>
      </c>
    </row>
    <row r="817" spans="1:11" ht="15.5" hidden="1">
      <c r="A817" s="172" t="s">
        <v>1403</v>
      </c>
      <c r="B817" s="35" t="s">
        <v>1738</v>
      </c>
      <c r="C817" s="7" t="s">
        <v>12</v>
      </c>
      <c r="D817" s="173">
        <v>45443</v>
      </c>
      <c r="E817" s="119">
        <f t="shared" ca="1" si="36"/>
        <v>46273</v>
      </c>
      <c r="F817" s="174" t="s">
        <v>1404</v>
      </c>
      <c r="G817" s="339">
        <v>0.72690217391304346</v>
      </c>
      <c r="H817" s="339">
        <f>VLOOKUP(A817,[3]Sheet1!$A:$H,8,)</f>
        <v>0.73233695652173914</v>
      </c>
      <c r="I817" s="175">
        <f t="shared" si="37"/>
        <v>5.4347826086956763E-3</v>
      </c>
      <c r="J817" s="87">
        <f ca="1">DATEDIF(D817,E817,"m")</f>
        <v>27</v>
      </c>
      <c r="K817" s="87" t="str">
        <f t="shared" si="38"/>
        <v>⬆️ En hausse</v>
      </c>
    </row>
    <row r="818" spans="1:11" ht="15.5" hidden="1">
      <c r="A818" s="172" t="s">
        <v>1401</v>
      </c>
      <c r="B818" s="35" t="s">
        <v>1738</v>
      </c>
      <c r="C818" s="7" t="s">
        <v>12</v>
      </c>
      <c r="D818" s="173">
        <v>45443</v>
      </c>
      <c r="E818" s="119">
        <f t="shared" ca="1" si="36"/>
        <v>46273</v>
      </c>
      <c r="F818" s="174" t="s">
        <v>1402</v>
      </c>
      <c r="G818" s="339">
        <v>0.71180555555555558</v>
      </c>
      <c r="H818" s="339">
        <f>VLOOKUP(A818,[3]Sheet1!$A:$H,8,)</f>
        <v>0.71354166666666663</v>
      </c>
      <c r="I818" s="175">
        <f t="shared" si="37"/>
        <v>1.7361111111110494E-3</v>
      </c>
      <c r="J818" s="87">
        <f ca="1">DATEDIF(D818,E818,"m")</f>
        <v>27</v>
      </c>
      <c r="K818" s="87" t="str">
        <f t="shared" si="38"/>
        <v>⬆️ En hausse</v>
      </c>
    </row>
    <row r="819" spans="1:11" ht="15.5">
      <c r="A819" s="172" t="s">
        <v>1410</v>
      </c>
      <c r="B819" s="35" t="s">
        <v>1738</v>
      </c>
      <c r="C819" s="32" t="s">
        <v>5430</v>
      </c>
      <c r="D819" s="173">
        <v>45450</v>
      </c>
      <c r="E819" s="119">
        <f t="shared" ca="1" si="36"/>
        <v>46273</v>
      </c>
      <c r="F819" s="174" t="s">
        <v>1411</v>
      </c>
      <c r="G819" s="339">
        <v>0.49264705882352944</v>
      </c>
      <c r="H819" s="339">
        <f>VLOOKUP(A819,[3]Sheet1!$A:$H,8,)</f>
        <v>0.49933155080213903</v>
      </c>
      <c r="I819" s="175">
        <f t="shared" si="37"/>
        <v>6.6844919786095969E-3</v>
      </c>
      <c r="J819" s="87">
        <f ca="1">DATEDIF(D819,E819,"m")</f>
        <v>27</v>
      </c>
      <c r="K819" s="87" t="str">
        <f t="shared" si="38"/>
        <v>⬆️ En hausse</v>
      </c>
    </row>
    <row r="820" spans="1:11" ht="15.5" hidden="1">
      <c r="A820" s="172" t="s">
        <v>1414</v>
      </c>
      <c r="B820" s="35" t="s">
        <v>1738</v>
      </c>
      <c r="C820" s="32" t="s">
        <v>5430</v>
      </c>
      <c r="D820" s="173">
        <v>45450</v>
      </c>
      <c r="E820" s="119">
        <f t="shared" ca="1" si="36"/>
        <v>46273</v>
      </c>
      <c r="F820" s="174" t="s">
        <v>1415</v>
      </c>
      <c r="G820" s="339">
        <v>0.66181506849315064</v>
      </c>
      <c r="H820" s="339">
        <f>VLOOKUP(A820,[3]Sheet1!$A:$H,8,)</f>
        <v>0.6720890410958904</v>
      </c>
      <c r="I820" s="175">
        <f t="shared" si="37"/>
        <v>1.0273972602739767E-2</v>
      </c>
      <c r="J820" s="87">
        <f ca="1">DATEDIF(D820,E820,"m")</f>
        <v>27</v>
      </c>
      <c r="K820" s="87" t="str">
        <f t="shared" si="38"/>
        <v>⬆️ En hausse</v>
      </c>
    </row>
    <row r="821" spans="1:11" ht="15.5">
      <c r="A821" s="172" t="s">
        <v>1416</v>
      </c>
      <c r="B821" s="35" t="s">
        <v>1738</v>
      </c>
      <c r="C821" s="32" t="s">
        <v>5430</v>
      </c>
      <c r="D821" s="173">
        <v>45450</v>
      </c>
      <c r="E821" s="119">
        <f t="shared" ca="1" si="36"/>
        <v>46273</v>
      </c>
      <c r="F821" s="174" t="s">
        <v>1314</v>
      </c>
      <c r="G821" s="339">
        <v>0.47222222222222221</v>
      </c>
      <c r="H821" s="339">
        <f>VLOOKUP(A821,[3]Sheet1!$A:$H,8,)</f>
        <v>0.47222222222222221</v>
      </c>
      <c r="I821" s="175">
        <f t="shared" si="37"/>
        <v>0</v>
      </c>
      <c r="J821" s="87">
        <f ca="1">DATEDIF(D821,E821,"m")</f>
        <v>27</v>
      </c>
      <c r="K821" s="87" t="str">
        <f t="shared" si="38"/>
        <v>⬆️ En hausse</v>
      </c>
    </row>
    <row r="822" spans="1:11" ht="15.5" hidden="1">
      <c r="A822" s="172" t="s">
        <v>1412</v>
      </c>
      <c r="B822" s="35" t="s">
        <v>1738</v>
      </c>
      <c r="C822" s="7" t="s">
        <v>12</v>
      </c>
      <c r="D822" s="173">
        <v>45450</v>
      </c>
      <c r="E822" s="119">
        <f t="shared" ca="1" si="36"/>
        <v>46273</v>
      </c>
      <c r="F822" s="174" t="s">
        <v>1743</v>
      </c>
      <c r="G822" s="339">
        <v>0.615506329113924</v>
      </c>
      <c r="H822" s="339">
        <f>VLOOKUP(A822,[3]Sheet1!$A:$H,8,)</f>
        <v>0.61629746835443033</v>
      </c>
      <c r="I822" s="175">
        <f t="shared" si="37"/>
        <v>7.9113924050633333E-4</v>
      </c>
      <c r="J822" s="87">
        <f ca="1">DATEDIF(D822,E822,"m")</f>
        <v>27</v>
      </c>
      <c r="K822" s="87" t="str">
        <f t="shared" si="38"/>
        <v>⬆️ En hausse</v>
      </c>
    </row>
    <row r="823" spans="1:11" ht="15.5" hidden="1">
      <c r="A823" s="172" t="s">
        <v>1417</v>
      </c>
      <c r="B823" s="35" t="s">
        <v>1738</v>
      </c>
      <c r="C823" s="7" t="s">
        <v>12</v>
      </c>
      <c r="D823" s="173">
        <v>45457</v>
      </c>
      <c r="E823" s="119">
        <f t="shared" ca="1" si="36"/>
        <v>46273</v>
      </c>
      <c r="F823" s="174" t="s">
        <v>1418</v>
      </c>
      <c r="G823" s="339">
        <v>0.69704433497536944</v>
      </c>
      <c r="H823" s="339">
        <f>VLOOKUP(A823,[3]Sheet1!$A:$H,8,)</f>
        <v>0.7038177339901478</v>
      </c>
      <c r="I823" s="175">
        <f t="shared" si="37"/>
        <v>6.7733990147783585E-3</v>
      </c>
      <c r="J823" s="87">
        <f ca="1">DATEDIF(D823,E823,"m")</f>
        <v>26</v>
      </c>
      <c r="K823" s="87" t="str">
        <f t="shared" si="38"/>
        <v>⬆️ En hausse</v>
      </c>
    </row>
    <row r="824" spans="1:11" ht="15.5" hidden="1">
      <c r="A824" s="172" t="s">
        <v>1419</v>
      </c>
      <c r="B824" s="35" t="s">
        <v>1738</v>
      </c>
      <c r="C824" s="7" t="s">
        <v>12</v>
      </c>
      <c r="D824" s="173">
        <v>45457</v>
      </c>
      <c r="E824" s="119">
        <f t="shared" ca="1" si="36"/>
        <v>46273</v>
      </c>
      <c r="F824" s="174" t="s">
        <v>1418</v>
      </c>
      <c r="G824" s="339">
        <v>0.75637755102040816</v>
      </c>
      <c r="H824" s="339">
        <f>VLOOKUP(A824,[3]Sheet1!$A:$H,8,)</f>
        <v>0.76147959183673475</v>
      </c>
      <c r="I824" s="175">
        <f t="shared" si="37"/>
        <v>5.1020408163265918E-3</v>
      </c>
      <c r="J824" s="87">
        <f ca="1">DATEDIF(D824,E824,"m")</f>
        <v>26</v>
      </c>
      <c r="K824" s="87" t="str">
        <f t="shared" si="38"/>
        <v>⬆️ En hausse</v>
      </c>
    </row>
    <row r="825" spans="1:11" ht="15.5">
      <c r="A825" s="172" t="s">
        <v>1432</v>
      </c>
      <c r="B825" s="35" t="s">
        <v>1738</v>
      </c>
      <c r="C825" s="32" t="s">
        <v>5430</v>
      </c>
      <c r="D825" s="173">
        <v>45466</v>
      </c>
      <c r="E825" s="119">
        <f t="shared" ca="1" si="36"/>
        <v>46273</v>
      </c>
      <c r="F825" s="174" t="s">
        <v>1411</v>
      </c>
      <c r="G825" s="339">
        <v>0.48245614035087719</v>
      </c>
      <c r="H825" s="339">
        <f>VLOOKUP(A825,[3]Sheet1!$A:$H,8,)</f>
        <v>0.48355263157894735</v>
      </c>
      <c r="I825" s="175">
        <f t="shared" si="37"/>
        <v>1.0964912280701511E-3</v>
      </c>
      <c r="J825" s="87">
        <f ca="1">DATEDIF(D825,E825,"m")</f>
        <v>26</v>
      </c>
      <c r="K825" s="87" t="str">
        <f t="shared" si="38"/>
        <v>⬆️ En hausse</v>
      </c>
    </row>
    <row r="826" spans="1:11" ht="15.5" hidden="1">
      <c r="A826" s="172" t="s">
        <v>1426</v>
      </c>
      <c r="B826" s="35" t="s">
        <v>1739</v>
      </c>
      <c r="C826" s="7" t="s">
        <v>26</v>
      </c>
      <c r="D826" s="173">
        <v>45466</v>
      </c>
      <c r="E826" s="119">
        <f t="shared" ca="1" si="36"/>
        <v>46273</v>
      </c>
      <c r="F826" s="174" t="s">
        <v>1427</v>
      </c>
      <c r="G826" s="339">
        <v>0.63920454545454541</v>
      </c>
      <c r="H826" s="339">
        <f>VLOOKUP(A826,[3]Sheet1!$A:$H,8,)</f>
        <v>0.64772727272727271</v>
      </c>
      <c r="I826" s="175">
        <f t="shared" si="37"/>
        <v>8.5227272727272929E-3</v>
      </c>
      <c r="J826" s="87">
        <f ca="1">DATEDIF(D826,E826,"m")</f>
        <v>26</v>
      </c>
      <c r="K826" s="87" t="str">
        <f t="shared" si="38"/>
        <v>⬆️ En hausse</v>
      </c>
    </row>
    <row r="827" spans="1:11" ht="15.5" hidden="1">
      <c r="A827" s="172" t="s">
        <v>1430</v>
      </c>
      <c r="B827" s="35" t="s">
        <v>1738</v>
      </c>
      <c r="C827" s="32" t="s">
        <v>5430</v>
      </c>
      <c r="D827" s="173">
        <v>45466</v>
      </c>
      <c r="E827" s="119">
        <f t="shared" ca="1" si="36"/>
        <v>46273</v>
      </c>
      <c r="F827" s="174" t="s">
        <v>1431</v>
      </c>
      <c r="G827" s="339">
        <v>0.53706896551724137</v>
      </c>
      <c r="H827" s="339">
        <f>VLOOKUP(A827,[3]Sheet1!$A:$H,8,)</f>
        <v>0.54051724137931034</v>
      </c>
      <c r="I827" s="175">
        <f t="shared" si="37"/>
        <v>3.4482758620689724E-3</v>
      </c>
      <c r="J827" s="87">
        <f ca="1">DATEDIF(D827,E827,"m")</f>
        <v>26</v>
      </c>
      <c r="K827" s="87" t="str">
        <f t="shared" si="38"/>
        <v>⬆️ En hausse</v>
      </c>
    </row>
    <row r="828" spans="1:11" ht="15.5" hidden="1">
      <c r="A828" s="172" t="s">
        <v>1424</v>
      </c>
      <c r="B828" s="35" t="s">
        <v>1738</v>
      </c>
      <c r="C828" s="7" t="s">
        <v>12</v>
      </c>
      <c r="D828" s="173">
        <v>45466</v>
      </c>
      <c r="E828" s="119">
        <f t="shared" ca="1" si="36"/>
        <v>46273</v>
      </c>
      <c r="F828" s="174" t="s">
        <v>1425</v>
      </c>
      <c r="G828" s="339">
        <v>0.72399999999999998</v>
      </c>
      <c r="H828" s="339">
        <f>VLOOKUP(A828,[3]Sheet1!$A:$H,8,)</f>
        <v>0.72299999999999998</v>
      </c>
      <c r="I828" s="175">
        <f t="shared" si="37"/>
        <v>-1.0000000000000009E-3</v>
      </c>
      <c r="J828" s="87">
        <f ca="1">DATEDIF(D828,E828,"m")</f>
        <v>26</v>
      </c>
      <c r="K828" s="87" t="str">
        <f t="shared" si="38"/>
        <v>⬆️ En hausse</v>
      </c>
    </row>
    <row r="829" spans="1:11" ht="15.5" hidden="1">
      <c r="A829" s="172" t="s">
        <v>1422</v>
      </c>
      <c r="B829" s="35" t="s">
        <v>1738</v>
      </c>
      <c r="C829" s="7" t="s">
        <v>12</v>
      </c>
      <c r="D829" s="173">
        <v>45466</v>
      </c>
      <c r="E829" s="119">
        <f t="shared" ca="1" si="36"/>
        <v>46273</v>
      </c>
      <c r="F829" s="174" t="s">
        <v>1423</v>
      </c>
      <c r="G829" s="339">
        <v>0.65955631399317405</v>
      </c>
      <c r="H829" s="339">
        <f>VLOOKUP(A829,[3]Sheet1!$A:$H,8,)</f>
        <v>0.66284013605442171</v>
      </c>
      <c r="I829" s="175">
        <f t="shared" si="37"/>
        <v>3.2838220612476654E-3</v>
      </c>
      <c r="J829" s="87">
        <f ca="1">DATEDIF(D829,E829,"m")</f>
        <v>26</v>
      </c>
      <c r="K829" s="87" t="str">
        <f t="shared" si="38"/>
        <v>⬆️ En hausse</v>
      </c>
    </row>
    <row r="830" spans="1:11" ht="15.5" hidden="1">
      <c r="A830" s="172" t="s">
        <v>1420</v>
      </c>
      <c r="B830" s="35" t="s">
        <v>1739</v>
      </c>
      <c r="C830" s="7" t="s">
        <v>23</v>
      </c>
      <c r="D830" s="173">
        <v>45466</v>
      </c>
      <c r="E830" s="119">
        <f t="shared" ca="1" si="36"/>
        <v>46273</v>
      </c>
      <c r="F830" s="174" t="s">
        <v>1421</v>
      </c>
      <c r="G830" s="339">
        <v>0.55965909090909094</v>
      </c>
      <c r="H830" s="339">
        <f>VLOOKUP(A830,[3]Sheet1!$A:$H,8,)</f>
        <v>0.56321022727272729</v>
      </c>
      <c r="I830" s="175">
        <f t="shared" si="37"/>
        <v>3.5511363636363535E-3</v>
      </c>
      <c r="J830" s="87">
        <f ca="1">DATEDIF(D830,E830,"m")</f>
        <v>26</v>
      </c>
      <c r="K830" s="87" t="str">
        <f t="shared" si="38"/>
        <v>⬆️ En hausse</v>
      </c>
    </row>
    <row r="831" spans="1:11" ht="15.5" hidden="1">
      <c r="A831" s="172" t="s">
        <v>1428</v>
      </c>
      <c r="B831" s="35" t="s">
        <v>1739</v>
      </c>
      <c r="C831" s="7" t="s">
        <v>17</v>
      </c>
      <c r="D831" s="173">
        <v>45466</v>
      </c>
      <c r="E831" s="119">
        <f t="shared" ca="1" si="36"/>
        <v>46273</v>
      </c>
      <c r="F831" s="174" t="s">
        <v>1429</v>
      </c>
      <c r="G831" s="339">
        <v>0.5490654205607477</v>
      </c>
      <c r="H831" s="339">
        <f>VLOOKUP(A831,[3]Sheet1!$A:$H,8,)</f>
        <v>0.55257009345794394</v>
      </c>
      <c r="I831" s="175">
        <f t="shared" si="37"/>
        <v>3.5046728971962482E-3</v>
      </c>
      <c r="J831" s="87">
        <f ca="1">DATEDIF(D831,E831,"m")</f>
        <v>26</v>
      </c>
      <c r="K831" s="87" t="str">
        <f t="shared" si="38"/>
        <v>⬆️ En hausse</v>
      </c>
    </row>
    <row r="832" spans="1:11" ht="15.5" hidden="1">
      <c r="A832" s="172" t="s">
        <v>1436</v>
      </c>
      <c r="B832" s="35" t="s">
        <v>1739</v>
      </c>
      <c r="C832" s="7" t="s">
        <v>26</v>
      </c>
      <c r="D832" s="173">
        <v>45471</v>
      </c>
      <c r="E832" s="119">
        <f t="shared" ca="1" si="36"/>
        <v>46273</v>
      </c>
      <c r="F832" s="174" t="s">
        <v>1427</v>
      </c>
      <c r="G832" s="339">
        <v>0.71840659340659341</v>
      </c>
      <c r="H832" s="339">
        <f>VLOOKUP(A832,[3]Sheet1!$A:$H,8,)</f>
        <v>0.72115384615384615</v>
      </c>
      <c r="I832" s="175">
        <f t="shared" si="37"/>
        <v>2.7472527472527375E-3</v>
      </c>
      <c r="J832" s="87">
        <f ca="1">DATEDIF(D832,E832,"m")</f>
        <v>26</v>
      </c>
      <c r="K832" s="87" t="str">
        <f t="shared" si="38"/>
        <v>⬆️ En hausse</v>
      </c>
    </row>
    <row r="833" spans="1:11" ht="15.5">
      <c r="A833" s="172" t="s">
        <v>1438</v>
      </c>
      <c r="B833" s="35" t="s">
        <v>1738</v>
      </c>
      <c r="C833" s="32" t="s">
        <v>5430</v>
      </c>
      <c r="D833" s="173">
        <v>45471</v>
      </c>
      <c r="E833" s="119">
        <f t="shared" ca="1" si="36"/>
        <v>46273</v>
      </c>
      <c r="F833" s="174" t="s">
        <v>1439</v>
      </c>
      <c r="G833" s="339">
        <v>0.42883211678832117</v>
      </c>
      <c r="H833" s="339">
        <f>VLOOKUP(A833,[3]Sheet1!$A:$H,8,)</f>
        <v>0.43704379562043794</v>
      </c>
      <c r="I833" s="175">
        <f t="shared" si="37"/>
        <v>8.2116788321167644E-3</v>
      </c>
      <c r="J833" s="87">
        <f ca="1">DATEDIF(D833,E833,"m")</f>
        <v>26</v>
      </c>
      <c r="K833" s="87" t="str">
        <f t="shared" si="38"/>
        <v>⬆️ En hausse</v>
      </c>
    </row>
    <row r="834" spans="1:11" ht="15.5" hidden="1">
      <c r="A834" s="172" t="s">
        <v>1433</v>
      </c>
      <c r="B834" s="35" t="s">
        <v>1739</v>
      </c>
      <c r="C834" s="7" t="s">
        <v>23</v>
      </c>
      <c r="D834" s="173">
        <v>45471</v>
      </c>
      <c r="E834" s="119">
        <f t="shared" ref="E834:E897" ca="1" si="39">TODAY()</f>
        <v>46273</v>
      </c>
      <c r="F834" s="174" t="s">
        <v>1421</v>
      </c>
      <c r="G834" s="339">
        <v>0.76923076923076927</v>
      </c>
      <c r="H834" s="339">
        <f>VLOOKUP(A834,[3]Sheet1!$A:$H,8,)</f>
        <v>0.76923076923076927</v>
      </c>
      <c r="I834" s="175">
        <f t="shared" si="37"/>
        <v>0</v>
      </c>
      <c r="J834" s="87">
        <f ca="1">DATEDIF(D834,E834,"m")</f>
        <v>26</v>
      </c>
      <c r="K834" s="87" t="str">
        <f t="shared" si="38"/>
        <v>⬆️ En hausse</v>
      </c>
    </row>
    <row r="835" spans="1:11" ht="15.5" hidden="1">
      <c r="A835" s="172" t="s">
        <v>1437</v>
      </c>
      <c r="B835" s="35" t="s">
        <v>1739</v>
      </c>
      <c r="C835" s="7" t="s">
        <v>17</v>
      </c>
      <c r="D835" s="173">
        <v>45471</v>
      </c>
      <c r="E835" s="119">
        <f t="shared" ca="1" si="39"/>
        <v>46273</v>
      </c>
      <c r="F835" s="174" t="s">
        <v>1435</v>
      </c>
      <c r="G835" s="339">
        <v>0.6428571428571429</v>
      </c>
      <c r="H835" s="339">
        <f>VLOOKUP(A835,[3]Sheet1!$A:$H,8,)</f>
        <v>0.65816326530612246</v>
      </c>
      <c r="I835" s="175">
        <f t="shared" ref="I835:I898" si="40">H835-G835</f>
        <v>1.5306122448979553E-2</v>
      </c>
      <c r="J835" s="87">
        <f ca="1">DATEDIF(D835,E835,"m")</f>
        <v>26</v>
      </c>
      <c r="K835" s="87" t="str">
        <f t="shared" ref="K835:K898" si="41">IF(H835="","➡️ Stable",IF(H835&gt;0.005,"⬆️ En hausse",IF(H835&lt;-0.005,"⬇️ En baisse","➡️ Stable")))</f>
        <v>⬆️ En hausse</v>
      </c>
    </row>
    <row r="836" spans="1:11" ht="15.5" hidden="1">
      <c r="A836" s="172" t="s">
        <v>1434</v>
      </c>
      <c r="B836" s="35" t="s">
        <v>1739</v>
      </c>
      <c r="C836" s="7" t="s">
        <v>17</v>
      </c>
      <c r="D836" s="173">
        <v>45471</v>
      </c>
      <c r="E836" s="119">
        <f t="shared" ca="1" si="39"/>
        <v>46273</v>
      </c>
      <c r="F836" s="174" t="s">
        <v>1435</v>
      </c>
      <c r="G836" s="339">
        <v>0.52700617283950613</v>
      </c>
      <c r="H836" s="339">
        <f>VLOOKUP(A836,[3]Sheet1!$A:$H,8,)</f>
        <v>0.52932098765432101</v>
      </c>
      <c r="I836" s="175">
        <f t="shared" si="40"/>
        <v>2.3148148148148806E-3</v>
      </c>
      <c r="J836" s="87">
        <f ca="1">DATEDIF(D836,E836,"m")</f>
        <v>26</v>
      </c>
      <c r="K836" s="87" t="str">
        <f t="shared" si="41"/>
        <v>⬆️ En hausse</v>
      </c>
    </row>
    <row r="837" spans="1:11" ht="15.5">
      <c r="A837" s="172" t="s">
        <v>1444</v>
      </c>
      <c r="B837" s="35" t="s">
        <v>1738</v>
      </c>
      <c r="C837" s="7" t="s">
        <v>9</v>
      </c>
      <c r="D837" s="173">
        <v>45476</v>
      </c>
      <c r="E837" s="119">
        <f t="shared" ca="1" si="39"/>
        <v>46273</v>
      </c>
      <c r="F837" s="174" t="s">
        <v>62</v>
      </c>
      <c r="G837" s="339">
        <v>0.47128378378378377</v>
      </c>
      <c r="H837" s="339">
        <f>VLOOKUP(A837,[3]Sheet1!$A:$H,8,)</f>
        <v>0.47635135135135137</v>
      </c>
      <c r="I837" s="175">
        <f t="shared" si="40"/>
        <v>5.0675675675675991E-3</v>
      </c>
      <c r="J837" s="87">
        <f ca="1">DATEDIF(D837,E837,"m")</f>
        <v>26</v>
      </c>
      <c r="K837" s="87" t="str">
        <f t="shared" si="41"/>
        <v>⬆️ En hausse</v>
      </c>
    </row>
    <row r="838" spans="1:11" ht="15.5" hidden="1">
      <c r="A838" s="172" t="s">
        <v>1442</v>
      </c>
      <c r="B838" s="35" t="s">
        <v>1739</v>
      </c>
      <c r="C838" s="7" t="s">
        <v>12</v>
      </c>
      <c r="D838" s="173">
        <v>45476</v>
      </c>
      <c r="E838" s="119">
        <f t="shared" ca="1" si="39"/>
        <v>46273</v>
      </c>
      <c r="F838" s="174" t="s">
        <v>1443</v>
      </c>
      <c r="G838" s="339">
        <v>0.60243055555555558</v>
      </c>
      <c r="H838" s="339">
        <f>VLOOKUP(A838,[3]Sheet1!$A:$H,8,)</f>
        <v>0.60763888888888884</v>
      </c>
      <c r="I838" s="175">
        <f t="shared" si="40"/>
        <v>5.2083333333332593E-3</v>
      </c>
      <c r="J838" s="87">
        <f ca="1">DATEDIF(D838,E838,"m")</f>
        <v>26</v>
      </c>
      <c r="K838" s="87" t="str">
        <f t="shared" si="41"/>
        <v>⬆️ En hausse</v>
      </c>
    </row>
    <row r="839" spans="1:11" ht="15.5" hidden="1">
      <c r="A839" s="172" t="s">
        <v>1441</v>
      </c>
      <c r="B839" s="35" t="s">
        <v>1738</v>
      </c>
      <c r="C839" s="7" t="s">
        <v>9</v>
      </c>
      <c r="D839" s="173">
        <v>45476</v>
      </c>
      <c r="E839" s="119">
        <f t="shared" ca="1" si="39"/>
        <v>46273</v>
      </c>
      <c r="F839" s="174" t="s">
        <v>7</v>
      </c>
      <c r="G839" s="339">
        <v>0.67952127659574468</v>
      </c>
      <c r="H839" s="339">
        <f>VLOOKUP(A839,[3]Sheet1!$A:$H,8,)</f>
        <v>0.69148936170212771</v>
      </c>
      <c r="I839" s="175">
        <f t="shared" si="40"/>
        <v>1.1968085106383031E-2</v>
      </c>
      <c r="J839" s="87">
        <f ca="1">DATEDIF(D839,E839,"m")</f>
        <v>26</v>
      </c>
      <c r="K839" s="87" t="str">
        <f t="shared" si="41"/>
        <v>⬆️ En hausse</v>
      </c>
    </row>
    <row r="840" spans="1:11" ht="15.5" hidden="1">
      <c r="A840" s="172" t="s">
        <v>1440</v>
      </c>
      <c r="B840" s="35" t="s">
        <v>1739</v>
      </c>
      <c r="C840" s="7" t="s">
        <v>17</v>
      </c>
      <c r="D840" s="173">
        <v>45476</v>
      </c>
      <c r="E840" s="119">
        <f t="shared" ca="1" si="39"/>
        <v>46273</v>
      </c>
      <c r="F840" s="174" t="s">
        <v>1435</v>
      </c>
      <c r="G840" s="339">
        <v>0.72383720930232553</v>
      </c>
      <c r="H840" s="339">
        <f>VLOOKUP(A840,[3]Sheet1!$A:$H,8,)</f>
        <v>0.72965116279069764</v>
      </c>
      <c r="I840" s="175">
        <f t="shared" si="40"/>
        <v>5.8139534883721034E-3</v>
      </c>
      <c r="J840" s="87">
        <f ca="1">DATEDIF(D840,E840,"m")</f>
        <v>26</v>
      </c>
      <c r="K840" s="87" t="str">
        <f t="shared" si="41"/>
        <v>⬆️ En hausse</v>
      </c>
    </row>
    <row r="841" spans="1:11" ht="15.5" hidden="1">
      <c r="A841" s="172" t="s">
        <v>1447</v>
      </c>
      <c r="B841" s="35" t="s">
        <v>1738</v>
      </c>
      <c r="C841" s="7" t="s">
        <v>12</v>
      </c>
      <c r="D841" s="173">
        <v>45485</v>
      </c>
      <c r="E841" s="119">
        <f t="shared" ca="1" si="39"/>
        <v>46273</v>
      </c>
      <c r="F841" s="174" t="s">
        <v>1448</v>
      </c>
      <c r="G841" s="339">
        <v>0.59108527131782951</v>
      </c>
      <c r="H841" s="339">
        <f>VLOOKUP(A841,[3]Sheet1!$A:$H,8,)</f>
        <v>0.59593023255813948</v>
      </c>
      <c r="I841" s="175">
        <f t="shared" si="40"/>
        <v>4.8449612403099751E-3</v>
      </c>
      <c r="J841" s="87">
        <f ca="1">DATEDIF(D841,E841,"m")</f>
        <v>25</v>
      </c>
      <c r="K841" s="87" t="str">
        <f t="shared" si="41"/>
        <v>⬆️ En hausse</v>
      </c>
    </row>
    <row r="842" spans="1:11" ht="15.5" hidden="1">
      <c r="A842" s="172" t="s">
        <v>1449</v>
      </c>
      <c r="B842" s="35" t="s">
        <v>1738</v>
      </c>
      <c r="C842" s="7" t="s">
        <v>9</v>
      </c>
      <c r="D842" s="173">
        <v>45485</v>
      </c>
      <c r="E842" s="119">
        <f t="shared" ca="1" si="39"/>
        <v>46273</v>
      </c>
      <c r="F842" s="174" t="s">
        <v>1450</v>
      </c>
      <c r="G842" s="339">
        <v>0.59651898734177211</v>
      </c>
      <c r="H842" s="339">
        <f>VLOOKUP(A842,[3]Sheet1!$A:$H,8,)</f>
        <v>0.60522151898734178</v>
      </c>
      <c r="I842" s="175">
        <f t="shared" si="40"/>
        <v>8.7025316455696666E-3</v>
      </c>
      <c r="J842" s="87">
        <f ca="1">DATEDIF(D842,E842,"m")</f>
        <v>25</v>
      </c>
      <c r="K842" s="87" t="str">
        <f t="shared" si="41"/>
        <v>⬆️ En hausse</v>
      </c>
    </row>
    <row r="843" spans="1:11" ht="15.5" hidden="1">
      <c r="A843" s="172" t="s">
        <v>1446</v>
      </c>
      <c r="B843" s="35" t="s">
        <v>1739</v>
      </c>
      <c r="C843" s="7" t="s">
        <v>23</v>
      </c>
      <c r="D843" s="173">
        <v>45485</v>
      </c>
      <c r="E843" s="119">
        <f t="shared" ca="1" si="39"/>
        <v>46273</v>
      </c>
      <c r="F843" s="174" t="s">
        <v>105</v>
      </c>
      <c r="G843" s="339">
        <v>0.71931818181818186</v>
      </c>
      <c r="H843" s="339">
        <f>VLOOKUP(A843,[3]Sheet1!$A:$H,8,)</f>
        <v>0.72386363636363638</v>
      </c>
      <c r="I843" s="175">
        <f t="shared" si="40"/>
        <v>4.5454545454545192E-3</v>
      </c>
      <c r="J843" s="87">
        <f ca="1">DATEDIF(D843,E843,"m")</f>
        <v>25</v>
      </c>
      <c r="K843" s="87" t="str">
        <f t="shared" si="41"/>
        <v>⬆️ En hausse</v>
      </c>
    </row>
    <row r="844" spans="1:11" ht="15.5" hidden="1">
      <c r="A844" s="172" t="s">
        <v>1454</v>
      </c>
      <c r="B844" s="35" t="s">
        <v>1739</v>
      </c>
      <c r="C844" s="7" t="s">
        <v>26</v>
      </c>
      <c r="D844" s="173">
        <v>45492</v>
      </c>
      <c r="E844" s="119">
        <f t="shared" ca="1" si="39"/>
        <v>46273</v>
      </c>
      <c r="F844" s="174" t="s">
        <v>1455</v>
      </c>
      <c r="G844" s="339">
        <v>0.67741935483870963</v>
      </c>
      <c r="H844" s="339">
        <f>VLOOKUP(A844,[3]Sheet1!$A:$H,8,)</f>
        <v>0.67741935483870963</v>
      </c>
      <c r="I844" s="175">
        <f t="shared" si="40"/>
        <v>0</v>
      </c>
      <c r="J844" s="87">
        <f ca="1">DATEDIF(D844,E844,"m")</f>
        <v>25</v>
      </c>
      <c r="K844" s="87" t="str">
        <f t="shared" si="41"/>
        <v>⬆️ En hausse</v>
      </c>
    </row>
    <row r="845" spans="1:11" ht="15.5" hidden="1">
      <c r="A845" s="172" t="s">
        <v>1451</v>
      </c>
      <c r="B845" s="35" t="s">
        <v>1739</v>
      </c>
      <c r="C845" s="7" t="s">
        <v>26</v>
      </c>
      <c r="D845" s="173">
        <v>45492</v>
      </c>
      <c r="E845" s="119">
        <f t="shared" ca="1" si="39"/>
        <v>46273</v>
      </c>
      <c r="F845" s="174" t="s">
        <v>1452</v>
      </c>
      <c r="G845" s="339">
        <v>0.83796296296296291</v>
      </c>
      <c r="H845" s="339">
        <f>VLOOKUP(A845,[3]Sheet1!$A:$H,8,)</f>
        <v>0.83796296296296291</v>
      </c>
      <c r="I845" s="175">
        <f t="shared" si="40"/>
        <v>0</v>
      </c>
      <c r="J845" s="87">
        <f ca="1">DATEDIF(D845,E845,"m")</f>
        <v>25</v>
      </c>
      <c r="K845" s="87" t="str">
        <f t="shared" si="41"/>
        <v>⬆️ En hausse</v>
      </c>
    </row>
    <row r="846" spans="1:11" ht="15.5" hidden="1">
      <c r="A846" s="172" t="s">
        <v>1456</v>
      </c>
      <c r="B846" s="35" t="s">
        <v>1739</v>
      </c>
      <c r="C846" s="7" t="s">
        <v>17</v>
      </c>
      <c r="D846" s="173">
        <v>45492</v>
      </c>
      <c r="E846" s="119">
        <f t="shared" ca="1" si="39"/>
        <v>46273</v>
      </c>
      <c r="F846" s="174" t="s">
        <v>1435</v>
      </c>
      <c r="G846" s="339">
        <v>0.61337209302325579</v>
      </c>
      <c r="H846" s="339">
        <f>VLOOKUP(A846,[3]Sheet1!$A:$H,8,)</f>
        <v>0.62015503875968991</v>
      </c>
      <c r="I846" s="175">
        <f t="shared" si="40"/>
        <v>6.7829457364341206E-3</v>
      </c>
      <c r="J846" s="87">
        <f ca="1">DATEDIF(D846,E846,"m")</f>
        <v>25</v>
      </c>
      <c r="K846" s="87" t="str">
        <f t="shared" si="41"/>
        <v>⬆️ En hausse</v>
      </c>
    </row>
    <row r="847" spans="1:11" ht="15.5">
      <c r="A847" s="172" t="s">
        <v>1459</v>
      </c>
      <c r="B847" s="35" t="s">
        <v>1738</v>
      </c>
      <c r="C847" s="32" t="s">
        <v>5430</v>
      </c>
      <c r="D847" s="173">
        <v>45499</v>
      </c>
      <c r="E847" s="119">
        <f t="shared" ca="1" si="39"/>
        <v>46273</v>
      </c>
      <c r="F847" s="174" t="s">
        <v>1460</v>
      </c>
      <c r="G847" s="339">
        <v>0.44485294117647056</v>
      </c>
      <c r="H847" s="339">
        <f>VLOOKUP(A847,[3]Sheet1!$A:$H,8,)</f>
        <v>0.45128676470588236</v>
      </c>
      <c r="I847" s="175">
        <f t="shared" si="40"/>
        <v>6.4338235294117974E-3</v>
      </c>
      <c r="J847" s="87">
        <f ca="1">DATEDIF(D847,E847,"m")</f>
        <v>25</v>
      </c>
      <c r="K847" s="87" t="str">
        <f t="shared" si="41"/>
        <v>⬆️ En hausse</v>
      </c>
    </row>
    <row r="848" spans="1:11" ht="15.5" hidden="1">
      <c r="A848" s="172" t="s">
        <v>1458</v>
      </c>
      <c r="B848" s="35" t="s">
        <v>1738</v>
      </c>
      <c r="C848" s="7" t="s">
        <v>12</v>
      </c>
      <c r="D848" s="173">
        <v>45499</v>
      </c>
      <c r="E848" s="119">
        <f t="shared" ca="1" si="39"/>
        <v>46273</v>
      </c>
      <c r="F848" s="174" t="s">
        <v>1418</v>
      </c>
      <c r="G848" s="339">
        <v>0.63020833333333337</v>
      </c>
      <c r="H848" s="339">
        <f>VLOOKUP(A848,[3]Sheet1!$A:$H,8,)</f>
        <v>0.63020833333333337</v>
      </c>
      <c r="I848" s="175">
        <f t="shared" si="40"/>
        <v>0</v>
      </c>
      <c r="J848" s="87">
        <f ca="1">DATEDIF(D848,E848,"m")</f>
        <v>25</v>
      </c>
      <c r="K848" s="87" t="str">
        <f t="shared" si="41"/>
        <v>⬆️ En hausse</v>
      </c>
    </row>
    <row r="849" spans="1:11" ht="15.5" hidden="1">
      <c r="A849" s="172" t="s">
        <v>1457</v>
      </c>
      <c r="B849" s="35" t="s">
        <v>1739</v>
      </c>
      <c r="C849" s="7" t="s">
        <v>17</v>
      </c>
      <c r="D849" s="173">
        <v>45499</v>
      </c>
      <c r="E849" s="119">
        <f t="shared" ca="1" si="39"/>
        <v>46273</v>
      </c>
      <c r="F849" s="174" t="s">
        <v>15</v>
      </c>
      <c r="G849" s="339">
        <v>0.6169724770642202</v>
      </c>
      <c r="H849" s="339">
        <f>VLOOKUP(A849,[3]Sheet1!$A:$H,8,)</f>
        <v>0.62958715596330272</v>
      </c>
      <c r="I849" s="175">
        <f t="shared" si="40"/>
        <v>1.2614678899082521E-2</v>
      </c>
      <c r="J849" s="87">
        <f ca="1">DATEDIF(D849,E849,"m")</f>
        <v>25</v>
      </c>
      <c r="K849" s="87" t="str">
        <f t="shared" si="41"/>
        <v>⬆️ En hausse</v>
      </c>
    </row>
    <row r="850" spans="1:11" ht="15.5">
      <c r="A850" s="172" t="s">
        <v>1464</v>
      </c>
      <c r="B850" s="35" t="s">
        <v>1738</v>
      </c>
      <c r="C850" s="7" t="s">
        <v>9</v>
      </c>
      <c r="D850" s="173">
        <v>45504</v>
      </c>
      <c r="E850" s="119">
        <f t="shared" ca="1" si="39"/>
        <v>46273</v>
      </c>
      <c r="F850" s="174" t="s">
        <v>59</v>
      </c>
      <c r="G850" s="339">
        <v>0.37719298245614036</v>
      </c>
      <c r="H850" s="339">
        <f>VLOOKUP(A850,[3]Sheet1!$A:$H,8,)</f>
        <v>0.37719298245614036</v>
      </c>
      <c r="I850" s="175">
        <f t="shared" si="40"/>
        <v>0</v>
      </c>
      <c r="J850" s="87">
        <f ca="1">DATEDIF(D850,E850,"m")</f>
        <v>25</v>
      </c>
      <c r="K850" s="87" t="str">
        <f t="shared" si="41"/>
        <v>⬆️ En hausse</v>
      </c>
    </row>
    <row r="851" spans="1:11" ht="15.5" hidden="1">
      <c r="A851" s="172" t="s">
        <v>1462</v>
      </c>
      <c r="B851" s="35" t="s">
        <v>1738</v>
      </c>
      <c r="C851" s="7" t="s">
        <v>12</v>
      </c>
      <c r="D851" s="173">
        <v>45504</v>
      </c>
      <c r="E851" s="119">
        <f t="shared" ca="1" si="39"/>
        <v>46273</v>
      </c>
      <c r="F851" s="174" t="s">
        <v>1463</v>
      </c>
      <c r="G851" s="339">
        <v>0.63221153846153844</v>
      </c>
      <c r="H851" s="339">
        <f>VLOOKUP(A851,[3]Sheet1!$A:$H,8,)</f>
        <v>0.640625</v>
      </c>
      <c r="I851" s="175">
        <f t="shared" si="40"/>
        <v>8.4134615384615641E-3</v>
      </c>
      <c r="J851" s="87">
        <f ca="1">DATEDIF(D851,E851,"m")</f>
        <v>25</v>
      </c>
      <c r="K851" s="87" t="str">
        <f t="shared" si="41"/>
        <v>⬆️ En hausse</v>
      </c>
    </row>
    <row r="852" spans="1:11" ht="15.5" hidden="1">
      <c r="A852" s="172" t="s">
        <v>1461</v>
      </c>
      <c r="B852" s="35" t="s">
        <v>1739</v>
      </c>
      <c r="C852" s="7" t="s">
        <v>17</v>
      </c>
      <c r="D852" s="173">
        <v>45504</v>
      </c>
      <c r="E852" s="119">
        <f t="shared" ca="1" si="39"/>
        <v>46273</v>
      </c>
      <c r="F852" s="174" t="s">
        <v>15</v>
      </c>
      <c r="G852" s="339">
        <v>0.67065217391304344</v>
      </c>
      <c r="H852" s="339">
        <f>VLOOKUP(A852,[3]Sheet1!$A:$H,8,)</f>
        <v>0.67282608695652169</v>
      </c>
      <c r="I852" s="175">
        <f t="shared" si="40"/>
        <v>2.1739130434782483E-3</v>
      </c>
      <c r="J852" s="87">
        <f ca="1">DATEDIF(D852,E852,"m")</f>
        <v>25</v>
      </c>
      <c r="K852" s="87" t="str">
        <f t="shared" si="41"/>
        <v>⬆️ En hausse</v>
      </c>
    </row>
    <row r="853" spans="1:11" ht="15.5">
      <c r="A853" s="172" t="s">
        <v>1471</v>
      </c>
      <c r="B853" s="35" t="s">
        <v>1738</v>
      </c>
      <c r="C853" s="32" t="s">
        <v>5430</v>
      </c>
      <c r="D853" s="173">
        <v>45513</v>
      </c>
      <c r="E853" s="119">
        <f t="shared" ca="1" si="39"/>
        <v>46273</v>
      </c>
      <c r="F853" s="174" t="s">
        <v>1314</v>
      </c>
      <c r="G853" s="339">
        <v>0.33035714285714285</v>
      </c>
      <c r="H853" s="339">
        <f>VLOOKUP(A853,[3]Sheet1!$A:$H,8,)</f>
        <v>0.32946428571428571</v>
      </c>
      <c r="I853" s="175">
        <f t="shared" si="40"/>
        <v>-8.9285714285713969E-4</v>
      </c>
      <c r="J853" s="87">
        <f ca="1">DATEDIF(D853,E853,"m")</f>
        <v>24</v>
      </c>
      <c r="K853" s="87" t="str">
        <f t="shared" si="41"/>
        <v>⬆️ En hausse</v>
      </c>
    </row>
    <row r="854" spans="1:11" ht="15.5">
      <c r="A854" s="172" t="s">
        <v>1469</v>
      </c>
      <c r="B854" s="35" t="s">
        <v>1738</v>
      </c>
      <c r="C854" s="32" t="s">
        <v>5430</v>
      </c>
      <c r="D854" s="173">
        <v>45513</v>
      </c>
      <c r="E854" s="119">
        <f t="shared" ca="1" si="39"/>
        <v>46273</v>
      </c>
      <c r="F854" s="174" t="s">
        <v>1314</v>
      </c>
      <c r="G854" s="339">
        <v>0.47695035460992907</v>
      </c>
      <c r="H854" s="339">
        <f>VLOOKUP(A854,[3]Sheet1!$A:$H,8,)</f>
        <v>0.4778368794326241</v>
      </c>
      <c r="I854" s="175">
        <f t="shared" si="40"/>
        <v>8.8652482269502286E-4</v>
      </c>
      <c r="J854" s="87">
        <f ca="1">DATEDIF(D854,E854,"m")</f>
        <v>24</v>
      </c>
      <c r="K854" s="87" t="str">
        <f t="shared" si="41"/>
        <v>⬆️ En hausse</v>
      </c>
    </row>
    <row r="855" spans="1:11" ht="15.5" hidden="1">
      <c r="A855" s="172" t="s">
        <v>1465</v>
      </c>
      <c r="B855" s="35" t="s">
        <v>1738</v>
      </c>
      <c r="C855" s="7" t="s">
        <v>26</v>
      </c>
      <c r="D855" s="173">
        <v>45513</v>
      </c>
      <c r="E855" s="119">
        <f t="shared" ca="1" si="39"/>
        <v>46273</v>
      </c>
      <c r="F855" s="174" t="s">
        <v>1466</v>
      </c>
      <c r="G855" s="339">
        <v>0.56028368794326244</v>
      </c>
      <c r="H855" s="339">
        <f>VLOOKUP(A855,[3]Sheet1!$A:$H,8,)</f>
        <v>0.56205673758865249</v>
      </c>
      <c r="I855" s="175">
        <f t="shared" si="40"/>
        <v>1.7730496453900457E-3</v>
      </c>
      <c r="J855" s="87">
        <f ca="1">DATEDIF(D855,E855,"m")</f>
        <v>24</v>
      </c>
      <c r="K855" s="87" t="str">
        <f t="shared" si="41"/>
        <v>⬆️ En hausse</v>
      </c>
    </row>
    <row r="856" spans="1:11" ht="15.5" hidden="1">
      <c r="A856" s="172" t="s">
        <v>1470</v>
      </c>
      <c r="B856" s="35" t="s">
        <v>1738</v>
      </c>
      <c r="C856" s="7" t="s">
        <v>12</v>
      </c>
      <c r="D856" s="173">
        <v>45513</v>
      </c>
      <c r="E856" s="119">
        <f t="shared" ca="1" si="39"/>
        <v>46273</v>
      </c>
      <c r="F856" s="174" t="s">
        <v>1463</v>
      </c>
      <c r="G856" s="339">
        <v>0.58028455284552849</v>
      </c>
      <c r="H856" s="339">
        <f>VLOOKUP(A856,[3]Sheet1!$A:$H,8,)</f>
        <v>0.58231707317073167</v>
      </c>
      <c r="I856" s="175">
        <f t="shared" si="40"/>
        <v>2.0325203252031798E-3</v>
      </c>
      <c r="J856" s="87">
        <f ca="1">DATEDIF(D856,E856,"m")</f>
        <v>24</v>
      </c>
      <c r="K856" s="87" t="str">
        <f t="shared" si="41"/>
        <v>⬆️ En hausse</v>
      </c>
    </row>
    <row r="857" spans="1:11" ht="15.5" hidden="1">
      <c r="A857" s="172" t="s">
        <v>1467</v>
      </c>
      <c r="B857" s="35" t="s">
        <v>1738</v>
      </c>
      <c r="C857" s="32" t="s">
        <v>5430</v>
      </c>
      <c r="D857" s="173">
        <v>45513</v>
      </c>
      <c r="E857" s="119">
        <f t="shared" ca="1" si="39"/>
        <v>46273</v>
      </c>
      <c r="F857" s="174" t="s">
        <v>1468</v>
      </c>
      <c r="G857" s="339">
        <v>0.59150326797385622</v>
      </c>
      <c r="H857" s="339">
        <f>VLOOKUP(A857,[3]Sheet1!$A:$H,8,)</f>
        <v>0.60130718954248363</v>
      </c>
      <c r="I857" s="175">
        <f t="shared" si="40"/>
        <v>9.8039215686274161E-3</v>
      </c>
      <c r="J857" s="87">
        <f ca="1">DATEDIF(D857,E857,"m")</f>
        <v>24</v>
      </c>
      <c r="K857" s="87" t="str">
        <f t="shared" si="41"/>
        <v>⬆️ En hausse</v>
      </c>
    </row>
    <row r="858" spans="1:11" ht="15.5" hidden="1">
      <c r="A858" s="172" t="s">
        <v>1473</v>
      </c>
      <c r="B858" s="35" t="s">
        <v>1739</v>
      </c>
      <c r="C858" s="7" t="s">
        <v>17</v>
      </c>
      <c r="D858" s="173">
        <v>45534</v>
      </c>
      <c r="E858" s="119">
        <f t="shared" ca="1" si="39"/>
        <v>46273</v>
      </c>
      <c r="F858" s="174" t="s">
        <v>15</v>
      </c>
      <c r="G858" s="339">
        <v>0.58568548387096775</v>
      </c>
      <c r="H858" s="339">
        <f>VLOOKUP(A858,[3]Sheet1!$A:$H,8,)</f>
        <v>0.59375</v>
      </c>
      <c r="I858" s="175">
        <f t="shared" si="40"/>
        <v>8.0645161290322509E-3</v>
      </c>
      <c r="J858" s="87">
        <f ca="1">DATEDIF(D858,E858,"m")</f>
        <v>24</v>
      </c>
      <c r="K858" s="87" t="str">
        <f t="shared" si="41"/>
        <v>⬆️ En hausse</v>
      </c>
    </row>
    <row r="859" spans="1:11" ht="15.5" hidden="1">
      <c r="A859" s="172" t="s">
        <v>1472</v>
      </c>
      <c r="B859" s="35" t="s">
        <v>1739</v>
      </c>
      <c r="C859" s="7" t="s">
        <v>17</v>
      </c>
      <c r="D859" s="173">
        <v>45534</v>
      </c>
      <c r="E859" s="119">
        <f t="shared" ca="1" si="39"/>
        <v>46273</v>
      </c>
      <c r="F859" s="174" t="s">
        <v>15</v>
      </c>
      <c r="G859" s="339">
        <v>0.59886363636363638</v>
      </c>
      <c r="H859" s="339">
        <f>VLOOKUP(A859,[3]Sheet1!$A:$H,8,)</f>
        <v>0.60340909090909089</v>
      </c>
      <c r="I859" s="175">
        <f t="shared" si="40"/>
        <v>4.5454545454545192E-3</v>
      </c>
      <c r="J859" s="87">
        <f ca="1">DATEDIF(D859,E859,"m")</f>
        <v>24</v>
      </c>
      <c r="K859" s="87" t="str">
        <f t="shared" si="41"/>
        <v>⬆️ En hausse</v>
      </c>
    </row>
    <row r="860" spans="1:11" ht="15.5" hidden="1">
      <c r="A860" s="172" t="s">
        <v>1474</v>
      </c>
      <c r="B860" s="35" t="s">
        <v>1738</v>
      </c>
      <c r="C860" s="7" t="s">
        <v>17</v>
      </c>
      <c r="D860" s="173">
        <v>45541</v>
      </c>
      <c r="E860" s="119">
        <f t="shared" ca="1" si="39"/>
        <v>46273</v>
      </c>
      <c r="F860" s="174" t="s">
        <v>1475</v>
      </c>
      <c r="G860" s="339">
        <v>0.70967741935483875</v>
      </c>
      <c r="H860" s="339">
        <f>VLOOKUP(A860,[3]Sheet1!$A:$H,8,)</f>
        <v>0.7231182795698925</v>
      </c>
      <c r="I860" s="175">
        <f t="shared" si="40"/>
        <v>1.3440860215053752E-2</v>
      </c>
      <c r="J860" s="87">
        <f ca="1">DATEDIF(D860,E860,"m")</f>
        <v>24</v>
      </c>
      <c r="K860" s="87" t="str">
        <f t="shared" si="41"/>
        <v>⬆️ En hausse</v>
      </c>
    </row>
    <row r="861" spans="1:11" ht="15.5" hidden="1">
      <c r="A861" s="172" t="s">
        <v>1476</v>
      </c>
      <c r="B861" s="35" t="s">
        <v>1738</v>
      </c>
      <c r="C861" s="7" t="s">
        <v>17</v>
      </c>
      <c r="D861" s="173">
        <v>45547</v>
      </c>
      <c r="E861" s="119">
        <f t="shared" ca="1" si="39"/>
        <v>46273</v>
      </c>
      <c r="F861" s="174" t="s">
        <v>1477</v>
      </c>
      <c r="G861" s="339">
        <v>0.59523809523809523</v>
      </c>
      <c r="H861" s="339">
        <f>VLOOKUP(A861,[3]Sheet1!$A:$H,8,)</f>
        <v>0.5982142857142857</v>
      </c>
      <c r="I861" s="175">
        <f t="shared" si="40"/>
        <v>2.9761904761904656E-3</v>
      </c>
      <c r="J861" s="87">
        <f ca="1">DATEDIF(D861,E861,"m")</f>
        <v>23</v>
      </c>
      <c r="K861" s="87" t="str">
        <f t="shared" si="41"/>
        <v>⬆️ En hausse</v>
      </c>
    </row>
    <row r="862" spans="1:11" ht="15.5" hidden="1">
      <c r="A862" s="172" t="s">
        <v>1478</v>
      </c>
      <c r="B862" s="35" t="s">
        <v>1739</v>
      </c>
      <c r="C862" s="7" t="s">
        <v>23</v>
      </c>
      <c r="D862" s="173">
        <v>45548</v>
      </c>
      <c r="E862" s="119">
        <f t="shared" ca="1" si="39"/>
        <v>46273</v>
      </c>
      <c r="F862" s="174" t="s">
        <v>1479</v>
      </c>
      <c r="G862" s="339">
        <v>0.61057692307692313</v>
      </c>
      <c r="H862" s="339">
        <f>VLOOKUP(A862,[3]Sheet1!$A:$H,8,)</f>
        <v>0.62980769230769229</v>
      </c>
      <c r="I862" s="175">
        <f t="shared" si="40"/>
        <v>1.9230769230769162E-2</v>
      </c>
      <c r="J862" s="87">
        <f ca="1">DATEDIF(D862,E862,"m")</f>
        <v>23</v>
      </c>
      <c r="K862" s="87" t="str">
        <f t="shared" si="41"/>
        <v>⬆️ En hausse</v>
      </c>
    </row>
    <row r="863" spans="1:11" ht="15.5">
      <c r="A863" s="172" t="s">
        <v>1480</v>
      </c>
      <c r="B863" s="35" t="s">
        <v>1738</v>
      </c>
      <c r="C863" s="32" t="s">
        <v>5430</v>
      </c>
      <c r="D863" s="173">
        <v>45568</v>
      </c>
      <c r="E863" s="119">
        <f t="shared" ca="1" si="39"/>
        <v>46273</v>
      </c>
      <c r="F863" s="174" t="s">
        <v>1481</v>
      </c>
      <c r="G863" s="339">
        <v>0.45515267175572521</v>
      </c>
      <c r="H863" s="339">
        <f>VLOOKUP(A863,[3]Sheet1!$A:$H,8,)</f>
        <v>0.45706106870229007</v>
      </c>
      <c r="I863" s="175">
        <f t="shared" si="40"/>
        <v>1.9083969465648609E-3</v>
      </c>
      <c r="J863" s="87">
        <f ca="1">DATEDIF(D863,E863,"m")</f>
        <v>23</v>
      </c>
      <c r="K863" s="87" t="str">
        <f t="shared" si="41"/>
        <v>⬆️ En hausse</v>
      </c>
    </row>
    <row r="864" spans="1:11" ht="15.5">
      <c r="A864" s="172" t="s">
        <v>1482</v>
      </c>
      <c r="B864" s="35" t="s">
        <v>1738</v>
      </c>
      <c r="C864" s="32" t="s">
        <v>5430</v>
      </c>
      <c r="D864" s="173">
        <v>45568</v>
      </c>
      <c r="E864" s="119">
        <f t="shared" ca="1" si="39"/>
        <v>46273</v>
      </c>
      <c r="F864" s="174" t="s">
        <v>1481</v>
      </c>
      <c r="G864" s="339">
        <v>0.3910891089108911</v>
      </c>
      <c r="H864" s="339">
        <f>VLOOKUP(A864,[3]Sheet1!$A:$H,8,)</f>
        <v>0.39356435643564358</v>
      </c>
      <c r="I864" s="175">
        <f t="shared" si="40"/>
        <v>2.4752475247524774E-3</v>
      </c>
      <c r="J864" s="87">
        <f ca="1">DATEDIF(D864,E864,"m")</f>
        <v>23</v>
      </c>
      <c r="K864" s="87" t="str">
        <f t="shared" si="41"/>
        <v>⬆️ En hausse</v>
      </c>
    </row>
    <row r="865" spans="1:11" ht="15.5">
      <c r="A865" s="172" t="s">
        <v>1483</v>
      </c>
      <c r="B865" s="35" t="s">
        <v>1738</v>
      </c>
      <c r="C865" s="32" t="s">
        <v>5430</v>
      </c>
      <c r="D865" s="173">
        <v>45568</v>
      </c>
      <c r="E865" s="119">
        <f t="shared" ca="1" si="39"/>
        <v>46273</v>
      </c>
      <c r="F865" s="174" t="s">
        <v>1484</v>
      </c>
      <c r="G865" s="339">
        <v>0.34420289855072461</v>
      </c>
      <c r="H865" s="339">
        <f>VLOOKUP(A865,[3]Sheet1!$A:$H,8,)</f>
        <v>0.34873188405797101</v>
      </c>
      <c r="I865" s="175">
        <f t="shared" si="40"/>
        <v>4.5289855072463969E-3</v>
      </c>
      <c r="J865" s="87">
        <f ca="1">DATEDIF(D865,E865,"m")</f>
        <v>23</v>
      </c>
      <c r="K865" s="87" t="str">
        <f t="shared" si="41"/>
        <v>⬆️ En hausse</v>
      </c>
    </row>
    <row r="866" spans="1:11" ht="15.5" hidden="1">
      <c r="A866" s="172" t="s">
        <v>1485</v>
      </c>
      <c r="B866" s="35" t="s">
        <v>1738</v>
      </c>
      <c r="C866" s="7" t="s">
        <v>9</v>
      </c>
      <c r="D866" s="173">
        <v>45569</v>
      </c>
      <c r="E866" s="119">
        <f t="shared" ca="1" si="39"/>
        <v>46273</v>
      </c>
      <c r="F866" s="174" t="s">
        <v>62</v>
      </c>
      <c r="G866" s="339">
        <v>0.5737951807228916</v>
      </c>
      <c r="H866" s="339">
        <f>VLOOKUP(A866,[3]Sheet1!$A:$H,8,)</f>
        <v>0.58283132530120485</v>
      </c>
      <c r="I866" s="175">
        <f t="shared" si="40"/>
        <v>9.0361445783132543E-3</v>
      </c>
      <c r="J866" s="87">
        <f ca="1">DATEDIF(D866,E866,"m")</f>
        <v>23</v>
      </c>
      <c r="K866" s="87" t="str">
        <f t="shared" si="41"/>
        <v>⬆️ En hausse</v>
      </c>
    </row>
    <row r="867" spans="1:11" ht="15.5">
      <c r="A867" s="172" t="s">
        <v>1488</v>
      </c>
      <c r="B867" s="35" t="s">
        <v>1738</v>
      </c>
      <c r="C867" s="7" t="s">
        <v>26</v>
      </c>
      <c r="D867" s="173">
        <v>45569</v>
      </c>
      <c r="E867" s="119">
        <f t="shared" ca="1" si="39"/>
        <v>46273</v>
      </c>
      <c r="F867" s="174" t="s">
        <v>1466</v>
      </c>
      <c r="G867" s="339">
        <v>0.46388888888888891</v>
      </c>
      <c r="H867" s="339">
        <f>VLOOKUP(A867,[3]Sheet1!$A:$H,8,)</f>
        <v>0.46805555555555556</v>
      </c>
      <c r="I867" s="175">
        <f t="shared" si="40"/>
        <v>4.1666666666666519E-3</v>
      </c>
      <c r="J867" s="87">
        <f ca="1">DATEDIF(D867,E867,"m")</f>
        <v>23</v>
      </c>
      <c r="K867" s="87" t="str">
        <f t="shared" si="41"/>
        <v>⬆️ En hausse</v>
      </c>
    </row>
    <row r="868" spans="1:11" ht="15.5" hidden="1">
      <c r="A868" s="172" t="s">
        <v>1486</v>
      </c>
      <c r="B868" s="35" t="s">
        <v>1738</v>
      </c>
      <c r="C868" s="7" t="s">
        <v>12</v>
      </c>
      <c r="D868" s="173">
        <v>45569</v>
      </c>
      <c r="E868" s="119">
        <f t="shared" ca="1" si="39"/>
        <v>46273</v>
      </c>
      <c r="F868" s="174" t="s">
        <v>1487</v>
      </c>
      <c r="G868" s="339">
        <v>0.62940140845070425</v>
      </c>
      <c r="H868" s="339">
        <f>VLOOKUP(A868,[3]Sheet1!$A:$H,8,)</f>
        <v>0.63468309859154926</v>
      </c>
      <c r="I868" s="175">
        <f t="shared" si="40"/>
        <v>5.2816901408450079E-3</v>
      </c>
      <c r="J868" s="87">
        <f ca="1">DATEDIF(D868,E868,"m")</f>
        <v>23</v>
      </c>
      <c r="K868" s="87" t="str">
        <f t="shared" si="41"/>
        <v>⬆️ En hausse</v>
      </c>
    </row>
    <row r="869" spans="1:11" ht="15.5">
      <c r="A869" s="172" t="s">
        <v>1489</v>
      </c>
      <c r="B869" s="35" t="s">
        <v>1738</v>
      </c>
      <c r="C869" s="7" t="s">
        <v>12</v>
      </c>
      <c r="D869" s="173">
        <v>45579</v>
      </c>
      <c r="E869" s="119">
        <f t="shared" ca="1" si="39"/>
        <v>46273</v>
      </c>
      <c r="F869" s="174" t="s">
        <v>1487</v>
      </c>
      <c r="G869" s="339">
        <v>0.449585635359116</v>
      </c>
      <c r="H869" s="339">
        <f>VLOOKUP(A869,[3]Sheet1!$A:$H,8,)</f>
        <v>0.45649171270718231</v>
      </c>
      <c r="I869" s="175">
        <f t="shared" si="40"/>
        <v>6.9060773480663085E-3</v>
      </c>
      <c r="J869" s="87">
        <f ca="1">DATEDIF(D869,E869,"m")</f>
        <v>22</v>
      </c>
      <c r="K869" s="87" t="str">
        <f t="shared" si="41"/>
        <v>⬆️ En hausse</v>
      </c>
    </row>
    <row r="870" spans="1:11" ht="15.5" hidden="1">
      <c r="A870" s="172" t="s">
        <v>1492</v>
      </c>
      <c r="B870" s="35" t="s">
        <v>1738</v>
      </c>
      <c r="C870" s="7" t="s">
        <v>17</v>
      </c>
      <c r="D870" s="173">
        <v>45583</v>
      </c>
      <c r="E870" s="119">
        <f t="shared" ca="1" si="39"/>
        <v>46273</v>
      </c>
      <c r="F870" s="174" t="s">
        <v>1477</v>
      </c>
      <c r="G870" s="339">
        <v>0.63970588235294112</v>
      </c>
      <c r="H870" s="339">
        <f>VLOOKUP(A870,[3]Sheet1!$A:$H,8,)</f>
        <v>0.64075630252100846</v>
      </c>
      <c r="I870" s="175">
        <f t="shared" si="40"/>
        <v>1.0504201680673342E-3</v>
      </c>
      <c r="J870" s="87">
        <f ca="1">DATEDIF(D870,E870,"m")</f>
        <v>22</v>
      </c>
      <c r="K870" s="87" t="str">
        <f t="shared" si="41"/>
        <v>⬆️ En hausse</v>
      </c>
    </row>
    <row r="871" spans="1:11" ht="15.5" hidden="1">
      <c r="A871" s="172" t="s">
        <v>1490</v>
      </c>
      <c r="B871" s="35" t="s">
        <v>1738</v>
      </c>
      <c r="C871" s="7" t="s">
        <v>17</v>
      </c>
      <c r="D871" s="173">
        <v>45583</v>
      </c>
      <c r="E871" s="119">
        <f t="shared" ca="1" si="39"/>
        <v>46273</v>
      </c>
      <c r="F871" s="174" t="s">
        <v>1491</v>
      </c>
      <c r="G871" s="339">
        <v>0.78698979591836737</v>
      </c>
      <c r="H871" s="339">
        <f>VLOOKUP(A871,[3]Sheet1!$A:$H,8,)</f>
        <v>0.79591836734693877</v>
      </c>
      <c r="I871" s="175">
        <f t="shared" si="40"/>
        <v>8.9285714285713969E-3</v>
      </c>
      <c r="J871" s="87">
        <f ca="1">DATEDIF(D871,E871,"m")</f>
        <v>22</v>
      </c>
      <c r="K871" s="87" t="str">
        <f t="shared" si="41"/>
        <v>⬆️ En hausse</v>
      </c>
    </row>
    <row r="872" spans="1:11" ht="15.5" hidden="1">
      <c r="A872" s="172" t="s">
        <v>1493</v>
      </c>
      <c r="B872" s="35" t="s">
        <v>1738</v>
      </c>
      <c r="C872" s="7" t="s">
        <v>26</v>
      </c>
      <c r="D872" s="173">
        <v>45583</v>
      </c>
      <c r="E872" s="119">
        <f t="shared" ca="1" si="39"/>
        <v>46273</v>
      </c>
      <c r="F872" s="174" t="s">
        <v>1466</v>
      </c>
      <c r="G872" s="339">
        <v>0.49593495934959347</v>
      </c>
      <c r="H872" s="339">
        <f>VLOOKUP(A872,[3]Sheet1!$A:$H,8,)</f>
        <v>0.50508130081300817</v>
      </c>
      <c r="I872" s="175">
        <f t="shared" si="40"/>
        <v>9.1463414634146978E-3</v>
      </c>
      <c r="J872" s="87">
        <f ca="1">DATEDIF(D872,E872,"m")</f>
        <v>22</v>
      </c>
      <c r="K872" s="87" t="str">
        <f t="shared" si="41"/>
        <v>⬆️ En hausse</v>
      </c>
    </row>
    <row r="873" spans="1:11" ht="15.5" hidden="1">
      <c r="A873" s="172" t="s">
        <v>1494</v>
      </c>
      <c r="B873" s="35" t="s">
        <v>1738</v>
      </c>
      <c r="C873" s="7" t="s">
        <v>17</v>
      </c>
      <c r="D873" s="173">
        <v>45587</v>
      </c>
      <c r="E873" s="119">
        <f t="shared" ca="1" si="39"/>
        <v>46273</v>
      </c>
      <c r="F873" s="174" t="s">
        <v>97</v>
      </c>
      <c r="G873" s="339">
        <v>0.66588785046728971</v>
      </c>
      <c r="H873" s="339">
        <f>VLOOKUP(A873,[3]Sheet1!$A:$H,8,)</f>
        <v>0.67289719626168221</v>
      </c>
      <c r="I873" s="175">
        <f t="shared" si="40"/>
        <v>7.0093457943924964E-3</v>
      </c>
      <c r="J873" s="87">
        <f ca="1">DATEDIF(D873,E873,"m")</f>
        <v>22</v>
      </c>
      <c r="K873" s="87" t="str">
        <f t="shared" si="41"/>
        <v>⬆️ En hausse</v>
      </c>
    </row>
    <row r="874" spans="1:11" ht="15.5" hidden="1">
      <c r="A874" s="172" t="s">
        <v>1495</v>
      </c>
      <c r="B874" s="35" t="s">
        <v>1738</v>
      </c>
      <c r="C874" s="7" t="s">
        <v>23</v>
      </c>
      <c r="D874" s="173">
        <v>45596</v>
      </c>
      <c r="E874" s="119">
        <f t="shared" ca="1" si="39"/>
        <v>46273</v>
      </c>
      <c r="F874" s="174" t="s">
        <v>1496</v>
      </c>
      <c r="G874" s="339">
        <v>0.52463054187192115</v>
      </c>
      <c r="H874" s="339">
        <f>VLOOKUP(A874,[3]Sheet1!$A:$H,8,)</f>
        <v>0.53201970443349755</v>
      </c>
      <c r="I874" s="175">
        <f t="shared" si="40"/>
        <v>7.3891625615764012E-3</v>
      </c>
      <c r="J874" s="87">
        <f ca="1">DATEDIF(D874,E874,"m")</f>
        <v>22</v>
      </c>
      <c r="K874" s="87" t="str">
        <f t="shared" si="41"/>
        <v>⬆️ En hausse</v>
      </c>
    </row>
    <row r="875" spans="1:11" ht="15.5">
      <c r="A875" s="172" t="s">
        <v>1497</v>
      </c>
      <c r="B875" s="35" t="s">
        <v>1738</v>
      </c>
      <c r="C875" s="32" t="s">
        <v>5430</v>
      </c>
      <c r="D875" s="173">
        <v>45596</v>
      </c>
      <c r="E875" s="119">
        <f t="shared" ca="1" si="39"/>
        <v>46273</v>
      </c>
      <c r="F875" s="174" t="s">
        <v>1314</v>
      </c>
      <c r="G875" s="339">
        <v>0.29856115107913667</v>
      </c>
      <c r="H875" s="339">
        <f>VLOOKUP(A875,[3]Sheet1!$A:$H,8,)</f>
        <v>0.30035971223021585</v>
      </c>
      <c r="I875" s="175">
        <f t="shared" si="40"/>
        <v>1.798561151079181E-3</v>
      </c>
      <c r="J875" s="87">
        <f ca="1">DATEDIF(D875,E875,"m")</f>
        <v>22</v>
      </c>
      <c r="K875" s="87" t="str">
        <f t="shared" si="41"/>
        <v>⬆️ En hausse</v>
      </c>
    </row>
    <row r="876" spans="1:11" ht="15.5" hidden="1">
      <c r="A876" s="172" t="s">
        <v>1498</v>
      </c>
      <c r="B876" s="35" t="s">
        <v>1738</v>
      </c>
      <c r="C876" s="7" t="s">
        <v>17</v>
      </c>
      <c r="D876" s="173">
        <v>45604</v>
      </c>
      <c r="E876" s="119">
        <f t="shared" ca="1" si="39"/>
        <v>46273</v>
      </c>
      <c r="F876" s="174" t="s">
        <v>1499</v>
      </c>
      <c r="G876" s="339">
        <v>0.66527777777777775</v>
      </c>
      <c r="H876" s="339">
        <f>VLOOKUP(A876,[3]Sheet1!$A:$H,8,)</f>
        <v>0.67777777777777781</v>
      </c>
      <c r="I876" s="175">
        <f t="shared" si="40"/>
        <v>1.2500000000000067E-2</v>
      </c>
      <c r="J876" s="87">
        <f ca="1">DATEDIF(D876,E876,"m")</f>
        <v>22</v>
      </c>
      <c r="K876" s="87" t="str">
        <f t="shared" si="41"/>
        <v>⬆️ En hausse</v>
      </c>
    </row>
    <row r="877" spans="1:11" ht="15.5" hidden="1">
      <c r="A877" s="172" t="s">
        <v>1502</v>
      </c>
      <c r="B877" s="35" t="s">
        <v>1739</v>
      </c>
      <c r="C877" s="7" t="s">
        <v>12</v>
      </c>
      <c r="D877" s="173">
        <v>45605</v>
      </c>
      <c r="E877" s="119">
        <f t="shared" ca="1" si="39"/>
        <v>46273</v>
      </c>
      <c r="F877" s="174" t="s">
        <v>94</v>
      </c>
      <c r="G877" s="339">
        <v>0.63271604938271608</v>
      </c>
      <c r="H877" s="339">
        <f>VLOOKUP(A877,[3]Sheet1!$A:$H,8,)</f>
        <v>0.6342592592592593</v>
      </c>
      <c r="I877" s="175">
        <f t="shared" si="40"/>
        <v>1.5432098765432167E-3</v>
      </c>
      <c r="J877" s="87">
        <f ca="1">DATEDIF(D877,E877,"m")</f>
        <v>21</v>
      </c>
      <c r="K877" s="87" t="str">
        <f t="shared" si="41"/>
        <v>⬆️ En hausse</v>
      </c>
    </row>
    <row r="878" spans="1:11" ht="15.5" hidden="1">
      <c r="A878" s="172" t="s">
        <v>1501</v>
      </c>
      <c r="B878" s="35" t="s">
        <v>1739</v>
      </c>
      <c r="C878" s="7" t="s">
        <v>12</v>
      </c>
      <c r="D878" s="173">
        <v>45605</v>
      </c>
      <c r="E878" s="119">
        <f t="shared" ca="1" si="39"/>
        <v>46273</v>
      </c>
      <c r="F878" s="174" t="s">
        <v>111</v>
      </c>
      <c r="G878" s="339">
        <v>0.74228395061728392</v>
      </c>
      <c r="H878" s="339">
        <f>VLOOKUP(A878,[3]Sheet1!$A:$H,8,)</f>
        <v>0.74691358024691357</v>
      </c>
      <c r="I878" s="175">
        <f t="shared" si="40"/>
        <v>4.6296296296296502E-3</v>
      </c>
      <c r="J878" s="87">
        <f ca="1">DATEDIF(D878,E878,"m")</f>
        <v>21</v>
      </c>
      <c r="K878" s="87" t="str">
        <f t="shared" si="41"/>
        <v>⬆️ En hausse</v>
      </c>
    </row>
    <row r="879" spans="1:11" ht="15.5" hidden="1">
      <c r="A879" s="172" t="s">
        <v>1500</v>
      </c>
      <c r="B879" s="35" t="s">
        <v>1739</v>
      </c>
      <c r="C879" s="7" t="s">
        <v>12</v>
      </c>
      <c r="D879" s="173">
        <v>45605</v>
      </c>
      <c r="E879" s="119">
        <f t="shared" ca="1" si="39"/>
        <v>46273</v>
      </c>
      <c r="F879" s="174" t="s">
        <v>94</v>
      </c>
      <c r="G879" s="339">
        <v>0.83333333333333337</v>
      </c>
      <c r="H879" s="339">
        <f>VLOOKUP(A879,[3]Sheet1!$A:$H,8,)</f>
        <v>0.83578431372549022</v>
      </c>
      <c r="I879" s="175">
        <f t="shared" si="40"/>
        <v>2.450980392156854E-3</v>
      </c>
      <c r="J879" s="87">
        <f ca="1">DATEDIF(D879,E879,"m")</f>
        <v>21</v>
      </c>
      <c r="K879" s="87" t="str">
        <f t="shared" si="41"/>
        <v>⬆️ En hausse</v>
      </c>
    </row>
    <row r="880" spans="1:11" ht="15.5" hidden="1">
      <c r="A880" s="172" t="s">
        <v>1505</v>
      </c>
      <c r="B880" s="35" t="s">
        <v>1738</v>
      </c>
      <c r="C880" s="7" t="s">
        <v>12</v>
      </c>
      <c r="D880" s="173">
        <v>45612</v>
      </c>
      <c r="E880" s="119">
        <f t="shared" ca="1" si="39"/>
        <v>46273</v>
      </c>
      <c r="F880" s="174" t="s">
        <v>31</v>
      </c>
      <c r="G880" s="339">
        <v>0.52700000000000002</v>
      </c>
      <c r="H880" s="339">
        <f>VLOOKUP(A880,[3]Sheet1!$A:$H,8,)</f>
        <v>0.53300000000000003</v>
      </c>
      <c r="I880" s="175">
        <f t="shared" si="40"/>
        <v>6.0000000000000053E-3</v>
      </c>
      <c r="J880" s="87">
        <f ca="1">DATEDIF(D880,E880,"m")</f>
        <v>21</v>
      </c>
      <c r="K880" s="87" t="str">
        <f t="shared" si="41"/>
        <v>⬆️ En hausse</v>
      </c>
    </row>
    <row r="881" spans="1:11" ht="15.5">
      <c r="A881" s="172" t="s">
        <v>1506</v>
      </c>
      <c r="B881" s="35" t="s">
        <v>1738</v>
      </c>
      <c r="C881" s="32" t="s">
        <v>5430</v>
      </c>
      <c r="D881" s="173">
        <v>45612</v>
      </c>
      <c r="E881" s="119">
        <f t="shared" ca="1" si="39"/>
        <v>46273</v>
      </c>
      <c r="F881" s="174" t="s">
        <v>1507</v>
      </c>
      <c r="G881" s="339">
        <v>0.42065217391304349</v>
      </c>
      <c r="H881" s="339">
        <f>VLOOKUP(A881,[3]Sheet1!$A:$H,8,)</f>
        <v>0.42282608695652174</v>
      </c>
      <c r="I881" s="175">
        <f t="shared" si="40"/>
        <v>2.1739130434782483E-3</v>
      </c>
      <c r="J881" s="87">
        <f ca="1">DATEDIF(D881,E881,"m")</f>
        <v>21</v>
      </c>
      <c r="K881" s="87" t="str">
        <f t="shared" si="41"/>
        <v>⬆️ En hausse</v>
      </c>
    </row>
    <row r="882" spans="1:11" ht="15.5" hidden="1">
      <c r="A882" s="172" t="s">
        <v>1503</v>
      </c>
      <c r="B882" s="35" t="s">
        <v>1738</v>
      </c>
      <c r="C882" s="7" t="s">
        <v>12</v>
      </c>
      <c r="D882" s="173">
        <v>45612</v>
      </c>
      <c r="E882" s="119">
        <f t="shared" ca="1" si="39"/>
        <v>46273</v>
      </c>
      <c r="F882" s="174" t="s">
        <v>1504</v>
      </c>
      <c r="G882" s="339">
        <v>0.52016129032258063</v>
      </c>
      <c r="H882" s="339">
        <f>VLOOKUP(A882,[3]Sheet1!$A:$H,8,)</f>
        <v>0.521505376344086</v>
      </c>
      <c r="I882" s="175">
        <f t="shared" si="40"/>
        <v>1.3440860215053752E-3</v>
      </c>
      <c r="J882" s="87">
        <f ca="1">DATEDIF(D882,E882,"m")</f>
        <v>21</v>
      </c>
      <c r="K882" s="87" t="str">
        <f t="shared" si="41"/>
        <v>⬆️ En hausse</v>
      </c>
    </row>
    <row r="883" spans="1:11" ht="15.5" hidden="1">
      <c r="A883" s="172" t="s">
        <v>1510</v>
      </c>
      <c r="B883" s="35" t="s">
        <v>1739</v>
      </c>
      <c r="C883" s="7" t="s">
        <v>12</v>
      </c>
      <c r="D883" s="173">
        <v>45615</v>
      </c>
      <c r="E883" s="119">
        <f t="shared" ca="1" si="39"/>
        <v>46273</v>
      </c>
      <c r="F883" s="174" t="s">
        <v>1511</v>
      </c>
      <c r="G883" s="339">
        <v>0.69620253164556967</v>
      </c>
      <c r="H883" s="339">
        <f>VLOOKUP(A883,[3]Sheet1!$A:$H,8,)</f>
        <v>0.69778481012658233</v>
      </c>
      <c r="I883" s="175">
        <f t="shared" si="40"/>
        <v>1.5822784810126667E-3</v>
      </c>
      <c r="J883" s="87">
        <f ca="1">DATEDIF(D883,E883,"m")</f>
        <v>21</v>
      </c>
      <c r="K883" s="87" t="str">
        <f t="shared" si="41"/>
        <v>⬆️ En hausse</v>
      </c>
    </row>
    <row r="884" spans="1:11" ht="15.5" hidden="1">
      <c r="A884" s="172" t="s">
        <v>1512</v>
      </c>
      <c r="B884" s="35" t="s">
        <v>1738</v>
      </c>
      <c r="C884" s="7" t="s">
        <v>12</v>
      </c>
      <c r="D884" s="173">
        <v>45615</v>
      </c>
      <c r="E884" s="119">
        <f t="shared" ca="1" si="39"/>
        <v>46273</v>
      </c>
      <c r="F884" s="174" t="s">
        <v>1513</v>
      </c>
      <c r="G884" s="339">
        <v>0.61408296943231444</v>
      </c>
      <c r="H884" s="339">
        <f>VLOOKUP(A884,[3]Sheet1!$A:$H,8,)</f>
        <v>0.61899563318777295</v>
      </c>
      <c r="I884" s="175">
        <f t="shared" si="40"/>
        <v>4.9126637554585129E-3</v>
      </c>
      <c r="J884" s="87">
        <f ca="1">DATEDIF(D884,E884,"m")</f>
        <v>21</v>
      </c>
      <c r="K884" s="87" t="str">
        <f t="shared" si="41"/>
        <v>⬆️ En hausse</v>
      </c>
    </row>
    <row r="885" spans="1:11" ht="15.5">
      <c r="A885" s="172" t="s">
        <v>1508</v>
      </c>
      <c r="B885" s="35" t="s">
        <v>1738</v>
      </c>
      <c r="C885" s="7" t="s">
        <v>12</v>
      </c>
      <c r="D885" s="173">
        <v>45615</v>
      </c>
      <c r="E885" s="119">
        <f t="shared" ca="1" si="39"/>
        <v>46273</v>
      </c>
      <c r="F885" s="174" t="s">
        <v>1509</v>
      </c>
      <c r="G885" s="339">
        <v>0.4536290322580645</v>
      </c>
      <c r="H885" s="339">
        <f>VLOOKUP(A885,[3]Sheet1!$A:$H,8,)</f>
        <v>0.45564516129032256</v>
      </c>
      <c r="I885" s="175">
        <f t="shared" si="40"/>
        <v>2.0161290322580627E-3</v>
      </c>
      <c r="J885" s="87">
        <f ca="1">DATEDIF(D885,E885,"m")</f>
        <v>21</v>
      </c>
      <c r="K885" s="87" t="str">
        <f t="shared" si="41"/>
        <v>⬆️ En hausse</v>
      </c>
    </row>
    <row r="886" spans="1:11" ht="15.5">
      <c r="A886" s="172" t="s">
        <v>1514</v>
      </c>
      <c r="B886" s="35" t="s">
        <v>1738</v>
      </c>
      <c r="C886" s="32" t="s">
        <v>5430</v>
      </c>
      <c r="D886" s="173">
        <v>45617</v>
      </c>
      <c r="E886" s="119">
        <f t="shared" ca="1" si="39"/>
        <v>46273</v>
      </c>
      <c r="F886" s="174" t="s">
        <v>1314</v>
      </c>
      <c r="G886" s="339">
        <v>0.38530927835051548</v>
      </c>
      <c r="H886" s="339">
        <f>VLOOKUP(A886,[3]Sheet1!$A:$H,8,)</f>
        <v>0.38788659793814434</v>
      </c>
      <c r="I886" s="175">
        <f t="shared" si="40"/>
        <v>2.5773195876288568E-3</v>
      </c>
      <c r="J886" s="87">
        <f ca="1">DATEDIF(D886,E886,"m")</f>
        <v>21</v>
      </c>
      <c r="K886" s="87" t="str">
        <f t="shared" si="41"/>
        <v>⬆️ En hausse</v>
      </c>
    </row>
    <row r="887" spans="1:11" ht="15.5" hidden="1">
      <c r="A887" s="172" t="s">
        <v>1515</v>
      </c>
      <c r="B887" s="35" t="s">
        <v>1739</v>
      </c>
      <c r="C887" s="7" t="s">
        <v>12</v>
      </c>
      <c r="D887" s="173">
        <v>45621</v>
      </c>
      <c r="E887" s="119">
        <f t="shared" ca="1" si="39"/>
        <v>46273</v>
      </c>
      <c r="F887" s="174" t="s">
        <v>111</v>
      </c>
      <c r="G887" s="339">
        <v>0.63132911392405067</v>
      </c>
      <c r="H887" s="339">
        <f>VLOOKUP(A887,[3]Sheet1!$A:$H,8,)</f>
        <v>0.63370253164556967</v>
      </c>
      <c r="I887" s="175">
        <f t="shared" si="40"/>
        <v>2.373417721519E-3</v>
      </c>
      <c r="J887" s="87">
        <f ca="1">DATEDIF(D887,E887,"m")</f>
        <v>21</v>
      </c>
      <c r="K887" s="87" t="str">
        <f t="shared" si="41"/>
        <v>⬆️ En hausse</v>
      </c>
    </row>
    <row r="888" spans="1:11" ht="15.5" hidden="1">
      <c r="A888" s="172" t="s">
        <v>1516</v>
      </c>
      <c r="B888" s="35" t="s">
        <v>1738</v>
      </c>
      <c r="C888" s="7" t="s">
        <v>41</v>
      </c>
      <c r="D888" s="173">
        <v>45621</v>
      </c>
      <c r="E888" s="119">
        <f t="shared" ca="1" si="39"/>
        <v>46273</v>
      </c>
      <c r="F888" s="174" t="s">
        <v>84</v>
      </c>
      <c r="G888" s="339">
        <v>0.6432584269662921</v>
      </c>
      <c r="H888" s="339">
        <f>VLOOKUP(A888,[3]Sheet1!$A:$H,8,)</f>
        <v>0.6601123595505618</v>
      </c>
      <c r="I888" s="175">
        <f t="shared" si="40"/>
        <v>1.6853932584269704E-2</v>
      </c>
      <c r="J888" s="87">
        <f ca="1">DATEDIF(D888,E888,"m")</f>
        <v>21</v>
      </c>
      <c r="K888" s="87" t="str">
        <f t="shared" si="41"/>
        <v>⬆️ En hausse</v>
      </c>
    </row>
    <row r="889" spans="1:11" ht="15.5" hidden="1">
      <c r="A889" s="172" t="s">
        <v>1517</v>
      </c>
      <c r="B889" s="35" t="s">
        <v>1738</v>
      </c>
      <c r="C889" s="7" t="s">
        <v>12</v>
      </c>
      <c r="D889" s="173">
        <v>45624</v>
      </c>
      <c r="E889" s="119">
        <f t="shared" ca="1" si="39"/>
        <v>46273</v>
      </c>
      <c r="F889" s="174" t="s">
        <v>31</v>
      </c>
      <c r="G889" s="339">
        <v>0.73945783132530118</v>
      </c>
      <c r="H889" s="339">
        <f>VLOOKUP(A889,[3]Sheet1!$A:$H,8,)</f>
        <v>0.74849397590361444</v>
      </c>
      <c r="I889" s="175">
        <f t="shared" si="40"/>
        <v>9.0361445783132543E-3</v>
      </c>
      <c r="J889" s="87">
        <f ca="1">DATEDIF(D889,E889,"m")</f>
        <v>21</v>
      </c>
      <c r="K889" s="87" t="str">
        <f t="shared" si="41"/>
        <v>⬆️ En hausse</v>
      </c>
    </row>
    <row r="890" spans="1:11" ht="15.5" hidden="1">
      <c r="A890" s="172" t="s">
        <v>1522</v>
      </c>
      <c r="B890" s="35" t="s">
        <v>1738</v>
      </c>
      <c r="C890" s="7" t="s">
        <v>12</v>
      </c>
      <c r="D890" s="173">
        <v>45624</v>
      </c>
      <c r="E890" s="119">
        <f t="shared" ca="1" si="39"/>
        <v>46273</v>
      </c>
      <c r="F890" s="174" t="s">
        <v>1523</v>
      </c>
      <c r="G890" s="339">
        <v>0.55568181818181817</v>
      </c>
      <c r="H890" s="339">
        <f>VLOOKUP(A890,[3]Sheet1!$A:$H,8,)</f>
        <v>0.57045454545454544</v>
      </c>
      <c r="I890" s="175">
        <f t="shared" si="40"/>
        <v>1.4772727272727271E-2</v>
      </c>
      <c r="J890" s="87">
        <f ca="1">DATEDIF(D890,E890,"m")</f>
        <v>21</v>
      </c>
      <c r="K890" s="87" t="str">
        <f t="shared" si="41"/>
        <v>⬆️ En hausse</v>
      </c>
    </row>
    <row r="891" spans="1:11" ht="15.5" hidden="1">
      <c r="A891" s="172" t="s">
        <v>1520</v>
      </c>
      <c r="B891" s="35" t="s">
        <v>1738</v>
      </c>
      <c r="C891" s="7" t="s">
        <v>12</v>
      </c>
      <c r="D891" s="173">
        <v>45624</v>
      </c>
      <c r="E891" s="119">
        <f t="shared" ca="1" si="39"/>
        <v>46273</v>
      </c>
      <c r="F891" s="174" t="s">
        <v>1521</v>
      </c>
      <c r="G891" s="339">
        <v>0.74900793650793651</v>
      </c>
      <c r="H891" s="339">
        <f>VLOOKUP(A891,[3]Sheet1!$A:$H,8,)</f>
        <v>0.75992063492063489</v>
      </c>
      <c r="I891" s="175">
        <f t="shared" si="40"/>
        <v>1.0912698412698374E-2</v>
      </c>
      <c r="J891" s="87">
        <f ca="1">DATEDIF(D891,E891,"m")</f>
        <v>21</v>
      </c>
      <c r="K891" s="87" t="str">
        <f t="shared" si="41"/>
        <v>⬆️ En hausse</v>
      </c>
    </row>
    <row r="892" spans="1:11" ht="15.5" hidden="1">
      <c r="A892" s="172" t="s">
        <v>1518</v>
      </c>
      <c r="B892" s="35" t="s">
        <v>1738</v>
      </c>
      <c r="C892" s="7" t="s">
        <v>12</v>
      </c>
      <c r="D892" s="173">
        <v>45624</v>
      </c>
      <c r="E892" s="119">
        <f t="shared" ca="1" si="39"/>
        <v>46273</v>
      </c>
      <c r="F892" s="174" t="s">
        <v>1519</v>
      </c>
      <c r="G892" s="339">
        <v>0.70524691358024694</v>
      </c>
      <c r="H892" s="339">
        <f>VLOOKUP(A892,[3]Sheet1!$A:$H,8,)</f>
        <v>0.70524691358024694</v>
      </c>
      <c r="I892" s="175">
        <f t="shared" si="40"/>
        <v>0</v>
      </c>
      <c r="J892" s="87">
        <f ca="1">DATEDIF(D892,E892,"m")</f>
        <v>21</v>
      </c>
      <c r="K892" s="87" t="str">
        <f t="shared" si="41"/>
        <v>⬆️ En hausse</v>
      </c>
    </row>
    <row r="893" spans="1:11" ht="15.5">
      <c r="A893" s="172" t="s">
        <v>1524</v>
      </c>
      <c r="B893" s="35" t="s">
        <v>1738</v>
      </c>
      <c r="C893" s="32" t="s">
        <v>5430</v>
      </c>
      <c r="D893" s="173">
        <v>45624</v>
      </c>
      <c r="E893" s="119">
        <f t="shared" ca="1" si="39"/>
        <v>46273</v>
      </c>
      <c r="F893" s="174" t="s">
        <v>1481</v>
      </c>
      <c r="G893" s="339">
        <v>0.31525735294117646</v>
      </c>
      <c r="H893" s="339">
        <f>VLOOKUP(A893,[3]Sheet1!$A:$H,8,)</f>
        <v>0.32077205882352944</v>
      </c>
      <c r="I893" s="175">
        <f t="shared" si="40"/>
        <v>5.5147058823529771E-3</v>
      </c>
      <c r="J893" s="87">
        <f ca="1">DATEDIF(D893,E893,"m")</f>
        <v>21</v>
      </c>
      <c r="K893" s="87" t="str">
        <f t="shared" si="41"/>
        <v>⬆️ En hausse</v>
      </c>
    </row>
    <row r="894" spans="1:11" ht="15.5" hidden="1">
      <c r="A894" s="172" t="s">
        <v>1525</v>
      </c>
      <c r="B894" s="35" t="s">
        <v>1738</v>
      </c>
      <c r="C894" s="7" t="s">
        <v>12</v>
      </c>
      <c r="D894" s="173">
        <v>45626</v>
      </c>
      <c r="E894" s="119">
        <f t="shared" ca="1" si="39"/>
        <v>46273</v>
      </c>
      <c r="F894" s="174" t="s">
        <v>1526</v>
      </c>
      <c r="G894" s="339">
        <v>0.5625</v>
      </c>
      <c r="H894" s="339">
        <f>VLOOKUP(A894,[3]Sheet1!$A:$H,8,)</f>
        <v>0.56392045454545459</v>
      </c>
      <c r="I894" s="175">
        <f t="shared" si="40"/>
        <v>1.4204545454545858E-3</v>
      </c>
      <c r="J894" s="87">
        <f ca="1">DATEDIF(D894,E894,"m")</f>
        <v>21</v>
      </c>
      <c r="K894" s="87" t="str">
        <f t="shared" si="41"/>
        <v>⬆️ En hausse</v>
      </c>
    </row>
    <row r="895" spans="1:11" ht="15.5" hidden="1">
      <c r="A895" s="172" t="s">
        <v>1527</v>
      </c>
      <c r="B895" s="35" t="s">
        <v>1739</v>
      </c>
      <c r="C895" s="7" t="s">
        <v>12</v>
      </c>
      <c r="D895" s="173">
        <v>45628</v>
      </c>
      <c r="E895" s="119">
        <f t="shared" ca="1" si="39"/>
        <v>46273</v>
      </c>
      <c r="F895" s="174" t="s">
        <v>558</v>
      </c>
      <c r="G895" s="339">
        <v>0.69763513513513509</v>
      </c>
      <c r="H895" s="339">
        <f>VLOOKUP(A895,[3]Sheet1!$A:$H,8,)</f>
        <v>0.71114864864864868</v>
      </c>
      <c r="I895" s="175">
        <f t="shared" si="40"/>
        <v>1.3513513513513598E-2</v>
      </c>
      <c r="J895" s="87">
        <f ca="1">DATEDIF(D895,E895,"m")</f>
        <v>21</v>
      </c>
      <c r="K895" s="87" t="str">
        <f t="shared" si="41"/>
        <v>⬆️ En hausse</v>
      </c>
    </row>
    <row r="896" spans="1:11" ht="15.5" hidden="1">
      <c r="A896" s="172" t="s">
        <v>1528</v>
      </c>
      <c r="B896" s="35" t="s">
        <v>1739</v>
      </c>
      <c r="C896" s="7" t="s">
        <v>12</v>
      </c>
      <c r="D896" s="173">
        <v>45628</v>
      </c>
      <c r="E896" s="119">
        <f t="shared" ca="1" si="39"/>
        <v>46273</v>
      </c>
      <c r="F896" s="174" t="s">
        <v>558</v>
      </c>
      <c r="G896" s="339">
        <v>0.57157258064516125</v>
      </c>
      <c r="H896" s="339">
        <f>VLOOKUP(A896,[3]Sheet1!$A:$H,8,)</f>
        <v>0.57661290322580649</v>
      </c>
      <c r="I896" s="175">
        <f t="shared" si="40"/>
        <v>5.0403225806452401E-3</v>
      </c>
      <c r="J896" s="87">
        <f ca="1">DATEDIF(D896,E896,"m")</f>
        <v>21</v>
      </c>
      <c r="K896" s="87" t="str">
        <f t="shared" si="41"/>
        <v>⬆️ En hausse</v>
      </c>
    </row>
    <row r="897" spans="1:11" ht="15.5" hidden="1">
      <c r="A897" s="172" t="s">
        <v>1529</v>
      </c>
      <c r="B897" s="35" t="s">
        <v>1738</v>
      </c>
      <c r="C897" s="7" t="s">
        <v>12</v>
      </c>
      <c r="D897" s="173">
        <v>45630</v>
      </c>
      <c r="E897" s="119">
        <f t="shared" ca="1" si="39"/>
        <v>46273</v>
      </c>
      <c r="F897" s="174" t="s">
        <v>559</v>
      </c>
      <c r="G897" s="339">
        <v>0.55625000000000002</v>
      </c>
      <c r="H897" s="339">
        <f>VLOOKUP(A897,[3]Sheet1!$A:$H,8,)</f>
        <v>0.56874999999999998</v>
      </c>
      <c r="I897" s="175">
        <f t="shared" si="40"/>
        <v>1.2499999999999956E-2</v>
      </c>
      <c r="J897" s="87">
        <f ca="1">DATEDIF(D897,E897,"m")</f>
        <v>21</v>
      </c>
      <c r="K897" s="87" t="str">
        <f t="shared" si="41"/>
        <v>⬆️ En hausse</v>
      </c>
    </row>
    <row r="898" spans="1:11" ht="15.5">
      <c r="A898" s="172" t="s">
        <v>1530</v>
      </c>
      <c r="B898" s="35" t="s">
        <v>1738</v>
      </c>
      <c r="C898" s="7" t="s">
        <v>12</v>
      </c>
      <c r="D898" s="173">
        <v>45630</v>
      </c>
      <c r="E898" s="119">
        <f t="shared" ref="E898:E962" ca="1" si="42">TODAY()</f>
        <v>46273</v>
      </c>
      <c r="F898" s="174" t="s">
        <v>559</v>
      </c>
      <c r="G898" s="339">
        <v>0.46</v>
      </c>
      <c r="H898" s="339">
        <f>VLOOKUP(A898,[3]Sheet1!$A:$H,8,)</f>
        <v>0.47499999999999998</v>
      </c>
      <c r="I898" s="175">
        <f t="shared" si="40"/>
        <v>1.4999999999999958E-2</v>
      </c>
      <c r="J898" s="87">
        <f ca="1">DATEDIF(D898,E898,"m")</f>
        <v>21</v>
      </c>
      <c r="K898" s="87" t="str">
        <f t="shared" si="41"/>
        <v>⬆️ En hausse</v>
      </c>
    </row>
    <row r="899" spans="1:11" ht="15.5">
      <c r="A899" s="172" t="s">
        <v>1531</v>
      </c>
      <c r="B899" s="35" t="s">
        <v>1738</v>
      </c>
      <c r="C899" s="32" t="s">
        <v>5430</v>
      </c>
      <c r="D899" s="173">
        <v>45632</v>
      </c>
      <c r="E899" s="119">
        <f t="shared" ca="1" si="42"/>
        <v>46273</v>
      </c>
      <c r="F899" s="174" t="s">
        <v>1532</v>
      </c>
      <c r="G899" s="339">
        <v>0.34191176470588236</v>
      </c>
      <c r="H899" s="339">
        <f>VLOOKUP(A899,[3]Sheet1!$A:$H,8,)</f>
        <v>0.3483455882352941</v>
      </c>
      <c r="I899" s="175">
        <f t="shared" ref="I899:I962" si="43">H899-G899</f>
        <v>6.4338235294117418E-3</v>
      </c>
      <c r="J899" s="87">
        <f ca="1">DATEDIF(D899,E899,"m")</f>
        <v>21</v>
      </c>
      <c r="K899" s="87" t="str">
        <f t="shared" ref="K899:K962" si="44">IF(H899="","➡️ Stable",IF(H899&gt;0.005,"⬆️ En hausse",IF(H899&lt;-0.005,"⬇️ En baisse","➡️ Stable")))</f>
        <v>⬆️ En hausse</v>
      </c>
    </row>
    <row r="900" spans="1:11" ht="15.5" hidden="1">
      <c r="A900" s="172" t="s">
        <v>1534</v>
      </c>
      <c r="B900" s="35" t="s">
        <v>1739</v>
      </c>
      <c r="C900" s="7" t="s">
        <v>26</v>
      </c>
      <c r="D900" s="173">
        <v>45638</v>
      </c>
      <c r="E900" s="119">
        <f t="shared" ca="1" si="42"/>
        <v>46273</v>
      </c>
      <c r="F900" s="174" t="s">
        <v>1535</v>
      </c>
      <c r="G900" s="339">
        <v>0.58435582822085885</v>
      </c>
      <c r="H900" s="339">
        <f>VLOOKUP(A900,[3]Sheet1!$A:$H,8,)</f>
        <v>0.58972392638036808</v>
      </c>
      <c r="I900" s="175">
        <f t="shared" si="43"/>
        <v>5.368098159509227E-3</v>
      </c>
      <c r="J900" s="87">
        <f ca="1">DATEDIF(D900,E900,"m")</f>
        <v>20</v>
      </c>
      <c r="K900" s="87" t="str">
        <f t="shared" si="44"/>
        <v>⬆️ En hausse</v>
      </c>
    </row>
    <row r="901" spans="1:11" ht="15.5" hidden="1">
      <c r="A901" s="172" t="s">
        <v>1533</v>
      </c>
      <c r="B901" s="35" t="s">
        <v>1738</v>
      </c>
      <c r="C901" s="7" t="s">
        <v>9</v>
      </c>
      <c r="D901" s="173">
        <v>45638</v>
      </c>
      <c r="E901" s="119">
        <f t="shared" ca="1" si="42"/>
        <v>46273</v>
      </c>
      <c r="F901" s="174" t="s">
        <v>7</v>
      </c>
      <c r="G901" s="339">
        <v>0.69172297297297303</v>
      </c>
      <c r="H901" s="339">
        <f>VLOOKUP(A901,[3]Sheet1!$A:$H,8,)</f>
        <v>0.69763513513513509</v>
      </c>
      <c r="I901" s="175">
        <f t="shared" si="43"/>
        <v>5.9121621621620601E-3</v>
      </c>
      <c r="J901" s="87">
        <f ca="1">DATEDIF(D901,E901,"m")</f>
        <v>20</v>
      </c>
      <c r="K901" s="87" t="str">
        <f t="shared" si="44"/>
        <v>⬆️ En hausse</v>
      </c>
    </row>
    <row r="902" spans="1:11" ht="15.5" hidden="1">
      <c r="A902" s="172" t="s">
        <v>1537</v>
      </c>
      <c r="B902" s="35" t="s">
        <v>1739</v>
      </c>
      <c r="C902" s="7" t="s">
        <v>12</v>
      </c>
      <c r="D902" s="173">
        <v>45639</v>
      </c>
      <c r="E902" s="119">
        <f t="shared" ca="1" si="42"/>
        <v>46273</v>
      </c>
      <c r="F902" s="174" t="s">
        <v>20</v>
      </c>
      <c r="G902" s="339">
        <v>0.62693798449612403</v>
      </c>
      <c r="H902" s="339">
        <f>VLOOKUP(A902,[3]Sheet1!$A:$H,8,)</f>
        <v>0.6308139534883721</v>
      </c>
      <c r="I902" s="175">
        <f t="shared" si="43"/>
        <v>3.8759689922480689E-3</v>
      </c>
      <c r="J902" s="87">
        <f ca="1">DATEDIF(D902,E902,"m")</f>
        <v>20</v>
      </c>
      <c r="K902" s="87" t="str">
        <f t="shared" si="44"/>
        <v>⬆️ En hausse</v>
      </c>
    </row>
    <row r="903" spans="1:11" ht="15.5" hidden="1">
      <c r="A903" s="172" t="s">
        <v>1536</v>
      </c>
      <c r="B903" s="35" t="s">
        <v>1739</v>
      </c>
      <c r="C903" s="7" t="s">
        <v>26</v>
      </c>
      <c r="D903" s="173">
        <v>45639</v>
      </c>
      <c r="E903" s="119">
        <f t="shared" ca="1" si="42"/>
        <v>46273</v>
      </c>
      <c r="F903" s="174" t="s">
        <v>459</v>
      </c>
      <c r="G903" s="339">
        <v>0.55166666666666664</v>
      </c>
      <c r="H903" s="339">
        <f>VLOOKUP(A903,[3]Sheet1!$A:$H,8,)</f>
        <v>0.55666666666666664</v>
      </c>
      <c r="I903" s="175">
        <f t="shared" si="43"/>
        <v>5.0000000000000044E-3</v>
      </c>
      <c r="J903" s="87">
        <f ca="1">DATEDIF(D903,E903,"m")</f>
        <v>20</v>
      </c>
      <c r="K903" s="87" t="str">
        <f t="shared" si="44"/>
        <v>⬆️ En hausse</v>
      </c>
    </row>
    <row r="904" spans="1:11" ht="15.5" hidden="1">
      <c r="A904" s="172" t="s">
        <v>1538</v>
      </c>
      <c r="B904" s="35" t="s">
        <v>1738</v>
      </c>
      <c r="C904" s="7" t="s">
        <v>12</v>
      </c>
      <c r="D904" s="173">
        <v>45640</v>
      </c>
      <c r="E904" s="119">
        <f t="shared" ca="1" si="42"/>
        <v>46273</v>
      </c>
      <c r="F904" s="174" t="s">
        <v>31</v>
      </c>
      <c r="G904" s="339">
        <v>0.625</v>
      </c>
      <c r="H904" s="339">
        <f>VLOOKUP(A904,[3]Sheet1!$A:$H,8,)</f>
        <v>0.63478260869565217</v>
      </c>
      <c r="I904" s="175">
        <f t="shared" si="43"/>
        <v>9.7826086956521729E-3</v>
      </c>
      <c r="J904" s="87">
        <f ca="1">DATEDIF(D904,E904,"m")</f>
        <v>20</v>
      </c>
      <c r="K904" s="87" t="str">
        <f t="shared" si="44"/>
        <v>⬆️ En hausse</v>
      </c>
    </row>
    <row r="905" spans="1:11" ht="15.5" hidden="1">
      <c r="A905" s="172" t="s">
        <v>1540</v>
      </c>
      <c r="B905" s="35" t="s">
        <v>1739</v>
      </c>
      <c r="C905" s="7" t="s">
        <v>26</v>
      </c>
      <c r="D905" s="173">
        <v>45641</v>
      </c>
      <c r="E905" s="119">
        <f t="shared" ca="1" si="42"/>
        <v>46273</v>
      </c>
      <c r="F905" s="174" t="s">
        <v>1541</v>
      </c>
      <c r="G905" s="339">
        <v>0.66867469879518071</v>
      </c>
      <c r="H905" s="339">
        <f>VLOOKUP(A905,[3]Sheet1!$A:$H,8,)</f>
        <v>0.67168674698795183</v>
      </c>
      <c r="I905" s="175">
        <f t="shared" si="43"/>
        <v>3.0120481927711218E-3</v>
      </c>
      <c r="J905" s="87">
        <f ca="1">DATEDIF(D905,E905,"m")</f>
        <v>20</v>
      </c>
      <c r="K905" s="87" t="str">
        <f t="shared" si="44"/>
        <v>⬆️ En hausse</v>
      </c>
    </row>
    <row r="906" spans="1:11" ht="15.5" hidden="1">
      <c r="A906" s="172" t="s">
        <v>1539</v>
      </c>
      <c r="B906" s="35" t="s">
        <v>1739</v>
      </c>
      <c r="C906" s="7" t="s">
        <v>12</v>
      </c>
      <c r="D906" s="173">
        <v>45641</v>
      </c>
      <c r="E906" s="119">
        <f t="shared" ca="1" si="42"/>
        <v>46273</v>
      </c>
      <c r="F906" s="174" t="s">
        <v>789</v>
      </c>
      <c r="G906" s="339">
        <v>0.55656424581005581</v>
      </c>
      <c r="H906" s="339">
        <f>VLOOKUP(A906,[3]Sheet1!$A:$H,8,)</f>
        <v>0.56145251396648044</v>
      </c>
      <c r="I906" s="175">
        <f t="shared" si="43"/>
        <v>4.8882681564246244E-3</v>
      </c>
      <c r="J906" s="87">
        <f ca="1">DATEDIF(D906,E906,"m")</f>
        <v>20</v>
      </c>
      <c r="K906" s="87" t="str">
        <f t="shared" si="44"/>
        <v>⬆️ En hausse</v>
      </c>
    </row>
    <row r="907" spans="1:11" ht="15.5" hidden="1">
      <c r="A907" s="172" t="s">
        <v>1542</v>
      </c>
      <c r="B907" s="35" t="s">
        <v>1738</v>
      </c>
      <c r="C907" s="7" t="s">
        <v>41</v>
      </c>
      <c r="D907" s="173">
        <v>45649</v>
      </c>
      <c r="E907" s="119">
        <f t="shared" ca="1" si="42"/>
        <v>46273</v>
      </c>
      <c r="F907" s="174" t="s">
        <v>1543</v>
      </c>
      <c r="G907" s="339">
        <v>0.59599999999999997</v>
      </c>
      <c r="H907" s="339">
        <f>VLOOKUP(A907,[3]Sheet1!$A:$H,8,)</f>
        <v>0.6</v>
      </c>
      <c r="I907" s="175">
        <f t="shared" si="43"/>
        <v>4.0000000000000036E-3</v>
      </c>
      <c r="J907" s="87">
        <f ca="1">DATEDIF(D907,E907,"m")</f>
        <v>20</v>
      </c>
      <c r="K907" s="87" t="str">
        <f t="shared" si="44"/>
        <v>⬆️ En hausse</v>
      </c>
    </row>
    <row r="908" spans="1:11" ht="15.5" hidden="1">
      <c r="A908" s="172" t="s">
        <v>1544</v>
      </c>
      <c r="B908" s="35" t="s">
        <v>1738</v>
      </c>
      <c r="C908" s="7" t="s">
        <v>26</v>
      </c>
      <c r="D908" s="173">
        <v>45653</v>
      </c>
      <c r="E908" s="119">
        <f t="shared" ca="1" si="42"/>
        <v>46273</v>
      </c>
      <c r="F908" s="174" t="s">
        <v>1545</v>
      </c>
      <c r="G908" s="339">
        <v>0.62773722627737227</v>
      </c>
      <c r="H908" s="339">
        <f>VLOOKUP(A908,[3]Sheet1!$A:$H,8,)</f>
        <v>0.6286496350364964</v>
      </c>
      <c r="I908" s="175">
        <f t="shared" si="43"/>
        <v>9.1240875912412811E-4</v>
      </c>
      <c r="J908" s="87">
        <f ca="1">DATEDIF(D908,E908,"m")</f>
        <v>20</v>
      </c>
      <c r="K908" s="87" t="str">
        <f t="shared" si="44"/>
        <v>⬆️ En hausse</v>
      </c>
    </row>
    <row r="909" spans="1:11" ht="15.5">
      <c r="A909" s="172" t="s">
        <v>1546</v>
      </c>
      <c r="B909" s="35" t="s">
        <v>1738</v>
      </c>
      <c r="C909" s="7" t="s">
        <v>12</v>
      </c>
      <c r="D909" s="173">
        <v>45668</v>
      </c>
      <c r="E909" s="119">
        <f t="shared" ca="1" si="42"/>
        <v>46273</v>
      </c>
      <c r="F909" s="174" t="s">
        <v>1547</v>
      </c>
      <c r="G909" s="339">
        <v>0.42499999999999999</v>
      </c>
      <c r="H909" s="339">
        <f>VLOOKUP(A909,[3]Sheet1!$A:$H,8,)</f>
        <v>0.43333333333333335</v>
      </c>
      <c r="I909" s="175">
        <f t="shared" si="43"/>
        <v>8.3333333333333592E-3</v>
      </c>
      <c r="J909" s="87">
        <f ca="1">DATEDIF(D909,E909,"m")</f>
        <v>19</v>
      </c>
      <c r="K909" s="87" t="str">
        <f t="shared" si="44"/>
        <v>⬆️ En hausse</v>
      </c>
    </row>
    <row r="910" spans="1:11" ht="15.5" hidden="1">
      <c r="A910" s="172" t="s">
        <v>1550</v>
      </c>
      <c r="B910" s="35" t="s">
        <v>1739</v>
      </c>
      <c r="C910" s="7" t="s">
        <v>23</v>
      </c>
      <c r="D910" s="173">
        <v>45671</v>
      </c>
      <c r="E910" s="119">
        <f t="shared" ca="1" si="42"/>
        <v>46273</v>
      </c>
      <c r="F910" s="174" t="s">
        <v>1551</v>
      </c>
      <c r="G910" s="339">
        <v>0.5625</v>
      </c>
      <c r="H910" s="339">
        <f>VLOOKUP(A910,[3]Sheet1!$A:$H,8,)</f>
        <v>0.5625</v>
      </c>
      <c r="I910" s="175">
        <f t="shared" si="43"/>
        <v>0</v>
      </c>
      <c r="J910" s="87">
        <f ca="1">DATEDIF(D910,E910,"m")</f>
        <v>19</v>
      </c>
      <c r="K910" s="87" t="str">
        <f t="shared" si="44"/>
        <v>⬆️ En hausse</v>
      </c>
    </row>
    <row r="911" spans="1:11" ht="15.5" hidden="1">
      <c r="A911" s="172" t="s">
        <v>1548</v>
      </c>
      <c r="B911" s="35" t="s">
        <v>1738</v>
      </c>
      <c r="C911" s="7" t="s">
        <v>12</v>
      </c>
      <c r="D911" s="173">
        <v>45671</v>
      </c>
      <c r="E911" s="119">
        <f t="shared" ca="1" si="42"/>
        <v>46273</v>
      </c>
      <c r="F911" s="174" t="s">
        <v>1549</v>
      </c>
      <c r="G911" s="339">
        <v>0.52908805031446537</v>
      </c>
      <c r="H911" s="339">
        <f>VLOOKUP(A911,[3]Sheet1!$A:$H,8,)</f>
        <v>0.53773584905660377</v>
      </c>
      <c r="I911" s="175">
        <f t="shared" si="43"/>
        <v>8.6477987421383906E-3</v>
      </c>
      <c r="J911" s="87">
        <f ca="1">DATEDIF(D911,E911,"m")</f>
        <v>19</v>
      </c>
      <c r="K911" s="87" t="str">
        <f t="shared" si="44"/>
        <v>⬆️ En hausse</v>
      </c>
    </row>
    <row r="912" spans="1:11" ht="15.5" hidden="1">
      <c r="A912" s="172" t="s">
        <v>1552</v>
      </c>
      <c r="B912" s="35" t="s">
        <v>1738</v>
      </c>
      <c r="C912" s="7" t="s">
        <v>12</v>
      </c>
      <c r="D912" s="173">
        <v>45673</v>
      </c>
      <c r="E912" s="119">
        <f t="shared" ca="1" si="42"/>
        <v>46273</v>
      </c>
      <c r="F912" s="174" t="s">
        <v>1553</v>
      </c>
      <c r="G912" s="339">
        <v>0.4885057471264368</v>
      </c>
      <c r="H912" s="339">
        <f>VLOOKUP(A912,[3]Sheet1!$A:$H,8,)</f>
        <v>0.5</v>
      </c>
      <c r="I912" s="175">
        <f t="shared" si="43"/>
        <v>1.1494252873563204E-2</v>
      </c>
      <c r="J912" s="87">
        <f ca="1">DATEDIF(D912,E912,"m")</f>
        <v>19</v>
      </c>
      <c r="K912" s="87" t="str">
        <f t="shared" si="44"/>
        <v>⬆️ En hausse</v>
      </c>
    </row>
    <row r="913" spans="1:11" ht="15.5" hidden="1">
      <c r="A913" s="172" t="s">
        <v>1554</v>
      </c>
      <c r="B913" s="35" t="s">
        <v>1738</v>
      </c>
      <c r="C913" s="7" t="s">
        <v>12</v>
      </c>
      <c r="D913" s="173">
        <v>45676</v>
      </c>
      <c r="E913" s="119">
        <f t="shared" ca="1" si="42"/>
        <v>46273</v>
      </c>
      <c r="F913" s="174" t="s">
        <v>1555</v>
      </c>
      <c r="G913" s="339">
        <v>0.6138392857142857</v>
      </c>
      <c r="H913" s="339">
        <f>VLOOKUP(A913,[3]Sheet1!$A:$H,8,)</f>
        <v>0.6160714285714286</v>
      </c>
      <c r="I913" s="175">
        <f t="shared" si="43"/>
        <v>2.2321428571429047E-3</v>
      </c>
      <c r="J913" s="87">
        <f ca="1">DATEDIF(D913,E913,"m")</f>
        <v>19</v>
      </c>
      <c r="K913" s="87" t="str">
        <f t="shared" si="44"/>
        <v>⬆️ En hausse</v>
      </c>
    </row>
    <row r="914" spans="1:11" ht="15.5" hidden="1">
      <c r="A914" s="172" t="s">
        <v>1556</v>
      </c>
      <c r="B914" s="35" t="s">
        <v>1738</v>
      </c>
      <c r="C914" s="7" t="s">
        <v>26</v>
      </c>
      <c r="D914" s="173">
        <v>45679</v>
      </c>
      <c r="E914" s="119">
        <f t="shared" ca="1" si="42"/>
        <v>46273</v>
      </c>
      <c r="F914" s="174" t="s">
        <v>1557</v>
      </c>
      <c r="G914" s="339">
        <v>0.65086206896551724</v>
      </c>
      <c r="H914" s="339">
        <f>VLOOKUP(A914,[3]Sheet1!$A:$H,8,)</f>
        <v>0.66271551724137934</v>
      </c>
      <c r="I914" s="175">
        <f t="shared" si="43"/>
        <v>1.18534482758621E-2</v>
      </c>
      <c r="J914" s="87">
        <f ca="1">DATEDIF(D914,E914,"m")</f>
        <v>19</v>
      </c>
      <c r="K914" s="87" t="str">
        <f t="shared" si="44"/>
        <v>⬆️ En hausse</v>
      </c>
    </row>
    <row r="915" spans="1:11" ht="15.5" hidden="1">
      <c r="A915" s="172" t="s">
        <v>1558</v>
      </c>
      <c r="B915" s="35" t="s">
        <v>1738</v>
      </c>
      <c r="C915" s="7" t="s">
        <v>12</v>
      </c>
      <c r="D915" s="173">
        <v>45681</v>
      </c>
      <c r="E915" s="119">
        <f t="shared" ca="1" si="42"/>
        <v>46273</v>
      </c>
      <c r="F915" s="174" t="s">
        <v>1559</v>
      </c>
      <c r="G915" s="339">
        <v>0.65333333333333332</v>
      </c>
      <c r="H915" s="339">
        <f>VLOOKUP(A915,[3]Sheet1!$A:$H,8,)</f>
        <v>0.65916666666666668</v>
      </c>
      <c r="I915" s="175">
        <f t="shared" si="43"/>
        <v>5.833333333333357E-3</v>
      </c>
      <c r="J915" s="87">
        <f ca="1">DATEDIF(D915,E915,"m")</f>
        <v>19</v>
      </c>
      <c r="K915" s="87" t="str">
        <f t="shared" si="44"/>
        <v>⬆️ En hausse</v>
      </c>
    </row>
    <row r="916" spans="1:11" ht="15.5" hidden="1">
      <c r="A916" s="172" t="s">
        <v>1560</v>
      </c>
      <c r="B916" s="35" t="s">
        <v>1739</v>
      </c>
      <c r="C916" s="7" t="s">
        <v>5430</v>
      </c>
      <c r="D916" s="173">
        <v>45697</v>
      </c>
      <c r="E916" s="119">
        <f t="shared" ca="1" si="42"/>
        <v>46273</v>
      </c>
      <c r="F916" s="174" t="s">
        <v>29</v>
      </c>
      <c r="G916" s="339">
        <v>0.63178294573643412</v>
      </c>
      <c r="H916" s="339">
        <f>VLOOKUP(A916,[3]Sheet1!$A:$H,8,)</f>
        <v>0.63275193798449614</v>
      </c>
      <c r="I916" s="175">
        <f t="shared" si="43"/>
        <v>9.6899224806201723E-4</v>
      </c>
      <c r="J916" s="87">
        <f ca="1">DATEDIF(D916,E916,"m")</f>
        <v>18</v>
      </c>
      <c r="K916" s="87" t="str">
        <f t="shared" si="44"/>
        <v>⬆️ En hausse</v>
      </c>
    </row>
    <row r="917" spans="1:11" ht="15.5" hidden="1">
      <c r="A917" s="172" t="s">
        <v>1561</v>
      </c>
      <c r="B917" s="35" t="s">
        <v>1738</v>
      </c>
      <c r="C917" s="7" t="s">
        <v>12</v>
      </c>
      <c r="D917" s="173">
        <v>45697</v>
      </c>
      <c r="E917" s="119">
        <f t="shared" ca="1" si="42"/>
        <v>46273</v>
      </c>
      <c r="F917" s="174" t="s">
        <v>1562</v>
      </c>
      <c r="G917" s="339">
        <v>0.70079787234042556</v>
      </c>
      <c r="H917" s="339">
        <f>VLOOKUP(A917,[3]Sheet1!$A:$H,8,)</f>
        <v>0.71143617021276595</v>
      </c>
      <c r="I917" s="175">
        <f t="shared" si="43"/>
        <v>1.0638297872340385E-2</v>
      </c>
      <c r="J917" s="87">
        <f ca="1">DATEDIF(D917,E917,"m")</f>
        <v>18</v>
      </c>
      <c r="K917" s="87" t="str">
        <f t="shared" si="44"/>
        <v>⬆️ En hausse</v>
      </c>
    </row>
    <row r="918" spans="1:11" ht="15.5" hidden="1">
      <c r="A918" s="172" t="s">
        <v>1563</v>
      </c>
      <c r="B918" s="35" t="s">
        <v>1738</v>
      </c>
      <c r="C918" s="7" t="s">
        <v>9</v>
      </c>
      <c r="D918" s="173">
        <v>45697</v>
      </c>
      <c r="E918" s="119">
        <f t="shared" ca="1" si="42"/>
        <v>46273</v>
      </c>
      <c r="F918" s="174" t="s">
        <v>1564</v>
      </c>
      <c r="G918" s="339">
        <v>0.53472222222222221</v>
      </c>
      <c r="H918" s="339">
        <f>VLOOKUP(A918,[3]Sheet1!$A:$H,8,)</f>
        <v>0.54398148148148151</v>
      </c>
      <c r="I918" s="175">
        <f t="shared" si="43"/>
        <v>9.2592592592593004E-3</v>
      </c>
      <c r="J918" s="87">
        <f ca="1">DATEDIF(D918,E918,"m")</f>
        <v>18</v>
      </c>
      <c r="K918" s="87" t="str">
        <f t="shared" si="44"/>
        <v>⬆️ En hausse</v>
      </c>
    </row>
    <row r="919" spans="1:11" ht="15.5" hidden="1">
      <c r="A919" s="172" t="s">
        <v>1565</v>
      </c>
      <c r="B919" s="35" t="s">
        <v>1738</v>
      </c>
      <c r="C919" s="7" t="s">
        <v>12</v>
      </c>
      <c r="D919" s="173">
        <v>45713</v>
      </c>
      <c r="E919" s="119">
        <f t="shared" ca="1" si="42"/>
        <v>46273</v>
      </c>
      <c r="F919" s="174" t="s">
        <v>1566</v>
      </c>
      <c r="G919" s="339">
        <v>0.67962184873949583</v>
      </c>
      <c r="H919" s="339">
        <f>VLOOKUP(A919,[3]Sheet1!$A:$H,8,)</f>
        <v>0.6827731092436975</v>
      </c>
      <c r="I919" s="175">
        <f t="shared" si="43"/>
        <v>3.1512605042016695E-3</v>
      </c>
      <c r="J919" s="87">
        <f ca="1">DATEDIF(D919,E919,"m")</f>
        <v>18</v>
      </c>
      <c r="K919" s="87" t="str">
        <f t="shared" si="44"/>
        <v>⬆️ En hausse</v>
      </c>
    </row>
    <row r="920" spans="1:11" ht="15.5" hidden="1">
      <c r="A920" s="172" t="s">
        <v>1567</v>
      </c>
      <c r="B920" s="35" t="s">
        <v>1739</v>
      </c>
      <c r="C920" s="7" t="s">
        <v>12</v>
      </c>
      <c r="D920" s="173">
        <v>45735</v>
      </c>
      <c r="E920" s="119">
        <f t="shared" ca="1" si="42"/>
        <v>46273</v>
      </c>
      <c r="F920" s="174" t="s">
        <v>1568</v>
      </c>
      <c r="G920" s="339">
        <v>0.65681818181818186</v>
      </c>
      <c r="H920" s="339">
        <f>VLOOKUP(A920,[3]Sheet1!$A:$H,8,)</f>
        <v>0.66363636363636369</v>
      </c>
      <c r="I920" s="175">
        <f t="shared" si="43"/>
        <v>6.8181818181818343E-3</v>
      </c>
      <c r="J920" s="87">
        <f ca="1">DATEDIF(D920,E920,"m")</f>
        <v>17</v>
      </c>
      <c r="K920" s="87" t="str">
        <f t="shared" si="44"/>
        <v>⬆️ En hausse</v>
      </c>
    </row>
    <row r="921" spans="1:11" ht="15.5" hidden="1">
      <c r="A921" s="172" t="s">
        <v>1569</v>
      </c>
      <c r="B921" s="35" t="s">
        <v>1738</v>
      </c>
      <c r="C921" s="7" t="s">
        <v>17</v>
      </c>
      <c r="D921" s="173">
        <v>45735</v>
      </c>
      <c r="E921" s="119">
        <f t="shared" ca="1" si="42"/>
        <v>46273</v>
      </c>
      <c r="F921" s="174" t="s">
        <v>1570</v>
      </c>
      <c r="G921" s="339">
        <v>0.68684210526315792</v>
      </c>
      <c r="H921" s="339">
        <f>VLOOKUP(A921,[3]Sheet1!$A:$H,8,)</f>
        <v>0.69473684210526321</v>
      </c>
      <c r="I921" s="175">
        <f t="shared" si="43"/>
        <v>7.8947368421052877E-3</v>
      </c>
      <c r="J921" s="87">
        <f ca="1">DATEDIF(D921,E921,"m")</f>
        <v>17</v>
      </c>
      <c r="K921" s="87" t="str">
        <f t="shared" si="44"/>
        <v>⬆️ En hausse</v>
      </c>
    </row>
    <row r="922" spans="1:11" ht="15.5" hidden="1">
      <c r="A922" s="172" t="s">
        <v>1572</v>
      </c>
      <c r="B922" s="35" t="s">
        <v>1738</v>
      </c>
      <c r="C922" s="7" t="s">
        <v>17</v>
      </c>
      <c r="D922" s="173">
        <v>45736</v>
      </c>
      <c r="E922" s="119">
        <f t="shared" ca="1" si="42"/>
        <v>46273</v>
      </c>
      <c r="F922" s="174" t="s">
        <v>1573</v>
      </c>
      <c r="G922" s="339">
        <v>0.57708333333333328</v>
      </c>
      <c r="H922" s="339">
        <f>VLOOKUP(A922,[3]Sheet1!$A:$H,8,)</f>
        <v>0.58750000000000002</v>
      </c>
      <c r="I922" s="175">
        <f t="shared" si="43"/>
        <v>1.0416666666666741E-2</v>
      </c>
      <c r="J922" s="87">
        <f ca="1">DATEDIF(D922,E922,"m")</f>
        <v>17</v>
      </c>
      <c r="K922" s="87" t="str">
        <f t="shared" si="44"/>
        <v>⬆️ En hausse</v>
      </c>
    </row>
    <row r="923" spans="1:11" ht="15.5" hidden="1">
      <c r="A923" s="172" t="s">
        <v>1574</v>
      </c>
      <c r="B923" s="35" t="s">
        <v>1738</v>
      </c>
      <c r="C923" s="7" t="s">
        <v>9</v>
      </c>
      <c r="D923" s="173">
        <v>45736</v>
      </c>
      <c r="E923" s="119">
        <f t="shared" ca="1" si="42"/>
        <v>46273</v>
      </c>
      <c r="F923" s="174" t="s">
        <v>1575</v>
      </c>
      <c r="G923" s="339">
        <v>0.68160377358490565</v>
      </c>
      <c r="H923" s="339">
        <f>VLOOKUP(A923,[3]Sheet1!$A:$H,8,)</f>
        <v>0.68985849056603776</v>
      </c>
      <c r="I923" s="175">
        <f t="shared" si="43"/>
        <v>8.2547169811321153E-3</v>
      </c>
      <c r="J923" s="87">
        <f ca="1">DATEDIF(D923,E923,"m")</f>
        <v>17</v>
      </c>
      <c r="K923" s="87" t="str">
        <f t="shared" si="44"/>
        <v>⬆️ En hausse</v>
      </c>
    </row>
    <row r="924" spans="1:11" ht="15.5" hidden="1">
      <c r="A924" s="172" t="s">
        <v>1578</v>
      </c>
      <c r="B924" s="35" t="s">
        <v>1739</v>
      </c>
      <c r="C924" s="7" t="s">
        <v>12</v>
      </c>
      <c r="D924" s="173">
        <v>45749</v>
      </c>
      <c r="E924" s="119">
        <f t="shared" ca="1" si="42"/>
        <v>46273</v>
      </c>
      <c r="F924" s="174" t="s">
        <v>1579</v>
      </c>
      <c r="G924" s="339">
        <v>0.56118421052631584</v>
      </c>
      <c r="H924" s="339">
        <f>VLOOKUP(A924,[3]Sheet1!$A:$H,8,)</f>
        <v>0.56513157894736843</v>
      </c>
      <c r="I924" s="175">
        <f t="shared" si="43"/>
        <v>3.9473684210525883E-3</v>
      </c>
      <c r="J924" s="87">
        <f ca="1">DATEDIF(D924,E924,"m")</f>
        <v>17</v>
      </c>
      <c r="K924" s="87" t="str">
        <f t="shared" si="44"/>
        <v>⬆️ En hausse</v>
      </c>
    </row>
    <row r="925" spans="1:11" ht="15.5">
      <c r="A925" s="172" t="s">
        <v>1580</v>
      </c>
      <c r="B925" s="35" t="s">
        <v>1739</v>
      </c>
      <c r="C925" s="7" t="s">
        <v>17</v>
      </c>
      <c r="D925" s="173">
        <v>45749</v>
      </c>
      <c r="E925" s="119">
        <f t="shared" ca="1" si="42"/>
        <v>46273</v>
      </c>
      <c r="F925" s="174" t="s">
        <v>1581</v>
      </c>
      <c r="G925" s="339">
        <v>0.39307228915662651</v>
      </c>
      <c r="H925" s="339">
        <f>VLOOKUP(A925,[3]Sheet1!$A:$H,8,)</f>
        <v>0.39759036144578314</v>
      </c>
      <c r="I925" s="175">
        <f t="shared" si="43"/>
        <v>4.5180722891566272E-3</v>
      </c>
      <c r="J925" s="87">
        <f ca="1">DATEDIF(D925,E925,"m")</f>
        <v>17</v>
      </c>
      <c r="K925" s="87" t="str">
        <f t="shared" si="44"/>
        <v>⬆️ En hausse</v>
      </c>
    </row>
    <row r="926" spans="1:11" ht="15.5">
      <c r="A926" s="172" t="s">
        <v>1582</v>
      </c>
      <c r="B926" s="35" t="s">
        <v>1738</v>
      </c>
      <c r="C926" s="7" t="s">
        <v>17</v>
      </c>
      <c r="D926" s="173">
        <v>45753</v>
      </c>
      <c r="E926" s="119">
        <f t="shared" ca="1" si="42"/>
        <v>46273</v>
      </c>
      <c r="F926" s="174" t="s">
        <v>1583</v>
      </c>
      <c r="G926" s="339">
        <v>0.4744718309859155</v>
      </c>
      <c r="H926" s="339">
        <f>VLOOKUP(A926,[3]Sheet1!$A:$H,8,)</f>
        <v>0.47799295774647887</v>
      </c>
      <c r="I926" s="175">
        <f t="shared" si="43"/>
        <v>3.5211267605633756E-3</v>
      </c>
      <c r="J926" s="87">
        <f ca="1">DATEDIF(D926,E926,"m")</f>
        <v>17</v>
      </c>
      <c r="K926" s="87" t="str">
        <f t="shared" si="44"/>
        <v>⬆️ En hausse</v>
      </c>
    </row>
    <row r="927" spans="1:11" ht="15.5" hidden="1">
      <c r="A927" s="172" t="s">
        <v>1584</v>
      </c>
      <c r="B927" s="35" t="s">
        <v>1738</v>
      </c>
      <c r="C927" s="7" t="s">
        <v>26</v>
      </c>
      <c r="D927" s="173">
        <v>45753</v>
      </c>
      <c r="E927" s="119">
        <f t="shared" ca="1" si="42"/>
        <v>46273</v>
      </c>
      <c r="F927" s="174" t="s">
        <v>1585</v>
      </c>
      <c r="G927" s="339">
        <v>0.51864035087719296</v>
      </c>
      <c r="H927" s="339">
        <f>VLOOKUP(A927,[3]Sheet1!$A:$H,8,)</f>
        <v>0.51973684210526316</v>
      </c>
      <c r="I927" s="175">
        <f t="shared" si="43"/>
        <v>1.0964912280702066E-3</v>
      </c>
      <c r="J927" s="87">
        <f ca="1">DATEDIF(D927,E927,"m")</f>
        <v>17</v>
      </c>
      <c r="K927" s="87" t="str">
        <f t="shared" si="44"/>
        <v>⬆️ En hausse</v>
      </c>
    </row>
    <row r="928" spans="1:11" ht="15.5" hidden="1">
      <c r="A928" s="172" t="s">
        <v>1586</v>
      </c>
      <c r="B928" s="35" t="s">
        <v>1738</v>
      </c>
      <c r="C928" s="7" t="s">
        <v>12</v>
      </c>
      <c r="D928" s="173">
        <v>45758</v>
      </c>
      <c r="E928" s="119">
        <f t="shared" ca="1" si="42"/>
        <v>46273</v>
      </c>
      <c r="F928" s="174" t="s">
        <v>1587</v>
      </c>
      <c r="G928" s="339">
        <v>0.51767015706806285</v>
      </c>
      <c r="H928" s="339">
        <f>VLOOKUP(A928,[3]Sheet1!$A:$H,8,)</f>
        <v>0.52486910994764402</v>
      </c>
      <c r="I928" s="175">
        <f t="shared" si="43"/>
        <v>7.1989528795811664E-3</v>
      </c>
      <c r="J928" s="87">
        <f ca="1">DATEDIF(D928,E928,"m")</f>
        <v>16</v>
      </c>
      <c r="K928" s="87" t="str">
        <f t="shared" si="44"/>
        <v>⬆️ En hausse</v>
      </c>
    </row>
    <row r="929" spans="1:11" ht="15.5" hidden="1">
      <c r="A929" s="172" t="s">
        <v>1588</v>
      </c>
      <c r="B929" s="35" t="s">
        <v>1739</v>
      </c>
      <c r="C929" s="7" t="s">
        <v>12</v>
      </c>
      <c r="D929" s="173">
        <v>45760</v>
      </c>
      <c r="E929" s="119">
        <f t="shared" ca="1" si="42"/>
        <v>46273</v>
      </c>
      <c r="F929" s="174" t="s">
        <v>1589</v>
      </c>
      <c r="G929" s="339">
        <v>0.54196428571428568</v>
      </c>
      <c r="H929" s="339">
        <f>VLOOKUP(A929,[3]Sheet1!$A:$H,8,)</f>
        <v>0.55089285714285718</v>
      </c>
      <c r="I929" s="175">
        <f t="shared" si="43"/>
        <v>8.9285714285715079E-3</v>
      </c>
      <c r="J929" s="87">
        <f ca="1">DATEDIF(D929,E929,"m")</f>
        <v>16</v>
      </c>
      <c r="K929" s="87" t="str">
        <f t="shared" si="44"/>
        <v>⬆️ En hausse</v>
      </c>
    </row>
    <row r="930" spans="1:11" ht="15.5" hidden="1">
      <c r="A930" s="172" t="s">
        <v>1590</v>
      </c>
      <c r="B930" s="35" t="s">
        <v>1738</v>
      </c>
      <c r="C930" s="7" t="s">
        <v>9</v>
      </c>
      <c r="D930" s="173">
        <v>45771</v>
      </c>
      <c r="E930" s="119">
        <f t="shared" ca="1" si="42"/>
        <v>46273</v>
      </c>
      <c r="F930" s="174" t="s">
        <v>1591</v>
      </c>
      <c r="G930" s="339">
        <v>0.61925287356321834</v>
      </c>
      <c r="H930" s="339">
        <f>VLOOKUP(A930,[3]Sheet1!$A:$H,8,)</f>
        <v>0.62787356321839083</v>
      </c>
      <c r="I930" s="175">
        <f t="shared" si="43"/>
        <v>8.6206896551724865E-3</v>
      </c>
      <c r="J930" s="87">
        <f ca="1">DATEDIF(D930,E930,"m")</f>
        <v>16</v>
      </c>
      <c r="K930" s="87" t="str">
        <f t="shared" si="44"/>
        <v>⬆️ En hausse</v>
      </c>
    </row>
    <row r="931" spans="1:11" ht="15.5">
      <c r="A931" s="172" t="s">
        <v>1592</v>
      </c>
      <c r="B931" s="35" t="s">
        <v>1738</v>
      </c>
      <c r="C931" s="7" t="s">
        <v>26</v>
      </c>
      <c r="D931" s="173">
        <v>45778</v>
      </c>
      <c r="E931" s="119">
        <f t="shared" ca="1" si="42"/>
        <v>46273</v>
      </c>
      <c r="F931" s="174" t="s">
        <v>1593</v>
      </c>
      <c r="G931" s="339">
        <v>0.4642857142857143</v>
      </c>
      <c r="H931" s="339">
        <f>VLOOKUP(A931,[3]Sheet1!$A:$H,8,)</f>
        <v>0.46768707482993199</v>
      </c>
      <c r="I931" s="175">
        <f t="shared" si="43"/>
        <v>3.4013605442176909E-3</v>
      </c>
      <c r="J931" s="87">
        <f ca="1">DATEDIF(D931,E931,"m")</f>
        <v>16</v>
      </c>
      <c r="K931" s="87" t="str">
        <f t="shared" si="44"/>
        <v>⬆️ En hausse</v>
      </c>
    </row>
    <row r="932" spans="1:11" ht="15.5" hidden="1">
      <c r="A932" s="172" t="s">
        <v>1595</v>
      </c>
      <c r="B932" s="35" t="s">
        <v>1738</v>
      </c>
      <c r="C932" s="7" t="s">
        <v>12</v>
      </c>
      <c r="D932" s="173">
        <v>45786</v>
      </c>
      <c r="E932" s="119">
        <f t="shared" ca="1" si="42"/>
        <v>46273</v>
      </c>
      <c r="F932" s="174" t="s">
        <v>1596</v>
      </c>
      <c r="G932" s="339">
        <v>0.64756944444444442</v>
      </c>
      <c r="H932" s="339">
        <f>VLOOKUP(A932,[3]Sheet1!$A:$H,8,)</f>
        <v>0.66145833333333337</v>
      </c>
      <c r="I932" s="175">
        <f t="shared" si="43"/>
        <v>1.3888888888888951E-2</v>
      </c>
      <c r="J932" s="87">
        <f ca="1">DATEDIF(D932,E932,"m")</f>
        <v>15</v>
      </c>
      <c r="K932" s="87" t="str">
        <f t="shared" si="44"/>
        <v>⬆️ En hausse</v>
      </c>
    </row>
    <row r="933" spans="1:11" ht="15.5" hidden="1">
      <c r="A933" s="172" t="s">
        <v>1597</v>
      </c>
      <c r="B933" s="35" t="s">
        <v>1736</v>
      </c>
      <c r="C933" s="7" t="s">
        <v>26</v>
      </c>
      <c r="D933" s="173">
        <v>45793</v>
      </c>
      <c r="E933" s="119">
        <f t="shared" ca="1" si="42"/>
        <v>46273</v>
      </c>
      <c r="F933" s="174" t="s">
        <v>1598</v>
      </c>
      <c r="G933" s="339">
        <v>0.80172413793103448</v>
      </c>
      <c r="H933" s="339">
        <f>VLOOKUP(A933,[3]Sheet1!$A:$H,8,)</f>
        <v>0.80890804597701149</v>
      </c>
      <c r="I933" s="175">
        <f t="shared" si="43"/>
        <v>7.1839080459770166E-3</v>
      </c>
      <c r="J933" s="87">
        <f ca="1">DATEDIF(D933,E933,"m")</f>
        <v>15</v>
      </c>
      <c r="K933" s="87" t="str">
        <f t="shared" si="44"/>
        <v>⬆️ En hausse</v>
      </c>
    </row>
    <row r="934" spans="1:11" ht="15.5" hidden="1">
      <c r="A934" s="172" t="s">
        <v>1599</v>
      </c>
      <c r="B934" s="35" t="s">
        <v>1736</v>
      </c>
      <c r="C934" s="7" t="s">
        <v>26</v>
      </c>
      <c r="D934" s="173">
        <v>45800</v>
      </c>
      <c r="E934" s="119">
        <f t="shared" ca="1" si="42"/>
        <v>46273</v>
      </c>
      <c r="F934" s="174" t="s">
        <v>1600</v>
      </c>
      <c r="G934" s="339">
        <v>0.68364197530864201</v>
      </c>
      <c r="H934" s="339">
        <f>VLOOKUP(A934,[3]Sheet1!$A:$H,8,)</f>
        <v>0.69135802469135799</v>
      </c>
      <c r="I934" s="175">
        <f t="shared" si="43"/>
        <v>7.7160493827159726E-3</v>
      </c>
      <c r="J934" s="87">
        <f ca="1">DATEDIF(D934,E934,"m")</f>
        <v>15</v>
      </c>
      <c r="K934" s="87" t="str">
        <f t="shared" si="44"/>
        <v>⬆️ En hausse</v>
      </c>
    </row>
    <row r="935" spans="1:11" ht="15.5" hidden="1">
      <c r="A935" s="172" t="s">
        <v>1601</v>
      </c>
      <c r="B935" s="35" t="s">
        <v>1736</v>
      </c>
      <c r="C935" s="7" t="s">
        <v>23</v>
      </c>
      <c r="D935" s="173">
        <v>45852</v>
      </c>
      <c r="E935" s="119">
        <f t="shared" ca="1" si="42"/>
        <v>46273</v>
      </c>
      <c r="F935" s="174" t="s">
        <v>1602</v>
      </c>
      <c r="G935" s="339">
        <v>0.55510752688172038</v>
      </c>
      <c r="H935" s="339">
        <f>VLOOKUP(A935,[3]Sheet1!$A:$H,8,)</f>
        <v>0.55645161290322576</v>
      </c>
      <c r="I935" s="175">
        <f t="shared" si="43"/>
        <v>1.3440860215053752E-3</v>
      </c>
      <c r="J935" s="87">
        <f ca="1">DATEDIF(D935,E935,"m")</f>
        <v>13</v>
      </c>
      <c r="K935" s="87" t="str">
        <f t="shared" si="44"/>
        <v>⬆️ En hausse</v>
      </c>
    </row>
    <row r="936" spans="1:11" ht="15.5" hidden="1">
      <c r="A936" s="172" t="s">
        <v>1604</v>
      </c>
      <c r="B936" s="35" t="s">
        <v>1736</v>
      </c>
      <c r="C936" s="7" t="s">
        <v>17</v>
      </c>
      <c r="D936" s="173">
        <v>45855</v>
      </c>
      <c r="E936" s="119">
        <f t="shared" ca="1" si="42"/>
        <v>46273</v>
      </c>
      <c r="F936" s="174" t="s">
        <v>1605</v>
      </c>
      <c r="G936" s="339">
        <v>0.52573529411764708</v>
      </c>
      <c r="H936" s="339">
        <f>VLOOKUP(A936,[3]Sheet1!$A:$H,8,)</f>
        <v>0.52757352941176472</v>
      </c>
      <c r="I936" s="175">
        <f t="shared" si="43"/>
        <v>1.8382352941176405E-3</v>
      </c>
      <c r="J936" s="87">
        <f ca="1">DATEDIF(D936,E936,"m")</f>
        <v>13</v>
      </c>
      <c r="K936" s="87" t="str">
        <f t="shared" si="44"/>
        <v>⬆️ En hausse</v>
      </c>
    </row>
    <row r="937" spans="1:11" ht="15.5" hidden="1">
      <c r="A937" s="172" t="s">
        <v>1606</v>
      </c>
      <c r="B937" s="35" t="s">
        <v>1739</v>
      </c>
      <c r="C937" s="32" t="s">
        <v>5430</v>
      </c>
      <c r="D937" s="173">
        <v>45865</v>
      </c>
      <c r="E937" s="119">
        <f t="shared" ca="1" si="42"/>
        <v>46273</v>
      </c>
      <c r="F937" s="174" t="s">
        <v>1395</v>
      </c>
      <c r="G937" s="339">
        <v>0.63288288288288286</v>
      </c>
      <c r="H937" s="339">
        <f>VLOOKUP(A937,[3]Sheet1!$A:$H,8,)</f>
        <v>0.64301801801801806</v>
      </c>
      <c r="I937" s="175">
        <f t="shared" si="43"/>
        <v>1.0135135135135198E-2</v>
      </c>
      <c r="J937" s="87">
        <f ca="1">DATEDIF(D937,E937,"m")</f>
        <v>13</v>
      </c>
      <c r="K937" s="87" t="str">
        <f t="shared" si="44"/>
        <v>⬆️ En hausse</v>
      </c>
    </row>
    <row r="938" spans="1:11" ht="15.5">
      <c r="A938" s="172" t="s">
        <v>1607</v>
      </c>
      <c r="B938" s="35" t="s">
        <v>1739</v>
      </c>
      <c r="C938" s="32" t="s">
        <v>5430</v>
      </c>
      <c r="D938" s="187">
        <v>45872</v>
      </c>
      <c r="E938" s="119">
        <f t="shared" ca="1" si="42"/>
        <v>46273</v>
      </c>
      <c r="F938" s="61" t="s">
        <v>1744</v>
      </c>
      <c r="G938" s="339">
        <v>0.47776073619631904</v>
      </c>
      <c r="H938" s="339">
        <f>VLOOKUP(A938,[3]Sheet1!$A:$H,8,)</f>
        <v>0.48542944785276071</v>
      </c>
      <c r="I938" s="175">
        <f t="shared" si="43"/>
        <v>7.6687116564416735E-3</v>
      </c>
      <c r="J938" s="87">
        <f ca="1">DATEDIF(D938,E938,"m")</f>
        <v>13</v>
      </c>
      <c r="K938" s="87" t="str">
        <f t="shared" si="44"/>
        <v>⬆️ En hausse</v>
      </c>
    </row>
    <row r="939" spans="1:11" ht="15.5" hidden="1">
      <c r="A939" s="189" t="s">
        <v>1608</v>
      </c>
      <c r="B939" s="190" t="s">
        <v>1736</v>
      </c>
      <c r="C939" s="7" t="s">
        <v>41</v>
      </c>
      <c r="D939" s="43">
        <v>45877</v>
      </c>
      <c r="E939" s="119">
        <f t="shared" ca="1" si="42"/>
        <v>46273</v>
      </c>
      <c r="F939" s="45" t="s">
        <v>1609</v>
      </c>
      <c r="G939" s="339">
        <v>0.60629921259842523</v>
      </c>
      <c r="H939" s="339">
        <f>VLOOKUP(A939,[3]Sheet1!$A:$H,8,)</f>
        <v>0.61286089238845143</v>
      </c>
      <c r="I939" s="175">
        <f t="shared" si="43"/>
        <v>6.5616797900261981E-3</v>
      </c>
      <c r="J939" s="87">
        <f ca="1">DATEDIF(D939,E939,"m")</f>
        <v>13</v>
      </c>
      <c r="K939" s="87" t="str">
        <f t="shared" si="44"/>
        <v>⬆️ En hausse</v>
      </c>
    </row>
    <row r="940" spans="1:11" ht="15.5" hidden="1">
      <c r="A940" s="189" t="s">
        <v>1612</v>
      </c>
      <c r="B940" s="190" t="s">
        <v>1739</v>
      </c>
      <c r="C940" s="32" t="s">
        <v>5430</v>
      </c>
      <c r="D940" s="43">
        <v>45875</v>
      </c>
      <c r="E940" s="119">
        <f t="shared" ca="1" si="42"/>
        <v>46273</v>
      </c>
      <c r="F940" s="45" t="s">
        <v>1613</v>
      </c>
      <c r="G940" s="339">
        <v>0.61882716049382713</v>
      </c>
      <c r="H940" s="339">
        <f>VLOOKUP(A940,[3]Sheet1!$A:$H,8,)</f>
        <v>0.62654320987654322</v>
      </c>
      <c r="I940" s="175">
        <f t="shared" si="43"/>
        <v>7.7160493827160836E-3</v>
      </c>
      <c r="J940" s="87">
        <f ca="1">DATEDIF(D940,E940,"m")</f>
        <v>13</v>
      </c>
      <c r="K940" s="87" t="str">
        <f t="shared" si="44"/>
        <v>⬆️ En hausse</v>
      </c>
    </row>
    <row r="941" spans="1:11" ht="15.5" hidden="1">
      <c r="A941" s="189" t="s">
        <v>1614</v>
      </c>
      <c r="B941" s="190" t="s">
        <v>1736</v>
      </c>
      <c r="C941" s="7" t="s">
        <v>23</v>
      </c>
      <c r="D941" s="43">
        <v>45875</v>
      </c>
      <c r="E941" s="119">
        <f t="shared" ca="1" si="42"/>
        <v>46273</v>
      </c>
      <c r="F941" s="45" t="s">
        <v>1615</v>
      </c>
      <c r="G941" s="339">
        <v>0.6791666666666667</v>
      </c>
      <c r="H941" s="339">
        <f>VLOOKUP(A941,[3]Sheet1!$A:$H,8,)</f>
        <v>0.6791666666666667</v>
      </c>
      <c r="I941" s="175">
        <f t="shared" si="43"/>
        <v>0</v>
      </c>
      <c r="J941" s="87">
        <f ca="1">DATEDIF(D941,E941,"m")</f>
        <v>13</v>
      </c>
      <c r="K941" s="87" t="str">
        <f t="shared" si="44"/>
        <v>⬆️ En hausse</v>
      </c>
    </row>
    <row r="942" spans="1:11" ht="15.5" hidden="1">
      <c r="A942" s="189" t="s">
        <v>1617</v>
      </c>
      <c r="B942" s="190" t="s">
        <v>1739</v>
      </c>
      <c r="C942" s="32" t="s">
        <v>5430</v>
      </c>
      <c r="D942" s="43">
        <v>45877</v>
      </c>
      <c r="E942" s="119">
        <f t="shared" ca="1" si="42"/>
        <v>46273</v>
      </c>
      <c r="F942" s="136" t="s">
        <v>1027</v>
      </c>
      <c r="G942" s="339">
        <v>0.6228813559322034</v>
      </c>
      <c r="H942" s="339">
        <f>VLOOKUP(A942,[3]Sheet1!$A:$H,8,)</f>
        <v>0.62923728813559321</v>
      </c>
      <c r="I942" s="175">
        <f t="shared" si="43"/>
        <v>6.3559322033898136E-3</v>
      </c>
      <c r="J942" s="87">
        <f ca="1">DATEDIF(D942,E942,"m")</f>
        <v>13</v>
      </c>
      <c r="K942" s="87" t="str">
        <f t="shared" si="44"/>
        <v>⬆️ En hausse</v>
      </c>
    </row>
    <row r="943" spans="1:11" ht="15.5" hidden="1">
      <c r="A943" s="191" t="s">
        <v>1618</v>
      </c>
      <c r="B943" s="190" t="s">
        <v>1736</v>
      </c>
      <c r="C943" s="7" t="s">
        <v>41</v>
      </c>
      <c r="D943" s="192">
        <v>45891</v>
      </c>
      <c r="E943" s="119">
        <f t="shared" ca="1" si="42"/>
        <v>46273</v>
      </c>
      <c r="F943" s="137" t="s">
        <v>1619</v>
      </c>
      <c r="G943" s="339">
        <v>0.59899749373433586</v>
      </c>
      <c r="H943" s="339">
        <f>VLOOKUP(A943,[3]Sheet1!$A:$H,8,)</f>
        <v>0.60526315789473684</v>
      </c>
      <c r="I943" s="175">
        <f t="shared" si="43"/>
        <v>6.2656641604009744E-3</v>
      </c>
      <c r="J943" s="87">
        <f ca="1">DATEDIF(D943,E943,"m")</f>
        <v>12</v>
      </c>
      <c r="K943" s="87" t="str">
        <f t="shared" si="44"/>
        <v>⬆️ En hausse</v>
      </c>
    </row>
    <row r="944" spans="1:11" ht="15.5" hidden="1">
      <c r="A944" s="191" t="s">
        <v>1621</v>
      </c>
      <c r="B944" s="190" t="s">
        <v>1736</v>
      </c>
      <c r="C944" s="7" t="s">
        <v>41</v>
      </c>
      <c r="D944" s="193">
        <v>45891</v>
      </c>
      <c r="E944" s="119">
        <f t="shared" ca="1" si="42"/>
        <v>46273</v>
      </c>
      <c r="F944" s="137" t="s">
        <v>116</v>
      </c>
      <c r="G944" s="339">
        <v>0.54010025062656641</v>
      </c>
      <c r="H944" s="339">
        <f>VLOOKUP(A944,[3]Sheet1!$A:$H,8,)</f>
        <v>0.54761904761904767</v>
      </c>
      <c r="I944" s="175">
        <f t="shared" si="43"/>
        <v>7.5187969924812581E-3</v>
      </c>
      <c r="J944" s="87">
        <f ca="1">DATEDIF(D944,E944,"m")</f>
        <v>12</v>
      </c>
      <c r="K944" s="87" t="str">
        <f t="shared" si="44"/>
        <v>⬆️ En hausse</v>
      </c>
    </row>
    <row r="945" spans="1:11" ht="15.5">
      <c r="A945" s="194" t="s">
        <v>1623</v>
      </c>
      <c r="B945" s="63" t="s">
        <v>1738</v>
      </c>
      <c r="C945" s="55" t="s">
        <v>23</v>
      </c>
      <c r="D945" s="62">
        <v>45898</v>
      </c>
      <c r="E945" s="119">
        <f t="shared" ca="1" si="42"/>
        <v>46273</v>
      </c>
      <c r="F945" s="45" t="s">
        <v>1745</v>
      </c>
      <c r="G945" s="339">
        <v>0.33079268292682928</v>
      </c>
      <c r="H945" s="339">
        <f>VLOOKUP(A945,[3]Sheet1!$A:$H,8,)</f>
        <v>0.33689024390243905</v>
      </c>
      <c r="I945" s="175">
        <f t="shared" si="43"/>
        <v>6.0975609756097615E-3</v>
      </c>
      <c r="J945" s="87">
        <f ca="1">DATEDIF(D945,E945,"m")</f>
        <v>12</v>
      </c>
      <c r="K945" s="87" t="str">
        <f t="shared" si="44"/>
        <v>⬆️ En hausse</v>
      </c>
    </row>
    <row r="946" spans="1:11" ht="15.5">
      <c r="A946" s="194" t="s">
        <v>1628</v>
      </c>
      <c r="B946" s="63" t="s">
        <v>1738</v>
      </c>
      <c r="C946" s="55" t="s">
        <v>23</v>
      </c>
      <c r="D946" s="62">
        <v>45898</v>
      </c>
      <c r="E946" s="119">
        <f t="shared" ca="1" si="42"/>
        <v>46273</v>
      </c>
      <c r="F946" s="45" t="s">
        <v>1629</v>
      </c>
      <c r="G946" s="339">
        <v>0.2893258426966292</v>
      </c>
      <c r="H946" s="339">
        <f>VLOOKUP(A946,[3]Sheet1!$A:$H,8,)</f>
        <v>0.2907303370786517</v>
      </c>
      <c r="I946" s="175">
        <f t="shared" si="43"/>
        <v>1.4044943820225031E-3</v>
      </c>
      <c r="J946" s="87">
        <f ca="1">DATEDIF(D946,E946,"m")</f>
        <v>12</v>
      </c>
      <c r="K946" s="87" t="str">
        <f t="shared" si="44"/>
        <v>⬆️ En hausse</v>
      </c>
    </row>
    <row r="947" spans="1:11" ht="15.5">
      <c r="A947" s="194" t="s">
        <v>1630</v>
      </c>
      <c r="B947" s="63" t="s">
        <v>1738</v>
      </c>
      <c r="C947" s="55" t="s">
        <v>23</v>
      </c>
      <c r="D947" s="62">
        <v>45898</v>
      </c>
      <c r="E947" s="119">
        <f t="shared" ca="1" si="42"/>
        <v>46273</v>
      </c>
      <c r="F947" s="45" t="s">
        <v>1745</v>
      </c>
      <c r="G947" s="339">
        <v>0.26718750000000002</v>
      </c>
      <c r="H947" s="339">
        <f>VLOOKUP(A947,[3]Sheet1!$A:$H,8,)</f>
        <v>0.2734375</v>
      </c>
      <c r="I947" s="175">
        <f t="shared" si="43"/>
        <v>6.2499999999999778E-3</v>
      </c>
      <c r="J947" s="87">
        <f ca="1">DATEDIF(D947,E947,"m")</f>
        <v>12</v>
      </c>
      <c r="K947" s="87" t="str">
        <f t="shared" si="44"/>
        <v>⬆️ En hausse</v>
      </c>
    </row>
    <row r="948" spans="1:11" ht="15.5" hidden="1">
      <c r="A948" s="194" t="s">
        <v>1632</v>
      </c>
      <c r="B948" s="63" t="s">
        <v>1738</v>
      </c>
      <c r="C948" s="55" t="s">
        <v>41</v>
      </c>
      <c r="D948" s="62">
        <v>45898</v>
      </c>
      <c r="E948" s="119">
        <f t="shared" ca="1" si="42"/>
        <v>46273</v>
      </c>
      <c r="F948" s="45" t="s">
        <v>1078</v>
      </c>
      <c r="G948" s="339">
        <v>0.60052910052910058</v>
      </c>
      <c r="H948" s="339">
        <f>VLOOKUP(A948,[3]Sheet1!$A:$H,8,)</f>
        <v>0.6164021164021164</v>
      </c>
      <c r="I948" s="175">
        <f t="shared" si="43"/>
        <v>1.5873015873015817E-2</v>
      </c>
      <c r="J948" s="87">
        <f ca="1">DATEDIF(D948,E948,"m")</f>
        <v>12</v>
      </c>
      <c r="K948" s="87" t="str">
        <f t="shared" si="44"/>
        <v>⬆️ En hausse</v>
      </c>
    </row>
    <row r="949" spans="1:11" ht="15.5" hidden="1">
      <c r="A949" s="194" t="s">
        <v>1635</v>
      </c>
      <c r="B949" s="63" t="s">
        <v>1739</v>
      </c>
      <c r="C949" s="55" t="s">
        <v>41</v>
      </c>
      <c r="D949" s="62">
        <v>45898</v>
      </c>
      <c r="E949" s="119">
        <f t="shared" ca="1" si="42"/>
        <v>46273</v>
      </c>
      <c r="F949" s="45" t="s">
        <v>1078</v>
      </c>
      <c r="G949" s="339">
        <v>0.51724137931034486</v>
      </c>
      <c r="H949" s="339">
        <f>VLOOKUP(A949,[3]Sheet1!$A:$H,8,)</f>
        <v>0.5272988505747126</v>
      </c>
      <c r="I949" s="175">
        <f t="shared" si="43"/>
        <v>1.0057471264367734E-2</v>
      </c>
      <c r="J949" s="87">
        <f ca="1">DATEDIF(D949,E949,"m")</f>
        <v>12</v>
      </c>
      <c r="K949" s="87" t="str">
        <f t="shared" si="44"/>
        <v>⬆️ En hausse</v>
      </c>
    </row>
    <row r="950" spans="1:11" ht="15.5">
      <c r="A950" s="194" t="s">
        <v>1636</v>
      </c>
      <c r="B950" s="63" t="s">
        <v>1739</v>
      </c>
      <c r="C950" s="55" t="s">
        <v>41</v>
      </c>
      <c r="D950" s="62">
        <v>45898</v>
      </c>
      <c r="E950" s="119">
        <f t="shared" ca="1" si="42"/>
        <v>46273</v>
      </c>
      <c r="F950" s="45" t="s">
        <v>1078</v>
      </c>
      <c r="G950" s="339">
        <v>0.35072815533980584</v>
      </c>
      <c r="H950" s="339">
        <f>VLOOKUP(A950,[3]Sheet1!$A:$H,8,)</f>
        <v>0.36529126213592233</v>
      </c>
      <c r="I950" s="175">
        <f t="shared" si="43"/>
        <v>1.4563106796116498E-2</v>
      </c>
      <c r="J950" s="87">
        <f ca="1">DATEDIF(D950,E950,"m")</f>
        <v>12</v>
      </c>
      <c r="K950" s="87" t="str">
        <f t="shared" si="44"/>
        <v>⬆️ En hausse</v>
      </c>
    </row>
    <row r="951" spans="1:11" ht="15.5" hidden="1">
      <c r="A951" s="194" t="s">
        <v>1637</v>
      </c>
      <c r="B951" s="56" t="s">
        <v>1738</v>
      </c>
      <c r="C951" s="55" t="s">
        <v>41</v>
      </c>
      <c r="D951" s="62">
        <v>45902</v>
      </c>
      <c r="E951" s="119">
        <f t="shared" ca="1" si="42"/>
        <v>46273</v>
      </c>
      <c r="F951" s="45" t="s">
        <v>1078</v>
      </c>
      <c r="G951" s="339">
        <v>0.51054216867469882</v>
      </c>
      <c r="H951" s="339">
        <f>VLOOKUP(A951,[3]Sheet1!$A:$H,8,)</f>
        <v>0.51656626506024095</v>
      </c>
      <c r="I951" s="175">
        <f t="shared" si="43"/>
        <v>6.0240963855421326E-3</v>
      </c>
      <c r="J951" s="87">
        <f ca="1">DATEDIF(D951,E951,"m")</f>
        <v>12</v>
      </c>
      <c r="K951" s="87" t="str">
        <f t="shared" si="44"/>
        <v>⬆️ En hausse</v>
      </c>
    </row>
    <row r="952" spans="1:11" ht="15.5">
      <c r="A952" s="194" t="s">
        <v>1638</v>
      </c>
      <c r="B952" s="56" t="s">
        <v>1738</v>
      </c>
      <c r="C952" s="55" t="s">
        <v>41</v>
      </c>
      <c r="D952" s="62">
        <v>45902</v>
      </c>
      <c r="E952" s="119">
        <f t="shared" ca="1" si="42"/>
        <v>46273</v>
      </c>
      <c r="F952" s="45" t="s">
        <v>1078</v>
      </c>
      <c r="G952" s="339">
        <v>0.48302469135802467</v>
      </c>
      <c r="H952" s="339">
        <f>VLOOKUP(A952,[3]Sheet1!$A:$H,8,)</f>
        <v>0.48919753086419754</v>
      </c>
      <c r="I952" s="175">
        <f t="shared" si="43"/>
        <v>6.1728395061728669E-3</v>
      </c>
      <c r="J952" s="87">
        <f ca="1">DATEDIF(D952,E952,"m")</f>
        <v>12</v>
      </c>
      <c r="K952" s="87" t="str">
        <f t="shared" si="44"/>
        <v>⬆️ En hausse</v>
      </c>
    </row>
    <row r="953" spans="1:11" ht="15.5">
      <c r="A953" s="194" t="s">
        <v>1639</v>
      </c>
      <c r="B953" s="56" t="s">
        <v>1738</v>
      </c>
      <c r="C953" s="55" t="s">
        <v>41</v>
      </c>
      <c r="D953" s="62">
        <v>45902</v>
      </c>
      <c r="E953" s="119">
        <f t="shared" ca="1" si="42"/>
        <v>46273</v>
      </c>
      <c r="F953" s="45" t="s">
        <v>1078</v>
      </c>
      <c r="G953" s="339">
        <v>0.46656976744186046</v>
      </c>
      <c r="H953" s="339">
        <f>VLOOKUP(A953,[3]Sheet1!$A:$H,8,)</f>
        <v>0.47965116279069769</v>
      </c>
      <c r="I953" s="175">
        <f t="shared" si="43"/>
        <v>1.3081395348837233E-2</v>
      </c>
      <c r="J953" s="87">
        <f ca="1">DATEDIF(D953,E953,"m")</f>
        <v>12</v>
      </c>
      <c r="K953" s="87" t="str">
        <f t="shared" si="44"/>
        <v>⬆️ En hausse</v>
      </c>
    </row>
    <row r="954" spans="1:11" ht="15.5" hidden="1">
      <c r="A954" s="194" t="s">
        <v>1640</v>
      </c>
      <c r="B954" s="56" t="s">
        <v>1739</v>
      </c>
      <c r="C954" s="55" t="s">
        <v>41</v>
      </c>
      <c r="D954" s="62">
        <v>45918</v>
      </c>
      <c r="E954" s="119">
        <f t="shared" ca="1" si="42"/>
        <v>46273</v>
      </c>
      <c r="F954" s="45" t="s">
        <v>1078</v>
      </c>
      <c r="G954" s="339">
        <v>0.60526315789473684</v>
      </c>
      <c r="H954" s="339">
        <f>VLOOKUP(A954,[3]Sheet1!$A:$H,8,)</f>
        <v>0.61184210526315785</v>
      </c>
      <c r="I954" s="175">
        <f t="shared" si="43"/>
        <v>6.5789473684210176E-3</v>
      </c>
      <c r="J954" s="87">
        <f ca="1">DATEDIF(D954,E954,"m")</f>
        <v>11</v>
      </c>
      <c r="K954" s="87" t="str">
        <f t="shared" si="44"/>
        <v>⬆️ En hausse</v>
      </c>
    </row>
    <row r="955" spans="1:11" ht="15.5">
      <c r="A955" s="194" t="s">
        <v>1641</v>
      </c>
      <c r="B955" s="195" t="s">
        <v>1738</v>
      </c>
      <c r="C955" s="65" t="s">
        <v>41</v>
      </c>
      <c r="D955" s="62">
        <v>45918</v>
      </c>
      <c r="E955" s="119">
        <f t="shared" ca="1" si="42"/>
        <v>46273</v>
      </c>
      <c r="F955" s="45" t="s">
        <v>1078</v>
      </c>
      <c r="G955" s="339">
        <v>0.39448051948051949</v>
      </c>
      <c r="H955" s="339">
        <f>VLOOKUP(A955,[3]Sheet1!$A:$H,8,)</f>
        <v>0.40259740259740262</v>
      </c>
      <c r="I955" s="175">
        <f t="shared" si="43"/>
        <v>8.1168831168831335E-3</v>
      </c>
      <c r="J955" s="87">
        <f ca="1">DATEDIF(D955,E955,"m")</f>
        <v>11</v>
      </c>
      <c r="K955" s="87" t="str">
        <f t="shared" si="44"/>
        <v>⬆️ En hausse</v>
      </c>
    </row>
    <row r="956" spans="1:11" ht="15.5" hidden="1">
      <c r="A956" s="172" t="s">
        <v>1642</v>
      </c>
      <c r="B956" s="196" t="s">
        <v>1746</v>
      </c>
      <c r="C956" s="197" t="s">
        <v>23</v>
      </c>
      <c r="D956" s="198">
        <v>45940</v>
      </c>
      <c r="E956" s="119">
        <f t="shared" ca="1" si="42"/>
        <v>46273</v>
      </c>
      <c r="F956" s="136" t="s">
        <v>444</v>
      </c>
      <c r="G956" s="339">
        <v>0.49375000000000002</v>
      </c>
      <c r="H956" s="339">
        <f>VLOOKUP(A956,[3]Sheet1!$A:$H,8,)</f>
        <v>0.5</v>
      </c>
      <c r="I956" s="175">
        <f t="shared" si="43"/>
        <v>6.2499999999999778E-3</v>
      </c>
      <c r="J956" s="87">
        <f ca="1">DATEDIF(D956,E956,"m")</f>
        <v>10</v>
      </c>
      <c r="K956" s="87" t="str">
        <f t="shared" si="44"/>
        <v>⬆️ En hausse</v>
      </c>
    </row>
    <row r="957" spans="1:11" ht="15.5" hidden="1">
      <c r="A957" s="172" t="s">
        <v>1646</v>
      </c>
      <c r="B957" s="199" t="s">
        <v>1738</v>
      </c>
      <c r="C957" s="7" t="s">
        <v>9</v>
      </c>
      <c r="D957" s="60">
        <v>45950</v>
      </c>
      <c r="E957" s="119">
        <f t="shared" ca="1" si="42"/>
        <v>46273</v>
      </c>
      <c r="F957" s="137" t="s">
        <v>8</v>
      </c>
      <c r="G957" s="339">
        <v>0.50666666666666671</v>
      </c>
      <c r="H957" s="339">
        <f>VLOOKUP(A957,[3]Sheet1!$A:$H,8,)</f>
        <v>0.51666666666666672</v>
      </c>
      <c r="I957" s="175">
        <f t="shared" si="43"/>
        <v>1.0000000000000009E-2</v>
      </c>
      <c r="J957" s="87">
        <f ca="1">DATEDIF(D957,E957,"m")</f>
        <v>10</v>
      </c>
      <c r="K957" s="87" t="str">
        <f t="shared" si="44"/>
        <v>⬆️ En hausse</v>
      </c>
    </row>
    <row r="958" spans="1:11" ht="15.5" hidden="1">
      <c r="A958" s="194" t="s">
        <v>1650</v>
      </c>
      <c r="B958" s="200" t="s">
        <v>1738</v>
      </c>
      <c r="C958" s="64" t="s">
        <v>17</v>
      </c>
      <c r="D958" s="201">
        <v>45961</v>
      </c>
      <c r="E958" s="119">
        <f t="shared" ca="1" si="42"/>
        <v>46273</v>
      </c>
      <c r="F958" s="202" t="s">
        <v>34</v>
      </c>
      <c r="G958" s="339">
        <v>0.5533707865168539</v>
      </c>
      <c r="H958" s="339">
        <f>VLOOKUP(A958,[3]Sheet1!$A:$H,8,)</f>
        <v>0.5547752808988764</v>
      </c>
      <c r="I958" s="175">
        <f t="shared" si="43"/>
        <v>1.4044943820225031E-3</v>
      </c>
      <c r="J958" s="87">
        <f ca="1">DATEDIF(D958,E958,"m")</f>
        <v>10</v>
      </c>
      <c r="K958" s="87" t="str">
        <f t="shared" si="44"/>
        <v>⬆️ En hausse</v>
      </c>
    </row>
    <row r="959" spans="1:11" ht="15.5" hidden="1">
      <c r="A959" s="194" t="s">
        <v>1652</v>
      </c>
      <c r="B959" s="195" t="s">
        <v>1738</v>
      </c>
      <c r="C959" s="65" t="s">
        <v>17</v>
      </c>
      <c r="D959" s="198">
        <v>45961</v>
      </c>
      <c r="E959" s="119">
        <f t="shared" ca="1" si="42"/>
        <v>46273</v>
      </c>
      <c r="F959" s="136" t="s">
        <v>34</v>
      </c>
      <c r="G959" s="339">
        <v>0.51923076923076927</v>
      </c>
      <c r="H959" s="339">
        <f>VLOOKUP(A959,[3]Sheet1!$A:$H,8,)</f>
        <v>0.52472527472527475</v>
      </c>
      <c r="I959" s="175">
        <f t="shared" si="43"/>
        <v>5.494505494505475E-3</v>
      </c>
      <c r="J959" s="87">
        <f ca="1">DATEDIF(D959,E959,"m")</f>
        <v>10</v>
      </c>
      <c r="K959" s="87" t="str">
        <f t="shared" si="44"/>
        <v>⬆️ En hausse</v>
      </c>
    </row>
    <row r="960" spans="1:11" ht="15.5" hidden="1">
      <c r="A960" s="203" t="s">
        <v>1653</v>
      </c>
      <c r="B960" s="199" t="s">
        <v>1738</v>
      </c>
      <c r="C960" s="7" t="s">
        <v>9</v>
      </c>
      <c r="D960" s="60">
        <v>45961</v>
      </c>
      <c r="E960" s="119">
        <f t="shared" ca="1" si="42"/>
        <v>46273</v>
      </c>
      <c r="F960" s="137" t="s">
        <v>8</v>
      </c>
      <c r="G960" s="339">
        <v>0.53873239436619713</v>
      </c>
      <c r="H960" s="339">
        <f>VLOOKUP(A960,[3]Sheet1!$A:$H,8,)</f>
        <v>0.54929577464788737</v>
      </c>
      <c r="I960" s="175">
        <f t="shared" si="43"/>
        <v>1.0563380281690238E-2</v>
      </c>
      <c r="J960" s="87">
        <f ca="1">DATEDIF(D960,E960,"m")</f>
        <v>10</v>
      </c>
      <c r="K960" s="87" t="str">
        <f t="shared" si="44"/>
        <v>⬆️ En hausse</v>
      </c>
    </row>
    <row r="961" spans="1:11" ht="15.5">
      <c r="A961" s="194" t="s">
        <v>1655</v>
      </c>
      <c r="B961" s="204" t="s">
        <v>1738</v>
      </c>
      <c r="C961" s="205" t="s">
        <v>17</v>
      </c>
      <c r="D961" s="206">
        <v>45968</v>
      </c>
      <c r="E961" s="119">
        <f t="shared" ca="1" si="42"/>
        <v>46273</v>
      </c>
      <c r="F961" s="207" t="s">
        <v>34</v>
      </c>
      <c r="G961" s="339">
        <v>0.42934782608695654</v>
      </c>
      <c r="H961" s="339">
        <f>VLOOKUP(A961,[3]Sheet1!$A:$H,8,)</f>
        <v>0.43478260869565216</v>
      </c>
      <c r="I961" s="175">
        <f t="shared" si="43"/>
        <v>5.4347826086956208E-3</v>
      </c>
      <c r="J961" s="87">
        <f ca="1">DATEDIF(D961,E961,"m")</f>
        <v>10</v>
      </c>
      <c r="K961" s="87" t="str">
        <f t="shared" si="44"/>
        <v>⬆️ En hausse</v>
      </c>
    </row>
    <row r="962" spans="1:11" ht="15.5">
      <c r="A962" s="194" t="s">
        <v>1656</v>
      </c>
      <c r="B962" s="56" t="s">
        <v>1736</v>
      </c>
      <c r="C962" s="55" t="s">
        <v>17</v>
      </c>
      <c r="D962" s="62">
        <v>45982</v>
      </c>
      <c r="E962" s="119">
        <f t="shared" ca="1" si="42"/>
        <v>46273</v>
      </c>
      <c r="F962" s="45" t="s">
        <v>1657</v>
      </c>
      <c r="G962" s="339">
        <v>0.41666666666666669</v>
      </c>
      <c r="H962" s="339">
        <f>VLOOKUP(A962,[3]Sheet1!$A:$H,8,)</f>
        <v>0.41823899371069184</v>
      </c>
      <c r="I962" s="175">
        <f t="shared" si="43"/>
        <v>1.5723270440251569E-3</v>
      </c>
      <c r="J962" s="87">
        <f ca="1">DATEDIF(D962,E962,"m")</f>
        <v>9</v>
      </c>
      <c r="K962" s="87" t="str">
        <f t="shared" si="44"/>
        <v>⬆️ En hausse</v>
      </c>
    </row>
    <row r="963" spans="1:11" ht="15.5" hidden="1">
      <c r="A963" s="194" t="s">
        <v>1658</v>
      </c>
      <c r="B963" s="56" t="s">
        <v>1736</v>
      </c>
      <c r="C963" s="55" t="s">
        <v>17</v>
      </c>
      <c r="D963" s="62">
        <v>45982</v>
      </c>
      <c r="E963" s="119">
        <f t="shared" ref="E963:E1029" ca="1" si="45">TODAY()</f>
        <v>46273</v>
      </c>
      <c r="F963" s="45" t="s">
        <v>34</v>
      </c>
      <c r="G963" s="339">
        <v>0.51485148514851486</v>
      </c>
      <c r="H963" s="339">
        <f>VLOOKUP(A963,[3]Sheet1!$A:$H,8,)</f>
        <v>0.51650165016501648</v>
      </c>
      <c r="I963" s="175">
        <f t="shared" ref="I963:I1026" si="46">H963-G963</f>
        <v>1.6501650165016146E-3</v>
      </c>
      <c r="J963" s="87">
        <f ca="1">DATEDIF(D963,E963,"m")</f>
        <v>9</v>
      </c>
      <c r="K963" s="87" t="str">
        <f t="shared" ref="K963:K1026" si="47">IF(H963="","➡️ Stable",IF(H963&gt;0.005,"⬆️ En hausse",IF(H963&lt;-0.005,"⬇️ En baisse","➡️ Stable")))</f>
        <v>⬆️ En hausse</v>
      </c>
    </row>
    <row r="964" spans="1:11" ht="15.5">
      <c r="A964" s="194" t="s">
        <v>1659</v>
      </c>
      <c r="B964" s="56" t="s">
        <v>1738</v>
      </c>
      <c r="C964" s="55" t="s">
        <v>26</v>
      </c>
      <c r="D964" s="62">
        <v>45982</v>
      </c>
      <c r="E964" s="119">
        <f t="shared" ca="1" si="45"/>
        <v>46273</v>
      </c>
      <c r="F964" s="45" t="s">
        <v>66</v>
      </c>
      <c r="G964" s="339">
        <v>0.4511904761904762</v>
      </c>
      <c r="H964" s="339">
        <f>VLOOKUP(A964,[3]Sheet1!$A:$H,8,)</f>
        <v>0.45595238095238094</v>
      </c>
      <c r="I964" s="175">
        <f t="shared" si="46"/>
        <v>4.761904761904745E-3</v>
      </c>
      <c r="J964" s="87">
        <f ca="1">DATEDIF(D964,E964,"m")</f>
        <v>9</v>
      </c>
      <c r="K964" s="87" t="str">
        <f t="shared" si="47"/>
        <v>⬆️ En hausse</v>
      </c>
    </row>
    <row r="965" spans="1:11" ht="15.5" hidden="1">
      <c r="A965" s="194" t="s">
        <v>1662</v>
      </c>
      <c r="B965" s="56" t="s">
        <v>1738</v>
      </c>
      <c r="C965" s="55" t="s">
        <v>41</v>
      </c>
      <c r="D965" s="62">
        <v>45989</v>
      </c>
      <c r="E965" s="119">
        <f t="shared" ca="1" si="45"/>
        <v>46273</v>
      </c>
      <c r="F965" s="45" t="s">
        <v>54</v>
      </c>
      <c r="G965" s="339">
        <v>0.52373417721518989</v>
      </c>
      <c r="H965" s="339">
        <f>VLOOKUP(A965,[3]Sheet1!$A:$H,8,)</f>
        <v>0.52848101265822789</v>
      </c>
      <c r="I965" s="175">
        <f t="shared" si="46"/>
        <v>4.746835443038E-3</v>
      </c>
      <c r="J965" s="87">
        <f ca="1">DATEDIF(D965,E965,"m")</f>
        <v>9</v>
      </c>
      <c r="K965" s="87" t="str">
        <f t="shared" si="47"/>
        <v>⬆️ En hausse</v>
      </c>
    </row>
    <row r="966" spans="1:11" ht="15.5" hidden="1">
      <c r="A966" s="194" t="s">
        <v>1664</v>
      </c>
      <c r="B966" s="56" t="s">
        <v>1738</v>
      </c>
      <c r="C966" s="55" t="s">
        <v>9</v>
      </c>
      <c r="D966" s="62">
        <v>45989</v>
      </c>
      <c r="E966" s="119">
        <f t="shared" ca="1" si="45"/>
        <v>46273</v>
      </c>
      <c r="F966" s="45" t="s">
        <v>1577</v>
      </c>
      <c r="G966" s="339">
        <v>0.70882352941176474</v>
      </c>
      <c r="H966" s="339">
        <f>VLOOKUP(A966,[3]Sheet1!$A:$H,8,)</f>
        <v>0.71470588235294119</v>
      </c>
      <c r="I966" s="175">
        <f t="shared" si="46"/>
        <v>5.8823529411764497E-3</v>
      </c>
      <c r="J966" s="87">
        <f ca="1">DATEDIF(D966,E966,"m")</f>
        <v>9</v>
      </c>
      <c r="K966" s="87" t="str">
        <f t="shared" si="47"/>
        <v>⬆️ En hausse</v>
      </c>
    </row>
    <row r="967" spans="1:11" ht="15.5">
      <c r="A967" s="194" t="s">
        <v>1665</v>
      </c>
      <c r="B967" s="56" t="s">
        <v>1736</v>
      </c>
      <c r="C967" s="55" t="s">
        <v>17</v>
      </c>
      <c r="D967" s="62">
        <v>45989</v>
      </c>
      <c r="E967" s="119">
        <f t="shared" ca="1" si="45"/>
        <v>46273</v>
      </c>
      <c r="F967" s="45" t="s">
        <v>34</v>
      </c>
      <c r="G967" s="339">
        <v>0.47979797979797978</v>
      </c>
      <c r="H967" s="339">
        <f>VLOOKUP(A967,[3]Sheet1!$A:$H,8,)</f>
        <v>0.48358585858585856</v>
      </c>
      <c r="I967" s="175">
        <f t="shared" si="46"/>
        <v>3.7878787878787845E-3</v>
      </c>
      <c r="J967" s="87">
        <f ca="1">DATEDIF(D967,E967,"m")</f>
        <v>9</v>
      </c>
      <c r="K967" s="87" t="str">
        <f t="shared" si="47"/>
        <v>⬆️ En hausse</v>
      </c>
    </row>
    <row r="968" spans="1:11" ht="15.5">
      <c r="A968" s="194" t="s">
        <v>1666</v>
      </c>
      <c r="B968" s="56" t="s">
        <v>1736</v>
      </c>
      <c r="C968" s="55" t="s">
        <v>17</v>
      </c>
      <c r="D968" s="62">
        <v>45991</v>
      </c>
      <c r="E968" s="119">
        <f t="shared" ca="1" si="45"/>
        <v>46273</v>
      </c>
      <c r="F968" s="45" t="s">
        <v>1477</v>
      </c>
      <c r="G968" s="339">
        <v>0.3149847094801223</v>
      </c>
      <c r="H968" s="339">
        <f>VLOOKUP(A968,[3]Sheet1!$A:$H,8,)</f>
        <v>0.3165137614678899</v>
      </c>
      <c r="I968" s="175">
        <f t="shared" si="46"/>
        <v>1.5290519877675934E-3</v>
      </c>
      <c r="J968" s="87">
        <f ca="1">DATEDIF(D968,E968,"m")</f>
        <v>9</v>
      </c>
      <c r="K968" s="87" t="str">
        <f t="shared" si="47"/>
        <v>⬆️ En hausse</v>
      </c>
    </row>
    <row r="969" spans="1:11" ht="15.5" hidden="1">
      <c r="A969" s="194" t="s">
        <v>1667</v>
      </c>
      <c r="B969" s="56" t="s">
        <v>1738</v>
      </c>
      <c r="C969" s="55" t="s">
        <v>17</v>
      </c>
      <c r="D969" s="62">
        <v>45991</v>
      </c>
      <c r="E969" s="119">
        <f t="shared" ca="1" si="45"/>
        <v>46273</v>
      </c>
      <c r="F969" s="45" t="s">
        <v>34</v>
      </c>
      <c r="G969" s="339">
        <v>0.51654411764705888</v>
      </c>
      <c r="H969" s="339">
        <f>VLOOKUP(A969,[3]Sheet1!$A:$H,8,)</f>
        <v>0.5220588235294118</v>
      </c>
      <c r="I969" s="175">
        <f t="shared" si="46"/>
        <v>5.5147058823529216E-3</v>
      </c>
      <c r="J969" s="87">
        <f ca="1">DATEDIF(D969,E969,"m")</f>
        <v>9</v>
      </c>
      <c r="K969" s="87" t="str">
        <f t="shared" si="47"/>
        <v>⬆️ En hausse</v>
      </c>
    </row>
    <row r="970" spans="1:11" ht="15.5" hidden="1">
      <c r="A970" s="194" t="s">
        <v>1668</v>
      </c>
      <c r="B970" s="56" t="s">
        <v>1736</v>
      </c>
      <c r="C970" s="55" t="s">
        <v>26</v>
      </c>
      <c r="D970" s="62">
        <v>45991</v>
      </c>
      <c r="E970" s="119">
        <f t="shared" ca="1" si="45"/>
        <v>46273</v>
      </c>
      <c r="F970" s="45" t="s">
        <v>1594</v>
      </c>
      <c r="G970" s="339">
        <v>0.59599999999999997</v>
      </c>
      <c r="H970" s="339">
        <f>VLOOKUP(A970,[3]Sheet1!$A:$H,8,)</f>
        <v>0.60133333333333339</v>
      </c>
      <c r="I970" s="175">
        <f t="shared" si="46"/>
        <v>5.3333333333334121E-3</v>
      </c>
      <c r="J970" s="87">
        <f ca="1">DATEDIF(D970,E970,"m")</f>
        <v>9</v>
      </c>
      <c r="K970" s="87" t="str">
        <f t="shared" si="47"/>
        <v>⬆️ En hausse</v>
      </c>
    </row>
    <row r="971" spans="1:11" ht="15.5">
      <c r="A971" s="194" t="s">
        <v>1669</v>
      </c>
      <c r="B971" s="56" t="s">
        <v>1736</v>
      </c>
      <c r="C971" s="55" t="s">
        <v>12</v>
      </c>
      <c r="D971" s="62">
        <v>45991</v>
      </c>
      <c r="E971" s="119">
        <f t="shared" ca="1" si="45"/>
        <v>46273</v>
      </c>
      <c r="F971" s="45" t="s">
        <v>95</v>
      </c>
      <c r="G971" s="339">
        <v>0.48005698005698005</v>
      </c>
      <c r="H971" s="339">
        <f>VLOOKUP(A971,[3]Sheet1!$A:$H,8,)</f>
        <v>0.4772079772079772</v>
      </c>
      <c r="I971" s="175">
        <f t="shared" si="46"/>
        <v>-2.8490028490028574E-3</v>
      </c>
      <c r="J971" s="87">
        <f ca="1">DATEDIF(D971,E971,"m")</f>
        <v>9</v>
      </c>
      <c r="K971" s="87" t="str">
        <f t="shared" si="47"/>
        <v>⬆️ En hausse</v>
      </c>
    </row>
    <row r="972" spans="1:11" ht="15.5">
      <c r="A972" s="194" t="s">
        <v>1670</v>
      </c>
      <c r="B972" s="56" t="s">
        <v>1736</v>
      </c>
      <c r="C972" s="55" t="s">
        <v>17</v>
      </c>
      <c r="D972" s="62">
        <v>45996</v>
      </c>
      <c r="E972" s="119">
        <f t="shared" ca="1" si="45"/>
        <v>46273</v>
      </c>
      <c r="F972" s="45" t="s">
        <v>34</v>
      </c>
      <c r="G972" s="339">
        <v>0.49358974358974361</v>
      </c>
      <c r="H972" s="339">
        <f>VLOOKUP(A972,[3]Sheet1!$A:$H,8,)</f>
        <v>0.491025641025641</v>
      </c>
      <c r="I972" s="175">
        <f t="shared" si="46"/>
        <v>-2.5641025641026105E-3</v>
      </c>
      <c r="J972" s="87">
        <f ca="1">DATEDIF(D972,E972,"m")</f>
        <v>9</v>
      </c>
      <c r="K972" s="87" t="str">
        <f t="shared" si="47"/>
        <v>⬆️ En hausse</v>
      </c>
    </row>
    <row r="973" spans="1:11" ht="15.5" hidden="1">
      <c r="A973" s="194" t="s">
        <v>1671</v>
      </c>
      <c r="B973" s="81" t="s">
        <v>1739</v>
      </c>
      <c r="C973" s="74" t="s">
        <v>12</v>
      </c>
      <c r="D973" s="75">
        <v>45999</v>
      </c>
      <c r="E973" s="119">
        <f t="shared" ca="1" si="45"/>
        <v>46273</v>
      </c>
      <c r="F973" s="76" t="s">
        <v>431</v>
      </c>
      <c r="G973" s="339">
        <v>0.81310679611650483</v>
      </c>
      <c r="H973" s="339">
        <f>VLOOKUP(A973,[3]Sheet1!$A:$H,8,)</f>
        <v>0.82645631067961167</v>
      </c>
      <c r="I973" s="175">
        <f t="shared" si="46"/>
        <v>1.3349514563106846E-2</v>
      </c>
      <c r="J973" s="87">
        <f ca="1">DATEDIF(D973,E973,"m")</f>
        <v>9</v>
      </c>
      <c r="K973" s="87" t="str">
        <f t="shared" si="47"/>
        <v>⬆️ En hausse</v>
      </c>
    </row>
    <row r="974" spans="1:11" ht="15.5">
      <c r="A974" s="194" t="s">
        <v>1672</v>
      </c>
      <c r="B974" s="81" t="s">
        <v>1736</v>
      </c>
      <c r="C974" s="74" t="s">
        <v>12</v>
      </c>
      <c r="D974" s="75">
        <v>46004</v>
      </c>
      <c r="E974" s="119">
        <f t="shared" ca="1" si="45"/>
        <v>46273</v>
      </c>
      <c r="F974" s="76" t="s">
        <v>1673</v>
      </c>
      <c r="G974" s="339">
        <v>0.49700598802395207</v>
      </c>
      <c r="H974" s="339">
        <f>VLOOKUP(A974,[3]Sheet1!$A:$H,8,)</f>
        <v>0.49800399201596807</v>
      </c>
      <c r="I974" s="175">
        <f t="shared" si="46"/>
        <v>9.9800399201599443E-4</v>
      </c>
      <c r="J974" s="87">
        <f ca="1">DATEDIF(D974,E974,"m")</f>
        <v>8</v>
      </c>
      <c r="K974" s="87" t="str">
        <f t="shared" si="47"/>
        <v>⬆️ En hausse</v>
      </c>
    </row>
    <row r="975" spans="1:11" ht="15.5" hidden="1">
      <c r="A975" s="194" t="s">
        <v>1674</v>
      </c>
      <c r="B975" s="81" t="s">
        <v>1736</v>
      </c>
      <c r="C975" s="74" t="s">
        <v>12</v>
      </c>
      <c r="D975" s="75">
        <v>46004</v>
      </c>
      <c r="E975" s="119">
        <f t="shared" ca="1" si="45"/>
        <v>46273</v>
      </c>
      <c r="F975" s="76" t="s">
        <v>1673</v>
      </c>
      <c r="G975" s="339">
        <v>0.74812030075187974</v>
      </c>
      <c r="H975" s="339">
        <f>VLOOKUP(A975,[3]Sheet1!$A:$H,8,)</f>
        <v>0.75187969924812026</v>
      </c>
      <c r="I975" s="175">
        <f t="shared" si="46"/>
        <v>3.759398496240518E-3</v>
      </c>
      <c r="J975" s="87">
        <f ca="1">DATEDIF(D975,E975,"m")</f>
        <v>8</v>
      </c>
      <c r="K975" s="87" t="str">
        <f t="shared" si="47"/>
        <v>⬆️ En hausse</v>
      </c>
    </row>
    <row r="976" spans="1:11" ht="15.5" hidden="1">
      <c r="A976" s="194" t="s">
        <v>1675</v>
      </c>
      <c r="B976" s="81" t="s">
        <v>1736</v>
      </c>
      <c r="C976" s="74" t="s">
        <v>12</v>
      </c>
      <c r="D976" s="75">
        <v>46004</v>
      </c>
      <c r="E976" s="119">
        <f t="shared" ca="1" si="45"/>
        <v>46273</v>
      </c>
      <c r="F976" s="76" t="s">
        <v>1673</v>
      </c>
      <c r="G976" s="339">
        <v>0.54513888888888884</v>
      </c>
      <c r="H976" s="339">
        <f>VLOOKUP(A976,[3]Sheet1!$A:$H,8,)</f>
        <v>0.56336805555555558</v>
      </c>
      <c r="I976" s="175">
        <f t="shared" si="46"/>
        <v>1.8229166666666741E-2</v>
      </c>
      <c r="J976" s="87">
        <f ca="1">DATEDIF(D976,E976,"m")</f>
        <v>8</v>
      </c>
      <c r="K976" s="87" t="str">
        <f t="shared" si="47"/>
        <v>⬆️ En hausse</v>
      </c>
    </row>
    <row r="977" spans="1:11" ht="15.5" hidden="1">
      <c r="A977" s="194" t="s">
        <v>1676</v>
      </c>
      <c r="B977" s="81" t="s">
        <v>1736</v>
      </c>
      <c r="C977" s="74" t="s">
        <v>12</v>
      </c>
      <c r="D977" s="75">
        <v>46004</v>
      </c>
      <c r="E977" s="119">
        <f t="shared" ca="1" si="45"/>
        <v>46273</v>
      </c>
      <c r="F977" s="76" t="s">
        <v>1673</v>
      </c>
      <c r="G977" s="339">
        <v>0.62313432835820892</v>
      </c>
      <c r="H977" s="339">
        <f>VLOOKUP(A977,[3]Sheet1!$A:$H,8,)</f>
        <v>0.62686567164179108</v>
      </c>
      <c r="I977" s="175">
        <f t="shared" si="46"/>
        <v>3.7313432835821558E-3</v>
      </c>
      <c r="J977" s="87">
        <f ca="1">DATEDIF(D977,E977,"m")</f>
        <v>8</v>
      </c>
      <c r="K977" s="87" t="str">
        <f t="shared" si="47"/>
        <v>⬆️ En hausse</v>
      </c>
    </row>
    <row r="978" spans="1:11" ht="15.5" hidden="1">
      <c r="A978" s="194" t="s">
        <v>1677</v>
      </c>
      <c r="B978" s="81" t="s">
        <v>1736</v>
      </c>
      <c r="C978" s="74" t="s">
        <v>26</v>
      </c>
      <c r="D978" s="75">
        <v>46004</v>
      </c>
      <c r="E978" s="119">
        <f t="shared" ca="1" si="45"/>
        <v>46273</v>
      </c>
      <c r="F978" s="76" t="s">
        <v>1678</v>
      </c>
      <c r="G978" s="339">
        <v>0.78165374677002586</v>
      </c>
      <c r="H978" s="339">
        <f>VLOOKUP(A978,[3]Sheet1!$A:$H,8,)</f>
        <v>0.78294573643410847</v>
      </c>
      <c r="I978" s="175">
        <f t="shared" si="46"/>
        <v>1.2919896640826156E-3</v>
      </c>
      <c r="J978" s="87">
        <f ca="1">DATEDIF(D978,E978,"m")</f>
        <v>8</v>
      </c>
      <c r="K978" s="87" t="str">
        <f t="shared" si="47"/>
        <v>⬆️ En hausse</v>
      </c>
    </row>
    <row r="979" spans="1:11" ht="15.5" hidden="1">
      <c r="A979" s="194" t="s">
        <v>1679</v>
      </c>
      <c r="B979" s="81" t="s">
        <v>1736</v>
      </c>
      <c r="C979" s="74" t="s">
        <v>17</v>
      </c>
      <c r="D979" s="75">
        <v>46004</v>
      </c>
      <c r="E979" s="119">
        <f t="shared" ca="1" si="45"/>
        <v>46273</v>
      </c>
      <c r="F979" s="76" t="s">
        <v>1657</v>
      </c>
      <c r="G979" s="339">
        <v>0.55751173708920188</v>
      </c>
      <c r="H979" s="339">
        <f>VLOOKUP(A979,[3]Sheet1!$A:$H,8,)</f>
        <v>0.55868544600938963</v>
      </c>
      <c r="I979" s="175">
        <f t="shared" si="46"/>
        <v>1.1737089201877549E-3</v>
      </c>
      <c r="J979" s="87">
        <f ca="1">DATEDIF(D979,E979,"m")</f>
        <v>8</v>
      </c>
      <c r="K979" s="87" t="str">
        <f t="shared" si="47"/>
        <v>⬆️ En hausse</v>
      </c>
    </row>
    <row r="980" spans="1:11" ht="15.5">
      <c r="A980" s="194" t="s">
        <v>1680</v>
      </c>
      <c r="B980" s="81" t="s">
        <v>1736</v>
      </c>
      <c r="C980" s="74" t="s">
        <v>17</v>
      </c>
      <c r="D980" s="75">
        <v>46004</v>
      </c>
      <c r="E980" s="119">
        <f t="shared" ca="1" si="45"/>
        <v>46273</v>
      </c>
      <c r="F980" s="76" t="s">
        <v>1681</v>
      </c>
      <c r="G980" s="339">
        <v>0.48397435897435898</v>
      </c>
      <c r="H980" s="339">
        <f>VLOOKUP(A980,[3]Sheet1!$A:$H,8,)</f>
        <v>0.48878205128205127</v>
      </c>
      <c r="I980" s="175">
        <f t="shared" si="46"/>
        <v>4.8076923076922906E-3</v>
      </c>
      <c r="J980" s="87">
        <f ca="1">DATEDIF(D980,E980,"m")</f>
        <v>8</v>
      </c>
      <c r="K980" s="87" t="str">
        <f t="shared" si="47"/>
        <v>⬆️ En hausse</v>
      </c>
    </row>
    <row r="981" spans="1:11" ht="15.5" hidden="1">
      <c r="A981" s="194" t="s">
        <v>1682</v>
      </c>
      <c r="B981" s="81" t="s">
        <v>1736</v>
      </c>
      <c r="C981" s="74" t="s">
        <v>23</v>
      </c>
      <c r="D981" s="75">
        <v>46004</v>
      </c>
      <c r="E981" s="119">
        <f t="shared" ca="1" si="45"/>
        <v>46273</v>
      </c>
      <c r="F981" s="76" t="s">
        <v>1683</v>
      </c>
      <c r="G981" s="339">
        <v>0.63055555555555554</v>
      </c>
      <c r="H981" s="339">
        <f>VLOOKUP(A981,[3]Sheet1!$A:$H,8,)</f>
        <v>0.63055555555555554</v>
      </c>
      <c r="I981" s="175">
        <f t="shared" si="46"/>
        <v>0</v>
      </c>
      <c r="J981" s="87">
        <f ca="1">DATEDIF(D981,E981,"m")</f>
        <v>8</v>
      </c>
      <c r="K981" s="87" t="str">
        <f t="shared" si="47"/>
        <v>⬆️ En hausse</v>
      </c>
    </row>
    <row r="982" spans="1:11" ht="15.5" hidden="1">
      <c r="A982" s="194" t="s">
        <v>1685</v>
      </c>
      <c r="B982" s="81" t="s">
        <v>1736</v>
      </c>
      <c r="C982" s="74" t="s">
        <v>23</v>
      </c>
      <c r="D982" s="75">
        <v>46014</v>
      </c>
      <c r="E982" s="119">
        <f t="shared" ca="1" si="45"/>
        <v>46273</v>
      </c>
      <c r="F982" s="76" t="s">
        <v>1031</v>
      </c>
      <c r="G982" s="339">
        <v>0.66111111111111109</v>
      </c>
      <c r="H982" s="339">
        <f>VLOOKUP(A982,[3]Sheet1!$A:$H,8,)</f>
        <v>0.65972222222222221</v>
      </c>
      <c r="I982" s="175">
        <f t="shared" si="46"/>
        <v>-1.388888888888884E-3</v>
      </c>
      <c r="J982" s="87">
        <f ca="1">DATEDIF(D982,E982,"m")</f>
        <v>8</v>
      </c>
      <c r="K982" s="87" t="str">
        <f t="shared" si="47"/>
        <v>⬆️ En hausse</v>
      </c>
    </row>
    <row r="983" spans="1:11" ht="15.5" hidden="1">
      <c r="A983" s="194" t="s">
        <v>1686</v>
      </c>
      <c r="B983" s="81" t="s">
        <v>1736</v>
      </c>
      <c r="C983" s="74" t="s">
        <v>26</v>
      </c>
      <c r="D983" s="75">
        <v>46016</v>
      </c>
      <c r="E983" s="119">
        <f t="shared" ca="1" si="45"/>
        <v>46273</v>
      </c>
      <c r="F983" s="45" t="s">
        <v>1594</v>
      </c>
      <c r="G983" s="339">
        <v>0.77146464646464652</v>
      </c>
      <c r="H983" s="339">
        <f>VLOOKUP(A983,[3]Sheet1!$A:$H,8,)</f>
        <v>0.77777777777777779</v>
      </c>
      <c r="I983" s="175">
        <f t="shared" si="46"/>
        <v>6.3131313131312705E-3</v>
      </c>
      <c r="J983" s="87">
        <f ca="1">DATEDIF(D983,E983,"m")</f>
        <v>8</v>
      </c>
      <c r="K983" s="87" t="str">
        <f t="shared" si="47"/>
        <v>⬆️ En hausse</v>
      </c>
    </row>
    <row r="984" spans="1:11" ht="15.5">
      <c r="A984" s="194" t="s">
        <v>1687</v>
      </c>
      <c r="B984" s="81" t="s">
        <v>1736</v>
      </c>
      <c r="C984" s="74" t="s">
        <v>26</v>
      </c>
      <c r="D984" s="75">
        <v>46016</v>
      </c>
      <c r="E984" s="119">
        <f t="shared" ca="1" si="45"/>
        <v>46273</v>
      </c>
      <c r="F984" s="45" t="s">
        <v>1594</v>
      </c>
      <c r="G984" s="339">
        <v>0.4344262295081967</v>
      </c>
      <c r="H984" s="339">
        <f>VLOOKUP(A984,[3]Sheet1!$A:$H,8,)</f>
        <v>0.43715846994535518</v>
      </c>
      <c r="I984" s="175">
        <f t="shared" si="46"/>
        <v>2.732240437158473E-3</v>
      </c>
      <c r="J984" s="87">
        <f ca="1">DATEDIF(D984,E984,"m")</f>
        <v>8</v>
      </c>
      <c r="K984" s="87" t="str">
        <f t="shared" si="47"/>
        <v>⬆️ En hausse</v>
      </c>
    </row>
    <row r="985" spans="1:11" ht="15.5" hidden="1">
      <c r="A985" s="208" t="s">
        <v>1688</v>
      </c>
      <c r="B985" s="81" t="s">
        <v>1736</v>
      </c>
      <c r="C985" s="209" t="s">
        <v>23</v>
      </c>
      <c r="D985" s="75">
        <v>46021</v>
      </c>
      <c r="E985" s="119">
        <f t="shared" ca="1" si="45"/>
        <v>46273</v>
      </c>
      <c r="F985" s="45" t="s">
        <v>69</v>
      </c>
      <c r="G985" s="339">
        <v>0.59761904761904761</v>
      </c>
      <c r="H985" s="339">
        <f>VLOOKUP(A985,[3]Sheet1!$A:$H,8,)</f>
        <v>0.59761904761904761</v>
      </c>
      <c r="I985" s="175">
        <f t="shared" si="46"/>
        <v>0</v>
      </c>
      <c r="J985" s="87">
        <f ca="1">DATEDIF(D985,E985,"m")</f>
        <v>8</v>
      </c>
      <c r="K985" s="87" t="str">
        <f t="shared" si="47"/>
        <v>⬆️ En hausse</v>
      </c>
    </row>
    <row r="986" spans="1:11" ht="15.5">
      <c r="A986" s="210" t="s">
        <v>1689</v>
      </c>
      <c r="B986" s="81" t="s">
        <v>1736</v>
      </c>
      <c r="C986" s="159" t="s">
        <v>23</v>
      </c>
      <c r="D986" s="90">
        <v>46023</v>
      </c>
      <c r="E986" s="119">
        <f t="shared" ca="1" si="45"/>
        <v>46273</v>
      </c>
      <c r="F986" s="87" t="s">
        <v>69</v>
      </c>
      <c r="G986" s="339">
        <v>0.18995098039215685</v>
      </c>
      <c r="H986" s="339">
        <f>VLOOKUP(A986,[3]Sheet1!$A:$H,8,)</f>
        <v>0.18872549019607843</v>
      </c>
      <c r="I986" s="175">
        <f t="shared" si="46"/>
        <v>-1.225490196078427E-3</v>
      </c>
      <c r="J986" s="87">
        <f ca="1">DATEDIF(D986,E986,"m")</f>
        <v>8</v>
      </c>
      <c r="K986" s="87" t="str">
        <f t="shared" si="47"/>
        <v>⬆️ En hausse</v>
      </c>
    </row>
    <row r="987" spans="1:11" ht="15.5" hidden="1">
      <c r="A987" s="194" t="s">
        <v>1690</v>
      </c>
      <c r="B987" s="81" t="s">
        <v>1736</v>
      </c>
      <c r="C987" s="19" t="s">
        <v>23</v>
      </c>
      <c r="D987" s="93">
        <v>46026</v>
      </c>
      <c r="E987" s="119">
        <f t="shared" ca="1" si="45"/>
        <v>46273</v>
      </c>
      <c r="F987" s="94" t="s">
        <v>1031</v>
      </c>
      <c r="G987" s="339">
        <v>0.63733333333333331</v>
      </c>
      <c r="H987" s="339">
        <f>VLOOKUP(A987,[3]Sheet1!$A:$H,8,)</f>
        <v>0.63866666666666672</v>
      </c>
      <c r="I987" s="175">
        <f t="shared" si="46"/>
        <v>1.3333333333334085E-3</v>
      </c>
      <c r="J987" s="87">
        <f ca="1">DATEDIF(D987,E987,"m")</f>
        <v>8</v>
      </c>
      <c r="K987" s="87" t="str">
        <f t="shared" si="47"/>
        <v>⬆️ En hausse</v>
      </c>
    </row>
    <row r="988" spans="1:11" ht="15.5" hidden="1">
      <c r="A988" s="194" t="s">
        <v>1692</v>
      </c>
      <c r="B988" s="81" t="s">
        <v>1736</v>
      </c>
      <c r="C988" s="19" t="s">
        <v>26</v>
      </c>
      <c r="D988" s="93">
        <v>46026</v>
      </c>
      <c r="E988" s="119">
        <f t="shared" ca="1" si="45"/>
        <v>46273</v>
      </c>
      <c r="F988" s="96" t="s">
        <v>1594</v>
      </c>
      <c r="G988" s="339">
        <v>0.61278195488721809</v>
      </c>
      <c r="H988" s="339">
        <f>VLOOKUP(A988,[3]Sheet1!$A:$H,8,)</f>
        <v>0.61403508771929827</v>
      </c>
      <c r="I988" s="175">
        <f t="shared" si="46"/>
        <v>1.2531328320801727E-3</v>
      </c>
      <c r="J988" s="87">
        <f ca="1">DATEDIF(D988,E988,"m")</f>
        <v>8</v>
      </c>
      <c r="K988" s="87" t="str">
        <f t="shared" si="47"/>
        <v>⬆️ En hausse</v>
      </c>
    </row>
    <row r="989" spans="1:11" ht="15.5">
      <c r="A989" s="210" t="s">
        <v>1693</v>
      </c>
      <c r="B989" s="81" t="s">
        <v>1736</v>
      </c>
      <c r="C989" s="19" t="s">
        <v>23</v>
      </c>
      <c r="D989" s="93">
        <v>46028</v>
      </c>
      <c r="E989" s="119">
        <f t="shared" ca="1" si="45"/>
        <v>46273</v>
      </c>
      <c r="F989" s="96" t="s">
        <v>69</v>
      </c>
      <c r="G989" s="339">
        <v>6.7010309278350513E-2</v>
      </c>
      <c r="H989" s="339">
        <f>VLOOKUP(A989,[3]Sheet1!$A:$H,8,)</f>
        <v>6.7010309278350513E-2</v>
      </c>
      <c r="I989" s="175">
        <f t="shared" si="46"/>
        <v>0</v>
      </c>
      <c r="J989" s="87">
        <f ca="1">DATEDIF(D989,E989,"m")</f>
        <v>8</v>
      </c>
      <c r="K989" s="87" t="str">
        <f t="shared" si="47"/>
        <v>⬆️ En hausse</v>
      </c>
    </row>
    <row r="990" spans="1:11" ht="15.5" hidden="1">
      <c r="A990" s="210" t="s">
        <v>1695</v>
      </c>
      <c r="B990" s="81" t="s">
        <v>1736</v>
      </c>
      <c r="C990" s="19" t="s">
        <v>26</v>
      </c>
      <c r="D990" s="93">
        <v>46033</v>
      </c>
      <c r="E990" s="119">
        <f t="shared" ca="1" si="45"/>
        <v>46273</v>
      </c>
      <c r="F990" s="96" t="s">
        <v>118</v>
      </c>
      <c r="G990" s="339">
        <v>0.60776942355889729</v>
      </c>
      <c r="H990" s="339">
        <f>VLOOKUP(A990,[3]Sheet1!$A:$H,8,)</f>
        <v>0.60902255639097747</v>
      </c>
      <c r="I990" s="175">
        <f t="shared" si="46"/>
        <v>1.2531328320801727E-3</v>
      </c>
      <c r="J990" s="87">
        <f ca="1">DATEDIF(D990,E990,"m")</f>
        <v>7</v>
      </c>
      <c r="K990" s="87" t="str">
        <f t="shared" si="47"/>
        <v>⬆️ En hausse</v>
      </c>
    </row>
    <row r="991" spans="1:11" ht="15.5" hidden="1">
      <c r="A991" s="210" t="s">
        <v>1697</v>
      </c>
      <c r="B991" s="81" t="s">
        <v>1736</v>
      </c>
      <c r="C991" s="19" t="s">
        <v>12</v>
      </c>
      <c r="D991" s="93">
        <v>46033</v>
      </c>
      <c r="E991" s="119">
        <f t="shared" ca="1" si="45"/>
        <v>46273</v>
      </c>
      <c r="F991" s="96" t="s">
        <v>1698</v>
      </c>
      <c r="G991" s="339">
        <v>0.69597069597069594</v>
      </c>
      <c r="H991" s="339">
        <f>VLOOKUP(A991,[3]Sheet1!$A:$H,8,)</f>
        <v>0.69597069597069594</v>
      </c>
      <c r="I991" s="175">
        <f t="shared" si="46"/>
        <v>0</v>
      </c>
      <c r="J991" s="87">
        <f ca="1">DATEDIF(D991,E991,"m")</f>
        <v>7</v>
      </c>
      <c r="K991" s="87" t="str">
        <f t="shared" si="47"/>
        <v>⬆️ En hausse</v>
      </c>
    </row>
    <row r="992" spans="1:11" ht="15.5" hidden="1">
      <c r="A992" s="210" t="s">
        <v>1699</v>
      </c>
      <c r="B992" s="81" t="s">
        <v>1736</v>
      </c>
      <c r="C992" s="19" t="s">
        <v>41</v>
      </c>
      <c r="D992" s="93">
        <v>46035</v>
      </c>
      <c r="E992" s="119">
        <f t="shared" ca="1" si="45"/>
        <v>46273</v>
      </c>
      <c r="F992" s="96" t="s">
        <v>40</v>
      </c>
      <c r="G992" s="339">
        <v>0.54761904761904767</v>
      </c>
      <c r="H992" s="339">
        <f>VLOOKUP(A992,[3]Sheet1!$A:$H,8,)</f>
        <v>0.55513784461152882</v>
      </c>
      <c r="I992" s="175">
        <f t="shared" si="46"/>
        <v>7.5187969924811471E-3</v>
      </c>
      <c r="J992" s="87">
        <f ca="1">DATEDIF(D992,E992,"m")</f>
        <v>7</v>
      </c>
      <c r="K992" s="87" t="str">
        <f t="shared" si="47"/>
        <v>⬆️ En hausse</v>
      </c>
    </row>
    <row r="993" spans="1:11" ht="15.5">
      <c r="A993" s="172" t="s">
        <v>1700</v>
      </c>
      <c r="B993" s="99" t="s">
        <v>1739</v>
      </c>
      <c r="C993" s="23" t="s">
        <v>12</v>
      </c>
      <c r="D993" s="100">
        <v>46079</v>
      </c>
      <c r="E993" s="119">
        <f t="shared" ca="1" si="45"/>
        <v>46273</v>
      </c>
      <c r="F993" s="101" t="s">
        <v>31</v>
      </c>
      <c r="G993" s="339">
        <v>0.16604477611940299</v>
      </c>
      <c r="H993" s="339">
        <f>VLOOKUP(A993,[3]Sheet1!$A:$H,8,)</f>
        <v>0.16977611940298507</v>
      </c>
      <c r="I993" s="175">
        <f t="shared" si="46"/>
        <v>3.7313432835820726E-3</v>
      </c>
      <c r="J993" s="87">
        <f ca="1">DATEDIF(D993,E993,"m")</f>
        <v>6</v>
      </c>
      <c r="K993" s="87" t="str">
        <f t="shared" si="47"/>
        <v>⬆️ En hausse</v>
      </c>
    </row>
    <row r="994" spans="1:11" ht="15.5">
      <c r="A994" s="211" t="s">
        <v>1701</v>
      </c>
      <c r="B994" s="92" t="s">
        <v>1738</v>
      </c>
      <c r="C994" s="19" t="s">
        <v>41</v>
      </c>
      <c r="D994" s="93">
        <v>46088</v>
      </c>
      <c r="E994" s="119">
        <f t="shared" ca="1" si="45"/>
        <v>46273</v>
      </c>
      <c r="F994" s="105" t="s">
        <v>1702</v>
      </c>
      <c r="G994" s="339">
        <v>0.20245398773006135</v>
      </c>
      <c r="H994" s="339">
        <f>VLOOKUP(A994,[3]Sheet1!$A:$H,8,)</f>
        <v>0.20398773006134968</v>
      </c>
      <c r="I994" s="175">
        <f t="shared" si="46"/>
        <v>1.5337423312883347E-3</v>
      </c>
      <c r="J994" s="87">
        <f ca="1">DATEDIF(D994,E994,"m")</f>
        <v>6</v>
      </c>
      <c r="K994" s="87" t="str">
        <f t="shared" si="47"/>
        <v>⬆️ En hausse</v>
      </c>
    </row>
    <row r="995" spans="1:11" ht="15.5">
      <c r="A995" s="212" t="s">
        <v>1703</v>
      </c>
      <c r="B995" s="92" t="s">
        <v>1739</v>
      </c>
      <c r="C995" s="19" t="s">
        <v>23</v>
      </c>
      <c r="D995" s="93">
        <v>46100</v>
      </c>
      <c r="E995" s="119">
        <f t="shared" ca="1" si="45"/>
        <v>46273</v>
      </c>
      <c r="F995" s="105" t="s">
        <v>1704</v>
      </c>
      <c r="G995" s="339">
        <v>0.39473684210526316</v>
      </c>
      <c r="H995" s="339">
        <f>VLOOKUP(A995,[3]Sheet1!$A:$H,8,)</f>
        <v>0.39692982456140352</v>
      </c>
      <c r="I995" s="175">
        <f t="shared" si="46"/>
        <v>2.1929824561403577E-3</v>
      </c>
      <c r="J995" s="87">
        <f ca="1">DATEDIF(D995,E995,"m")</f>
        <v>5</v>
      </c>
      <c r="K995" s="87" t="str">
        <f t="shared" si="47"/>
        <v>⬆️ En hausse</v>
      </c>
    </row>
    <row r="996" spans="1:11" ht="15.5" hidden="1">
      <c r="A996" s="212" t="s">
        <v>1705</v>
      </c>
      <c r="B996" s="92" t="s">
        <v>1738</v>
      </c>
      <c r="C996" s="19" t="s">
        <v>23</v>
      </c>
      <c r="D996" s="93">
        <v>46108</v>
      </c>
      <c r="E996" s="119">
        <f t="shared" ca="1" si="45"/>
        <v>46273</v>
      </c>
      <c r="F996" s="105" t="s">
        <v>1706</v>
      </c>
      <c r="G996" s="339">
        <v>0.66004672897196259</v>
      </c>
      <c r="H996" s="339">
        <f>VLOOKUP(A996,[3]Sheet1!$A:$H,8,)</f>
        <v>0.66121495327102808</v>
      </c>
      <c r="I996" s="175">
        <f t="shared" si="46"/>
        <v>1.1682242990654901E-3</v>
      </c>
      <c r="J996" s="87">
        <f ca="1">DATEDIF(D996,E996,"m")</f>
        <v>5</v>
      </c>
      <c r="K996" s="87" t="str">
        <f t="shared" si="47"/>
        <v>⬆️ En hausse</v>
      </c>
    </row>
    <row r="997" spans="1:11" ht="15.5" hidden="1">
      <c r="A997" s="213" t="s">
        <v>1708</v>
      </c>
      <c r="B997" s="214" t="s">
        <v>1738</v>
      </c>
      <c r="C997" s="19" t="s">
        <v>23</v>
      </c>
      <c r="D997" s="110">
        <v>46083</v>
      </c>
      <c r="E997" s="119">
        <f t="shared" ca="1" si="45"/>
        <v>46273</v>
      </c>
      <c r="F997" s="215" t="s">
        <v>122</v>
      </c>
      <c r="G997" s="339">
        <v>0.54201680672268904</v>
      </c>
      <c r="H997" s="339">
        <f>VLOOKUP(A997,[3]Sheet1!$A:$H,8,)</f>
        <v>0.54411764705882348</v>
      </c>
      <c r="I997" s="175">
        <f t="shared" si="46"/>
        <v>2.1008403361344463E-3</v>
      </c>
      <c r="J997" s="87">
        <f ca="1">DATEDIF(D997,E997,"m")</f>
        <v>6</v>
      </c>
      <c r="K997" s="87" t="str">
        <f t="shared" si="47"/>
        <v>⬆️ En hausse</v>
      </c>
    </row>
    <row r="998" spans="1:11" ht="15.5" hidden="1">
      <c r="A998" s="216" t="s">
        <v>1709</v>
      </c>
      <c r="B998" s="217" t="s">
        <v>1736</v>
      </c>
      <c r="C998" s="19" t="s">
        <v>23</v>
      </c>
      <c r="D998" s="114">
        <v>46120</v>
      </c>
      <c r="E998" s="119">
        <f t="shared" ca="1" si="45"/>
        <v>46273</v>
      </c>
      <c r="F998" s="218" t="s">
        <v>1710</v>
      </c>
      <c r="G998" s="339">
        <v>0.51866666666666672</v>
      </c>
      <c r="H998" s="339">
        <f>VLOOKUP(A998,[3]Sheet1!$A:$H,8,)</f>
        <v>0.52400000000000002</v>
      </c>
      <c r="I998" s="175">
        <f t="shared" si="46"/>
        <v>5.3333333333333011E-3</v>
      </c>
      <c r="J998" s="87">
        <f ca="1">DATEDIF(D998,E998,"m")</f>
        <v>5</v>
      </c>
      <c r="K998" s="87" t="str">
        <f t="shared" si="47"/>
        <v>⬆️ En hausse</v>
      </c>
    </row>
    <row r="999" spans="1:11" ht="15.5" hidden="1">
      <c r="A999" s="216" t="s">
        <v>1711</v>
      </c>
      <c r="B999" s="217" t="s">
        <v>1736</v>
      </c>
      <c r="C999" s="19" t="s">
        <v>12</v>
      </c>
      <c r="D999" s="114">
        <v>46129</v>
      </c>
      <c r="E999" s="119">
        <f t="shared" ca="1" si="45"/>
        <v>46273</v>
      </c>
      <c r="F999" s="218" t="s">
        <v>1712</v>
      </c>
      <c r="G999" s="339">
        <v>0.55225988700564976</v>
      </c>
      <c r="H999" s="339">
        <f>VLOOKUP(A999,[3]Sheet1!$A:$H,8,)</f>
        <v>0.56073446327683618</v>
      </c>
      <c r="I999" s="175">
        <f t="shared" si="46"/>
        <v>8.4745762711864181E-3</v>
      </c>
      <c r="J999" s="87">
        <f ca="1">DATEDIF(D999,E999,"m")</f>
        <v>4</v>
      </c>
      <c r="K999" s="87" t="str">
        <f t="shared" si="47"/>
        <v>⬆️ En hausse</v>
      </c>
    </row>
    <row r="1000" spans="1:11" ht="15.5">
      <c r="A1000" s="216" t="s">
        <v>1714</v>
      </c>
      <c r="B1000" s="219" t="s">
        <v>1736</v>
      </c>
      <c r="C1000" s="19" t="s">
        <v>12</v>
      </c>
      <c r="D1000" s="114">
        <v>46136</v>
      </c>
      <c r="E1000" s="119">
        <f t="shared" ca="1" si="45"/>
        <v>46273</v>
      </c>
      <c r="F1000" s="218" t="s">
        <v>1715</v>
      </c>
      <c r="G1000" s="339">
        <v>0.375</v>
      </c>
      <c r="H1000" s="339">
        <f>VLOOKUP(A1000,[3]Sheet1!$A:$H,8,)</f>
        <v>0.3828125</v>
      </c>
      <c r="I1000" s="175">
        <f t="shared" si="46"/>
        <v>7.8125E-3</v>
      </c>
      <c r="J1000" s="87">
        <f ca="1">DATEDIF(D1000,E1000,"m")</f>
        <v>4</v>
      </c>
      <c r="K1000" s="87" t="str">
        <f t="shared" si="47"/>
        <v>⬆️ En hausse</v>
      </c>
    </row>
    <row r="1001" spans="1:11" ht="15.5">
      <c r="A1001" s="216" t="s">
        <v>1716</v>
      </c>
      <c r="B1001" s="219" t="s">
        <v>1736</v>
      </c>
      <c r="C1001" s="19" t="s">
        <v>12</v>
      </c>
      <c r="D1001" s="114">
        <v>46137</v>
      </c>
      <c r="E1001" s="119">
        <f t="shared" ca="1" si="45"/>
        <v>46273</v>
      </c>
      <c r="F1001" s="218" t="s">
        <v>1717</v>
      </c>
      <c r="G1001" s="339">
        <v>0.39548022598870058</v>
      </c>
      <c r="H1001" s="339">
        <f>VLOOKUP(A1001,[3]Sheet1!$A:$H,8,)</f>
        <v>0.39971751412429379</v>
      </c>
      <c r="I1001" s="175">
        <f t="shared" si="46"/>
        <v>4.237288135593209E-3</v>
      </c>
      <c r="J1001" s="87">
        <f ca="1">DATEDIF(D1001,E1001,"m")</f>
        <v>4</v>
      </c>
      <c r="K1001" s="87" t="str">
        <f t="shared" si="47"/>
        <v>⬆️ En hausse</v>
      </c>
    </row>
    <row r="1002" spans="1:11" ht="15.5">
      <c r="A1002" s="216" t="s">
        <v>1718</v>
      </c>
      <c r="B1002" s="219" t="s">
        <v>1736</v>
      </c>
      <c r="C1002" s="19" t="s">
        <v>12</v>
      </c>
      <c r="D1002" s="114">
        <v>46144</v>
      </c>
      <c r="E1002" s="119">
        <f t="shared" ca="1" si="45"/>
        <v>46273</v>
      </c>
      <c r="F1002" s="218" t="s">
        <v>1719</v>
      </c>
      <c r="G1002" s="339">
        <v>0.39118457300275483</v>
      </c>
      <c r="H1002" s="339">
        <f>VLOOKUP(A1002,[3]Sheet1!$A:$H,8,)</f>
        <v>0.40082644628099173</v>
      </c>
      <c r="I1002" s="175">
        <f t="shared" si="46"/>
        <v>9.641873278236901E-3</v>
      </c>
      <c r="J1002" s="87">
        <f ca="1">DATEDIF(D1002,E1002,"m")</f>
        <v>4</v>
      </c>
      <c r="K1002" s="87" t="str">
        <f t="shared" si="47"/>
        <v>⬆️ En hausse</v>
      </c>
    </row>
    <row r="1003" spans="1:11" ht="15.5" hidden="1">
      <c r="A1003" s="216" t="s">
        <v>1720</v>
      </c>
      <c r="B1003" s="219" t="s">
        <v>1736</v>
      </c>
      <c r="C1003" s="19" t="s">
        <v>12</v>
      </c>
      <c r="D1003" s="114">
        <v>46137</v>
      </c>
      <c r="E1003" s="119">
        <f t="shared" ca="1" si="45"/>
        <v>46273</v>
      </c>
      <c r="F1003" s="218" t="s">
        <v>1721</v>
      </c>
      <c r="G1003" s="339">
        <v>0.52057613168724282</v>
      </c>
      <c r="H1003" s="339">
        <f>VLOOKUP(A1003,[3]Sheet1!$A:$H,8,)</f>
        <v>0.52057613168724282</v>
      </c>
      <c r="I1003" s="175">
        <f t="shared" si="46"/>
        <v>0</v>
      </c>
      <c r="J1003" s="87">
        <f ca="1">DATEDIF(D1003,E1003,"m")</f>
        <v>4</v>
      </c>
      <c r="K1003" s="87" t="str">
        <f t="shared" si="47"/>
        <v>⬆️ En hausse</v>
      </c>
    </row>
    <row r="1004" spans="1:11" ht="15.5" hidden="1">
      <c r="A1004" s="216" t="s">
        <v>1722</v>
      </c>
      <c r="B1004" s="219" t="s">
        <v>1736</v>
      </c>
      <c r="C1004" s="19" t="s">
        <v>12</v>
      </c>
      <c r="D1004" s="114">
        <v>46144</v>
      </c>
      <c r="E1004" s="119">
        <f t="shared" ca="1" si="45"/>
        <v>46273</v>
      </c>
      <c r="F1004" s="218" t="s">
        <v>1721</v>
      </c>
      <c r="G1004" s="339">
        <v>0.50381679389312972</v>
      </c>
      <c r="H1004" s="339">
        <f>VLOOKUP(A1004,[3]Sheet1!$A:$H,8,)</f>
        <v>0.50381679389312972</v>
      </c>
      <c r="I1004" s="175">
        <f t="shared" si="46"/>
        <v>0</v>
      </c>
      <c r="J1004" s="87">
        <f ca="1">DATEDIF(D1004,E1004,"m")</f>
        <v>4</v>
      </c>
      <c r="K1004" s="87" t="str">
        <f t="shared" si="47"/>
        <v>⬆️ En hausse</v>
      </c>
    </row>
    <row r="1005" spans="1:11" ht="15.5" hidden="1">
      <c r="A1005" s="216" t="s">
        <v>5426</v>
      </c>
      <c r="B1005" s="219" t="s">
        <v>1736</v>
      </c>
      <c r="C1005" s="19" t="s">
        <v>9</v>
      </c>
      <c r="D1005" s="114">
        <v>46172</v>
      </c>
      <c r="E1005" s="119">
        <f t="shared" ca="1" si="45"/>
        <v>46273</v>
      </c>
      <c r="F1005" s="105" t="s">
        <v>1654</v>
      </c>
      <c r="G1005" s="339">
        <v>0.653954802259887</v>
      </c>
      <c r="H1005" s="339">
        <f>VLOOKUP(A1005,[3]Sheet1!$A:$H,8,)</f>
        <v>0.65536723163841804</v>
      </c>
      <c r="I1005" s="175">
        <f t="shared" si="46"/>
        <v>1.4124293785310327E-3</v>
      </c>
      <c r="J1005" s="87">
        <f ca="1">DATEDIF(D1005,E1005,"m")</f>
        <v>3</v>
      </c>
      <c r="K1005" s="87" t="str">
        <f t="shared" si="47"/>
        <v>⬆️ En hausse</v>
      </c>
    </row>
    <row r="1006" spans="1:11" ht="15.5">
      <c r="A1006" s="216" t="s">
        <v>5439</v>
      </c>
      <c r="B1006" s="219" t="s">
        <v>5441</v>
      </c>
      <c r="C1006" s="19" t="s">
        <v>9</v>
      </c>
      <c r="D1006" s="114">
        <v>46184</v>
      </c>
      <c r="E1006" s="119">
        <f t="shared" ca="1" si="45"/>
        <v>46273</v>
      </c>
      <c r="F1006" s="105" t="s">
        <v>5437</v>
      </c>
      <c r="G1006" s="339">
        <v>0.35273972602739728</v>
      </c>
      <c r="H1006" s="339">
        <f>VLOOKUP(A1006,[3]Sheet1!$A:$H,8,)</f>
        <v>0.36986301369863012</v>
      </c>
      <c r="I1006" s="175">
        <f t="shared" si="46"/>
        <v>1.7123287671232834E-2</v>
      </c>
      <c r="J1006" s="87">
        <f ca="1">DATEDIF(D1006,E1006,"m")</f>
        <v>2</v>
      </c>
      <c r="K1006" s="87" t="str">
        <f t="shared" si="47"/>
        <v>⬆️ En hausse</v>
      </c>
    </row>
    <row r="1007" spans="1:11" ht="15.5" hidden="1">
      <c r="A1007" s="216" t="s">
        <v>5440</v>
      </c>
      <c r="B1007" s="329" t="s">
        <v>1736</v>
      </c>
      <c r="C1007" s="19" t="s">
        <v>9</v>
      </c>
      <c r="D1007" s="114">
        <v>46188</v>
      </c>
      <c r="E1007" s="119">
        <f t="shared" ca="1" si="45"/>
        <v>46273</v>
      </c>
      <c r="F1007" s="105" t="s">
        <v>5434</v>
      </c>
      <c r="G1007" s="339">
        <v>0.64550264550264547</v>
      </c>
      <c r="H1007" s="339">
        <f>VLOOKUP(A1007,[3]Sheet1!$A:$H,8,)</f>
        <v>0.65079365079365081</v>
      </c>
      <c r="I1007" s="175">
        <f t="shared" si="46"/>
        <v>5.2910052910053462E-3</v>
      </c>
      <c r="J1007" s="87">
        <f ca="1">DATEDIF(D1007,E1007,"m")</f>
        <v>2</v>
      </c>
      <c r="K1007" s="87" t="str">
        <f t="shared" si="47"/>
        <v>⬆️ En hausse</v>
      </c>
    </row>
    <row r="1008" spans="1:11" ht="15.5">
      <c r="A1008" s="216" t="s">
        <v>5445</v>
      </c>
      <c r="B1008" s="329" t="s">
        <v>5461</v>
      </c>
      <c r="C1008" s="19" t="s">
        <v>5430</v>
      </c>
      <c r="D1008" s="114">
        <v>46190</v>
      </c>
      <c r="E1008" s="119">
        <f t="shared" ca="1" si="45"/>
        <v>46273</v>
      </c>
      <c r="F1008" s="105" t="s">
        <v>1027</v>
      </c>
      <c r="G1008" s="339">
        <v>0.33175675675675675</v>
      </c>
      <c r="H1008" s="339">
        <f>VLOOKUP(A1008,[3]Sheet1!$A:$H,8,)</f>
        <v>0.33310810810810809</v>
      </c>
      <c r="I1008" s="175">
        <f t="shared" si="46"/>
        <v>1.3513513513513375E-3</v>
      </c>
      <c r="J1008" s="87">
        <f ca="1">DATEDIF(D1008,E1008,"m")</f>
        <v>2</v>
      </c>
      <c r="K1008" s="87" t="str">
        <f t="shared" si="47"/>
        <v>⬆️ En hausse</v>
      </c>
    </row>
    <row r="1009" spans="1:11" ht="15.5">
      <c r="A1009" s="216" t="s">
        <v>5446</v>
      </c>
      <c r="B1009" s="329" t="s">
        <v>5461</v>
      </c>
      <c r="C1009" s="19" t="s">
        <v>5430</v>
      </c>
      <c r="D1009" s="114">
        <v>46191</v>
      </c>
      <c r="E1009" s="119">
        <f t="shared" ca="1" si="45"/>
        <v>46273</v>
      </c>
      <c r="F1009" s="105" t="s">
        <v>1027</v>
      </c>
      <c r="G1009" s="339">
        <v>0.28125</v>
      </c>
      <c r="H1009" s="339">
        <f>VLOOKUP(A1009,[3]Sheet1!$A:$H,8,)</f>
        <v>0.28125</v>
      </c>
      <c r="I1009" s="175">
        <f t="shared" si="46"/>
        <v>0</v>
      </c>
      <c r="J1009" s="87">
        <f ca="1">DATEDIF(D1009,E1009,"m")</f>
        <v>2</v>
      </c>
      <c r="K1009" s="87" t="str">
        <f t="shared" si="47"/>
        <v>⬆️ En hausse</v>
      </c>
    </row>
    <row r="1010" spans="1:11" ht="15.5">
      <c r="A1010" s="216" t="s">
        <v>5447</v>
      </c>
      <c r="B1010" s="329" t="s">
        <v>5461</v>
      </c>
      <c r="C1010" s="19" t="s">
        <v>5430</v>
      </c>
      <c r="D1010" s="114">
        <v>46197</v>
      </c>
      <c r="E1010" s="119">
        <f t="shared" ca="1" si="45"/>
        <v>46273</v>
      </c>
      <c r="F1010" s="105" t="s">
        <v>5455</v>
      </c>
      <c r="G1010" s="339">
        <v>0.44107142857142856</v>
      </c>
      <c r="H1010" s="339">
        <f>VLOOKUP(A1010,[3]Sheet1!$A:$H,8,)</f>
        <v>0.44464285714285712</v>
      </c>
      <c r="I1010" s="175">
        <f t="shared" si="46"/>
        <v>3.5714285714285587E-3</v>
      </c>
      <c r="J1010" s="87">
        <f ca="1">DATEDIF(D1010,E1010,"m")</f>
        <v>2</v>
      </c>
      <c r="K1010" s="87" t="str">
        <f t="shared" si="47"/>
        <v>⬆️ En hausse</v>
      </c>
    </row>
    <row r="1011" spans="1:11" ht="15.5">
      <c r="A1011" s="216" t="s">
        <v>5448</v>
      </c>
      <c r="B1011" s="329" t="s">
        <v>5461</v>
      </c>
      <c r="C1011" s="19" t="s">
        <v>5430</v>
      </c>
      <c r="D1011" s="114">
        <v>46199</v>
      </c>
      <c r="E1011" s="119">
        <f t="shared" ca="1" si="45"/>
        <v>46273</v>
      </c>
      <c r="F1011" s="105" t="s">
        <v>1027</v>
      </c>
      <c r="G1011" s="339">
        <v>0.34959893048128343</v>
      </c>
      <c r="H1011" s="339">
        <f>VLOOKUP(A1011,[3]Sheet1!$A:$H,8,)</f>
        <v>0.35360962566844922</v>
      </c>
      <c r="I1011" s="175">
        <f t="shared" si="46"/>
        <v>4.0106951871657914E-3</v>
      </c>
      <c r="J1011" s="87">
        <f ca="1">DATEDIF(D1011,E1011,"m")</f>
        <v>2</v>
      </c>
      <c r="K1011" s="87" t="str">
        <f t="shared" si="47"/>
        <v>⬆️ En hausse</v>
      </c>
    </row>
    <row r="1012" spans="1:11" ht="15.5">
      <c r="A1012" s="216" t="s">
        <v>5449</v>
      </c>
      <c r="B1012" s="329" t="s">
        <v>5461</v>
      </c>
      <c r="C1012" s="19" t="s">
        <v>5430</v>
      </c>
      <c r="D1012" s="114">
        <v>46199</v>
      </c>
      <c r="E1012" s="119">
        <f t="shared" ca="1" si="45"/>
        <v>46273</v>
      </c>
      <c r="F1012" s="105" t="s">
        <v>5456</v>
      </c>
      <c r="G1012" s="339">
        <v>0.45292207792207795</v>
      </c>
      <c r="H1012" s="339">
        <f>VLOOKUP(A1012,[3]Sheet1!$A:$H,8,)</f>
        <v>0.45129870129870131</v>
      </c>
      <c r="I1012" s="175">
        <f t="shared" si="46"/>
        <v>-1.6233766233766378E-3</v>
      </c>
      <c r="J1012" s="87">
        <f ca="1">DATEDIF(D1012,E1012,"m")</f>
        <v>2</v>
      </c>
      <c r="K1012" s="87" t="str">
        <f t="shared" si="47"/>
        <v>⬆️ En hausse</v>
      </c>
    </row>
    <row r="1013" spans="1:11" ht="15.5">
      <c r="A1013" s="216" t="s">
        <v>5450</v>
      </c>
      <c r="B1013" s="329" t="s">
        <v>5441</v>
      </c>
      <c r="C1013" s="19" t="s">
        <v>5430</v>
      </c>
      <c r="D1013" s="114">
        <v>46199</v>
      </c>
      <c r="E1013" s="119">
        <f t="shared" ca="1" si="45"/>
        <v>46273</v>
      </c>
      <c r="F1013" s="105" t="s">
        <v>756</v>
      </c>
      <c r="G1013" s="339">
        <v>0.30869565217391304</v>
      </c>
      <c r="H1013" s="339">
        <f>VLOOKUP(A1013,[3]Sheet1!$A:$H,8,)</f>
        <v>0.30978260869565216</v>
      </c>
      <c r="I1013" s="175">
        <f t="shared" si="46"/>
        <v>1.0869565217391242E-3</v>
      </c>
      <c r="J1013" s="87">
        <f ca="1">DATEDIF(D1013,E1013,"m")</f>
        <v>2</v>
      </c>
      <c r="K1013" s="87" t="str">
        <f t="shared" si="47"/>
        <v>⬆️ En hausse</v>
      </c>
    </row>
    <row r="1014" spans="1:11" ht="15.5">
      <c r="A1014" s="216" t="s">
        <v>5451</v>
      </c>
      <c r="B1014" s="329" t="s">
        <v>1736</v>
      </c>
      <c r="C1014" s="19" t="s">
        <v>9</v>
      </c>
      <c r="D1014" s="114">
        <v>46199</v>
      </c>
      <c r="E1014" s="119">
        <f t="shared" ca="1" si="45"/>
        <v>46273</v>
      </c>
      <c r="F1014" s="105" t="s">
        <v>5457</v>
      </c>
      <c r="G1014" s="339">
        <v>0.47306397306397308</v>
      </c>
      <c r="H1014" s="339">
        <f>VLOOKUP(A1014,[3]Sheet1!$A:$H,8,)</f>
        <v>0.47979797979797978</v>
      </c>
      <c r="I1014" s="175">
        <f t="shared" si="46"/>
        <v>6.7340067340067034E-3</v>
      </c>
      <c r="J1014" s="87">
        <f ca="1">DATEDIF(D1014,E1014,"m")</f>
        <v>2</v>
      </c>
      <c r="K1014" s="87" t="str">
        <f t="shared" si="47"/>
        <v>⬆️ En hausse</v>
      </c>
    </row>
    <row r="1015" spans="1:11" ht="15.5" hidden="1">
      <c r="A1015" s="216" t="s">
        <v>5452</v>
      </c>
      <c r="B1015" s="329" t="s">
        <v>5441</v>
      </c>
      <c r="C1015" s="19" t="s">
        <v>5430</v>
      </c>
      <c r="D1015" s="114">
        <v>46200</v>
      </c>
      <c r="E1015" s="119">
        <f t="shared" ca="1" si="45"/>
        <v>46273</v>
      </c>
      <c r="F1015" s="105" t="s">
        <v>5458</v>
      </c>
      <c r="G1015" s="339">
        <v>0.50508720930232553</v>
      </c>
      <c r="H1015" s="339">
        <f>VLOOKUP(A1015,[3]Sheet1!$A:$H,8,)</f>
        <v>0.51162790697674421</v>
      </c>
      <c r="I1015" s="175">
        <f t="shared" si="46"/>
        <v>6.5406976744186718E-3</v>
      </c>
      <c r="J1015" s="87">
        <f ca="1">DATEDIF(D1015,E1015,"m")</f>
        <v>2</v>
      </c>
      <c r="K1015" s="87" t="str">
        <f t="shared" si="47"/>
        <v>⬆️ En hausse</v>
      </c>
    </row>
    <row r="1016" spans="1:11" ht="15.5">
      <c r="A1016" s="216" t="s">
        <v>5453</v>
      </c>
      <c r="B1016" s="329" t="s">
        <v>5461</v>
      </c>
      <c r="C1016" s="19" t="s">
        <v>5430</v>
      </c>
      <c r="D1016" s="114">
        <v>46200</v>
      </c>
      <c r="E1016" s="119">
        <f t="shared" ca="1" si="45"/>
        <v>46273</v>
      </c>
      <c r="F1016" s="105" t="s">
        <v>5459</v>
      </c>
      <c r="G1016" s="339">
        <v>0.4529494382022472</v>
      </c>
      <c r="H1016" s="339">
        <f>VLOOKUP(A1016,[3]Sheet1!$A:$H,8,)</f>
        <v>0.45575842696629215</v>
      </c>
      <c r="I1016" s="175">
        <f t="shared" si="46"/>
        <v>2.8089887640449507E-3</v>
      </c>
      <c r="J1016" s="87">
        <f ca="1">DATEDIF(D1016,E1016,"m")</f>
        <v>2</v>
      </c>
      <c r="K1016" s="87" t="str">
        <f t="shared" si="47"/>
        <v>⬆️ En hausse</v>
      </c>
    </row>
    <row r="1017" spans="1:11" ht="15.5">
      <c r="A1017" s="216" t="s">
        <v>5454</v>
      </c>
      <c r="B1017" s="329" t="s">
        <v>5441</v>
      </c>
      <c r="C1017" s="19" t="s">
        <v>5430</v>
      </c>
      <c r="D1017" s="114">
        <v>46200</v>
      </c>
      <c r="E1017" s="119">
        <f t="shared" ca="1" si="45"/>
        <v>46273</v>
      </c>
      <c r="F1017" s="105" t="s">
        <v>5460</v>
      </c>
      <c r="G1017" s="339">
        <v>0.44318181818181818</v>
      </c>
      <c r="H1017" s="339">
        <f>VLOOKUP(A1017,[3]Sheet1!$A:$H,8,)</f>
        <v>0.44176136363636365</v>
      </c>
      <c r="I1017" s="175">
        <f t="shared" si="46"/>
        <v>-1.4204545454545303E-3</v>
      </c>
      <c r="J1017" s="87">
        <f ca="1">DATEDIF(D1017,E1017,"m")</f>
        <v>2</v>
      </c>
      <c r="K1017" s="87" t="str">
        <f t="shared" si="47"/>
        <v>⬆️ En hausse</v>
      </c>
    </row>
    <row r="1018" spans="1:11" ht="15.5">
      <c r="A1018" s="216" t="s">
        <v>5482</v>
      </c>
      <c r="B1018" s="329" t="s">
        <v>5461</v>
      </c>
      <c r="C1018" s="95" t="s">
        <v>5430</v>
      </c>
      <c r="D1018" s="114">
        <v>46206</v>
      </c>
      <c r="E1018" s="119">
        <f t="shared" ca="1" si="45"/>
        <v>46273</v>
      </c>
      <c r="F1018" s="338" t="s">
        <v>5484</v>
      </c>
      <c r="G1018" s="339">
        <v>0.33793103448275863</v>
      </c>
      <c r="H1018" s="339">
        <f>VLOOKUP(A1018,[3]Sheet1!$A:$H,8,)</f>
        <v>0.3413793103448276</v>
      </c>
      <c r="I1018" s="175">
        <f t="shared" si="46"/>
        <v>3.4482758620689724E-3</v>
      </c>
      <c r="J1018" s="87">
        <f ca="1">DATEDIF(D1018,E1018,"m")</f>
        <v>2</v>
      </c>
      <c r="K1018" s="87" t="str">
        <f t="shared" si="47"/>
        <v>⬆️ En hausse</v>
      </c>
    </row>
    <row r="1019" spans="1:11" ht="15.5" hidden="1">
      <c r="A1019" s="216" t="s">
        <v>5483</v>
      </c>
      <c r="B1019" s="219" t="s">
        <v>1736</v>
      </c>
      <c r="C1019" s="95" t="s">
        <v>23</v>
      </c>
      <c r="D1019" s="114">
        <v>46209</v>
      </c>
      <c r="E1019" s="119">
        <f t="shared" ca="1" si="45"/>
        <v>46273</v>
      </c>
      <c r="F1019" s="338" t="s">
        <v>5485</v>
      </c>
      <c r="G1019" s="339">
        <v>0.68501529051987764</v>
      </c>
      <c r="H1019" s="339">
        <f>VLOOKUP(A1019,[3]Sheet1!$A:$H,8,)</f>
        <v>0.6941896024464832</v>
      </c>
      <c r="I1019" s="175">
        <f t="shared" si="46"/>
        <v>9.1743119266055606E-3</v>
      </c>
      <c r="J1019" s="87">
        <f ca="1">DATEDIF(D1019,E1019,"m")</f>
        <v>2</v>
      </c>
      <c r="K1019" s="87" t="str">
        <f t="shared" si="47"/>
        <v>⬆️ En hausse</v>
      </c>
    </row>
    <row r="1020" spans="1:11" ht="15.5" hidden="1">
      <c r="A1020" s="216" t="s">
        <v>9862</v>
      </c>
      <c r="B1020" s="219" t="s">
        <v>5441</v>
      </c>
      <c r="C1020" s="95" t="s">
        <v>12</v>
      </c>
      <c r="D1020" s="114" t="s">
        <v>9864</v>
      </c>
      <c r="E1020" s="119">
        <f t="shared" ca="1" si="45"/>
        <v>46273</v>
      </c>
      <c r="F1020" s="338" t="s">
        <v>9865</v>
      </c>
      <c r="G1020" s="339">
        <v>0.63224637681159424</v>
      </c>
      <c r="H1020" s="339">
        <f>VLOOKUP(A1020,[3]Sheet1!$A:$H,8,)</f>
        <v>0.63949275362318836</v>
      </c>
      <c r="I1020" s="175">
        <f t="shared" si="46"/>
        <v>7.2463768115941241E-3</v>
      </c>
      <c r="J1020" s="87">
        <v>0</v>
      </c>
      <c r="K1020" s="87" t="str">
        <f t="shared" si="47"/>
        <v>⬆️ En hausse</v>
      </c>
    </row>
    <row r="1021" spans="1:11" ht="15.5" hidden="1">
      <c r="A1021" s="216" t="s">
        <v>9863</v>
      </c>
      <c r="B1021" s="219" t="s">
        <v>5441</v>
      </c>
      <c r="C1021" s="95" t="s">
        <v>5430</v>
      </c>
      <c r="D1021" s="114">
        <v>46214</v>
      </c>
      <c r="E1021" s="119">
        <f t="shared" ca="1" si="45"/>
        <v>46273</v>
      </c>
      <c r="F1021" s="338" t="s">
        <v>9866</v>
      </c>
      <c r="G1021" s="339">
        <v>0.50427350427350426</v>
      </c>
      <c r="H1021" s="339">
        <f>VLOOKUP(A1021,[3]Sheet1!$A:$H,8,)</f>
        <v>0.50534188034188032</v>
      </c>
      <c r="I1021" s="175">
        <f t="shared" si="46"/>
        <v>1.0683760683760646E-3</v>
      </c>
      <c r="J1021" s="87">
        <f ca="1">DATEDIF(D1021,E1021,"m")</f>
        <v>1</v>
      </c>
      <c r="K1021" s="87" t="str">
        <f t="shared" si="47"/>
        <v>⬆️ En hausse</v>
      </c>
    </row>
    <row r="1022" spans="1:11" ht="15.5">
      <c r="A1022" s="216" t="s">
        <v>9878</v>
      </c>
      <c r="B1022" s="329" t="s">
        <v>5461</v>
      </c>
      <c r="C1022" s="95" t="s">
        <v>5430</v>
      </c>
      <c r="D1022" s="114">
        <v>46220</v>
      </c>
      <c r="E1022" s="119">
        <f t="shared" ca="1" si="45"/>
        <v>46273</v>
      </c>
      <c r="F1022" s="338" t="s">
        <v>9885</v>
      </c>
      <c r="G1022" s="339">
        <v>0.35252808988764045</v>
      </c>
      <c r="H1022" s="339">
        <f>VLOOKUP(A1022,[3]Sheet1!$A:$H,8,)</f>
        <v>0.3651685393258427</v>
      </c>
      <c r="I1022" s="175">
        <f t="shared" si="46"/>
        <v>1.264044943820225E-2</v>
      </c>
      <c r="J1022" s="87">
        <f ca="1">DATEDIF(D1022,E1022,"m")</f>
        <v>1</v>
      </c>
      <c r="K1022" s="87" t="str">
        <f t="shared" si="47"/>
        <v>⬆️ En hausse</v>
      </c>
    </row>
    <row r="1023" spans="1:11" ht="15.5">
      <c r="A1023" s="216" t="s">
        <v>9879</v>
      </c>
      <c r="B1023" s="329" t="s">
        <v>5441</v>
      </c>
      <c r="C1023" s="95" t="s">
        <v>5430</v>
      </c>
      <c r="D1023" s="114">
        <v>46220</v>
      </c>
      <c r="E1023" s="119">
        <f t="shared" ca="1" si="45"/>
        <v>46273</v>
      </c>
      <c r="F1023" s="338" t="s">
        <v>9886</v>
      </c>
      <c r="G1023" s="339">
        <v>0.39365671641791045</v>
      </c>
      <c r="H1023" s="339">
        <f>VLOOKUP(A1023,[3]Sheet1!$A:$H,8,)</f>
        <v>0.40764925373134331</v>
      </c>
      <c r="I1023" s="175">
        <f t="shared" si="46"/>
        <v>1.3992537313432862E-2</v>
      </c>
      <c r="J1023" s="87">
        <f ca="1">DATEDIF(D1023,E1023,"m")</f>
        <v>1</v>
      </c>
      <c r="K1023" s="87" t="str">
        <f t="shared" si="47"/>
        <v>⬆️ En hausse</v>
      </c>
    </row>
    <row r="1024" spans="1:11" ht="15.5">
      <c r="A1024" s="216" t="s">
        <v>9880</v>
      </c>
      <c r="B1024" s="329" t="s">
        <v>5441</v>
      </c>
      <c r="C1024" s="95" t="s">
        <v>5430</v>
      </c>
      <c r="D1024" s="114">
        <v>46220</v>
      </c>
      <c r="E1024" s="119">
        <f t="shared" ca="1" si="45"/>
        <v>46273</v>
      </c>
      <c r="F1024" s="338" t="s">
        <v>9887</v>
      </c>
      <c r="G1024" s="339">
        <v>0.35416666666666669</v>
      </c>
      <c r="H1024" s="339">
        <f>VLOOKUP(A1024,[3]Sheet1!$A:$H,8,)</f>
        <v>0.36538461538461536</v>
      </c>
      <c r="I1024" s="175">
        <f t="shared" si="46"/>
        <v>1.1217948717948678E-2</v>
      </c>
      <c r="J1024" s="87">
        <f ca="1">DATEDIF(D1024,E1024,"m")</f>
        <v>1</v>
      </c>
      <c r="K1024" s="87" t="str">
        <f t="shared" si="47"/>
        <v>⬆️ En hausse</v>
      </c>
    </row>
    <row r="1025" spans="1:11" ht="15.5">
      <c r="A1025" s="216" t="s">
        <v>9881</v>
      </c>
      <c r="B1025" s="329" t="s">
        <v>5441</v>
      </c>
      <c r="C1025" s="95" t="s">
        <v>5430</v>
      </c>
      <c r="D1025" s="114">
        <v>46223</v>
      </c>
      <c r="E1025" s="119">
        <f t="shared" ca="1" si="45"/>
        <v>46273</v>
      </c>
      <c r="F1025" s="338" t="s">
        <v>9888</v>
      </c>
      <c r="G1025" s="339">
        <v>0.46505376344086019</v>
      </c>
      <c r="H1025" s="339">
        <f>VLOOKUP(A1025,[3]Sheet1!$A:$H,8,)</f>
        <v>0.48655913978494625</v>
      </c>
      <c r="I1025" s="175">
        <f t="shared" si="46"/>
        <v>2.1505376344086058E-2</v>
      </c>
      <c r="J1025" s="87">
        <f ca="1">DATEDIF(D1025,E1025,"m")</f>
        <v>1</v>
      </c>
      <c r="K1025" s="87" t="str">
        <f t="shared" si="47"/>
        <v>⬆️ En hausse</v>
      </c>
    </row>
    <row r="1026" spans="1:11" ht="15.5">
      <c r="A1026" s="216" t="s">
        <v>9882</v>
      </c>
      <c r="B1026" s="329" t="s">
        <v>5461</v>
      </c>
      <c r="C1026" s="95" t="s">
        <v>5430</v>
      </c>
      <c r="D1026" s="114">
        <v>46223</v>
      </c>
      <c r="E1026" s="119">
        <f t="shared" ca="1" si="45"/>
        <v>46273</v>
      </c>
      <c r="F1026" s="338" t="s">
        <v>9889</v>
      </c>
      <c r="G1026" s="339">
        <v>0.36890243902439024</v>
      </c>
      <c r="H1026" s="339">
        <f>VLOOKUP(A1026,[3]Sheet1!$A:$H,8,)</f>
        <v>0.37804878048780488</v>
      </c>
      <c r="I1026" s="175">
        <f t="shared" si="46"/>
        <v>9.1463414634146423E-3</v>
      </c>
      <c r="J1026" s="87">
        <f ca="1">DATEDIF(D1026,E1026,"m")</f>
        <v>1</v>
      </c>
      <c r="K1026" s="87" t="str">
        <f t="shared" si="47"/>
        <v>⬆️ En hausse</v>
      </c>
    </row>
    <row r="1027" spans="1:11" ht="15.5">
      <c r="A1027" s="216" t="s">
        <v>9883</v>
      </c>
      <c r="B1027" s="329" t="s">
        <v>5461</v>
      </c>
      <c r="C1027" s="95" t="s">
        <v>5430</v>
      </c>
      <c r="D1027" s="114">
        <v>46223</v>
      </c>
      <c r="E1027" s="119">
        <f t="shared" ca="1" si="45"/>
        <v>46273</v>
      </c>
      <c r="F1027" s="338" t="s">
        <v>9890</v>
      </c>
      <c r="G1027" s="339">
        <v>0.3286290322580645</v>
      </c>
      <c r="H1027" s="339">
        <f>VLOOKUP(A1027,[3]Sheet1!$A:$H,8,)</f>
        <v>0.35584677419354838</v>
      </c>
      <c r="I1027" s="175">
        <f t="shared" ref="I1027:I1056" si="48">H1027-G1027</f>
        <v>2.7217741935483875E-2</v>
      </c>
      <c r="J1027" s="87">
        <f ca="1">DATEDIF(D1027,E1027,"m")</f>
        <v>1</v>
      </c>
      <c r="K1027" s="87" t="str">
        <f t="shared" ref="K1027:K1060" si="49">IF(H1027="","➡️ Stable",IF(H1027&gt;0.005,"⬆️ En hausse",IF(H1027&lt;-0.005,"⬇️ En baisse","➡️ Stable")))</f>
        <v>⬆️ En hausse</v>
      </c>
    </row>
    <row r="1028" spans="1:11" ht="15.5">
      <c r="A1028" s="216" t="s">
        <v>9884</v>
      </c>
      <c r="B1028" s="329" t="s">
        <v>5461</v>
      </c>
      <c r="C1028" s="95" t="s">
        <v>5430</v>
      </c>
      <c r="D1028" s="114">
        <v>46223</v>
      </c>
      <c r="E1028" s="119">
        <f t="shared" ca="1" si="45"/>
        <v>46273</v>
      </c>
      <c r="F1028" s="338" t="s">
        <v>5459</v>
      </c>
      <c r="G1028" s="339">
        <v>0.3674496644295302</v>
      </c>
      <c r="H1028" s="339">
        <f>VLOOKUP(A1028,[3]Sheet1!$A:$H,8,)</f>
        <v>0.37667785234899331</v>
      </c>
      <c r="I1028" s="175">
        <f t="shared" si="48"/>
        <v>9.2281879194631156E-3</v>
      </c>
      <c r="J1028" s="87">
        <f ca="1">DATEDIF(D1028,E1028,"m")</f>
        <v>1</v>
      </c>
      <c r="K1028" s="87" t="str">
        <f t="shared" si="49"/>
        <v>⬆️ En hausse</v>
      </c>
    </row>
    <row r="1029" spans="1:11" ht="15.5">
      <c r="A1029" s="216" t="s">
        <v>9898</v>
      </c>
      <c r="B1029" s="329" t="s">
        <v>5441</v>
      </c>
      <c r="C1029" s="95" t="s">
        <v>5430</v>
      </c>
      <c r="D1029" s="114">
        <v>46224</v>
      </c>
      <c r="E1029" s="119">
        <f t="shared" ca="1" si="45"/>
        <v>46273</v>
      </c>
      <c r="F1029" s="338" t="s">
        <v>9903</v>
      </c>
      <c r="G1029" s="339">
        <v>0.32272727272727275</v>
      </c>
      <c r="H1029" s="339">
        <f>VLOOKUP(A1029,[3]Sheet1!$A:$H,8,)</f>
        <v>0.33333333333333331</v>
      </c>
      <c r="I1029" s="175">
        <f t="shared" si="48"/>
        <v>1.0606060606060563E-2</v>
      </c>
      <c r="J1029" s="87">
        <f ca="1">DATEDIF(D1029,E1029,"m")</f>
        <v>1</v>
      </c>
      <c r="K1029" s="87" t="str">
        <f t="shared" si="49"/>
        <v>⬆️ En hausse</v>
      </c>
    </row>
    <row r="1030" spans="1:11" ht="15.5">
      <c r="A1030" s="216" t="s">
        <v>9899</v>
      </c>
      <c r="B1030" s="329" t="s">
        <v>5441</v>
      </c>
      <c r="C1030" s="95" t="s">
        <v>5430</v>
      </c>
      <c r="D1030" s="114">
        <v>46225</v>
      </c>
      <c r="E1030" s="119">
        <f t="shared" ref="E1030:E1060" ca="1" si="50">TODAY()</f>
        <v>46273</v>
      </c>
      <c r="F1030" s="338" t="s">
        <v>9904</v>
      </c>
      <c r="G1030" s="339">
        <v>0.28102189781021897</v>
      </c>
      <c r="H1030" s="339">
        <f>VLOOKUP(A1030,[3]Sheet1!$A:$H,8,)</f>
        <v>0.29105839416058393</v>
      </c>
      <c r="I1030" s="175">
        <f t="shared" si="48"/>
        <v>1.0036496350364965E-2</v>
      </c>
      <c r="J1030" s="87">
        <f ca="1">DATEDIF(D1030,E1030,"m")</f>
        <v>1</v>
      </c>
      <c r="K1030" s="87" t="str">
        <f t="shared" si="49"/>
        <v>⬆️ En hausse</v>
      </c>
    </row>
    <row r="1031" spans="1:11" ht="15.5">
      <c r="A1031" s="216" t="s">
        <v>9900</v>
      </c>
      <c r="B1031" s="329" t="s">
        <v>5461</v>
      </c>
      <c r="C1031" s="95" t="s">
        <v>5430</v>
      </c>
      <c r="D1031" s="114">
        <v>46226</v>
      </c>
      <c r="E1031" s="119">
        <f t="shared" ca="1" si="50"/>
        <v>46273</v>
      </c>
      <c r="F1031" s="338" t="s">
        <v>9885</v>
      </c>
      <c r="G1031" s="339">
        <v>0.2189655172413793</v>
      </c>
      <c r="H1031" s="339">
        <f>VLOOKUP(A1031,[3]Sheet1!$A:$H,8,)</f>
        <v>0.22500000000000001</v>
      </c>
      <c r="I1031" s="175">
        <f t="shared" si="48"/>
        <v>6.0344827586207017E-3</v>
      </c>
      <c r="J1031" s="87">
        <f ca="1">DATEDIF(D1031,E1031,"m")</f>
        <v>1</v>
      </c>
      <c r="K1031" s="87" t="str">
        <f t="shared" si="49"/>
        <v>⬆️ En hausse</v>
      </c>
    </row>
    <row r="1032" spans="1:11" ht="15.5">
      <c r="A1032" s="216" t="s">
        <v>9901</v>
      </c>
      <c r="B1032" s="329" t="s">
        <v>5441</v>
      </c>
      <c r="C1032" s="95" t="s">
        <v>5430</v>
      </c>
      <c r="D1032" s="114">
        <v>46230</v>
      </c>
      <c r="E1032" s="119">
        <f t="shared" ca="1" si="50"/>
        <v>46273</v>
      </c>
      <c r="F1032" s="338" t="s">
        <v>9905</v>
      </c>
      <c r="G1032" s="339">
        <v>0.37375000000000003</v>
      </c>
      <c r="H1032" s="339">
        <f>VLOOKUP(A1032,[3]Sheet1!$A:$H,8,)</f>
        <v>0.38750000000000001</v>
      </c>
      <c r="I1032" s="175">
        <f t="shared" si="48"/>
        <v>1.3749999999999984E-2</v>
      </c>
      <c r="J1032" s="87">
        <f ca="1">DATEDIF(D1032,E1032,"m")</f>
        <v>1</v>
      </c>
      <c r="K1032" s="87" t="str">
        <f t="shared" si="49"/>
        <v>⬆️ En hausse</v>
      </c>
    </row>
    <row r="1033" spans="1:11" ht="15.5" hidden="1">
      <c r="A1033" s="216" t="s">
        <v>9902</v>
      </c>
      <c r="B1033" s="329" t="s">
        <v>9907</v>
      </c>
      <c r="C1033" s="95" t="s">
        <v>12</v>
      </c>
      <c r="D1033" s="114">
        <v>46230</v>
      </c>
      <c r="E1033" s="119">
        <f t="shared" ca="1" si="50"/>
        <v>46273</v>
      </c>
      <c r="F1033" s="338" t="s">
        <v>9906</v>
      </c>
      <c r="G1033" s="339">
        <v>0.50815217391304346</v>
      </c>
      <c r="H1033" s="339">
        <f>VLOOKUP(A1033,[3]Sheet1!$A:$H,8,)</f>
        <v>0.52717391304347827</v>
      </c>
      <c r="I1033" s="175">
        <f t="shared" si="48"/>
        <v>1.9021739130434812E-2</v>
      </c>
      <c r="J1033" s="87">
        <f ca="1">DATEDIF(D1033,E1033,"m")</f>
        <v>1</v>
      </c>
      <c r="K1033" s="87" t="str">
        <f t="shared" si="49"/>
        <v>⬆️ En hausse</v>
      </c>
    </row>
    <row r="1034" spans="1:11" ht="15.5">
      <c r="A1034" s="216" t="s">
        <v>9918</v>
      </c>
      <c r="B1034" s="329" t="s">
        <v>9926</v>
      </c>
      <c r="C1034" s="95" t="s">
        <v>5430</v>
      </c>
      <c r="D1034" s="114">
        <v>46233</v>
      </c>
      <c r="E1034" s="119">
        <f t="shared" ca="1" si="50"/>
        <v>46273</v>
      </c>
      <c r="F1034" s="338" t="s">
        <v>5459</v>
      </c>
      <c r="G1034" s="339">
        <v>0.30072463768115942</v>
      </c>
      <c r="H1034" s="339">
        <f>VLOOKUP(A1034,[3]Sheet1!$A:$H,8,)</f>
        <v>0.31793478260869568</v>
      </c>
      <c r="I1034" s="175">
        <f t="shared" si="48"/>
        <v>1.7210144927536253E-2</v>
      </c>
      <c r="J1034" s="87">
        <f ca="1">DATEDIF(D1034,E1034,"m")</f>
        <v>1</v>
      </c>
      <c r="K1034" s="87" t="str">
        <f t="shared" si="49"/>
        <v>⬆️ En hausse</v>
      </c>
    </row>
    <row r="1035" spans="1:11" ht="15.5">
      <c r="A1035" s="216" t="s">
        <v>9919</v>
      </c>
      <c r="B1035" s="329" t="s">
        <v>9927</v>
      </c>
      <c r="C1035" s="95" t="s">
        <v>5430</v>
      </c>
      <c r="D1035" s="114">
        <v>46233</v>
      </c>
      <c r="E1035" s="119">
        <f t="shared" ca="1" si="50"/>
        <v>46273</v>
      </c>
      <c r="F1035" s="338" t="s">
        <v>9923</v>
      </c>
      <c r="G1035" s="339">
        <v>0.4238095238095238</v>
      </c>
      <c r="H1035" s="339">
        <f>VLOOKUP(A1035,[3]Sheet1!$A:$H,8,)</f>
        <v>0.46904761904761905</v>
      </c>
      <c r="I1035" s="175">
        <f t="shared" si="48"/>
        <v>4.5238095238095244E-2</v>
      </c>
      <c r="J1035" s="87">
        <f ca="1">DATEDIF(D1035,E1035,"m")</f>
        <v>1</v>
      </c>
      <c r="K1035" s="87" t="str">
        <f t="shared" si="49"/>
        <v>⬆️ En hausse</v>
      </c>
    </row>
    <row r="1036" spans="1:11" ht="15.5">
      <c r="A1036" s="216" t="s">
        <v>9920</v>
      </c>
      <c r="B1036" s="329" t="s">
        <v>9927</v>
      </c>
      <c r="C1036" s="95" t="s">
        <v>5430</v>
      </c>
      <c r="D1036" s="114">
        <v>46233</v>
      </c>
      <c r="E1036" s="119">
        <f t="shared" ca="1" si="50"/>
        <v>46273</v>
      </c>
      <c r="F1036" s="338" t="s">
        <v>9924</v>
      </c>
      <c r="G1036" s="339">
        <v>0.31372549019607843</v>
      </c>
      <c r="H1036" s="339">
        <f>VLOOKUP(A1036,[3]Sheet1!$A:$H,8,)</f>
        <v>0.33088235294117646</v>
      </c>
      <c r="I1036" s="175">
        <f t="shared" si="48"/>
        <v>1.7156862745098034E-2</v>
      </c>
      <c r="J1036" s="87">
        <f ca="1">DATEDIF(D1036,E1036,"m")</f>
        <v>1</v>
      </c>
      <c r="K1036" s="87" t="str">
        <f t="shared" si="49"/>
        <v>⬆️ En hausse</v>
      </c>
    </row>
    <row r="1037" spans="1:11" ht="15.5">
      <c r="A1037" s="216" t="s">
        <v>9921</v>
      </c>
      <c r="B1037" s="329" t="s">
        <v>9927</v>
      </c>
      <c r="C1037" s="95" t="s">
        <v>5430</v>
      </c>
      <c r="D1037" s="114">
        <v>46233</v>
      </c>
      <c r="E1037" s="119">
        <f t="shared" ca="1" si="50"/>
        <v>46273</v>
      </c>
      <c r="F1037" s="338" t="s">
        <v>9925</v>
      </c>
      <c r="G1037" s="339">
        <v>0.26413690476190477</v>
      </c>
      <c r="H1037" s="339">
        <f>VLOOKUP(A1037,[3]Sheet1!$A:$H,8,)</f>
        <v>0.2767857142857143</v>
      </c>
      <c r="I1037" s="175">
        <f t="shared" si="48"/>
        <v>1.2648809523809534E-2</v>
      </c>
      <c r="J1037" s="87">
        <f ca="1">DATEDIF(D1037,E1037,"m")</f>
        <v>1</v>
      </c>
      <c r="K1037" s="87" t="str">
        <f t="shared" si="49"/>
        <v>⬆️ En hausse</v>
      </c>
    </row>
    <row r="1038" spans="1:11" ht="15.5">
      <c r="A1038" s="216" t="s">
        <v>9922</v>
      </c>
      <c r="B1038" s="329" t="s">
        <v>9926</v>
      </c>
      <c r="C1038" s="95" t="s">
        <v>5430</v>
      </c>
      <c r="D1038" s="114">
        <v>46234</v>
      </c>
      <c r="E1038" s="119">
        <f t="shared" ca="1" si="50"/>
        <v>46273</v>
      </c>
      <c r="F1038" s="338" t="s">
        <v>5459</v>
      </c>
      <c r="G1038" s="339">
        <v>0.2</v>
      </c>
      <c r="H1038" s="339">
        <f>VLOOKUP(A1038,[3]Sheet1!$A:$H,8,)</f>
        <v>0.21339285714285713</v>
      </c>
      <c r="I1038" s="175">
        <f t="shared" si="48"/>
        <v>1.3392857142857123E-2</v>
      </c>
      <c r="J1038" s="87">
        <f ca="1">DATEDIF(D1038,E1038,"m")</f>
        <v>1</v>
      </c>
      <c r="K1038" s="87" t="str">
        <f t="shared" si="49"/>
        <v>⬆️ En hausse</v>
      </c>
    </row>
    <row r="1039" spans="1:11" ht="15.5">
      <c r="A1039" s="216" t="s">
        <v>9940</v>
      </c>
      <c r="B1039" s="329" t="s">
        <v>9927</v>
      </c>
      <c r="C1039" s="95" t="s">
        <v>5430</v>
      </c>
      <c r="D1039" s="114">
        <v>46248</v>
      </c>
      <c r="E1039" s="119">
        <f t="shared" ca="1" si="50"/>
        <v>46273</v>
      </c>
      <c r="F1039" s="338" t="s">
        <v>9943</v>
      </c>
      <c r="G1039" s="339">
        <v>0.41346153846153844</v>
      </c>
      <c r="H1039" s="339">
        <f>VLOOKUP(A1039,[3]Sheet1!$A:$H,8,)</f>
        <v>0.46565934065934067</v>
      </c>
      <c r="I1039" s="175">
        <f t="shared" si="48"/>
        <v>5.2197802197802234E-2</v>
      </c>
      <c r="J1039" s="87">
        <f ca="1">DATEDIF(D1039,E1039,"m")</f>
        <v>0</v>
      </c>
      <c r="K1039" s="87" t="str">
        <f t="shared" si="49"/>
        <v>⬆️ En hausse</v>
      </c>
    </row>
    <row r="1040" spans="1:11" ht="15.5">
      <c r="A1040" s="216" t="s">
        <v>9941</v>
      </c>
      <c r="B1040" s="329" t="s">
        <v>9926</v>
      </c>
      <c r="C1040" s="95" t="s">
        <v>23</v>
      </c>
      <c r="D1040" s="114">
        <v>46248</v>
      </c>
      <c r="E1040" s="119">
        <f t="shared" ca="1" si="50"/>
        <v>46273</v>
      </c>
      <c r="F1040" s="338" t="s">
        <v>9944</v>
      </c>
      <c r="G1040" s="339">
        <v>0.13055555555555556</v>
      </c>
      <c r="H1040" s="339">
        <f>VLOOKUP(A1040,[3]Sheet1!$A:$H,8,)</f>
        <v>0.19907407407407407</v>
      </c>
      <c r="I1040" s="175">
        <f t="shared" si="48"/>
        <v>6.8518518518518506E-2</v>
      </c>
      <c r="J1040" s="87">
        <f ca="1">DATEDIF(D1040,E1040,"m")</f>
        <v>0</v>
      </c>
      <c r="K1040" s="87" t="str">
        <f t="shared" si="49"/>
        <v>⬆️ En hausse</v>
      </c>
    </row>
    <row r="1041" spans="1:11" ht="15.5">
      <c r="A1041" s="216" t="s">
        <v>9942</v>
      </c>
      <c r="B1041" s="329" t="s">
        <v>9926</v>
      </c>
      <c r="C1041" s="95" t="s">
        <v>23</v>
      </c>
      <c r="D1041" s="114">
        <v>46248</v>
      </c>
      <c r="E1041" s="119">
        <f t="shared" ca="1" si="50"/>
        <v>46273</v>
      </c>
      <c r="F1041" s="338" t="s">
        <v>9945</v>
      </c>
      <c r="G1041" s="339">
        <v>0.375</v>
      </c>
      <c r="H1041" s="339">
        <f>VLOOKUP(A1041,[3]Sheet1!$A:$H,8,)</f>
        <v>0.42338709677419356</v>
      </c>
      <c r="I1041" s="175">
        <f t="shared" si="48"/>
        <v>4.8387096774193561E-2</v>
      </c>
      <c r="J1041" s="87">
        <f ca="1">DATEDIF(D1041,E1041,"m")</f>
        <v>0</v>
      </c>
      <c r="K1041" s="87" t="str">
        <f t="shared" si="49"/>
        <v>⬆️ En hausse</v>
      </c>
    </row>
    <row r="1042" spans="1:11" ht="15.5">
      <c r="A1042" s="216" t="s">
        <v>9954</v>
      </c>
      <c r="B1042" s="329" t="s">
        <v>9926</v>
      </c>
      <c r="C1042" s="95" t="s">
        <v>23</v>
      </c>
      <c r="D1042" s="114">
        <v>46252</v>
      </c>
      <c r="E1042" s="119">
        <f t="shared" ca="1" si="50"/>
        <v>46273</v>
      </c>
      <c r="F1042" s="338" t="s">
        <v>9944</v>
      </c>
      <c r="G1042" s="339">
        <v>0.26805555555555555</v>
      </c>
      <c r="H1042" s="339">
        <f>VLOOKUP(A1042,[3]Sheet1!$A:$H,8,)</f>
        <v>0.44444444444444442</v>
      </c>
      <c r="I1042" s="175">
        <f t="shared" si="48"/>
        <v>0.17638888888888887</v>
      </c>
      <c r="J1042" s="87">
        <f ca="1">DATEDIF(D1042,E1042,"m")</f>
        <v>0</v>
      </c>
      <c r="K1042" s="87" t="str">
        <f t="shared" si="49"/>
        <v>⬆️ En hausse</v>
      </c>
    </row>
    <row r="1043" spans="1:11" ht="15.5">
      <c r="A1043" s="216" t="s">
        <v>9955</v>
      </c>
      <c r="B1043" s="329" t="s">
        <v>9927</v>
      </c>
      <c r="C1043" s="95" t="s">
        <v>41</v>
      </c>
      <c r="D1043" s="114">
        <v>46252</v>
      </c>
      <c r="E1043" s="119">
        <f t="shared" ca="1" si="50"/>
        <v>46273</v>
      </c>
      <c r="F1043" s="338" t="s">
        <v>9964</v>
      </c>
      <c r="G1043" s="339">
        <v>0.306640625</v>
      </c>
      <c r="H1043" s="339">
        <f>VLOOKUP(A1043,[3]Sheet1!$A:$H,8,)</f>
        <v>0.369140625</v>
      </c>
      <c r="I1043" s="175">
        <f t="shared" si="48"/>
        <v>6.25E-2</v>
      </c>
      <c r="J1043" s="87">
        <f ca="1">DATEDIF(D1043,E1043,"m")</f>
        <v>0</v>
      </c>
      <c r="K1043" s="87" t="str">
        <f t="shared" si="49"/>
        <v>⬆️ En hausse</v>
      </c>
    </row>
    <row r="1044" spans="1:11" ht="15.5" hidden="1">
      <c r="A1044" s="216" t="s">
        <v>9956</v>
      </c>
      <c r="B1044" s="329" t="s">
        <v>9927</v>
      </c>
      <c r="C1044" s="95" t="s">
        <v>41</v>
      </c>
      <c r="D1044" s="114">
        <v>46252</v>
      </c>
      <c r="E1044" s="119">
        <f t="shared" ca="1" si="50"/>
        <v>46273</v>
      </c>
      <c r="F1044" s="338" t="s">
        <v>9965</v>
      </c>
      <c r="G1044" s="339">
        <v>0.4762269938650307</v>
      </c>
      <c r="H1044" s="339">
        <f>VLOOKUP(A1044,[3]Sheet1!$A:$H,8,)</f>
        <v>0.54524539877300615</v>
      </c>
      <c r="I1044" s="175">
        <f t="shared" si="48"/>
        <v>6.901840490797545E-2</v>
      </c>
      <c r="J1044" s="87">
        <f ca="1">DATEDIF(D1044,E1044,"m")</f>
        <v>0</v>
      </c>
      <c r="K1044" s="87" t="str">
        <f t="shared" si="49"/>
        <v>⬆️ En hausse</v>
      </c>
    </row>
    <row r="1045" spans="1:11" ht="15.5">
      <c r="A1045" s="216" t="s">
        <v>9957</v>
      </c>
      <c r="B1045" s="329" t="s">
        <v>9927</v>
      </c>
      <c r="C1045" s="95" t="s">
        <v>41</v>
      </c>
      <c r="D1045" s="114">
        <v>46254</v>
      </c>
      <c r="E1045" s="119">
        <f t="shared" ca="1" si="50"/>
        <v>46273</v>
      </c>
      <c r="F1045" s="338" t="s">
        <v>9966</v>
      </c>
      <c r="G1045" s="339">
        <v>0.28026315789473683</v>
      </c>
      <c r="H1045" s="339">
        <f>VLOOKUP(A1045,[3]Sheet1!$A:$H,8,)</f>
        <v>0.34078947368421053</v>
      </c>
      <c r="I1045" s="175">
        <f t="shared" si="48"/>
        <v>6.0526315789473706E-2</v>
      </c>
      <c r="J1045" s="87">
        <f ca="1">DATEDIF(D1045,E1045,"m")</f>
        <v>0</v>
      </c>
      <c r="K1045" s="87" t="str">
        <f t="shared" si="49"/>
        <v>⬆️ En hausse</v>
      </c>
    </row>
    <row r="1046" spans="1:11" ht="15.5">
      <c r="A1046" s="216" t="s">
        <v>9958</v>
      </c>
      <c r="B1046" s="329" t="s">
        <v>9927</v>
      </c>
      <c r="C1046" s="95" t="s">
        <v>41</v>
      </c>
      <c r="D1046" s="114">
        <v>46254</v>
      </c>
      <c r="E1046" s="119">
        <f t="shared" ca="1" si="50"/>
        <v>46273</v>
      </c>
      <c r="F1046" s="338" t="s">
        <v>9967</v>
      </c>
      <c r="G1046" s="339">
        <v>0.35688405797101447</v>
      </c>
      <c r="H1046" s="339">
        <f>VLOOKUP(A1046,[3]Sheet1!$A:$H,8,)</f>
        <v>0.42232142857142857</v>
      </c>
      <c r="I1046" s="175">
        <f t="shared" si="48"/>
        <v>6.5437370600414102E-2</v>
      </c>
      <c r="J1046" s="87">
        <f ca="1">DATEDIF(D1046,E1046,"m")</f>
        <v>0</v>
      </c>
      <c r="K1046" s="87" t="str">
        <f t="shared" si="49"/>
        <v>⬆️ En hausse</v>
      </c>
    </row>
    <row r="1047" spans="1:11" ht="15.5">
      <c r="A1047" s="216" t="s">
        <v>9959</v>
      </c>
      <c r="B1047" s="329" t="s">
        <v>9926</v>
      </c>
      <c r="C1047" s="95" t="s">
        <v>23</v>
      </c>
      <c r="D1047" s="114">
        <v>46255</v>
      </c>
      <c r="E1047" s="119">
        <f t="shared" ca="1" si="50"/>
        <v>46273</v>
      </c>
      <c r="F1047" s="338" t="s">
        <v>9968</v>
      </c>
      <c r="G1047" s="339">
        <v>5.3899082568807342E-2</v>
      </c>
      <c r="H1047" s="339">
        <f>VLOOKUP(A1047,[3]Sheet1!$A:$H,8,)</f>
        <v>0.15711009174311927</v>
      </c>
      <c r="I1047" s="175">
        <f t="shared" si="48"/>
        <v>0.10321100917431192</v>
      </c>
      <c r="J1047" s="87">
        <f ca="1">DATEDIF(D1047,E1047,"m")</f>
        <v>0</v>
      </c>
      <c r="K1047" s="87" t="str">
        <f t="shared" si="49"/>
        <v>⬆️ En hausse</v>
      </c>
    </row>
    <row r="1048" spans="1:11" ht="15.5">
      <c r="A1048" s="216" t="s">
        <v>9960</v>
      </c>
      <c r="B1048" s="329" t="s">
        <v>9926</v>
      </c>
      <c r="C1048" s="95" t="s">
        <v>23</v>
      </c>
      <c r="D1048" s="114">
        <v>46258</v>
      </c>
      <c r="E1048" s="119">
        <f t="shared" ca="1" si="50"/>
        <v>46273</v>
      </c>
      <c r="F1048" s="338" t="s">
        <v>9969</v>
      </c>
      <c r="G1048" s="339">
        <v>5.779569892473118E-2</v>
      </c>
      <c r="H1048" s="339">
        <f>VLOOKUP(A1048,[3]Sheet1!$A:$H,8,)</f>
        <v>0.21774193548387097</v>
      </c>
      <c r="I1048" s="175">
        <f t="shared" si="48"/>
        <v>0.15994623655913978</v>
      </c>
      <c r="J1048" s="87">
        <f ca="1">DATEDIF(D1048,E1048,"m")</f>
        <v>0</v>
      </c>
      <c r="K1048" s="87" t="str">
        <f t="shared" si="49"/>
        <v>⬆️ En hausse</v>
      </c>
    </row>
    <row r="1049" spans="1:11" ht="15.5">
      <c r="A1049" s="216" t="s">
        <v>9961</v>
      </c>
      <c r="B1049" s="329" t="s">
        <v>9927</v>
      </c>
      <c r="C1049" s="95" t="s">
        <v>41</v>
      </c>
      <c r="D1049" s="114">
        <v>46258</v>
      </c>
      <c r="E1049" s="119">
        <f t="shared" ca="1" si="50"/>
        <v>46273</v>
      </c>
      <c r="F1049" s="338" t="s">
        <v>9970</v>
      </c>
      <c r="G1049" s="339">
        <v>0.21621621621621623</v>
      </c>
      <c r="H1049" s="339">
        <f>VLOOKUP(A1049,[3]Sheet1!$A:$H,8,)</f>
        <v>0.35135135135135137</v>
      </c>
      <c r="I1049" s="175">
        <f t="shared" si="48"/>
        <v>0.13513513513513514</v>
      </c>
      <c r="J1049" s="87">
        <f ca="1">DATEDIF(D1049,E1049,"m")</f>
        <v>0</v>
      </c>
      <c r="K1049" s="87" t="str">
        <f t="shared" si="49"/>
        <v>⬆️ En hausse</v>
      </c>
    </row>
    <row r="1050" spans="1:11" ht="15.5">
      <c r="A1050" s="216" t="s">
        <v>9962</v>
      </c>
      <c r="B1050" s="329" t="s">
        <v>9927</v>
      </c>
      <c r="C1050" s="95" t="s">
        <v>23</v>
      </c>
      <c r="D1050" s="114">
        <v>46258</v>
      </c>
      <c r="E1050" s="119">
        <f t="shared" ca="1" si="50"/>
        <v>46273</v>
      </c>
      <c r="F1050" s="338" t="s">
        <v>9971</v>
      </c>
      <c r="G1050" s="339">
        <v>7.1022727272727275E-4</v>
      </c>
      <c r="H1050" s="339">
        <f>VLOOKUP(A1050,[3]Sheet1!$A:$H,8,)</f>
        <v>0</v>
      </c>
      <c r="I1050" s="175">
        <f t="shared" si="48"/>
        <v>-7.1022727272727275E-4</v>
      </c>
      <c r="J1050" s="87">
        <f ca="1">DATEDIF(D1050,E1050,"m")</f>
        <v>0</v>
      </c>
      <c r="K1050" s="87" t="str">
        <f t="shared" si="49"/>
        <v>➡️ Stable</v>
      </c>
    </row>
    <row r="1051" spans="1:11" ht="15.5">
      <c r="A1051" s="216" t="s">
        <v>9963</v>
      </c>
      <c r="B1051" s="219" t="s">
        <v>9927</v>
      </c>
      <c r="C1051" s="95" t="s">
        <v>5430</v>
      </c>
      <c r="D1051" s="114">
        <v>46258</v>
      </c>
      <c r="E1051" s="119">
        <f t="shared" ca="1" si="50"/>
        <v>46273</v>
      </c>
      <c r="F1051" s="338" t="s">
        <v>9972</v>
      </c>
      <c r="G1051" s="339">
        <v>0.26250000000000001</v>
      </c>
      <c r="H1051" s="339">
        <f>VLOOKUP(A1051,[3]Sheet1!$A:$H,8,)</f>
        <v>0.31874999999999998</v>
      </c>
      <c r="I1051" s="175">
        <f t="shared" si="48"/>
        <v>5.6249999999999967E-2</v>
      </c>
      <c r="J1051" s="87">
        <f ca="1">DATEDIF(D1051,E1051,"m")</f>
        <v>0</v>
      </c>
      <c r="K1051" s="87" t="str">
        <f t="shared" si="49"/>
        <v>⬆️ En hausse</v>
      </c>
    </row>
    <row r="1052" spans="1:11" ht="15.5">
      <c r="A1052" s="216" t="s">
        <v>9999</v>
      </c>
      <c r="B1052" s="329" t="s">
        <v>9927</v>
      </c>
      <c r="C1052" s="95" t="s">
        <v>41</v>
      </c>
      <c r="D1052" s="114">
        <v>46261</v>
      </c>
      <c r="E1052" s="119">
        <f t="shared" ca="1" si="50"/>
        <v>46273</v>
      </c>
      <c r="F1052" s="338" t="s">
        <v>10004</v>
      </c>
      <c r="G1052" s="339">
        <v>0.16321656050955413</v>
      </c>
      <c r="H1052" s="339">
        <f>VLOOKUP(A1052,[3]Sheet1!$A:$H,8,)</f>
        <v>0.2786624203821656</v>
      </c>
      <c r="I1052" s="175">
        <f t="shared" si="48"/>
        <v>0.11544585987261147</v>
      </c>
      <c r="J1052" s="87">
        <f ca="1">DATEDIF(D1052,E1052,"m")</f>
        <v>0</v>
      </c>
      <c r="K1052" s="87" t="str">
        <f t="shared" si="49"/>
        <v>⬆️ En hausse</v>
      </c>
    </row>
    <row r="1053" spans="1:11" ht="15.5">
      <c r="A1053" s="216" t="s">
        <v>10000</v>
      </c>
      <c r="B1053" s="329" t="s">
        <v>9926</v>
      </c>
      <c r="C1053" s="95" t="s">
        <v>23</v>
      </c>
      <c r="D1053" s="114">
        <v>46261</v>
      </c>
      <c r="E1053" s="119">
        <f t="shared" ca="1" si="50"/>
        <v>46273</v>
      </c>
      <c r="F1053" s="338" t="s">
        <v>10005</v>
      </c>
      <c r="G1053" s="339">
        <v>0</v>
      </c>
      <c r="H1053" s="339">
        <f>VLOOKUP(A1053,[3]Sheet1!$A:$H,8,)</f>
        <v>0.14625850340136054</v>
      </c>
      <c r="I1053" s="175">
        <f t="shared" si="48"/>
        <v>0.14625850340136054</v>
      </c>
      <c r="J1053" s="87">
        <f ca="1">DATEDIF(D1053,E1053,"m")</f>
        <v>0</v>
      </c>
      <c r="K1053" s="87" t="str">
        <f t="shared" si="49"/>
        <v>⬆️ En hausse</v>
      </c>
    </row>
    <row r="1054" spans="1:11" ht="15.5">
      <c r="A1054" s="216" t="s">
        <v>10001</v>
      </c>
      <c r="B1054" s="329" t="s">
        <v>9927</v>
      </c>
      <c r="C1054" s="95" t="s">
        <v>5430</v>
      </c>
      <c r="D1054" s="114">
        <v>46262</v>
      </c>
      <c r="E1054" s="119">
        <f t="shared" ca="1" si="50"/>
        <v>46273</v>
      </c>
      <c r="F1054" s="338" t="s">
        <v>10006</v>
      </c>
      <c r="G1054" s="339">
        <v>9.4780219780219777E-2</v>
      </c>
      <c r="H1054" s="339">
        <f>VLOOKUP(A1054,[3]Sheet1!$A:$H,8,)</f>
        <v>0.22252747252747251</v>
      </c>
      <c r="I1054" s="175">
        <f t="shared" si="48"/>
        <v>0.12774725274725274</v>
      </c>
      <c r="J1054" s="87">
        <f ca="1">DATEDIF(D1054,E1054,"m")</f>
        <v>0</v>
      </c>
      <c r="K1054" s="87" t="str">
        <f t="shared" si="49"/>
        <v>⬆️ En hausse</v>
      </c>
    </row>
    <row r="1055" spans="1:11" ht="15.5">
      <c r="A1055" s="216" t="s">
        <v>10002</v>
      </c>
      <c r="B1055" s="329" t="s">
        <v>9927</v>
      </c>
      <c r="C1055" s="95" t="s">
        <v>41</v>
      </c>
      <c r="D1055" s="114">
        <v>46264</v>
      </c>
      <c r="E1055" s="119">
        <f t="shared" ca="1" si="50"/>
        <v>46273</v>
      </c>
      <c r="F1055" s="338" t="s">
        <v>10007</v>
      </c>
      <c r="G1055" s="339">
        <v>3.2407407407407406E-2</v>
      </c>
      <c r="H1055" s="339">
        <f>VLOOKUP(A1055,[3]Sheet1!$A:$H,8,)</f>
        <v>0.24074074074074073</v>
      </c>
      <c r="I1055" s="175">
        <f t="shared" si="48"/>
        <v>0.20833333333333331</v>
      </c>
      <c r="J1055" s="87">
        <f ca="1">DATEDIF(D1055,E1055,"m")</f>
        <v>0</v>
      </c>
      <c r="K1055" s="87" t="str">
        <f t="shared" si="49"/>
        <v>⬆️ En hausse</v>
      </c>
    </row>
    <row r="1056" spans="1:11" ht="15.5">
      <c r="A1056" s="216" t="s">
        <v>10003</v>
      </c>
      <c r="B1056" s="219" t="s">
        <v>9926</v>
      </c>
      <c r="C1056" s="95" t="s">
        <v>23</v>
      </c>
      <c r="D1056" s="114">
        <v>46264</v>
      </c>
      <c r="E1056" s="119">
        <f t="shared" ca="1" si="50"/>
        <v>46273</v>
      </c>
      <c r="F1056" s="338" t="s">
        <v>10005</v>
      </c>
      <c r="G1056" s="339">
        <v>0</v>
      </c>
      <c r="H1056" s="339">
        <f>VLOOKUP(A1056,[3]Sheet1!$A:$H,8,)</f>
        <v>0.10326086956521739</v>
      </c>
      <c r="I1056" s="175">
        <f t="shared" si="48"/>
        <v>0.10326086956521739</v>
      </c>
      <c r="J1056" s="87">
        <f ca="1">DATEDIF(D1056,E1056,"m")</f>
        <v>0</v>
      </c>
      <c r="K1056" s="87" t="str">
        <f t="shared" si="49"/>
        <v>⬆️ En hausse</v>
      </c>
    </row>
    <row r="1057" spans="1:11" ht="15.5">
      <c r="A1057" s="216" t="s">
        <v>10032</v>
      </c>
      <c r="B1057" s="329" t="s">
        <v>9927</v>
      </c>
      <c r="C1057" s="95" t="s">
        <v>41</v>
      </c>
      <c r="D1057" s="114">
        <v>46267</v>
      </c>
      <c r="E1057" s="119">
        <f t="shared" ca="1" si="50"/>
        <v>46273</v>
      </c>
      <c r="F1057" s="338" t="s">
        <v>10007</v>
      </c>
      <c r="G1057" s="339">
        <v>0</v>
      </c>
      <c r="H1057" s="339">
        <f>VLOOKUP(A1057,[3]Sheet1!$A:$H,8,)</f>
        <v>0.29207920792079206</v>
      </c>
      <c r="I1057" s="175">
        <f>H1057-G1057</f>
        <v>0.29207920792079206</v>
      </c>
      <c r="J1057" s="87">
        <f ca="1">DATEDIF(D1057,E1057,"m")</f>
        <v>0</v>
      </c>
      <c r="K1057" s="87" t="str">
        <f t="shared" si="49"/>
        <v>⬆️ En hausse</v>
      </c>
    </row>
    <row r="1058" spans="1:11" ht="15.5">
      <c r="A1058" s="216" t="s">
        <v>10034</v>
      </c>
      <c r="B1058" s="329" t="s">
        <v>9926</v>
      </c>
      <c r="C1058" s="95" t="s">
        <v>23</v>
      </c>
      <c r="D1058" s="114">
        <v>46268</v>
      </c>
      <c r="E1058" s="119">
        <f t="shared" ca="1" si="50"/>
        <v>46273</v>
      </c>
      <c r="F1058" s="338" t="s">
        <v>10005</v>
      </c>
      <c r="G1058" s="339">
        <v>0</v>
      </c>
      <c r="H1058" s="339">
        <f>VLOOKUP(A1058,[3]Sheet1!$A:$H,8,)</f>
        <v>7.4999999999999997E-2</v>
      </c>
      <c r="I1058" s="175">
        <f t="shared" ref="I1058:I1060" si="51">H1058-G1058</f>
        <v>7.4999999999999997E-2</v>
      </c>
      <c r="J1058" s="87">
        <f ca="1">DATEDIF(D1058,E1058,"m")</f>
        <v>0</v>
      </c>
      <c r="K1058" s="87" t="str">
        <f t="shared" si="49"/>
        <v>⬆️ En hausse</v>
      </c>
    </row>
    <row r="1059" spans="1:11" ht="15.5">
      <c r="A1059" s="216" t="s">
        <v>10036</v>
      </c>
      <c r="B1059" s="329" t="s">
        <v>1736</v>
      </c>
      <c r="C1059" s="95" t="s">
        <v>23</v>
      </c>
      <c r="D1059" s="114">
        <v>46272</v>
      </c>
      <c r="E1059" s="119">
        <f t="shared" ca="1" si="50"/>
        <v>46273</v>
      </c>
      <c r="F1059" s="338" t="s">
        <v>10029</v>
      </c>
      <c r="G1059" s="339">
        <v>0</v>
      </c>
      <c r="H1059" s="339">
        <f>VLOOKUP(A1059,[3]Sheet1!$A:$H,8,)</f>
        <v>1.3333333333333333E-3</v>
      </c>
      <c r="I1059" s="175">
        <f t="shared" si="51"/>
        <v>1.3333333333333333E-3</v>
      </c>
      <c r="J1059" s="87">
        <f ca="1">DATEDIF(D1059,E1059,"m")</f>
        <v>0</v>
      </c>
      <c r="K1059" s="87" t="str">
        <f t="shared" si="49"/>
        <v>➡️ Stable</v>
      </c>
    </row>
    <row r="1060" spans="1:11" ht="15.5">
      <c r="A1060" s="216" t="s">
        <v>10038</v>
      </c>
      <c r="B1060" s="329" t="s">
        <v>9926</v>
      </c>
      <c r="C1060" s="95" t="s">
        <v>23</v>
      </c>
      <c r="D1060" s="114">
        <v>46272</v>
      </c>
      <c r="E1060" s="119">
        <f t="shared" ca="1" si="50"/>
        <v>46273</v>
      </c>
      <c r="F1060" s="338" t="s">
        <v>10005</v>
      </c>
      <c r="G1060" s="339">
        <v>0</v>
      </c>
      <c r="H1060" s="339">
        <f>VLOOKUP(A1060,[3]Sheet1!$A:$H,8,)</f>
        <v>2.2590361445783132E-3</v>
      </c>
      <c r="I1060" s="175">
        <f t="shared" si="51"/>
        <v>2.2590361445783132E-3</v>
      </c>
      <c r="J1060" s="87">
        <f ca="1">DATEDIF(D1060,E1060,"m")</f>
        <v>0</v>
      </c>
      <c r="K1060" s="87" t="str">
        <f t="shared" si="49"/>
        <v>➡️ Stable</v>
      </c>
    </row>
  </sheetData>
  <autoFilter ref="A1:K1060" xr:uid="{91265CBA-ED90-4EE9-BA59-32F2C842469A}">
    <filterColumn colId="6">
      <customFilters>
        <customFilter operator="lessThan" val="0.5"/>
      </customFilters>
    </filterColumn>
    <filterColumn colId="7">
      <customFilters>
        <customFilter operator="lessThan" val="0.5"/>
      </customFilters>
    </filterColumn>
    <filterColumn colId="8">
      <customFilters>
        <customFilter operator="lessThan" val="0.5"/>
      </customFilters>
    </filterColumn>
  </autoFilter>
  <conditionalFormatting sqref="B777:B809">
    <cfRule type="dataBar" priority="1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{6FF82741-7C72-43ED-A586-217D42A5135E}</x14:id>
        </ext>
      </extLst>
    </cfRule>
  </conditionalFormatting>
  <conditionalFormatting sqref="B810">
    <cfRule type="dataBar" priority="1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{6CE8BB2A-4F05-47EC-BFA3-ACED6C6EDDC4}</x14:id>
        </ext>
      </extLst>
    </cfRule>
  </conditionalFormatting>
  <conditionalFormatting sqref="B811:B814">
    <cfRule type="dataBar" priority="1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{B4749EE3-E135-44C4-A5E1-B0C65007DC42}</x14:id>
        </ext>
      </extLst>
    </cfRule>
  </conditionalFormatting>
  <conditionalFormatting sqref="B815:B823">
    <cfRule type="dataBar" priority="1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{A4E7B707-B663-4CF4-84E8-DCDE92F724C9}</x14:id>
        </ext>
      </extLst>
    </cfRule>
  </conditionalFormatting>
  <conditionalFormatting sqref="B824:B828">
    <cfRule type="dataBar" priority="1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{60F51D93-226B-4B05-8BF4-CDFD4B5D6C02}</x14:id>
        </ext>
      </extLst>
    </cfRule>
  </conditionalFormatting>
  <conditionalFormatting sqref="B829:B832">
    <cfRule type="dataBar" priority="1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{77489123-E165-4857-91A8-FAB6D5D79278}</x14:id>
        </ext>
      </extLst>
    </cfRule>
  </conditionalFormatting>
  <conditionalFormatting sqref="B833:B835">
    <cfRule type="dataBar" priority="1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{6DED592E-3925-4454-BEBB-B41BC57ED3E9}</x14:id>
        </ext>
      </extLst>
    </cfRule>
  </conditionalFormatting>
  <conditionalFormatting sqref="B836:B838">
    <cfRule type="dataBar" priority="1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{6B0B32CC-91E6-4EEC-97D2-71C49DF774E2}</x14:id>
        </ext>
      </extLst>
    </cfRule>
  </conditionalFormatting>
  <conditionalFormatting sqref="B839:B841">
    <cfRule type="dataBar" priority="1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{B5C89F3C-83B1-4FBA-B6D1-8784F661F4D3}</x14:id>
        </ext>
      </extLst>
    </cfRule>
  </conditionalFormatting>
  <conditionalFormatting sqref="B842:B845">
    <cfRule type="dataBar" priority="1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{3251FA76-5882-488B-BF37-23FDC74D7595}</x14:id>
        </ext>
      </extLst>
    </cfRule>
  </conditionalFormatting>
  <conditionalFormatting sqref="B846:B850">
    <cfRule type="dataBar" priority="1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{62726A71-6743-4D44-A194-AF6D2236F46E}</x14:id>
        </ext>
      </extLst>
    </cfRule>
  </conditionalFormatting>
  <conditionalFormatting sqref="B851:B852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{AE0216F1-BC55-45EC-A0A8-41C7ED2BCE57}</x14:id>
        </ext>
      </extLst>
    </cfRule>
  </conditionalFormatting>
  <conditionalFormatting sqref="B853">
    <cfRule type="dataBar" priority="1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{F02E7BF4-0E9F-4075-AFCB-7786C93DBC15}</x14:id>
        </ext>
      </extLst>
    </cfRule>
  </conditionalFormatting>
  <conditionalFormatting sqref="B854:B855">
    <cfRule type="dataBar" priority="1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{189ED2B3-E4AE-4D23-902E-67A106C10D3C}</x14:id>
        </ext>
      </extLst>
    </cfRule>
  </conditionalFormatting>
  <conditionalFormatting sqref="B856:B861">
    <cfRule type="dataBar" priority="1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{DF4AC997-18EE-4164-9B74-D4389C037EF3}</x14:id>
        </ext>
      </extLst>
    </cfRule>
  </conditionalFormatting>
  <conditionalFormatting sqref="B862:B864">
    <cfRule type="dataBar" priority="1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{C08C4911-B393-4A5D-A732-B997FEC99040}</x14:id>
        </ext>
      </extLst>
    </cfRule>
  </conditionalFormatting>
  <conditionalFormatting sqref="B865">
    <cfRule type="dataBar" priority="1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{7936197E-3AC5-4A06-837D-63B9412EC9BA}</x14:id>
        </ext>
      </extLst>
    </cfRule>
  </conditionalFormatting>
  <conditionalFormatting sqref="B866:B867">
    <cfRule type="dataBar" priority="1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{2BA8BDA4-8248-49F1-805C-0B27B9EAA6EF}</x14:id>
        </ext>
      </extLst>
    </cfRule>
  </conditionalFormatting>
  <conditionalFormatting sqref="B868:B871">
    <cfRule type="dataBar" priority="1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{6997E0D3-9171-4A19-8BA8-0655E30C06E0}</x14:id>
        </ext>
      </extLst>
    </cfRule>
  </conditionalFormatting>
  <conditionalFormatting sqref="B872:B877">
    <cfRule type="dataBar" priority="1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{3B9485DD-AA6A-4AF7-AF51-A5558954EDEA}</x14:id>
        </ext>
      </extLst>
    </cfRule>
  </conditionalFormatting>
  <conditionalFormatting sqref="B878:B880">
    <cfRule type="dataBar" priority="1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{02A025D1-1BEC-4564-AC17-FDD26E5AB962}</x14:id>
        </ext>
      </extLst>
    </cfRule>
  </conditionalFormatting>
  <conditionalFormatting sqref="B881:B888">
    <cfRule type="dataBar" priority="1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{83952213-28BA-488B-8E1A-B32F56AF8694}</x14:id>
        </ext>
      </extLst>
    </cfRule>
  </conditionalFormatting>
  <conditionalFormatting sqref="B889:B891">
    <cfRule type="dataBar" priority="1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{3C052934-A67A-4BC4-8652-53A664294E3D}</x14:id>
        </ext>
      </extLst>
    </cfRule>
  </conditionalFormatting>
  <conditionalFormatting sqref="B892:B898">
    <cfRule type="dataBar" priority="1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{74FD7F17-7425-47B4-ABD9-8D3612DA3DFF}</x14:id>
        </ext>
      </extLst>
    </cfRule>
  </conditionalFormatting>
  <conditionalFormatting sqref="B899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{E07E02B5-8520-4653-AD4B-1C79DA339017}</x14:id>
        </ext>
      </extLst>
    </cfRule>
  </conditionalFormatting>
  <conditionalFormatting sqref="B90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{10D5F55D-95C6-446A-853E-A005DF275CAA}</x14:id>
        </ext>
      </extLst>
    </cfRule>
  </conditionalFormatting>
  <conditionalFormatting sqref="B901:B904">
    <cfRule type="dataBar" priority="1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{8C094FF2-99E1-4E95-890A-047F0E418D83}</x14:id>
        </ext>
      </extLst>
    </cfRule>
  </conditionalFormatting>
  <conditionalFormatting sqref="B905">
    <cfRule type="dataBar" priority="1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{917A498D-4F01-4AE6-A500-9D0237B8B8B1}</x14:id>
        </ext>
      </extLst>
    </cfRule>
  </conditionalFormatting>
  <conditionalFormatting sqref="B906:B909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{E48D05FD-D18D-4084-8B78-2D2C478D1E1D}</x14:id>
        </ext>
      </extLst>
    </cfRule>
  </conditionalFormatting>
  <conditionalFormatting sqref="B910:B911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{9E2163FE-BAC9-44B5-ABC2-7EDF14542595}</x14:id>
        </ext>
      </extLst>
    </cfRule>
  </conditionalFormatting>
  <conditionalFormatting sqref="B912">
    <cfRule type="dataBar" priority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{1C1355ED-19E4-4BFB-9CCF-67C9788845EF}</x14:id>
        </ext>
      </extLst>
    </cfRule>
  </conditionalFormatting>
  <conditionalFormatting sqref="B913:B915">
    <cfRule type="dataBar" priority="1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{C18FF5F7-4DF6-4602-8597-A1BC8A6A37F9}</x14:id>
        </ext>
      </extLst>
    </cfRule>
  </conditionalFormatting>
  <conditionalFormatting sqref="B916:B918">
    <cfRule type="dataBar" priority="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{4C9B092B-B890-4211-8785-2593317ED8E5}</x14:id>
        </ext>
      </extLst>
    </cfRule>
  </conditionalFormatting>
  <conditionalFormatting sqref="B919:B932">
    <cfRule type="dataBar" priority="1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{A971BBB3-106F-4024-A570-C7EABE3C37D7}</x14:id>
        </ext>
      </extLst>
    </cfRule>
  </conditionalFormatting>
  <conditionalFormatting sqref="B933:B934">
    <cfRule type="dataBar" priority="1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{5C5686B6-3DFD-4654-8C7A-86444F2D9865}</x14:id>
        </ext>
      </extLst>
    </cfRule>
  </conditionalFormatting>
  <conditionalFormatting sqref="A2:A934">
    <cfRule type="duplicateValues" dxfId="27" priority="129"/>
  </conditionalFormatting>
  <conditionalFormatting sqref="A1">
    <cfRule type="duplicateValues" dxfId="26" priority="168"/>
  </conditionalFormatting>
  <conditionalFormatting sqref="B935">
    <cfRule type="dataBar" priority="1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{2491D95D-83F5-424E-8F8E-830C52802484}</x14:id>
        </ext>
      </extLst>
    </cfRule>
  </conditionalFormatting>
  <conditionalFormatting sqref="A935">
    <cfRule type="duplicateValues" dxfId="25" priority="127"/>
  </conditionalFormatting>
  <conditionalFormatting sqref="B936">
    <cfRule type="dataBar" priority="1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{1FC08DBF-2143-44B3-B83A-CA1A4E45F812}</x14:id>
        </ext>
      </extLst>
    </cfRule>
  </conditionalFormatting>
  <conditionalFormatting sqref="A936">
    <cfRule type="duplicateValues" dxfId="24" priority="125"/>
  </conditionalFormatting>
  <conditionalFormatting sqref="B937:B938">
    <cfRule type="dataBar" priority="1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{A1CEDDB3-967A-48C9-A943-92C633F99EEC}</x14:id>
        </ext>
      </extLst>
    </cfRule>
  </conditionalFormatting>
  <conditionalFormatting sqref="A937:A938">
    <cfRule type="duplicateValues" dxfId="23" priority="123"/>
  </conditionalFormatting>
  <conditionalFormatting sqref="J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{A49DFB3F-AF4B-406F-AA9A-3F687380B904}</x14:id>
        </ext>
      </extLst>
    </cfRule>
  </conditionalFormatting>
  <conditionalFormatting sqref="B2:B767">
    <cfRule type="dataBar" priority="1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{09D748AF-E100-48C4-8271-47AF26C03889}</x14:id>
        </ext>
      </extLst>
    </cfRule>
  </conditionalFormatting>
  <conditionalFormatting sqref="B768:B776">
    <cfRule type="dataBar" priority="1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{419CF5C0-E3C4-4D72-ABA3-A450B6F82D70}</x14:id>
        </ext>
      </extLst>
    </cfRule>
  </conditionalFormatting>
  <conditionalFormatting sqref="K1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{511035C7-42B7-462C-9C2C-F1E2EA35F742}</x14:id>
        </ext>
      </extLst>
    </cfRule>
  </conditionalFormatting>
  <conditionalFormatting sqref="I2:I1060">
    <cfRule type="cellIs" dxfId="22" priority="25" operator="lessThan">
      <formula>0</formula>
    </cfRule>
    <cfRule type="cellIs" dxfId="21" priority="26" operator="greaterThan">
      <formula>0</formula>
    </cfRule>
  </conditionalFormatting>
  <conditionalFormatting sqref="I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{786A9F7A-734B-41F7-84F7-42554D08F9AF}</x14:id>
        </ext>
      </extLst>
    </cfRule>
  </conditionalFormatting>
  <conditionalFormatting sqref="G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{B64DDBF1-7BFF-4D9C-9F0D-0E8932B4A129}</x14:id>
        </ext>
      </extLst>
    </cfRule>
  </conditionalFormatting>
  <conditionalFormatting sqref="G2:G1060">
    <cfRule type="iconSet" priority="14">
      <iconSet iconSet="3Arrows">
        <cfvo type="percent" val="0"/>
        <cfvo type="percent" val="30"/>
        <cfvo type="percent" val="50"/>
      </iconSet>
    </cfRule>
  </conditionalFormatting>
  <conditionalFormatting sqref="H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{425B7024-2956-4A77-B933-58DA879AAC94}</x14:id>
        </ext>
      </extLst>
    </cfRule>
  </conditionalFormatting>
  <conditionalFormatting sqref="H2:H1060">
    <cfRule type="iconSet" priority="12">
      <iconSet iconSet="3Arrows">
        <cfvo type="percent" val="0"/>
        <cfvo type="percent" val="30"/>
        <cfvo type="percent" val="50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F82741-7C72-43ED-A586-217D42A513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B777:B809</xm:sqref>
        </x14:conditionalFormatting>
        <x14:conditionalFormatting xmlns:xm="http://schemas.microsoft.com/office/excel/2006/main">
          <x14:cfRule type="dataBar" id="{6CE8BB2A-4F05-47EC-BFA3-ACED6C6EDD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B810</xm:sqref>
        </x14:conditionalFormatting>
        <x14:conditionalFormatting xmlns:xm="http://schemas.microsoft.com/office/excel/2006/main">
          <x14:cfRule type="dataBar" id="{B4749EE3-E135-44C4-A5E1-B0C65007DC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B811:B814</xm:sqref>
        </x14:conditionalFormatting>
        <x14:conditionalFormatting xmlns:xm="http://schemas.microsoft.com/office/excel/2006/main">
          <x14:cfRule type="dataBar" id="{A4E7B707-B663-4CF4-84E8-DCDE92F724C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B815:B823</xm:sqref>
        </x14:conditionalFormatting>
        <x14:conditionalFormatting xmlns:xm="http://schemas.microsoft.com/office/excel/2006/main">
          <x14:cfRule type="dataBar" id="{60F51D93-226B-4B05-8BF4-CDFD4B5D6C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B824:B828</xm:sqref>
        </x14:conditionalFormatting>
        <x14:conditionalFormatting xmlns:xm="http://schemas.microsoft.com/office/excel/2006/main">
          <x14:cfRule type="dataBar" id="{77489123-E165-4857-91A8-FAB6D5D792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B829:B832</xm:sqref>
        </x14:conditionalFormatting>
        <x14:conditionalFormatting xmlns:xm="http://schemas.microsoft.com/office/excel/2006/main">
          <x14:cfRule type="dataBar" id="{6DED592E-3925-4454-BEBB-B41BC57ED3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B833:B835</xm:sqref>
        </x14:conditionalFormatting>
        <x14:conditionalFormatting xmlns:xm="http://schemas.microsoft.com/office/excel/2006/main">
          <x14:cfRule type="dataBar" id="{6B0B32CC-91E6-4EEC-97D2-71C49DF774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B836:B838</xm:sqref>
        </x14:conditionalFormatting>
        <x14:conditionalFormatting xmlns:xm="http://schemas.microsoft.com/office/excel/2006/main">
          <x14:cfRule type="dataBar" id="{B5C89F3C-83B1-4FBA-B6D1-8784F661F4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B839:B841</xm:sqref>
        </x14:conditionalFormatting>
        <x14:conditionalFormatting xmlns:xm="http://schemas.microsoft.com/office/excel/2006/main">
          <x14:cfRule type="dataBar" id="{3251FA76-5882-488B-BF37-23FDC74D7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B842:B845</xm:sqref>
        </x14:conditionalFormatting>
        <x14:conditionalFormatting xmlns:xm="http://schemas.microsoft.com/office/excel/2006/main">
          <x14:cfRule type="dataBar" id="{62726A71-6743-4D44-A194-AF6D2236F4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B846:B850</xm:sqref>
        </x14:conditionalFormatting>
        <x14:conditionalFormatting xmlns:xm="http://schemas.microsoft.com/office/excel/2006/main">
          <x14:cfRule type="dataBar" id="{AE0216F1-BC55-45EC-A0A8-41C7ED2BCE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B851:B852</xm:sqref>
        </x14:conditionalFormatting>
        <x14:conditionalFormatting xmlns:xm="http://schemas.microsoft.com/office/excel/2006/main">
          <x14:cfRule type="dataBar" id="{F02E7BF4-0E9F-4075-AFCB-7786C93DBC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B853</xm:sqref>
        </x14:conditionalFormatting>
        <x14:conditionalFormatting xmlns:xm="http://schemas.microsoft.com/office/excel/2006/main">
          <x14:cfRule type="dataBar" id="{189ED2B3-E4AE-4D23-902E-67A106C10D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B854:B855</xm:sqref>
        </x14:conditionalFormatting>
        <x14:conditionalFormatting xmlns:xm="http://schemas.microsoft.com/office/excel/2006/main">
          <x14:cfRule type="dataBar" id="{DF4AC997-18EE-4164-9B74-D4389C037E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B856:B861</xm:sqref>
        </x14:conditionalFormatting>
        <x14:conditionalFormatting xmlns:xm="http://schemas.microsoft.com/office/excel/2006/main">
          <x14:cfRule type="dataBar" id="{C08C4911-B393-4A5D-A732-B997FEC990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B862:B864</xm:sqref>
        </x14:conditionalFormatting>
        <x14:conditionalFormatting xmlns:xm="http://schemas.microsoft.com/office/excel/2006/main">
          <x14:cfRule type="dataBar" id="{7936197E-3AC5-4A06-837D-63B9412EC9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B865</xm:sqref>
        </x14:conditionalFormatting>
        <x14:conditionalFormatting xmlns:xm="http://schemas.microsoft.com/office/excel/2006/main">
          <x14:cfRule type="dataBar" id="{2BA8BDA4-8248-49F1-805C-0B27B9EAA6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B866:B867</xm:sqref>
        </x14:conditionalFormatting>
        <x14:conditionalFormatting xmlns:xm="http://schemas.microsoft.com/office/excel/2006/main">
          <x14:cfRule type="dataBar" id="{6997E0D3-9171-4A19-8BA8-0655E30C06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B868:B871</xm:sqref>
        </x14:conditionalFormatting>
        <x14:conditionalFormatting xmlns:xm="http://schemas.microsoft.com/office/excel/2006/main">
          <x14:cfRule type="dataBar" id="{3B9485DD-AA6A-4AF7-AF51-A5558954ED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B872:B877</xm:sqref>
        </x14:conditionalFormatting>
        <x14:conditionalFormatting xmlns:xm="http://schemas.microsoft.com/office/excel/2006/main">
          <x14:cfRule type="dataBar" id="{02A025D1-1BEC-4564-AC17-FDD26E5AB9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B878:B880</xm:sqref>
        </x14:conditionalFormatting>
        <x14:conditionalFormatting xmlns:xm="http://schemas.microsoft.com/office/excel/2006/main">
          <x14:cfRule type="dataBar" id="{83952213-28BA-488B-8E1A-B32F56AF86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B881:B888</xm:sqref>
        </x14:conditionalFormatting>
        <x14:conditionalFormatting xmlns:xm="http://schemas.microsoft.com/office/excel/2006/main">
          <x14:cfRule type="dataBar" id="{3C052934-A67A-4BC4-8652-53A664294E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B889:B891</xm:sqref>
        </x14:conditionalFormatting>
        <x14:conditionalFormatting xmlns:xm="http://schemas.microsoft.com/office/excel/2006/main">
          <x14:cfRule type="dataBar" id="{74FD7F17-7425-47B4-ABD9-8D3612DA3D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B892:B898</xm:sqref>
        </x14:conditionalFormatting>
        <x14:conditionalFormatting xmlns:xm="http://schemas.microsoft.com/office/excel/2006/main">
          <x14:cfRule type="dataBar" id="{E07E02B5-8520-4653-AD4B-1C79DA3390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B899</xm:sqref>
        </x14:conditionalFormatting>
        <x14:conditionalFormatting xmlns:xm="http://schemas.microsoft.com/office/excel/2006/main">
          <x14:cfRule type="dataBar" id="{10D5F55D-95C6-446A-853E-A005DF275C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B900</xm:sqref>
        </x14:conditionalFormatting>
        <x14:conditionalFormatting xmlns:xm="http://schemas.microsoft.com/office/excel/2006/main">
          <x14:cfRule type="dataBar" id="{8C094FF2-99E1-4E95-890A-047F0E418D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B901:B904</xm:sqref>
        </x14:conditionalFormatting>
        <x14:conditionalFormatting xmlns:xm="http://schemas.microsoft.com/office/excel/2006/main">
          <x14:cfRule type="dataBar" id="{917A498D-4F01-4AE6-A500-9D0237B8B8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B905</xm:sqref>
        </x14:conditionalFormatting>
        <x14:conditionalFormatting xmlns:xm="http://schemas.microsoft.com/office/excel/2006/main">
          <x14:cfRule type="dataBar" id="{E48D05FD-D18D-4084-8B78-2D2C478D1E1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B906:B909</xm:sqref>
        </x14:conditionalFormatting>
        <x14:conditionalFormatting xmlns:xm="http://schemas.microsoft.com/office/excel/2006/main">
          <x14:cfRule type="dataBar" id="{9E2163FE-BAC9-44B5-ABC2-7EDF14542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B910:B911</xm:sqref>
        </x14:conditionalFormatting>
        <x14:conditionalFormatting xmlns:xm="http://schemas.microsoft.com/office/excel/2006/main">
          <x14:cfRule type="dataBar" id="{1C1355ED-19E4-4BFB-9CCF-67C9788845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B912</xm:sqref>
        </x14:conditionalFormatting>
        <x14:conditionalFormatting xmlns:xm="http://schemas.microsoft.com/office/excel/2006/main">
          <x14:cfRule type="dataBar" id="{C18FF5F7-4DF6-4602-8597-A1BC8A6A37F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B913:B915</xm:sqref>
        </x14:conditionalFormatting>
        <x14:conditionalFormatting xmlns:xm="http://schemas.microsoft.com/office/excel/2006/main">
          <x14:cfRule type="dataBar" id="{4C9B092B-B890-4211-8785-2593317ED8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B916:B918</xm:sqref>
        </x14:conditionalFormatting>
        <x14:conditionalFormatting xmlns:xm="http://schemas.microsoft.com/office/excel/2006/main">
          <x14:cfRule type="dataBar" id="{A971BBB3-106F-4024-A570-C7EABE3C37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B919:B932</xm:sqref>
        </x14:conditionalFormatting>
        <x14:conditionalFormatting xmlns:xm="http://schemas.microsoft.com/office/excel/2006/main">
          <x14:cfRule type="dataBar" id="{5C5686B6-3DFD-4654-8C7A-86444F2D98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B933:B934</xm:sqref>
        </x14:conditionalFormatting>
        <x14:conditionalFormatting xmlns:xm="http://schemas.microsoft.com/office/excel/2006/main">
          <x14:cfRule type="dataBar" id="{2491D95D-83F5-424E-8F8E-830C528024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B935</xm:sqref>
        </x14:conditionalFormatting>
        <x14:conditionalFormatting xmlns:xm="http://schemas.microsoft.com/office/excel/2006/main">
          <x14:cfRule type="dataBar" id="{1FC08DBF-2143-44B3-B83A-CA1A4E45F8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B936</xm:sqref>
        </x14:conditionalFormatting>
        <x14:conditionalFormatting xmlns:xm="http://schemas.microsoft.com/office/excel/2006/main">
          <x14:cfRule type="dataBar" id="{A1CEDDB3-967A-48C9-A943-92C633F99E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B937:B938</xm:sqref>
        </x14:conditionalFormatting>
        <x14:conditionalFormatting xmlns:xm="http://schemas.microsoft.com/office/excel/2006/main">
          <x14:cfRule type="dataBar" id="{A49DFB3F-AF4B-406F-AA9A-3F687380B9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</xm:sqref>
        </x14:conditionalFormatting>
        <x14:conditionalFormatting xmlns:xm="http://schemas.microsoft.com/office/excel/2006/main">
          <x14:cfRule type="dataBar" id="{09D748AF-E100-48C4-8271-47AF26C038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B2:B767</xm:sqref>
        </x14:conditionalFormatting>
        <x14:conditionalFormatting xmlns:xm="http://schemas.microsoft.com/office/excel/2006/main">
          <x14:cfRule type="dataBar" id="{419CF5C0-E3C4-4D72-ABA3-A450B6F82D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B768:B776</xm:sqref>
        </x14:conditionalFormatting>
        <x14:conditionalFormatting xmlns:xm="http://schemas.microsoft.com/office/excel/2006/main">
          <x14:cfRule type="dataBar" id="{511035C7-42B7-462C-9C2C-F1E2EA35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</xm:sqref>
        </x14:conditionalFormatting>
        <x14:conditionalFormatting xmlns:xm="http://schemas.microsoft.com/office/excel/2006/main">
          <x14:cfRule type="dataBar" id="{786A9F7A-734B-41F7-84F7-42554D08F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B64DDBF1-7BFF-4D9C-9F0D-0E8932B4A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425B7024-2956-4A77-B933-58DA879AA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5BBD-0270-42BB-9F07-435F023605A1}">
  <sheetPr>
    <tabColor rgb="FFFF6600"/>
  </sheetPr>
  <dimension ref="A1:K198"/>
  <sheetViews>
    <sheetView workbookViewId="0">
      <selection activeCell="E10" sqref="E10"/>
    </sheetView>
  </sheetViews>
  <sheetFormatPr baseColWidth="10" defaultRowHeight="14.5"/>
  <cols>
    <col min="1" max="1" width="14" customWidth="1"/>
    <col min="2" max="2" width="17.54296875" customWidth="1"/>
    <col min="4" max="4" width="21.1796875" customWidth="1"/>
    <col min="5" max="5" width="20.453125" customWidth="1"/>
    <col min="6" max="6" width="20.7265625" customWidth="1"/>
    <col min="7" max="7" width="27.81640625" customWidth="1"/>
    <col min="8" max="8" width="26.54296875" customWidth="1"/>
    <col min="9" max="9" width="15" customWidth="1"/>
    <col min="11" max="11" width="23.81640625" customWidth="1"/>
  </cols>
  <sheetData>
    <row r="1" spans="1:11" ht="23.5" customHeight="1">
      <c r="A1" s="24" t="s">
        <v>1728</v>
      </c>
      <c r="B1" s="170" t="s">
        <v>1729</v>
      </c>
      <c r="C1" s="24" t="s">
        <v>2</v>
      </c>
      <c r="D1" s="24" t="s">
        <v>1730</v>
      </c>
      <c r="E1" s="117" t="s">
        <v>1724</v>
      </c>
      <c r="F1" s="24" t="s">
        <v>1731</v>
      </c>
      <c r="G1" s="170" t="s">
        <v>10008</v>
      </c>
      <c r="H1" s="170" t="s">
        <v>10030</v>
      </c>
      <c r="I1" s="171" t="s">
        <v>1732</v>
      </c>
      <c r="J1" s="170" t="s">
        <v>1733</v>
      </c>
      <c r="K1" s="170" t="s">
        <v>1734</v>
      </c>
    </row>
    <row r="2" spans="1:11" ht="15.5">
      <c r="A2" s="172" t="s">
        <v>140</v>
      </c>
      <c r="B2" s="35" t="s">
        <v>1735</v>
      </c>
      <c r="C2" s="32" t="s">
        <v>19</v>
      </c>
      <c r="D2" s="173">
        <v>43045</v>
      </c>
      <c r="E2" s="119">
        <v>46273</v>
      </c>
      <c r="F2" s="174" t="s">
        <v>141</v>
      </c>
      <c r="G2" s="339">
        <v>0.35253456221198154</v>
      </c>
      <c r="H2" s="339">
        <v>0.35368663594470046</v>
      </c>
      <c r="I2" s="175">
        <v>1.1520737327189168E-3</v>
      </c>
      <c r="J2" s="87">
        <v>106</v>
      </c>
      <c r="K2" s="87" t="s">
        <v>1747</v>
      </c>
    </row>
    <row r="3" spans="1:11" ht="15.5">
      <c r="A3" s="172" t="s">
        <v>145</v>
      </c>
      <c r="B3" s="35" t="s">
        <v>1735</v>
      </c>
      <c r="C3" s="32" t="s">
        <v>19</v>
      </c>
      <c r="D3" s="173">
        <v>43045</v>
      </c>
      <c r="E3" s="119">
        <v>46273</v>
      </c>
      <c r="F3" s="174" t="s">
        <v>141</v>
      </c>
      <c r="G3" s="339">
        <v>0.35074626865671643</v>
      </c>
      <c r="H3" s="339">
        <v>0.35447761194029853</v>
      </c>
      <c r="I3" s="175">
        <v>3.7313432835821003E-3</v>
      </c>
      <c r="J3" s="87">
        <v>106</v>
      </c>
      <c r="K3" s="87" t="s">
        <v>1747</v>
      </c>
    </row>
    <row r="4" spans="1:11" ht="15.5">
      <c r="A4" s="172" t="s">
        <v>142</v>
      </c>
      <c r="B4" s="35" t="s">
        <v>1735</v>
      </c>
      <c r="C4" s="32" t="s">
        <v>19</v>
      </c>
      <c r="D4" s="173">
        <v>43045</v>
      </c>
      <c r="E4" s="119">
        <v>46273</v>
      </c>
      <c r="F4" s="174" t="s">
        <v>143</v>
      </c>
      <c r="G4" s="339">
        <v>0.46083550913838123</v>
      </c>
      <c r="H4" s="339">
        <v>0.46057441253263709</v>
      </c>
      <c r="I4" s="175">
        <v>-2.6109660574413773E-4</v>
      </c>
      <c r="J4" s="87">
        <v>106</v>
      </c>
      <c r="K4" s="87" t="s">
        <v>1747</v>
      </c>
    </row>
    <row r="5" spans="1:11" ht="15.5">
      <c r="A5" s="172" t="s">
        <v>147</v>
      </c>
      <c r="B5" s="35" t="s">
        <v>1735</v>
      </c>
      <c r="C5" s="32" t="s">
        <v>19</v>
      </c>
      <c r="D5" s="173">
        <v>43046</v>
      </c>
      <c r="E5" s="119">
        <v>46273</v>
      </c>
      <c r="F5" s="174" t="s">
        <v>141</v>
      </c>
      <c r="G5" s="339">
        <v>0.36786786786786785</v>
      </c>
      <c r="H5" s="339">
        <v>0.36486486486486486</v>
      </c>
      <c r="I5" s="175">
        <v>-3.0030030030029908E-3</v>
      </c>
      <c r="J5" s="87">
        <v>106</v>
      </c>
      <c r="K5" s="87" t="s">
        <v>1747</v>
      </c>
    </row>
    <row r="6" spans="1:11" ht="15.5">
      <c r="A6" s="172" t="s">
        <v>148</v>
      </c>
      <c r="B6" s="35" t="s">
        <v>1735</v>
      </c>
      <c r="C6" s="32" t="s">
        <v>19</v>
      </c>
      <c r="D6" s="173">
        <v>43046</v>
      </c>
      <c r="E6" s="119">
        <v>46273</v>
      </c>
      <c r="F6" s="174" t="s">
        <v>141</v>
      </c>
      <c r="G6" s="339">
        <v>0.34033613445378152</v>
      </c>
      <c r="H6" s="339">
        <v>0.34033613445378152</v>
      </c>
      <c r="I6" s="175">
        <v>0</v>
      </c>
      <c r="J6" s="87">
        <v>106</v>
      </c>
      <c r="K6" s="87" t="s">
        <v>1747</v>
      </c>
    </row>
    <row r="7" spans="1:11" ht="15.5">
      <c r="A7" s="172" t="s">
        <v>146</v>
      </c>
      <c r="B7" s="35" t="s">
        <v>1735</v>
      </c>
      <c r="C7" s="32" t="s">
        <v>19</v>
      </c>
      <c r="D7" s="173">
        <v>43046</v>
      </c>
      <c r="E7" s="119">
        <v>46273</v>
      </c>
      <c r="F7" s="174" t="s">
        <v>141</v>
      </c>
      <c r="G7" s="339">
        <v>0.39851485148514854</v>
      </c>
      <c r="H7" s="339">
        <v>0.39975247524752477</v>
      </c>
      <c r="I7" s="175">
        <v>1.2376237623762387E-3</v>
      </c>
      <c r="J7" s="87">
        <v>106</v>
      </c>
      <c r="K7" s="87" t="s">
        <v>1747</v>
      </c>
    </row>
    <row r="8" spans="1:11" ht="15.5">
      <c r="A8" s="172" t="s">
        <v>150</v>
      </c>
      <c r="B8" s="35" t="s">
        <v>1735</v>
      </c>
      <c r="C8" s="32" t="s">
        <v>19</v>
      </c>
      <c r="D8" s="173">
        <v>43053</v>
      </c>
      <c r="E8" s="119">
        <v>46273</v>
      </c>
      <c r="F8" s="174" t="s">
        <v>141</v>
      </c>
      <c r="G8" s="339">
        <v>0.44626865671641791</v>
      </c>
      <c r="H8" s="339">
        <v>0.44552238805970151</v>
      </c>
      <c r="I8" s="175">
        <v>-7.4626865671639786E-4</v>
      </c>
      <c r="J8" s="87">
        <v>105</v>
      </c>
      <c r="K8" s="87" t="s">
        <v>1747</v>
      </c>
    </row>
    <row r="9" spans="1:11" ht="15.5">
      <c r="A9" s="172" t="s">
        <v>149</v>
      </c>
      <c r="B9" s="35" t="s">
        <v>1735</v>
      </c>
      <c r="C9" s="32" t="s">
        <v>19</v>
      </c>
      <c r="D9" s="173">
        <v>43053</v>
      </c>
      <c r="E9" s="119">
        <v>46273</v>
      </c>
      <c r="F9" s="174" t="s">
        <v>141</v>
      </c>
      <c r="G9" s="339">
        <v>0.45131578947368423</v>
      </c>
      <c r="H9" s="339">
        <v>0.45921052631578946</v>
      </c>
      <c r="I9" s="175">
        <v>7.8947368421052322E-3</v>
      </c>
      <c r="J9" s="87">
        <v>105</v>
      </c>
      <c r="K9" s="87" t="s">
        <v>1747</v>
      </c>
    </row>
    <row r="10" spans="1:11" ht="15.5">
      <c r="A10" s="172" t="s">
        <v>151</v>
      </c>
      <c r="B10" s="35" t="s">
        <v>1735</v>
      </c>
      <c r="C10" s="32" t="s">
        <v>19</v>
      </c>
      <c r="D10" s="173">
        <v>43059</v>
      </c>
      <c r="E10" s="119">
        <v>46273</v>
      </c>
      <c r="F10" s="174" t="s">
        <v>141</v>
      </c>
      <c r="G10" s="339">
        <v>0.40823529411764709</v>
      </c>
      <c r="H10" s="339">
        <v>0.40588235294117647</v>
      </c>
      <c r="I10" s="175">
        <v>-2.3529411764706132E-3</v>
      </c>
      <c r="J10" s="87">
        <v>105</v>
      </c>
      <c r="K10" s="87" t="s">
        <v>1747</v>
      </c>
    </row>
    <row r="11" spans="1:11" ht="15.5">
      <c r="A11" s="172" t="s">
        <v>153</v>
      </c>
      <c r="B11" s="35" t="s">
        <v>1735</v>
      </c>
      <c r="C11" s="32" t="s">
        <v>19</v>
      </c>
      <c r="D11" s="173">
        <v>43095</v>
      </c>
      <c r="E11" s="119">
        <v>46273</v>
      </c>
      <c r="F11" s="174" t="s">
        <v>141</v>
      </c>
      <c r="G11" s="339">
        <v>0.36201780415430268</v>
      </c>
      <c r="H11" s="339">
        <v>0.36127596439169141</v>
      </c>
      <c r="I11" s="175">
        <v>-7.4183976261127382E-4</v>
      </c>
      <c r="J11" s="87">
        <v>104</v>
      </c>
      <c r="K11" s="87" t="s">
        <v>1747</v>
      </c>
    </row>
    <row r="12" spans="1:11" ht="15.5">
      <c r="A12" s="172" t="s">
        <v>154</v>
      </c>
      <c r="B12" s="35" t="s">
        <v>1735</v>
      </c>
      <c r="C12" s="32" t="s">
        <v>19</v>
      </c>
      <c r="D12" s="173">
        <v>43096</v>
      </c>
      <c r="E12" s="119">
        <v>46273</v>
      </c>
      <c r="F12" s="174" t="s">
        <v>141</v>
      </c>
      <c r="G12" s="339">
        <v>0.22187499999999999</v>
      </c>
      <c r="H12" s="339">
        <v>0.22187499999999999</v>
      </c>
      <c r="I12" s="175">
        <v>0</v>
      </c>
      <c r="J12" s="87">
        <v>104</v>
      </c>
      <c r="K12" s="87" t="s">
        <v>1747</v>
      </c>
    </row>
    <row r="13" spans="1:11" ht="15.5">
      <c r="A13" s="172" t="s">
        <v>157</v>
      </c>
      <c r="B13" s="35" t="s">
        <v>1735</v>
      </c>
      <c r="C13" s="32" t="s">
        <v>19</v>
      </c>
      <c r="D13" s="173">
        <v>43097</v>
      </c>
      <c r="E13" s="119">
        <v>46273</v>
      </c>
      <c r="F13" s="174" t="s">
        <v>141</v>
      </c>
      <c r="G13" s="339">
        <v>0.34050632911392403</v>
      </c>
      <c r="H13" s="339">
        <v>0.33538083538083541</v>
      </c>
      <c r="I13" s="175">
        <v>-5.1254937330886263E-3</v>
      </c>
      <c r="J13" s="87">
        <v>104</v>
      </c>
      <c r="K13" s="87" t="s">
        <v>1747</v>
      </c>
    </row>
    <row r="14" spans="1:11" ht="15.5">
      <c r="A14" s="172" t="s">
        <v>155</v>
      </c>
      <c r="B14" s="35" t="s">
        <v>1735</v>
      </c>
      <c r="C14" s="32" t="s">
        <v>19</v>
      </c>
      <c r="D14" s="173">
        <v>43097</v>
      </c>
      <c r="E14" s="119">
        <v>46273</v>
      </c>
      <c r="F14" s="174" t="s">
        <v>141</v>
      </c>
      <c r="G14" s="339">
        <v>0.42956521739130432</v>
      </c>
      <c r="H14" s="339">
        <v>0.42560553633217996</v>
      </c>
      <c r="I14" s="175">
        <v>-3.9596810591243647E-3</v>
      </c>
      <c r="J14" s="87">
        <v>104</v>
      </c>
      <c r="K14" s="87" t="s">
        <v>1747</v>
      </c>
    </row>
    <row r="15" spans="1:11" ht="15.5">
      <c r="A15" s="172" t="s">
        <v>156</v>
      </c>
      <c r="B15" s="35" t="s">
        <v>1735</v>
      </c>
      <c r="C15" s="32" t="s">
        <v>19</v>
      </c>
      <c r="D15" s="173">
        <v>43097</v>
      </c>
      <c r="E15" s="119">
        <v>46273</v>
      </c>
      <c r="F15" s="174" t="s">
        <v>141</v>
      </c>
      <c r="G15" s="339">
        <v>0.40037593984962405</v>
      </c>
      <c r="H15" s="339">
        <v>0.40037593984962405</v>
      </c>
      <c r="I15" s="175">
        <v>0</v>
      </c>
      <c r="J15" s="87">
        <v>104</v>
      </c>
      <c r="K15" s="87" t="s">
        <v>1747</v>
      </c>
    </row>
    <row r="16" spans="1:11" ht="15.5">
      <c r="A16" s="172" t="s">
        <v>158</v>
      </c>
      <c r="B16" s="35" t="s">
        <v>1735</v>
      </c>
      <c r="C16" s="32" t="s">
        <v>19</v>
      </c>
      <c r="D16" s="173">
        <v>43102</v>
      </c>
      <c r="E16" s="119">
        <v>46273</v>
      </c>
      <c r="F16" s="174" t="s">
        <v>159</v>
      </c>
      <c r="G16" s="339">
        <v>0.32725527831094048</v>
      </c>
      <c r="H16" s="339">
        <v>0.33109404990403069</v>
      </c>
      <c r="I16" s="175">
        <v>3.8387715930902067E-3</v>
      </c>
      <c r="J16" s="87">
        <v>104</v>
      </c>
      <c r="K16" s="87" t="s">
        <v>1747</v>
      </c>
    </row>
    <row r="17" spans="1:11" ht="15.5">
      <c r="A17" s="172" t="s">
        <v>160</v>
      </c>
      <c r="B17" s="35" t="s">
        <v>1735</v>
      </c>
      <c r="C17" s="32" t="s">
        <v>19</v>
      </c>
      <c r="D17" s="173">
        <v>43160</v>
      </c>
      <c r="E17" s="119">
        <v>46273</v>
      </c>
      <c r="F17" s="174" t="s">
        <v>141</v>
      </c>
      <c r="G17" s="339">
        <v>0.29502572898799312</v>
      </c>
      <c r="H17" s="339">
        <v>0.29502572898799312</v>
      </c>
      <c r="I17" s="175">
        <v>0</v>
      </c>
      <c r="J17" s="87">
        <v>102</v>
      </c>
      <c r="K17" s="87" t="s">
        <v>1747</v>
      </c>
    </row>
    <row r="18" spans="1:11" ht="15.5">
      <c r="A18" s="172" t="s">
        <v>161</v>
      </c>
      <c r="B18" s="35" t="s">
        <v>1735</v>
      </c>
      <c r="C18" s="32" t="s">
        <v>19</v>
      </c>
      <c r="D18" s="173">
        <v>43160</v>
      </c>
      <c r="E18" s="119">
        <v>46273</v>
      </c>
      <c r="F18" s="174" t="s">
        <v>141</v>
      </c>
      <c r="G18" s="339">
        <v>9.451219512195122E-2</v>
      </c>
      <c r="H18" s="339">
        <v>9.451219512195122E-2</v>
      </c>
      <c r="I18" s="175">
        <v>0</v>
      </c>
      <c r="J18" s="87">
        <v>102</v>
      </c>
      <c r="K18" s="87" t="s">
        <v>1747</v>
      </c>
    </row>
    <row r="19" spans="1:11" ht="15.5">
      <c r="A19" s="172" t="s">
        <v>162</v>
      </c>
      <c r="B19" s="35" t="s">
        <v>1735</v>
      </c>
      <c r="C19" s="32" t="s">
        <v>19</v>
      </c>
      <c r="D19" s="173">
        <v>43165</v>
      </c>
      <c r="E19" s="119">
        <v>46273</v>
      </c>
      <c r="F19" s="174" t="s">
        <v>141</v>
      </c>
      <c r="G19" s="339">
        <v>0.34421052631578947</v>
      </c>
      <c r="H19" s="339">
        <v>0.34526315789473683</v>
      </c>
      <c r="I19" s="175">
        <v>1.0526315789473606E-3</v>
      </c>
      <c r="J19" s="87">
        <v>102</v>
      </c>
      <c r="K19" s="87" t="s">
        <v>1747</v>
      </c>
    </row>
    <row r="20" spans="1:11" ht="15.5">
      <c r="A20" s="172" t="s">
        <v>163</v>
      </c>
      <c r="B20" s="35" t="s">
        <v>1735</v>
      </c>
      <c r="C20" s="32" t="s">
        <v>19</v>
      </c>
      <c r="D20" s="173">
        <v>43179</v>
      </c>
      <c r="E20" s="119">
        <v>46273</v>
      </c>
      <c r="F20" s="174" t="s">
        <v>164</v>
      </c>
      <c r="G20" s="339">
        <v>0.46111111111111114</v>
      </c>
      <c r="H20" s="339">
        <v>0.46333333333333332</v>
      </c>
      <c r="I20" s="175">
        <v>2.222222222222181E-3</v>
      </c>
      <c r="J20" s="87">
        <v>101</v>
      </c>
      <c r="K20" s="87" t="s">
        <v>1747</v>
      </c>
    </row>
    <row r="21" spans="1:11" ht="15.5">
      <c r="A21" s="172" t="s">
        <v>165</v>
      </c>
      <c r="B21" s="35" t="s">
        <v>1735</v>
      </c>
      <c r="C21" s="32" t="s">
        <v>19</v>
      </c>
      <c r="D21" s="173">
        <v>43180</v>
      </c>
      <c r="E21" s="119">
        <v>46273</v>
      </c>
      <c r="F21" s="174" t="s">
        <v>141</v>
      </c>
      <c r="G21" s="339">
        <v>0.33021077283372363</v>
      </c>
      <c r="H21" s="339">
        <v>0.33138173302107726</v>
      </c>
      <c r="I21" s="175">
        <v>1.1709601873536313E-3</v>
      </c>
      <c r="J21" s="87">
        <v>101</v>
      </c>
      <c r="K21" s="87" t="s">
        <v>1747</v>
      </c>
    </row>
    <row r="22" spans="1:11" ht="15.5">
      <c r="A22" s="172" t="s">
        <v>167</v>
      </c>
      <c r="B22" s="35" t="s">
        <v>1735</v>
      </c>
      <c r="C22" s="32" t="s">
        <v>19</v>
      </c>
      <c r="D22" s="173">
        <v>43181</v>
      </c>
      <c r="E22" s="119">
        <v>46273</v>
      </c>
      <c r="F22" s="174" t="s">
        <v>143</v>
      </c>
      <c r="G22" s="339">
        <v>0.49759036144578311</v>
      </c>
      <c r="H22" s="339">
        <v>0.49518072289156628</v>
      </c>
      <c r="I22" s="175">
        <v>-2.4096385542168308E-3</v>
      </c>
      <c r="J22" s="87">
        <v>101</v>
      </c>
      <c r="K22" s="87" t="s">
        <v>1747</v>
      </c>
    </row>
    <row r="23" spans="1:11" ht="15.5">
      <c r="A23" s="172" t="s">
        <v>168</v>
      </c>
      <c r="B23" s="35" t="s">
        <v>1735</v>
      </c>
      <c r="C23" s="32" t="s">
        <v>19</v>
      </c>
      <c r="D23" s="173">
        <v>43187</v>
      </c>
      <c r="E23" s="119">
        <v>46273</v>
      </c>
      <c r="F23" s="174" t="s">
        <v>141</v>
      </c>
      <c r="G23" s="339">
        <v>0.36908517350157727</v>
      </c>
      <c r="H23" s="339">
        <v>0.37066246056782337</v>
      </c>
      <c r="I23" s="175">
        <v>1.5772870662461025E-3</v>
      </c>
      <c r="J23" s="87">
        <v>101</v>
      </c>
      <c r="K23" s="87" t="s">
        <v>1747</v>
      </c>
    </row>
    <row r="24" spans="1:11" ht="15.5">
      <c r="A24" s="172" t="s">
        <v>169</v>
      </c>
      <c r="B24" s="35" t="s">
        <v>1735</v>
      </c>
      <c r="C24" s="32" t="s">
        <v>19</v>
      </c>
      <c r="D24" s="173">
        <v>43188</v>
      </c>
      <c r="E24" s="119">
        <v>46273</v>
      </c>
      <c r="F24" s="174" t="s">
        <v>164</v>
      </c>
      <c r="G24" s="339">
        <v>0.42448979591836733</v>
      </c>
      <c r="H24" s="339">
        <v>0.42857142857142855</v>
      </c>
      <c r="I24" s="175">
        <v>4.0816326530612179E-3</v>
      </c>
      <c r="J24" s="87">
        <v>101</v>
      </c>
      <c r="K24" s="87" t="s">
        <v>1747</v>
      </c>
    </row>
    <row r="25" spans="1:11" ht="15.5">
      <c r="A25" s="172" t="s">
        <v>170</v>
      </c>
      <c r="B25" s="35" t="s">
        <v>1735</v>
      </c>
      <c r="C25" s="32" t="s">
        <v>19</v>
      </c>
      <c r="D25" s="173">
        <v>43189</v>
      </c>
      <c r="E25" s="119">
        <v>46273</v>
      </c>
      <c r="F25" s="174" t="s">
        <v>159</v>
      </c>
      <c r="G25" s="339">
        <v>0.33333333333333331</v>
      </c>
      <c r="H25" s="339">
        <v>0.33603603603603605</v>
      </c>
      <c r="I25" s="175">
        <v>2.7027027027027306E-3</v>
      </c>
      <c r="J25" s="87">
        <v>101</v>
      </c>
      <c r="K25" s="87" t="s">
        <v>1747</v>
      </c>
    </row>
    <row r="26" spans="1:11" ht="15.5">
      <c r="A26" s="172" t="s">
        <v>171</v>
      </c>
      <c r="B26" s="35" t="s">
        <v>1735</v>
      </c>
      <c r="C26" s="32" t="s">
        <v>19</v>
      </c>
      <c r="D26" s="173">
        <v>43199</v>
      </c>
      <c r="E26" s="119">
        <v>46273</v>
      </c>
      <c r="F26" s="174" t="s">
        <v>141</v>
      </c>
      <c r="G26" s="339">
        <v>0.44036697247706424</v>
      </c>
      <c r="H26" s="339">
        <v>0.43577981651376146</v>
      </c>
      <c r="I26" s="175">
        <v>-4.5871559633027803E-3</v>
      </c>
      <c r="J26" s="87">
        <v>100</v>
      </c>
      <c r="K26" s="87" t="s">
        <v>1747</v>
      </c>
    </row>
    <row r="27" spans="1:11" ht="15.5">
      <c r="A27" s="172" t="s">
        <v>176</v>
      </c>
      <c r="B27" s="35" t="s">
        <v>1735</v>
      </c>
      <c r="C27" s="32" t="s">
        <v>19</v>
      </c>
      <c r="D27" s="173">
        <v>43223</v>
      </c>
      <c r="E27" s="119">
        <v>46273</v>
      </c>
      <c r="F27" s="174" t="s">
        <v>164</v>
      </c>
      <c r="G27" s="339">
        <v>0.35985533453887886</v>
      </c>
      <c r="H27" s="339">
        <v>0.35804701627486435</v>
      </c>
      <c r="I27" s="175">
        <v>-1.8083182640145079E-3</v>
      </c>
      <c r="J27" s="87">
        <v>100</v>
      </c>
      <c r="K27" s="87" t="s">
        <v>1747</v>
      </c>
    </row>
    <row r="28" spans="1:11" ht="15.5">
      <c r="A28" s="172" t="s">
        <v>177</v>
      </c>
      <c r="B28" s="35" t="s">
        <v>1735</v>
      </c>
      <c r="C28" s="32" t="s">
        <v>19</v>
      </c>
      <c r="D28" s="173">
        <v>43224</v>
      </c>
      <c r="E28" s="119">
        <v>46273</v>
      </c>
      <c r="F28" s="174" t="s">
        <v>141</v>
      </c>
      <c r="G28" s="339">
        <v>0.46491228070175439</v>
      </c>
      <c r="H28" s="339">
        <v>0.46418128654970758</v>
      </c>
      <c r="I28" s="175">
        <v>-7.309941520468044E-4</v>
      </c>
      <c r="J28" s="87">
        <v>100</v>
      </c>
      <c r="K28" s="87" t="s">
        <v>1747</v>
      </c>
    </row>
    <row r="29" spans="1:11" ht="15.5">
      <c r="A29" s="172" t="s">
        <v>180</v>
      </c>
      <c r="B29" s="35" t="s">
        <v>1735</v>
      </c>
      <c r="C29" s="32" t="s">
        <v>19</v>
      </c>
      <c r="D29" s="173">
        <v>43229</v>
      </c>
      <c r="E29" s="119">
        <v>46273</v>
      </c>
      <c r="F29" s="174" t="s">
        <v>141</v>
      </c>
      <c r="G29" s="339">
        <v>0.31300813008130079</v>
      </c>
      <c r="H29" s="339">
        <v>0.31504065040650409</v>
      </c>
      <c r="I29" s="175">
        <v>2.0325203252032908E-3</v>
      </c>
      <c r="J29" s="87">
        <v>99</v>
      </c>
      <c r="K29" s="87" t="s">
        <v>1747</v>
      </c>
    </row>
    <row r="30" spans="1:11" ht="15.5">
      <c r="A30" s="172" t="s">
        <v>178</v>
      </c>
      <c r="B30" s="35" t="s">
        <v>1735</v>
      </c>
      <c r="C30" s="32" t="s">
        <v>19</v>
      </c>
      <c r="D30" s="173">
        <v>43229</v>
      </c>
      <c r="E30" s="119">
        <v>46273</v>
      </c>
      <c r="F30" s="174" t="s">
        <v>179</v>
      </c>
      <c r="G30" s="339">
        <v>0.26296743063932448</v>
      </c>
      <c r="H30" s="339">
        <v>0.26236429433051872</v>
      </c>
      <c r="I30" s="175">
        <v>-6.0313630880576286E-4</v>
      </c>
      <c r="J30" s="87">
        <v>99</v>
      </c>
      <c r="K30" s="87" t="s">
        <v>1747</v>
      </c>
    </row>
    <row r="31" spans="1:11" ht="15.5">
      <c r="A31" s="172" t="s">
        <v>181</v>
      </c>
      <c r="B31" s="35" t="s">
        <v>1735</v>
      </c>
      <c r="C31" s="32" t="s">
        <v>19</v>
      </c>
      <c r="D31" s="173">
        <v>43242</v>
      </c>
      <c r="E31" s="119">
        <v>46273</v>
      </c>
      <c r="F31" s="174" t="s">
        <v>159</v>
      </c>
      <c r="G31" s="339">
        <v>0.41675284384694933</v>
      </c>
      <c r="H31" s="339">
        <v>0.4172699069286453</v>
      </c>
      <c r="I31" s="175">
        <v>5.170630816959676E-4</v>
      </c>
      <c r="J31" s="87">
        <v>99</v>
      </c>
      <c r="K31" s="87" t="s">
        <v>1747</v>
      </c>
    </row>
    <row r="32" spans="1:11" ht="15.5">
      <c r="A32" s="172" t="s">
        <v>182</v>
      </c>
      <c r="B32" s="35" t="s">
        <v>1735</v>
      </c>
      <c r="C32" s="32" t="s">
        <v>19</v>
      </c>
      <c r="D32" s="173">
        <v>43243</v>
      </c>
      <c r="E32" s="119">
        <v>46273</v>
      </c>
      <c r="F32" s="174" t="s">
        <v>159</v>
      </c>
      <c r="G32" s="339">
        <v>0.45777777777777778</v>
      </c>
      <c r="H32" s="339">
        <v>0.4622222222222222</v>
      </c>
      <c r="I32" s="175">
        <v>4.4444444444444176E-3</v>
      </c>
      <c r="J32" s="87">
        <v>99</v>
      </c>
      <c r="K32" s="87" t="s">
        <v>1747</v>
      </c>
    </row>
    <row r="33" spans="1:11" ht="15.5">
      <c r="A33" s="172" t="s">
        <v>183</v>
      </c>
      <c r="B33" s="35" t="s">
        <v>1735</v>
      </c>
      <c r="C33" s="32" t="s">
        <v>19</v>
      </c>
      <c r="D33" s="173">
        <v>43248</v>
      </c>
      <c r="E33" s="119">
        <v>46273</v>
      </c>
      <c r="F33" s="174" t="s">
        <v>164</v>
      </c>
      <c r="G33" s="339">
        <v>0.47587354409317806</v>
      </c>
      <c r="H33" s="339">
        <v>0.47753743760399336</v>
      </c>
      <c r="I33" s="175">
        <v>1.6638935108153063E-3</v>
      </c>
      <c r="J33" s="87">
        <v>99</v>
      </c>
      <c r="K33" s="87" t="s">
        <v>1747</v>
      </c>
    </row>
    <row r="34" spans="1:11" ht="15.5">
      <c r="A34" s="172" t="s">
        <v>185</v>
      </c>
      <c r="B34" s="35" t="s">
        <v>1735</v>
      </c>
      <c r="C34" s="32" t="s">
        <v>19</v>
      </c>
      <c r="D34" s="173">
        <v>43258</v>
      </c>
      <c r="E34" s="119">
        <v>46273</v>
      </c>
      <c r="F34" s="174" t="s">
        <v>164</v>
      </c>
      <c r="G34" s="339">
        <v>0.41300675675675674</v>
      </c>
      <c r="H34" s="339">
        <v>0.41385135135135137</v>
      </c>
      <c r="I34" s="175">
        <v>8.445945945946276E-4</v>
      </c>
      <c r="J34" s="87">
        <v>99</v>
      </c>
      <c r="K34" s="87" t="s">
        <v>1747</v>
      </c>
    </row>
    <row r="35" spans="1:11" ht="15.5">
      <c r="A35" s="172" t="s">
        <v>189</v>
      </c>
      <c r="B35" s="35" t="s">
        <v>1735</v>
      </c>
      <c r="C35" s="32" t="s">
        <v>19</v>
      </c>
      <c r="D35" s="173">
        <v>43301</v>
      </c>
      <c r="E35" s="119">
        <v>46273</v>
      </c>
      <c r="F35" s="174" t="s">
        <v>164</v>
      </c>
      <c r="G35" s="339">
        <v>0.46339285714285716</v>
      </c>
      <c r="H35" s="339">
        <v>0.46517857142857144</v>
      </c>
      <c r="I35" s="175">
        <v>1.7857142857142794E-3</v>
      </c>
      <c r="J35" s="87">
        <v>97</v>
      </c>
      <c r="K35" s="87" t="s">
        <v>1747</v>
      </c>
    </row>
    <row r="36" spans="1:11" ht="15.5">
      <c r="A36" s="172" t="s">
        <v>190</v>
      </c>
      <c r="B36" s="35" t="s">
        <v>1735</v>
      </c>
      <c r="C36" s="39" t="s">
        <v>19</v>
      </c>
      <c r="D36" s="173">
        <v>43308</v>
      </c>
      <c r="E36" s="119">
        <v>46273</v>
      </c>
      <c r="F36" s="174" t="s">
        <v>187</v>
      </c>
      <c r="G36" s="339">
        <v>0.39267548321464901</v>
      </c>
      <c r="H36" s="339">
        <v>0.39369277721261442</v>
      </c>
      <c r="I36" s="175">
        <v>1.0172939979654072E-3</v>
      </c>
      <c r="J36" s="87">
        <v>97</v>
      </c>
      <c r="K36" s="87" t="s">
        <v>1747</v>
      </c>
    </row>
    <row r="37" spans="1:11" ht="15.5">
      <c r="A37" s="172" t="s">
        <v>191</v>
      </c>
      <c r="B37" s="35" t="s">
        <v>1735</v>
      </c>
      <c r="C37" s="32" t="s">
        <v>19</v>
      </c>
      <c r="D37" s="173">
        <v>43312</v>
      </c>
      <c r="E37" s="119">
        <v>46273</v>
      </c>
      <c r="F37" s="174" t="s">
        <v>164</v>
      </c>
      <c r="G37" s="339">
        <v>0.41421568627450983</v>
      </c>
      <c r="H37" s="339">
        <v>0.41421568627450983</v>
      </c>
      <c r="I37" s="175">
        <v>0</v>
      </c>
      <c r="J37" s="87">
        <v>97</v>
      </c>
      <c r="K37" s="87" t="s">
        <v>1747</v>
      </c>
    </row>
    <row r="38" spans="1:11" ht="15.5">
      <c r="A38" s="172" t="s">
        <v>192</v>
      </c>
      <c r="B38" s="35" t="s">
        <v>1735</v>
      </c>
      <c r="C38" s="32" t="s">
        <v>19</v>
      </c>
      <c r="D38" s="173">
        <v>43325</v>
      </c>
      <c r="E38" s="119">
        <v>46273</v>
      </c>
      <c r="F38" s="174" t="s">
        <v>164</v>
      </c>
      <c r="G38" s="339">
        <v>0.36935483870967745</v>
      </c>
      <c r="H38" s="339">
        <v>0.37177419354838709</v>
      </c>
      <c r="I38" s="175">
        <v>2.419354838709642E-3</v>
      </c>
      <c r="J38" s="87">
        <v>96</v>
      </c>
      <c r="K38" s="87" t="s">
        <v>1747</v>
      </c>
    </row>
    <row r="39" spans="1:11" ht="15.5">
      <c r="A39" s="172" t="s">
        <v>194</v>
      </c>
      <c r="B39" s="35" t="s">
        <v>1735</v>
      </c>
      <c r="C39" s="32" t="s">
        <v>19</v>
      </c>
      <c r="D39" s="173">
        <v>43342</v>
      </c>
      <c r="E39" s="119">
        <v>46273</v>
      </c>
      <c r="F39" s="174" t="s">
        <v>141</v>
      </c>
      <c r="G39" s="339">
        <v>0.48056537102473496</v>
      </c>
      <c r="H39" s="339">
        <v>0.47349823321554768</v>
      </c>
      <c r="I39" s="175">
        <v>-7.0671378091872739E-3</v>
      </c>
      <c r="J39" s="87">
        <v>96</v>
      </c>
      <c r="K39" s="87" t="s">
        <v>1747</v>
      </c>
    </row>
    <row r="40" spans="1:11" ht="15.5">
      <c r="A40" s="172" t="s">
        <v>213</v>
      </c>
      <c r="B40" s="35" t="s">
        <v>1735</v>
      </c>
      <c r="C40" s="32" t="s">
        <v>19</v>
      </c>
      <c r="D40" s="173">
        <v>43396</v>
      </c>
      <c r="E40" s="119">
        <v>46273</v>
      </c>
      <c r="F40" s="174" t="s">
        <v>199</v>
      </c>
      <c r="G40" s="339">
        <v>0.46444444444444444</v>
      </c>
      <c r="H40" s="339">
        <v>0.46444444444444444</v>
      </c>
      <c r="I40" s="175">
        <v>0</v>
      </c>
      <c r="J40" s="87">
        <v>94</v>
      </c>
      <c r="K40" s="87" t="s">
        <v>1747</v>
      </c>
    </row>
    <row r="41" spans="1:11" ht="15.5">
      <c r="A41" s="172" t="s">
        <v>222</v>
      </c>
      <c r="B41" s="35" t="s">
        <v>1735</v>
      </c>
      <c r="C41" s="32" t="s">
        <v>19</v>
      </c>
      <c r="D41" s="173">
        <v>43409</v>
      </c>
      <c r="E41" s="119">
        <v>46273</v>
      </c>
      <c r="F41" s="174" t="s">
        <v>199</v>
      </c>
      <c r="G41" s="339">
        <v>0.46763754045307443</v>
      </c>
      <c r="H41" s="339">
        <v>0.46925566343042069</v>
      </c>
      <c r="I41" s="175">
        <v>1.6181229773462591E-3</v>
      </c>
      <c r="J41" s="87">
        <v>94</v>
      </c>
      <c r="K41" s="87" t="s">
        <v>1747</v>
      </c>
    </row>
    <row r="42" spans="1:11" ht="15.5">
      <c r="A42" s="172" t="s">
        <v>228</v>
      </c>
      <c r="B42" s="35" t="s">
        <v>1735</v>
      </c>
      <c r="C42" s="32" t="s">
        <v>19</v>
      </c>
      <c r="D42" s="173">
        <v>43413</v>
      </c>
      <c r="E42" s="119">
        <v>46273</v>
      </c>
      <c r="F42" s="174" t="s">
        <v>206</v>
      </c>
      <c r="G42" s="339">
        <v>0.48428571428571426</v>
      </c>
      <c r="H42" s="339">
        <v>0.48571428571428571</v>
      </c>
      <c r="I42" s="175">
        <v>1.4285714285714457E-3</v>
      </c>
      <c r="J42" s="87">
        <v>93</v>
      </c>
      <c r="K42" s="87" t="s">
        <v>1747</v>
      </c>
    </row>
    <row r="43" spans="1:11" ht="15.5">
      <c r="A43" s="172" t="s">
        <v>240</v>
      </c>
      <c r="B43" s="35" t="s">
        <v>1735</v>
      </c>
      <c r="C43" s="32" t="s">
        <v>19</v>
      </c>
      <c r="D43" s="173">
        <v>43437</v>
      </c>
      <c r="E43" s="119">
        <v>46273</v>
      </c>
      <c r="F43" s="174" t="s">
        <v>216</v>
      </c>
      <c r="G43" s="339">
        <v>0.49081364829396323</v>
      </c>
      <c r="H43" s="339">
        <v>0.49475065616797897</v>
      </c>
      <c r="I43" s="175">
        <v>3.937007874015741E-3</v>
      </c>
      <c r="J43" s="87">
        <v>93</v>
      </c>
      <c r="K43" s="87" t="s">
        <v>1747</v>
      </c>
    </row>
    <row r="44" spans="1:11" ht="15.5">
      <c r="A44" s="172" t="s">
        <v>241</v>
      </c>
      <c r="B44" s="35" t="s">
        <v>1735</v>
      </c>
      <c r="C44" s="32" t="s">
        <v>19</v>
      </c>
      <c r="D44" s="173">
        <v>43438</v>
      </c>
      <c r="E44" s="119">
        <v>46273</v>
      </c>
      <c r="F44" s="174" t="s">
        <v>159</v>
      </c>
      <c r="G44" s="339">
        <v>0.42307692307692307</v>
      </c>
      <c r="H44" s="339">
        <v>0.43269230769230771</v>
      </c>
      <c r="I44" s="175">
        <v>9.6153846153846367E-3</v>
      </c>
      <c r="J44" s="87">
        <v>93</v>
      </c>
      <c r="K44" s="87" t="s">
        <v>1747</v>
      </c>
    </row>
    <row r="45" spans="1:11" ht="15.5">
      <c r="A45" s="172" t="s">
        <v>257</v>
      </c>
      <c r="B45" s="35" t="s">
        <v>1735</v>
      </c>
      <c r="C45" s="32" t="s">
        <v>19</v>
      </c>
      <c r="D45" s="173">
        <v>43468</v>
      </c>
      <c r="E45" s="119">
        <v>46273</v>
      </c>
      <c r="F45" s="174" t="s">
        <v>159</v>
      </c>
      <c r="G45" s="339">
        <v>0.34236453201970446</v>
      </c>
      <c r="H45" s="339">
        <v>0.34359605911330049</v>
      </c>
      <c r="I45" s="175">
        <v>1.2315270935960299E-3</v>
      </c>
      <c r="J45" s="87">
        <v>92</v>
      </c>
      <c r="K45" s="87" t="s">
        <v>1747</v>
      </c>
    </row>
    <row r="46" spans="1:11" ht="15.5">
      <c r="A46" s="172" t="s">
        <v>263</v>
      </c>
      <c r="B46" s="35" t="s">
        <v>1735</v>
      </c>
      <c r="C46" s="32" t="s">
        <v>19</v>
      </c>
      <c r="D46" s="173">
        <v>43476</v>
      </c>
      <c r="E46" s="119">
        <v>46273</v>
      </c>
      <c r="F46" s="174" t="s">
        <v>199</v>
      </c>
      <c r="G46" s="339">
        <v>0.38242280285035629</v>
      </c>
      <c r="H46" s="339">
        <v>0.38242280285035629</v>
      </c>
      <c r="I46" s="175">
        <v>0</v>
      </c>
      <c r="J46" s="87">
        <v>91</v>
      </c>
      <c r="K46" s="87" t="s">
        <v>1747</v>
      </c>
    </row>
    <row r="47" spans="1:11" ht="15.5">
      <c r="A47" s="172" t="s">
        <v>261</v>
      </c>
      <c r="B47" s="35" t="s">
        <v>1735</v>
      </c>
      <c r="C47" s="32" t="s">
        <v>19</v>
      </c>
      <c r="D47" s="173">
        <v>43476</v>
      </c>
      <c r="E47" s="119">
        <v>46273</v>
      </c>
      <c r="F47" s="174" t="s">
        <v>141</v>
      </c>
      <c r="G47" s="339">
        <v>0.46293103448275863</v>
      </c>
      <c r="H47" s="339">
        <v>0.46206896551724136</v>
      </c>
      <c r="I47" s="175">
        <v>-8.6206896551727086E-4</v>
      </c>
      <c r="J47" s="87">
        <v>91</v>
      </c>
      <c r="K47" s="87" t="s">
        <v>1747</v>
      </c>
    </row>
    <row r="48" spans="1:11" ht="15.5">
      <c r="A48" s="172" t="s">
        <v>262</v>
      </c>
      <c r="B48" s="35" t="s">
        <v>1735</v>
      </c>
      <c r="C48" s="32" t="s">
        <v>19</v>
      </c>
      <c r="D48" s="173">
        <v>43476</v>
      </c>
      <c r="E48" s="119">
        <v>46273</v>
      </c>
      <c r="F48" s="174" t="s">
        <v>203</v>
      </c>
      <c r="G48" s="339">
        <v>0.42159383033419023</v>
      </c>
      <c r="H48" s="339">
        <v>0.42159383033419023</v>
      </c>
      <c r="I48" s="175">
        <v>0</v>
      </c>
      <c r="J48" s="87">
        <v>91</v>
      </c>
      <c r="K48" s="87" t="s">
        <v>1747</v>
      </c>
    </row>
    <row r="49" spans="1:11" ht="15.5">
      <c r="A49" s="172" t="s">
        <v>265</v>
      </c>
      <c r="B49" s="35" t="s">
        <v>1735</v>
      </c>
      <c r="C49" s="32" t="s">
        <v>19</v>
      </c>
      <c r="D49" s="173">
        <v>43486</v>
      </c>
      <c r="E49" s="119">
        <v>46273</v>
      </c>
      <c r="F49" s="174" t="s">
        <v>199</v>
      </c>
      <c r="G49" s="339">
        <v>0.48721590909090912</v>
      </c>
      <c r="H49" s="339">
        <v>0.48863636363636365</v>
      </c>
      <c r="I49" s="175">
        <v>1.4204545454545303E-3</v>
      </c>
      <c r="J49" s="87">
        <v>91</v>
      </c>
      <c r="K49" s="87" t="s">
        <v>1747</v>
      </c>
    </row>
    <row r="50" spans="1:11" ht="15.5">
      <c r="A50" s="172" t="s">
        <v>266</v>
      </c>
      <c r="B50" s="35" t="s">
        <v>1735</v>
      </c>
      <c r="C50" s="32" t="s">
        <v>19</v>
      </c>
      <c r="D50" s="173">
        <v>43487</v>
      </c>
      <c r="E50" s="119">
        <v>46273</v>
      </c>
      <c r="F50" s="174" t="s">
        <v>159</v>
      </c>
      <c r="G50" s="339">
        <v>0.4921875</v>
      </c>
      <c r="H50" s="339">
        <v>0.498046875</v>
      </c>
      <c r="I50" s="175">
        <v>5.859375E-3</v>
      </c>
      <c r="J50" s="87">
        <v>91</v>
      </c>
      <c r="K50" s="87" t="s">
        <v>1747</v>
      </c>
    </row>
    <row r="51" spans="1:11" ht="15.5">
      <c r="A51" s="172" t="s">
        <v>270</v>
      </c>
      <c r="B51" s="35" t="s">
        <v>1735</v>
      </c>
      <c r="C51" s="32" t="s">
        <v>19</v>
      </c>
      <c r="D51" s="173">
        <v>43489</v>
      </c>
      <c r="E51" s="119">
        <v>46273</v>
      </c>
      <c r="F51" s="174" t="s">
        <v>216</v>
      </c>
      <c r="G51" s="339">
        <v>0.35263157894736841</v>
      </c>
      <c r="H51" s="339">
        <v>0.35263157894736841</v>
      </c>
      <c r="I51" s="175">
        <v>0</v>
      </c>
      <c r="J51" s="87">
        <v>91</v>
      </c>
      <c r="K51" s="87" t="s">
        <v>1747</v>
      </c>
    </row>
    <row r="52" spans="1:11" ht="15.5">
      <c r="A52" s="172" t="s">
        <v>278</v>
      </c>
      <c r="B52" s="35" t="s">
        <v>1735</v>
      </c>
      <c r="C52" s="32" t="s">
        <v>19</v>
      </c>
      <c r="D52" s="173">
        <v>43518</v>
      </c>
      <c r="E52" s="119">
        <v>46273</v>
      </c>
      <c r="F52" s="174" t="s">
        <v>203</v>
      </c>
      <c r="G52" s="339">
        <v>0.47939560439560441</v>
      </c>
      <c r="H52" s="339">
        <v>0.48214285714285715</v>
      </c>
      <c r="I52" s="175">
        <v>2.7472527472527375E-3</v>
      </c>
      <c r="J52" s="87">
        <v>90</v>
      </c>
      <c r="K52" s="87" t="s">
        <v>1747</v>
      </c>
    </row>
    <row r="53" spans="1:11" ht="15.5">
      <c r="A53" s="172" t="s">
        <v>279</v>
      </c>
      <c r="B53" s="35" t="s">
        <v>1735</v>
      </c>
      <c r="C53" s="32" t="s">
        <v>19</v>
      </c>
      <c r="D53" s="173">
        <v>43522</v>
      </c>
      <c r="E53" s="119">
        <v>46273</v>
      </c>
      <c r="F53" s="174" t="s">
        <v>159</v>
      </c>
      <c r="G53" s="339">
        <v>0.48113207547169812</v>
      </c>
      <c r="H53" s="339">
        <v>0.48191823899371067</v>
      </c>
      <c r="I53" s="175">
        <v>7.8616352201255069E-4</v>
      </c>
      <c r="J53" s="87">
        <v>90</v>
      </c>
      <c r="K53" s="87" t="s">
        <v>1747</v>
      </c>
    </row>
    <row r="54" spans="1:11" ht="15.5">
      <c r="A54" s="172" t="s">
        <v>281</v>
      </c>
      <c r="B54" s="35" t="s">
        <v>1735</v>
      </c>
      <c r="C54" s="39" t="s">
        <v>19</v>
      </c>
      <c r="D54" s="173">
        <v>43542</v>
      </c>
      <c r="E54" s="119">
        <v>46273</v>
      </c>
      <c r="F54" s="174" t="s">
        <v>282</v>
      </c>
      <c r="G54" s="339">
        <v>0.40774907749077488</v>
      </c>
      <c r="H54" s="339">
        <v>0.41190036900369004</v>
      </c>
      <c r="I54" s="175">
        <v>4.1512915129151562E-3</v>
      </c>
      <c r="J54" s="87">
        <v>89</v>
      </c>
      <c r="K54" s="87" t="s">
        <v>1747</v>
      </c>
    </row>
    <row r="55" spans="1:11" ht="15.5">
      <c r="A55" s="172" t="s">
        <v>285</v>
      </c>
      <c r="B55" s="35" t="s">
        <v>1735</v>
      </c>
      <c r="C55" s="32" t="s">
        <v>19</v>
      </c>
      <c r="D55" s="173">
        <v>43543</v>
      </c>
      <c r="E55" s="119">
        <v>46273</v>
      </c>
      <c r="F55" s="174" t="s">
        <v>284</v>
      </c>
      <c r="G55" s="339">
        <v>0.49293785310734461</v>
      </c>
      <c r="H55" s="339">
        <v>0.49293785310734461</v>
      </c>
      <c r="I55" s="175">
        <v>0</v>
      </c>
      <c r="J55" s="87">
        <v>89</v>
      </c>
      <c r="K55" s="87" t="s">
        <v>1747</v>
      </c>
    </row>
    <row r="56" spans="1:11" ht="15.5">
      <c r="A56" s="172" t="s">
        <v>299</v>
      </c>
      <c r="B56" s="35" t="s">
        <v>1735</v>
      </c>
      <c r="C56" s="32" t="s">
        <v>19</v>
      </c>
      <c r="D56" s="173">
        <v>43602</v>
      </c>
      <c r="E56" s="119">
        <v>46273</v>
      </c>
      <c r="F56" s="174" t="s">
        <v>293</v>
      </c>
      <c r="G56" s="339">
        <v>0.43650793650793651</v>
      </c>
      <c r="H56" s="339">
        <v>0.43650793650793651</v>
      </c>
      <c r="I56" s="175">
        <v>0</v>
      </c>
      <c r="J56" s="87">
        <v>87</v>
      </c>
      <c r="K56" s="87" t="s">
        <v>1747</v>
      </c>
    </row>
    <row r="57" spans="1:11" ht="15.5">
      <c r="A57" s="172" t="s">
        <v>301</v>
      </c>
      <c r="B57" s="35" t="s">
        <v>1735</v>
      </c>
      <c r="C57" s="39" t="s">
        <v>19</v>
      </c>
      <c r="D57" s="173">
        <v>43602</v>
      </c>
      <c r="E57" s="119">
        <v>46273</v>
      </c>
      <c r="F57" s="174" t="s">
        <v>282</v>
      </c>
      <c r="G57" s="339">
        <v>0.478494623655914</v>
      </c>
      <c r="H57" s="339">
        <v>0.47526881720430109</v>
      </c>
      <c r="I57" s="175">
        <v>-3.2258064516129115E-3</v>
      </c>
      <c r="J57" s="87">
        <v>87</v>
      </c>
      <c r="K57" s="87" t="s">
        <v>1747</v>
      </c>
    </row>
    <row r="58" spans="1:11" ht="15.5">
      <c r="A58" s="172" t="s">
        <v>304</v>
      </c>
      <c r="B58" s="35" t="s">
        <v>1735</v>
      </c>
      <c r="C58" s="32" t="s">
        <v>19</v>
      </c>
      <c r="D58" s="173">
        <v>43614</v>
      </c>
      <c r="E58" s="119">
        <v>46273</v>
      </c>
      <c r="F58" s="174" t="s">
        <v>305</v>
      </c>
      <c r="G58" s="339">
        <v>0.47796143250688705</v>
      </c>
      <c r="H58" s="339">
        <v>0.48347107438016529</v>
      </c>
      <c r="I58" s="175">
        <v>5.5096418732782371E-3</v>
      </c>
      <c r="J58" s="87">
        <v>87</v>
      </c>
      <c r="K58" s="87" t="s">
        <v>1747</v>
      </c>
    </row>
    <row r="59" spans="1:11" ht="15.5">
      <c r="A59" s="172" t="s">
        <v>335</v>
      </c>
      <c r="B59" s="35" t="s">
        <v>1735</v>
      </c>
      <c r="C59" s="32" t="s">
        <v>19</v>
      </c>
      <c r="D59" s="173">
        <v>43687</v>
      </c>
      <c r="E59" s="119">
        <v>46273</v>
      </c>
      <c r="F59" s="174" t="s">
        <v>336</v>
      </c>
      <c r="G59" s="339">
        <v>0.49537037037037035</v>
      </c>
      <c r="H59" s="339">
        <v>0.49652777777777779</v>
      </c>
      <c r="I59" s="175">
        <v>1.1574074074074403E-3</v>
      </c>
      <c r="J59" s="87">
        <v>84</v>
      </c>
      <c r="K59" s="87" t="s">
        <v>1747</v>
      </c>
    </row>
    <row r="60" spans="1:11" ht="15.5">
      <c r="A60" s="172" t="s">
        <v>348</v>
      </c>
      <c r="B60" s="35" t="s">
        <v>1735</v>
      </c>
      <c r="C60" s="39" t="s">
        <v>19</v>
      </c>
      <c r="D60" s="173">
        <v>43712</v>
      </c>
      <c r="E60" s="119">
        <v>46273</v>
      </c>
      <c r="F60" s="174" t="s">
        <v>349</v>
      </c>
      <c r="G60" s="339">
        <v>4.6296296296296294E-2</v>
      </c>
      <c r="H60" s="339">
        <v>4.6296296296296294E-2</v>
      </c>
      <c r="I60" s="175">
        <v>0</v>
      </c>
      <c r="J60" s="87">
        <v>84</v>
      </c>
      <c r="K60" s="87" t="s">
        <v>1747</v>
      </c>
    </row>
    <row r="61" spans="1:11" ht="15.5">
      <c r="A61" s="172" t="s">
        <v>408</v>
      </c>
      <c r="B61" s="35" t="s">
        <v>1735</v>
      </c>
      <c r="C61" s="32" t="s">
        <v>19</v>
      </c>
      <c r="D61" s="173">
        <v>43822</v>
      </c>
      <c r="E61" s="119">
        <v>46273</v>
      </c>
      <c r="F61" s="174" t="s">
        <v>409</v>
      </c>
      <c r="G61" s="339">
        <v>0.43939393939393939</v>
      </c>
      <c r="H61" s="339">
        <v>0.43843843843843844</v>
      </c>
      <c r="I61" s="175">
        <v>-9.5550095550095415E-4</v>
      </c>
      <c r="J61" s="87">
        <v>80</v>
      </c>
      <c r="K61" s="87" t="s">
        <v>1747</v>
      </c>
    </row>
    <row r="62" spans="1:11" ht="15.5">
      <c r="A62" s="172" t="s">
        <v>450</v>
      </c>
      <c r="B62" s="35" t="s">
        <v>1735</v>
      </c>
      <c r="C62" s="32" t="s">
        <v>19</v>
      </c>
      <c r="D62" s="173">
        <v>43909</v>
      </c>
      <c r="E62" s="119">
        <v>46273</v>
      </c>
      <c r="F62" s="174" t="s">
        <v>451</v>
      </c>
      <c r="G62" s="339">
        <v>0.47835497835497837</v>
      </c>
      <c r="H62" s="339">
        <v>0.47619047619047616</v>
      </c>
      <c r="I62" s="175">
        <v>-2.1645021645022022E-3</v>
      </c>
      <c r="J62" s="87">
        <v>77</v>
      </c>
      <c r="K62" s="87" t="s">
        <v>1747</v>
      </c>
    </row>
    <row r="63" spans="1:11" ht="15.5">
      <c r="A63" s="172" t="s">
        <v>528</v>
      </c>
      <c r="B63" s="35" t="s">
        <v>1736</v>
      </c>
      <c r="C63" s="32" t="s">
        <v>23</v>
      </c>
      <c r="D63" s="173">
        <v>44042</v>
      </c>
      <c r="E63" s="119">
        <v>46273</v>
      </c>
      <c r="F63" s="174" t="s">
        <v>529</v>
      </c>
      <c r="G63" s="339">
        <v>0.46816479400749061</v>
      </c>
      <c r="H63" s="339">
        <v>0.46816479400749061</v>
      </c>
      <c r="I63" s="175">
        <v>0</v>
      </c>
      <c r="J63" s="87">
        <v>73</v>
      </c>
      <c r="K63" s="87" t="s">
        <v>1747</v>
      </c>
    </row>
    <row r="64" spans="1:11" ht="15.5">
      <c r="A64" s="172" t="s">
        <v>553</v>
      </c>
      <c r="B64" s="35" t="s">
        <v>1736</v>
      </c>
      <c r="C64" s="32" t="s">
        <v>23</v>
      </c>
      <c r="D64" s="173">
        <v>44071</v>
      </c>
      <c r="E64" s="119">
        <v>46273</v>
      </c>
      <c r="F64" s="174" t="s">
        <v>554</v>
      </c>
      <c r="G64" s="339">
        <v>0.31351981351981351</v>
      </c>
      <c r="H64" s="339">
        <v>0.31235431235431238</v>
      </c>
      <c r="I64" s="175">
        <v>-1.165501165501126E-3</v>
      </c>
      <c r="J64" s="87">
        <v>72</v>
      </c>
      <c r="K64" s="87" t="s">
        <v>1747</v>
      </c>
    </row>
    <row r="65" spans="1:11" ht="15.5">
      <c r="A65" s="172" t="s">
        <v>555</v>
      </c>
      <c r="B65" s="35" t="s">
        <v>1736</v>
      </c>
      <c r="C65" s="32" t="s">
        <v>23</v>
      </c>
      <c r="D65" s="173">
        <v>44071</v>
      </c>
      <c r="E65" s="119">
        <v>46273</v>
      </c>
      <c r="F65" s="174" t="s">
        <v>488</v>
      </c>
      <c r="G65" s="339">
        <v>0.3669833729216152</v>
      </c>
      <c r="H65" s="339">
        <v>0.36579572446555819</v>
      </c>
      <c r="I65" s="175">
        <v>-1.1876484560570111E-3</v>
      </c>
      <c r="J65" s="87">
        <v>72</v>
      </c>
      <c r="K65" s="87" t="s">
        <v>1747</v>
      </c>
    </row>
    <row r="66" spans="1:11" ht="15.5">
      <c r="A66" s="172" t="s">
        <v>580</v>
      </c>
      <c r="B66" s="35" t="s">
        <v>1736</v>
      </c>
      <c r="C66" s="32" t="s">
        <v>23</v>
      </c>
      <c r="D66" s="173">
        <v>44093</v>
      </c>
      <c r="E66" s="119">
        <v>46273</v>
      </c>
      <c r="F66" s="174" t="s">
        <v>529</v>
      </c>
      <c r="G66" s="339">
        <v>0.35446009389671362</v>
      </c>
      <c r="H66" s="339">
        <v>0.35446009389671362</v>
      </c>
      <c r="I66" s="175">
        <v>0</v>
      </c>
      <c r="J66" s="87">
        <v>71</v>
      </c>
      <c r="K66" s="87" t="s">
        <v>1747</v>
      </c>
    </row>
    <row r="67" spans="1:11" ht="15.5">
      <c r="A67" s="172" t="s">
        <v>583</v>
      </c>
      <c r="B67" s="35" t="s">
        <v>1736</v>
      </c>
      <c r="C67" s="32" t="s">
        <v>23</v>
      </c>
      <c r="D67" s="173">
        <v>44098</v>
      </c>
      <c r="E67" s="119">
        <v>46273</v>
      </c>
      <c r="F67" s="174" t="s">
        <v>584</v>
      </c>
      <c r="G67" s="339">
        <v>0.47704918032786886</v>
      </c>
      <c r="H67" s="339">
        <v>0.47540983606557374</v>
      </c>
      <c r="I67" s="175">
        <v>-1.6393442622951171E-3</v>
      </c>
      <c r="J67" s="87">
        <v>71</v>
      </c>
      <c r="K67" s="87" t="s">
        <v>1747</v>
      </c>
    </row>
    <row r="68" spans="1:11" ht="15.5">
      <c r="A68" s="172" t="s">
        <v>646</v>
      </c>
      <c r="B68" s="35" t="s">
        <v>1735</v>
      </c>
      <c r="C68" s="32" t="s">
        <v>19</v>
      </c>
      <c r="D68" s="173">
        <v>44161</v>
      </c>
      <c r="E68" s="119">
        <v>46273</v>
      </c>
      <c r="F68" s="174" t="s">
        <v>647</v>
      </c>
      <c r="G68" s="339">
        <v>0.37268518518518517</v>
      </c>
      <c r="H68" s="339">
        <v>0.37268518518518517</v>
      </c>
      <c r="I68" s="175">
        <v>0</v>
      </c>
      <c r="J68" s="87">
        <v>69</v>
      </c>
      <c r="K68" s="87" t="s">
        <v>1747</v>
      </c>
    </row>
    <row r="69" spans="1:11" ht="15.5">
      <c r="A69" s="172" t="s">
        <v>692</v>
      </c>
      <c r="B69" s="35" t="s">
        <v>1735</v>
      </c>
      <c r="C69" s="32" t="s">
        <v>12</v>
      </c>
      <c r="D69" s="173">
        <v>44206</v>
      </c>
      <c r="E69" s="119">
        <v>46273</v>
      </c>
      <c r="F69" s="174" t="s">
        <v>693</v>
      </c>
      <c r="G69" s="339">
        <v>0.41390728476821192</v>
      </c>
      <c r="H69" s="339">
        <v>0.41169977924944812</v>
      </c>
      <c r="I69" s="175">
        <v>-2.2075055187638082E-3</v>
      </c>
      <c r="J69" s="87">
        <v>67</v>
      </c>
      <c r="K69" s="87" t="s">
        <v>1747</v>
      </c>
    </row>
    <row r="70" spans="1:11" ht="15.5">
      <c r="A70" s="172" t="s">
        <v>709</v>
      </c>
      <c r="B70" s="35" t="s">
        <v>1736</v>
      </c>
      <c r="C70" s="32" t="s">
        <v>12</v>
      </c>
      <c r="D70" s="173">
        <v>44302</v>
      </c>
      <c r="E70" s="119">
        <v>46273</v>
      </c>
      <c r="F70" s="174" t="s">
        <v>710</v>
      </c>
      <c r="G70" s="339">
        <v>0.28712871287128711</v>
      </c>
      <c r="H70" s="339">
        <v>0.28712871287128711</v>
      </c>
      <c r="I70" s="175">
        <v>0</v>
      </c>
      <c r="J70" s="87">
        <v>64</v>
      </c>
      <c r="K70" s="87" t="s">
        <v>1747</v>
      </c>
    </row>
    <row r="71" spans="1:11" ht="15.5">
      <c r="A71" s="172" t="s">
        <v>732</v>
      </c>
      <c r="B71" s="35" t="s">
        <v>1735</v>
      </c>
      <c r="C71" s="32" t="s">
        <v>12</v>
      </c>
      <c r="D71" s="173">
        <v>44395</v>
      </c>
      <c r="E71" s="119">
        <v>46273</v>
      </c>
      <c r="F71" s="174" t="s">
        <v>733</v>
      </c>
      <c r="G71" s="339">
        <v>0.42418772563176893</v>
      </c>
      <c r="H71" s="339">
        <v>0.4296028880866426</v>
      </c>
      <c r="I71" s="175">
        <v>5.4151624548736677E-3</v>
      </c>
      <c r="J71" s="87">
        <v>61</v>
      </c>
      <c r="K71" s="87" t="s">
        <v>1747</v>
      </c>
    </row>
    <row r="72" spans="1:11" ht="15.5">
      <c r="A72" s="172" t="s">
        <v>742</v>
      </c>
      <c r="B72" s="35" t="s">
        <v>1736</v>
      </c>
      <c r="C72" s="32" t="s">
        <v>23</v>
      </c>
      <c r="D72" s="173">
        <v>44430</v>
      </c>
      <c r="E72" s="119">
        <v>46273</v>
      </c>
      <c r="F72" s="174" t="s">
        <v>743</v>
      </c>
      <c r="G72" s="339">
        <v>0.49444444444444446</v>
      </c>
      <c r="H72" s="339">
        <v>0.49722222222222223</v>
      </c>
      <c r="I72" s="175">
        <v>2.7777777777777679E-3</v>
      </c>
      <c r="J72" s="87">
        <v>60</v>
      </c>
      <c r="K72" s="87" t="s">
        <v>1747</v>
      </c>
    </row>
    <row r="73" spans="1:11" ht="15.5">
      <c r="A73" s="172" t="s">
        <v>772</v>
      </c>
      <c r="B73" s="35" t="s">
        <v>1735</v>
      </c>
      <c r="C73" s="32" t="s">
        <v>19</v>
      </c>
      <c r="D73" s="173">
        <v>44465</v>
      </c>
      <c r="E73" s="119">
        <v>46273</v>
      </c>
      <c r="F73" s="174" t="s">
        <v>643</v>
      </c>
      <c r="G73" s="339">
        <v>0.37301587301587302</v>
      </c>
      <c r="H73" s="339">
        <v>0.37301587301587302</v>
      </c>
      <c r="I73" s="175">
        <v>0</v>
      </c>
      <c r="J73" s="87">
        <v>59</v>
      </c>
      <c r="K73" s="87" t="s">
        <v>1747</v>
      </c>
    </row>
    <row r="74" spans="1:11" ht="15.5">
      <c r="A74" s="172" t="s">
        <v>773</v>
      </c>
      <c r="B74" s="35" t="s">
        <v>1738</v>
      </c>
      <c r="C74" s="32" t="s">
        <v>12</v>
      </c>
      <c r="D74" s="173">
        <v>44465</v>
      </c>
      <c r="E74" s="119">
        <v>46273</v>
      </c>
      <c r="F74" s="174" t="s">
        <v>771</v>
      </c>
      <c r="G74" s="339">
        <v>0.34669811320754718</v>
      </c>
      <c r="H74" s="339">
        <v>0.34669811320754718</v>
      </c>
      <c r="I74" s="175">
        <v>0</v>
      </c>
      <c r="J74" s="87">
        <v>59</v>
      </c>
      <c r="K74" s="87" t="s">
        <v>1747</v>
      </c>
    </row>
    <row r="75" spans="1:11" ht="15.5">
      <c r="A75" s="172" t="s">
        <v>794</v>
      </c>
      <c r="B75" s="35" t="s">
        <v>1735</v>
      </c>
      <c r="C75" s="32" t="s">
        <v>19</v>
      </c>
      <c r="D75" s="173">
        <v>44493</v>
      </c>
      <c r="E75" s="119">
        <v>46273</v>
      </c>
      <c r="F75" s="174" t="s">
        <v>795</v>
      </c>
      <c r="G75" s="339">
        <v>0.29929577464788731</v>
      </c>
      <c r="H75" s="339">
        <v>0.30046948356807512</v>
      </c>
      <c r="I75" s="175">
        <v>1.1737089201878104E-3</v>
      </c>
      <c r="J75" s="87">
        <v>58</v>
      </c>
      <c r="K75" s="87" t="s">
        <v>1747</v>
      </c>
    </row>
    <row r="76" spans="1:11" ht="15.5">
      <c r="A76" s="172" t="s">
        <v>820</v>
      </c>
      <c r="B76" s="35" t="s">
        <v>1735</v>
      </c>
      <c r="C76" s="32" t="s">
        <v>19</v>
      </c>
      <c r="D76" s="173">
        <v>44514</v>
      </c>
      <c r="E76" s="119">
        <v>46273</v>
      </c>
      <c r="F76" s="174" t="s">
        <v>795</v>
      </c>
      <c r="G76" s="339">
        <v>0.35777777777777775</v>
      </c>
      <c r="H76" s="339">
        <v>0.35777777777777775</v>
      </c>
      <c r="I76" s="175">
        <v>0</v>
      </c>
      <c r="J76" s="87">
        <v>57</v>
      </c>
      <c r="K76" s="87" t="s">
        <v>1747</v>
      </c>
    </row>
    <row r="77" spans="1:11" ht="15.5">
      <c r="A77" s="172" t="s">
        <v>830</v>
      </c>
      <c r="B77" s="35" t="s">
        <v>1735</v>
      </c>
      <c r="C77" s="39" t="s">
        <v>19</v>
      </c>
      <c r="D77" s="173">
        <v>44530</v>
      </c>
      <c r="E77" s="119">
        <v>46273</v>
      </c>
      <c r="F77" s="174" t="s">
        <v>683</v>
      </c>
      <c r="G77" s="339">
        <v>0.41279069767441862</v>
      </c>
      <c r="H77" s="339">
        <v>0.41279069767441862</v>
      </c>
      <c r="I77" s="175">
        <v>0</v>
      </c>
      <c r="J77" s="87">
        <v>57</v>
      </c>
      <c r="K77" s="87" t="s">
        <v>1747</v>
      </c>
    </row>
    <row r="78" spans="1:11" ht="15.5">
      <c r="A78" s="172" t="s">
        <v>849</v>
      </c>
      <c r="B78" s="35" t="s">
        <v>1738</v>
      </c>
      <c r="C78" s="32" t="s">
        <v>26</v>
      </c>
      <c r="D78" s="173">
        <v>44551</v>
      </c>
      <c r="E78" s="119">
        <v>46273</v>
      </c>
      <c r="F78" s="174" t="s">
        <v>850</v>
      </c>
      <c r="G78" s="339">
        <v>0.47058823529411764</v>
      </c>
      <c r="H78" s="339">
        <v>0.48109243697478993</v>
      </c>
      <c r="I78" s="175">
        <v>1.0504201680672287E-2</v>
      </c>
      <c r="J78" s="87">
        <v>56</v>
      </c>
      <c r="K78" s="87" t="s">
        <v>1747</v>
      </c>
    </row>
    <row r="79" spans="1:11" ht="15.5">
      <c r="A79" s="172" t="s">
        <v>854</v>
      </c>
      <c r="B79" s="35" t="s">
        <v>1738</v>
      </c>
      <c r="C79" s="32" t="s">
        <v>26</v>
      </c>
      <c r="D79" s="173">
        <v>44561</v>
      </c>
      <c r="E79" s="119">
        <v>46273</v>
      </c>
      <c r="F79" s="174" t="s">
        <v>855</v>
      </c>
      <c r="G79" s="339">
        <v>0.40234375</v>
      </c>
      <c r="H79" s="339">
        <v>0.3984375</v>
      </c>
      <c r="I79" s="175">
        <v>-3.90625E-3</v>
      </c>
      <c r="J79" s="87">
        <v>56</v>
      </c>
      <c r="K79" s="87" t="s">
        <v>1747</v>
      </c>
    </row>
    <row r="80" spans="1:11" ht="15.5">
      <c r="A80" s="172" t="s">
        <v>860</v>
      </c>
      <c r="B80" s="35" t="s">
        <v>1735</v>
      </c>
      <c r="C80" s="39" t="s">
        <v>19</v>
      </c>
      <c r="D80" s="173">
        <v>44561</v>
      </c>
      <c r="E80" s="119">
        <v>46273</v>
      </c>
      <c r="F80" s="174" t="s">
        <v>683</v>
      </c>
      <c r="G80" s="339">
        <v>0.33760683760683763</v>
      </c>
      <c r="H80" s="339">
        <v>0.34330484330484329</v>
      </c>
      <c r="I80" s="175">
        <v>5.6980056980056593E-3</v>
      </c>
      <c r="J80" s="87">
        <v>56</v>
      </c>
      <c r="K80" s="87" t="s">
        <v>1747</v>
      </c>
    </row>
    <row r="81" spans="1:11" ht="15.5">
      <c r="A81" s="172" t="s">
        <v>910</v>
      </c>
      <c r="B81" s="35" t="s">
        <v>1739</v>
      </c>
      <c r="C81" s="32" t="s">
        <v>12</v>
      </c>
      <c r="D81" s="173">
        <v>44684</v>
      </c>
      <c r="E81" s="119">
        <v>46273</v>
      </c>
      <c r="F81" s="174" t="s">
        <v>911</v>
      </c>
      <c r="G81" s="339">
        <v>0.38422131147540983</v>
      </c>
      <c r="H81" s="339">
        <v>0.38934426229508196</v>
      </c>
      <c r="I81" s="175">
        <v>5.122950819672123E-3</v>
      </c>
      <c r="J81" s="87">
        <v>52</v>
      </c>
      <c r="K81" s="87" t="s">
        <v>1747</v>
      </c>
    </row>
    <row r="82" spans="1:11" ht="15.5">
      <c r="A82" s="172" t="s">
        <v>1054</v>
      </c>
      <c r="B82" s="35" t="s">
        <v>1739</v>
      </c>
      <c r="C82" s="32" t="s">
        <v>17</v>
      </c>
      <c r="D82" s="173">
        <v>44817</v>
      </c>
      <c r="E82" s="119">
        <v>46273</v>
      </c>
      <c r="F82" s="174" t="s">
        <v>1055</v>
      </c>
      <c r="G82" s="339">
        <v>0.431924882629108</v>
      </c>
      <c r="H82" s="339">
        <v>0.43309859154929575</v>
      </c>
      <c r="I82" s="175">
        <v>1.1737089201877549E-3</v>
      </c>
      <c r="J82" s="87">
        <v>47</v>
      </c>
      <c r="K82" s="87" t="s">
        <v>1747</v>
      </c>
    </row>
    <row r="83" spans="1:11" ht="15.5">
      <c r="A83" s="172" t="s">
        <v>1060</v>
      </c>
      <c r="B83" s="35" t="s">
        <v>1739</v>
      </c>
      <c r="C83" s="32" t="s">
        <v>17</v>
      </c>
      <c r="D83" s="173">
        <v>44817</v>
      </c>
      <c r="E83" s="119">
        <v>46273</v>
      </c>
      <c r="F83" s="174" t="s">
        <v>1055</v>
      </c>
      <c r="G83" s="339">
        <v>0.39642857142857141</v>
      </c>
      <c r="H83" s="339">
        <v>0.39642857142857141</v>
      </c>
      <c r="I83" s="175">
        <v>0</v>
      </c>
      <c r="J83" s="87">
        <v>47</v>
      </c>
      <c r="K83" s="87" t="s">
        <v>1747</v>
      </c>
    </row>
    <row r="84" spans="1:11" ht="15.5">
      <c r="A84" s="172" t="s">
        <v>1077</v>
      </c>
      <c r="B84" s="35" t="s">
        <v>1739</v>
      </c>
      <c r="C84" s="32" t="s">
        <v>41</v>
      </c>
      <c r="D84" s="173">
        <v>44834</v>
      </c>
      <c r="E84" s="119">
        <v>46273</v>
      </c>
      <c r="F84" s="174" t="s">
        <v>1078</v>
      </c>
      <c r="G84" s="339">
        <v>0.40565286624203822</v>
      </c>
      <c r="H84" s="339">
        <v>0.40724522292993631</v>
      </c>
      <c r="I84" s="175">
        <v>1.5923566878980888E-3</v>
      </c>
      <c r="J84" s="87">
        <v>47</v>
      </c>
      <c r="K84" s="87" t="s">
        <v>1747</v>
      </c>
    </row>
    <row r="85" spans="1:11" ht="15.5">
      <c r="A85" s="172" t="s">
        <v>1105</v>
      </c>
      <c r="B85" s="35" t="s">
        <v>1739</v>
      </c>
      <c r="C85" s="32" t="s">
        <v>23</v>
      </c>
      <c r="D85" s="173">
        <v>44872</v>
      </c>
      <c r="E85" s="119">
        <v>46273</v>
      </c>
      <c r="F85" s="174" t="s">
        <v>1106</v>
      </c>
      <c r="G85" s="339">
        <v>0.44382911392405061</v>
      </c>
      <c r="H85" s="339">
        <v>0.44857594936708861</v>
      </c>
      <c r="I85" s="175">
        <v>4.746835443038E-3</v>
      </c>
      <c r="J85" s="87">
        <v>46</v>
      </c>
      <c r="K85" s="87" t="s">
        <v>1747</v>
      </c>
    </row>
    <row r="86" spans="1:11" ht="15.5">
      <c r="A86" s="172" t="s">
        <v>1127</v>
      </c>
      <c r="B86" s="35" t="s">
        <v>1739</v>
      </c>
      <c r="C86" s="32" t="s">
        <v>23</v>
      </c>
      <c r="D86" s="173">
        <v>44918</v>
      </c>
      <c r="E86" s="119">
        <v>46273</v>
      </c>
      <c r="F86" s="174" t="s">
        <v>1128</v>
      </c>
      <c r="G86" s="339">
        <v>0.47738095238095241</v>
      </c>
      <c r="H86" s="339">
        <v>0.47738095238095241</v>
      </c>
      <c r="I86" s="175">
        <v>0</v>
      </c>
      <c r="J86" s="87">
        <v>44</v>
      </c>
      <c r="K86" s="87" t="s">
        <v>1747</v>
      </c>
    </row>
    <row r="87" spans="1:11" ht="15.5">
      <c r="A87" s="172" t="s">
        <v>1146</v>
      </c>
      <c r="B87" s="35" t="s">
        <v>1739</v>
      </c>
      <c r="C87" s="32" t="s">
        <v>12</v>
      </c>
      <c r="D87" s="173">
        <v>45009</v>
      </c>
      <c r="E87" s="119">
        <v>46273</v>
      </c>
      <c r="F87" s="174" t="s">
        <v>789</v>
      </c>
      <c r="G87" s="339">
        <v>0.3961937716262976</v>
      </c>
      <c r="H87" s="339">
        <v>0.40138408304498269</v>
      </c>
      <c r="I87" s="175">
        <v>5.1903114186850896E-3</v>
      </c>
      <c r="J87" s="87">
        <v>41</v>
      </c>
      <c r="K87" s="87" t="s">
        <v>1747</v>
      </c>
    </row>
    <row r="88" spans="1:11" ht="15.5">
      <c r="A88" s="172" t="s">
        <v>1155</v>
      </c>
      <c r="B88" s="35" t="s">
        <v>1739</v>
      </c>
      <c r="C88" s="32" t="s">
        <v>12</v>
      </c>
      <c r="D88" s="173">
        <v>45036</v>
      </c>
      <c r="E88" s="119">
        <v>46273</v>
      </c>
      <c r="F88" s="174" t="s">
        <v>615</v>
      </c>
      <c r="G88" s="339">
        <v>0.46370967741935482</v>
      </c>
      <c r="H88" s="339">
        <v>0.46572580645161288</v>
      </c>
      <c r="I88" s="175">
        <v>2.0161290322580627E-3</v>
      </c>
      <c r="J88" s="87">
        <v>40</v>
      </c>
      <c r="K88" s="87" t="s">
        <v>1747</v>
      </c>
    </row>
    <row r="89" spans="1:11" ht="15.5">
      <c r="A89" s="172" t="s">
        <v>1187</v>
      </c>
      <c r="B89" s="35" t="s">
        <v>1739</v>
      </c>
      <c r="C89" s="32" t="s">
        <v>12</v>
      </c>
      <c r="D89" s="173">
        <v>45072</v>
      </c>
      <c r="E89" s="119">
        <v>46273</v>
      </c>
      <c r="F89" s="174" t="s">
        <v>789</v>
      </c>
      <c r="G89" s="339">
        <v>0.33783783783783783</v>
      </c>
      <c r="H89" s="339">
        <v>0.33783783783783783</v>
      </c>
      <c r="I89" s="175">
        <v>0</v>
      </c>
      <c r="J89" s="87">
        <v>39</v>
      </c>
      <c r="K89" s="87" t="s">
        <v>1747</v>
      </c>
    </row>
    <row r="90" spans="1:11" ht="15.5">
      <c r="A90" s="172" t="s">
        <v>1256</v>
      </c>
      <c r="B90" s="35" t="s">
        <v>1739</v>
      </c>
      <c r="C90" s="39" t="s">
        <v>12</v>
      </c>
      <c r="D90" s="173">
        <v>45145</v>
      </c>
      <c r="E90" s="119">
        <v>46273</v>
      </c>
      <c r="F90" s="174" t="s">
        <v>1237</v>
      </c>
      <c r="G90" s="339">
        <v>0.44935344827586204</v>
      </c>
      <c r="H90" s="339">
        <v>0.453125</v>
      </c>
      <c r="I90" s="175">
        <v>3.7715517241379559E-3</v>
      </c>
      <c r="J90" s="87">
        <v>37</v>
      </c>
      <c r="K90" s="87" t="s">
        <v>1747</v>
      </c>
    </row>
    <row r="91" spans="1:11" ht="15.5">
      <c r="A91" s="172" t="s">
        <v>1284</v>
      </c>
      <c r="B91" s="35" t="s">
        <v>1739</v>
      </c>
      <c r="C91" s="39" t="s">
        <v>23</v>
      </c>
      <c r="D91" s="173">
        <v>45204</v>
      </c>
      <c r="E91" s="119">
        <v>46273</v>
      </c>
      <c r="F91" s="174" t="s">
        <v>1285</v>
      </c>
      <c r="G91" s="339">
        <v>0.42083333333333334</v>
      </c>
      <c r="H91" s="339">
        <v>0.42083333333333334</v>
      </c>
      <c r="I91" s="175">
        <v>0</v>
      </c>
      <c r="J91" s="87">
        <v>35</v>
      </c>
      <c r="K91" s="87" t="s">
        <v>1747</v>
      </c>
    </row>
    <row r="92" spans="1:11" ht="15.5">
      <c r="A92" s="172" t="s">
        <v>1301</v>
      </c>
      <c r="B92" s="35" t="s">
        <v>1735</v>
      </c>
      <c r="C92" s="7" t="s">
        <v>19</v>
      </c>
      <c r="D92" s="173">
        <v>45243</v>
      </c>
      <c r="E92" s="119">
        <v>46273</v>
      </c>
      <c r="F92" s="174" t="s">
        <v>143</v>
      </c>
      <c r="G92" s="339">
        <v>7.797029702970297E-2</v>
      </c>
      <c r="H92" s="339">
        <v>7.797029702970297E-2</v>
      </c>
      <c r="I92" s="175">
        <v>0</v>
      </c>
      <c r="J92" s="87">
        <v>33</v>
      </c>
      <c r="K92" s="87" t="s">
        <v>1747</v>
      </c>
    </row>
    <row r="93" spans="1:11" ht="15.5">
      <c r="A93" s="172" t="s">
        <v>1307</v>
      </c>
      <c r="B93" s="35" t="s">
        <v>1738</v>
      </c>
      <c r="C93" s="7" t="s">
        <v>26</v>
      </c>
      <c r="D93" s="173">
        <v>45294</v>
      </c>
      <c r="E93" s="119">
        <v>46273</v>
      </c>
      <c r="F93" s="174" t="s">
        <v>1310</v>
      </c>
      <c r="G93" s="339">
        <v>0.47005208333333331</v>
      </c>
      <c r="H93" s="339">
        <v>0.47395833333333331</v>
      </c>
      <c r="I93" s="175">
        <v>3.90625E-3</v>
      </c>
      <c r="J93" s="87">
        <v>32</v>
      </c>
      <c r="K93" s="87" t="s">
        <v>1747</v>
      </c>
    </row>
    <row r="94" spans="1:11" ht="15.5">
      <c r="A94" s="172" t="s">
        <v>1313</v>
      </c>
      <c r="B94" s="35" t="s">
        <v>1740</v>
      </c>
      <c r="C94" s="32" t="s">
        <v>5430</v>
      </c>
      <c r="D94" s="173">
        <v>45297</v>
      </c>
      <c r="E94" s="119">
        <v>46273</v>
      </c>
      <c r="F94" s="174" t="s">
        <v>1314</v>
      </c>
      <c r="G94" s="339">
        <v>0.46076642335766421</v>
      </c>
      <c r="H94" s="339">
        <v>0.46350364963503649</v>
      </c>
      <c r="I94" s="175">
        <v>2.7372262773722733E-3</v>
      </c>
      <c r="J94" s="87">
        <v>32</v>
      </c>
      <c r="K94" s="87" t="s">
        <v>1747</v>
      </c>
    </row>
    <row r="95" spans="1:11" ht="15.5">
      <c r="A95" s="172" t="s">
        <v>1322</v>
      </c>
      <c r="B95" s="35" t="s">
        <v>1738</v>
      </c>
      <c r="C95" s="7" t="s">
        <v>41</v>
      </c>
      <c r="D95" s="173">
        <v>45324</v>
      </c>
      <c r="E95" s="119">
        <v>46273</v>
      </c>
      <c r="F95" s="174" t="s">
        <v>1663</v>
      </c>
      <c r="G95" s="339">
        <v>0.49451754385964913</v>
      </c>
      <c r="H95" s="339">
        <v>0.49780701754385964</v>
      </c>
      <c r="I95" s="175">
        <v>3.2894736842105088E-3</v>
      </c>
      <c r="J95" s="87">
        <v>31</v>
      </c>
      <c r="K95" s="87" t="s">
        <v>1747</v>
      </c>
    </row>
    <row r="96" spans="1:11" ht="15.5">
      <c r="A96" s="172" t="s">
        <v>1341</v>
      </c>
      <c r="B96" s="35" t="s">
        <v>1738</v>
      </c>
      <c r="C96" s="7" t="s">
        <v>12</v>
      </c>
      <c r="D96" s="173">
        <v>45366</v>
      </c>
      <c r="E96" s="119">
        <v>46273</v>
      </c>
      <c r="F96" s="174" t="s">
        <v>1342</v>
      </c>
      <c r="G96" s="339">
        <v>0.31964285714285712</v>
      </c>
      <c r="H96" s="339">
        <v>0.31874999999999998</v>
      </c>
      <c r="I96" s="175">
        <v>-8.9285714285713969E-4</v>
      </c>
      <c r="J96" s="87">
        <v>29</v>
      </c>
      <c r="K96" s="87" t="s">
        <v>1747</v>
      </c>
    </row>
    <row r="97" spans="1:11" ht="15.5">
      <c r="A97" s="172" t="s">
        <v>1379</v>
      </c>
      <c r="B97" s="35" t="s">
        <v>1738</v>
      </c>
      <c r="C97" s="32" t="s">
        <v>5430</v>
      </c>
      <c r="D97" s="173">
        <v>45422</v>
      </c>
      <c r="E97" s="119">
        <v>46273</v>
      </c>
      <c r="F97" s="174" t="s">
        <v>36</v>
      </c>
      <c r="G97" s="339">
        <v>0.48721590909090912</v>
      </c>
      <c r="H97" s="339">
        <v>0.49431818181818182</v>
      </c>
      <c r="I97" s="175">
        <v>7.1022727272727071E-3</v>
      </c>
      <c r="J97" s="87">
        <v>27</v>
      </c>
      <c r="K97" s="87" t="s">
        <v>1747</v>
      </c>
    </row>
    <row r="98" spans="1:11" ht="15.5">
      <c r="A98" s="172" t="s">
        <v>1392</v>
      </c>
      <c r="B98" s="35" t="s">
        <v>1739</v>
      </c>
      <c r="C98" s="7" t="s">
        <v>12</v>
      </c>
      <c r="D98" s="173">
        <v>45430</v>
      </c>
      <c r="E98" s="119">
        <v>46273</v>
      </c>
      <c r="F98" s="174" t="s">
        <v>1391</v>
      </c>
      <c r="G98" s="339">
        <v>0.48214285714285715</v>
      </c>
      <c r="H98" s="339">
        <v>0.48549107142857145</v>
      </c>
      <c r="I98" s="175">
        <v>3.3482142857143016E-3</v>
      </c>
      <c r="J98" s="87">
        <v>27</v>
      </c>
      <c r="K98" s="87" t="s">
        <v>1747</v>
      </c>
    </row>
    <row r="99" spans="1:11" ht="15.5">
      <c r="A99" s="172" t="s">
        <v>1408</v>
      </c>
      <c r="B99" s="35" t="s">
        <v>1738</v>
      </c>
      <c r="C99" s="7" t="s">
        <v>9</v>
      </c>
      <c r="D99" s="173">
        <v>45443</v>
      </c>
      <c r="E99" s="119">
        <v>46273</v>
      </c>
      <c r="F99" s="174" t="s">
        <v>1409</v>
      </c>
      <c r="G99" s="339">
        <v>0.39402173913043476</v>
      </c>
      <c r="H99" s="339">
        <v>0.40081521739130432</v>
      </c>
      <c r="I99" s="175">
        <v>6.7934782608695676E-3</v>
      </c>
      <c r="J99" s="87">
        <v>27</v>
      </c>
      <c r="K99" s="87" t="s">
        <v>1747</v>
      </c>
    </row>
    <row r="100" spans="1:11" ht="15.5">
      <c r="A100" s="172" t="s">
        <v>1410</v>
      </c>
      <c r="B100" s="35" t="s">
        <v>1738</v>
      </c>
      <c r="C100" s="32" t="s">
        <v>5430</v>
      </c>
      <c r="D100" s="173">
        <v>45450</v>
      </c>
      <c r="E100" s="119">
        <v>46273</v>
      </c>
      <c r="F100" s="174" t="s">
        <v>1411</v>
      </c>
      <c r="G100" s="339">
        <v>0.49264705882352944</v>
      </c>
      <c r="H100" s="339">
        <v>0.49933155080213903</v>
      </c>
      <c r="I100" s="175">
        <v>6.6844919786095969E-3</v>
      </c>
      <c r="J100" s="87">
        <v>27</v>
      </c>
      <c r="K100" s="87" t="s">
        <v>1747</v>
      </c>
    </row>
    <row r="101" spans="1:11" ht="15.5">
      <c r="A101" s="172" t="s">
        <v>1416</v>
      </c>
      <c r="B101" s="35" t="s">
        <v>1738</v>
      </c>
      <c r="C101" s="32" t="s">
        <v>5430</v>
      </c>
      <c r="D101" s="173">
        <v>45450</v>
      </c>
      <c r="E101" s="119">
        <v>46273</v>
      </c>
      <c r="F101" s="174" t="s">
        <v>1314</v>
      </c>
      <c r="G101" s="339">
        <v>0.47222222222222221</v>
      </c>
      <c r="H101" s="339">
        <v>0.47222222222222221</v>
      </c>
      <c r="I101" s="175">
        <v>0</v>
      </c>
      <c r="J101" s="87">
        <v>27</v>
      </c>
      <c r="K101" s="87" t="s">
        <v>1747</v>
      </c>
    </row>
    <row r="102" spans="1:11" ht="15.5">
      <c r="A102" s="172" t="s">
        <v>1432</v>
      </c>
      <c r="B102" s="35" t="s">
        <v>1738</v>
      </c>
      <c r="C102" s="32" t="s">
        <v>5430</v>
      </c>
      <c r="D102" s="173">
        <v>45466</v>
      </c>
      <c r="E102" s="119">
        <v>46273</v>
      </c>
      <c r="F102" s="174" t="s">
        <v>1411</v>
      </c>
      <c r="G102" s="339">
        <v>0.48245614035087719</v>
      </c>
      <c r="H102" s="339">
        <v>0.48355263157894735</v>
      </c>
      <c r="I102" s="175">
        <v>1.0964912280701511E-3</v>
      </c>
      <c r="J102" s="87">
        <v>26</v>
      </c>
      <c r="K102" s="87" t="s">
        <v>1747</v>
      </c>
    </row>
    <row r="103" spans="1:11" ht="15.5">
      <c r="A103" s="172" t="s">
        <v>1438</v>
      </c>
      <c r="B103" s="35" t="s">
        <v>1738</v>
      </c>
      <c r="C103" s="32" t="s">
        <v>5430</v>
      </c>
      <c r="D103" s="173">
        <v>45471</v>
      </c>
      <c r="E103" s="119">
        <v>46273</v>
      </c>
      <c r="F103" s="174" t="s">
        <v>1439</v>
      </c>
      <c r="G103" s="339">
        <v>0.42883211678832117</v>
      </c>
      <c r="H103" s="339">
        <v>0.43704379562043794</v>
      </c>
      <c r="I103" s="175">
        <v>8.2116788321167644E-3</v>
      </c>
      <c r="J103" s="87">
        <v>26</v>
      </c>
      <c r="K103" s="87" t="s">
        <v>1747</v>
      </c>
    </row>
    <row r="104" spans="1:11" ht="15.5">
      <c r="A104" s="172" t="s">
        <v>1444</v>
      </c>
      <c r="B104" s="35" t="s">
        <v>1738</v>
      </c>
      <c r="C104" s="7" t="s">
        <v>9</v>
      </c>
      <c r="D104" s="173">
        <v>45476</v>
      </c>
      <c r="E104" s="119">
        <v>46273</v>
      </c>
      <c r="F104" s="174" t="s">
        <v>62</v>
      </c>
      <c r="G104" s="339">
        <v>0.47128378378378377</v>
      </c>
      <c r="H104" s="339">
        <v>0.47635135135135137</v>
      </c>
      <c r="I104" s="175">
        <v>5.0675675675675991E-3</v>
      </c>
      <c r="J104" s="87">
        <v>26</v>
      </c>
      <c r="K104" s="87" t="s">
        <v>1747</v>
      </c>
    </row>
    <row r="105" spans="1:11" ht="15.5">
      <c r="A105" s="172" t="s">
        <v>1459</v>
      </c>
      <c r="B105" s="35" t="s">
        <v>1738</v>
      </c>
      <c r="C105" s="32" t="s">
        <v>5430</v>
      </c>
      <c r="D105" s="173">
        <v>45499</v>
      </c>
      <c r="E105" s="119">
        <v>46273</v>
      </c>
      <c r="F105" s="174" t="s">
        <v>1460</v>
      </c>
      <c r="G105" s="339">
        <v>0.44485294117647056</v>
      </c>
      <c r="H105" s="339">
        <v>0.45128676470588236</v>
      </c>
      <c r="I105" s="175">
        <v>6.4338235294117974E-3</v>
      </c>
      <c r="J105" s="87">
        <v>25</v>
      </c>
      <c r="K105" s="87" t="s">
        <v>1747</v>
      </c>
    </row>
    <row r="106" spans="1:11" ht="15.5">
      <c r="A106" s="172" t="s">
        <v>1464</v>
      </c>
      <c r="B106" s="35" t="s">
        <v>1738</v>
      </c>
      <c r="C106" s="7" t="s">
        <v>9</v>
      </c>
      <c r="D106" s="173">
        <v>45504</v>
      </c>
      <c r="E106" s="119">
        <v>46273</v>
      </c>
      <c r="F106" s="174" t="s">
        <v>59</v>
      </c>
      <c r="G106" s="339">
        <v>0.37719298245614036</v>
      </c>
      <c r="H106" s="339">
        <v>0.37719298245614036</v>
      </c>
      <c r="I106" s="175">
        <v>0</v>
      </c>
      <c r="J106" s="87">
        <v>25</v>
      </c>
      <c r="K106" s="87" t="s">
        <v>1747</v>
      </c>
    </row>
    <row r="107" spans="1:11" ht="15.5">
      <c r="A107" s="172" t="s">
        <v>1471</v>
      </c>
      <c r="B107" s="35" t="s">
        <v>1738</v>
      </c>
      <c r="C107" s="32" t="s">
        <v>5430</v>
      </c>
      <c r="D107" s="173">
        <v>45513</v>
      </c>
      <c r="E107" s="119">
        <v>46273</v>
      </c>
      <c r="F107" s="174" t="s">
        <v>1314</v>
      </c>
      <c r="G107" s="339">
        <v>0.33035714285714285</v>
      </c>
      <c r="H107" s="339">
        <v>0.32946428571428571</v>
      </c>
      <c r="I107" s="175">
        <v>-8.9285714285713969E-4</v>
      </c>
      <c r="J107" s="87">
        <v>24</v>
      </c>
      <c r="K107" s="87" t="s">
        <v>1747</v>
      </c>
    </row>
    <row r="108" spans="1:11" ht="15.5">
      <c r="A108" s="172" t="s">
        <v>1469</v>
      </c>
      <c r="B108" s="35" t="s">
        <v>1738</v>
      </c>
      <c r="C108" s="32" t="s">
        <v>5430</v>
      </c>
      <c r="D108" s="173">
        <v>45513</v>
      </c>
      <c r="E108" s="119">
        <v>46273</v>
      </c>
      <c r="F108" s="174" t="s">
        <v>1314</v>
      </c>
      <c r="G108" s="339">
        <v>0.47695035460992907</v>
      </c>
      <c r="H108" s="339">
        <v>0.4778368794326241</v>
      </c>
      <c r="I108" s="175">
        <v>8.8652482269502286E-4</v>
      </c>
      <c r="J108" s="87">
        <v>24</v>
      </c>
      <c r="K108" s="87" t="s">
        <v>1747</v>
      </c>
    </row>
    <row r="109" spans="1:11" ht="15.5">
      <c r="A109" s="172" t="s">
        <v>1480</v>
      </c>
      <c r="B109" s="35" t="s">
        <v>1738</v>
      </c>
      <c r="C109" s="32" t="s">
        <v>5430</v>
      </c>
      <c r="D109" s="173">
        <v>45568</v>
      </c>
      <c r="E109" s="119">
        <v>46273</v>
      </c>
      <c r="F109" s="174" t="s">
        <v>1481</v>
      </c>
      <c r="G109" s="339">
        <v>0.45515267175572521</v>
      </c>
      <c r="H109" s="339">
        <v>0.45706106870229007</v>
      </c>
      <c r="I109" s="175">
        <v>1.9083969465648609E-3</v>
      </c>
      <c r="J109" s="87">
        <v>23</v>
      </c>
      <c r="K109" s="87" t="s">
        <v>1747</v>
      </c>
    </row>
    <row r="110" spans="1:11" ht="15.5">
      <c r="A110" s="172" t="s">
        <v>1482</v>
      </c>
      <c r="B110" s="35" t="s">
        <v>1738</v>
      </c>
      <c r="C110" s="32" t="s">
        <v>5430</v>
      </c>
      <c r="D110" s="173">
        <v>45568</v>
      </c>
      <c r="E110" s="119">
        <v>46273</v>
      </c>
      <c r="F110" s="174" t="s">
        <v>1481</v>
      </c>
      <c r="G110" s="339">
        <v>0.3910891089108911</v>
      </c>
      <c r="H110" s="339">
        <v>0.39356435643564358</v>
      </c>
      <c r="I110" s="175">
        <v>2.4752475247524774E-3</v>
      </c>
      <c r="J110" s="87">
        <v>23</v>
      </c>
      <c r="K110" s="87" t="s">
        <v>1747</v>
      </c>
    </row>
    <row r="111" spans="1:11" ht="15.5">
      <c r="A111" s="172" t="s">
        <v>1483</v>
      </c>
      <c r="B111" s="35" t="s">
        <v>1738</v>
      </c>
      <c r="C111" s="32" t="s">
        <v>5430</v>
      </c>
      <c r="D111" s="173">
        <v>45568</v>
      </c>
      <c r="E111" s="119">
        <v>46273</v>
      </c>
      <c r="F111" s="174" t="s">
        <v>1484</v>
      </c>
      <c r="G111" s="339">
        <v>0.34420289855072461</v>
      </c>
      <c r="H111" s="339">
        <v>0.34873188405797101</v>
      </c>
      <c r="I111" s="175">
        <v>4.5289855072463969E-3</v>
      </c>
      <c r="J111" s="87">
        <v>23</v>
      </c>
      <c r="K111" s="87" t="s">
        <v>1747</v>
      </c>
    </row>
    <row r="112" spans="1:11" ht="15.5">
      <c r="A112" s="172" t="s">
        <v>1488</v>
      </c>
      <c r="B112" s="35" t="s">
        <v>1738</v>
      </c>
      <c r="C112" s="7" t="s">
        <v>26</v>
      </c>
      <c r="D112" s="173">
        <v>45569</v>
      </c>
      <c r="E112" s="119">
        <v>46273</v>
      </c>
      <c r="F112" s="174" t="s">
        <v>1466</v>
      </c>
      <c r="G112" s="339">
        <v>0.46388888888888891</v>
      </c>
      <c r="H112" s="339">
        <v>0.46805555555555556</v>
      </c>
      <c r="I112" s="175">
        <v>4.1666666666666519E-3</v>
      </c>
      <c r="J112" s="87">
        <v>23</v>
      </c>
      <c r="K112" s="87" t="s">
        <v>1747</v>
      </c>
    </row>
    <row r="113" spans="1:11" ht="15.5">
      <c r="A113" s="172" t="s">
        <v>1489</v>
      </c>
      <c r="B113" s="35" t="s">
        <v>1738</v>
      </c>
      <c r="C113" s="7" t="s">
        <v>12</v>
      </c>
      <c r="D113" s="173">
        <v>45579</v>
      </c>
      <c r="E113" s="119">
        <v>46273</v>
      </c>
      <c r="F113" s="174" t="s">
        <v>1487</v>
      </c>
      <c r="G113" s="339">
        <v>0.449585635359116</v>
      </c>
      <c r="H113" s="339">
        <v>0.45649171270718231</v>
      </c>
      <c r="I113" s="175">
        <v>6.9060773480663085E-3</v>
      </c>
      <c r="J113" s="87">
        <v>22</v>
      </c>
      <c r="K113" s="87" t="s">
        <v>1747</v>
      </c>
    </row>
    <row r="114" spans="1:11" ht="15.5">
      <c r="A114" s="172" t="s">
        <v>1497</v>
      </c>
      <c r="B114" s="35" t="s">
        <v>1738</v>
      </c>
      <c r="C114" s="32" t="s">
        <v>5430</v>
      </c>
      <c r="D114" s="173">
        <v>45596</v>
      </c>
      <c r="E114" s="119">
        <v>46273</v>
      </c>
      <c r="F114" s="174" t="s">
        <v>1314</v>
      </c>
      <c r="G114" s="339">
        <v>0.29856115107913667</v>
      </c>
      <c r="H114" s="339">
        <v>0.30035971223021585</v>
      </c>
      <c r="I114" s="175">
        <v>1.798561151079181E-3</v>
      </c>
      <c r="J114" s="87">
        <v>22</v>
      </c>
      <c r="K114" s="87" t="s">
        <v>1747</v>
      </c>
    </row>
    <row r="115" spans="1:11" ht="15.5">
      <c r="A115" s="172" t="s">
        <v>1506</v>
      </c>
      <c r="B115" s="35" t="s">
        <v>1738</v>
      </c>
      <c r="C115" s="32" t="s">
        <v>5430</v>
      </c>
      <c r="D115" s="173">
        <v>45612</v>
      </c>
      <c r="E115" s="119">
        <v>46273</v>
      </c>
      <c r="F115" s="174" t="s">
        <v>1507</v>
      </c>
      <c r="G115" s="339">
        <v>0.42065217391304349</v>
      </c>
      <c r="H115" s="339">
        <v>0.42282608695652174</v>
      </c>
      <c r="I115" s="175">
        <v>2.1739130434782483E-3</v>
      </c>
      <c r="J115" s="87">
        <v>21</v>
      </c>
      <c r="K115" s="87" t="s">
        <v>1747</v>
      </c>
    </row>
    <row r="116" spans="1:11" ht="15.5">
      <c r="A116" s="172" t="s">
        <v>1508</v>
      </c>
      <c r="B116" s="35" t="s">
        <v>1738</v>
      </c>
      <c r="C116" s="7" t="s">
        <v>12</v>
      </c>
      <c r="D116" s="173">
        <v>45615</v>
      </c>
      <c r="E116" s="119">
        <v>46273</v>
      </c>
      <c r="F116" s="174" t="s">
        <v>1509</v>
      </c>
      <c r="G116" s="339">
        <v>0.4536290322580645</v>
      </c>
      <c r="H116" s="339">
        <v>0.45564516129032256</v>
      </c>
      <c r="I116" s="175">
        <v>2.0161290322580627E-3</v>
      </c>
      <c r="J116" s="87">
        <v>21</v>
      </c>
      <c r="K116" s="87" t="s">
        <v>1747</v>
      </c>
    </row>
    <row r="117" spans="1:11" ht="15.5">
      <c r="A117" s="172" t="s">
        <v>1514</v>
      </c>
      <c r="B117" s="35" t="s">
        <v>1738</v>
      </c>
      <c r="C117" s="32" t="s">
        <v>5430</v>
      </c>
      <c r="D117" s="173">
        <v>45617</v>
      </c>
      <c r="E117" s="119">
        <v>46273</v>
      </c>
      <c r="F117" s="174" t="s">
        <v>1314</v>
      </c>
      <c r="G117" s="339">
        <v>0.38530927835051548</v>
      </c>
      <c r="H117" s="339">
        <v>0.38788659793814434</v>
      </c>
      <c r="I117" s="175">
        <v>2.5773195876288568E-3</v>
      </c>
      <c r="J117" s="87">
        <v>21</v>
      </c>
      <c r="K117" s="87" t="s">
        <v>1747</v>
      </c>
    </row>
    <row r="118" spans="1:11" ht="15.5">
      <c r="A118" s="172" t="s">
        <v>1524</v>
      </c>
      <c r="B118" s="35" t="s">
        <v>1738</v>
      </c>
      <c r="C118" s="32" t="s">
        <v>5430</v>
      </c>
      <c r="D118" s="173">
        <v>45624</v>
      </c>
      <c r="E118" s="119">
        <v>46273</v>
      </c>
      <c r="F118" s="174" t="s">
        <v>1481</v>
      </c>
      <c r="G118" s="339">
        <v>0.31525735294117646</v>
      </c>
      <c r="H118" s="339">
        <v>0.32077205882352944</v>
      </c>
      <c r="I118" s="175">
        <v>5.5147058823529771E-3</v>
      </c>
      <c r="J118" s="87">
        <v>21</v>
      </c>
      <c r="K118" s="87" t="s">
        <v>1747</v>
      </c>
    </row>
    <row r="119" spans="1:11" ht="15.5">
      <c r="A119" s="172" t="s">
        <v>1530</v>
      </c>
      <c r="B119" s="35" t="s">
        <v>1738</v>
      </c>
      <c r="C119" s="7" t="s">
        <v>12</v>
      </c>
      <c r="D119" s="173">
        <v>45630</v>
      </c>
      <c r="E119" s="119">
        <v>46273</v>
      </c>
      <c r="F119" s="174" t="s">
        <v>559</v>
      </c>
      <c r="G119" s="339">
        <v>0.46</v>
      </c>
      <c r="H119" s="339">
        <v>0.47499999999999998</v>
      </c>
      <c r="I119" s="175">
        <v>1.4999999999999958E-2</v>
      </c>
      <c r="J119" s="87">
        <v>21</v>
      </c>
      <c r="K119" s="87" t="s">
        <v>1747</v>
      </c>
    </row>
    <row r="120" spans="1:11" ht="15.5">
      <c r="A120" s="172" t="s">
        <v>1531</v>
      </c>
      <c r="B120" s="35" t="s">
        <v>1738</v>
      </c>
      <c r="C120" s="32" t="s">
        <v>5430</v>
      </c>
      <c r="D120" s="173">
        <v>45632</v>
      </c>
      <c r="E120" s="119">
        <v>46273</v>
      </c>
      <c r="F120" s="174" t="s">
        <v>1532</v>
      </c>
      <c r="G120" s="339">
        <v>0.34191176470588236</v>
      </c>
      <c r="H120" s="339">
        <v>0.3483455882352941</v>
      </c>
      <c r="I120" s="175">
        <v>6.4338235294117418E-3</v>
      </c>
      <c r="J120" s="87">
        <v>21</v>
      </c>
      <c r="K120" s="87" t="s">
        <v>1747</v>
      </c>
    </row>
    <row r="121" spans="1:11" ht="15.5">
      <c r="A121" s="172" t="s">
        <v>1546</v>
      </c>
      <c r="B121" s="35" t="s">
        <v>1738</v>
      </c>
      <c r="C121" s="7" t="s">
        <v>12</v>
      </c>
      <c r="D121" s="173">
        <v>45668</v>
      </c>
      <c r="E121" s="119">
        <v>46273</v>
      </c>
      <c r="F121" s="174" t="s">
        <v>1547</v>
      </c>
      <c r="G121" s="339">
        <v>0.42499999999999999</v>
      </c>
      <c r="H121" s="339">
        <v>0.43333333333333335</v>
      </c>
      <c r="I121" s="175">
        <v>8.3333333333333592E-3</v>
      </c>
      <c r="J121" s="87">
        <v>19</v>
      </c>
      <c r="K121" s="87" t="s">
        <v>1747</v>
      </c>
    </row>
    <row r="122" spans="1:11" ht="15.5">
      <c r="A122" s="172" t="s">
        <v>1580</v>
      </c>
      <c r="B122" s="35" t="s">
        <v>1739</v>
      </c>
      <c r="C122" s="7" t="s">
        <v>17</v>
      </c>
      <c r="D122" s="173">
        <v>45749</v>
      </c>
      <c r="E122" s="119">
        <v>46273</v>
      </c>
      <c r="F122" s="174" t="s">
        <v>1581</v>
      </c>
      <c r="G122" s="339">
        <v>0.39307228915662651</v>
      </c>
      <c r="H122" s="339">
        <v>0.39759036144578314</v>
      </c>
      <c r="I122" s="175">
        <v>4.5180722891566272E-3</v>
      </c>
      <c r="J122" s="87">
        <v>17</v>
      </c>
      <c r="K122" s="87" t="s">
        <v>1747</v>
      </c>
    </row>
    <row r="123" spans="1:11" ht="15.5">
      <c r="A123" s="172" t="s">
        <v>1582</v>
      </c>
      <c r="B123" s="35" t="s">
        <v>1738</v>
      </c>
      <c r="C123" s="7" t="s">
        <v>17</v>
      </c>
      <c r="D123" s="173">
        <v>45753</v>
      </c>
      <c r="E123" s="119">
        <v>46273</v>
      </c>
      <c r="F123" s="174" t="s">
        <v>1583</v>
      </c>
      <c r="G123" s="339">
        <v>0.4744718309859155</v>
      </c>
      <c r="H123" s="339">
        <v>0.47799295774647887</v>
      </c>
      <c r="I123" s="175">
        <v>3.5211267605633756E-3</v>
      </c>
      <c r="J123" s="87">
        <v>17</v>
      </c>
      <c r="K123" s="87" t="s">
        <v>1747</v>
      </c>
    </row>
    <row r="124" spans="1:11" ht="15.5">
      <c r="A124" s="172" t="s">
        <v>1592</v>
      </c>
      <c r="B124" s="35" t="s">
        <v>1738</v>
      </c>
      <c r="C124" s="7" t="s">
        <v>26</v>
      </c>
      <c r="D124" s="173">
        <v>45778</v>
      </c>
      <c r="E124" s="119">
        <v>46273</v>
      </c>
      <c r="F124" s="174" t="s">
        <v>1593</v>
      </c>
      <c r="G124" s="339">
        <v>0.4642857142857143</v>
      </c>
      <c r="H124" s="339">
        <v>0.46768707482993199</v>
      </c>
      <c r="I124" s="175">
        <v>3.4013605442176909E-3</v>
      </c>
      <c r="J124" s="87">
        <v>16</v>
      </c>
      <c r="K124" s="87" t="s">
        <v>1747</v>
      </c>
    </row>
    <row r="125" spans="1:11" ht="15.5">
      <c r="A125" s="172" t="s">
        <v>1607</v>
      </c>
      <c r="B125" s="35" t="s">
        <v>1739</v>
      </c>
      <c r="C125" s="32" t="s">
        <v>5430</v>
      </c>
      <c r="D125" s="187">
        <v>45872</v>
      </c>
      <c r="E125" s="119">
        <v>46273</v>
      </c>
      <c r="F125" s="61" t="s">
        <v>1744</v>
      </c>
      <c r="G125" s="339">
        <v>0.47776073619631904</v>
      </c>
      <c r="H125" s="339">
        <v>0.48542944785276071</v>
      </c>
      <c r="I125" s="175">
        <v>7.6687116564416735E-3</v>
      </c>
      <c r="J125" s="87">
        <v>13</v>
      </c>
      <c r="K125" s="87" t="s">
        <v>1747</v>
      </c>
    </row>
    <row r="126" spans="1:11" ht="15.5">
      <c r="A126" s="194" t="s">
        <v>1623</v>
      </c>
      <c r="B126" s="63" t="s">
        <v>1738</v>
      </c>
      <c r="C126" s="55" t="s">
        <v>23</v>
      </c>
      <c r="D126" s="62">
        <v>45898</v>
      </c>
      <c r="E126" s="119">
        <v>46273</v>
      </c>
      <c r="F126" s="45" t="s">
        <v>1745</v>
      </c>
      <c r="G126" s="339">
        <v>0.33079268292682928</v>
      </c>
      <c r="H126" s="339">
        <v>0.33689024390243905</v>
      </c>
      <c r="I126" s="175">
        <v>6.0975609756097615E-3</v>
      </c>
      <c r="J126" s="87">
        <v>12</v>
      </c>
      <c r="K126" s="87" t="s">
        <v>1747</v>
      </c>
    </row>
    <row r="127" spans="1:11" ht="15.5">
      <c r="A127" s="194" t="s">
        <v>1628</v>
      </c>
      <c r="B127" s="63" t="s">
        <v>1738</v>
      </c>
      <c r="C127" s="55" t="s">
        <v>23</v>
      </c>
      <c r="D127" s="62">
        <v>45898</v>
      </c>
      <c r="E127" s="119">
        <v>46273</v>
      </c>
      <c r="F127" s="45" t="s">
        <v>1629</v>
      </c>
      <c r="G127" s="339">
        <v>0.2893258426966292</v>
      </c>
      <c r="H127" s="339">
        <v>0.2907303370786517</v>
      </c>
      <c r="I127" s="175">
        <v>1.4044943820225031E-3</v>
      </c>
      <c r="J127" s="87">
        <v>12</v>
      </c>
      <c r="K127" s="87" t="s">
        <v>1747</v>
      </c>
    </row>
    <row r="128" spans="1:11" ht="15.5">
      <c r="A128" s="194" t="s">
        <v>1630</v>
      </c>
      <c r="B128" s="63" t="s">
        <v>1738</v>
      </c>
      <c r="C128" s="55" t="s">
        <v>23</v>
      </c>
      <c r="D128" s="62">
        <v>45898</v>
      </c>
      <c r="E128" s="119">
        <v>46273</v>
      </c>
      <c r="F128" s="45" t="s">
        <v>1745</v>
      </c>
      <c r="G128" s="339">
        <v>0.26718750000000002</v>
      </c>
      <c r="H128" s="339">
        <v>0.2734375</v>
      </c>
      <c r="I128" s="175">
        <v>6.2499999999999778E-3</v>
      </c>
      <c r="J128" s="87">
        <v>12</v>
      </c>
      <c r="K128" s="87" t="s">
        <v>1747</v>
      </c>
    </row>
    <row r="129" spans="1:11" ht="15.5">
      <c r="A129" s="194" t="s">
        <v>1636</v>
      </c>
      <c r="B129" s="63" t="s">
        <v>1739</v>
      </c>
      <c r="C129" s="55" t="s">
        <v>41</v>
      </c>
      <c r="D129" s="62">
        <v>45898</v>
      </c>
      <c r="E129" s="119">
        <v>46273</v>
      </c>
      <c r="F129" s="45" t="s">
        <v>1078</v>
      </c>
      <c r="G129" s="339">
        <v>0.35072815533980584</v>
      </c>
      <c r="H129" s="339">
        <v>0.36529126213592233</v>
      </c>
      <c r="I129" s="175">
        <v>1.4563106796116498E-2</v>
      </c>
      <c r="J129" s="87">
        <v>12</v>
      </c>
      <c r="K129" s="87" t="s">
        <v>1747</v>
      </c>
    </row>
    <row r="130" spans="1:11" ht="15.5">
      <c r="A130" s="194" t="s">
        <v>1638</v>
      </c>
      <c r="B130" s="56" t="s">
        <v>1738</v>
      </c>
      <c r="C130" s="55" t="s">
        <v>41</v>
      </c>
      <c r="D130" s="62">
        <v>45902</v>
      </c>
      <c r="E130" s="119">
        <v>46273</v>
      </c>
      <c r="F130" s="45" t="s">
        <v>1078</v>
      </c>
      <c r="G130" s="339">
        <v>0.48302469135802467</v>
      </c>
      <c r="H130" s="339">
        <v>0.48919753086419754</v>
      </c>
      <c r="I130" s="175">
        <v>6.1728395061728669E-3</v>
      </c>
      <c r="J130" s="87">
        <v>12</v>
      </c>
      <c r="K130" s="87" t="s">
        <v>1747</v>
      </c>
    </row>
    <row r="131" spans="1:11" ht="15.5">
      <c r="A131" s="194" t="s">
        <v>1639</v>
      </c>
      <c r="B131" s="56" t="s">
        <v>1738</v>
      </c>
      <c r="C131" s="55" t="s">
        <v>41</v>
      </c>
      <c r="D131" s="62">
        <v>45902</v>
      </c>
      <c r="E131" s="119">
        <v>46273</v>
      </c>
      <c r="F131" s="45" t="s">
        <v>1078</v>
      </c>
      <c r="G131" s="339">
        <v>0.46656976744186046</v>
      </c>
      <c r="H131" s="339">
        <v>0.47965116279069769</v>
      </c>
      <c r="I131" s="175">
        <v>1.3081395348837233E-2</v>
      </c>
      <c r="J131" s="87">
        <v>12</v>
      </c>
      <c r="K131" s="87" t="s">
        <v>1747</v>
      </c>
    </row>
    <row r="132" spans="1:11" ht="15.5">
      <c r="A132" s="194" t="s">
        <v>1641</v>
      </c>
      <c r="B132" s="195" t="s">
        <v>1738</v>
      </c>
      <c r="C132" s="65" t="s">
        <v>41</v>
      </c>
      <c r="D132" s="62">
        <v>45918</v>
      </c>
      <c r="E132" s="119">
        <v>46273</v>
      </c>
      <c r="F132" s="45" t="s">
        <v>1078</v>
      </c>
      <c r="G132" s="339">
        <v>0.39448051948051949</v>
      </c>
      <c r="H132" s="339">
        <v>0.40259740259740262</v>
      </c>
      <c r="I132" s="175">
        <v>8.1168831168831335E-3</v>
      </c>
      <c r="J132" s="87">
        <v>11</v>
      </c>
      <c r="K132" s="87" t="s">
        <v>1747</v>
      </c>
    </row>
    <row r="133" spans="1:11" ht="15.5">
      <c r="A133" s="194" t="s">
        <v>1655</v>
      </c>
      <c r="B133" s="204" t="s">
        <v>1738</v>
      </c>
      <c r="C133" s="205" t="s">
        <v>17</v>
      </c>
      <c r="D133" s="206">
        <v>45968</v>
      </c>
      <c r="E133" s="119">
        <v>46273</v>
      </c>
      <c r="F133" s="207" t="s">
        <v>34</v>
      </c>
      <c r="G133" s="339">
        <v>0.42934782608695654</v>
      </c>
      <c r="H133" s="339">
        <v>0.43478260869565216</v>
      </c>
      <c r="I133" s="175">
        <v>5.4347826086956208E-3</v>
      </c>
      <c r="J133" s="87">
        <v>10</v>
      </c>
      <c r="K133" s="87" t="s">
        <v>1747</v>
      </c>
    </row>
    <row r="134" spans="1:11" ht="15.5">
      <c r="A134" s="194" t="s">
        <v>1656</v>
      </c>
      <c r="B134" s="56" t="s">
        <v>1736</v>
      </c>
      <c r="C134" s="55" t="s">
        <v>17</v>
      </c>
      <c r="D134" s="62">
        <v>45982</v>
      </c>
      <c r="E134" s="119">
        <v>46273</v>
      </c>
      <c r="F134" s="45" t="s">
        <v>1657</v>
      </c>
      <c r="G134" s="339">
        <v>0.41666666666666669</v>
      </c>
      <c r="H134" s="339">
        <v>0.41823899371069184</v>
      </c>
      <c r="I134" s="175">
        <v>1.5723270440251569E-3</v>
      </c>
      <c r="J134" s="87">
        <v>9</v>
      </c>
      <c r="K134" s="87" t="s">
        <v>1747</v>
      </c>
    </row>
    <row r="135" spans="1:11" ht="15.5">
      <c r="A135" s="194" t="s">
        <v>1659</v>
      </c>
      <c r="B135" s="56" t="s">
        <v>1738</v>
      </c>
      <c r="C135" s="55" t="s">
        <v>26</v>
      </c>
      <c r="D135" s="62">
        <v>45982</v>
      </c>
      <c r="E135" s="119">
        <v>46273</v>
      </c>
      <c r="F135" s="45" t="s">
        <v>66</v>
      </c>
      <c r="G135" s="339">
        <v>0.4511904761904762</v>
      </c>
      <c r="H135" s="339">
        <v>0.45595238095238094</v>
      </c>
      <c r="I135" s="175">
        <v>4.761904761904745E-3</v>
      </c>
      <c r="J135" s="87">
        <v>9</v>
      </c>
      <c r="K135" s="87" t="s">
        <v>1747</v>
      </c>
    </row>
    <row r="136" spans="1:11" ht="15.5">
      <c r="A136" s="194" t="s">
        <v>1665</v>
      </c>
      <c r="B136" s="56" t="s">
        <v>1736</v>
      </c>
      <c r="C136" s="55" t="s">
        <v>17</v>
      </c>
      <c r="D136" s="62">
        <v>45989</v>
      </c>
      <c r="E136" s="119">
        <v>46273</v>
      </c>
      <c r="F136" s="45" t="s">
        <v>34</v>
      </c>
      <c r="G136" s="339">
        <v>0.47979797979797978</v>
      </c>
      <c r="H136" s="339">
        <v>0.48358585858585856</v>
      </c>
      <c r="I136" s="175">
        <v>3.7878787878787845E-3</v>
      </c>
      <c r="J136" s="87">
        <v>9</v>
      </c>
      <c r="K136" s="87" t="s">
        <v>1747</v>
      </c>
    </row>
    <row r="137" spans="1:11" ht="15.5">
      <c r="A137" s="194" t="s">
        <v>1666</v>
      </c>
      <c r="B137" s="56" t="s">
        <v>1736</v>
      </c>
      <c r="C137" s="55" t="s">
        <v>17</v>
      </c>
      <c r="D137" s="62">
        <v>45991</v>
      </c>
      <c r="E137" s="119">
        <v>46273</v>
      </c>
      <c r="F137" s="45" t="s">
        <v>1477</v>
      </c>
      <c r="G137" s="339">
        <v>0.3149847094801223</v>
      </c>
      <c r="H137" s="339">
        <v>0.3165137614678899</v>
      </c>
      <c r="I137" s="175">
        <v>1.5290519877675934E-3</v>
      </c>
      <c r="J137" s="87">
        <v>9</v>
      </c>
      <c r="K137" s="87" t="s">
        <v>1747</v>
      </c>
    </row>
    <row r="138" spans="1:11" ht="15.5">
      <c r="A138" s="194" t="s">
        <v>1669</v>
      </c>
      <c r="B138" s="56" t="s">
        <v>1736</v>
      </c>
      <c r="C138" s="55" t="s">
        <v>12</v>
      </c>
      <c r="D138" s="62">
        <v>45991</v>
      </c>
      <c r="E138" s="119">
        <v>46273</v>
      </c>
      <c r="F138" s="45" t="s">
        <v>95</v>
      </c>
      <c r="G138" s="339">
        <v>0.48005698005698005</v>
      </c>
      <c r="H138" s="339">
        <v>0.4772079772079772</v>
      </c>
      <c r="I138" s="175">
        <v>-2.8490028490028574E-3</v>
      </c>
      <c r="J138" s="87">
        <v>9</v>
      </c>
      <c r="K138" s="87" t="s">
        <v>1747</v>
      </c>
    </row>
    <row r="139" spans="1:11" ht="15.5">
      <c r="A139" s="194" t="s">
        <v>1670</v>
      </c>
      <c r="B139" s="56" t="s">
        <v>1736</v>
      </c>
      <c r="C139" s="55" t="s">
        <v>17</v>
      </c>
      <c r="D139" s="62">
        <v>45996</v>
      </c>
      <c r="E139" s="119">
        <v>46273</v>
      </c>
      <c r="F139" s="45" t="s">
        <v>34</v>
      </c>
      <c r="G139" s="339">
        <v>0.49358974358974361</v>
      </c>
      <c r="H139" s="339">
        <v>0.491025641025641</v>
      </c>
      <c r="I139" s="175">
        <v>-2.5641025641026105E-3</v>
      </c>
      <c r="J139" s="87">
        <v>9</v>
      </c>
      <c r="K139" s="87" t="s">
        <v>1747</v>
      </c>
    </row>
    <row r="140" spans="1:11" ht="15.5">
      <c r="A140" s="194" t="s">
        <v>1672</v>
      </c>
      <c r="B140" s="81" t="s">
        <v>1736</v>
      </c>
      <c r="C140" s="74" t="s">
        <v>12</v>
      </c>
      <c r="D140" s="75">
        <v>46004</v>
      </c>
      <c r="E140" s="119">
        <v>46273</v>
      </c>
      <c r="F140" s="76" t="s">
        <v>1673</v>
      </c>
      <c r="G140" s="339">
        <v>0.49700598802395207</v>
      </c>
      <c r="H140" s="339">
        <v>0.49800399201596807</v>
      </c>
      <c r="I140" s="175">
        <v>9.9800399201599443E-4</v>
      </c>
      <c r="J140" s="87">
        <v>8</v>
      </c>
      <c r="K140" s="87" t="s">
        <v>1747</v>
      </c>
    </row>
    <row r="141" spans="1:11" ht="15.5">
      <c r="A141" s="194" t="s">
        <v>1680</v>
      </c>
      <c r="B141" s="81" t="s">
        <v>1736</v>
      </c>
      <c r="C141" s="74" t="s">
        <v>17</v>
      </c>
      <c r="D141" s="75">
        <v>46004</v>
      </c>
      <c r="E141" s="119">
        <v>46273</v>
      </c>
      <c r="F141" s="76" t="s">
        <v>1681</v>
      </c>
      <c r="G141" s="339">
        <v>0.48397435897435898</v>
      </c>
      <c r="H141" s="339">
        <v>0.48878205128205127</v>
      </c>
      <c r="I141" s="175">
        <v>4.8076923076922906E-3</v>
      </c>
      <c r="J141" s="87">
        <v>8</v>
      </c>
      <c r="K141" s="87" t="s">
        <v>1747</v>
      </c>
    </row>
    <row r="142" spans="1:11" ht="15.5">
      <c r="A142" s="194" t="s">
        <v>1687</v>
      </c>
      <c r="B142" s="81" t="s">
        <v>1736</v>
      </c>
      <c r="C142" s="74" t="s">
        <v>26</v>
      </c>
      <c r="D142" s="75">
        <v>46016</v>
      </c>
      <c r="E142" s="119">
        <v>46273</v>
      </c>
      <c r="F142" s="45" t="s">
        <v>1594</v>
      </c>
      <c r="G142" s="339">
        <v>0.4344262295081967</v>
      </c>
      <c r="H142" s="339">
        <v>0.43715846994535518</v>
      </c>
      <c r="I142" s="175">
        <v>2.732240437158473E-3</v>
      </c>
      <c r="J142" s="87">
        <v>8</v>
      </c>
      <c r="K142" s="87" t="s">
        <v>1747</v>
      </c>
    </row>
    <row r="143" spans="1:11" ht="15.5">
      <c r="A143" s="210" t="s">
        <v>1689</v>
      </c>
      <c r="B143" s="81" t="s">
        <v>1736</v>
      </c>
      <c r="C143" s="159" t="s">
        <v>23</v>
      </c>
      <c r="D143" s="90">
        <v>46023</v>
      </c>
      <c r="E143" s="119">
        <v>46273</v>
      </c>
      <c r="F143" s="87" t="s">
        <v>69</v>
      </c>
      <c r="G143" s="339">
        <v>0.18995098039215685</v>
      </c>
      <c r="H143" s="339">
        <v>0.18872549019607843</v>
      </c>
      <c r="I143" s="175">
        <v>-1.225490196078427E-3</v>
      </c>
      <c r="J143" s="87">
        <v>8</v>
      </c>
      <c r="K143" s="87" t="s">
        <v>1747</v>
      </c>
    </row>
    <row r="144" spans="1:11" ht="15.5">
      <c r="A144" s="210" t="s">
        <v>1693</v>
      </c>
      <c r="B144" s="81" t="s">
        <v>1736</v>
      </c>
      <c r="C144" s="19" t="s">
        <v>23</v>
      </c>
      <c r="D144" s="93">
        <v>46028</v>
      </c>
      <c r="E144" s="119">
        <v>46273</v>
      </c>
      <c r="F144" s="96" t="s">
        <v>69</v>
      </c>
      <c r="G144" s="339">
        <v>6.7010309278350513E-2</v>
      </c>
      <c r="H144" s="339">
        <v>6.7010309278350513E-2</v>
      </c>
      <c r="I144" s="175">
        <v>0</v>
      </c>
      <c r="J144" s="87">
        <v>8</v>
      </c>
      <c r="K144" s="87" t="s">
        <v>1747</v>
      </c>
    </row>
    <row r="145" spans="1:11" ht="15.5">
      <c r="A145" s="172" t="s">
        <v>1700</v>
      </c>
      <c r="B145" s="99" t="s">
        <v>1739</v>
      </c>
      <c r="C145" s="23" t="s">
        <v>12</v>
      </c>
      <c r="D145" s="100">
        <v>46079</v>
      </c>
      <c r="E145" s="119">
        <v>46273</v>
      </c>
      <c r="F145" s="101" t="s">
        <v>31</v>
      </c>
      <c r="G145" s="339">
        <v>0.16604477611940299</v>
      </c>
      <c r="H145" s="339">
        <v>0.16977611940298507</v>
      </c>
      <c r="I145" s="175">
        <v>3.7313432835820726E-3</v>
      </c>
      <c r="J145" s="87">
        <v>6</v>
      </c>
      <c r="K145" s="87" t="s">
        <v>1747</v>
      </c>
    </row>
    <row r="146" spans="1:11" ht="15.5">
      <c r="A146" s="211" t="s">
        <v>1701</v>
      </c>
      <c r="B146" s="92" t="s">
        <v>1738</v>
      </c>
      <c r="C146" s="19" t="s">
        <v>41</v>
      </c>
      <c r="D146" s="93">
        <v>46088</v>
      </c>
      <c r="E146" s="119">
        <v>46273</v>
      </c>
      <c r="F146" s="105" t="s">
        <v>1702</v>
      </c>
      <c r="G146" s="339">
        <v>0.20245398773006135</v>
      </c>
      <c r="H146" s="339">
        <v>0.20398773006134968</v>
      </c>
      <c r="I146" s="175">
        <v>1.5337423312883347E-3</v>
      </c>
      <c r="J146" s="87">
        <v>6</v>
      </c>
      <c r="K146" s="87" t="s">
        <v>1747</v>
      </c>
    </row>
    <row r="147" spans="1:11" ht="15.5">
      <c r="A147" s="212" t="s">
        <v>1703</v>
      </c>
      <c r="B147" s="92" t="s">
        <v>1739</v>
      </c>
      <c r="C147" s="19" t="s">
        <v>23</v>
      </c>
      <c r="D147" s="93">
        <v>46100</v>
      </c>
      <c r="E147" s="119">
        <v>46273</v>
      </c>
      <c r="F147" s="105" t="s">
        <v>1704</v>
      </c>
      <c r="G147" s="339">
        <v>0.39473684210526316</v>
      </c>
      <c r="H147" s="339">
        <v>0.39692982456140352</v>
      </c>
      <c r="I147" s="175">
        <v>2.1929824561403577E-3</v>
      </c>
      <c r="J147" s="87">
        <v>5</v>
      </c>
      <c r="K147" s="87" t="s">
        <v>1747</v>
      </c>
    </row>
    <row r="148" spans="1:11" ht="15.5">
      <c r="A148" s="216" t="s">
        <v>1714</v>
      </c>
      <c r="B148" s="219" t="s">
        <v>1736</v>
      </c>
      <c r="C148" s="19" t="s">
        <v>12</v>
      </c>
      <c r="D148" s="114">
        <v>46136</v>
      </c>
      <c r="E148" s="119">
        <v>46273</v>
      </c>
      <c r="F148" s="218" t="s">
        <v>1715</v>
      </c>
      <c r="G148" s="339">
        <v>0.375</v>
      </c>
      <c r="H148" s="339">
        <v>0.3828125</v>
      </c>
      <c r="I148" s="175">
        <v>7.8125E-3</v>
      </c>
      <c r="J148" s="87">
        <v>4</v>
      </c>
      <c r="K148" s="87" t="s">
        <v>1747</v>
      </c>
    </row>
    <row r="149" spans="1:11" ht="15.5">
      <c r="A149" s="216" t="s">
        <v>1716</v>
      </c>
      <c r="B149" s="219" t="s">
        <v>1736</v>
      </c>
      <c r="C149" s="19" t="s">
        <v>12</v>
      </c>
      <c r="D149" s="114">
        <v>46137</v>
      </c>
      <c r="E149" s="119">
        <v>46273</v>
      </c>
      <c r="F149" s="218" t="s">
        <v>1717</v>
      </c>
      <c r="G149" s="339">
        <v>0.39548022598870058</v>
      </c>
      <c r="H149" s="339">
        <v>0.39971751412429379</v>
      </c>
      <c r="I149" s="175">
        <v>4.237288135593209E-3</v>
      </c>
      <c r="J149" s="87">
        <v>4</v>
      </c>
      <c r="K149" s="87" t="s">
        <v>1747</v>
      </c>
    </row>
    <row r="150" spans="1:11" ht="15.5">
      <c r="A150" s="216" t="s">
        <v>1718</v>
      </c>
      <c r="B150" s="219" t="s">
        <v>1736</v>
      </c>
      <c r="C150" s="19" t="s">
        <v>12</v>
      </c>
      <c r="D150" s="114">
        <v>46144</v>
      </c>
      <c r="E150" s="119">
        <v>46273</v>
      </c>
      <c r="F150" s="218" t="s">
        <v>1719</v>
      </c>
      <c r="G150" s="339">
        <v>0.39118457300275483</v>
      </c>
      <c r="H150" s="339">
        <v>0.40082644628099173</v>
      </c>
      <c r="I150" s="175">
        <v>9.641873278236901E-3</v>
      </c>
      <c r="J150" s="87">
        <v>4</v>
      </c>
      <c r="K150" s="87" t="s">
        <v>1747</v>
      </c>
    </row>
    <row r="151" spans="1:11" ht="15.5">
      <c r="A151" s="216" t="s">
        <v>5439</v>
      </c>
      <c r="B151" s="219" t="s">
        <v>5441</v>
      </c>
      <c r="C151" s="19" t="s">
        <v>9</v>
      </c>
      <c r="D151" s="114">
        <v>46184</v>
      </c>
      <c r="E151" s="119">
        <v>46273</v>
      </c>
      <c r="F151" s="105" t="s">
        <v>5437</v>
      </c>
      <c r="G151" s="339">
        <v>0.35273972602739728</v>
      </c>
      <c r="H151" s="339">
        <v>0.36986301369863012</v>
      </c>
      <c r="I151" s="175">
        <v>1.7123287671232834E-2</v>
      </c>
      <c r="J151" s="87">
        <v>2</v>
      </c>
      <c r="K151" s="87" t="s">
        <v>1747</v>
      </c>
    </row>
    <row r="152" spans="1:11" ht="15.5">
      <c r="A152" s="216" t="s">
        <v>5445</v>
      </c>
      <c r="B152" s="329" t="s">
        <v>5461</v>
      </c>
      <c r="C152" s="19" t="s">
        <v>5430</v>
      </c>
      <c r="D152" s="114">
        <v>46190</v>
      </c>
      <c r="E152" s="119">
        <v>46273</v>
      </c>
      <c r="F152" s="105" t="s">
        <v>1027</v>
      </c>
      <c r="G152" s="339">
        <v>0.33175675675675675</v>
      </c>
      <c r="H152" s="339">
        <v>0.33310810810810809</v>
      </c>
      <c r="I152" s="175">
        <v>1.3513513513513375E-3</v>
      </c>
      <c r="J152" s="87">
        <v>2</v>
      </c>
      <c r="K152" s="87" t="s">
        <v>1747</v>
      </c>
    </row>
    <row r="153" spans="1:11" ht="15.5">
      <c r="A153" s="216" t="s">
        <v>5446</v>
      </c>
      <c r="B153" s="329" t="s">
        <v>5461</v>
      </c>
      <c r="C153" s="19" t="s">
        <v>5430</v>
      </c>
      <c r="D153" s="114">
        <v>46191</v>
      </c>
      <c r="E153" s="119">
        <v>46273</v>
      </c>
      <c r="F153" s="105" t="s">
        <v>1027</v>
      </c>
      <c r="G153" s="339">
        <v>0.28125</v>
      </c>
      <c r="H153" s="339">
        <v>0.28125</v>
      </c>
      <c r="I153" s="175">
        <v>0</v>
      </c>
      <c r="J153" s="87">
        <v>2</v>
      </c>
      <c r="K153" s="87" t="s">
        <v>1747</v>
      </c>
    </row>
    <row r="154" spans="1:11" ht="15.5">
      <c r="A154" s="216" t="s">
        <v>5447</v>
      </c>
      <c r="B154" s="329" t="s">
        <v>5461</v>
      </c>
      <c r="C154" s="19" t="s">
        <v>5430</v>
      </c>
      <c r="D154" s="114">
        <v>46197</v>
      </c>
      <c r="E154" s="119">
        <v>46273</v>
      </c>
      <c r="F154" s="105" t="s">
        <v>5455</v>
      </c>
      <c r="G154" s="339">
        <v>0.44107142857142856</v>
      </c>
      <c r="H154" s="339">
        <v>0.44464285714285712</v>
      </c>
      <c r="I154" s="175">
        <v>3.5714285714285587E-3</v>
      </c>
      <c r="J154" s="87">
        <v>2</v>
      </c>
      <c r="K154" s="87" t="s">
        <v>1747</v>
      </c>
    </row>
    <row r="155" spans="1:11" ht="15.5">
      <c r="A155" s="216" t="s">
        <v>5448</v>
      </c>
      <c r="B155" s="329" t="s">
        <v>5461</v>
      </c>
      <c r="C155" s="19" t="s">
        <v>5430</v>
      </c>
      <c r="D155" s="114">
        <v>46199</v>
      </c>
      <c r="E155" s="119">
        <v>46273</v>
      </c>
      <c r="F155" s="105" t="s">
        <v>1027</v>
      </c>
      <c r="G155" s="339">
        <v>0.34959893048128343</v>
      </c>
      <c r="H155" s="339">
        <v>0.35360962566844922</v>
      </c>
      <c r="I155" s="175">
        <v>4.0106951871657914E-3</v>
      </c>
      <c r="J155" s="87">
        <v>2</v>
      </c>
      <c r="K155" s="87" t="s">
        <v>1747</v>
      </c>
    </row>
    <row r="156" spans="1:11" ht="15.5">
      <c r="A156" s="216" t="s">
        <v>5449</v>
      </c>
      <c r="B156" s="329" t="s">
        <v>5461</v>
      </c>
      <c r="C156" s="19" t="s">
        <v>5430</v>
      </c>
      <c r="D156" s="114">
        <v>46199</v>
      </c>
      <c r="E156" s="119">
        <v>46273</v>
      </c>
      <c r="F156" s="105" t="s">
        <v>5456</v>
      </c>
      <c r="G156" s="339">
        <v>0.45292207792207795</v>
      </c>
      <c r="H156" s="339">
        <v>0.45129870129870131</v>
      </c>
      <c r="I156" s="175">
        <v>-1.6233766233766378E-3</v>
      </c>
      <c r="J156" s="87">
        <v>2</v>
      </c>
      <c r="K156" s="87" t="s">
        <v>1747</v>
      </c>
    </row>
    <row r="157" spans="1:11" ht="15.5">
      <c r="A157" s="216" t="s">
        <v>5450</v>
      </c>
      <c r="B157" s="329" t="s">
        <v>5441</v>
      </c>
      <c r="C157" s="19" t="s">
        <v>5430</v>
      </c>
      <c r="D157" s="114">
        <v>46199</v>
      </c>
      <c r="E157" s="119">
        <v>46273</v>
      </c>
      <c r="F157" s="105" t="s">
        <v>756</v>
      </c>
      <c r="G157" s="339">
        <v>0.30869565217391304</v>
      </c>
      <c r="H157" s="339">
        <v>0.30978260869565216</v>
      </c>
      <c r="I157" s="175">
        <v>1.0869565217391242E-3</v>
      </c>
      <c r="J157" s="87">
        <v>2</v>
      </c>
      <c r="K157" s="87" t="s">
        <v>1747</v>
      </c>
    </row>
    <row r="158" spans="1:11" ht="15.5">
      <c r="A158" s="216" t="s">
        <v>5451</v>
      </c>
      <c r="B158" s="329" t="s">
        <v>1736</v>
      </c>
      <c r="C158" s="19" t="s">
        <v>9</v>
      </c>
      <c r="D158" s="114">
        <v>46199</v>
      </c>
      <c r="E158" s="119">
        <v>46273</v>
      </c>
      <c r="F158" s="105" t="s">
        <v>5457</v>
      </c>
      <c r="G158" s="339">
        <v>0.47306397306397308</v>
      </c>
      <c r="H158" s="339">
        <v>0.47979797979797978</v>
      </c>
      <c r="I158" s="175">
        <v>6.7340067340067034E-3</v>
      </c>
      <c r="J158" s="87">
        <v>2</v>
      </c>
      <c r="K158" s="87" t="s">
        <v>1747</v>
      </c>
    </row>
    <row r="159" spans="1:11" ht="15.5">
      <c r="A159" s="216" t="s">
        <v>5453</v>
      </c>
      <c r="B159" s="329" t="s">
        <v>5461</v>
      </c>
      <c r="C159" s="19" t="s">
        <v>5430</v>
      </c>
      <c r="D159" s="114">
        <v>46200</v>
      </c>
      <c r="E159" s="119">
        <v>46273</v>
      </c>
      <c r="F159" s="105" t="s">
        <v>5459</v>
      </c>
      <c r="G159" s="339">
        <v>0.4529494382022472</v>
      </c>
      <c r="H159" s="339">
        <v>0.45575842696629215</v>
      </c>
      <c r="I159" s="175">
        <v>2.8089887640449507E-3</v>
      </c>
      <c r="J159" s="87">
        <v>2</v>
      </c>
      <c r="K159" s="87" t="s">
        <v>1747</v>
      </c>
    </row>
    <row r="160" spans="1:11" ht="15.5">
      <c r="A160" s="216" t="s">
        <v>5454</v>
      </c>
      <c r="B160" s="329" t="s">
        <v>5441</v>
      </c>
      <c r="C160" s="19" t="s">
        <v>5430</v>
      </c>
      <c r="D160" s="114">
        <v>46200</v>
      </c>
      <c r="E160" s="119">
        <v>46273</v>
      </c>
      <c r="F160" s="105" t="s">
        <v>5460</v>
      </c>
      <c r="G160" s="339">
        <v>0.44318181818181818</v>
      </c>
      <c r="H160" s="339">
        <v>0.44176136363636365</v>
      </c>
      <c r="I160" s="175">
        <v>-1.4204545454545303E-3</v>
      </c>
      <c r="J160" s="87">
        <v>2</v>
      </c>
      <c r="K160" s="87" t="s">
        <v>1747</v>
      </c>
    </row>
    <row r="161" spans="1:11" ht="15.5">
      <c r="A161" s="216" t="s">
        <v>5482</v>
      </c>
      <c r="B161" s="329" t="s">
        <v>5461</v>
      </c>
      <c r="C161" s="95" t="s">
        <v>5430</v>
      </c>
      <c r="D161" s="114">
        <v>46206</v>
      </c>
      <c r="E161" s="119">
        <v>46273</v>
      </c>
      <c r="F161" s="338" t="s">
        <v>5484</v>
      </c>
      <c r="G161" s="339">
        <v>0.33793103448275863</v>
      </c>
      <c r="H161" s="339">
        <v>0.3413793103448276</v>
      </c>
      <c r="I161" s="175">
        <v>3.4482758620689724E-3</v>
      </c>
      <c r="J161" s="87">
        <v>2</v>
      </c>
      <c r="K161" s="87" t="s">
        <v>1747</v>
      </c>
    </row>
    <row r="162" spans="1:11" ht="15.5">
      <c r="A162" s="216" t="s">
        <v>9878</v>
      </c>
      <c r="B162" s="329" t="s">
        <v>5461</v>
      </c>
      <c r="C162" s="95" t="s">
        <v>5430</v>
      </c>
      <c r="D162" s="114">
        <v>46220</v>
      </c>
      <c r="E162" s="119">
        <v>46273</v>
      </c>
      <c r="F162" s="338" t="s">
        <v>9885</v>
      </c>
      <c r="G162" s="339">
        <v>0.35252808988764045</v>
      </c>
      <c r="H162" s="339">
        <v>0.3651685393258427</v>
      </c>
      <c r="I162" s="175">
        <v>1.264044943820225E-2</v>
      </c>
      <c r="J162" s="87">
        <v>1</v>
      </c>
      <c r="K162" s="87" t="s">
        <v>1747</v>
      </c>
    </row>
    <row r="163" spans="1:11" ht="15.5">
      <c r="A163" s="216" t="s">
        <v>9879</v>
      </c>
      <c r="B163" s="329" t="s">
        <v>5441</v>
      </c>
      <c r="C163" s="95" t="s">
        <v>5430</v>
      </c>
      <c r="D163" s="114">
        <v>46220</v>
      </c>
      <c r="E163" s="119">
        <v>46273</v>
      </c>
      <c r="F163" s="338" t="s">
        <v>9886</v>
      </c>
      <c r="G163" s="339">
        <v>0.39365671641791045</v>
      </c>
      <c r="H163" s="339">
        <v>0.40764925373134331</v>
      </c>
      <c r="I163" s="175">
        <v>1.3992537313432862E-2</v>
      </c>
      <c r="J163" s="87">
        <v>1</v>
      </c>
      <c r="K163" s="87" t="s">
        <v>1747</v>
      </c>
    </row>
    <row r="164" spans="1:11" ht="15.5">
      <c r="A164" s="216" t="s">
        <v>9880</v>
      </c>
      <c r="B164" s="329" t="s">
        <v>5441</v>
      </c>
      <c r="C164" s="95" t="s">
        <v>5430</v>
      </c>
      <c r="D164" s="114">
        <v>46220</v>
      </c>
      <c r="E164" s="119">
        <v>46273</v>
      </c>
      <c r="F164" s="338" t="s">
        <v>9887</v>
      </c>
      <c r="G164" s="339">
        <v>0.35416666666666669</v>
      </c>
      <c r="H164" s="339">
        <v>0.36538461538461536</v>
      </c>
      <c r="I164" s="175">
        <v>1.1217948717948678E-2</v>
      </c>
      <c r="J164" s="87">
        <v>1</v>
      </c>
      <c r="K164" s="87" t="s">
        <v>1747</v>
      </c>
    </row>
    <row r="165" spans="1:11" ht="15.5">
      <c r="A165" s="216" t="s">
        <v>9881</v>
      </c>
      <c r="B165" s="329" t="s">
        <v>5441</v>
      </c>
      <c r="C165" s="95" t="s">
        <v>5430</v>
      </c>
      <c r="D165" s="114">
        <v>46223</v>
      </c>
      <c r="E165" s="119">
        <v>46273</v>
      </c>
      <c r="F165" s="338" t="s">
        <v>9888</v>
      </c>
      <c r="G165" s="339">
        <v>0.46505376344086019</v>
      </c>
      <c r="H165" s="339">
        <v>0.48655913978494625</v>
      </c>
      <c r="I165" s="175">
        <v>2.1505376344086058E-2</v>
      </c>
      <c r="J165" s="87">
        <v>1</v>
      </c>
      <c r="K165" s="87" t="s">
        <v>1747</v>
      </c>
    </row>
    <row r="166" spans="1:11" ht="15.5">
      <c r="A166" s="216" t="s">
        <v>9882</v>
      </c>
      <c r="B166" s="329" t="s">
        <v>5461</v>
      </c>
      <c r="C166" s="95" t="s">
        <v>5430</v>
      </c>
      <c r="D166" s="114">
        <v>46223</v>
      </c>
      <c r="E166" s="119">
        <v>46273</v>
      </c>
      <c r="F166" s="338" t="s">
        <v>9889</v>
      </c>
      <c r="G166" s="339">
        <v>0.36890243902439024</v>
      </c>
      <c r="H166" s="339">
        <v>0.37804878048780488</v>
      </c>
      <c r="I166" s="175">
        <v>9.1463414634146423E-3</v>
      </c>
      <c r="J166" s="87">
        <v>1</v>
      </c>
      <c r="K166" s="87" t="s">
        <v>1747</v>
      </c>
    </row>
    <row r="167" spans="1:11" ht="15.5">
      <c r="A167" s="216" t="s">
        <v>9883</v>
      </c>
      <c r="B167" s="329" t="s">
        <v>5461</v>
      </c>
      <c r="C167" s="95" t="s">
        <v>5430</v>
      </c>
      <c r="D167" s="114">
        <v>46223</v>
      </c>
      <c r="E167" s="119">
        <v>46273</v>
      </c>
      <c r="F167" s="338" t="s">
        <v>9890</v>
      </c>
      <c r="G167" s="339">
        <v>0.3286290322580645</v>
      </c>
      <c r="H167" s="339">
        <v>0.35584677419354838</v>
      </c>
      <c r="I167" s="175">
        <v>2.7217741935483875E-2</v>
      </c>
      <c r="J167" s="87">
        <v>1</v>
      </c>
      <c r="K167" s="87" t="s">
        <v>1747</v>
      </c>
    </row>
    <row r="168" spans="1:11" ht="15.5">
      <c r="A168" s="216" t="s">
        <v>9884</v>
      </c>
      <c r="B168" s="329" t="s">
        <v>5461</v>
      </c>
      <c r="C168" s="95" t="s">
        <v>5430</v>
      </c>
      <c r="D168" s="114">
        <v>46223</v>
      </c>
      <c r="E168" s="119">
        <v>46273</v>
      </c>
      <c r="F168" s="338" t="s">
        <v>5459</v>
      </c>
      <c r="G168" s="339">
        <v>0.3674496644295302</v>
      </c>
      <c r="H168" s="339">
        <v>0.37667785234899331</v>
      </c>
      <c r="I168" s="175">
        <v>9.2281879194631156E-3</v>
      </c>
      <c r="J168" s="87">
        <v>1</v>
      </c>
      <c r="K168" s="87" t="s">
        <v>1747</v>
      </c>
    </row>
    <row r="169" spans="1:11" ht="15.5">
      <c r="A169" s="216" t="s">
        <v>9898</v>
      </c>
      <c r="B169" s="329" t="s">
        <v>5441</v>
      </c>
      <c r="C169" s="95" t="s">
        <v>5430</v>
      </c>
      <c r="D169" s="114">
        <v>46224</v>
      </c>
      <c r="E169" s="119">
        <v>46273</v>
      </c>
      <c r="F169" s="338" t="s">
        <v>9903</v>
      </c>
      <c r="G169" s="339">
        <v>0.32272727272727275</v>
      </c>
      <c r="H169" s="339">
        <v>0.33333333333333331</v>
      </c>
      <c r="I169" s="175">
        <v>1.0606060606060563E-2</v>
      </c>
      <c r="J169" s="87">
        <v>1</v>
      </c>
      <c r="K169" s="87" t="s">
        <v>1747</v>
      </c>
    </row>
    <row r="170" spans="1:11" ht="15.5">
      <c r="A170" s="216" t="s">
        <v>9899</v>
      </c>
      <c r="B170" s="329" t="s">
        <v>5441</v>
      </c>
      <c r="C170" s="95" t="s">
        <v>5430</v>
      </c>
      <c r="D170" s="114">
        <v>46225</v>
      </c>
      <c r="E170" s="119">
        <v>46273</v>
      </c>
      <c r="F170" s="338" t="s">
        <v>9904</v>
      </c>
      <c r="G170" s="339">
        <v>0.28102189781021897</v>
      </c>
      <c r="H170" s="339">
        <v>0.29105839416058393</v>
      </c>
      <c r="I170" s="175">
        <v>1.0036496350364965E-2</v>
      </c>
      <c r="J170" s="87">
        <v>1</v>
      </c>
      <c r="K170" s="87" t="s">
        <v>1747</v>
      </c>
    </row>
    <row r="171" spans="1:11" ht="15.5">
      <c r="A171" s="216" t="s">
        <v>9900</v>
      </c>
      <c r="B171" s="329" t="s">
        <v>5461</v>
      </c>
      <c r="C171" s="95" t="s">
        <v>5430</v>
      </c>
      <c r="D171" s="114">
        <v>46226</v>
      </c>
      <c r="E171" s="119">
        <v>46273</v>
      </c>
      <c r="F171" s="338" t="s">
        <v>9885</v>
      </c>
      <c r="G171" s="339">
        <v>0.2189655172413793</v>
      </c>
      <c r="H171" s="339">
        <v>0.22500000000000001</v>
      </c>
      <c r="I171" s="175">
        <v>6.0344827586207017E-3</v>
      </c>
      <c r="J171" s="87">
        <v>1</v>
      </c>
      <c r="K171" s="87" t="s">
        <v>1747</v>
      </c>
    </row>
    <row r="172" spans="1:11" ht="15.5">
      <c r="A172" s="216" t="s">
        <v>9901</v>
      </c>
      <c r="B172" s="329" t="s">
        <v>5441</v>
      </c>
      <c r="C172" s="95" t="s">
        <v>5430</v>
      </c>
      <c r="D172" s="114">
        <v>46230</v>
      </c>
      <c r="E172" s="119">
        <v>46273</v>
      </c>
      <c r="F172" s="338" t="s">
        <v>9905</v>
      </c>
      <c r="G172" s="339">
        <v>0.37375000000000003</v>
      </c>
      <c r="H172" s="339">
        <v>0.38750000000000001</v>
      </c>
      <c r="I172" s="175">
        <v>1.3749999999999984E-2</v>
      </c>
      <c r="J172" s="87">
        <v>1</v>
      </c>
      <c r="K172" s="87" t="s">
        <v>1747</v>
      </c>
    </row>
    <row r="173" spans="1:11" ht="15.5">
      <c r="A173" s="216" t="s">
        <v>9918</v>
      </c>
      <c r="B173" s="329" t="s">
        <v>9926</v>
      </c>
      <c r="C173" s="95" t="s">
        <v>5430</v>
      </c>
      <c r="D173" s="114">
        <v>46233</v>
      </c>
      <c r="E173" s="119">
        <v>46273</v>
      </c>
      <c r="F173" s="338" t="s">
        <v>5459</v>
      </c>
      <c r="G173" s="339">
        <v>0.30072463768115942</v>
      </c>
      <c r="H173" s="339">
        <v>0.31793478260869568</v>
      </c>
      <c r="I173" s="175">
        <v>1.7210144927536253E-2</v>
      </c>
      <c r="J173" s="87">
        <v>1</v>
      </c>
      <c r="K173" s="87" t="s">
        <v>1747</v>
      </c>
    </row>
    <row r="174" spans="1:11" ht="15.5">
      <c r="A174" s="216" t="s">
        <v>9919</v>
      </c>
      <c r="B174" s="329" t="s">
        <v>9927</v>
      </c>
      <c r="C174" s="95" t="s">
        <v>5430</v>
      </c>
      <c r="D174" s="114">
        <v>46233</v>
      </c>
      <c r="E174" s="119">
        <v>46273</v>
      </c>
      <c r="F174" s="338" t="s">
        <v>9923</v>
      </c>
      <c r="G174" s="339">
        <v>0.4238095238095238</v>
      </c>
      <c r="H174" s="339">
        <v>0.46904761904761905</v>
      </c>
      <c r="I174" s="175">
        <v>4.5238095238095244E-2</v>
      </c>
      <c r="J174" s="87">
        <v>1</v>
      </c>
      <c r="K174" s="87" t="s">
        <v>1747</v>
      </c>
    </row>
    <row r="175" spans="1:11" ht="15.5">
      <c r="A175" s="216" t="s">
        <v>9920</v>
      </c>
      <c r="B175" s="329" t="s">
        <v>9927</v>
      </c>
      <c r="C175" s="95" t="s">
        <v>5430</v>
      </c>
      <c r="D175" s="114">
        <v>46233</v>
      </c>
      <c r="E175" s="119">
        <v>46273</v>
      </c>
      <c r="F175" s="338" t="s">
        <v>9924</v>
      </c>
      <c r="G175" s="339">
        <v>0.31372549019607843</v>
      </c>
      <c r="H175" s="339">
        <v>0.33088235294117646</v>
      </c>
      <c r="I175" s="175">
        <v>1.7156862745098034E-2</v>
      </c>
      <c r="J175" s="87">
        <v>1</v>
      </c>
      <c r="K175" s="87" t="s">
        <v>1747</v>
      </c>
    </row>
    <row r="176" spans="1:11" ht="15.5">
      <c r="A176" s="216" t="s">
        <v>9921</v>
      </c>
      <c r="B176" s="329" t="s">
        <v>9927</v>
      </c>
      <c r="C176" s="95" t="s">
        <v>5430</v>
      </c>
      <c r="D176" s="114">
        <v>46233</v>
      </c>
      <c r="E176" s="119">
        <v>46273</v>
      </c>
      <c r="F176" s="338" t="s">
        <v>9925</v>
      </c>
      <c r="G176" s="339">
        <v>0.26413690476190477</v>
      </c>
      <c r="H176" s="339">
        <v>0.2767857142857143</v>
      </c>
      <c r="I176" s="175">
        <v>1.2648809523809534E-2</v>
      </c>
      <c r="J176" s="87">
        <v>1</v>
      </c>
      <c r="K176" s="87" t="s">
        <v>1747</v>
      </c>
    </row>
    <row r="177" spans="1:11" ht="15.5">
      <c r="A177" s="216" t="s">
        <v>9922</v>
      </c>
      <c r="B177" s="329" t="s">
        <v>9926</v>
      </c>
      <c r="C177" s="95" t="s">
        <v>5430</v>
      </c>
      <c r="D177" s="114">
        <v>46234</v>
      </c>
      <c r="E177" s="119">
        <v>46273</v>
      </c>
      <c r="F177" s="338" t="s">
        <v>5459</v>
      </c>
      <c r="G177" s="339">
        <v>0.2</v>
      </c>
      <c r="H177" s="339">
        <v>0.21339285714285713</v>
      </c>
      <c r="I177" s="175">
        <v>1.3392857142857123E-2</v>
      </c>
      <c r="J177" s="87">
        <v>1</v>
      </c>
      <c r="K177" s="87" t="s">
        <v>1747</v>
      </c>
    </row>
    <row r="178" spans="1:11" ht="15.5">
      <c r="A178" s="216" t="s">
        <v>9940</v>
      </c>
      <c r="B178" s="329" t="s">
        <v>9927</v>
      </c>
      <c r="C178" s="95" t="s">
        <v>5430</v>
      </c>
      <c r="D178" s="114">
        <v>46248</v>
      </c>
      <c r="E178" s="119">
        <v>46273</v>
      </c>
      <c r="F178" s="338" t="s">
        <v>9943</v>
      </c>
      <c r="G178" s="339">
        <v>0.41346153846153844</v>
      </c>
      <c r="H178" s="339">
        <v>0.46565934065934067</v>
      </c>
      <c r="I178" s="175">
        <v>5.2197802197802234E-2</v>
      </c>
      <c r="J178" s="87">
        <v>0</v>
      </c>
      <c r="K178" s="87" t="s">
        <v>1747</v>
      </c>
    </row>
    <row r="179" spans="1:11" ht="15.5">
      <c r="A179" s="216" t="s">
        <v>9941</v>
      </c>
      <c r="B179" s="329" t="s">
        <v>9926</v>
      </c>
      <c r="C179" s="95" t="s">
        <v>23</v>
      </c>
      <c r="D179" s="114">
        <v>46248</v>
      </c>
      <c r="E179" s="119">
        <v>46273</v>
      </c>
      <c r="F179" s="338" t="s">
        <v>9944</v>
      </c>
      <c r="G179" s="339">
        <v>0.13055555555555556</v>
      </c>
      <c r="H179" s="339">
        <v>0.19907407407407407</v>
      </c>
      <c r="I179" s="175">
        <v>6.8518518518518506E-2</v>
      </c>
      <c r="J179" s="87">
        <v>0</v>
      </c>
      <c r="K179" s="87" t="s">
        <v>1747</v>
      </c>
    </row>
    <row r="180" spans="1:11" ht="15.5">
      <c r="A180" s="216" t="s">
        <v>9942</v>
      </c>
      <c r="B180" s="329" t="s">
        <v>9926</v>
      </c>
      <c r="C180" s="95" t="s">
        <v>23</v>
      </c>
      <c r="D180" s="114">
        <v>46248</v>
      </c>
      <c r="E180" s="119">
        <v>46273</v>
      </c>
      <c r="F180" s="338" t="s">
        <v>9945</v>
      </c>
      <c r="G180" s="339">
        <v>0.375</v>
      </c>
      <c r="H180" s="339">
        <v>0.42338709677419356</v>
      </c>
      <c r="I180" s="175">
        <v>4.8387096774193561E-2</v>
      </c>
      <c r="J180" s="87">
        <v>0</v>
      </c>
      <c r="K180" s="87" t="s">
        <v>1747</v>
      </c>
    </row>
    <row r="181" spans="1:11" ht="15.5">
      <c r="A181" s="216" t="s">
        <v>9954</v>
      </c>
      <c r="B181" s="329" t="s">
        <v>9926</v>
      </c>
      <c r="C181" s="95" t="s">
        <v>23</v>
      </c>
      <c r="D181" s="114">
        <v>46252</v>
      </c>
      <c r="E181" s="119">
        <v>46273</v>
      </c>
      <c r="F181" s="338" t="s">
        <v>9944</v>
      </c>
      <c r="G181" s="339">
        <v>0.26805555555555555</v>
      </c>
      <c r="H181" s="339">
        <v>0.44444444444444442</v>
      </c>
      <c r="I181" s="175">
        <v>0.17638888888888887</v>
      </c>
      <c r="J181" s="87">
        <v>0</v>
      </c>
      <c r="K181" s="87" t="s">
        <v>1747</v>
      </c>
    </row>
    <row r="182" spans="1:11" ht="15.5">
      <c r="A182" s="216" t="s">
        <v>9955</v>
      </c>
      <c r="B182" s="329" t="s">
        <v>9927</v>
      </c>
      <c r="C182" s="95" t="s">
        <v>41</v>
      </c>
      <c r="D182" s="114">
        <v>46252</v>
      </c>
      <c r="E182" s="119">
        <v>46273</v>
      </c>
      <c r="F182" s="338" t="s">
        <v>9964</v>
      </c>
      <c r="G182" s="339">
        <v>0.306640625</v>
      </c>
      <c r="H182" s="339">
        <v>0.369140625</v>
      </c>
      <c r="I182" s="175">
        <v>6.25E-2</v>
      </c>
      <c r="J182" s="87">
        <v>0</v>
      </c>
      <c r="K182" s="87" t="s">
        <v>1747</v>
      </c>
    </row>
    <row r="183" spans="1:11" ht="15.5">
      <c r="A183" s="216" t="s">
        <v>9957</v>
      </c>
      <c r="B183" s="329" t="s">
        <v>9927</v>
      </c>
      <c r="C183" s="95" t="s">
        <v>41</v>
      </c>
      <c r="D183" s="114">
        <v>46254</v>
      </c>
      <c r="E183" s="119">
        <v>46273</v>
      </c>
      <c r="F183" s="338" t="s">
        <v>9966</v>
      </c>
      <c r="G183" s="339">
        <v>0.28026315789473683</v>
      </c>
      <c r="H183" s="339">
        <v>0.34078947368421053</v>
      </c>
      <c r="I183" s="175">
        <v>6.0526315789473706E-2</v>
      </c>
      <c r="J183" s="87">
        <v>0</v>
      </c>
      <c r="K183" s="87" t="s">
        <v>1747</v>
      </c>
    </row>
    <row r="184" spans="1:11" ht="15.5">
      <c r="A184" s="216" t="s">
        <v>9958</v>
      </c>
      <c r="B184" s="329" t="s">
        <v>9927</v>
      </c>
      <c r="C184" s="95" t="s">
        <v>41</v>
      </c>
      <c r="D184" s="114">
        <v>46254</v>
      </c>
      <c r="E184" s="119">
        <v>46273</v>
      </c>
      <c r="F184" s="338" t="s">
        <v>9967</v>
      </c>
      <c r="G184" s="339">
        <v>0.35688405797101447</v>
      </c>
      <c r="H184" s="339">
        <v>0.42232142857142857</v>
      </c>
      <c r="I184" s="175">
        <v>6.5437370600414102E-2</v>
      </c>
      <c r="J184" s="87">
        <v>0</v>
      </c>
      <c r="K184" s="87" t="s">
        <v>1747</v>
      </c>
    </row>
    <row r="185" spans="1:11" ht="15.5">
      <c r="A185" s="216" t="s">
        <v>9959</v>
      </c>
      <c r="B185" s="329" t="s">
        <v>9926</v>
      </c>
      <c r="C185" s="95" t="s">
        <v>23</v>
      </c>
      <c r="D185" s="114">
        <v>46255</v>
      </c>
      <c r="E185" s="119">
        <v>46273</v>
      </c>
      <c r="F185" s="338" t="s">
        <v>9968</v>
      </c>
      <c r="G185" s="339">
        <v>5.3899082568807342E-2</v>
      </c>
      <c r="H185" s="339">
        <v>0.15711009174311927</v>
      </c>
      <c r="I185" s="175">
        <v>0.10321100917431192</v>
      </c>
      <c r="J185" s="87">
        <v>0</v>
      </c>
      <c r="K185" s="87" t="s">
        <v>1747</v>
      </c>
    </row>
    <row r="186" spans="1:11" ht="15.5">
      <c r="A186" s="216" t="s">
        <v>9960</v>
      </c>
      <c r="B186" s="329" t="s">
        <v>9926</v>
      </c>
      <c r="C186" s="95" t="s">
        <v>23</v>
      </c>
      <c r="D186" s="114">
        <v>46258</v>
      </c>
      <c r="E186" s="119">
        <v>46273</v>
      </c>
      <c r="F186" s="338" t="s">
        <v>9969</v>
      </c>
      <c r="G186" s="339">
        <v>5.779569892473118E-2</v>
      </c>
      <c r="H186" s="339">
        <v>0.21774193548387097</v>
      </c>
      <c r="I186" s="175">
        <v>0.15994623655913978</v>
      </c>
      <c r="J186" s="87">
        <v>0</v>
      </c>
      <c r="K186" s="87" t="s">
        <v>1747</v>
      </c>
    </row>
    <row r="187" spans="1:11" ht="15.5">
      <c r="A187" s="216" t="s">
        <v>9961</v>
      </c>
      <c r="B187" s="329" t="s">
        <v>9927</v>
      </c>
      <c r="C187" s="95" t="s">
        <v>41</v>
      </c>
      <c r="D187" s="114">
        <v>46258</v>
      </c>
      <c r="E187" s="119">
        <v>46273</v>
      </c>
      <c r="F187" s="338" t="s">
        <v>9970</v>
      </c>
      <c r="G187" s="339">
        <v>0.21621621621621623</v>
      </c>
      <c r="H187" s="339">
        <v>0.35135135135135137</v>
      </c>
      <c r="I187" s="175">
        <v>0.13513513513513514</v>
      </c>
      <c r="J187" s="87">
        <v>0</v>
      </c>
      <c r="K187" s="87" t="s">
        <v>1747</v>
      </c>
    </row>
    <row r="188" spans="1:11" ht="15.5">
      <c r="A188" s="216" t="s">
        <v>9962</v>
      </c>
      <c r="B188" s="329" t="s">
        <v>9927</v>
      </c>
      <c r="C188" s="95" t="s">
        <v>23</v>
      </c>
      <c r="D188" s="114">
        <v>46258</v>
      </c>
      <c r="E188" s="119">
        <v>46273</v>
      </c>
      <c r="F188" s="338" t="s">
        <v>9971</v>
      </c>
      <c r="G188" s="339">
        <v>7.1022727272727275E-4</v>
      </c>
      <c r="H188" s="339">
        <v>0</v>
      </c>
      <c r="I188" s="175">
        <v>-7.1022727272727275E-4</v>
      </c>
      <c r="J188" s="87">
        <v>0</v>
      </c>
      <c r="K188" s="87" t="s">
        <v>9994</v>
      </c>
    </row>
    <row r="189" spans="1:11" ht="15.5">
      <c r="A189" s="216" t="s">
        <v>9963</v>
      </c>
      <c r="B189" s="219" t="s">
        <v>9927</v>
      </c>
      <c r="C189" s="95" t="s">
        <v>5430</v>
      </c>
      <c r="D189" s="114">
        <v>46258</v>
      </c>
      <c r="E189" s="119">
        <v>46273</v>
      </c>
      <c r="F189" s="338" t="s">
        <v>9972</v>
      </c>
      <c r="G189" s="339">
        <v>0.26250000000000001</v>
      </c>
      <c r="H189" s="339">
        <v>0.31874999999999998</v>
      </c>
      <c r="I189" s="175">
        <v>5.6249999999999967E-2</v>
      </c>
      <c r="J189" s="87">
        <v>0</v>
      </c>
      <c r="K189" s="87" t="s">
        <v>1747</v>
      </c>
    </row>
    <row r="190" spans="1:11" ht="15.5">
      <c r="A190" s="216" t="s">
        <v>9999</v>
      </c>
      <c r="B190" s="329" t="s">
        <v>9927</v>
      </c>
      <c r="C190" s="95" t="s">
        <v>41</v>
      </c>
      <c r="D190" s="114">
        <v>46261</v>
      </c>
      <c r="E190" s="119">
        <v>46273</v>
      </c>
      <c r="F190" s="338" t="s">
        <v>10004</v>
      </c>
      <c r="G190" s="339">
        <v>0.16321656050955413</v>
      </c>
      <c r="H190" s="339">
        <v>0.2786624203821656</v>
      </c>
      <c r="I190" s="175">
        <v>0.11544585987261147</v>
      </c>
      <c r="J190" s="87">
        <v>0</v>
      </c>
      <c r="K190" s="87" t="s">
        <v>1747</v>
      </c>
    </row>
    <row r="191" spans="1:11" ht="15.5">
      <c r="A191" s="216" t="s">
        <v>10000</v>
      </c>
      <c r="B191" s="329" t="s">
        <v>9926</v>
      </c>
      <c r="C191" s="95" t="s">
        <v>23</v>
      </c>
      <c r="D191" s="114">
        <v>46261</v>
      </c>
      <c r="E191" s="119">
        <v>46273</v>
      </c>
      <c r="F191" s="338" t="s">
        <v>10005</v>
      </c>
      <c r="G191" s="339">
        <v>0</v>
      </c>
      <c r="H191" s="339">
        <v>0.14625850340136054</v>
      </c>
      <c r="I191" s="175">
        <v>0.14625850340136054</v>
      </c>
      <c r="J191" s="87">
        <v>0</v>
      </c>
      <c r="K191" s="87" t="s">
        <v>1747</v>
      </c>
    </row>
    <row r="192" spans="1:11" ht="15.5">
      <c r="A192" s="216" t="s">
        <v>10001</v>
      </c>
      <c r="B192" s="329" t="s">
        <v>9927</v>
      </c>
      <c r="C192" s="95" t="s">
        <v>5430</v>
      </c>
      <c r="D192" s="114">
        <v>46262</v>
      </c>
      <c r="E192" s="119">
        <v>46273</v>
      </c>
      <c r="F192" s="338" t="s">
        <v>10006</v>
      </c>
      <c r="G192" s="339">
        <v>9.4780219780219777E-2</v>
      </c>
      <c r="H192" s="339">
        <v>0.22252747252747251</v>
      </c>
      <c r="I192" s="175">
        <v>0.12774725274725274</v>
      </c>
      <c r="J192" s="87">
        <v>0</v>
      </c>
      <c r="K192" s="87" t="s">
        <v>1747</v>
      </c>
    </row>
    <row r="193" spans="1:11" ht="15.5">
      <c r="A193" s="216" t="s">
        <v>10002</v>
      </c>
      <c r="B193" s="329" t="s">
        <v>9927</v>
      </c>
      <c r="C193" s="95" t="s">
        <v>41</v>
      </c>
      <c r="D193" s="114">
        <v>46264</v>
      </c>
      <c r="E193" s="119">
        <v>46273</v>
      </c>
      <c r="F193" s="338" t="s">
        <v>10007</v>
      </c>
      <c r="G193" s="339">
        <v>3.2407407407407406E-2</v>
      </c>
      <c r="H193" s="339">
        <v>0.24074074074074073</v>
      </c>
      <c r="I193" s="175">
        <v>0.20833333333333331</v>
      </c>
      <c r="J193" s="87">
        <v>0</v>
      </c>
      <c r="K193" s="87" t="s">
        <v>1747</v>
      </c>
    </row>
    <row r="194" spans="1:11" ht="15.5">
      <c r="A194" s="216" t="s">
        <v>10003</v>
      </c>
      <c r="B194" s="219" t="s">
        <v>9926</v>
      </c>
      <c r="C194" s="95" t="s">
        <v>23</v>
      </c>
      <c r="D194" s="114">
        <v>46264</v>
      </c>
      <c r="E194" s="119">
        <v>46273</v>
      </c>
      <c r="F194" s="338" t="s">
        <v>10005</v>
      </c>
      <c r="G194" s="339">
        <v>0</v>
      </c>
      <c r="H194" s="339">
        <v>0.10326086956521739</v>
      </c>
      <c r="I194" s="175">
        <v>0.10326086956521739</v>
      </c>
      <c r="J194" s="87">
        <v>0</v>
      </c>
      <c r="K194" s="87" t="s">
        <v>1747</v>
      </c>
    </row>
    <row r="195" spans="1:11" ht="15.5">
      <c r="A195" s="216" t="s">
        <v>10032</v>
      </c>
      <c r="B195" s="329" t="s">
        <v>9927</v>
      </c>
      <c r="C195" s="95" t="s">
        <v>41</v>
      </c>
      <c r="D195" s="114">
        <v>46267</v>
      </c>
      <c r="E195" s="119">
        <v>46273</v>
      </c>
      <c r="F195" s="338" t="s">
        <v>10007</v>
      </c>
      <c r="G195" s="339">
        <v>0</v>
      </c>
      <c r="H195" s="339">
        <v>0.29207920792079206</v>
      </c>
      <c r="I195" s="175">
        <v>0.29207920792079206</v>
      </c>
      <c r="J195" s="87">
        <v>0</v>
      </c>
      <c r="K195" s="87" t="s">
        <v>1747</v>
      </c>
    </row>
    <row r="196" spans="1:11" ht="15.5">
      <c r="A196" s="216" t="s">
        <v>10034</v>
      </c>
      <c r="B196" s="329" t="s">
        <v>9926</v>
      </c>
      <c r="C196" s="95" t="s">
        <v>23</v>
      </c>
      <c r="D196" s="114">
        <v>46268</v>
      </c>
      <c r="E196" s="119">
        <v>46273</v>
      </c>
      <c r="F196" s="338" t="s">
        <v>10005</v>
      </c>
      <c r="G196" s="339">
        <v>0</v>
      </c>
      <c r="H196" s="339">
        <v>7.4999999999999997E-2</v>
      </c>
      <c r="I196" s="175">
        <v>7.4999999999999997E-2</v>
      </c>
      <c r="J196" s="87">
        <v>0</v>
      </c>
      <c r="K196" s="87" t="s">
        <v>1747</v>
      </c>
    </row>
    <row r="197" spans="1:11" ht="15.5">
      <c r="A197" s="216" t="s">
        <v>10036</v>
      </c>
      <c r="B197" s="329" t="s">
        <v>1736</v>
      </c>
      <c r="C197" s="95" t="s">
        <v>23</v>
      </c>
      <c r="D197" s="114">
        <v>46272</v>
      </c>
      <c r="E197" s="119">
        <v>46273</v>
      </c>
      <c r="F197" s="338" t="s">
        <v>10029</v>
      </c>
      <c r="G197" s="339">
        <v>0</v>
      </c>
      <c r="H197" s="339">
        <v>1.3333333333333333E-3</v>
      </c>
      <c r="I197" s="175">
        <v>1.3333333333333333E-3</v>
      </c>
      <c r="J197" s="87">
        <v>0</v>
      </c>
      <c r="K197" s="87" t="s">
        <v>9994</v>
      </c>
    </row>
    <row r="198" spans="1:11" ht="15.5">
      <c r="A198" s="216" t="s">
        <v>10038</v>
      </c>
      <c r="B198" s="329" t="s">
        <v>9926</v>
      </c>
      <c r="C198" s="95" t="s">
        <v>23</v>
      </c>
      <c r="D198" s="114">
        <v>46272</v>
      </c>
      <c r="E198" s="119">
        <v>46273</v>
      </c>
      <c r="F198" s="338" t="s">
        <v>10005</v>
      </c>
      <c r="G198" s="339">
        <v>0</v>
      </c>
      <c r="H198" s="339">
        <v>2.2590361445783132E-3</v>
      </c>
      <c r="I198" s="175">
        <v>2.2590361445783132E-3</v>
      </c>
      <c r="J198" s="87">
        <v>0</v>
      </c>
      <c r="K198" s="87" t="s">
        <v>9994</v>
      </c>
    </row>
  </sheetData>
  <autoFilter ref="A1:K1" xr:uid="{C7C40985-753F-40C0-A236-5157298457C0}"/>
  <conditionalFormatting sqref="A2:A124">
    <cfRule type="duplicateValues" dxfId="6" priority="31"/>
  </conditionalFormatting>
  <conditionalFormatting sqref="A1">
    <cfRule type="duplicateValues" dxfId="5" priority="32"/>
  </conditionalFormatting>
  <conditionalFormatting sqref="J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{5A44A962-3539-40AF-ACE2-35B8367C5C19}</x14:id>
        </ext>
      </extLst>
    </cfRule>
  </conditionalFormatting>
  <conditionalFormatting sqref="B2:B95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{80B1FD10-B15F-4723-AA41-ECFDB62EE22D}</x14:id>
        </ext>
      </extLst>
    </cfRule>
  </conditionalFormatting>
  <conditionalFormatting sqref="K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{53720EE6-89A3-426F-8BAB-B6248C4E59DC}</x14:id>
        </ext>
      </extLst>
    </cfRule>
  </conditionalFormatting>
  <conditionalFormatting sqref="I2:I198">
    <cfRule type="cellIs" dxfId="4" priority="27" operator="lessThan">
      <formula>0</formula>
    </cfRule>
    <cfRule type="cellIs" dxfId="3" priority="28" operator="greaterThan">
      <formula>0</formula>
    </cfRule>
  </conditionalFormatting>
  <conditionalFormatting sqref="I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{2AA69737-38AC-46A7-BD63-6052E8C2999A}</x14:id>
        </ext>
      </extLst>
    </cfRule>
  </conditionalFormatting>
  <conditionalFormatting sqref="G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{105C4D38-C3D4-4C0D-B0B6-6C94D6209AF7}</x14:id>
        </ext>
      </extLst>
    </cfRule>
  </conditionalFormatting>
  <conditionalFormatting sqref="G2:G198">
    <cfRule type="iconSet" priority="25">
      <iconSet iconSet="3Arrows">
        <cfvo type="percent" val="0"/>
        <cfvo type="percent" val="30"/>
        <cfvo type="percent" val="50"/>
      </iconSet>
    </cfRule>
  </conditionalFormatting>
  <conditionalFormatting sqref="H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{8E1158FE-68DF-4B5F-86DB-627F6EB776B9}</x14:id>
        </ext>
      </extLst>
    </cfRule>
  </conditionalFormatting>
  <conditionalFormatting sqref="H2:H198">
    <cfRule type="iconSet" priority="23">
      <iconSet iconSet="3Arrows">
        <cfvo type="percent" val="0"/>
        <cfvo type="percent" val="30"/>
        <cfvo type="percent" val="50"/>
      </iconSet>
    </cfRule>
  </conditionalFormatting>
  <conditionalFormatting sqref="B96:B98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{6D9E002D-8BDD-4D8A-9D39-B7E35FF5239E}</x14:id>
        </ext>
      </extLst>
    </cfRule>
  </conditionalFormatting>
  <conditionalFormatting sqref="B99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{A2420E69-B466-4E35-8FC2-F4F3EEA0D1B4}</x14:id>
        </ext>
      </extLst>
    </cfRule>
  </conditionalFormatting>
  <conditionalFormatting sqref="B100:B101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{4A8729FE-81CC-4453-8DA1-24E348DD5EB9}</x14:id>
        </ext>
      </extLst>
    </cfRule>
  </conditionalFormatting>
  <conditionalFormatting sqref="B102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{85B72173-F942-45C9-96A0-7F2D130F413E}</x14:id>
        </ext>
      </extLst>
    </cfRule>
  </conditionalFormatting>
  <conditionalFormatting sqref="B103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{C59503DB-202E-46F3-88E0-C3B8FE47DD3B}</x14:id>
        </ext>
      </extLst>
    </cfRule>
  </conditionalFormatting>
  <conditionalFormatting sqref="B104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{56AA852A-4878-473A-B32D-A342BCDE362E}</x14:id>
        </ext>
      </extLst>
    </cfRule>
  </conditionalFormatting>
  <conditionalFormatting sqref="B105:B10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{B49E7D40-CA5D-456C-9CE8-EEE42917F5D8}</x14:id>
        </ext>
      </extLst>
    </cfRule>
  </conditionalFormatting>
  <conditionalFormatting sqref="B107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{5745C1BC-2ABF-4333-9D6D-FB1FDAE03F5B}</x14:id>
        </ext>
      </extLst>
    </cfRule>
  </conditionalFormatting>
  <conditionalFormatting sqref="B108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{067761BD-3FF7-4B60-A9C5-38E04AA40E04}</x14:id>
        </ext>
      </extLst>
    </cfRule>
  </conditionalFormatting>
  <conditionalFormatting sqref="B109:B110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{5818A9AF-CAC9-4431-BFFB-AE7D64DF8236}</x14:id>
        </ext>
      </extLst>
    </cfRule>
  </conditionalFormatting>
  <conditionalFormatting sqref="B11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{6781F658-E7A1-486E-8B8C-D1A68D4FEE0F}</x14:id>
        </ext>
      </extLst>
    </cfRule>
  </conditionalFormatting>
  <conditionalFormatting sqref="B11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{4B4D295B-0922-46D9-AB6F-E140C5B4BDB9}</x14:id>
        </ext>
      </extLst>
    </cfRule>
  </conditionalFormatting>
  <conditionalFormatting sqref="B113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{80B5A30A-9060-452F-8C78-2F1CF1A58D98}</x14:id>
        </ext>
      </extLst>
    </cfRule>
  </conditionalFormatting>
  <conditionalFormatting sqref="B11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{5419D65A-676C-4C6B-BD97-299DC32F0244}</x14:id>
        </ext>
      </extLst>
    </cfRule>
  </conditionalFormatting>
  <conditionalFormatting sqref="B115:B11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{7E79D247-CE5B-4C41-A99E-F1BEC0280F26}</x14:id>
        </ext>
      </extLst>
    </cfRule>
  </conditionalFormatting>
  <conditionalFormatting sqref="B118:B119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{A75C06F9-FDF7-44E6-9AA4-7335B399DF81}</x14:id>
        </ext>
      </extLst>
    </cfRule>
  </conditionalFormatting>
  <conditionalFormatting sqref="B12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{E77F0FAD-15EE-4031-90BC-94757061F729}</x14:id>
        </ext>
      </extLst>
    </cfRule>
  </conditionalFormatting>
  <conditionalFormatting sqref="B12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{1F0AC259-78B7-4670-9977-C306F36D3AE5}</x14:id>
        </ext>
      </extLst>
    </cfRule>
  </conditionalFormatting>
  <conditionalFormatting sqref="B122:B124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{1F24BA98-D37C-4F9E-AB26-5C9F3A7554B9}</x14:id>
        </ext>
      </extLst>
    </cfRule>
  </conditionalFormatting>
  <conditionalFormatting sqref="B12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{1AABA44C-5C0F-47D8-AFC9-05999E89CF77}</x14:id>
        </ext>
      </extLst>
    </cfRule>
  </conditionalFormatting>
  <conditionalFormatting sqref="A125">
    <cfRule type="duplicateValues" dxfId="2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44A962-3539-40AF-ACE2-35B8367C5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</xm:sqref>
        </x14:conditionalFormatting>
        <x14:conditionalFormatting xmlns:xm="http://schemas.microsoft.com/office/excel/2006/main">
          <x14:cfRule type="dataBar" id="{80B1FD10-B15F-4723-AA41-ECFDB62EE2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B2:B95</xm:sqref>
        </x14:conditionalFormatting>
        <x14:conditionalFormatting xmlns:xm="http://schemas.microsoft.com/office/excel/2006/main">
          <x14:cfRule type="dataBar" id="{53720EE6-89A3-426F-8BAB-B6248C4E5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</xm:sqref>
        </x14:conditionalFormatting>
        <x14:conditionalFormatting xmlns:xm="http://schemas.microsoft.com/office/excel/2006/main">
          <x14:cfRule type="dataBar" id="{2AA69737-38AC-46A7-BD63-6052E8C299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105C4D38-C3D4-4C0D-B0B6-6C94D6209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8E1158FE-68DF-4B5F-86DB-627F6EB77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</xm:sqref>
        </x14:conditionalFormatting>
        <x14:conditionalFormatting xmlns:xm="http://schemas.microsoft.com/office/excel/2006/main">
          <x14:cfRule type="dataBar" id="{6D9E002D-8BDD-4D8A-9D39-B7E35FF523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B96:B98</xm:sqref>
        </x14:conditionalFormatting>
        <x14:conditionalFormatting xmlns:xm="http://schemas.microsoft.com/office/excel/2006/main">
          <x14:cfRule type="dataBar" id="{A2420E69-B466-4E35-8FC2-F4F3EEA0D1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B99</xm:sqref>
        </x14:conditionalFormatting>
        <x14:conditionalFormatting xmlns:xm="http://schemas.microsoft.com/office/excel/2006/main">
          <x14:cfRule type="dataBar" id="{4A8729FE-81CC-4453-8DA1-24E348DD5E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B100:B101</xm:sqref>
        </x14:conditionalFormatting>
        <x14:conditionalFormatting xmlns:xm="http://schemas.microsoft.com/office/excel/2006/main">
          <x14:cfRule type="dataBar" id="{85B72173-F942-45C9-96A0-7F2D130F41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B102</xm:sqref>
        </x14:conditionalFormatting>
        <x14:conditionalFormatting xmlns:xm="http://schemas.microsoft.com/office/excel/2006/main">
          <x14:cfRule type="dataBar" id="{C59503DB-202E-46F3-88E0-C3B8FE47DD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B103</xm:sqref>
        </x14:conditionalFormatting>
        <x14:conditionalFormatting xmlns:xm="http://schemas.microsoft.com/office/excel/2006/main">
          <x14:cfRule type="dataBar" id="{56AA852A-4878-473A-B32D-A342BCDE36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B104</xm:sqref>
        </x14:conditionalFormatting>
        <x14:conditionalFormatting xmlns:xm="http://schemas.microsoft.com/office/excel/2006/main">
          <x14:cfRule type="dataBar" id="{B49E7D40-CA5D-456C-9CE8-EEE42917F5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B105:B106</xm:sqref>
        </x14:conditionalFormatting>
        <x14:conditionalFormatting xmlns:xm="http://schemas.microsoft.com/office/excel/2006/main">
          <x14:cfRule type="dataBar" id="{5745C1BC-2ABF-4333-9D6D-FB1FDAE03F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B107</xm:sqref>
        </x14:conditionalFormatting>
        <x14:conditionalFormatting xmlns:xm="http://schemas.microsoft.com/office/excel/2006/main">
          <x14:cfRule type="dataBar" id="{067761BD-3FF7-4B60-A9C5-38E04AA40E0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B108</xm:sqref>
        </x14:conditionalFormatting>
        <x14:conditionalFormatting xmlns:xm="http://schemas.microsoft.com/office/excel/2006/main">
          <x14:cfRule type="dataBar" id="{5818A9AF-CAC9-4431-BFFB-AE7D64DF82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B109:B110</xm:sqref>
        </x14:conditionalFormatting>
        <x14:conditionalFormatting xmlns:xm="http://schemas.microsoft.com/office/excel/2006/main">
          <x14:cfRule type="dataBar" id="{6781F658-E7A1-486E-8B8C-D1A68D4FEE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B111</xm:sqref>
        </x14:conditionalFormatting>
        <x14:conditionalFormatting xmlns:xm="http://schemas.microsoft.com/office/excel/2006/main">
          <x14:cfRule type="dataBar" id="{4B4D295B-0922-46D9-AB6F-E140C5B4BD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B112</xm:sqref>
        </x14:conditionalFormatting>
        <x14:conditionalFormatting xmlns:xm="http://schemas.microsoft.com/office/excel/2006/main">
          <x14:cfRule type="dataBar" id="{80B5A30A-9060-452F-8C78-2F1CF1A58D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B113</xm:sqref>
        </x14:conditionalFormatting>
        <x14:conditionalFormatting xmlns:xm="http://schemas.microsoft.com/office/excel/2006/main">
          <x14:cfRule type="dataBar" id="{5419D65A-676C-4C6B-BD97-299DC32F02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B114</xm:sqref>
        </x14:conditionalFormatting>
        <x14:conditionalFormatting xmlns:xm="http://schemas.microsoft.com/office/excel/2006/main">
          <x14:cfRule type="dataBar" id="{7E79D247-CE5B-4C41-A99E-F1BEC0280F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B115:B117</xm:sqref>
        </x14:conditionalFormatting>
        <x14:conditionalFormatting xmlns:xm="http://schemas.microsoft.com/office/excel/2006/main">
          <x14:cfRule type="dataBar" id="{A75C06F9-FDF7-44E6-9AA4-7335B399DF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B118:B119</xm:sqref>
        </x14:conditionalFormatting>
        <x14:conditionalFormatting xmlns:xm="http://schemas.microsoft.com/office/excel/2006/main">
          <x14:cfRule type="dataBar" id="{E77F0FAD-15EE-4031-90BC-94757061F7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B120</xm:sqref>
        </x14:conditionalFormatting>
        <x14:conditionalFormatting xmlns:xm="http://schemas.microsoft.com/office/excel/2006/main">
          <x14:cfRule type="dataBar" id="{1F0AC259-78B7-4670-9977-C306F36D3A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B121</xm:sqref>
        </x14:conditionalFormatting>
        <x14:conditionalFormatting xmlns:xm="http://schemas.microsoft.com/office/excel/2006/main">
          <x14:cfRule type="dataBar" id="{1F24BA98-D37C-4F9E-AB26-5C9F3A7554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B122:B124</xm:sqref>
        </x14:conditionalFormatting>
        <x14:conditionalFormatting xmlns:xm="http://schemas.microsoft.com/office/excel/2006/main">
          <x14:cfRule type="dataBar" id="{1AABA44C-5C0F-47D8-AFC9-05999E89CF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114A-20B2-4B2B-9906-494EE5F37195}">
  <sheetPr>
    <tabColor rgb="FFFF6600"/>
  </sheetPr>
  <dimension ref="A1:J14"/>
  <sheetViews>
    <sheetView topLeftCell="E1" workbookViewId="0">
      <selection activeCell="C15" sqref="C15"/>
    </sheetView>
  </sheetViews>
  <sheetFormatPr baseColWidth="10" defaultRowHeight="14.5"/>
  <cols>
    <col min="2" max="2" width="21.36328125" customWidth="1"/>
    <col min="4" max="4" width="17" customWidth="1"/>
    <col min="5" max="5" width="22.26953125" customWidth="1"/>
    <col min="6" max="6" width="26.453125" customWidth="1"/>
    <col min="7" max="7" width="16.81640625" customWidth="1"/>
    <col min="8" max="8" width="21.453125" customWidth="1"/>
    <col min="9" max="9" width="33.26953125" customWidth="1"/>
    <col min="10" max="10" width="37.1796875" customWidth="1"/>
  </cols>
  <sheetData>
    <row r="1" spans="1:10" ht="33" customHeight="1">
      <c r="A1" s="2" t="s">
        <v>0</v>
      </c>
      <c r="B1" s="2" t="s">
        <v>1</v>
      </c>
      <c r="C1" s="2" t="s">
        <v>2</v>
      </c>
      <c r="D1" s="2" t="s">
        <v>9996</v>
      </c>
      <c r="E1" s="3" t="s">
        <v>9997</v>
      </c>
      <c r="F1" s="4" t="s">
        <v>9998</v>
      </c>
      <c r="G1" s="2" t="s">
        <v>10020</v>
      </c>
      <c r="H1" s="3" t="s">
        <v>10021</v>
      </c>
      <c r="I1" s="4" t="s">
        <v>10022</v>
      </c>
      <c r="J1" s="4" t="s">
        <v>10023</v>
      </c>
    </row>
    <row r="2" spans="1:10">
      <c r="A2" s="7" t="s">
        <v>21</v>
      </c>
      <c r="B2" s="8" t="s">
        <v>22</v>
      </c>
      <c r="C2" s="7" t="s">
        <v>23</v>
      </c>
      <c r="D2" s="9">
        <v>2984</v>
      </c>
      <c r="E2" s="9">
        <v>1241</v>
      </c>
      <c r="F2" s="10">
        <v>0.41588471849865954</v>
      </c>
      <c r="G2" s="9">
        <v>2984</v>
      </c>
      <c r="H2" s="9">
        <v>1271</v>
      </c>
      <c r="I2" s="10">
        <v>0.42593833780160856</v>
      </c>
      <c r="J2" s="11">
        <v>2.4174053182916884E-2</v>
      </c>
    </row>
    <row r="3" spans="1:10">
      <c r="A3" s="7" t="s">
        <v>10</v>
      </c>
      <c r="B3" s="8" t="s">
        <v>27</v>
      </c>
      <c r="C3" s="7" t="s">
        <v>19</v>
      </c>
      <c r="D3" s="9">
        <v>26994</v>
      </c>
      <c r="E3" s="9">
        <v>11547</v>
      </c>
      <c r="F3" s="10">
        <v>0.4277617248277395</v>
      </c>
      <c r="G3" s="9">
        <v>27024</v>
      </c>
      <c r="H3" s="9">
        <v>11546</v>
      </c>
      <c r="I3" s="10">
        <v>0.42724985198342214</v>
      </c>
      <c r="J3" s="11">
        <v>-1.1966307750500465E-3</v>
      </c>
    </row>
    <row r="4" spans="1:10">
      <c r="A4" s="7" t="s">
        <v>34</v>
      </c>
      <c r="B4" s="8" t="s">
        <v>35</v>
      </c>
      <c r="C4" s="7" t="s">
        <v>17</v>
      </c>
      <c r="D4" s="9">
        <v>1136</v>
      </c>
      <c r="E4" s="9">
        <v>539</v>
      </c>
      <c r="F4" s="10">
        <v>0.4744718309859155</v>
      </c>
      <c r="G4" s="9">
        <v>1136</v>
      </c>
      <c r="H4" s="9">
        <v>543</v>
      </c>
      <c r="I4" s="10">
        <v>0.47799295774647887</v>
      </c>
      <c r="J4" s="11">
        <v>7.4211502782931251E-3</v>
      </c>
    </row>
    <row r="5" spans="1:10">
      <c r="A5" s="7" t="s">
        <v>10</v>
      </c>
      <c r="B5" s="8" t="s">
        <v>39</v>
      </c>
      <c r="C5" s="7" t="s">
        <v>19</v>
      </c>
      <c r="D5" s="9">
        <v>12968</v>
      </c>
      <c r="E5" s="9">
        <v>6054</v>
      </c>
      <c r="F5" s="10">
        <v>0.46684145589142506</v>
      </c>
      <c r="G5" s="9">
        <v>12968</v>
      </c>
      <c r="H5" s="9">
        <v>6070</v>
      </c>
      <c r="I5" s="10">
        <v>0.46807526218383716</v>
      </c>
      <c r="J5" s="11">
        <v>2.6428807400066226E-3</v>
      </c>
    </row>
    <row r="6" spans="1:10">
      <c r="A6" s="7" t="s">
        <v>21</v>
      </c>
      <c r="B6" s="8" t="s">
        <v>69</v>
      </c>
      <c r="C6" s="7" t="s">
        <v>23</v>
      </c>
      <c r="D6" s="9">
        <v>3702</v>
      </c>
      <c r="E6" s="9">
        <v>1598</v>
      </c>
      <c r="F6" s="10">
        <v>0.43165856293895194</v>
      </c>
      <c r="G6" s="9">
        <v>3702</v>
      </c>
      <c r="H6" s="9">
        <v>1598</v>
      </c>
      <c r="I6" s="10">
        <v>0.43165856293895194</v>
      </c>
      <c r="J6" s="11">
        <v>0</v>
      </c>
    </row>
    <row r="7" spans="1:10">
      <c r="A7" s="7" t="s">
        <v>10</v>
      </c>
      <c r="B7" s="8" t="s">
        <v>79</v>
      </c>
      <c r="C7" s="7" t="s">
        <v>19</v>
      </c>
      <c r="D7" s="9">
        <v>17004</v>
      </c>
      <c r="E7" s="9">
        <v>8180</v>
      </c>
      <c r="F7" s="10">
        <v>0.48106327922841685</v>
      </c>
      <c r="G7" s="9">
        <v>17094</v>
      </c>
      <c r="H7" s="9">
        <v>8229</v>
      </c>
      <c r="I7" s="10">
        <v>0.48139698139698139</v>
      </c>
      <c r="J7" s="11">
        <v>6.9367624379846953E-4</v>
      </c>
    </row>
    <row r="8" spans="1:10">
      <c r="A8" s="7" t="s">
        <v>15</v>
      </c>
      <c r="B8" s="8" t="s">
        <v>81</v>
      </c>
      <c r="C8" s="7" t="s">
        <v>17</v>
      </c>
      <c r="D8" s="9">
        <v>664</v>
      </c>
      <c r="E8" s="9">
        <v>261</v>
      </c>
      <c r="F8" s="10">
        <v>0.39307228915662651</v>
      </c>
      <c r="G8" s="9">
        <v>664</v>
      </c>
      <c r="H8" s="9">
        <v>264</v>
      </c>
      <c r="I8" s="10">
        <v>0.39759036144578314</v>
      </c>
      <c r="J8" s="11">
        <v>1.149425287356322E-2</v>
      </c>
    </row>
    <row r="9" spans="1:10">
      <c r="A9" s="7" t="s">
        <v>43</v>
      </c>
      <c r="B9" s="8" t="s">
        <v>89</v>
      </c>
      <c r="C9" s="7" t="s">
        <v>26</v>
      </c>
      <c r="D9" s="9">
        <v>1652</v>
      </c>
      <c r="E9" s="9">
        <v>770</v>
      </c>
      <c r="F9" s="10">
        <v>0.46610169491525422</v>
      </c>
      <c r="G9" s="9">
        <v>1652</v>
      </c>
      <c r="H9" s="9">
        <v>779</v>
      </c>
      <c r="I9" s="10">
        <v>0.47154963680387407</v>
      </c>
      <c r="J9" s="11">
        <v>1.1688311688311692E-2</v>
      </c>
    </row>
    <row r="10" spans="1:10">
      <c r="A10" s="7" t="s">
        <v>36</v>
      </c>
      <c r="B10" s="8" t="s">
        <v>108</v>
      </c>
      <c r="C10" s="7" t="s">
        <v>5430</v>
      </c>
      <c r="D10" s="9">
        <v>6320</v>
      </c>
      <c r="E10" s="9">
        <v>2381</v>
      </c>
      <c r="F10" s="10">
        <v>0.37674050632911393</v>
      </c>
      <c r="G10" s="9">
        <v>6320</v>
      </c>
      <c r="H10" s="9">
        <v>2401</v>
      </c>
      <c r="I10" s="10">
        <v>0.37990506329113927</v>
      </c>
      <c r="J10" s="11">
        <v>8.3998320033599767E-3</v>
      </c>
    </row>
    <row r="11" spans="1:10">
      <c r="A11" s="7" t="s">
        <v>36</v>
      </c>
      <c r="B11" s="8" t="s">
        <v>109</v>
      </c>
      <c r="C11" s="7" t="s">
        <v>5430</v>
      </c>
      <c r="D11" s="9">
        <v>51376</v>
      </c>
      <c r="E11" s="9">
        <v>22018</v>
      </c>
      <c r="F11" s="10">
        <v>0.42856586733104951</v>
      </c>
      <c r="G11" s="9">
        <v>51376</v>
      </c>
      <c r="H11" s="9">
        <v>22552</v>
      </c>
      <c r="I11" s="10">
        <v>0.4389598255995017</v>
      </c>
      <c r="J11" s="11">
        <v>2.4252884003996708E-2</v>
      </c>
    </row>
    <row r="12" spans="1:10">
      <c r="A12" s="19" t="s">
        <v>55</v>
      </c>
      <c r="B12" s="8" t="s">
        <v>120</v>
      </c>
      <c r="C12" s="19" t="s">
        <v>41</v>
      </c>
      <c r="D12" s="9">
        <v>1304</v>
      </c>
      <c r="E12" s="9">
        <v>264</v>
      </c>
      <c r="F12" s="10">
        <v>0.20245398773006135</v>
      </c>
      <c r="G12" s="9">
        <v>1304</v>
      </c>
      <c r="H12" s="9">
        <v>266</v>
      </c>
      <c r="I12" s="10">
        <v>0.20398773006134968</v>
      </c>
      <c r="J12" s="11">
        <v>7.5757575757575317E-3</v>
      </c>
    </row>
    <row r="13" spans="1:10">
      <c r="A13" s="19" t="s">
        <v>21</v>
      </c>
      <c r="B13" s="21" t="s">
        <v>121</v>
      </c>
      <c r="C13" s="19" t="s">
        <v>23</v>
      </c>
      <c r="D13" s="9">
        <v>456</v>
      </c>
      <c r="E13" s="9">
        <v>180</v>
      </c>
      <c r="F13" s="10">
        <v>0.39473684210526316</v>
      </c>
      <c r="G13" s="9">
        <v>456</v>
      </c>
      <c r="H13" s="9">
        <v>181</v>
      </c>
      <c r="I13" s="10">
        <v>0.39692982456140352</v>
      </c>
      <c r="J13" s="11">
        <v>5.5555555555555731E-3</v>
      </c>
    </row>
    <row r="14" spans="1:10">
      <c r="A14" s="327" t="s">
        <v>21</v>
      </c>
      <c r="B14" s="22" t="s">
        <v>9939</v>
      </c>
      <c r="C14" s="19" t="s">
        <v>23</v>
      </c>
      <c r="D14" s="9">
        <v>1736</v>
      </c>
      <c r="E14" s="9">
        <v>651</v>
      </c>
      <c r="F14" s="10">
        <v>0.375</v>
      </c>
      <c r="G14" s="9">
        <v>1736</v>
      </c>
      <c r="H14" s="9">
        <v>735</v>
      </c>
      <c r="I14" s="10">
        <v>0.42338709677419356</v>
      </c>
      <c r="J14" s="11">
        <v>0.12903225806451615</v>
      </c>
    </row>
  </sheetData>
  <autoFilter ref="A1:J1" xr:uid="{E5E098FE-3750-45C0-BEBF-58C3F0EC150F}"/>
  <conditionalFormatting sqref="J2:J14">
    <cfRule type="cellIs" dxfId="1" priority="3" operator="lessThan">
      <formula>0</formula>
    </cfRule>
    <cfRule type="cellIs" dxfId="0" priority="4" operator="greaterThan">
      <formula>0</formula>
    </cfRule>
  </conditionalFormatting>
  <conditionalFormatting sqref="F2:F14">
    <cfRule type="iconSet" priority="2">
      <iconSet iconSet="3Arrows">
        <cfvo type="percent" val="0"/>
        <cfvo type="percent" val="30"/>
        <cfvo type="percent" val="50"/>
      </iconSet>
    </cfRule>
  </conditionalFormatting>
  <conditionalFormatting sqref="I2:I14">
    <cfRule type="iconSet" priority="1">
      <iconSet iconSet="3Arrows">
        <cfvo type="percent" val="0"/>
        <cfvo type="percent" val="30"/>
        <cfvo type="percent" val="50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B796-25F9-4C13-A48C-E5518ADD7602}">
  <sheetPr>
    <tabColor rgb="FFFF6600"/>
  </sheetPr>
  <dimension ref="A1:U1060"/>
  <sheetViews>
    <sheetView tabSelected="1" workbookViewId="0">
      <selection activeCell="G14" sqref="G14"/>
    </sheetView>
  </sheetViews>
  <sheetFormatPr baseColWidth="10" defaultRowHeight="14.5"/>
  <cols>
    <col min="4" max="4" width="26.54296875" customWidth="1"/>
    <col min="7" max="7" width="17.36328125" customWidth="1"/>
    <col min="9" max="9" width="17" customWidth="1"/>
    <col min="10" max="10" width="24.54296875" customWidth="1"/>
    <col min="11" max="11" width="22.26953125" customWidth="1"/>
    <col min="12" max="12" width="19.54296875" customWidth="1"/>
    <col min="13" max="13" width="16.7265625" customWidth="1"/>
    <col min="15" max="15" width="17" customWidth="1"/>
    <col min="16" max="16" width="18.54296875" customWidth="1"/>
    <col min="17" max="17" width="21.26953125" customWidth="1"/>
    <col min="18" max="18" width="17.54296875" customWidth="1"/>
    <col min="19" max="19" width="19.26953125" customWidth="1"/>
    <col min="20" max="20" width="15.90625" customWidth="1"/>
    <col min="21" max="21" width="43.54296875" customWidth="1"/>
  </cols>
  <sheetData>
    <row r="1" spans="1:21" ht="27" customHeight="1">
      <c r="A1" s="220" t="s">
        <v>1748</v>
      </c>
      <c r="B1" s="220" t="s">
        <v>2</v>
      </c>
      <c r="C1" s="221" t="s">
        <v>1749</v>
      </c>
      <c r="D1" s="221" t="s">
        <v>1750</v>
      </c>
      <c r="E1" s="221" t="s">
        <v>1751</v>
      </c>
      <c r="F1" s="221" t="s">
        <v>1752</v>
      </c>
      <c r="G1" s="221" t="s">
        <v>1753</v>
      </c>
      <c r="H1" s="221" t="s">
        <v>1754</v>
      </c>
      <c r="I1" s="222" t="s">
        <v>1755</v>
      </c>
      <c r="J1" s="29" t="s">
        <v>1756</v>
      </c>
      <c r="K1" s="221" t="s">
        <v>1757</v>
      </c>
      <c r="L1" s="29" t="s">
        <v>136</v>
      </c>
      <c r="M1" s="29" t="s">
        <v>137</v>
      </c>
      <c r="N1" s="29" t="s">
        <v>0</v>
      </c>
      <c r="O1" s="29" t="s">
        <v>1758</v>
      </c>
      <c r="P1" s="29" t="s">
        <v>1759</v>
      </c>
      <c r="Q1" s="29" t="s">
        <v>128</v>
      </c>
      <c r="R1" s="29" t="s">
        <v>130</v>
      </c>
      <c r="S1" s="29" t="s">
        <v>129</v>
      </c>
      <c r="T1" s="29" t="s">
        <v>1730</v>
      </c>
      <c r="U1" s="29" t="s">
        <v>1731</v>
      </c>
    </row>
    <row r="2" spans="1:21" ht="15.5">
      <c r="A2" s="223">
        <v>2017</v>
      </c>
      <c r="B2" s="223" t="s">
        <v>19</v>
      </c>
      <c r="C2" s="224" t="s">
        <v>594</v>
      </c>
      <c r="D2" s="225" t="s">
        <v>1760</v>
      </c>
      <c r="E2" s="226" t="s">
        <v>1761</v>
      </c>
      <c r="F2" s="227" t="s">
        <v>1761</v>
      </c>
      <c r="G2" s="228" t="s">
        <v>1762</v>
      </c>
      <c r="H2" s="227" t="s">
        <v>1763</v>
      </c>
      <c r="I2" s="229" t="s">
        <v>140</v>
      </c>
      <c r="J2" s="103" t="s">
        <v>1735</v>
      </c>
      <c r="K2" s="103" t="s">
        <v>27</v>
      </c>
      <c r="L2" s="103" t="s">
        <v>27</v>
      </c>
      <c r="M2" s="103" t="s">
        <v>10</v>
      </c>
      <c r="N2" s="103" t="s">
        <v>10</v>
      </c>
      <c r="O2" s="230">
        <v>1736</v>
      </c>
      <c r="P2" s="231">
        <v>614</v>
      </c>
      <c r="Q2" s="34">
        <f>P2/O2</f>
        <v>0.35368663594470046</v>
      </c>
      <c r="R2" s="33">
        <v>54</v>
      </c>
      <c r="S2" s="33">
        <v>154</v>
      </c>
      <c r="T2" s="187">
        <v>43045</v>
      </c>
      <c r="U2" s="87" t="s">
        <v>141</v>
      </c>
    </row>
    <row r="3" spans="1:21" ht="15.5">
      <c r="A3" s="223">
        <v>2017</v>
      </c>
      <c r="B3" s="223" t="s">
        <v>19</v>
      </c>
      <c r="C3" s="224" t="s">
        <v>1764</v>
      </c>
      <c r="D3" s="225" t="s">
        <v>1764</v>
      </c>
      <c r="E3" s="226" t="s">
        <v>1765</v>
      </c>
      <c r="F3" s="227" t="s">
        <v>1765</v>
      </c>
      <c r="G3" s="228" t="s">
        <v>1766</v>
      </c>
      <c r="H3" s="227" t="s">
        <v>1767</v>
      </c>
      <c r="I3" s="229" t="s">
        <v>142</v>
      </c>
      <c r="J3" s="103" t="s">
        <v>1735</v>
      </c>
      <c r="K3" s="103" t="s">
        <v>75</v>
      </c>
      <c r="L3" s="103" t="s">
        <v>144</v>
      </c>
      <c r="M3" s="103" t="s">
        <v>10</v>
      </c>
      <c r="N3" s="103" t="s">
        <v>10</v>
      </c>
      <c r="O3" s="230">
        <v>3830</v>
      </c>
      <c r="P3" s="231">
        <v>1764</v>
      </c>
      <c r="Q3" s="34">
        <f t="shared" ref="Q3:Q66" si="0">P3/O3</f>
        <v>0.46057441253263709</v>
      </c>
      <c r="R3" s="33">
        <v>100</v>
      </c>
      <c r="S3" s="33">
        <v>335</v>
      </c>
      <c r="T3" s="187">
        <v>43045</v>
      </c>
      <c r="U3" s="87" t="s">
        <v>143</v>
      </c>
    </row>
    <row r="4" spans="1:21" ht="15.5">
      <c r="A4" s="223">
        <v>2017</v>
      </c>
      <c r="B4" s="223" t="s">
        <v>19</v>
      </c>
      <c r="C4" s="224" t="s">
        <v>1768</v>
      </c>
      <c r="D4" s="225" t="s">
        <v>1768</v>
      </c>
      <c r="E4" s="226" t="s">
        <v>1769</v>
      </c>
      <c r="F4" s="227" t="s">
        <v>1769</v>
      </c>
      <c r="G4" s="228" t="s">
        <v>1770</v>
      </c>
      <c r="H4" s="227" t="s">
        <v>1771</v>
      </c>
      <c r="I4" s="229" t="s">
        <v>145</v>
      </c>
      <c r="J4" s="103" t="s">
        <v>1735</v>
      </c>
      <c r="K4" s="103" t="s">
        <v>27</v>
      </c>
      <c r="L4" s="103" t="s">
        <v>27</v>
      </c>
      <c r="M4" s="103" t="s">
        <v>10</v>
      </c>
      <c r="N4" s="103" t="s">
        <v>10</v>
      </c>
      <c r="O4" s="230">
        <v>268</v>
      </c>
      <c r="P4" s="231">
        <v>95</v>
      </c>
      <c r="Q4" s="34">
        <f t="shared" si="0"/>
        <v>0.35447761194029853</v>
      </c>
      <c r="R4" s="33">
        <v>2</v>
      </c>
      <c r="S4" s="33">
        <v>26</v>
      </c>
      <c r="T4" s="187">
        <v>43045</v>
      </c>
      <c r="U4" s="87" t="s">
        <v>141</v>
      </c>
    </row>
    <row r="5" spans="1:21" ht="15.5">
      <c r="A5" s="223">
        <v>2017</v>
      </c>
      <c r="B5" s="223" t="s">
        <v>19</v>
      </c>
      <c r="C5" s="224" t="s">
        <v>1772</v>
      </c>
      <c r="D5" s="225" t="s">
        <v>1768</v>
      </c>
      <c r="E5" s="226" t="s">
        <v>1773</v>
      </c>
      <c r="F5" s="227" t="s">
        <v>1774</v>
      </c>
      <c r="G5" s="228" t="s">
        <v>1775</v>
      </c>
      <c r="H5" s="227" t="s">
        <v>1771</v>
      </c>
      <c r="I5" s="229" t="s">
        <v>147</v>
      </c>
      <c r="J5" s="103" t="s">
        <v>1735</v>
      </c>
      <c r="K5" s="103" t="s">
        <v>27</v>
      </c>
      <c r="L5" s="103" t="s">
        <v>27</v>
      </c>
      <c r="M5" s="103" t="s">
        <v>10</v>
      </c>
      <c r="N5" s="103" t="s">
        <v>10</v>
      </c>
      <c r="O5" s="230">
        <v>666</v>
      </c>
      <c r="P5" s="231">
        <v>243</v>
      </c>
      <c r="Q5" s="34">
        <f t="shared" si="0"/>
        <v>0.36486486486486486</v>
      </c>
      <c r="R5" s="33">
        <v>5</v>
      </c>
      <c r="S5" s="33">
        <v>46</v>
      </c>
      <c r="T5" s="187">
        <v>43046</v>
      </c>
      <c r="U5" s="87" t="s">
        <v>141</v>
      </c>
    </row>
    <row r="6" spans="1:21" ht="15.5">
      <c r="A6" s="223">
        <v>2017</v>
      </c>
      <c r="B6" s="223" t="s">
        <v>19</v>
      </c>
      <c r="C6" s="224" t="s">
        <v>1772</v>
      </c>
      <c r="D6" s="225" t="s">
        <v>1768</v>
      </c>
      <c r="E6" s="226" t="s">
        <v>1776</v>
      </c>
      <c r="F6" s="227" t="s">
        <v>1776</v>
      </c>
      <c r="G6" s="228" t="s">
        <v>1777</v>
      </c>
      <c r="H6" s="227" t="s">
        <v>1771</v>
      </c>
      <c r="I6" s="229" t="s">
        <v>148</v>
      </c>
      <c r="J6" s="103" t="s">
        <v>1735</v>
      </c>
      <c r="K6" s="103" t="s">
        <v>27</v>
      </c>
      <c r="L6" s="103" t="s">
        <v>27</v>
      </c>
      <c r="M6" s="103" t="s">
        <v>10</v>
      </c>
      <c r="N6" s="103" t="s">
        <v>10</v>
      </c>
      <c r="O6" s="230">
        <v>476</v>
      </c>
      <c r="P6" s="231">
        <v>162</v>
      </c>
      <c r="Q6" s="34">
        <f t="shared" si="0"/>
        <v>0.34033613445378152</v>
      </c>
      <c r="R6" s="33">
        <v>2</v>
      </c>
      <c r="S6" s="33">
        <v>30</v>
      </c>
      <c r="T6" s="187">
        <v>43046</v>
      </c>
      <c r="U6" s="87" t="s">
        <v>141</v>
      </c>
    </row>
    <row r="7" spans="1:21" ht="15.5">
      <c r="A7" s="223">
        <v>2017</v>
      </c>
      <c r="B7" s="223" t="s">
        <v>19</v>
      </c>
      <c r="C7" s="224" t="s">
        <v>1772</v>
      </c>
      <c r="D7" s="225" t="s">
        <v>1768</v>
      </c>
      <c r="E7" s="226" t="s">
        <v>1778</v>
      </c>
      <c r="F7" s="227" t="s">
        <v>1778</v>
      </c>
      <c r="G7" s="228" t="s">
        <v>1779</v>
      </c>
      <c r="H7" s="227" t="s">
        <v>1771</v>
      </c>
      <c r="I7" s="229" t="s">
        <v>146</v>
      </c>
      <c r="J7" s="103" t="s">
        <v>1735</v>
      </c>
      <c r="K7" s="103" t="s">
        <v>27</v>
      </c>
      <c r="L7" s="103" t="s">
        <v>27</v>
      </c>
      <c r="M7" s="103" t="s">
        <v>10</v>
      </c>
      <c r="N7" s="103" t="s">
        <v>10</v>
      </c>
      <c r="O7" s="230">
        <v>808</v>
      </c>
      <c r="P7" s="231">
        <v>323</v>
      </c>
      <c r="Q7" s="34">
        <f t="shared" si="0"/>
        <v>0.39975247524752477</v>
      </c>
      <c r="R7" s="33">
        <v>10</v>
      </c>
      <c r="S7" s="33">
        <v>68</v>
      </c>
      <c r="T7" s="187">
        <v>43046</v>
      </c>
      <c r="U7" s="87" t="s">
        <v>141</v>
      </c>
    </row>
    <row r="8" spans="1:21" ht="15.5">
      <c r="A8" s="223">
        <v>2017</v>
      </c>
      <c r="B8" s="223" t="s">
        <v>19</v>
      </c>
      <c r="C8" s="224" t="s">
        <v>1768</v>
      </c>
      <c r="D8" s="225" t="s">
        <v>1768</v>
      </c>
      <c r="E8" s="226" t="s">
        <v>1780</v>
      </c>
      <c r="F8" s="227" t="s">
        <v>1780</v>
      </c>
      <c r="G8" s="228" t="s">
        <v>1781</v>
      </c>
      <c r="H8" s="227" t="s">
        <v>1771</v>
      </c>
      <c r="I8" s="229" t="s">
        <v>150</v>
      </c>
      <c r="J8" s="103" t="s">
        <v>1735</v>
      </c>
      <c r="K8" s="103" t="s">
        <v>27</v>
      </c>
      <c r="L8" s="103" t="s">
        <v>27</v>
      </c>
      <c r="M8" s="103" t="s">
        <v>10</v>
      </c>
      <c r="N8" s="103" t="s">
        <v>10</v>
      </c>
      <c r="O8" s="230">
        <v>1340</v>
      </c>
      <c r="P8" s="231">
        <v>597</v>
      </c>
      <c r="Q8" s="34">
        <f t="shared" si="0"/>
        <v>0.44552238805970151</v>
      </c>
      <c r="R8" s="33">
        <v>24</v>
      </c>
      <c r="S8" s="33">
        <v>134</v>
      </c>
      <c r="T8" s="187">
        <v>43053</v>
      </c>
      <c r="U8" s="87" t="s">
        <v>141</v>
      </c>
    </row>
    <row r="9" spans="1:21" ht="15.5">
      <c r="A9" s="223">
        <v>2017</v>
      </c>
      <c r="B9" s="223" t="s">
        <v>19</v>
      </c>
      <c r="C9" s="224" t="s">
        <v>1772</v>
      </c>
      <c r="D9" s="225" t="s">
        <v>1768</v>
      </c>
      <c r="E9" s="226" t="s">
        <v>1782</v>
      </c>
      <c r="F9" s="227" t="s">
        <v>1782</v>
      </c>
      <c r="G9" s="228" t="s">
        <v>1783</v>
      </c>
      <c r="H9" s="227" t="s">
        <v>1771</v>
      </c>
      <c r="I9" s="229" t="s">
        <v>149</v>
      </c>
      <c r="J9" s="103" t="s">
        <v>1735</v>
      </c>
      <c r="K9" s="103" t="s">
        <v>27</v>
      </c>
      <c r="L9" s="103" t="s">
        <v>27</v>
      </c>
      <c r="M9" s="103" t="s">
        <v>10</v>
      </c>
      <c r="N9" s="103" t="s">
        <v>10</v>
      </c>
      <c r="O9" s="230">
        <v>760</v>
      </c>
      <c r="P9" s="231">
        <v>349</v>
      </c>
      <c r="Q9" s="34">
        <f t="shared" si="0"/>
        <v>0.45921052631578946</v>
      </c>
      <c r="R9" s="33">
        <v>18</v>
      </c>
      <c r="S9" s="33">
        <v>64</v>
      </c>
      <c r="T9" s="187">
        <v>43053</v>
      </c>
      <c r="U9" s="87" t="s">
        <v>141</v>
      </c>
    </row>
    <row r="10" spans="1:21" ht="15.5">
      <c r="A10" s="223">
        <v>2017</v>
      </c>
      <c r="B10" s="223" t="s">
        <v>19</v>
      </c>
      <c r="C10" s="224" t="s">
        <v>1772</v>
      </c>
      <c r="D10" s="225" t="s">
        <v>1768</v>
      </c>
      <c r="E10" s="226" t="s">
        <v>1784</v>
      </c>
      <c r="F10" s="227" t="s">
        <v>1784</v>
      </c>
      <c r="G10" s="228" t="s">
        <v>1785</v>
      </c>
      <c r="H10" s="227" t="s">
        <v>1771</v>
      </c>
      <c r="I10" s="229" t="s">
        <v>151</v>
      </c>
      <c r="J10" s="103" t="s">
        <v>1735</v>
      </c>
      <c r="K10" s="103" t="s">
        <v>27</v>
      </c>
      <c r="L10" s="103" t="s">
        <v>27</v>
      </c>
      <c r="M10" s="103" t="s">
        <v>10</v>
      </c>
      <c r="N10" s="103" t="s">
        <v>10</v>
      </c>
      <c r="O10" s="230">
        <v>850</v>
      </c>
      <c r="P10" s="231">
        <v>345</v>
      </c>
      <c r="Q10" s="34">
        <f t="shared" si="0"/>
        <v>0.40588235294117647</v>
      </c>
      <c r="R10" s="33">
        <v>20</v>
      </c>
      <c r="S10" s="33">
        <v>85</v>
      </c>
      <c r="T10" s="187">
        <v>43059</v>
      </c>
      <c r="U10" s="87" t="s">
        <v>141</v>
      </c>
    </row>
    <row r="11" spans="1:21" ht="15.5">
      <c r="A11" s="223">
        <v>2017</v>
      </c>
      <c r="B11" s="223" t="s">
        <v>19</v>
      </c>
      <c r="C11" s="224" t="s">
        <v>1768</v>
      </c>
      <c r="D11" s="225" t="s">
        <v>1768</v>
      </c>
      <c r="E11" s="226" t="s">
        <v>1786</v>
      </c>
      <c r="F11" s="227" t="s">
        <v>1786</v>
      </c>
      <c r="G11" s="228" t="s">
        <v>1787</v>
      </c>
      <c r="H11" s="227" t="s">
        <v>1771</v>
      </c>
      <c r="I11" s="229" t="s">
        <v>152</v>
      </c>
      <c r="J11" s="103" t="s">
        <v>1735</v>
      </c>
      <c r="K11" s="103" t="s">
        <v>27</v>
      </c>
      <c r="L11" s="103" t="s">
        <v>27</v>
      </c>
      <c r="M11" s="103" t="s">
        <v>10</v>
      </c>
      <c r="N11" s="103" t="s">
        <v>10</v>
      </c>
      <c r="O11" s="230">
        <v>1124</v>
      </c>
      <c r="P11" s="231">
        <v>564</v>
      </c>
      <c r="Q11" s="34">
        <f t="shared" si="0"/>
        <v>0.50177935943060503</v>
      </c>
      <c r="R11" s="33">
        <v>26</v>
      </c>
      <c r="S11" s="33">
        <v>118</v>
      </c>
      <c r="T11" s="187">
        <v>43074</v>
      </c>
      <c r="U11" s="87" t="s">
        <v>141</v>
      </c>
    </row>
    <row r="12" spans="1:21" ht="15.5">
      <c r="A12" s="223">
        <v>2017</v>
      </c>
      <c r="B12" s="223" t="s">
        <v>19</v>
      </c>
      <c r="C12" s="224" t="s">
        <v>1768</v>
      </c>
      <c r="D12" s="225" t="s">
        <v>1768</v>
      </c>
      <c r="E12" s="226" t="s">
        <v>1788</v>
      </c>
      <c r="F12" s="227" t="s">
        <v>1788</v>
      </c>
      <c r="G12" s="228" t="s">
        <v>1789</v>
      </c>
      <c r="H12" s="227" t="s">
        <v>1771</v>
      </c>
      <c r="I12" s="229" t="s">
        <v>153</v>
      </c>
      <c r="J12" s="103" t="s">
        <v>1735</v>
      </c>
      <c r="K12" s="103" t="s">
        <v>27</v>
      </c>
      <c r="L12" s="103" t="s">
        <v>27</v>
      </c>
      <c r="M12" s="103" t="s">
        <v>10</v>
      </c>
      <c r="N12" s="103" t="s">
        <v>10</v>
      </c>
      <c r="O12" s="230">
        <v>1348</v>
      </c>
      <c r="P12" s="231">
        <v>487</v>
      </c>
      <c r="Q12" s="34">
        <f t="shared" si="0"/>
        <v>0.36127596439169141</v>
      </c>
      <c r="R12" s="33">
        <v>15</v>
      </c>
      <c r="S12" s="33">
        <v>87</v>
      </c>
      <c r="T12" s="187">
        <v>43095</v>
      </c>
      <c r="U12" s="87" t="s">
        <v>141</v>
      </c>
    </row>
    <row r="13" spans="1:21" ht="15.5">
      <c r="A13" s="223">
        <v>2017</v>
      </c>
      <c r="B13" s="223" t="s">
        <v>19</v>
      </c>
      <c r="C13" s="224" t="s">
        <v>1772</v>
      </c>
      <c r="D13" s="225" t="s">
        <v>1768</v>
      </c>
      <c r="E13" s="226" t="s">
        <v>1790</v>
      </c>
      <c r="F13" s="227" t="s">
        <v>1790</v>
      </c>
      <c r="G13" s="228" t="s">
        <v>1791</v>
      </c>
      <c r="H13" s="227" t="s">
        <v>1771</v>
      </c>
      <c r="I13" s="229" t="s">
        <v>154</v>
      </c>
      <c r="J13" s="103" t="s">
        <v>1735</v>
      </c>
      <c r="K13" s="103" t="s">
        <v>27</v>
      </c>
      <c r="L13" s="103" t="s">
        <v>27</v>
      </c>
      <c r="M13" s="103" t="s">
        <v>10</v>
      </c>
      <c r="N13" s="103" t="s">
        <v>10</v>
      </c>
      <c r="O13" s="230">
        <v>320</v>
      </c>
      <c r="P13" s="231">
        <v>71</v>
      </c>
      <c r="Q13" s="34">
        <f t="shared" si="0"/>
        <v>0.22187499999999999</v>
      </c>
      <c r="R13" s="33">
        <v>3</v>
      </c>
      <c r="S13" s="33">
        <v>29</v>
      </c>
      <c r="T13" s="187">
        <v>43096</v>
      </c>
      <c r="U13" s="87" t="s">
        <v>141</v>
      </c>
    </row>
    <row r="14" spans="1:21" ht="15.5">
      <c r="A14" s="223">
        <v>2017</v>
      </c>
      <c r="B14" s="223" t="s">
        <v>19</v>
      </c>
      <c r="C14" s="224" t="s">
        <v>1772</v>
      </c>
      <c r="D14" s="225" t="s">
        <v>1768</v>
      </c>
      <c r="E14" s="226" t="s">
        <v>1792</v>
      </c>
      <c r="F14" s="227" t="s">
        <v>1792</v>
      </c>
      <c r="G14" s="228" t="s">
        <v>1793</v>
      </c>
      <c r="H14" s="227" t="s">
        <v>1771</v>
      </c>
      <c r="I14" s="229" t="s">
        <v>157</v>
      </c>
      <c r="J14" s="103" t="s">
        <v>1735</v>
      </c>
      <c r="K14" s="103" t="s">
        <v>27</v>
      </c>
      <c r="L14" s="103" t="s">
        <v>27</v>
      </c>
      <c r="M14" s="103" t="s">
        <v>10</v>
      </c>
      <c r="N14" s="103" t="s">
        <v>10</v>
      </c>
      <c r="O14" s="230">
        <v>814</v>
      </c>
      <c r="P14" s="231">
        <v>273</v>
      </c>
      <c r="Q14" s="34">
        <f t="shared" si="0"/>
        <v>0.33538083538083541</v>
      </c>
      <c r="R14" s="33">
        <v>9</v>
      </c>
      <c r="S14" s="33">
        <v>77</v>
      </c>
      <c r="T14" s="187">
        <v>43097</v>
      </c>
      <c r="U14" s="87" t="s">
        <v>141</v>
      </c>
    </row>
    <row r="15" spans="1:21" ht="15.5">
      <c r="A15" s="223">
        <v>2017</v>
      </c>
      <c r="B15" s="223" t="s">
        <v>19</v>
      </c>
      <c r="C15" s="224" t="s">
        <v>1772</v>
      </c>
      <c r="D15" s="225" t="s">
        <v>1768</v>
      </c>
      <c r="E15" s="226" t="s">
        <v>1794</v>
      </c>
      <c r="F15" s="227" t="s">
        <v>1794</v>
      </c>
      <c r="G15" s="228" t="s">
        <v>1795</v>
      </c>
      <c r="H15" s="227" t="s">
        <v>1771</v>
      </c>
      <c r="I15" s="229" t="s">
        <v>155</v>
      </c>
      <c r="J15" s="103" t="s">
        <v>1735</v>
      </c>
      <c r="K15" s="103" t="s">
        <v>27</v>
      </c>
      <c r="L15" s="103" t="s">
        <v>27</v>
      </c>
      <c r="M15" s="103" t="s">
        <v>10</v>
      </c>
      <c r="N15" s="103" t="s">
        <v>10</v>
      </c>
      <c r="O15" s="230">
        <v>1156</v>
      </c>
      <c r="P15" s="231">
        <v>492</v>
      </c>
      <c r="Q15" s="34">
        <f t="shared" si="0"/>
        <v>0.42560553633217996</v>
      </c>
      <c r="R15" s="33">
        <v>26</v>
      </c>
      <c r="S15" s="33">
        <v>122</v>
      </c>
      <c r="T15" s="187">
        <v>43097</v>
      </c>
      <c r="U15" s="87" t="s">
        <v>141</v>
      </c>
    </row>
    <row r="16" spans="1:21" ht="15.5">
      <c r="A16" s="223">
        <v>2017</v>
      </c>
      <c r="B16" s="223" t="s">
        <v>19</v>
      </c>
      <c r="C16" s="224" t="s">
        <v>1772</v>
      </c>
      <c r="D16" s="225" t="s">
        <v>1768</v>
      </c>
      <c r="E16" s="226" t="s">
        <v>1796</v>
      </c>
      <c r="F16" s="227" t="s">
        <v>1796</v>
      </c>
      <c r="G16" s="228" t="s">
        <v>1797</v>
      </c>
      <c r="H16" s="227" t="s">
        <v>1771</v>
      </c>
      <c r="I16" s="229" t="s">
        <v>156</v>
      </c>
      <c r="J16" s="103" t="s">
        <v>1735</v>
      </c>
      <c r="K16" s="103" t="s">
        <v>27</v>
      </c>
      <c r="L16" s="103" t="s">
        <v>27</v>
      </c>
      <c r="M16" s="103" t="s">
        <v>10</v>
      </c>
      <c r="N16" s="103" t="s">
        <v>10</v>
      </c>
      <c r="O16" s="230">
        <v>532</v>
      </c>
      <c r="P16" s="231">
        <v>213</v>
      </c>
      <c r="Q16" s="34">
        <f t="shared" si="0"/>
        <v>0.40037593984962405</v>
      </c>
      <c r="R16" s="33">
        <v>16</v>
      </c>
      <c r="S16" s="33">
        <v>74</v>
      </c>
      <c r="T16" s="187">
        <v>43097</v>
      </c>
      <c r="U16" s="87" t="s">
        <v>141</v>
      </c>
    </row>
    <row r="17" spans="1:21" ht="15.5">
      <c r="A17" s="223">
        <v>2018</v>
      </c>
      <c r="B17" s="223" t="s">
        <v>19</v>
      </c>
      <c r="C17" s="224" t="s">
        <v>1798</v>
      </c>
      <c r="D17" s="225" t="s">
        <v>1799</v>
      </c>
      <c r="E17" s="226" t="s">
        <v>1800</v>
      </c>
      <c r="F17" s="227" t="s">
        <v>1800</v>
      </c>
      <c r="G17" s="228" t="s">
        <v>1801</v>
      </c>
      <c r="H17" s="227" t="s">
        <v>1802</v>
      </c>
      <c r="I17" s="229" t="s">
        <v>158</v>
      </c>
      <c r="J17" s="103" t="s">
        <v>1735</v>
      </c>
      <c r="K17" s="103" t="s">
        <v>79</v>
      </c>
      <c r="L17" s="103" t="s">
        <v>144</v>
      </c>
      <c r="M17" s="103" t="s">
        <v>10</v>
      </c>
      <c r="N17" s="103" t="s">
        <v>10</v>
      </c>
      <c r="O17" s="230">
        <v>1042</v>
      </c>
      <c r="P17" s="231">
        <v>345</v>
      </c>
      <c r="Q17" s="34">
        <f t="shared" si="0"/>
        <v>0.33109404990403069</v>
      </c>
      <c r="R17" s="33">
        <v>15</v>
      </c>
      <c r="S17" s="33">
        <v>99</v>
      </c>
      <c r="T17" s="187">
        <v>43102</v>
      </c>
      <c r="U17" s="87" t="s">
        <v>159</v>
      </c>
    </row>
    <row r="18" spans="1:21" ht="15.5">
      <c r="A18" s="223">
        <v>2017</v>
      </c>
      <c r="B18" s="223" t="s">
        <v>19</v>
      </c>
      <c r="C18" s="224" t="s">
        <v>1768</v>
      </c>
      <c r="D18" s="225" t="s">
        <v>1768</v>
      </c>
      <c r="E18" s="226" t="s">
        <v>1803</v>
      </c>
      <c r="F18" s="227" t="s">
        <v>1803</v>
      </c>
      <c r="G18" s="228" t="s">
        <v>1804</v>
      </c>
      <c r="H18" s="227" t="s">
        <v>1771</v>
      </c>
      <c r="I18" s="229" t="s">
        <v>160</v>
      </c>
      <c r="J18" s="103" t="s">
        <v>1735</v>
      </c>
      <c r="K18" s="103" t="s">
        <v>27</v>
      </c>
      <c r="L18" s="103" t="s">
        <v>27</v>
      </c>
      <c r="M18" s="103" t="s">
        <v>10</v>
      </c>
      <c r="N18" s="103" t="s">
        <v>10</v>
      </c>
      <c r="O18" s="230">
        <v>1166</v>
      </c>
      <c r="P18" s="231">
        <v>344</v>
      </c>
      <c r="Q18" s="34">
        <f t="shared" si="0"/>
        <v>0.29502572898799312</v>
      </c>
      <c r="R18" s="33">
        <v>20</v>
      </c>
      <c r="S18" s="33">
        <v>119</v>
      </c>
      <c r="T18" s="187">
        <v>43160</v>
      </c>
      <c r="U18" s="87" t="s">
        <v>141</v>
      </c>
    </row>
    <row r="19" spans="1:21" ht="15.5">
      <c r="A19" s="223">
        <v>2018</v>
      </c>
      <c r="B19" s="223" t="s">
        <v>19</v>
      </c>
      <c r="C19" s="224" t="s">
        <v>1772</v>
      </c>
      <c r="D19" s="225" t="s">
        <v>1768</v>
      </c>
      <c r="E19" s="226" t="s">
        <v>1805</v>
      </c>
      <c r="F19" s="227" t="s">
        <v>1805</v>
      </c>
      <c r="G19" s="228" t="s">
        <v>1806</v>
      </c>
      <c r="H19" s="227" t="s">
        <v>1771</v>
      </c>
      <c r="I19" s="229" t="s">
        <v>161</v>
      </c>
      <c r="J19" s="103" t="s">
        <v>1735</v>
      </c>
      <c r="K19" s="103" t="s">
        <v>27</v>
      </c>
      <c r="L19" s="103" t="s">
        <v>27</v>
      </c>
      <c r="M19" s="103" t="s">
        <v>10</v>
      </c>
      <c r="N19" s="103" t="s">
        <v>10</v>
      </c>
      <c r="O19" s="230">
        <v>328</v>
      </c>
      <c r="P19" s="231">
        <v>31</v>
      </c>
      <c r="Q19" s="34">
        <f t="shared" si="0"/>
        <v>9.451219512195122E-2</v>
      </c>
      <c r="R19" s="33">
        <v>0</v>
      </c>
      <c r="S19" s="33">
        <v>18</v>
      </c>
      <c r="T19" s="187">
        <v>43160</v>
      </c>
      <c r="U19" s="87" t="s">
        <v>141</v>
      </c>
    </row>
    <row r="20" spans="1:21" ht="15.5">
      <c r="A20" s="223">
        <v>2018</v>
      </c>
      <c r="B20" s="223" t="s">
        <v>19</v>
      </c>
      <c r="C20" s="224" t="s">
        <v>1772</v>
      </c>
      <c r="D20" s="225" t="s">
        <v>1768</v>
      </c>
      <c r="E20" s="226" t="s">
        <v>1807</v>
      </c>
      <c r="F20" s="227" t="s">
        <v>1807</v>
      </c>
      <c r="G20" s="228" t="s">
        <v>1808</v>
      </c>
      <c r="H20" s="227" t="s">
        <v>1771</v>
      </c>
      <c r="I20" s="229" t="s">
        <v>162</v>
      </c>
      <c r="J20" s="103" t="s">
        <v>1735</v>
      </c>
      <c r="K20" s="103" t="s">
        <v>27</v>
      </c>
      <c r="L20" s="103" t="s">
        <v>27</v>
      </c>
      <c r="M20" s="103" t="s">
        <v>10</v>
      </c>
      <c r="N20" s="103" t="s">
        <v>10</v>
      </c>
      <c r="O20" s="230">
        <v>950</v>
      </c>
      <c r="P20" s="231">
        <v>328</v>
      </c>
      <c r="Q20" s="34">
        <f t="shared" si="0"/>
        <v>0.34526315789473683</v>
      </c>
      <c r="R20" s="33">
        <v>15</v>
      </c>
      <c r="S20" s="33">
        <v>86</v>
      </c>
      <c r="T20" s="187">
        <v>43165</v>
      </c>
      <c r="U20" s="87" t="s">
        <v>141</v>
      </c>
    </row>
    <row r="21" spans="1:21" ht="15.5">
      <c r="A21" s="223">
        <v>2017</v>
      </c>
      <c r="B21" s="223" t="s">
        <v>19</v>
      </c>
      <c r="C21" s="224" t="s">
        <v>1809</v>
      </c>
      <c r="D21" s="225" t="s">
        <v>1809</v>
      </c>
      <c r="E21" s="226" t="s">
        <v>1810</v>
      </c>
      <c r="F21" s="227" t="s">
        <v>1810</v>
      </c>
      <c r="G21" s="228" t="s">
        <v>1811</v>
      </c>
      <c r="H21" s="227" t="s">
        <v>1812</v>
      </c>
      <c r="I21" s="229" t="s">
        <v>163</v>
      </c>
      <c r="J21" s="103" t="s">
        <v>1735</v>
      </c>
      <c r="K21" s="103" t="s">
        <v>39</v>
      </c>
      <c r="L21" s="103" t="s">
        <v>27</v>
      </c>
      <c r="M21" s="103" t="s">
        <v>10</v>
      </c>
      <c r="N21" s="103" t="s">
        <v>10</v>
      </c>
      <c r="O21" s="230">
        <v>900</v>
      </c>
      <c r="P21" s="231">
        <v>417</v>
      </c>
      <c r="Q21" s="34">
        <f t="shared" si="0"/>
        <v>0.46333333333333332</v>
      </c>
      <c r="R21" s="33">
        <v>26</v>
      </c>
      <c r="S21" s="33">
        <v>102</v>
      </c>
      <c r="T21" s="187">
        <v>43179</v>
      </c>
      <c r="U21" s="87" t="s">
        <v>164</v>
      </c>
    </row>
    <row r="22" spans="1:21" ht="15.5">
      <c r="A22" s="223">
        <v>2017</v>
      </c>
      <c r="B22" s="223" t="s">
        <v>19</v>
      </c>
      <c r="C22" s="224" t="s">
        <v>594</v>
      </c>
      <c r="D22" s="225" t="s">
        <v>1760</v>
      </c>
      <c r="E22" s="226" t="s">
        <v>1813</v>
      </c>
      <c r="F22" s="227" t="s">
        <v>1813</v>
      </c>
      <c r="G22" s="228" t="s">
        <v>1814</v>
      </c>
      <c r="H22" s="227" t="s">
        <v>1763</v>
      </c>
      <c r="I22" s="229" t="s">
        <v>165</v>
      </c>
      <c r="J22" s="103" t="s">
        <v>1735</v>
      </c>
      <c r="K22" s="103" t="s">
        <v>27</v>
      </c>
      <c r="L22" s="103" t="s">
        <v>27</v>
      </c>
      <c r="M22" s="103" t="s">
        <v>10</v>
      </c>
      <c r="N22" s="103" t="s">
        <v>10</v>
      </c>
      <c r="O22" s="230">
        <v>854</v>
      </c>
      <c r="P22" s="231">
        <v>283</v>
      </c>
      <c r="Q22" s="34">
        <f t="shared" si="0"/>
        <v>0.33138173302107726</v>
      </c>
      <c r="R22" s="33">
        <v>31</v>
      </c>
      <c r="S22" s="33">
        <v>71</v>
      </c>
      <c r="T22" s="187">
        <v>43180</v>
      </c>
      <c r="U22" s="87" t="s">
        <v>141</v>
      </c>
    </row>
    <row r="23" spans="1:21" ht="15.5">
      <c r="A23" s="223">
        <v>2017</v>
      </c>
      <c r="B23" s="223" t="s">
        <v>19</v>
      </c>
      <c r="C23" s="224" t="s">
        <v>594</v>
      </c>
      <c r="D23" s="225" t="s">
        <v>1760</v>
      </c>
      <c r="E23" s="226" t="s">
        <v>1815</v>
      </c>
      <c r="F23" s="227" t="s">
        <v>1815</v>
      </c>
      <c r="G23" s="228" t="s">
        <v>1816</v>
      </c>
      <c r="H23" s="227" t="s">
        <v>1763</v>
      </c>
      <c r="I23" s="229" t="s">
        <v>166</v>
      </c>
      <c r="J23" s="103" t="s">
        <v>1735</v>
      </c>
      <c r="K23" s="103" t="s">
        <v>27</v>
      </c>
      <c r="L23" s="103" t="s">
        <v>27</v>
      </c>
      <c r="M23" s="103" t="s">
        <v>10</v>
      </c>
      <c r="N23" s="103" t="s">
        <v>10</v>
      </c>
      <c r="O23" s="230">
        <v>286</v>
      </c>
      <c r="P23" s="231">
        <v>171</v>
      </c>
      <c r="Q23" s="34">
        <f t="shared" si="0"/>
        <v>0.59790209790209792</v>
      </c>
      <c r="R23" s="33">
        <v>17</v>
      </c>
      <c r="S23" s="33">
        <v>44</v>
      </c>
      <c r="T23" s="187">
        <v>43181</v>
      </c>
      <c r="U23" s="87" t="s">
        <v>141</v>
      </c>
    </row>
    <row r="24" spans="1:21" ht="15.5">
      <c r="A24" s="223">
        <v>2017</v>
      </c>
      <c r="B24" s="223" t="s">
        <v>19</v>
      </c>
      <c r="C24" s="224" t="s">
        <v>1764</v>
      </c>
      <c r="D24" s="225" t="s">
        <v>1764</v>
      </c>
      <c r="E24" s="226" t="s">
        <v>1817</v>
      </c>
      <c r="F24" s="227" t="s">
        <v>1817</v>
      </c>
      <c r="G24" s="228" t="s">
        <v>1818</v>
      </c>
      <c r="H24" s="227" t="s">
        <v>1767</v>
      </c>
      <c r="I24" s="229" t="s">
        <v>167</v>
      </c>
      <c r="J24" s="103" t="s">
        <v>1735</v>
      </c>
      <c r="K24" s="103" t="s">
        <v>75</v>
      </c>
      <c r="L24" s="103" t="s">
        <v>144</v>
      </c>
      <c r="M24" s="103" t="s">
        <v>10</v>
      </c>
      <c r="N24" s="103" t="s">
        <v>10</v>
      </c>
      <c r="O24" s="230">
        <v>830</v>
      </c>
      <c r="P24" s="231">
        <v>411</v>
      </c>
      <c r="Q24" s="34">
        <f t="shared" si="0"/>
        <v>0.49518072289156628</v>
      </c>
      <c r="R24" s="33">
        <v>18</v>
      </c>
      <c r="S24" s="33">
        <v>83</v>
      </c>
      <c r="T24" s="187">
        <v>43181</v>
      </c>
      <c r="U24" s="87" t="s">
        <v>143</v>
      </c>
    </row>
    <row r="25" spans="1:21" ht="15.5">
      <c r="A25" s="223">
        <v>2017</v>
      </c>
      <c r="B25" s="223" t="s">
        <v>19</v>
      </c>
      <c r="C25" s="224" t="s">
        <v>594</v>
      </c>
      <c r="D25" s="225" t="s">
        <v>1760</v>
      </c>
      <c r="E25" s="226" t="s">
        <v>1819</v>
      </c>
      <c r="F25" s="227" t="s">
        <v>1819</v>
      </c>
      <c r="G25" s="228" t="s">
        <v>1820</v>
      </c>
      <c r="H25" s="227" t="s">
        <v>1763</v>
      </c>
      <c r="I25" s="229" t="s">
        <v>168</v>
      </c>
      <c r="J25" s="103" t="s">
        <v>1735</v>
      </c>
      <c r="K25" s="103" t="s">
        <v>27</v>
      </c>
      <c r="L25" s="103" t="s">
        <v>27</v>
      </c>
      <c r="M25" s="103" t="s">
        <v>10</v>
      </c>
      <c r="N25" s="103" t="s">
        <v>10</v>
      </c>
      <c r="O25" s="230">
        <v>634</v>
      </c>
      <c r="P25" s="231">
        <v>235</v>
      </c>
      <c r="Q25" s="34">
        <f t="shared" si="0"/>
        <v>0.37066246056782337</v>
      </c>
      <c r="R25" s="33">
        <v>16</v>
      </c>
      <c r="S25" s="33">
        <v>63</v>
      </c>
      <c r="T25" s="187">
        <v>43187</v>
      </c>
      <c r="U25" s="87" t="s">
        <v>141</v>
      </c>
    </row>
    <row r="26" spans="1:21" ht="15.5">
      <c r="A26" s="223">
        <v>2017</v>
      </c>
      <c r="B26" s="223" t="s">
        <v>19</v>
      </c>
      <c r="C26" s="224" t="s">
        <v>1809</v>
      </c>
      <c r="D26" s="225" t="s">
        <v>1809</v>
      </c>
      <c r="E26" s="226" t="s">
        <v>1821</v>
      </c>
      <c r="F26" s="227" t="s">
        <v>1821</v>
      </c>
      <c r="G26" s="228" t="s">
        <v>1822</v>
      </c>
      <c r="H26" s="227" t="s">
        <v>1812</v>
      </c>
      <c r="I26" s="229" t="s">
        <v>169</v>
      </c>
      <c r="J26" s="103" t="s">
        <v>1735</v>
      </c>
      <c r="K26" s="103" t="s">
        <v>39</v>
      </c>
      <c r="L26" s="103" t="s">
        <v>27</v>
      </c>
      <c r="M26" s="103" t="s">
        <v>10</v>
      </c>
      <c r="N26" s="103" t="s">
        <v>10</v>
      </c>
      <c r="O26" s="230">
        <v>1470</v>
      </c>
      <c r="P26" s="231">
        <v>630</v>
      </c>
      <c r="Q26" s="34">
        <f t="shared" si="0"/>
        <v>0.42857142857142855</v>
      </c>
      <c r="R26" s="33">
        <v>44</v>
      </c>
      <c r="S26" s="33">
        <v>164</v>
      </c>
      <c r="T26" s="187">
        <v>43188</v>
      </c>
      <c r="U26" s="87" t="s">
        <v>164</v>
      </c>
    </row>
    <row r="27" spans="1:21" ht="15.5">
      <c r="A27" s="223">
        <v>2017</v>
      </c>
      <c r="B27" s="223" t="s">
        <v>19</v>
      </c>
      <c r="C27" s="224" t="s">
        <v>144</v>
      </c>
      <c r="D27" s="225" t="s">
        <v>1799</v>
      </c>
      <c r="E27" s="226" t="s">
        <v>1823</v>
      </c>
      <c r="F27" s="227" t="s">
        <v>1823</v>
      </c>
      <c r="G27" s="228" t="s">
        <v>1824</v>
      </c>
      <c r="H27" s="227" t="s">
        <v>1802</v>
      </c>
      <c r="I27" s="229" t="s">
        <v>170</v>
      </c>
      <c r="J27" s="103" t="s">
        <v>1735</v>
      </c>
      <c r="K27" s="103" t="s">
        <v>79</v>
      </c>
      <c r="L27" s="103" t="s">
        <v>144</v>
      </c>
      <c r="M27" s="103" t="s">
        <v>10</v>
      </c>
      <c r="N27" s="103" t="s">
        <v>10</v>
      </c>
      <c r="O27" s="230">
        <v>1110</v>
      </c>
      <c r="P27" s="231">
        <v>373</v>
      </c>
      <c r="Q27" s="34">
        <f t="shared" si="0"/>
        <v>0.33603603603603605</v>
      </c>
      <c r="R27" s="33">
        <v>21</v>
      </c>
      <c r="S27" s="33">
        <v>100</v>
      </c>
      <c r="T27" s="187">
        <v>43189</v>
      </c>
      <c r="U27" s="87" t="s">
        <v>159</v>
      </c>
    </row>
    <row r="28" spans="1:21" ht="15.5">
      <c r="A28" s="223">
        <v>2017</v>
      </c>
      <c r="B28" s="223" t="s">
        <v>19</v>
      </c>
      <c r="C28" s="224" t="s">
        <v>594</v>
      </c>
      <c r="D28" s="225" t="s">
        <v>1760</v>
      </c>
      <c r="E28" s="226" t="s">
        <v>1825</v>
      </c>
      <c r="F28" s="227" t="s">
        <v>1825</v>
      </c>
      <c r="G28" s="228" t="s">
        <v>1826</v>
      </c>
      <c r="H28" s="227" t="s">
        <v>1763</v>
      </c>
      <c r="I28" s="229" t="s">
        <v>171</v>
      </c>
      <c r="J28" s="103" t="s">
        <v>1735</v>
      </c>
      <c r="K28" s="103" t="s">
        <v>27</v>
      </c>
      <c r="L28" s="103" t="s">
        <v>27</v>
      </c>
      <c r="M28" s="103" t="s">
        <v>10</v>
      </c>
      <c r="N28" s="103" t="s">
        <v>10</v>
      </c>
      <c r="O28" s="230">
        <v>1526</v>
      </c>
      <c r="P28" s="231">
        <v>665</v>
      </c>
      <c r="Q28" s="34">
        <f t="shared" si="0"/>
        <v>0.43577981651376146</v>
      </c>
      <c r="R28" s="33">
        <v>48</v>
      </c>
      <c r="S28" s="33">
        <v>172</v>
      </c>
      <c r="T28" s="187">
        <v>43199</v>
      </c>
      <c r="U28" s="87" t="s">
        <v>141</v>
      </c>
    </row>
    <row r="29" spans="1:21" ht="15.5">
      <c r="A29" s="223">
        <v>2017</v>
      </c>
      <c r="B29" s="223" t="s">
        <v>19</v>
      </c>
      <c r="C29" s="224" t="s">
        <v>1764</v>
      </c>
      <c r="D29" s="225" t="s">
        <v>1764</v>
      </c>
      <c r="E29" s="226" t="s">
        <v>1827</v>
      </c>
      <c r="F29" s="227" t="s">
        <v>1827</v>
      </c>
      <c r="G29" s="228" t="s">
        <v>1828</v>
      </c>
      <c r="H29" s="227" t="s">
        <v>1767</v>
      </c>
      <c r="I29" s="229" t="s">
        <v>174</v>
      </c>
      <c r="J29" s="103" t="s">
        <v>1735</v>
      </c>
      <c r="K29" s="103" t="s">
        <v>75</v>
      </c>
      <c r="L29" s="103" t="s">
        <v>144</v>
      </c>
      <c r="M29" s="103" t="s">
        <v>10</v>
      </c>
      <c r="N29" s="103" t="s">
        <v>10</v>
      </c>
      <c r="O29" s="230">
        <v>1374</v>
      </c>
      <c r="P29" s="231">
        <v>881</v>
      </c>
      <c r="Q29" s="34">
        <f t="shared" si="0"/>
        <v>0.64119359534206699</v>
      </c>
      <c r="R29" s="33">
        <v>96</v>
      </c>
      <c r="S29" s="33">
        <v>180</v>
      </c>
      <c r="T29" s="187">
        <v>43200</v>
      </c>
      <c r="U29" s="87" t="s">
        <v>173</v>
      </c>
    </row>
    <row r="30" spans="1:21" ht="15.5">
      <c r="A30" s="223">
        <v>2017</v>
      </c>
      <c r="B30" s="223" t="s">
        <v>19</v>
      </c>
      <c r="C30" s="224" t="s">
        <v>1764</v>
      </c>
      <c r="D30" s="225" t="s">
        <v>1764</v>
      </c>
      <c r="E30" s="226" t="s">
        <v>1829</v>
      </c>
      <c r="F30" s="227" t="s">
        <v>1829</v>
      </c>
      <c r="G30" s="228" t="s">
        <v>1830</v>
      </c>
      <c r="H30" s="227" t="s">
        <v>1767</v>
      </c>
      <c r="I30" s="229" t="s">
        <v>172</v>
      </c>
      <c r="J30" s="103" t="s">
        <v>1735</v>
      </c>
      <c r="K30" s="103" t="s">
        <v>75</v>
      </c>
      <c r="L30" s="103" t="s">
        <v>144</v>
      </c>
      <c r="M30" s="103" t="s">
        <v>10</v>
      </c>
      <c r="N30" s="103" t="s">
        <v>10</v>
      </c>
      <c r="O30" s="230">
        <v>1914</v>
      </c>
      <c r="P30" s="231">
        <v>1165</v>
      </c>
      <c r="Q30" s="34">
        <f t="shared" si="0"/>
        <v>0.6086729362591432</v>
      </c>
      <c r="R30" s="33">
        <v>121</v>
      </c>
      <c r="S30" s="33">
        <v>256</v>
      </c>
      <c r="T30" s="187">
        <v>43200</v>
      </c>
      <c r="U30" s="87" t="s">
        <v>173</v>
      </c>
    </row>
    <row r="31" spans="1:21" ht="15.5">
      <c r="A31" s="223">
        <v>2017</v>
      </c>
      <c r="B31" s="223" t="s">
        <v>19</v>
      </c>
      <c r="C31" s="224" t="s">
        <v>594</v>
      </c>
      <c r="D31" s="225" t="s">
        <v>1760</v>
      </c>
      <c r="E31" s="226" t="s">
        <v>1831</v>
      </c>
      <c r="F31" s="227" t="s">
        <v>1831</v>
      </c>
      <c r="G31" s="228" t="s">
        <v>1832</v>
      </c>
      <c r="H31" s="227" t="s">
        <v>1763</v>
      </c>
      <c r="I31" s="229" t="s">
        <v>175</v>
      </c>
      <c r="J31" s="103" t="s">
        <v>1735</v>
      </c>
      <c r="K31" s="103" t="s">
        <v>27</v>
      </c>
      <c r="L31" s="103" t="s">
        <v>27</v>
      </c>
      <c r="M31" s="103" t="s">
        <v>10</v>
      </c>
      <c r="N31" s="103" t="s">
        <v>10</v>
      </c>
      <c r="O31" s="230">
        <v>1376</v>
      </c>
      <c r="P31" s="231">
        <v>700</v>
      </c>
      <c r="Q31" s="34">
        <f t="shared" si="0"/>
        <v>0.50872093023255816</v>
      </c>
      <c r="R31" s="33">
        <v>67</v>
      </c>
      <c r="S31" s="33">
        <v>165</v>
      </c>
      <c r="T31" s="187">
        <v>43220</v>
      </c>
      <c r="U31" s="87" t="s">
        <v>141</v>
      </c>
    </row>
    <row r="32" spans="1:21" ht="15.5">
      <c r="A32" s="223">
        <v>2017</v>
      </c>
      <c r="B32" s="223" t="s">
        <v>19</v>
      </c>
      <c r="C32" s="224" t="s">
        <v>1809</v>
      </c>
      <c r="D32" s="225" t="s">
        <v>1809</v>
      </c>
      <c r="E32" s="226" t="s">
        <v>1833</v>
      </c>
      <c r="F32" s="227" t="s">
        <v>1833</v>
      </c>
      <c r="G32" s="228" t="s">
        <v>1834</v>
      </c>
      <c r="H32" s="227" t="s">
        <v>1812</v>
      </c>
      <c r="I32" s="229" t="s">
        <v>176</v>
      </c>
      <c r="J32" s="103" t="s">
        <v>1735</v>
      </c>
      <c r="K32" s="103" t="s">
        <v>39</v>
      </c>
      <c r="L32" s="103" t="s">
        <v>27</v>
      </c>
      <c r="M32" s="103" t="s">
        <v>10</v>
      </c>
      <c r="N32" s="103" t="s">
        <v>10</v>
      </c>
      <c r="O32" s="230">
        <v>1106</v>
      </c>
      <c r="P32" s="231">
        <v>396</v>
      </c>
      <c r="Q32" s="34">
        <f t="shared" si="0"/>
        <v>0.35804701627486435</v>
      </c>
      <c r="R32" s="33">
        <v>29</v>
      </c>
      <c r="S32" s="33">
        <v>128</v>
      </c>
      <c r="T32" s="187">
        <v>43223</v>
      </c>
      <c r="U32" s="87" t="s">
        <v>164</v>
      </c>
    </row>
    <row r="33" spans="1:21" ht="15.5">
      <c r="A33" s="223">
        <v>2017</v>
      </c>
      <c r="B33" s="223" t="s">
        <v>19</v>
      </c>
      <c r="C33" s="224" t="s">
        <v>594</v>
      </c>
      <c r="D33" s="225" t="s">
        <v>1760</v>
      </c>
      <c r="E33" s="226" t="s">
        <v>1835</v>
      </c>
      <c r="F33" s="227" t="s">
        <v>1835</v>
      </c>
      <c r="G33" s="228" t="s">
        <v>1836</v>
      </c>
      <c r="H33" s="227" t="s">
        <v>1763</v>
      </c>
      <c r="I33" s="229" t="s">
        <v>177</v>
      </c>
      <c r="J33" s="103" t="s">
        <v>1735</v>
      </c>
      <c r="K33" s="103" t="s">
        <v>27</v>
      </c>
      <c r="L33" s="103" t="s">
        <v>27</v>
      </c>
      <c r="M33" s="103" t="s">
        <v>10</v>
      </c>
      <c r="N33" s="103" t="s">
        <v>10</v>
      </c>
      <c r="O33" s="230">
        <v>1368</v>
      </c>
      <c r="P33" s="231">
        <v>635</v>
      </c>
      <c r="Q33" s="34">
        <f t="shared" si="0"/>
        <v>0.46418128654970758</v>
      </c>
      <c r="R33" s="33">
        <v>43</v>
      </c>
      <c r="S33" s="33">
        <v>156</v>
      </c>
      <c r="T33" s="187">
        <v>43224</v>
      </c>
      <c r="U33" s="87" t="s">
        <v>141</v>
      </c>
    </row>
    <row r="34" spans="1:21" ht="15.5">
      <c r="A34" s="223">
        <v>2017</v>
      </c>
      <c r="B34" s="223" t="s">
        <v>19</v>
      </c>
      <c r="C34" s="224" t="s">
        <v>594</v>
      </c>
      <c r="D34" s="225" t="s">
        <v>1760</v>
      </c>
      <c r="E34" s="226" t="s">
        <v>1837</v>
      </c>
      <c r="F34" s="227" t="s">
        <v>1837</v>
      </c>
      <c r="G34" s="228" t="s">
        <v>1838</v>
      </c>
      <c r="H34" s="227" t="s">
        <v>1763</v>
      </c>
      <c r="I34" s="229" t="s">
        <v>180</v>
      </c>
      <c r="J34" s="103" t="s">
        <v>1735</v>
      </c>
      <c r="K34" s="103" t="s">
        <v>27</v>
      </c>
      <c r="L34" s="103" t="s">
        <v>27</v>
      </c>
      <c r="M34" s="103" t="s">
        <v>10</v>
      </c>
      <c r="N34" s="103" t="s">
        <v>10</v>
      </c>
      <c r="O34" s="230">
        <v>492</v>
      </c>
      <c r="P34" s="231">
        <v>155</v>
      </c>
      <c r="Q34" s="34">
        <f t="shared" si="0"/>
        <v>0.31504065040650409</v>
      </c>
      <c r="R34" s="33">
        <v>6</v>
      </c>
      <c r="S34" s="33">
        <v>48</v>
      </c>
      <c r="T34" s="187">
        <v>43229</v>
      </c>
      <c r="U34" s="87" t="s">
        <v>141</v>
      </c>
    </row>
    <row r="35" spans="1:21" ht="15.5">
      <c r="A35" s="223">
        <v>2017</v>
      </c>
      <c r="B35" s="223" t="s">
        <v>19</v>
      </c>
      <c r="C35" s="224" t="s">
        <v>1764</v>
      </c>
      <c r="D35" s="225" t="s">
        <v>1764</v>
      </c>
      <c r="E35" s="226" t="s">
        <v>1827</v>
      </c>
      <c r="F35" s="227" t="s">
        <v>1839</v>
      </c>
      <c r="G35" s="228" t="s">
        <v>1840</v>
      </c>
      <c r="H35" s="227" t="s">
        <v>1767</v>
      </c>
      <c r="I35" s="229" t="s">
        <v>178</v>
      </c>
      <c r="J35" s="103" t="s">
        <v>1735</v>
      </c>
      <c r="K35" s="103" t="s">
        <v>82</v>
      </c>
      <c r="L35" s="103" t="s">
        <v>144</v>
      </c>
      <c r="M35" s="103" t="s">
        <v>10</v>
      </c>
      <c r="N35" s="103" t="s">
        <v>10</v>
      </c>
      <c r="O35" s="230">
        <v>1658</v>
      </c>
      <c r="P35" s="231">
        <v>435</v>
      </c>
      <c r="Q35" s="34">
        <f t="shared" si="0"/>
        <v>0.26236429433051872</v>
      </c>
      <c r="R35" s="33">
        <v>10</v>
      </c>
      <c r="S35" s="33">
        <v>238</v>
      </c>
      <c r="T35" s="187">
        <v>43229</v>
      </c>
      <c r="U35" s="87" t="s">
        <v>179</v>
      </c>
    </row>
    <row r="36" spans="1:21" ht="15.5">
      <c r="A36" s="223">
        <v>2017</v>
      </c>
      <c r="B36" s="223" t="s">
        <v>19</v>
      </c>
      <c r="C36" s="224" t="s">
        <v>144</v>
      </c>
      <c r="D36" s="225" t="s">
        <v>1799</v>
      </c>
      <c r="E36" s="226" t="s">
        <v>1841</v>
      </c>
      <c r="F36" s="227" t="s">
        <v>1841</v>
      </c>
      <c r="G36" s="228" t="s">
        <v>1842</v>
      </c>
      <c r="H36" s="227" t="s">
        <v>1802</v>
      </c>
      <c r="I36" s="229" t="s">
        <v>181</v>
      </c>
      <c r="J36" s="103" t="s">
        <v>1735</v>
      </c>
      <c r="K36" s="103" t="s">
        <v>79</v>
      </c>
      <c r="L36" s="103" t="s">
        <v>144</v>
      </c>
      <c r="M36" s="103" t="s">
        <v>10</v>
      </c>
      <c r="N36" s="103" t="s">
        <v>10</v>
      </c>
      <c r="O36" s="230">
        <v>1934</v>
      </c>
      <c r="P36" s="231">
        <v>807</v>
      </c>
      <c r="Q36" s="34">
        <f t="shared" si="0"/>
        <v>0.4172699069286453</v>
      </c>
      <c r="R36" s="33">
        <v>57</v>
      </c>
      <c r="S36" s="33">
        <v>205</v>
      </c>
      <c r="T36" s="187">
        <v>43242</v>
      </c>
      <c r="U36" s="87" t="s">
        <v>159</v>
      </c>
    </row>
    <row r="37" spans="1:21" ht="15.5">
      <c r="A37" s="223">
        <v>2017</v>
      </c>
      <c r="B37" s="223" t="s">
        <v>19</v>
      </c>
      <c r="C37" s="224" t="s">
        <v>144</v>
      </c>
      <c r="D37" s="225" t="s">
        <v>1799</v>
      </c>
      <c r="E37" s="226" t="s">
        <v>1843</v>
      </c>
      <c r="F37" s="227" t="s">
        <v>1843</v>
      </c>
      <c r="G37" s="228" t="s">
        <v>1844</v>
      </c>
      <c r="H37" s="227" t="s">
        <v>1802</v>
      </c>
      <c r="I37" s="229" t="s">
        <v>182</v>
      </c>
      <c r="J37" s="103" t="s">
        <v>1735</v>
      </c>
      <c r="K37" s="103" t="s">
        <v>79</v>
      </c>
      <c r="L37" s="103" t="s">
        <v>144</v>
      </c>
      <c r="M37" s="103" t="s">
        <v>10</v>
      </c>
      <c r="N37" s="103" t="s">
        <v>10</v>
      </c>
      <c r="O37" s="230">
        <v>900</v>
      </c>
      <c r="P37" s="231">
        <v>416</v>
      </c>
      <c r="Q37" s="34">
        <f t="shared" si="0"/>
        <v>0.4622222222222222</v>
      </c>
      <c r="R37" s="33">
        <v>34</v>
      </c>
      <c r="S37" s="33">
        <v>121</v>
      </c>
      <c r="T37" s="187">
        <v>43243</v>
      </c>
      <c r="U37" s="87" t="s">
        <v>159</v>
      </c>
    </row>
    <row r="38" spans="1:21" ht="15.5">
      <c r="A38" s="223">
        <v>2017</v>
      </c>
      <c r="B38" s="223" t="s">
        <v>19</v>
      </c>
      <c r="C38" s="224" t="s">
        <v>1809</v>
      </c>
      <c r="D38" s="225" t="s">
        <v>1809</v>
      </c>
      <c r="E38" s="226" t="s">
        <v>1845</v>
      </c>
      <c r="F38" s="227" t="s">
        <v>1845</v>
      </c>
      <c r="G38" s="228" t="s">
        <v>1846</v>
      </c>
      <c r="H38" s="227" t="s">
        <v>1812</v>
      </c>
      <c r="I38" s="229" t="s">
        <v>183</v>
      </c>
      <c r="J38" s="103" t="s">
        <v>1735</v>
      </c>
      <c r="K38" s="103" t="s">
        <v>39</v>
      </c>
      <c r="L38" s="103" t="s">
        <v>27</v>
      </c>
      <c r="M38" s="103" t="s">
        <v>10</v>
      </c>
      <c r="N38" s="103" t="s">
        <v>10</v>
      </c>
      <c r="O38" s="230">
        <v>1202</v>
      </c>
      <c r="P38" s="231">
        <v>574</v>
      </c>
      <c r="Q38" s="34">
        <f t="shared" si="0"/>
        <v>0.47753743760399336</v>
      </c>
      <c r="R38" s="33">
        <v>56</v>
      </c>
      <c r="S38" s="33">
        <v>138</v>
      </c>
      <c r="T38" s="187">
        <v>43248</v>
      </c>
      <c r="U38" s="87" t="s">
        <v>164</v>
      </c>
    </row>
    <row r="39" spans="1:21" ht="15.5">
      <c r="A39" s="223">
        <v>2018</v>
      </c>
      <c r="B39" s="223" t="s">
        <v>19</v>
      </c>
      <c r="C39" s="224" t="s">
        <v>1809</v>
      </c>
      <c r="D39" s="225" t="s">
        <v>1809</v>
      </c>
      <c r="E39" s="226" t="s">
        <v>1847</v>
      </c>
      <c r="F39" s="227" t="s">
        <v>1847</v>
      </c>
      <c r="G39" s="228" t="s">
        <v>1848</v>
      </c>
      <c r="H39" s="227" t="s">
        <v>1812</v>
      </c>
      <c r="I39" s="229" t="s">
        <v>185</v>
      </c>
      <c r="J39" s="103" t="s">
        <v>1735</v>
      </c>
      <c r="K39" s="103" t="s">
        <v>39</v>
      </c>
      <c r="L39" s="103" t="s">
        <v>27</v>
      </c>
      <c r="M39" s="103" t="s">
        <v>10</v>
      </c>
      <c r="N39" s="103" t="s">
        <v>10</v>
      </c>
      <c r="O39" s="230">
        <v>1184</v>
      </c>
      <c r="P39" s="231">
        <v>490</v>
      </c>
      <c r="Q39" s="34">
        <f t="shared" si="0"/>
        <v>0.41385135135135137</v>
      </c>
      <c r="R39" s="33">
        <v>41</v>
      </c>
      <c r="S39" s="33">
        <v>119</v>
      </c>
      <c r="T39" s="187">
        <v>43258</v>
      </c>
      <c r="U39" s="87" t="s">
        <v>164</v>
      </c>
    </row>
    <row r="40" spans="1:21" ht="15.5">
      <c r="A40" s="223">
        <v>2018</v>
      </c>
      <c r="B40" s="223" t="s">
        <v>19</v>
      </c>
      <c r="C40" s="224" t="s">
        <v>594</v>
      </c>
      <c r="D40" s="225" t="s">
        <v>1760</v>
      </c>
      <c r="E40" s="226" t="s">
        <v>1849</v>
      </c>
      <c r="F40" s="227" t="s">
        <v>1849</v>
      </c>
      <c r="G40" s="228" t="s">
        <v>1850</v>
      </c>
      <c r="H40" s="227" t="s">
        <v>1763</v>
      </c>
      <c r="I40" s="229" t="s">
        <v>184</v>
      </c>
      <c r="J40" s="103" t="s">
        <v>1735</v>
      </c>
      <c r="K40" s="103" t="s">
        <v>27</v>
      </c>
      <c r="L40" s="103" t="s">
        <v>27</v>
      </c>
      <c r="M40" s="103" t="s">
        <v>10</v>
      </c>
      <c r="N40" s="103" t="s">
        <v>10</v>
      </c>
      <c r="O40" s="230">
        <v>1564</v>
      </c>
      <c r="P40" s="231">
        <v>916</v>
      </c>
      <c r="Q40" s="34">
        <f t="shared" si="0"/>
        <v>0.58567774936061379</v>
      </c>
      <c r="R40" s="33">
        <v>89</v>
      </c>
      <c r="S40" s="33">
        <v>214</v>
      </c>
      <c r="T40" s="187">
        <v>43258</v>
      </c>
      <c r="U40" s="87" t="s">
        <v>141</v>
      </c>
    </row>
    <row r="41" spans="1:21" ht="15.5">
      <c r="A41" s="223">
        <v>2018</v>
      </c>
      <c r="B41" s="232" t="s">
        <v>19</v>
      </c>
      <c r="C41" s="233" t="s">
        <v>82</v>
      </c>
      <c r="D41" s="233" t="s">
        <v>1809</v>
      </c>
      <c r="E41" s="226" t="s">
        <v>1851</v>
      </c>
      <c r="F41" s="227" t="s">
        <v>1851</v>
      </c>
      <c r="G41" s="228" t="s">
        <v>1852</v>
      </c>
      <c r="H41" s="227" t="s">
        <v>1812</v>
      </c>
      <c r="I41" s="229" t="s">
        <v>186</v>
      </c>
      <c r="J41" s="234" t="s">
        <v>1735</v>
      </c>
      <c r="K41" s="103" t="s">
        <v>75</v>
      </c>
      <c r="L41" s="234" t="s">
        <v>144</v>
      </c>
      <c r="M41" s="234" t="s">
        <v>10</v>
      </c>
      <c r="N41" s="234" t="s">
        <v>10</v>
      </c>
      <c r="O41" s="230">
        <v>1190</v>
      </c>
      <c r="P41" s="231">
        <v>672</v>
      </c>
      <c r="Q41" s="34">
        <f t="shared" si="0"/>
        <v>0.56470588235294117</v>
      </c>
      <c r="R41" s="33">
        <v>54</v>
      </c>
      <c r="S41" s="33">
        <v>134</v>
      </c>
      <c r="T41" s="187">
        <v>43269</v>
      </c>
      <c r="U41" s="87" t="s">
        <v>187</v>
      </c>
    </row>
    <row r="42" spans="1:21" ht="15.5">
      <c r="A42" s="223">
        <v>2018</v>
      </c>
      <c r="B42" s="223" t="s">
        <v>19</v>
      </c>
      <c r="C42" s="224" t="s">
        <v>594</v>
      </c>
      <c r="D42" s="225" t="s">
        <v>1760</v>
      </c>
      <c r="E42" s="226" t="s">
        <v>1853</v>
      </c>
      <c r="F42" s="227" t="s">
        <v>1853</v>
      </c>
      <c r="G42" s="228" t="s">
        <v>1854</v>
      </c>
      <c r="H42" s="227" t="s">
        <v>1763</v>
      </c>
      <c r="I42" s="229" t="s">
        <v>188</v>
      </c>
      <c r="J42" s="103" t="s">
        <v>1735</v>
      </c>
      <c r="K42" s="103" t="s">
        <v>27</v>
      </c>
      <c r="L42" s="103" t="s">
        <v>27</v>
      </c>
      <c r="M42" s="103" t="s">
        <v>10</v>
      </c>
      <c r="N42" s="103" t="s">
        <v>10</v>
      </c>
      <c r="O42" s="230">
        <v>1478</v>
      </c>
      <c r="P42" s="231">
        <v>764</v>
      </c>
      <c r="Q42" s="34">
        <f t="shared" si="0"/>
        <v>0.51691474966170503</v>
      </c>
      <c r="R42" s="33">
        <v>66</v>
      </c>
      <c r="S42" s="33">
        <v>182</v>
      </c>
      <c r="T42" s="187">
        <v>43287</v>
      </c>
      <c r="U42" s="87" t="s">
        <v>141</v>
      </c>
    </row>
    <row r="43" spans="1:21" ht="15.5">
      <c r="A43" s="223">
        <v>2018</v>
      </c>
      <c r="B43" s="223" t="s">
        <v>19</v>
      </c>
      <c r="C43" s="224" t="s">
        <v>1809</v>
      </c>
      <c r="D43" s="225" t="s">
        <v>1809</v>
      </c>
      <c r="E43" s="226" t="s">
        <v>1855</v>
      </c>
      <c r="F43" s="227" t="s">
        <v>1855</v>
      </c>
      <c r="G43" s="228" t="s">
        <v>1856</v>
      </c>
      <c r="H43" s="227" t="s">
        <v>1812</v>
      </c>
      <c r="I43" s="229" t="s">
        <v>189</v>
      </c>
      <c r="J43" s="103" t="s">
        <v>1735</v>
      </c>
      <c r="K43" s="103" t="s">
        <v>75</v>
      </c>
      <c r="L43" s="103" t="s">
        <v>144</v>
      </c>
      <c r="M43" s="103" t="s">
        <v>10</v>
      </c>
      <c r="N43" s="103" t="s">
        <v>10</v>
      </c>
      <c r="O43" s="230">
        <v>2240</v>
      </c>
      <c r="P43" s="231">
        <v>1042</v>
      </c>
      <c r="Q43" s="34">
        <f t="shared" si="0"/>
        <v>0.46517857142857144</v>
      </c>
      <c r="R43" s="33">
        <v>108</v>
      </c>
      <c r="S43" s="33">
        <v>282</v>
      </c>
      <c r="T43" s="187">
        <v>43301</v>
      </c>
      <c r="U43" s="87" t="s">
        <v>164</v>
      </c>
    </row>
    <row r="44" spans="1:21" ht="15.5">
      <c r="A44" s="223">
        <v>2018</v>
      </c>
      <c r="B44" s="232" t="s">
        <v>19</v>
      </c>
      <c r="C44" s="233" t="s">
        <v>82</v>
      </c>
      <c r="D44" s="233" t="s">
        <v>1809</v>
      </c>
      <c r="E44" s="226" t="s">
        <v>1857</v>
      </c>
      <c r="F44" s="227" t="s">
        <v>1857</v>
      </c>
      <c r="G44" s="228" t="s">
        <v>1858</v>
      </c>
      <c r="H44" s="227" t="s">
        <v>1812</v>
      </c>
      <c r="I44" s="229" t="s">
        <v>190</v>
      </c>
      <c r="J44" s="234" t="s">
        <v>1735</v>
      </c>
      <c r="K44" s="103" t="s">
        <v>75</v>
      </c>
      <c r="L44" s="234" t="s">
        <v>144</v>
      </c>
      <c r="M44" s="234" t="s">
        <v>10</v>
      </c>
      <c r="N44" s="234" t="s">
        <v>10</v>
      </c>
      <c r="O44" s="230">
        <v>1966</v>
      </c>
      <c r="P44" s="231">
        <v>774</v>
      </c>
      <c r="Q44" s="34">
        <f t="shared" si="0"/>
        <v>0.39369277721261442</v>
      </c>
      <c r="R44" s="33">
        <v>53</v>
      </c>
      <c r="S44" s="33">
        <v>186</v>
      </c>
      <c r="T44" s="187">
        <v>43308</v>
      </c>
      <c r="U44" s="87" t="s">
        <v>187</v>
      </c>
    </row>
    <row r="45" spans="1:21" ht="15.5">
      <c r="A45" s="223">
        <v>2018</v>
      </c>
      <c r="B45" s="223" t="s">
        <v>19</v>
      </c>
      <c r="C45" s="224" t="s">
        <v>1809</v>
      </c>
      <c r="D45" s="225" t="s">
        <v>1809</v>
      </c>
      <c r="E45" s="226" t="s">
        <v>1859</v>
      </c>
      <c r="F45" s="227" t="s">
        <v>1859</v>
      </c>
      <c r="G45" s="228" t="s">
        <v>1860</v>
      </c>
      <c r="H45" s="227" t="s">
        <v>1812</v>
      </c>
      <c r="I45" s="229" t="s">
        <v>191</v>
      </c>
      <c r="J45" s="103" t="s">
        <v>1735</v>
      </c>
      <c r="K45" s="103" t="s">
        <v>39</v>
      </c>
      <c r="L45" s="103" t="s">
        <v>27</v>
      </c>
      <c r="M45" s="103" t="s">
        <v>10</v>
      </c>
      <c r="N45" s="103" t="s">
        <v>10</v>
      </c>
      <c r="O45" s="230">
        <v>2448</v>
      </c>
      <c r="P45" s="231">
        <v>1014</v>
      </c>
      <c r="Q45" s="34">
        <f t="shared" si="0"/>
        <v>0.41421568627450983</v>
      </c>
      <c r="R45" s="33">
        <v>77</v>
      </c>
      <c r="S45" s="33">
        <v>272</v>
      </c>
      <c r="T45" s="187">
        <v>43312</v>
      </c>
      <c r="U45" s="87" t="s">
        <v>164</v>
      </c>
    </row>
    <row r="46" spans="1:21" ht="15.5">
      <c r="A46" s="223">
        <v>2018</v>
      </c>
      <c r="B46" s="223" t="s">
        <v>19</v>
      </c>
      <c r="C46" s="224" t="s">
        <v>1809</v>
      </c>
      <c r="D46" s="225" t="s">
        <v>1809</v>
      </c>
      <c r="E46" s="226" t="s">
        <v>1861</v>
      </c>
      <c r="F46" s="227" t="s">
        <v>1861</v>
      </c>
      <c r="G46" s="228" t="s">
        <v>1862</v>
      </c>
      <c r="H46" s="227" t="s">
        <v>1812</v>
      </c>
      <c r="I46" s="229" t="s">
        <v>192</v>
      </c>
      <c r="J46" s="103" t="s">
        <v>1735</v>
      </c>
      <c r="K46" s="103" t="s">
        <v>39</v>
      </c>
      <c r="L46" s="103" t="s">
        <v>27</v>
      </c>
      <c r="M46" s="103" t="s">
        <v>10</v>
      </c>
      <c r="N46" s="103" t="s">
        <v>10</v>
      </c>
      <c r="O46" s="230">
        <v>1240</v>
      </c>
      <c r="P46" s="231">
        <v>461</v>
      </c>
      <c r="Q46" s="34">
        <f t="shared" si="0"/>
        <v>0.37177419354838709</v>
      </c>
      <c r="R46" s="33">
        <v>40</v>
      </c>
      <c r="S46" s="33">
        <v>181</v>
      </c>
      <c r="T46" s="187">
        <v>43325</v>
      </c>
      <c r="U46" s="87" t="s">
        <v>164</v>
      </c>
    </row>
    <row r="47" spans="1:21" ht="15.5">
      <c r="A47" s="223">
        <v>2018</v>
      </c>
      <c r="B47" s="223" t="s">
        <v>19</v>
      </c>
      <c r="C47" s="224" t="s">
        <v>594</v>
      </c>
      <c r="D47" s="225" t="s">
        <v>1760</v>
      </c>
      <c r="E47" s="226" t="s">
        <v>1863</v>
      </c>
      <c r="F47" s="227" t="s">
        <v>1863</v>
      </c>
      <c r="G47" s="228" t="s">
        <v>1864</v>
      </c>
      <c r="H47" s="227" t="s">
        <v>1763</v>
      </c>
      <c r="I47" s="229" t="s">
        <v>193</v>
      </c>
      <c r="J47" s="103" t="s">
        <v>1735</v>
      </c>
      <c r="K47" s="103" t="s">
        <v>27</v>
      </c>
      <c r="L47" s="103" t="s">
        <v>27</v>
      </c>
      <c r="M47" s="103" t="s">
        <v>10</v>
      </c>
      <c r="N47" s="103" t="s">
        <v>10</v>
      </c>
      <c r="O47" s="230">
        <v>1080</v>
      </c>
      <c r="P47" s="231">
        <v>548</v>
      </c>
      <c r="Q47" s="34">
        <f t="shared" si="0"/>
        <v>0.50740740740740742</v>
      </c>
      <c r="R47" s="33">
        <v>49</v>
      </c>
      <c r="S47" s="33">
        <v>136</v>
      </c>
      <c r="T47" s="187">
        <v>43341</v>
      </c>
      <c r="U47" s="87" t="s">
        <v>141</v>
      </c>
    </row>
    <row r="48" spans="1:21" ht="15.5">
      <c r="A48" s="223">
        <v>2018</v>
      </c>
      <c r="B48" s="223" t="s">
        <v>19</v>
      </c>
      <c r="C48" s="224" t="s">
        <v>594</v>
      </c>
      <c r="D48" s="225" t="s">
        <v>1760</v>
      </c>
      <c r="E48" s="226" t="s">
        <v>1865</v>
      </c>
      <c r="F48" s="227" t="s">
        <v>1865</v>
      </c>
      <c r="G48" s="228" t="s">
        <v>1866</v>
      </c>
      <c r="H48" s="227" t="s">
        <v>1763</v>
      </c>
      <c r="I48" s="229" t="s">
        <v>194</v>
      </c>
      <c r="J48" s="103" t="s">
        <v>1735</v>
      </c>
      <c r="K48" s="103" t="s">
        <v>27</v>
      </c>
      <c r="L48" s="103" t="s">
        <v>27</v>
      </c>
      <c r="M48" s="103" t="s">
        <v>10</v>
      </c>
      <c r="N48" s="103" t="s">
        <v>10</v>
      </c>
      <c r="O48" s="230">
        <v>566</v>
      </c>
      <c r="P48" s="231">
        <v>268</v>
      </c>
      <c r="Q48" s="34">
        <f t="shared" si="0"/>
        <v>0.47349823321554768</v>
      </c>
      <c r="R48" s="33">
        <v>22</v>
      </c>
      <c r="S48" s="33">
        <v>63</v>
      </c>
      <c r="T48" s="187">
        <v>43342</v>
      </c>
      <c r="U48" s="87" t="s">
        <v>141</v>
      </c>
    </row>
    <row r="49" spans="1:21" ht="15.5">
      <c r="A49" s="223">
        <v>2018</v>
      </c>
      <c r="B49" s="223" t="s">
        <v>19</v>
      </c>
      <c r="C49" s="224" t="s">
        <v>144</v>
      </c>
      <c r="D49" s="225" t="s">
        <v>1799</v>
      </c>
      <c r="E49" s="226" t="s">
        <v>1843</v>
      </c>
      <c r="F49" s="227" t="s">
        <v>1867</v>
      </c>
      <c r="G49" s="228" t="s">
        <v>1868</v>
      </c>
      <c r="H49" s="227" t="s">
        <v>1802</v>
      </c>
      <c r="I49" s="229" t="s">
        <v>195</v>
      </c>
      <c r="J49" s="103" t="s">
        <v>1735</v>
      </c>
      <c r="K49" s="103" t="s">
        <v>79</v>
      </c>
      <c r="L49" s="103" t="s">
        <v>144</v>
      </c>
      <c r="M49" s="103" t="s">
        <v>10</v>
      </c>
      <c r="N49" s="103" t="s">
        <v>10</v>
      </c>
      <c r="O49" s="230">
        <v>884</v>
      </c>
      <c r="P49" s="231">
        <v>535</v>
      </c>
      <c r="Q49" s="34">
        <f t="shared" si="0"/>
        <v>0.60520361990950222</v>
      </c>
      <c r="R49" s="33">
        <v>51</v>
      </c>
      <c r="S49" s="33">
        <v>118</v>
      </c>
      <c r="T49" s="187">
        <v>43347</v>
      </c>
      <c r="U49" s="87" t="s">
        <v>159</v>
      </c>
    </row>
    <row r="50" spans="1:21" ht="15.5">
      <c r="A50" s="223">
        <v>2018</v>
      </c>
      <c r="B50" s="223" t="s">
        <v>19</v>
      </c>
      <c r="C50" s="224" t="s">
        <v>82</v>
      </c>
      <c r="D50" s="225" t="s">
        <v>1764</v>
      </c>
      <c r="E50" s="226" t="s">
        <v>1869</v>
      </c>
      <c r="F50" s="227" t="s">
        <v>1870</v>
      </c>
      <c r="G50" s="228" t="s">
        <v>1871</v>
      </c>
      <c r="H50" s="227" t="s">
        <v>1767</v>
      </c>
      <c r="I50" s="229" t="s">
        <v>196</v>
      </c>
      <c r="J50" s="103" t="s">
        <v>1735</v>
      </c>
      <c r="K50" s="103" t="s">
        <v>75</v>
      </c>
      <c r="L50" s="103" t="s">
        <v>144</v>
      </c>
      <c r="M50" s="103" t="s">
        <v>10</v>
      </c>
      <c r="N50" s="103" t="s">
        <v>10</v>
      </c>
      <c r="O50" s="230">
        <v>1170</v>
      </c>
      <c r="P50" s="231">
        <v>813</v>
      </c>
      <c r="Q50" s="34">
        <f t="shared" si="0"/>
        <v>0.69487179487179485</v>
      </c>
      <c r="R50" s="33">
        <v>113</v>
      </c>
      <c r="S50" s="33">
        <v>190</v>
      </c>
      <c r="T50" s="187">
        <v>43353</v>
      </c>
      <c r="U50" s="87" t="s">
        <v>197</v>
      </c>
    </row>
    <row r="51" spans="1:21" ht="15.5">
      <c r="A51" s="223">
        <v>2018</v>
      </c>
      <c r="B51" s="223" t="s">
        <v>19</v>
      </c>
      <c r="C51" s="224" t="s">
        <v>1872</v>
      </c>
      <c r="D51" s="225" t="s">
        <v>1799</v>
      </c>
      <c r="E51" s="226" t="s">
        <v>1873</v>
      </c>
      <c r="F51" s="227" t="s">
        <v>1874</v>
      </c>
      <c r="G51" s="228" t="s">
        <v>1875</v>
      </c>
      <c r="H51" s="227" t="s">
        <v>1802</v>
      </c>
      <c r="I51" s="229" t="s">
        <v>198</v>
      </c>
      <c r="J51" s="103" t="s">
        <v>1735</v>
      </c>
      <c r="K51" s="103" t="s">
        <v>114</v>
      </c>
      <c r="L51" s="103" t="s">
        <v>144</v>
      </c>
      <c r="M51" s="103" t="s">
        <v>10</v>
      </c>
      <c r="N51" s="103" t="s">
        <v>10</v>
      </c>
      <c r="O51" s="230">
        <v>1126</v>
      </c>
      <c r="P51" s="231">
        <v>689</v>
      </c>
      <c r="Q51" s="34">
        <f t="shared" si="0"/>
        <v>0.61190053285968027</v>
      </c>
      <c r="R51" s="33">
        <v>68</v>
      </c>
      <c r="S51" s="33">
        <v>151</v>
      </c>
      <c r="T51" s="187">
        <v>43360</v>
      </c>
      <c r="U51" s="87" t="s">
        <v>199</v>
      </c>
    </row>
    <row r="52" spans="1:21" ht="15.5">
      <c r="A52" s="223">
        <v>2018</v>
      </c>
      <c r="B52" s="223" t="s">
        <v>19</v>
      </c>
      <c r="C52" s="224" t="s">
        <v>144</v>
      </c>
      <c r="D52" s="225" t="s">
        <v>1799</v>
      </c>
      <c r="E52" s="226" t="s">
        <v>1843</v>
      </c>
      <c r="F52" s="227" t="s">
        <v>1876</v>
      </c>
      <c r="G52" s="228" t="s">
        <v>1877</v>
      </c>
      <c r="H52" s="227" t="s">
        <v>1802</v>
      </c>
      <c r="I52" s="229" t="s">
        <v>200</v>
      </c>
      <c r="J52" s="103" t="s">
        <v>1735</v>
      </c>
      <c r="K52" s="103" t="s">
        <v>79</v>
      </c>
      <c r="L52" s="103" t="s">
        <v>144</v>
      </c>
      <c r="M52" s="103" t="s">
        <v>10</v>
      </c>
      <c r="N52" s="103" t="s">
        <v>10</v>
      </c>
      <c r="O52" s="230">
        <v>2736</v>
      </c>
      <c r="P52" s="231">
        <v>1713</v>
      </c>
      <c r="Q52" s="34">
        <f t="shared" si="0"/>
        <v>0.62609649122807021</v>
      </c>
      <c r="R52" s="33">
        <v>218</v>
      </c>
      <c r="S52" s="33">
        <v>437</v>
      </c>
      <c r="T52" s="187">
        <v>43362</v>
      </c>
      <c r="U52" s="87" t="s">
        <v>159</v>
      </c>
    </row>
    <row r="53" spans="1:21" ht="15.5">
      <c r="A53" s="223">
        <v>2018</v>
      </c>
      <c r="B53" s="223" t="s">
        <v>19</v>
      </c>
      <c r="C53" s="224" t="s">
        <v>144</v>
      </c>
      <c r="D53" s="225" t="s">
        <v>1799</v>
      </c>
      <c r="E53" s="226" t="s">
        <v>1843</v>
      </c>
      <c r="F53" s="227" t="s">
        <v>1878</v>
      </c>
      <c r="G53" s="228" t="s">
        <v>1879</v>
      </c>
      <c r="H53" s="227" t="s">
        <v>1802</v>
      </c>
      <c r="I53" s="229" t="s">
        <v>201</v>
      </c>
      <c r="J53" s="103" t="s">
        <v>1735</v>
      </c>
      <c r="K53" s="103" t="s">
        <v>79</v>
      </c>
      <c r="L53" s="103" t="s">
        <v>144</v>
      </c>
      <c r="M53" s="103" t="s">
        <v>10</v>
      </c>
      <c r="N53" s="103" t="s">
        <v>10</v>
      </c>
      <c r="O53" s="230">
        <v>954</v>
      </c>
      <c r="P53" s="231">
        <v>578</v>
      </c>
      <c r="Q53" s="34">
        <f t="shared" si="0"/>
        <v>0.6058700209643606</v>
      </c>
      <c r="R53" s="33">
        <v>65</v>
      </c>
      <c r="S53" s="33">
        <v>151</v>
      </c>
      <c r="T53" s="187">
        <v>43364</v>
      </c>
      <c r="U53" s="87" t="s">
        <v>159</v>
      </c>
    </row>
    <row r="54" spans="1:21" ht="15.5">
      <c r="A54" s="223">
        <v>2018</v>
      </c>
      <c r="B54" s="223" t="s">
        <v>19</v>
      </c>
      <c r="C54" s="224" t="s">
        <v>594</v>
      </c>
      <c r="D54" s="225" t="s">
        <v>1760</v>
      </c>
      <c r="E54" s="226" t="s">
        <v>1880</v>
      </c>
      <c r="F54" s="227" t="s">
        <v>1880</v>
      </c>
      <c r="G54" s="228" t="s">
        <v>1881</v>
      </c>
      <c r="H54" s="227" t="s">
        <v>1763</v>
      </c>
      <c r="I54" s="229" t="s">
        <v>202</v>
      </c>
      <c r="J54" s="103" t="s">
        <v>1735</v>
      </c>
      <c r="K54" s="103" t="s">
        <v>71</v>
      </c>
      <c r="L54" s="103" t="s">
        <v>27</v>
      </c>
      <c r="M54" s="103" t="s">
        <v>10</v>
      </c>
      <c r="N54" s="103" t="s">
        <v>10</v>
      </c>
      <c r="O54" s="230">
        <v>980</v>
      </c>
      <c r="P54" s="231">
        <v>579</v>
      </c>
      <c r="Q54" s="34">
        <f t="shared" si="0"/>
        <v>0.59081632653061222</v>
      </c>
      <c r="R54" s="33">
        <v>73</v>
      </c>
      <c r="S54" s="33">
        <v>155</v>
      </c>
      <c r="T54" s="187">
        <v>43364</v>
      </c>
      <c r="U54" s="87" t="s">
        <v>203</v>
      </c>
    </row>
    <row r="55" spans="1:21" ht="15.5">
      <c r="A55" s="223">
        <v>2018</v>
      </c>
      <c r="B55" s="223" t="s">
        <v>19</v>
      </c>
      <c r="C55" s="224" t="s">
        <v>1872</v>
      </c>
      <c r="D55" s="225" t="s">
        <v>1799</v>
      </c>
      <c r="E55" s="226" t="s">
        <v>1873</v>
      </c>
      <c r="F55" s="227" t="s">
        <v>1882</v>
      </c>
      <c r="G55" s="228" t="s">
        <v>1883</v>
      </c>
      <c r="H55" s="227" t="s">
        <v>1802</v>
      </c>
      <c r="I55" s="229" t="s">
        <v>204</v>
      </c>
      <c r="J55" s="103" t="s">
        <v>1735</v>
      </c>
      <c r="K55" s="103" t="s">
        <v>114</v>
      </c>
      <c r="L55" s="103" t="s">
        <v>144</v>
      </c>
      <c r="M55" s="103" t="s">
        <v>10</v>
      </c>
      <c r="N55" s="103" t="s">
        <v>10</v>
      </c>
      <c r="O55" s="230">
        <v>1052</v>
      </c>
      <c r="P55" s="231">
        <v>564</v>
      </c>
      <c r="Q55" s="34">
        <f t="shared" si="0"/>
        <v>0.53612167300380231</v>
      </c>
      <c r="R55" s="33">
        <v>40</v>
      </c>
      <c r="S55" s="33">
        <v>123</v>
      </c>
      <c r="T55" s="187">
        <v>43377</v>
      </c>
      <c r="U55" s="87" t="s">
        <v>199</v>
      </c>
    </row>
    <row r="56" spans="1:21" ht="15.5">
      <c r="A56" s="223">
        <v>2018</v>
      </c>
      <c r="B56" s="223" t="s">
        <v>19</v>
      </c>
      <c r="C56" s="224" t="s">
        <v>1884</v>
      </c>
      <c r="D56" s="224" t="s">
        <v>1885</v>
      </c>
      <c r="E56" s="226" t="s">
        <v>1886</v>
      </c>
      <c r="F56" s="227" t="s">
        <v>1887</v>
      </c>
      <c r="G56" s="228" t="s">
        <v>1888</v>
      </c>
      <c r="H56" s="227" t="s">
        <v>1889</v>
      </c>
      <c r="I56" s="229" t="s">
        <v>205</v>
      </c>
      <c r="J56" s="103" t="s">
        <v>1735</v>
      </c>
      <c r="K56" s="103" t="s">
        <v>85</v>
      </c>
      <c r="L56" s="103" t="s">
        <v>84</v>
      </c>
      <c r="M56" s="103" t="s">
        <v>10</v>
      </c>
      <c r="N56" s="103" t="s">
        <v>10</v>
      </c>
      <c r="O56" s="230">
        <v>708</v>
      </c>
      <c r="P56" s="231">
        <v>462</v>
      </c>
      <c r="Q56" s="34">
        <f t="shared" si="0"/>
        <v>0.65254237288135597</v>
      </c>
      <c r="R56" s="33">
        <v>42</v>
      </c>
      <c r="S56" s="33">
        <v>89</v>
      </c>
      <c r="T56" s="187">
        <v>43378</v>
      </c>
      <c r="U56" s="87" t="s">
        <v>206</v>
      </c>
    </row>
    <row r="57" spans="1:21" ht="15.5">
      <c r="A57" s="223">
        <v>2018</v>
      </c>
      <c r="B57" s="223" t="s">
        <v>19</v>
      </c>
      <c r="C57" s="224" t="s">
        <v>594</v>
      </c>
      <c r="D57" s="225" t="s">
        <v>1760</v>
      </c>
      <c r="E57" s="226" t="s">
        <v>1890</v>
      </c>
      <c r="F57" s="227" t="s">
        <v>1890</v>
      </c>
      <c r="G57" s="228" t="s">
        <v>1891</v>
      </c>
      <c r="H57" s="227" t="s">
        <v>1763</v>
      </c>
      <c r="I57" s="229" t="s">
        <v>207</v>
      </c>
      <c r="J57" s="103" t="s">
        <v>1735</v>
      </c>
      <c r="K57" s="103" t="s">
        <v>71</v>
      </c>
      <c r="L57" s="103" t="s">
        <v>27</v>
      </c>
      <c r="M57" s="103" t="s">
        <v>10</v>
      </c>
      <c r="N57" s="103" t="s">
        <v>10</v>
      </c>
      <c r="O57" s="230">
        <v>800</v>
      </c>
      <c r="P57" s="231">
        <v>467</v>
      </c>
      <c r="Q57" s="34">
        <f t="shared" si="0"/>
        <v>0.58374999999999999</v>
      </c>
      <c r="R57" s="33">
        <v>46</v>
      </c>
      <c r="S57" s="33">
        <v>108</v>
      </c>
      <c r="T57" s="187">
        <v>43381</v>
      </c>
      <c r="U57" s="87" t="s">
        <v>203</v>
      </c>
    </row>
    <row r="58" spans="1:21" ht="15.5">
      <c r="A58" s="223">
        <v>2018</v>
      </c>
      <c r="B58" s="223" t="s">
        <v>19</v>
      </c>
      <c r="C58" s="224" t="s">
        <v>1872</v>
      </c>
      <c r="D58" s="225" t="s">
        <v>1799</v>
      </c>
      <c r="E58" s="226" t="s">
        <v>1873</v>
      </c>
      <c r="F58" s="227" t="s">
        <v>1892</v>
      </c>
      <c r="G58" s="228" t="s">
        <v>1893</v>
      </c>
      <c r="H58" s="227" t="s">
        <v>1802</v>
      </c>
      <c r="I58" s="229" t="s">
        <v>208</v>
      </c>
      <c r="J58" s="103" t="s">
        <v>1735</v>
      </c>
      <c r="K58" s="103" t="s">
        <v>114</v>
      </c>
      <c r="L58" s="103" t="s">
        <v>144</v>
      </c>
      <c r="M58" s="103" t="s">
        <v>10</v>
      </c>
      <c r="N58" s="103" t="s">
        <v>10</v>
      </c>
      <c r="O58" s="230">
        <v>1132</v>
      </c>
      <c r="P58" s="231">
        <v>615</v>
      </c>
      <c r="Q58" s="34">
        <f t="shared" si="0"/>
        <v>0.54328621908127206</v>
      </c>
      <c r="R58" s="33">
        <v>53</v>
      </c>
      <c r="S58" s="33">
        <v>129</v>
      </c>
      <c r="T58" s="187">
        <v>43388</v>
      </c>
      <c r="U58" s="87" t="s">
        <v>199</v>
      </c>
    </row>
    <row r="59" spans="1:21" ht="15.5">
      <c r="A59" s="223">
        <v>2018</v>
      </c>
      <c r="B59" s="223" t="s">
        <v>19</v>
      </c>
      <c r="C59" s="224" t="s">
        <v>594</v>
      </c>
      <c r="D59" s="225" t="s">
        <v>1760</v>
      </c>
      <c r="E59" s="226" t="s">
        <v>1894</v>
      </c>
      <c r="F59" s="227" t="s">
        <v>1895</v>
      </c>
      <c r="G59" s="228" t="s">
        <v>1896</v>
      </c>
      <c r="H59" s="227" t="s">
        <v>1763</v>
      </c>
      <c r="I59" s="229" t="s">
        <v>209</v>
      </c>
      <c r="J59" s="103" t="s">
        <v>1735</v>
      </c>
      <c r="K59" s="103" t="s">
        <v>71</v>
      </c>
      <c r="L59" s="103" t="s">
        <v>27</v>
      </c>
      <c r="M59" s="103" t="s">
        <v>10</v>
      </c>
      <c r="N59" s="103" t="s">
        <v>10</v>
      </c>
      <c r="O59" s="230">
        <v>726</v>
      </c>
      <c r="P59" s="231">
        <v>383</v>
      </c>
      <c r="Q59" s="34">
        <f t="shared" si="0"/>
        <v>0.52754820936639113</v>
      </c>
      <c r="R59" s="33">
        <v>34</v>
      </c>
      <c r="S59" s="33">
        <v>108</v>
      </c>
      <c r="T59" s="187">
        <v>43390</v>
      </c>
      <c r="U59" s="87" t="s">
        <v>203</v>
      </c>
    </row>
    <row r="60" spans="1:21" ht="15.5">
      <c r="A60" s="223">
        <v>2018</v>
      </c>
      <c r="B60" s="223" t="s">
        <v>5430</v>
      </c>
      <c r="C60" s="224" t="s">
        <v>1897</v>
      </c>
      <c r="D60" s="225" t="s">
        <v>1898</v>
      </c>
      <c r="E60" s="226" t="s">
        <v>1899</v>
      </c>
      <c r="F60" s="227" t="s">
        <v>1899</v>
      </c>
      <c r="G60" s="228" t="s">
        <v>1900</v>
      </c>
      <c r="H60" s="227" t="s">
        <v>1901</v>
      </c>
      <c r="I60" s="229" t="s">
        <v>210</v>
      </c>
      <c r="J60" s="103" t="s">
        <v>1735</v>
      </c>
      <c r="K60" s="103" t="s">
        <v>109</v>
      </c>
      <c r="L60" s="103" t="s">
        <v>212</v>
      </c>
      <c r="M60" s="103" t="s">
        <v>67</v>
      </c>
      <c r="N60" s="103" t="s">
        <v>36</v>
      </c>
      <c r="O60" s="230">
        <v>918</v>
      </c>
      <c r="P60" s="231">
        <v>821</v>
      </c>
      <c r="Q60" s="34">
        <f t="shared" si="0"/>
        <v>0.89433551198257077</v>
      </c>
      <c r="R60" s="33">
        <v>40</v>
      </c>
      <c r="S60" s="33">
        <v>153</v>
      </c>
      <c r="T60" s="187">
        <v>43390</v>
      </c>
      <c r="U60" s="87" t="s">
        <v>211</v>
      </c>
    </row>
    <row r="61" spans="1:21" ht="15.5">
      <c r="A61" s="223">
        <v>2018</v>
      </c>
      <c r="B61" s="223" t="s">
        <v>19</v>
      </c>
      <c r="C61" s="224" t="s">
        <v>1872</v>
      </c>
      <c r="D61" s="225" t="s">
        <v>1799</v>
      </c>
      <c r="E61" s="226" t="s">
        <v>1873</v>
      </c>
      <c r="F61" s="227" t="s">
        <v>1902</v>
      </c>
      <c r="G61" s="228" t="s">
        <v>1903</v>
      </c>
      <c r="H61" s="227" t="s">
        <v>1802</v>
      </c>
      <c r="I61" s="229" t="s">
        <v>213</v>
      </c>
      <c r="J61" s="103" t="s">
        <v>1735</v>
      </c>
      <c r="K61" s="103" t="s">
        <v>82</v>
      </c>
      <c r="L61" s="103" t="s">
        <v>144</v>
      </c>
      <c r="M61" s="103" t="s">
        <v>10</v>
      </c>
      <c r="N61" s="103" t="s">
        <v>10</v>
      </c>
      <c r="O61" s="230">
        <v>450</v>
      </c>
      <c r="P61" s="231">
        <v>209</v>
      </c>
      <c r="Q61" s="34">
        <f t="shared" si="0"/>
        <v>0.46444444444444444</v>
      </c>
      <c r="R61" s="33">
        <v>17</v>
      </c>
      <c r="S61" s="33">
        <v>65</v>
      </c>
      <c r="T61" s="187">
        <v>43396</v>
      </c>
      <c r="U61" s="87" t="s">
        <v>199</v>
      </c>
    </row>
    <row r="62" spans="1:21" ht="15.5">
      <c r="A62" s="223">
        <v>2018</v>
      </c>
      <c r="B62" s="223" t="s">
        <v>19</v>
      </c>
      <c r="C62" s="224" t="s">
        <v>594</v>
      </c>
      <c r="D62" s="225" t="s">
        <v>1760</v>
      </c>
      <c r="E62" s="226" t="s">
        <v>1904</v>
      </c>
      <c r="F62" s="227" t="s">
        <v>1904</v>
      </c>
      <c r="G62" s="228" t="s">
        <v>1905</v>
      </c>
      <c r="H62" s="227" t="s">
        <v>1763</v>
      </c>
      <c r="I62" s="229" t="s">
        <v>214</v>
      </c>
      <c r="J62" s="103" t="s">
        <v>1735</v>
      </c>
      <c r="K62" s="103" t="s">
        <v>71</v>
      </c>
      <c r="L62" s="103" t="s">
        <v>27</v>
      </c>
      <c r="M62" s="103" t="s">
        <v>10</v>
      </c>
      <c r="N62" s="103" t="s">
        <v>10</v>
      </c>
      <c r="O62" s="230">
        <v>660</v>
      </c>
      <c r="P62" s="231">
        <v>424</v>
      </c>
      <c r="Q62" s="34">
        <f t="shared" si="0"/>
        <v>0.64242424242424245</v>
      </c>
      <c r="R62" s="33">
        <v>36</v>
      </c>
      <c r="S62" s="33">
        <v>108</v>
      </c>
      <c r="T62" s="187">
        <v>43397</v>
      </c>
      <c r="U62" s="87" t="s">
        <v>203</v>
      </c>
    </row>
    <row r="63" spans="1:21" ht="15.5">
      <c r="A63" s="223">
        <v>2018</v>
      </c>
      <c r="B63" s="223" t="s">
        <v>19</v>
      </c>
      <c r="C63" s="224" t="s">
        <v>1906</v>
      </c>
      <c r="D63" s="225" t="s">
        <v>1906</v>
      </c>
      <c r="E63" s="226" t="s">
        <v>1907</v>
      </c>
      <c r="F63" s="227" t="s">
        <v>1908</v>
      </c>
      <c r="G63" s="228" t="s">
        <v>1909</v>
      </c>
      <c r="H63" s="227" t="s">
        <v>1910</v>
      </c>
      <c r="I63" s="229" t="s">
        <v>215</v>
      </c>
      <c r="J63" s="103" t="s">
        <v>1735</v>
      </c>
      <c r="K63" s="103" t="s">
        <v>51</v>
      </c>
      <c r="L63" s="103" t="s">
        <v>538</v>
      </c>
      <c r="M63" s="103" t="s">
        <v>10</v>
      </c>
      <c r="N63" s="103" t="s">
        <v>10</v>
      </c>
      <c r="O63" s="230">
        <v>900</v>
      </c>
      <c r="P63" s="231">
        <v>485</v>
      </c>
      <c r="Q63" s="34">
        <f t="shared" si="0"/>
        <v>0.53888888888888886</v>
      </c>
      <c r="R63" s="33">
        <v>41</v>
      </c>
      <c r="S63" s="33">
        <v>134</v>
      </c>
      <c r="T63" s="187">
        <v>43403</v>
      </c>
      <c r="U63" s="87" t="s">
        <v>216</v>
      </c>
    </row>
    <row r="64" spans="1:21" ht="15.5">
      <c r="A64" s="223">
        <v>2018</v>
      </c>
      <c r="B64" s="223" t="s">
        <v>19</v>
      </c>
      <c r="C64" s="224" t="s">
        <v>1906</v>
      </c>
      <c r="D64" s="225" t="s">
        <v>1906</v>
      </c>
      <c r="E64" s="226" t="s">
        <v>1907</v>
      </c>
      <c r="F64" s="227" t="s">
        <v>1911</v>
      </c>
      <c r="G64" s="228" t="s">
        <v>1912</v>
      </c>
      <c r="H64" s="227" t="s">
        <v>1910</v>
      </c>
      <c r="I64" s="229" t="s">
        <v>220</v>
      </c>
      <c r="J64" s="103" t="s">
        <v>1735</v>
      </c>
      <c r="K64" s="103" t="s">
        <v>51</v>
      </c>
      <c r="L64" s="103" t="s">
        <v>538</v>
      </c>
      <c r="M64" s="103" t="s">
        <v>10</v>
      </c>
      <c r="N64" s="103" t="s">
        <v>10</v>
      </c>
      <c r="O64" s="230">
        <v>774</v>
      </c>
      <c r="P64" s="231">
        <v>474</v>
      </c>
      <c r="Q64" s="34">
        <f t="shared" si="0"/>
        <v>0.61240310077519378</v>
      </c>
      <c r="R64" s="33">
        <v>43</v>
      </c>
      <c r="S64" s="33">
        <v>97</v>
      </c>
      <c r="T64" s="187">
        <v>43403</v>
      </c>
      <c r="U64" s="87" t="s">
        <v>216</v>
      </c>
    </row>
    <row r="65" spans="1:21" ht="15.5">
      <c r="A65" s="223">
        <v>2018</v>
      </c>
      <c r="B65" s="223" t="s">
        <v>19</v>
      </c>
      <c r="C65" s="224" t="s">
        <v>594</v>
      </c>
      <c r="D65" s="225" t="s">
        <v>1760</v>
      </c>
      <c r="E65" s="226" t="s">
        <v>1880</v>
      </c>
      <c r="F65" s="227" t="s">
        <v>1913</v>
      </c>
      <c r="G65" s="228" t="s">
        <v>1914</v>
      </c>
      <c r="H65" s="227" t="s">
        <v>1763</v>
      </c>
      <c r="I65" s="229" t="s">
        <v>217</v>
      </c>
      <c r="J65" s="103" t="s">
        <v>1735</v>
      </c>
      <c r="K65" s="103" t="s">
        <v>71</v>
      </c>
      <c r="L65" s="103" t="s">
        <v>27</v>
      </c>
      <c r="M65" s="103" t="s">
        <v>10</v>
      </c>
      <c r="N65" s="103" t="s">
        <v>10</v>
      </c>
      <c r="O65" s="230">
        <v>620</v>
      </c>
      <c r="P65" s="231">
        <v>381</v>
      </c>
      <c r="Q65" s="34">
        <f t="shared" si="0"/>
        <v>0.61451612903225805</v>
      </c>
      <c r="R65" s="33">
        <v>44</v>
      </c>
      <c r="S65" s="33">
        <v>90</v>
      </c>
      <c r="T65" s="187">
        <v>43403</v>
      </c>
      <c r="U65" s="87" t="s">
        <v>203</v>
      </c>
    </row>
    <row r="66" spans="1:21" ht="15.5">
      <c r="A66" s="223">
        <v>2018</v>
      </c>
      <c r="B66" s="223" t="s">
        <v>19</v>
      </c>
      <c r="C66" s="224" t="s">
        <v>594</v>
      </c>
      <c r="D66" s="225" t="s">
        <v>1760</v>
      </c>
      <c r="E66" s="226" t="s">
        <v>1904</v>
      </c>
      <c r="F66" s="227" t="s">
        <v>1915</v>
      </c>
      <c r="G66" s="228" t="s">
        <v>1916</v>
      </c>
      <c r="H66" s="227" t="s">
        <v>1763</v>
      </c>
      <c r="I66" s="229" t="s">
        <v>221</v>
      </c>
      <c r="J66" s="103" t="s">
        <v>1735</v>
      </c>
      <c r="K66" s="103" t="s">
        <v>71</v>
      </c>
      <c r="L66" s="103" t="s">
        <v>27</v>
      </c>
      <c r="M66" s="103" t="s">
        <v>10</v>
      </c>
      <c r="N66" s="103" t="s">
        <v>10</v>
      </c>
      <c r="O66" s="230">
        <v>432</v>
      </c>
      <c r="P66" s="231">
        <v>238</v>
      </c>
      <c r="Q66" s="34">
        <f t="shared" si="0"/>
        <v>0.55092592592592593</v>
      </c>
      <c r="R66" s="33">
        <v>19</v>
      </c>
      <c r="S66" s="33">
        <v>71</v>
      </c>
      <c r="T66" s="187">
        <v>43403</v>
      </c>
      <c r="U66" s="87" t="s">
        <v>203</v>
      </c>
    </row>
    <row r="67" spans="1:21" ht="15.5">
      <c r="A67" s="223">
        <v>2018</v>
      </c>
      <c r="B67" s="223" t="s">
        <v>19</v>
      </c>
      <c r="C67" s="233" t="s">
        <v>1917</v>
      </c>
      <c r="D67" s="225" t="s">
        <v>1917</v>
      </c>
      <c r="E67" s="226" t="s">
        <v>1918</v>
      </c>
      <c r="F67" s="227" t="s">
        <v>1918</v>
      </c>
      <c r="G67" s="228" t="s">
        <v>1919</v>
      </c>
      <c r="H67" s="227" t="s">
        <v>1920</v>
      </c>
      <c r="I67" s="229" t="s">
        <v>218</v>
      </c>
      <c r="J67" s="103" t="s">
        <v>1735</v>
      </c>
      <c r="K67" s="103" t="s">
        <v>114</v>
      </c>
      <c r="L67" s="103" t="s">
        <v>144</v>
      </c>
      <c r="M67" s="103" t="s">
        <v>10</v>
      </c>
      <c r="N67" s="103" t="s">
        <v>10</v>
      </c>
      <c r="O67" s="230">
        <v>820</v>
      </c>
      <c r="P67" s="231">
        <v>475</v>
      </c>
      <c r="Q67" s="34">
        <f t="shared" ref="Q67:Q130" si="1">P67/O67</f>
        <v>0.57926829268292679</v>
      </c>
      <c r="R67" s="33">
        <v>43</v>
      </c>
      <c r="S67" s="33">
        <v>112</v>
      </c>
      <c r="T67" s="187">
        <v>43403</v>
      </c>
      <c r="U67" s="87" t="s">
        <v>219</v>
      </c>
    </row>
    <row r="68" spans="1:21" ht="15.5">
      <c r="A68" s="223">
        <v>2018</v>
      </c>
      <c r="B68" s="223" t="s">
        <v>19</v>
      </c>
      <c r="C68" s="224" t="s">
        <v>1872</v>
      </c>
      <c r="D68" s="225" t="s">
        <v>1799</v>
      </c>
      <c r="E68" s="226" t="s">
        <v>1873</v>
      </c>
      <c r="F68" s="227" t="s">
        <v>1921</v>
      </c>
      <c r="G68" s="228" t="s">
        <v>1922</v>
      </c>
      <c r="H68" s="227" t="s">
        <v>1802</v>
      </c>
      <c r="I68" s="229" t="s">
        <v>222</v>
      </c>
      <c r="J68" s="103" t="s">
        <v>1735</v>
      </c>
      <c r="K68" s="103" t="s">
        <v>114</v>
      </c>
      <c r="L68" s="103" t="s">
        <v>144</v>
      </c>
      <c r="M68" s="103" t="s">
        <v>10</v>
      </c>
      <c r="N68" s="103" t="s">
        <v>10</v>
      </c>
      <c r="O68" s="230">
        <v>618</v>
      </c>
      <c r="P68" s="231">
        <v>290</v>
      </c>
      <c r="Q68" s="34">
        <f t="shared" si="1"/>
        <v>0.46925566343042069</v>
      </c>
      <c r="R68" s="33">
        <v>24</v>
      </c>
      <c r="S68" s="33">
        <v>81</v>
      </c>
      <c r="T68" s="187">
        <v>43409</v>
      </c>
      <c r="U68" s="87" t="s">
        <v>199</v>
      </c>
    </row>
    <row r="69" spans="1:21" ht="15.5">
      <c r="A69" s="223">
        <v>2018</v>
      </c>
      <c r="B69" s="223" t="s">
        <v>19</v>
      </c>
      <c r="C69" s="224" t="s">
        <v>1906</v>
      </c>
      <c r="D69" s="225" t="s">
        <v>1906</v>
      </c>
      <c r="E69" s="226" t="s">
        <v>1923</v>
      </c>
      <c r="F69" s="227" t="s">
        <v>1924</v>
      </c>
      <c r="G69" s="228" t="s">
        <v>1925</v>
      </c>
      <c r="H69" s="227" t="s">
        <v>1910</v>
      </c>
      <c r="I69" s="229" t="s">
        <v>225</v>
      </c>
      <c r="J69" s="103" t="s">
        <v>1735</v>
      </c>
      <c r="K69" s="103" t="s">
        <v>51</v>
      </c>
      <c r="L69" s="103" t="s">
        <v>538</v>
      </c>
      <c r="M69" s="103" t="s">
        <v>10</v>
      </c>
      <c r="N69" s="103" t="s">
        <v>10</v>
      </c>
      <c r="O69" s="230">
        <v>676</v>
      </c>
      <c r="P69" s="231">
        <v>412</v>
      </c>
      <c r="Q69" s="34">
        <f t="shared" si="1"/>
        <v>0.60946745562130178</v>
      </c>
      <c r="R69" s="33">
        <v>41</v>
      </c>
      <c r="S69" s="33">
        <v>98</v>
      </c>
      <c r="T69" s="187">
        <v>43413</v>
      </c>
      <c r="U69" s="87" t="s">
        <v>216</v>
      </c>
    </row>
    <row r="70" spans="1:21" ht="15.5">
      <c r="A70" s="223">
        <v>2018</v>
      </c>
      <c r="B70" s="223" t="s">
        <v>19</v>
      </c>
      <c r="C70" s="224" t="s">
        <v>594</v>
      </c>
      <c r="D70" s="225" t="s">
        <v>1760</v>
      </c>
      <c r="E70" s="226" t="s">
        <v>1894</v>
      </c>
      <c r="F70" s="227" t="s">
        <v>1894</v>
      </c>
      <c r="G70" s="228" t="s">
        <v>1926</v>
      </c>
      <c r="H70" s="227" t="s">
        <v>1763</v>
      </c>
      <c r="I70" s="229" t="s">
        <v>226</v>
      </c>
      <c r="J70" s="103" t="s">
        <v>1735</v>
      </c>
      <c r="K70" s="103" t="s">
        <v>71</v>
      </c>
      <c r="L70" s="103" t="s">
        <v>27</v>
      </c>
      <c r="M70" s="103" t="s">
        <v>10</v>
      </c>
      <c r="N70" s="103" t="s">
        <v>10</v>
      </c>
      <c r="O70" s="230">
        <v>1014</v>
      </c>
      <c r="P70" s="231">
        <v>629</v>
      </c>
      <c r="Q70" s="34">
        <f t="shared" si="1"/>
        <v>0.62031558185404334</v>
      </c>
      <c r="R70" s="33">
        <v>63</v>
      </c>
      <c r="S70" s="33">
        <v>152</v>
      </c>
      <c r="T70" s="187">
        <v>43413</v>
      </c>
      <c r="U70" s="87" t="s">
        <v>203</v>
      </c>
    </row>
    <row r="71" spans="1:21" ht="15.5">
      <c r="A71" s="223">
        <v>2018</v>
      </c>
      <c r="B71" s="223" t="s">
        <v>19</v>
      </c>
      <c r="C71" s="224" t="s">
        <v>594</v>
      </c>
      <c r="D71" s="225" t="s">
        <v>1760</v>
      </c>
      <c r="E71" s="226" t="s">
        <v>1927</v>
      </c>
      <c r="F71" s="227" t="s">
        <v>1928</v>
      </c>
      <c r="G71" s="228" t="s">
        <v>1929</v>
      </c>
      <c r="H71" s="227" t="s">
        <v>1763</v>
      </c>
      <c r="I71" s="229" t="s">
        <v>227</v>
      </c>
      <c r="J71" s="103" t="s">
        <v>1735</v>
      </c>
      <c r="K71" s="103" t="s">
        <v>71</v>
      </c>
      <c r="L71" s="103" t="s">
        <v>27</v>
      </c>
      <c r="M71" s="103" t="s">
        <v>10</v>
      </c>
      <c r="N71" s="103" t="s">
        <v>10</v>
      </c>
      <c r="O71" s="230">
        <v>890</v>
      </c>
      <c r="P71" s="231">
        <v>506</v>
      </c>
      <c r="Q71" s="34">
        <f t="shared" si="1"/>
        <v>0.56853932584269662</v>
      </c>
      <c r="R71" s="33">
        <v>44</v>
      </c>
      <c r="S71" s="33">
        <v>127</v>
      </c>
      <c r="T71" s="187">
        <v>43413</v>
      </c>
      <c r="U71" s="87" t="s">
        <v>203</v>
      </c>
    </row>
    <row r="72" spans="1:21" ht="15.5">
      <c r="A72" s="223">
        <v>2018</v>
      </c>
      <c r="B72" s="223" t="s">
        <v>19</v>
      </c>
      <c r="C72" s="224" t="s">
        <v>1884</v>
      </c>
      <c r="D72" s="224" t="s">
        <v>1885</v>
      </c>
      <c r="E72" s="226" t="s">
        <v>1930</v>
      </c>
      <c r="F72" s="227" t="s">
        <v>1930</v>
      </c>
      <c r="G72" s="228" t="s">
        <v>1931</v>
      </c>
      <c r="H72" s="227" t="s">
        <v>1889</v>
      </c>
      <c r="I72" s="229" t="s">
        <v>223</v>
      </c>
      <c r="J72" s="103" t="s">
        <v>1735</v>
      </c>
      <c r="K72" s="103" t="s">
        <v>114</v>
      </c>
      <c r="L72" s="103" t="s">
        <v>144</v>
      </c>
      <c r="M72" s="103" t="s">
        <v>10</v>
      </c>
      <c r="N72" s="103" t="s">
        <v>10</v>
      </c>
      <c r="O72" s="230">
        <v>1344</v>
      </c>
      <c r="P72" s="231">
        <v>811</v>
      </c>
      <c r="Q72" s="34">
        <f t="shared" si="1"/>
        <v>0.60342261904761907</v>
      </c>
      <c r="R72" s="33">
        <v>88</v>
      </c>
      <c r="S72" s="33">
        <v>223</v>
      </c>
      <c r="T72" s="187">
        <v>43413</v>
      </c>
      <c r="U72" s="87" t="s">
        <v>224</v>
      </c>
    </row>
    <row r="73" spans="1:21" ht="15.5">
      <c r="A73" s="223">
        <v>2018</v>
      </c>
      <c r="B73" s="223" t="s">
        <v>19</v>
      </c>
      <c r="C73" s="224" t="s">
        <v>1884</v>
      </c>
      <c r="D73" s="224" t="s">
        <v>1885</v>
      </c>
      <c r="E73" s="226" t="s">
        <v>1886</v>
      </c>
      <c r="F73" s="227" t="s">
        <v>1932</v>
      </c>
      <c r="G73" s="228" t="s">
        <v>1933</v>
      </c>
      <c r="H73" s="227" t="s">
        <v>1889</v>
      </c>
      <c r="I73" s="229" t="s">
        <v>228</v>
      </c>
      <c r="J73" s="103" t="s">
        <v>1735</v>
      </c>
      <c r="K73" s="103" t="s">
        <v>85</v>
      </c>
      <c r="L73" s="103" t="s">
        <v>84</v>
      </c>
      <c r="M73" s="103" t="s">
        <v>10</v>
      </c>
      <c r="N73" s="103" t="s">
        <v>10</v>
      </c>
      <c r="O73" s="230">
        <v>700</v>
      </c>
      <c r="P73" s="231">
        <v>340</v>
      </c>
      <c r="Q73" s="34">
        <f t="shared" si="1"/>
        <v>0.48571428571428571</v>
      </c>
      <c r="R73" s="33">
        <v>16</v>
      </c>
      <c r="S73" s="33">
        <v>71</v>
      </c>
      <c r="T73" s="187">
        <v>43413</v>
      </c>
      <c r="U73" s="87" t="s">
        <v>206</v>
      </c>
    </row>
    <row r="74" spans="1:21" ht="15.5">
      <c r="A74" s="223">
        <v>2018</v>
      </c>
      <c r="B74" s="223" t="s">
        <v>19</v>
      </c>
      <c r="C74" s="224" t="s">
        <v>1884</v>
      </c>
      <c r="D74" s="224" t="s">
        <v>1885</v>
      </c>
      <c r="E74" s="226" t="s">
        <v>1886</v>
      </c>
      <c r="F74" s="227" t="s">
        <v>1934</v>
      </c>
      <c r="G74" s="228" t="s">
        <v>1935</v>
      </c>
      <c r="H74" s="227" t="s">
        <v>1889</v>
      </c>
      <c r="I74" s="229" t="s">
        <v>229</v>
      </c>
      <c r="J74" s="103" t="s">
        <v>1735</v>
      </c>
      <c r="K74" s="103" t="s">
        <v>85</v>
      </c>
      <c r="L74" s="103" t="s">
        <v>84</v>
      </c>
      <c r="M74" s="103" t="s">
        <v>10</v>
      </c>
      <c r="N74" s="103" t="s">
        <v>10</v>
      </c>
      <c r="O74" s="230">
        <v>904</v>
      </c>
      <c r="P74" s="231">
        <v>532</v>
      </c>
      <c r="Q74" s="34">
        <f t="shared" si="1"/>
        <v>0.58849557522123896</v>
      </c>
      <c r="R74" s="33">
        <v>42</v>
      </c>
      <c r="S74" s="33">
        <v>106</v>
      </c>
      <c r="T74" s="187">
        <v>43420</v>
      </c>
      <c r="U74" s="87" t="s">
        <v>206</v>
      </c>
    </row>
    <row r="75" spans="1:21" ht="15.5">
      <c r="A75" s="223">
        <v>2018</v>
      </c>
      <c r="B75" s="223" t="s">
        <v>19</v>
      </c>
      <c r="C75" s="224" t="s">
        <v>1884</v>
      </c>
      <c r="D75" s="224" t="s">
        <v>1885</v>
      </c>
      <c r="E75" s="226" t="s">
        <v>1936</v>
      </c>
      <c r="F75" s="227" t="s">
        <v>1937</v>
      </c>
      <c r="G75" s="228" t="s">
        <v>1938</v>
      </c>
      <c r="H75" s="227" t="s">
        <v>1889</v>
      </c>
      <c r="I75" s="229" t="s">
        <v>231</v>
      </c>
      <c r="J75" s="103" t="s">
        <v>1735</v>
      </c>
      <c r="K75" s="103" t="s">
        <v>114</v>
      </c>
      <c r="L75" s="103" t="s">
        <v>144</v>
      </c>
      <c r="M75" s="103" t="s">
        <v>10</v>
      </c>
      <c r="N75" s="103" t="s">
        <v>10</v>
      </c>
      <c r="O75" s="230">
        <v>766</v>
      </c>
      <c r="P75" s="231">
        <v>443</v>
      </c>
      <c r="Q75" s="34">
        <f t="shared" si="1"/>
        <v>0.57832898172323755</v>
      </c>
      <c r="R75" s="33">
        <v>46</v>
      </c>
      <c r="S75" s="33">
        <v>117</v>
      </c>
      <c r="T75" s="187">
        <v>43423</v>
      </c>
      <c r="U75" s="87" t="s">
        <v>224</v>
      </c>
    </row>
    <row r="76" spans="1:21" ht="15.5">
      <c r="A76" s="223">
        <v>2018</v>
      </c>
      <c r="B76" s="223" t="s">
        <v>19</v>
      </c>
      <c r="C76" s="233" t="s">
        <v>1917</v>
      </c>
      <c r="D76" s="225" t="s">
        <v>1917</v>
      </c>
      <c r="E76" s="226" t="s">
        <v>1918</v>
      </c>
      <c r="F76" s="227" t="s">
        <v>1939</v>
      </c>
      <c r="G76" s="228" t="s">
        <v>1940</v>
      </c>
      <c r="H76" s="227" t="s">
        <v>1920</v>
      </c>
      <c r="I76" s="229" t="s">
        <v>230</v>
      </c>
      <c r="J76" s="103" t="s">
        <v>1735</v>
      </c>
      <c r="K76" s="103" t="s">
        <v>114</v>
      </c>
      <c r="L76" s="103" t="s">
        <v>144</v>
      </c>
      <c r="M76" s="103" t="s">
        <v>10</v>
      </c>
      <c r="N76" s="103" t="s">
        <v>10</v>
      </c>
      <c r="O76" s="230">
        <v>2298</v>
      </c>
      <c r="P76" s="231">
        <v>1391</v>
      </c>
      <c r="Q76" s="34">
        <f t="shared" si="1"/>
        <v>0.60530896431679726</v>
      </c>
      <c r="R76" s="33">
        <v>162</v>
      </c>
      <c r="S76" s="33">
        <v>380</v>
      </c>
      <c r="T76" s="187">
        <v>43423</v>
      </c>
      <c r="U76" s="87" t="s">
        <v>219</v>
      </c>
    </row>
    <row r="77" spans="1:21" ht="15.5">
      <c r="A77" s="223">
        <v>2018</v>
      </c>
      <c r="B77" s="223" t="s">
        <v>19</v>
      </c>
      <c r="C77" s="224" t="s">
        <v>1884</v>
      </c>
      <c r="D77" s="224" t="s">
        <v>1885</v>
      </c>
      <c r="E77" s="226" t="s">
        <v>1886</v>
      </c>
      <c r="F77" s="227" t="s">
        <v>1941</v>
      </c>
      <c r="G77" s="228" t="s">
        <v>1942</v>
      </c>
      <c r="H77" s="227" t="s">
        <v>1889</v>
      </c>
      <c r="I77" s="229" t="s">
        <v>232</v>
      </c>
      <c r="J77" s="103" t="s">
        <v>1735</v>
      </c>
      <c r="K77" s="103" t="s">
        <v>85</v>
      </c>
      <c r="L77" s="103" t="s">
        <v>84</v>
      </c>
      <c r="M77" s="103" t="s">
        <v>10</v>
      </c>
      <c r="N77" s="103" t="s">
        <v>10</v>
      </c>
      <c r="O77" s="230">
        <v>888</v>
      </c>
      <c r="P77" s="231">
        <v>454</v>
      </c>
      <c r="Q77" s="34">
        <f t="shared" si="1"/>
        <v>0.51126126126126126</v>
      </c>
      <c r="R77" s="33">
        <v>23</v>
      </c>
      <c r="S77" s="33">
        <v>102</v>
      </c>
      <c r="T77" s="187">
        <v>43431</v>
      </c>
      <c r="U77" s="87" t="s">
        <v>206</v>
      </c>
    </row>
    <row r="78" spans="1:21" ht="15.5">
      <c r="A78" s="223">
        <v>2018</v>
      </c>
      <c r="B78" s="223" t="s">
        <v>19</v>
      </c>
      <c r="C78" s="224" t="s">
        <v>82</v>
      </c>
      <c r="D78" s="225" t="s">
        <v>1799</v>
      </c>
      <c r="E78" s="226" t="s">
        <v>1943</v>
      </c>
      <c r="F78" s="227" t="s">
        <v>1944</v>
      </c>
      <c r="G78" s="228" t="s">
        <v>1945</v>
      </c>
      <c r="H78" s="227" t="s">
        <v>1802</v>
      </c>
      <c r="I78" s="229" t="s">
        <v>239</v>
      </c>
      <c r="J78" s="103" t="s">
        <v>1735</v>
      </c>
      <c r="K78" s="103" t="s">
        <v>82</v>
      </c>
      <c r="L78" s="103" t="s">
        <v>144</v>
      </c>
      <c r="M78" s="103" t="s">
        <v>10</v>
      </c>
      <c r="N78" s="103" t="s">
        <v>10</v>
      </c>
      <c r="O78" s="230">
        <v>1172</v>
      </c>
      <c r="P78" s="231">
        <v>652</v>
      </c>
      <c r="Q78" s="34">
        <f t="shared" si="1"/>
        <v>0.55631399317406138</v>
      </c>
      <c r="R78" s="33">
        <v>63</v>
      </c>
      <c r="S78" s="33">
        <v>163</v>
      </c>
      <c r="T78" s="187">
        <v>43437</v>
      </c>
      <c r="U78" s="87" t="s">
        <v>197</v>
      </c>
    </row>
    <row r="79" spans="1:21" ht="15.5">
      <c r="A79" s="223">
        <v>2018</v>
      </c>
      <c r="B79" s="223" t="s">
        <v>19</v>
      </c>
      <c r="C79" s="224" t="s">
        <v>1906</v>
      </c>
      <c r="D79" s="225" t="s">
        <v>1906</v>
      </c>
      <c r="E79" s="226" t="s">
        <v>1923</v>
      </c>
      <c r="F79" s="227" t="s">
        <v>1946</v>
      </c>
      <c r="G79" s="228" t="s">
        <v>1947</v>
      </c>
      <c r="H79" s="227" t="s">
        <v>1910</v>
      </c>
      <c r="I79" s="229" t="s">
        <v>237</v>
      </c>
      <c r="J79" s="103" t="s">
        <v>1735</v>
      </c>
      <c r="K79" s="103" t="s">
        <v>51</v>
      </c>
      <c r="L79" s="103" t="s">
        <v>538</v>
      </c>
      <c r="M79" s="103" t="s">
        <v>10</v>
      </c>
      <c r="N79" s="103" t="s">
        <v>10</v>
      </c>
      <c r="O79" s="230">
        <v>554</v>
      </c>
      <c r="P79" s="231">
        <v>306</v>
      </c>
      <c r="Q79" s="34">
        <f t="shared" si="1"/>
        <v>0.55234657039711188</v>
      </c>
      <c r="R79" s="33">
        <v>28</v>
      </c>
      <c r="S79" s="33">
        <v>82</v>
      </c>
      <c r="T79" s="187">
        <v>43437</v>
      </c>
      <c r="U79" s="87" t="s">
        <v>216</v>
      </c>
    </row>
    <row r="80" spans="1:21" ht="15.5">
      <c r="A80" s="223">
        <v>2018</v>
      </c>
      <c r="B80" s="223" t="s">
        <v>19</v>
      </c>
      <c r="C80" s="224" t="s">
        <v>1906</v>
      </c>
      <c r="D80" s="225" t="s">
        <v>1906</v>
      </c>
      <c r="E80" s="226" t="s">
        <v>1948</v>
      </c>
      <c r="F80" s="227" t="s">
        <v>1949</v>
      </c>
      <c r="G80" s="228" t="s">
        <v>1950</v>
      </c>
      <c r="H80" s="227" t="s">
        <v>1910</v>
      </c>
      <c r="I80" s="229" t="s">
        <v>238</v>
      </c>
      <c r="J80" s="103" t="s">
        <v>1735</v>
      </c>
      <c r="K80" s="103" t="s">
        <v>51</v>
      </c>
      <c r="L80" s="103" t="s">
        <v>538</v>
      </c>
      <c r="M80" s="103" t="s">
        <v>10</v>
      </c>
      <c r="N80" s="103" t="s">
        <v>10</v>
      </c>
      <c r="O80" s="230">
        <v>640</v>
      </c>
      <c r="P80" s="231">
        <v>330</v>
      </c>
      <c r="Q80" s="34">
        <f t="shared" si="1"/>
        <v>0.515625</v>
      </c>
      <c r="R80" s="33">
        <v>24</v>
      </c>
      <c r="S80" s="33">
        <v>79</v>
      </c>
      <c r="T80" s="187">
        <v>43437</v>
      </c>
      <c r="U80" s="87" t="s">
        <v>216</v>
      </c>
    </row>
    <row r="81" spans="1:21" ht="15.5">
      <c r="A81" s="223">
        <v>2018</v>
      </c>
      <c r="B81" s="223" t="s">
        <v>19</v>
      </c>
      <c r="C81" s="224" t="s">
        <v>1906</v>
      </c>
      <c r="D81" s="225" t="s">
        <v>1906</v>
      </c>
      <c r="E81" s="226" t="s">
        <v>1948</v>
      </c>
      <c r="F81" s="227" t="s">
        <v>1951</v>
      </c>
      <c r="G81" s="228" t="s">
        <v>1952</v>
      </c>
      <c r="H81" s="227" t="s">
        <v>1910</v>
      </c>
      <c r="I81" s="229" t="s">
        <v>240</v>
      </c>
      <c r="J81" s="103" t="s">
        <v>1735</v>
      </c>
      <c r="K81" s="103" t="s">
        <v>51</v>
      </c>
      <c r="L81" s="103" t="s">
        <v>538</v>
      </c>
      <c r="M81" s="103" t="s">
        <v>10</v>
      </c>
      <c r="N81" s="103" t="s">
        <v>10</v>
      </c>
      <c r="O81" s="230">
        <v>762</v>
      </c>
      <c r="P81" s="231">
        <v>377</v>
      </c>
      <c r="Q81" s="34">
        <f t="shared" si="1"/>
        <v>0.49475065616797897</v>
      </c>
      <c r="R81" s="33">
        <v>34</v>
      </c>
      <c r="S81" s="33">
        <v>104</v>
      </c>
      <c r="T81" s="187">
        <v>43437</v>
      </c>
      <c r="U81" s="87" t="s">
        <v>216</v>
      </c>
    </row>
    <row r="82" spans="1:21" ht="15.5">
      <c r="A82" s="223">
        <v>2018</v>
      </c>
      <c r="B82" s="223" t="s">
        <v>19</v>
      </c>
      <c r="C82" s="224" t="s">
        <v>1884</v>
      </c>
      <c r="D82" s="224" t="s">
        <v>1885</v>
      </c>
      <c r="E82" s="226" t="s">
        <v>1953</v>
      </c>
      <c r="F82" s="227" t="s">
        <v>1953</v>
      </c>
      <c r="G82" s="228" t="s">
        <v>1954</v>
      </c>
      <c r="H82" s="227" t="s">
        <v>1889</v>
      </c>
      <c r="I82" s="229" t="s">
        <v>236</v>
      </c>
      <c r="J82" s="103" t="s">
        <v>1735</v>
      </c>
      <c r="K82" s="103" t="s">
        <v>114</v>
      </c>
      <c r="L82" s="103" t="s">
        <v>144</v>
      </c>
      <c r="M82" s="103" t="s">
        <v>10</v>
      </c>
      <c r="N82" s="103" t="s">
        <v>10</v>
      </c>
      <c r="O82" s="230">
        <v>1266</v>
      </c>
      <c r="P82" s="231">
        <v>840</v>
      </c>
      <c r="Q82" s="34">
        <f t="shared" si="1"/>
        <v>0.6635071090047393</v>
      </c>
      <c r="R82" s="33">
        <v>104</v>
      </c>
      <c r="S82" s="33">
        <v>207</v>
      </c>
      <c r="T82" s="187">
        <v>43437</v>
      </c>
      <c r="U82" s="87" t="s">
        <v>224</v>
      </c>
    </row>
    <row r="83" spans="1:21" ht="15.5">
      <c r="A83" s="223">
        <v>2018</v>
      </c>
      <c r="B83" s="223" t="s">
        <v>19</v>
      </c>
      <c r="C83" s="224" t="s">
        <v>1884</v>
      </c>
      <c r="D83" s="224" t="s">
        <v>1885</v>
      </c>
      <c r="E83" s="226" t="s">
        <v>1936</v>
      </c>
      <c r="F83" s="227" t="s">
        <v>1936</v>
      </c>
      <c r="G83" s="228" t="s">
        <v>1955</v>
      </c>
      <c r="H83" s="227" t="s">
        <v>1889</v>
      </c>
      <c r="I83" s="229" t="s">
        <v>233</v>
      </c>
      <c r="J83" s="103" t="s">
        <v>1735</v>
      </c>
      <c r="K83" s="103" t="s">
        <v>114</v>
      </c>
      <c r="L83" s="103" t="s">
        <v>144</v>
      </c>
      <c r="M83" s="103" t="s">
        <v>10</v>
      </c>
      <c r="N83" s="103" t="s">
        <v>10</v>
      </c>
      <c r="O83" s="230">
        <v>1278</v>
      </c>
      <c r="P83" s="231">
        <v>841</v>
      </c>
      <c r="Q83" s="34">
        <f t="shared" si="1"/>
        <v>0.6580594679186228</v>
      </c>
      <c r="R83" s="33">
        <v>110</v>
      </c>
      <c r="S83" s="33">
        <v>212</v>
      </c>
      <c r="T83" s="187">
        <v>43437</v>
      </c>
      <c r="U83" s="87" t="s">
        <v>224</v>
      </c>
    </row>
    <row r="84" spans="1:21" ht="15.5">
      <c r="A84" s="223">
        <v>2018</v>
      </c>
      <c r="B84" s="223" t="s">
        <v>19</v>
      </c>
      <c r="C84" s="224" t="s">
        <v>1884</v>
      </c>
      <c r="D84" s="224" t="s">
        <v>1885</v>
      </c>
      <c r="E84" s="226" t="s">
        <v>1956</v>
      </c>
      <c r="F84" s="227" t="s">
        <v>1956</v>
      </c>
      <c r="G84" s="228" t="s">
        <v>1957</v>
      </c>
      <c r="H84" s="227" t="s">
        <v>1889</v>
      </c>
      <c r="I84" s="229" t="s">
        <v>235</v>
      </c>
      <c r="J84" s="103" t="s">
        <v>1735</v>
      </c>
      <c r="K84" s="103" t="s">
        <v>114</v>
      </c>
      <c r="L84" s="103" t="s">
        <v>144</v>
      </c>
      <c r="M84" s="103" t="s">
        <v>10</v>
      </c>
      <c r="N84" s="103" t="s">
        <v>10</v>
      </c>
      <c r="O84" s="230">
        <v>570</v>
      </c>
      <c r="P84" s="231">
        <v>357</v>
      </c>
      <c r="Q84" s="34">
        <f t="shared" si="1"/>
        <v>0.62631578947368416</v>
      </c>
      <c r="R84" s="33">
        <v>40</v>
      </c>
      <c r="S84" s="33">
        <v>93</v>
      </c>
      <c r="T84" s="187">
        <v>43437</v>
      </c>
      <c r="U84" s="87" t="s">
        <v>224</v>
      </c>
    </row>
    <row r="85" spans="1:21" ht="15.5">
      <c r="A85" s="223">
        <v>2018</v>
      </c>
      <c r="B85" s="223" t="s">
        <v>19</v>
      </c>
      <c r="C85" s="224" t="s">
        <v>1884</v>
      </c>
      <c r="D85" s="224" t="s">
        <v>1885</v>
      </c>
      <c r="E85" s="226" t="s">
        <v>1936</v>
      </c>
      <c r="F85" s="227" t="s">
        <v>1958</v>
      </c>
      <c r="G85" s="228" t="s">
        <v>1959</v>
      </c>
      <c r="H85" s="227" t="s">
        <v>1889</v>
      </c>
      <c r="I85" s="229" t="s">
        <v>234</v>
      </c>
      <c r="J85" s="103" t="s">
        <v>1735</v>
      </c>
      <c r="K85" s="103" t="s">
        <v>114</v>
      </c>
      <c r="L85" s="103" t="s">
        <v>144</v>
      </c>
      <c r="M85" s="103" t="s">
        <v>10</v>
      </c>
      <c r="N85" s="103" t="s">
        <v>10</v>
      </c>
      <c r="O85" s="230">
        <v>756</v>
      </c>
      <c r="P85" s="231">
        <v>475</v>
      </c>
      <c r="Q85" s="34">
        <f t="shared" si="1"/>
        <v>0.62830687830687826</v>
      </c>
      <c r="R85" s="33">
        <v>57</v>
      </c>
      <c r="S85" s="33">
        <v>123</v>
      </c>
      <c r="T85" s="187">
        <v>43437</v>
      </c>
      <c r="U85" s="87" t="s">
        <v>224</v>
      </c>
    </row>
    <row r="86" spans="1:21" ht="15.5">
      <c r="A86" s="223">
        <v>2018</v>
      </c>
      <c r="B86" s="223" t="s">
        <v>19</v>
      </c>
      <c r="C86" s="224" t="s">
        <v>1798</v>
      </c>
      <c r="D86" s="225" t="s">
        <v>1799</v>
      </c>
      <c r="E86" s="226" t="s">
        <v>1960</v>
      </c>
      <c r="F86" s="227" t="s">
        <v>1960</v>
      </c>
      <c r="G86" s="228" t="s">
        <v>1961</v>
      </c>
      <c r="H86" s="227" t="s">
        <v>1802</v>
      </c>
      <c r="I86" s="229" t="s">
        <v>241</v>
      </c>
      <c r="J86" s="103" t="s">
        <v>1735</v>
      </c>
      <c r="K86" s="103" t="s">
        <v>79</v>
      </c>
      <c r="L86" s="103" t="s">
        <v>144</v>
      </c>
      <c r="M86" s="103" t="s">
        <v>10</v>
      </c>
      <c r="N86" s="103" t="s">
        <v>10</v>
      </c>
      <c r="O86" s="230">
        <v>520</v>
      </c>
      <c r="P86" s="231">
        <v>225</v>
      </c>
      <c r="Q86" s="34">
        <f t="shared" si="1"/>
        <v>0.43269230769230771</v>
      </c>
      <c r="R86" s="33">
        <v>15</v>
      </c>
      <c r="S86" s="33">
        <v>65</v>
      </c>
      <c r="T86" s="187">
        <v>43438</v>
      </c>
      <c r="U86" s="87" t="s">
        <v>159</v>
      </c>
    </row>
    <row r="87" spans="1:21" ht="15.5">
      <c r="A87" s="223">
        <v>2018</v>
      </c>
      <c r="B87" s="223" t="s">
        <v>19</v>
      </c>
      <c r="C87" s="224" t="s">
        <v>1872</v>
      </c>
      <c r="D87" s="225" t="s">
        <v>1799</v>
      </c>
      <c r="E87" s="226" t="s">
        <v>1873</v>
      </c>
      <c r="F87" s="227" t="s">
        <v>1962</v>
      </c>
      <c r="G87" s="228" t="s">
        <v>1963</v>
      </c>
      <c r="H87" s="227" t="s">
        <v>1802</v>
      </c>
      <c r="I87" s="229" t="s">
        <v>242</v>
      </c>
      <c r="J87" s="103" t="s">
        <v>1735</v>
      </c>
      <c r="K87" s="103" t="s">
        <v>114</v>
      </c>
      <c r="L87" s="103" t="s">
        <v>144</v>
      </c>
      <c r="M87" s="103" t="s">
        <v>10</v>
      </c>
      <c r="N87" s="103" t="s">
        <v>10</v>
      </c>
      <c r="O87" s="230">
        <v>396</v>
      </c>
      <c r="P87" s="231">
        <v>248</v>
      </c>
      <c r="Q87" s="34">
        <f t="shared" si="1"/>
        <v>0.6262626262626263</v>
      </c>
      <c r="R87" s="33">
        <v>31</v>
      </c>
      <c r="S87" s="33">
        <v>61</v>
      </c>
      <c r="T87" s="187">
        <v>43441</v>
      </c>
      <c r="U87" s="87" t="s">
        <v>199</v>
      </c>
    </row>
    <row r="88" spans="1:21" ht="15.5">
      <c r="A88" s="223">
        <v>2018</v>
      </c>
      <c r="B88" s="223" t="s">
        <v>19</v>
      </c>
      <c r="C88" s="224" t="s">
        <v>1872</v>
      </c>
      <c r="D88" s="225" t="s">
        <v>1799</v>
      </c>
      <c r="E88" s="226" t="s">
        <v>1873</v>
      </c>
      <c r="F88" s="227" t="s">
        <v>1964</v>
      </c>
      <c r="G88" s="228" t="s">
        <v>1965</v>
      </c>
      <c r="H88" s="227" t="s">
        <v>1802</v>
      </c>
      <c r="I88" s="229" t="s">
        <v>243</v>
      </c>
      <c r="J88" s="103" t="s">
        <v>1735</v>
      </c>
      <c r="K88" s="103" t="s">
        <v>82</v>
      </c>
      <c r="L88" s="103" t="s">
        <v>144</v>
      </c>
      <c r="M88" s="103" t="s">
        <v>10</v>
      </c>
      <c r="N88" s="103" t="s">
        <v>10</v>
      </c>
      <c r="O88" s="230">
        <v>636</v>
      </c>
      <c r="P88" s="231">
        <v>408</v>
      </c>
      <c r="Q88" s="34">
        <f t="shared" si="1"/>
        <v>0.64150943396226412</v>
      </c>
      <c r="R88" s="33">
        <v>48</v>
      </c>
      <c r="S88" s="33">
        <v>99</v>
      </c>
      <c r="T88" s="187">
        <v>43444</v>
      </c>
      <c r="U88" s="87" t="s">
        <v>199</v>
      </c>
    </row>
    <row r="89" spans="1:21" ht="15.5">
      <c r="A89" s="223">
        <v>2018</v>
      </c>
      <c r="B89" s="223" t="s">
        <v>19</v>
      </c>
      <c r="C89" s="224" t="s">
        <v>1906</v>
      </c>
      <c r="D89" s="225" t="s">
        <v>1906</v>
      </c>
      <c r="E89" s="226" t="s">
        <v>1966</v>
      </c>
      <c r="F89" s="227" t="s">
        <v>1967</v>
      </c>
      <c r="G89" s="228" t="s">
        <v>1968</v>
      </c>
      <c r="H89" s="227" t="s">
        <v>1910</v>
      </c>
      <c r="I89" s="229" t="s">
        <v>246</v>
      </c>
      <c r="J89" s="103" t="s">
        <v>1735</v>
      </c>
      <c r="K89" s="103" t="s">
        <v>51</v>
      </c>
      <c r="L89" s="103" t="s">
        <v>538</v>
      </c>
      <c r="M89" s="103" t="s">
        <v>10</v>
      </c>
      <c r="N89" s="103" t="s">
        <v>10</v>
      </c>
      <c r="O89" s="230">
        <v>738</v>
      </c>
      <c r="P89" s="231">
        <v>384</v>
      </c>
      <c r="Q89" s="34">
        <f t="shared" si="1"/>
        <v>0.52032520325203258</v>
      </c>
      <c r="R89" s="33">
        <v>20</v>
      </c>
      <c r="S89" s="33">
        <v>73</v>
      </c>
      <c r="T89" s="187">
        <v>43447</v>
      </c>
      <c r="U89" s="87" t="s">
        <v>216</v>
      </c>
    </row>
    <row r="90" spans="1:21" ht="15.5">
      <c r="A90" s="223">
        <v>2018</v>
      </c>
      <c r="B90" s="223" t="s">
        <v>19</v>
      </c>
      <c r="C90" s="224" t="s">
        <v>594</v>
      </c>
      <c r="D90" s="225" t="s">
        <v>1760</v>
      </c>
      <c r="E90" s="226" t="s">
        <v>1969</v>
      </c>
      <c r="F90" s="227" t="s">
        <v>1969</v>
      </c>
      <c r="G90" s="228" t="s">
        <v>1970</v>
      </c>
      <c r="H90" s="227" t="s">
        <v>1763</v>
      </c>
      <c r="I90" s="229" t="s">
        <v>247</v>
      </c>
      <c r="J90" s="103" t="s">
        <v>1735</v>
      </c>
      <c r="K90" s="103" t="s">
        <v>71</v>
      </c>
      <c r="L90" s="103" t="s">
        <v>27</v>
      </c>
      <c r="M90" s="103" t="s">
        <v>10</v>
      </c>
      <c r="N90" s="103" t="s">
        <v>10</v>
      </c>
      <c r="O90" s="230">
        <v>450</v>
      </c>
      <c r="P90" s="231">
        <v>254</v>
      </c>
      <c r="Q90" s="34">
        <f t="shared" si="1"/>
        <v>0.56444444444444442</v>
      </c>
      <c r="R90" s="33">
        <v>21</v>
      </c>
      <c r="S90" s="33">
        <v>65</v>
      </c>
      <c r="T90" s="187">
        <v>43447</v>
      </c>
      <c r="U90" s="87" t="s">
        <v>203</v>
      </c>
    </row>
    <row r="91" spans="1:21" ht="15.5">
      <c r="A91" s="223">
        <v>2018</v>
      </c>
      <c r="B91" s="223" t="s">
        <v>19</v>
      </c>
      <c r="C91" s="224" t="s">
        <v>594</v>
      </c>
      <c r="D91" s="225" t="s">
        <v>1760</v>
      </c>
      <c r="E91" s="226" t="s">
        <v>1927</v>
      </c>
      <c r="F91" s="227" t="s">
        <v>1927</v>
      </c>
      <c r="G91" s="228" t="s">
        <v>1971</v>
      </c>
      <c r="H91" s="227" t="s">
        <v>1763</v>
      </c>
      <c r="I91" s="229" t="s">
        <v>245</v>
      </c>
      <c r="J91" s="103" t="s">
        <v>1735</v>
      </c>
      <c r="K91" s="103" t="s">
        <v>71</v>
      </c>
      <c r="L91" s="103" t="s">
        <v>27</v>
      </c>
      <c r="M91" s="103" t="s">
        <v>10</v>
      </c>
      <c r="N91" s="103" t="s">
        <v>10</v>
      </c>
      <c r="O91" s="230">
        <v>898</v>
      </c>
      <c r="P91" s="231">
        <v>554</v>
      </c>
      <c r="Q91" s="34">
        <f t="shared" si="1"/>
        <v>0.61692650334075727</v>
      </c>
      <c r="R91" s="33">
        <v>60</v>
      </c>
      <c r="S91" s="33">
        <v>142</v>
      </c>
      <c r="T91" s="187">
        <v>43447</v>
      </c>
      <c r="U91" s="87" t="s">
        <v>203</v>
      </c>
    </row>
    <row r="92" spans="1:21" ht="15.5">
      <c r="A92" s="223">
        <v>2018</v>
      </c>
      <c r="B92" s="223" t="s">
        <v>19</v>
      </c>
      <c r="C92" s="224" t="s">
        <v>1884</v>
      </c>
      <c r="D92" s="224" t="s">
        <v>1885</v>
      </c>
      <c r="E92" s="226" t="s">
        <v>1956</v>
      </c>
      <c r="F92" s="227" t="s">
        <v>1972</v>
      </c>
      <c r="G92" s="228" t="s">
        <v>1973</v>
      </c>
      <c r="H92" s="227" t="s">
        <v>1889</v>
      </c>
      <c r="I92" s="229" t="s">
        <v>244</v>
      </c>
      <c r="J92" s="103" t="s">
        <v>1735</v>
      </c>
      <c r="K92" s="103" t="s">
        <v>114</v>
      </c>
      <c r="L92" s="103" t="s">
        <v>144</v>
      </c>
      <c r="M92" s="103" t="s">
        <v>10</v>
      </c>
      <c r="N92" s="103" t="s">
        <v>10</v>
      </c>
      <c r="O92" s="230">
        <v>1200</v>
      </c>
      <c r="P92" s="231">
        <v>699</v>
      </c>
      <c r="Q92" s="34">
        <f t="shared" si="1"/>
        <v>0.58250000000000002</v>
      </c>
      <c r="R92" s="33">
        <v>74</v>
      </c>
      <c r="S92" s="33">
        <v>191</v>
      </c>
      <c r="T92" s="187">
        <v>43447</v>
      </c>
      <c r="U92" s="87" t="s">
        <v>224</v>
      </c>
    </row>
    <row r="93" spans="1:21" ht="15.5">
      <c r="A93" s="223">
        <v>2018</v>
      </c>
      <c r="B93" s="223" t="s">
        <v>19</v>
      </c>
      <c r="C93" s="224" t="s">
        <v>1798</v>
      </c>
      <c r="D93" s="225" t="s">
        <v>1799</v>
      </c>
      <c r="E93" s="226" t="s">
        <v>1974</v>
      </c>
      <c r="F93" s="227" t="s">
        <v>1974</v>
      </c>
      <c r="G93" s="228" t="s">
        <v>1975</v>
      </c>
      <c r="H93" s="227" t="s">
        <v>1802</v>
      </c>
      <c r="I93" s="229" t="s">
        <v>248</v>
      </c>
      <c r="J93" s="103" t="s">
        <v>1735</v>
      </c>
      <c r="K93" s="103" t="s">
        <v>79</v>
      </c>
      <c r="L93" s="103" t="s">
        <v>144</v>
      </c>
      <c r="M93" s="103" t="s">
        <v>10</v>
      </c>
      <c r="N93" s="103" t="s">
        <v>10</v>
      </c>
      <c r="O93" s="230">
        <v>1228</v>
      </c>
      <c r="P93" s="231">
        <v>641</v>
      </c>
      <c r="Q93" s="34">
        <f t="shared" si="1"/>
        <v>0.5219869706840391</v>
      </c>
      <c r="R93" s="33">
        <v>57</v>
      </c>
      <c r="S93" s="33">
        <v>153</v>
      </c>
      <c r="T93" s="187">
        <v>43452</v>
      </c>
      <c r="U93" s="87" t="s">
        <v>159</v>
      </c>
    </row>
    <row r="94" spans="1:21" ht="15.5">
      <c r="A94" s="223">
        <v>2018</v>
      </c>
      <c r="B94" s="223" t="s">
        <v>19</v>
      </c>
      <c r="C94" s="224" t="s">
        <v>1872</v>
      </c>
      <c r="D94" s="225" t="s">
        <v>1799</v>
      </c>
      <c r="E94" s="226" t="s">
        <v>1873</v>
      </c>
      <c r="F94" s="227" t="s">
        <v>1976</v>
      </c>
      <c r="G94" s="228" t="s">
        <v>1977</v>
      </c>
      <c r="H94" s="227" t="s">
        <v>1802</v>
      </c>
      <c r="I94" s="229" t="s">
        <v>249</v>
      </c>
      <c r="J94" s="103" t="s">
        <v>1735</v>
      </c>
      <c r="K94" s="103" t="s">
        <v>82</v>
      </c>
      <c r="L94" s="103" t="s">
        <v>144</v>
      </c>
      <c r="M94" s="103" t="s">
        <v>10</v>
      </c>
      <c r="N94" s="103" t="s">
        <v>10</v>
      </c>
      <c r="O94" s="230">
        <v>918</v>
      </c>
      <c r="P94" s="231">
        <v>489</v>
      </c>
      <c r="Q94" s="34">
        <f t="shared" si="1"/>
        <v>0.5326797385620915</v>
      </c>
      <c r="R94" s="33">
        <v>42</v>
      </c>
      <c r="S94" s="33">
        <v>136</v>
      </c>
      <c r="T94" s="187">
        <v>43455</v>
      </c>
      <c r="U94" s="87" t="s">
        <v>199</v>
      </c>
    </row>
    <row r="95" spans="1:21" ht="15.5">
      <c r="A95" s="223">
        <v>2018</v>
      </c>
      <c r="B95" s="223" t="s">
        <v>19</v>
      </c>
      <c r="C95" s="224" t="s">
        <v>1906</v>
      </c>
      <c r="D95" s="225" t="s">
        <v>1906</v>
      </c>
      <c r="E95" s="226" t="s">
        <v>1978</v>
      </c>
      <c r="F95" s="227" t="s">
        <v>1979</v>
      </c>
      <c r="G95" s="228" t="s">
        <v>1980</v>
      </c>
      <c r="H95" s="227" t="s">
        <v>1910</v>
      </c>
      <c r="I95" s="229" t="s">
        <v>250</v>
      </c>
      <c r="J95" s="103" t="s">
        <v>1735</v>
      </c>
      <c r="K95" s="103" t="s">
        <v>46</v>
      </c>
      <c r="L95" s="103" t="s">
        <v>84</v>
      </c>
      <c r="M95" s="103" t="s">
        <v>10</v>
      </c>
      <c r="N95" s="103" t="s">
        <v>10</v>
      </c>
      <c r="O95" s="230">
        <v>702</v>
      </c>
      <c r="P95" s="231">
        <v>452</v>
      </c>
      <c r="Q95" s="34">
        <f t="shared" si="1"/>
        <v>0.64387464387464388</v>
      </c>
      <c r="R95" s="33">
        <v>29</v>
      </c>
      <c r="S95" s="33">
        <v>77</v>
      </c>
      <c r="T95" s="187">
        <v>43460</v>
      </c>
      <c r="U95" s="87" t="s">
        <v>251</v>
      </c>
    </row>
    <row r="96" spans="1:21" ht="15.5">
      <c r="A96" s="223">
        <v>2018</v>
      </c>
      <c r="B96" s="223" t="s">
        <v>19</v>
      </c>
      <c r="C96" s="224" t="s">
        <v>1906</v>
      </c>
      <c r="D96" s="225" t="s">
        <v>1906</v>
      </c>
      <c r="E96" s="226" t="s">
        <v>1966</v>
      </c>
      <c r="F96" s="227" t="s">
        <v>1981</v>
      </c>
      <c r="G96" s="228" t="s">
        <v>1982</v>
      </c>
      <c r="H96" s="227" t="s">
        <v>1910</v>
      </c>
      <c r="I96" s="229" t="s">
        <v>252</v>
      </c>
      <c r="J96" s="103" t="s">
        <v>1735</v>
      </c>
      <c r="K96" s="103" t="s">
        <v>51</v>
      </c>
      <c r="L96" s="103" t="s">
        <v>538</v>
      </c>
      <c r="M96" s="103" t="s">
        <v>10</v>
      </c>
      <c r="N96" s="103" t="s">
        <v>10</v>
      </c>
      <c r="O96" s="230">
        <v>742</v>
      </c>
      <c r="P96" s="231">
        <v>423</v>
      </c>
      <c r="Q96" s="34">
        <f t="shared" si="1"/>
        <v>0.57008086253369272</v>
      </c>
      <c r="R96" s="33">
        <v>25</v>
      </c>
      <c r="S96" s="33">
        <v>74</v>
      </c>
      <c r="T96" s="187">
        <v>43460</v>
      </c>
      <c r="U96" s="87" t="s">
        <v>216</v>
      </c>
    </row>
    <row r="97" spans="1:21" ht="15.5">
      <c r="A97" s="223">
        <v>2018</v>
      </c>
      <c r="B97" s="223" t="s">
        <v>19</v>
      </c>
      <c r="C97" s="224" t="s">
        <v>594</v>
      </c>
      <c r="D97" s="225" t="s">
        <v>1760</v>
      </c>
      <c r="E97" s="226" t="s">
        <v>1983</v>
      </c>
      <c r="F97" s="227" t="s">
        <v>1983</v>
      </c>
      <c r="G97" s="228" t="s">
        <v>1984</v>
      </c>
      <c r="H97" s="227" t="s">
        <v>1763</v>
      </c>
      <c r="I97" s="229" t="s">
        <v>253</v>
      </c>
      <c r="J97" s="103" t="s">
        <v>1735</v>
      </c>
      <c r="K97" s="103" t="s">
        <v>27</v>
      </c>
      <c r="L97" s="103" t="s">
        <v>27</v>
      </c>
      <c r="M97" s="103" t="s">
        <v>10</v>
      </c>
      <c r="N97" s="103" t="s">
        <v>10</v>
      </c>
      <c r="O97" s="230">
        <v>1158</v>
      </c>
      <c r="P97" s="231">
        <v>675</v>
      </c>
      <c r="Q97" s="34">
        <f t="shared" si="1"/>
        <v>0.58290155440414504</v>
      </c>
      <c r="R97" s="33">
        <v>49</v>
      </c>
      <c r="S97" s="33">
        <v>149</v>
      </c>
      <c r="T97" s="187">
        <v>43460</v>
      </c>
      <c r="U97" s="87" t="s">
        <v>141</v>
      </c>
    </row>
    <row r="98" spans="1:21" ht="15.5">
      <c r="A98" s="223">
        <v>2018</v>
      </c>
      <c r="B98" s="223" t="s">
        <v>19</v>
      </c>
      <c r="C98" s="224" t="s">
        <v>594</v>
      </c>
      <c r="D98" s="225" t="s">
        <v>1760</v>
      </c>
      <c r="E98" s="226" t="s">
        <v>1849</v>
      </c>
      <c r="F98" s="227" t="s">
        <v>1985</v>
      </c>
      <c r="G98" s="228" t="s">
        <v>1986</v>
      </c>
      <c r="H98" s="227" t="s">
        <v>1763</v>
      </c>
      <c r="I98" s="229" t="s">
        <v>254</v>
      </c>
      <c r="J98" s="103" t="s">
        <v>1735</v>
      </c>
      <c r="K98" s="103" t="s">
        <v>71</v>
      </c>
      <c r="L98" s="103" t="s">
        <v>27</v>
      </c>
      <c r="M98" s="103" t="s">
        <v>10</v>
      </c>
      <c r="N98" s="103" t="s">
        <v>10</v>
      </c>
      <c r="O98" s="230">
        <v>904</v>
      </c>
      <c r="P98" s="231">
        <v>497</v>
      </c>
      <c r="Q98" s="34">
        <f t="shared" si="1"/>
        <v>0.5497787610619469</v>
      </c>
      <c r="R98" s="33">
        <v>50</v>
      </c>
      <c r="S98" s="33">
        <v>133</v>
      </c>
      <c r="T98" s="187">
        <v>43460</v>
      </c>
      <c r="U98" s="87" t="s">
        <v>203</v>
      </c>
    </row>
    <row r="99" spans="1:21" ht="15.5">
      <c r="A99" s="223">
        <v>2018</v>
      </c>
      <c r="B99" s="223" t="s">
        <v>19</v>
      </c>
      <c r="C99" s="224" t="s">
        <v>594</v>
      </c>
      <c r="D99" s="225" t="s">
        <v>1760</v>
      </c>
      <c r="E99" s="226" t="s">
        <v>1849</v>
      </c>
      <c r="F99" s="227" t="s">
        <v>1987</v>
      </c>
      <c r="G99" s="228" t="s">
        <v>1988</v>
      </c>
      <c r="H99" s="227" t="s">
        <v>1763</v>
      </c>
      <c r="I99" s="229" t="s">
        <v>256</v>
      </c>
      <c r="J99" s="103" t="s">
        <v>1735</v>
      </c>
      <c r="K99" s="103" t="s">
        <v>71</v>
      </c>
      <c r="L99" s="103" t="s">
        <v>27</v>
      </c>
      <c r="M99" s="103" t="s">
        <v>10</v>
      </c>
      <c r="N99" s="103" t="s">
        <v>10</v>
      </c>
      <c r="O99" s="230">
        <v>804</v>
      </c>
      <c r="P99" s="231">
        <v>421</v>
      </c>
      <c r="Q99" s="34">
        <f t="shared" si="1"/>
        <v>0.52363184079601988</v>
      </c>
      <c r="R99" s="33">
        <v>35</v>
      </c>
      <c r="S99" s="33">
        <v>108</v>
      </c>
      <c r="T99" s="187">
        <v>43460</v>
      </c>
      <c r="U99" s="87" t="s">
        <v>203</v>
      </c>
    </row>
    <row r="100" spans="1:21" ht="15.5">
      <c r="A100" s="223">
        <v>2018</v>
      </c>
      <c r="B100" s="223" t="s">
        <v>19</v>
      </c>
      <c r="C100" s="224" t="s">
        <v>1989</v>
      </c>
      <c r="D100" s="225" t="s">
        <v>1764</v>
      </c>
      <c r="E100" s="226" t="s">
        <v>1990</v>
      </c>
      <c r="F100" s="227" t="s">
        <v>1991</v>
      </c>
      <c r="G100" s="228" t="s">
        <v>1992</v>
      </c>
      <c r="H100" s="227" t="s">
        <v>1767</v>
      </c>
      <c r="I100" s="229" t="s">
        <v>255</v>
      </c>
      <c r="J100" s="103" t="s">
        <v>1735</v>
      </c>
      <c r="K100" s="103" t="s">
        <v>98</v>
      </c>
      <c r="L100" s="103" t="s">
        <v>538</v>
      </c>
      <c r="M100" s="103" t="s">
        <v>10</v>
      </c>
      <c r="N100" s="103" t="s">
        <v>10</v>
      </c>
      <c r="O100" s="230">
        <v>518</v>
      </c>
      <c r="P100" s="231">
        <v>282</v>
      </c>
      <c r="Q100" s="34">
        <f t="shared" si="1"/>
        <v>0.54440154440154442</v>
      </c>
      <c r="R100" s="33">
        <v>15</v>
      </c>
      <c r="S100" s="33">
        <v>64</v>
      </c>
      <c r="T100" s="187">
        <v>43460</v>
      </c>
      <c r="U100" s="87" t="s">
        <v>179</v>
      </c>
    </row>
    <row r="101" spans="1:21" ht="15.5">
      <c r="A101" s="223">
        <v>2018</v>
      </c>
      <c r="B101" s="223" t="s">
        <v>19</v>
      </c>
      <c r="C101" s="224" t="s">
        <v>1798</v>
      </c>
      <c r="D101" s="225" t="s">
        <v>1799</v>
      </c>
      <c r="E101" s="226" t="s">
        <v>1993</v>
      </c>
      <c r="F101" s="227" t="s">
        <v>1993</v>
      </c>
      <c r="G101" s="228" t="s">
        <v>1994</v>
      </c>
      <c r="H101" s="227" t="s">
        <v>1802</v>
      </c>
      <c r="I101" s="229" t="s">
        <v>257</v>
      </c>
      <c r="J101" s="103" t="s">
        <v>1735</v>
      </c>
      <c r="K101" s="103" t="s">
        <v>79</v>
      </c>
      <c r="L101" s="103" t="s">
        <v>144</v>
      </c>
      <c r="M101" s="103" t="s">
        <v>10</v>
      </c>
      <c r="N101" s="103" t="s">
        <v>10</v>
      </c>
      <c r="O101" s="230">
        <v>812</v>
      </c>
      <c r="P101" s="231">
        <v>279</v>
      </c>
      <c r="Q101" s="34">
        <f t="shared" si="1"/>
        <v>0.34359605911330049</v>
      </c>
      <c r="R101" s="33">
        <v>14</v>
      </c>
      <c r="S101" s="33">
        <v>87</v>
      </c>
      <c r="T101" s="187">
        <v>43468</v>
      </c>
      <c r="U101" s="87" t="s">
        <v>159</v>
      </c>
    </row>
    <row r="102" spans="1:21" ht="15.5">
      <c r="A102" s="223">
        <v>2019</v>
      </c>
      <c r="B102" s="223" t="s">
        <v>19</v>
      </c>
      <c r="C102" s="224" t="s">
        <v>1798</v>
      </c>
      <c r="D102" s="225" t="s">
        <v>1799</v>
      </c>
      <c r="E102" s="226" t="s">
        <v>1995</v>
      </c>
      <c r="F102" s="227" t="s">
        <v>1995</v>
      </c>
      <c r="G102" s="228" t="s">
        <v>1996</v>
      </c>
      <c r="H102" s="227" t="s">
        <v>1802</v>
      </c>
      <c r="I102" s="229" t="s">
        <v>258</v>
      </c>
      <c r="J102" s="103" t="s">
        <v>1735</v>
      </c>
      <c r="K102" s="103" t="s">
        <v>79</v>
      </c>
      <c r="L102" s="103" t="s">
        <v>144</v>
      </c>
      <c r="M102" s="103" t="s">
        <v>10</v>
      </c>
      <c r="N102" s="103" t="s">
        <v>10</v>
      </c>
      <c r="O102" s="230">
        <v>1022</v>
      </c>
      <c r="P102" s="231">
        <v>556</v>
      </c>
      <c r="Q102" s="34">
        <f t="shared" si="1"/>
        <v>0.5440313111545988</v>
      </c>
      <c r="R102" s="33">
        <v>59</v>
      </c>
      <c r="S102" s="33">
        <v>147</v>
      </c>
      <c r="T102" s="187">
        <v>43472</v>
      </c>
      <c r="U102" s="87" t="s">
        <v>159</v>
      </c>
    </row>
    <row r="103" spans="1:21" ht="15.5">
      <c r="A103" s="223">
        <v>2019</v>
      </c>
      <c r="B103" s="223" t="s">
        <v>19</v>
      </c>
      <c r="C103" s="224" t="s">
        <v>1872</v>
      </c>
      <c r="D103" s="225" t="s">
        <v>1799</v>
      </c>
      <c r="E103" s="226" t="s">
        <v>1873</v>
      </c>
      <c r="F103" s="227" t="s">
        <v>1997</v>
      </c>
      <c r="G103" s="228" t="s">
        <v>1998</v>
      </c>
      <c r="H103" s="227" t="s">
        <v>1802</v>
      </c>
      <c r="I103" s="229" t="s">
        <v>263</v>
      </c>
      <c r="J103" s="103" t="s">
        <v>1735</v>
      </c>
      <c r="K103" s="103" t="s">
        <v>114</v>
      </c>
      <c r="L103" s="103" t="s">
        <v>144</v>
      </c>
      <c r="M103" s="103" t="s">
        <v>10</v>
      </c>
      <c r="N103" s="103" t="s">
        <v>10</v>
      </c>
      <c r="O103" s="230">
        <v>842</v>
      </c>
      <c r="P103" s="231">
        <v>322</v>
      </c>
      <c r="Q103" s="34">
        <f t="shared" si="1"/>
        <v>0.38242280285035629</v>
      </c>
      <c r="R103" s="33">
        <v>23</v>
      </c>
      <c r="S103" s="33">
        <v>124</v>
      </c>
      <c r="T103" s="187">
        <v>43476</v>
      </c>
      <c r="U103" s="87" t="s">
        <v>199</v>
      </c>
    </row>
    <row r="104" spans="1:21" ht="15.5">
      <c r="A104" s="223">
        <v>2018</v>
      </c>
      <c r="B104" s="223" t="s">
        <v>19</v>
      </c>
      <c r="C104" s="224" t="s">
        <v>1906</v>
      </c>
      <c r="D104" s="225" t="s">
        <v>1906</v>
      </c>
      <c r="E104" s="226" t="s">
        <v>1978</v>
      </c>
      <c r="F104" s="227" t="s">
        <v>1999</v>
      </c>
      <c r="G104" s="228" t="s">
        <v>2000</v>
      </c>
      <c r="H104" s="227" t="s">
        <v>1910</v>
      </c>
      <c r="I104" s="229" t="s">
        <v>259</v>
      </c>
      <c r="J104" s="103" t="s">
        <v>1735</v>
      </c>
      <c r="K104" s="103" t="s">
        <v>46</v>
      </c>
      <c r="L104" s="103" t="s">
        <v>84</v>
      </c>
      <c r="M104" s="103" t="s">
        <v>10</v>
      </c>
      <c r="N104" s="103" t="s">
        <v>10</v>
      </c>
      <c r="O104" s="230">
        <v>792</v>
      </c>
      <c r="P104" s="231">
        <v>455</v>
      </c>
      <c r="Q104" s="34">
        <f t="shared" si="1"/>
        <v>0.5744949494949495</v>
      </c>
      <c r="R104" s="33">
        <v>22</v>
      </c>
      <c r="S104" s="33">
        <v>77</v>
      </c>
      <c r="T104" s="187">
        <v>43476</v>
      </c>
      <c r="U104" s="87" t="s">
        <v>251</v>
      </c>
    </row>
    <row r="105" spans="1:21" ht="15.5">
      <c r="A105" s="223">
        <v>2019</v>
      </c>
      <c r="B105" s="223" t="s">
        <v>19</v>
      </c>
      <c r="C105" s="224" t="s">
        <v>594</v>
      </c>
      <c r="D105" s="225" t="s">
        <v>1760</v>
      </c>
      <c r="E105" s="226" t="s">
        <v>2001</v>
      </c>
      <c r="F105" s="227" t="s">
        <v>2001</v>
      </c>
      <c r="G105" s="228" t="s">
        <v>2002</v>
      </c>
      <c r="H105" s="227" t="s">
        <v>1763</v>
      </c>
      <c r="I105" s="229" t="s">
        <v>261</v>
      </c>
      <c r="J105" s="103" t="s">
        <v>1735</v>
      </c>
      <c r="K105" s="103" t="s">
        <v>51</v>
      </c>
      <c r="L105" s="103" t="s">
        <v>538</v>
      </c>
      <c r="M105" s="103" t="s">
        <v>10</v>
      </c>
      <c r="N105" s="103" t="s">
        <v>10</v>
      </c>
      <c r="O105" s="230">
        <v>1160</v>
      </c>
      <c r="P105" s="231">
        <v>536</v>
      </c>
      <c r="Q105" s="34">
        <f t="shared" si="1"/>
        <v>0.46206896551724136</v>
      </c>
      <c r="R105" s="33">
        <v>45</v>
      </c>
      <c r="S105" s="33">
        <v>129</v>
      </c>
      <c r="T105" s="187">
        <v>43476</v>
      </c>
      <c r="U105" s="87" t="s">
        <v>141</v>
      </c>
    </row>
    <row r="106" spans="1:21" ht="15.5">
      <c r="A106" s="223">
        <v>2019</v>
      </c>
      <c r="B106" s="223" t="s">
        <v>19</v>
      </c>
      <c r="C106" s="224" t="s">
        <v>594</v>
      </c>
      <c r="D106" s="225" t="s">
        <v>1760</v>
      </c>
      <c r="E106" s="226" t="s">
        <v>1849</v>
      </c>
      <c r="F106" s="227" t="s">
        <v>2003</v>
      </c>
      <c r="G106" s="228" t="s">
        <v>2004</v>
      </c>
      <c r="H106" s="227" t="s">
        <v>1763</v>
      </c>
      <c r="I106" s="229" t="s">
        <v>262</v>
      </c>
      <c r="J106" s="103" t="s">
        <v>1735</v>
      </c>
      <c r="K106" s="103" t="s">
        <v>71</v>
      </c>
      <c r="L106" s="103" t="s">
        <v>27</v>
      </c>
      <c r="M106" s="103" t="s">
        <v>10</v>
      </c>
      <c r="N106" s="103" t="s">
        <v>10</v>
      </c>
      <c r="O106" s="230">
        <v>778</v>
      </c>
      <c r="P106" s="231">
        <v>328</v>
      </c>
      <c r="Q106" s="34">
        <f t="shared" si="1"/>
        <v>0.42159383033419023</v>
      </c>
      <c r="R106" s="33">
        <v>20</v>
      </c>
      <c r="S106" s="33">
        <v>99</v>
      </c>
      <c r="T106" s="187">
        <v>43476</v>
      </c>
      <c r="U106" s="87" t="s">
        <v>203</v>
      </c>
    </row>
    <row r="107" spans="1:21" ht="15.5">
      <c r="A107" s="223">
        <v>2019</v>
      </c>
      <c r="B107" s="223" t="s">
        <v>19</v>
      </c>
      <c r="C107" s="224" t="s">
        <v>594</v>
      </c>
      <c r="D107" s="225" t="s">
        <v>1760</v>
      </c>
      <c r="E107" s="226" t="s">
        <v>1890</v>
      </c>
      <c r="F107" s="227" t="s">
        <v>2005</v>
      </c>
      <c r="G107" s="228" t="s">
        <v>2006</v>
      </c>
      <c r="H107" s="227" t="s">
        <v>1763</v>
      </c>
      <c r="I107" s="229" t="s">
        <v>260</v>
      </c>
      <c r="J107" s="103" t="s">
        <v>1735</v>
      </c>
      <c r="K107" s="103" t="s">
        <v>71</v>
      </c>
      <c r="L107" s="103" t="s">
        <v>27</v>
      </c>
      <c r="M107" s="103" t="s">
        <v>10</v>
      </c>
      <c r="N107" s="103" t="s">
        <v>10</v>
      </c>
      <c r="O107" s="230">
        <v>930</v>
      </c>
      <c r="P107" s="231">
        <v>516</v>
      </c>
      <c r="Q107" s="34">
        <f t="shared" si="1"/>
        <v>0.55483870967741933</v>
      </c>
      <c r="R107" s="33">
        <v>46</v>
      </c>
      <c r="S107" s="33">
        <v>122</v>
      </c>
      <c r="T107" s="187">
        <v>43476</v>
      </c>
      <c r="U107" s="87" t="s">
        <v>203</v>
      </c>
    </row>
    <row r="108" spans="1:21" ht="15.5">
      <c r="A108" s="223">
        <v>2018</v>
      </c>
      <c r="B108" s="223" t="s">
        <v>19</v>
      </c>
      <c r="C108" s="224" t="s">
        <v>1884</v>
      </c>
      <c r="D108" s="224" t="s">
        <v>1885</v>
      </c>
      <c r="E108" s="226" t="s">
        <v>1886</v>
      </c>
      <c r="F108" s="227" t="s">
        <v>2007</v>
      </c>
      <c r="G108" s="228" t="s">
        <v>2008</v>
      </c>
      <c r="H108" s="227" t="s">
        <v>1889</v>
      </c>
      <c r="I108" s="229" t="s">
        <v>264</v>
      </c>
      <c r="J108" s="103" t="s">
        <v>1735</v>
      </c>
      <c r="K108" s="103" t="s">
        <v>85</v>
      </c>
      <c r="L108" s="103" t="s">
        <v>84</v>
      </c>
      <c r="M108" s="103" t="s">
        <v>10</v>
      </c>
      <c r="N108" s="103" t="s">
        <v>10</v>
      </c>
      <c r="O108" s="230">
        <v>1048</v>
      </c>
      <c r="P108" s="231">
        <v>681</v>
      </c>
      <c r="Q108" s="34">
        <f t="shared" si="1"/>
        <v>0.64980916030534353</v>
      </c>
      <c r="R108" s="33">
        <v>59</v>
      </c>
      <c r="S108" s="33">
        <v>121</v>
      </c>
      <c r="T108" s="187">
        <v>43482</v>
      </c>
      <c r="U108" s="87" t="s">
        <v>206</v>
      </c>
    </row>
    <row r="109" spans="1:21" ht="15.5">
      <c r="A109" s="223">
        <v>2019</v>
      </c>
      <c r="B109" s="223" t="s">
        <v>19</v>
      </c>
      <c r="C109" s="224" t="s">
        <v>1872</v>
      </c>
      <c r="D109" s="225" t="s">
        <v>1799</v>
      </c>
      <c r="E109" s="226" t="s">
        <v>1873</v>
      </c>
      <c r="F109" s="227" t="s">
        <v>2009</v>
      </c>
      <c r="G109" s="228" t="s">
        <v>2010</v>
      </c>
      <c r="H109" s="227" t="s">
        <v>1802</v>
      </c>
      <c r="I109" s="229" t="s">
        <v>265</v>
      </c>
      <c r="J109" s="103" t="s">
        <v>1735</v>
      </c>
      <c r="K109" s="103" t="s">
        <v>82</v>
      </c>
      <c r="L109" s="103" t="s">
        <v>144</v>
      </c>
      <c r="M109" s="103" t="s">
        <v>10</v>
      </c>
      <c r="N109" s="103" t="s">
        <v>10</v>
      </c>
      <c r="O109" s="230">
        <v>704</v>
      </c>
      <c r="P109" s="231">
        <v>344</v>
      </c>
      <c r="Q109" s="34">
        <f t="shared" si="1"/>
        <v>0.48863636363636365</v>
      </c>
      <c r="R109" s="33">
        <v>32</v>
      </c>
      <c r="S109" s="33">
        <v>99</v>
      </c>
      <c r="T109" s="187">
        <v>43486</v>
      </c>
      <c r="U109" s="87" t="s">
        <v>199</v>
      </c>
    </row>
    <row r="110" spans="1:21" ht="15.5">
      <c r="A110" s="223">
        <v>2019</v>
      </c>
      <c r="B110" s="223" t="s">
        <v>19</v>
      </c>
      <c r="C110" s="224" t="s">
        <v>1798</v>
      </c>
      <c r="D110" s="225" t="s">
        <v>1799</v>
      </c>
      <c r="E110" s="226" t="s">
        <v>1995</v>
      </c>
      <c r="F110" s="227" t="s">
        <v>2011</v>
      </c>
      <c r="G110" s="228" t="s">
        <v>2012</v>
      </c>
      <c r="H110" s="227" t="s">
        <v>1802</v>
      </c>
      <c r="I110" s="229" t="s">
        <v>266</v>
      </c>
      <c r="J110" s="103" t="s">
        <v>1735</v>
      </c>
      <c r="K110" s="103" t="s">
        <v>79</v>
      </c>
      <c r="L110" s="103" t="s">
        <v>144</v>
      </c>
      <c r="M110" s="103" t="s">
        <v>10</v>
      </c>
      <c r="N110" s="103" t="s">
        <v>10</v>
      </c>
      <c r="O110" s="230">
        <v>512</v>
      </c>
      <c r="P110" s="231">
        <v>255</v>
      </c>
      <c r="Q110" s="34">
        <f t="shared" si="1"/>
        <v>0.498046875</v>
      </c>
      <c r="R110" s="33">
        <v>25</v>
      </c>
      <c r="S110" s="33">
        <v>65</v>
      </c>
      <c r="T110" s="187">
        <v>43487</v>
      </c>
      <c r="U110" s="87" t="s">
        <v>159</v>
      </c>
    </row>
    <row r="111" spans="1:21" ht="15.5">
      <c r="A111" s="223">
        <v>2018</v>
      </c>
      <c r="B111" s="223" t="s">
        <v>19</v>
      </c>
      <c r="C111" s="224" t="s">
        <v>1906</v>
      </c>
      <c r="D111" s="225" t="s">
        <v>1906</v>
      </c>
      <c r="E111" s="226" t="s">
        <v>1978</v>
      </c>
      <c r="F111" s="227" t="s">
        <v>2013</v>
      </c>
      <c r="G111" s="228" t="s">
        <v>2014</v>
      </c>
      <c r="H111" s="227" t="s">
        <v>1910</v>
      </c>
      <c r="I111" s="229" t="s">
        <v>267</v>
      </c>
      <c r="J111" s="103" t="s">
        <v>1735</v>
      </c>
      <c r="K111" s="103" t="s">
        <v>46</v>
      </c>
      <c r="L111" s="103" t="s">
        <v>84</v>
      </c>
      <c r="M111" s="103" t="s">
        <v>10</v>
      </c>
      <c r="N111" s="103" t="s">
        <v>10</v>
      </c>
      <c r="O111" s="230">
        <v>1152</v>
      </c>
      <c r="P111" s="231">
        <v>687</v>
      </c>
      <c r="Q111" s="34">
        <f t="shared" si="1"/>
        <v>0.59635416666666663</v>
      </c>
      <c r="R111" s="33">
        <v>57</v>
      </c>
      <c r="S111" s="33">
        <v>142</v>
      </c>
      <c r="T111" s="187">
        <v>43489</v>
      </c>
      <c r="U111" s="87" t="s">
        <v>251</v>
      </c>
    </row>
    <row r="112" spans="1:21" ht="15.5">
      <c r="A112" s="223">
        <v>2018</v>
      </c>
      <c r="B112" s="223" t="s">
        <v>19</v>
      </c>
      <c r="C112" s="224" t="s">
        <v>1906</v>
      </c>
      <c r="D112" s="225" t="s">
        <v>1906</v>
      </c>
      <c r="E112" s="226" t="s">
        <v>1966</v>
      </c>
      <c r="F112" s="227" t="s">
        <v>2015</v>
      </c>
      <c r="G112" s="228" t="s">
        <v>2016</v>
      </c>
      <c r="H112" s="227" t="s">
        <v>1910</v>
      </c>
      <c r="I112" s="229" t="s">
        <v>270</v>
      </c>
      <c r="J112" s="103" t="s">
        <v>1735</v>
      </c>
      <c r="K112" s="103" t="s">
        <v>51</v>
      </c>
      <c r="L112" s="103" t="s">
        <v>538</v>
      </c>
      <c r="M112" s="103" t="s">
        <v>10</v>
      </c>
      <c r="N112" s="103" t="s">
        <v>10</v>
      </c>
      <c r="O112" s="230">
        <v>570</v>
      </c>
      <c r="P112" s="231">
        <v>201</v>
      </c>
      <c r="Q112" s="34">
        <f t="shared" si="1"/>
        <v>0.35263157894736841</v>
      </c>
      <c r="R112" s="33">
        <v>1</v>
      </c>
      <c r="S112" s="33">
        <v>49</v>
      </c>
      <c r="T112" s="187">
        <v>43489</v>
      </c>
      <c r="U112" s="87" t="s">
        <v>216</v>
      </c>
    </row>
    <row r="113" spans="1:21" ht="15.5">
      <c r="A113" s="223">
        <v>2018</v>
      </c>
      <c r="B113" s="223" t="s">
        <v>19</v>
      </c>
      <c r="C113" s="224" t="s">
        <v>1989</v>
      </c>
      <c r="D113" s="225" t="s">
        <v>1764</v>
      </c>
      <c r="E113" s="226" t="s">
        <v>1990</v>
      </c>
      <c r="F113" s="227" t="s">
        <v>1990</v>
      </c>
      <c r="G113" s="228" t="s">
        <v>2017</v>
      </c>
      <c r="H113" s="227" t="s">
        <v>1767</v>
      </c>
      <c r="I113" s="229" t="s">
        <v>269</v>
      </c>
      <c r="J113" s="103" t="s">
        <v>1735</v>
      </c>
      <c r="K113" s="103" t="s">
        <v>98</v>
      </c>
      <c r="L113" s="103" t="s">
        <v>538</v>
      </c>
      <c r="M113" s="103" t="s">
        <v>10</v>
      </c>
      <c r="N113" s="103" t="s">
        <v>10</v>
      </c>
      <c r="O113" s="230">
        <v>642</v>
      </c>
      <c r="P113" s="231">
        <v>414</v>
      </c>
      <c r="Q113" s="34">
        <f t="shared" si="1"/>
        <v>0.64485981308411211</v>
      </c>
      <c r="R113" s="33">
        <v>35</v>
      </c>
      <c r="S113" s="33">
        <v>97</v>
      </c>
      <c r="T113" s="187">
        <v>43489</v>
      </c>
      <c r="U113" s="87" t="s">
        <v>179</v>
      </c>
    </row>
    <row r="114" spans="1:21" ht="15.5">
      <c r="A114" s="223">
        <v>2018</v>
      </c>
      <c r="B114" s="223" t="s">
        <v>19</v>
      </c>
      <c r="C114" s="224" t="s">
        <v>1989</v>
      </c>
      <c r="D114" s="225" t="s">
        <v>1764</v>
      </c>
      <c r="E114" s="226" t="s">
        <v>1990</v>
      </c>
      <c r="F114" s="227" t="s">
        <v>2018</v>
      </c>
      <c r="G114" s="228" t="s">
        <v>2019</v>
      </c>
      <c r="H114" s="227" t="s">
        <v>1767</v>
      </c>
      <c r="I114" s="229" t="s">
        <v>268</v>
      </c>
      <c r="J114" s="103" t="s">
        <v>1735</v>
      </c>
      <c r="K114" s="103" t="s">
        <v>98</v>
      </c>
      <c r="L114" s="103" t="s">
        <v>538</v>
      </c>
      <c r="M114" s="103" t="s">
        <v>10</v>
      </c>
      <c r="N114" s="103" t="s">
        <v>10</v>
      </c>
      <c r="O114" s="230">
        <v>420</v>
      </c>
      <c r="P114" s="231">
        <v>287</v>
      </c>
      <c r="Q114" s="34">
        <f t="shared" si="1"/>
        <v>0.68333333333333335</v>
      </c>
      <c r="R114" s="33">
        <v>28</v>
      </c>
      <c r="S114" s="33">
        <v>61</v>
      </c>
      <c r="T114" s="187">
        <v>43489</v>
      </c>
      <c r="U114" s="87" t="s">
        <v>179</v>
      </c>
    </row>
    <row r="115" spans="1:21" ht="15.5">
      <c r="A115" s="223">
        <v>2018</v>
      </c>
      <c r="B115" s="223" t="s">
        <v>19</v>
      </c>
      <c r="C115" s="224" t="s">
        <v>1906</v>
      </c>
      <c r="D115" s="225" t="s">
        <v>1906</v>
      </c>
      <c r="E115" s="226" t="s">
        <v>1978</v>
      </c>
      <c r="F115" s="227" t="s">
        <v>2020</v>
      </c>
      <c r="G115" s="228" t="s">
        <v>2021</v>
      </c>
      <c r="H115" s="227" t="s">
        <v>1910</v>
      </c>
      <c r="I115" s="229" t="s">
        <v>271</v>
      </c>
      <c r="J115" s="103" t="s">
        <v>1735</v>
      </c>
      <c r="K115" s="103" t="s">
        <v>46</v>
      </c>
      <c r="L115" s="103" t="s">
        <v>84</v>
      </c>
      <c r="M115" s="103" t="s">
        <v>10</v>
      </c>
      <c r="N115" s="103" t="s">
        <v>10</v>
      </c>
      <c r="O115" s="230">
        <v>722</v>
      </c>
      <c r="P115" s="231">
        <v>480</v>
      </c>
      <c r="Q115" s="34">
        <f t="shared" si="1"/>
        <v>0.66481994459833793</v>
      </c>
      <c r="R115" s="33">
        <v>30</v>
      </c>
      <c r="S115" s="33">
        <v>71</v>
      </c>
      <c r="T115" s="187">
        <v>43503</v>
      </c>
      <c r="U115" s="87" t="s">
        <v>251</v>
      </c>
    </row>
    <row r="116" spans="1:21" ht="15.5">
      <c r="A116" s="223">
        <v>2018</v>
      </c>
      <c r="B116" s="223" t="s">
        <v>19</v>
      </c>
      <c r="C116" s="224" t="s">
        <v>1906</v>
      </c>
      <c r="D116" s="225" t="s">
        <v>1906</v>
      </c>
      <c r="E116" s="226" t="s">
        <v>1966</v>
      </c>
      <c r="F116" s="227" t="s">
        <v>2022</v>
      </c>
      <c r="G116" s="228" t="s">
        <v>2023</v>
      </c>
      <c r="H116" s="227" t="s">
        <v>1910</v>
      </c>
      <c r="I116" s="229" t="s">
        <v>272</v>
      </c>
      <c r="J116" s="103" t="s">
        <v>1735</v>
      </c>
      <c r="K116" s="103" t="s">
        <v>51</v>
      </c>
      <c r="L116" s="103" t="s">
        <v>538</v>
      </c>
      <c r="M116" s="103" t="s">
        <v>10</v>
      </c>
      <c r="N116" s="103" t="s">
        <v>10</v>
      </c>
      <c r="O116" s="230">
        <v>664</v>
      </c>
      <c r="P116" s="231">
        <v>357</v>
      </c>
      <c r="Q116" s="34">
        <f t="shared" si="1"/>
        <v>0.53765060240963858</v>
      </c>
      <c r="R116" s="33">
        <v>12</v>
      </c>
      <c r="S116" s="33">
        <v>60</v>
      </c>
      <c r="T116" s="187">
        <v>43503</v>
      </c>
      <c r="U116" s="87" t="s">
        <v>216</v>
      </c>
    </row>
    <row r="117" spans="1:21" ht="15.5">
      <c r="A117" s="223">
        <v>2019</v>
      </c>
      <c r="B117" s="223" t="s">
        <v>19</v>
      </c>
      <c r="C117" s="224" t="s">
        <v>594</v>
      </c>
      <c r="D117" s="225" t="s">
        <v>1760</v>
      </c>
      <c r="E117" s="226" t="s">
        <v>1849</v>
      </c>
      <c r="F117" s="227" t="s">
        <v>2024</v>
      </c>
      <c r="G117" s="228" t="s">
        <v>2025</v>
      </c>
      <c r="H117" s="227" t="s">
        <v>1763</v>
      </c>
      <c r="I117" s="229" t="s">
        <v>274</v>
      </c>
      <c r="J117" s="103" t="s">
        <v>1735</v>
      </c>
      <c r="K117" s="103" t="s">
        <v>71</v>
      </c>
      <c r="L117" s="103" t="s">
        <v>27</v>
      </c>
      <c r="M117" s="103" t="s">
        <v>10</v>
      </c>
      <c r="N117" s="103" t="s">
        <v>10</v>
      </c>
      <c r="O117" s="230">
        <v>678</v>
      </c>
      <c r="P117" s="231">
        <v>425</v>
      </c>
      <c r="Q117" s="34">
        <f t="shared" si="1"/>
        <v>0.62684365781710916</v>
      </c>
      <c r="R117" s="33">
        <v>47</v>
      </c>
      <c r="S117" s="33">
        <v>104</v>
      </c>
      <c r="T117" s="187">
        <v>43503</v>
      </c>
      <c r="U117" s="87" t="s">
        <v>203</v>
      </c>
    </row>
    <row r="118" spans="1:21" ht="15.5">
      <c r="A118" s="223">
        <v>2018</v>
      </c>
      <c r="B118" s="223" t="s">
        <v>19</v>
      </c>
      <c r="C118" s="224" t="s">
        <v>1989</v>
      </c>
      <c r="D118" s="225" t="s">
        <v>1764</v>
      </c>
      <c r="E118" s="226" t="s">
        <v>1990</v>
      </c>
      <c r="F118" s="227" t="s">
        <v>2026</v>
      </c>
      <c r="G118" s="228" t="s">
        <v>2027</v>
      </c>
      <c r="H118" s="227" t="s">
        <v>1767</v>
      </c>
      <c r="I118" s="229" t="s">
        <v>273</v>
      </c>
      <c r="J118" s="103" t="s">
        <v>1735</v>
      </c>
      <c r="K118" s="103" t="s">
        <v>98</v>
      </c>
      <c r="L118" s="103" t="s">
        <v>538</v>
      </c>
      <c r="M118" s="103" t="s">
        <v>10</v>
      </c>
      <c r="N118" s="103" t="s">
        <v>10</v>
      </c>
      <c r="O118" s="230">
        <v>600</v>
      </c>
      <c r="P118" s="231">
        <v>354</v>
      </c>
      <c r="Q118" s="34">
        <f t="shared" si="1"/>
        <v>0.59</v>
      </c>
      <c r="R118" s="33">
        <v>25</v>
      </c>
      <c r="S118" s="33">
        <v>83</v>
      </c>
      <c r="T118" s="187">
        <v>43503</v>
      </c>
      <c r="U118" s="87" t="s">
        <v>179</v>
      </c>
    </row>
    <row r="119" spans="1:21" ht="15.5">
      <c r="A119" s="223">
        <v>2019</v>
      </c>
      <c r="B119" s="223" t="s">
        <v>19</v>
      </c>
      <c r="C119" s="224" t="s">
        <v>594</v>
      </c>
      <c r="D119" s="225" t="s">
        <v>1760</v>
      </c>
      <c r="E119" s="226" t="s">
        <v>1969</v>
      </c>
      <c r="F119" s="227" t="s">
        <v>2028</v>
      </c>
      <c r="G119" s="228" t="s">
        <v>2029</v>
      </c>
      <c r="H119" s="227" t="s">
        <v>1763</v>
      </c>
      <c r="I119" s="229" t="s">
        <v>275</v>
      </c>
      <c r="J119" s="103" t="s">
        <v>1735</v>
      </c>
      <c r="K119" s="103" t="s">
        <v>71</v>
      </c>
      <c r="L119" s="103" t="s">
        <v>27</v>
      </c>
      <c r="M119" s="103" t="s">
        <v>10</v>
      </c>
      <c r="N119" s="103" t="s">
        <v>10</v>
      </c>
      <c r="O119" s="230">
        <v>638</v>
      </c>
      <c r="P119" s="231">
        <v>366</v>
      </c>
      <c r="Q119" s="34">
        <f t="shared" si="1"/>
        <v>0.57366771159874608</v>
      </c>
      <c r="R119" s="33">
        <v>35</v>
      </c>
      <c r="S119" s="33">
        <v>89</v>
      </c>
      <c r="T119" s="187">
        <v>43518</v>
      </c>
      <c r="U119" s="87" t="s">
        <v>203</v>
      </c>
    </row>
    <row r="120" spans="1:21" ht="15.5">
      <c r="A120" s="223">
        <v>2019</v>
      </c>
      <c r="B120" s="223" t="s">
        <v>19</v>
      </c>
      <c r="C120" s="224" t="s">
        <v>594</v>
      </c>
      <c r="D120" s="225" t="s">
        <v>1760</v>
      </c>
      <c r="E120" s="226" t="s">
        <v>1927</v>
      </c>
      <c r="F120" s="227" t="s">
        <v>2030</v>
      </c>
      <c r="G120" s="228" t="s">
        <v>2031</v>
      </c>
      <c r="H120" s="227" t="s">
        <v>1763</v>
      </c>
      <c r="I120" s="229" t="s">
        <v>278</v>
      </c>
      <c r="J120" s="103" t="s">
        <v>1735</v>
      </c>
      <c r="K120" s="103" t="s">
        <v>71</v>
      </c>
      <c r="L120" s="103" t="s">
        <v>27</v>
      </c>
      <c r="M120" s="103" t="s">
        <v>10</v>
      </c>
      <c r="N120" s="103" t="s">
        <v>10</v>
      </c>
      <c r="O120" s="230">
        <v>728</v>
      </c>
      <c r="P120" s="231">
        <v>351</v>
      </c>
      <c r="Q120" s="34">
        <f t="shared" si="1"/>
        <v>0.48214285714285715</v>
      </c>
      <c r="R120" s="33">
        <v>35</v>
      </c>
      <c r="S120" s="33">
        <v>95</v>
      </c>
      <c r="T120" s="187">
        <v>43518</v>
      </c>
      <c r="U120" s="87" t="s">
        <v>203</v>
      </c>
    </row>
    <row r="121" spans="1:21" ht="15.5">
      <c r="A121" s="223">
        <v>2019</v>
      </c>
      <c r="B121" s="223" t="s">
        <v>19</v>
      </c>
      <c r="C121" s="224" t="s">
        <v>594</v>
      </c>
      <c r="D121" s="225" t="s">
        <v>1760</v>
      </c>
      <c r="E121" s="226" t="s">
        <v>1969</v>
      </c>
      <c r="F121" s="227" t="s">
        <v>2032</v>
      </c>
      <c r="G121" s="228" t="s">
        <v>2033</v>
      </c>
      <c r="H121" s="227" t="s">
        <v>1763</v>
      </c>
      <c r="I121" s="229" t="s">
        <v>277</v>
      </c>
      <c r="J121" s="103" t="s">
        <v>1735</v>
      </c>
      <c r="K121" s="103" t="s">
        <v>71</v>
      </c>
      <c r="L121" s="103" t="s">
        <v>27</v>
      </c>
      <c r="M121" s="103" t="s">
        <v>10</v>
      </c>
      <c r="N121" s="103" t="s">
        <v>10</v>
      </c>
      <c r="O121" s="230">
        <v>590</v>
      </c>
      <c r="P121" s="231">
        <v>338</v>
      </c>
      <c r="Q121" s="34">
        <f t="shared" si="1"/>
        <v>0.57288135593220335</v>
      </c>
      <c r="R121" s="33">
        <v>31</v>
      </c>
      <c r="S121" s="33">
        <v>74</v>
      </c>
      <c r="T121" s="187">
        <v>43518</v>
      </c>
      <c r="U121" s="87" t="s">
        <v>203</v>
      </c>
    </row>
    <row r="122" spans="1:21" ht="15.5">
      <c r="A122" s="223">
        <v>2019</v>
      </c>
      <c r="B122" s="223" t="s">
        <v>19</v>
      </c>
      <c r="C122" s="224" t="s">
        <v>594</v>
      </c>
      <c r="D122" s="225" t="s">
        <v>1760</v>
      </c>
      <c r="E122" s="226" t="s">
        <v>1849</v>
      </c>
      <c r="F122" s="227" t="s">
        <v>2034</v>
      </c>
      <c r="G122" s="228" t="s">
        <v>2035</v>
      </c>
      <c r="H122" s="227" t="s">
        <v>1763</v>
      </c>
      <c r="I122" s="229" t="s">
        <v>276</v>
      </c>
      <c r="J122" s="103" t="s">
        <v>1735</v>
      </c>
      <c r="K122" s="103" t="s">
        <v>71</v>
      </c>
      <c r="L122" s="103" t="s">
        <v>27</v>
      </c>
      <c r="M122" s="103" t="s">
        <v>10</v>
      </c>
      <c r="N122" s="103" t="s">
        <v>10</v>
      </c>
      <c r="O122" s="230">
        <v>670</v>
      </c>
      <c r="P122" s="231">
        <v>333</v>
      </c>
      <c r="Q122" s="34">
        <f t="shared" si="1"/>
        <v>0.49701492537313435</v>
      </c>
      <c r="R122" s="33">
        <v>26</v>
      </c>
      <c r="S122" s="33">
        <v>87</v>
      </c>
      <c r="T122" s="187">
        <v>43518</v>
      </c>
      <c r="U122" s="87" t="s">
        <v>203</v>
      </c>
    </row>
    <row r="123" spans="1:21" ht="15.5">
      <c r="A123" s="223">
        <v>2019</v>
      </c>
      <c r="B123" s="223" t="s">
        <v>19</v>
      </c>
      <c r="C123" s="224" t="s">
        <v>1798</v>
      </c>
      <c r="D123" s="225" t="s">
        <v>1799</v>
      </c>
      <c r="E123" s="226" t="s">
        <v>2036</v>
      </c>
      <c r="F123" s="227" t="s">
        <v>2036</v>
      </c>
      <c r="G123" s="228" t="s">
        <v>2037</v>
      </c>
      <c r="H123" s="227" t="s">
        <v>1802</v>
      </c>
      <c r="I123" s="229" t="s">
        <v>279</v>
      </c>
      <c r="J123" s="103" t="s">
        <v>1735</v>
      </c>
      <c r="K123" s="103" t="s">
        <v>79</v>
      </c>
      <c r="L123" s="103" t="s">
        <v>144</v>
      </c>
      <c r="M123" s="103" t="s">
        <v>10</v>
      </c>
      <c r="N123" s="103" t="s">
        <v>10</v>
      </c>
      <c r="O123" s="230">
        <v>1272</v>
      </c>
      <c r="P123" s="231">
        <v>613</v>
      </c>
      <c r="Q123" s="34">
        <f t="shared" si="1"/>
        <v>0.48191823899371067</v>
      </c>
      <c r="R123" s="33">
        <v>41</v>
      </c>
      <c r="S123" s="33">
        <v>144</v>
      </c>
      <c r="T123" s="187">
        <v>43522</v>
      </c>
      <c r="U123" s="87" t="s">
        <v>159</v>
      </c>
    </row>
    <row r="124" spans="1:21" ht="15.5">
      <c r="A124" s="223">
        <v>2019</v>
      </c>
      <c r="B124" s="223" t="s">
        <v>19</v>
      </c>
      <c r="C124" s="224" t="s">
        <v>1884</v>
      </c>
      <c r="D124" s="224" t="s">
        <v>1885</v>
      </c>
      <c r="E124" s="226" t="s">
        <v>2038</v>
      </c>
      <c r="F124" s="227" t="s">
        <v>2038</v>
      </c>
      <c r="G124" s="228" t="s">
        <v>2039</v>
      </c>
      <c r="H124" s="227" t="s">
        <v>1889</v>
      </c>
      <c r="I124" s="229" t="s">
        <v>280</v>
      </c>
      <c r="J124" s="103" t="s">
        <v>1735</v>
      </c>
      <c r="K124" s="103" t="s">
        <v>114</v>
      </c>
      <c r="L124" s="103" t="s">
        <v>144</v>
      </c>
      <c r="M124" s="103" t="s">
        <v>10</v>
      </c>
      <c r="N124" s="103" t="s">
        <v>10</v>
      </c>
      <c r="O124" s="230">
        <v>1306</v>
      </c>
      <c r="P124" s="231">
        <v>865</v>
      </c>
      <c r="Q124" s="34">
        <f t="shared" si="1"/>
        <v>0.66232771822358349</v>
      </c>
      <c r="R124" s="33">
        <v>109</v>
      </c>
      <c r="S124" s="33">
        <v>217</v>
      </c>
      <c r="T124" s="187">
        <v>43542</v>
      </c>
      <c r="U124" s="87" t="s">
        <v>224</v>
      </c>
    </row>
    <row r="125" spans="1:21" ht="15.5">
      <c r="A125" s="223">
        <v>2019</v>
      </c>
      <c r="B125" s="223" t="s">
        <v>19</v>
      </c>
      <c r="C125" s="233" t="s">
        <v>1917</v>
      </c>
      <c r="D125" s="225" t="s">
        <v>1917</v>
      </c>
      <c r="E125" s="226" t="s">
        <v>2040</v>
      </c>
      <c r="F125" s="227" t="s">
        <v>2041</v>
      </c>
      <c r="G125" s="228" t="s">
        <v>2042</v>
      </c>
      <c r="H125" s="227" t="s">
        <v>1920</v>
      </c>
      <c r="I125" s="229" t="s">
        <v>281</v>
      </c>
      <c r="J125" s="103" t="s">
        <v>1735</v>
      </c>
      <c r="K125" s="103" t="s">
        <v>79</v>
      </c>
      <c r="L125" s="103" t="s">
        <v>144</v>
      </c>
      <c r="M125" s="103" t="s">
        <v>10</v>
      </c>
      <c r="N125" s="103" t="s">
        <v>10</v>
      </c>
      <c r="O125" s="230">
        <v>2168</v>
      </c>
      <c r="P125" s="231">
        <v>893</v>
      </c>
      <c r="Q125" s="34">
        <f t="shared" si="1"/>
        <v>0.41190036900369004</v>
      </c>
      <c r="R125" s="33">
        <v>72</v>
      </c>
      <c r="S125" s="33">
        <v>297</v>
      </c>
      <c r="T125" s="187">
        <v>43542</v>
      </c>
      <c r="U125" s="87" t="s">
        <v>282</v>
      </c>
    </row>
    <row r="126" spans="1:21" ht="15.5">
      <c r="A126" s="223">
        <v>2019</v>
      </c>
      <c r="B126" s="223" t="s">
        <v>19</v>
      </c>
      <c r="C126" s="224" t="s">
        <v>538</v>
      </c>
      <c r="D126" s="225" t="s">
        <v>1764</v>
      </c>
      <c r="E126" s="226" t="s">
        <v>2043</v>
      </c>
      <c r="F126" s="227" t="s">
        <v>2044</v>
      </c>
      <c r="G126" s="228" t="s">
        <v>2045</v>
      </c>
      <c r="H126" s="227" t="s">
        <v>1767</v>
      </c>
      <c r="I126" s="229" t="s">
        <v>285</v>
      </c>
      <c r="J126" s="103" t="s">
        <v>1735</v>
      </c>
      <c r="K126" s="103" t="s">
        <v>98</v>
      </c>
      <c r="L126" s="103" t="s">
        <v>538</v>
      </c>
      <c r="M126" s="103" t="s">
        <v>10</v>
      </c>
      <c r="N126" s="103" t="s">
        <v>10</v>
      </c>
      <c r="O126" s="230">
        <v>708</v>
      </c>
      <c r="P126" s="231">
        <v>349</v>
      </c>
      <c r="Q126" s="34">
        <f t="shared" si="1"/>
        <v>0.49293785310734461</v>
      </c>
      <c r="R126" s="33">
        <v>32</v>
      </c>
      <c r="S126" s="33">
        <v>110</v>
      </c>
      <c r="T126" s="187">
        <v>43543</v>
      </c>
      <c r="U126" s="87" t="s">
        <v>284</v>
      </c>
    </row>
    <row r="127" spans="1:21" ht="15.5">
      <c r="A127" s="223">
        <v>2019</v>
      </c>
      <c r="B127" s="223" t="s">
        <v>19</v>
      </c>
      <c r="C127" s="224" t="s">
        <v>538</v>
      </c>
      <c r="D127" s="225" t="s">
        <v>1764</v>
      </c>
      <c r="E127" s="226" t="s">
        <v>2043</v>
      </c>
      <c r="F127" s="227" t="s">
        <v>2043</v>
      </c>
      <c r="G127" s="228" t="s">
        <v>2046</v>
      </c>
      <c r="H127" s="227" t="s">
        <v>1767</v>
      </c>
      <c r="I127" s="229" t="s">
        <v>283</v>
      </c>
      <c r="J127" s="103" t="s">
        <v>1735</v>
      </c>
      <c r="K127" s="103" t="s">
        <v>98</v>
      </c>
      <c r="L127" s="103" t="s">
        <v>538</v>
      </c>
      <c r="M127" s="103" t="s">
        <v>10</v>
      </c>
      <c r="N127" s="103" t="s">
        <v>10</v>
      </c>
      <c r="O127" s="230">
        <v>838</v>
      </c>
      <c r="P127" s="231">
        <v>541</v>
      </c>
      <c r="Q127" s="34">
        <f t="shared" si="1"/>
        <v>0.64558472553699287</v>
      </c>
      <c r="R127" s="33">
        <v>58</v>
      </c>
      <c r="S127" s="33">
        <v>125</v>
      </c>
      <c r="T127" s="187">
        <v>43543</v>
      </c>
      <c r="U127" s="87" t="s">
        <v>284</v>
      </c>
    </row>
    <row r="128" spans="1:21" ht="15.5">
      <c r="A128" s="223">
        <v>2019</v>
      </c>
      <c r="B128" s="223" t="s">
        <v>19</v>
      </c>
      <c r="C128" s="224" t="s">
        <v>594</v>
      </c>
      <c r="D128" s="225" t="s">
        <v>1760</v>
      </c>
      <c r="E128" s="226" t="s">
        <v>1849</v>
      </c>
      <c r="F128" s="227" t="s">
        <v>2047</v>
      </c>
      <c r="G128" s="228" t="s">
        <v>2048</v>
      </c>
      <c r="H128" s="227" t="s">
        <v>1763</v>
      </c>
      <c r="I128" s="229" t="s">
        <v>287</v>
      </c>
      <c r="J128" s="103" t="s">
        <v>1735</v>
      </c>
      <c r="K128" s="103" t="s">
        <v>71</v>
      </c>
      <c r="L128" s="103" t="s">
        <v>27</v>
      </c>
      <c r="M128" s="103" t="s">
        <v>10</v>
      </c>
      <c r="N128" s="103" t="s">
        <v>10</v>
      </c>
      <c r="O128" s="230">
        <v>694</v>
      </c>
      <c r="P128" s="231">
        <v>366</v>
      </c>
      <c r="Q128" s="34">
        <f t="shared" si="1"/>
        <v>0.52737752161383289</v>
      </c>
      <c r="R128" s="33">
        <v>40</v>
      </c>
      <c r="S128" s="33">
        <v>94</v>
      </c>
      <c r="T128" s="187">
        <v>43549</v>
      </c>
      <c r="U128" s="87" t="s">
        <v>203</v>
      </c>
    </row>
    <row r="129" spans="1:21" ht="15.5">
      <c r="A129" s="223">
        <v>2019</v>
      </c>
      <c r="B129" s="223" t="s">
        <v>19</v>
      </c>
      <c r="C129" s="233" t="s">
        <v>1917</v>
      </c>
      <c r="D129" s="225" t="s">
        <v>1917</v>
      </c>
      <c r="E129" s="226" t="s">
        <v>2040</v>
      </c>
      <c r="F129" s="227" t="s">
        <v>2049</v>
      </c>
      <c r="G129" s="228" t="s">
        <v>2050</v>
      </c>
      <c r="H129" s="227" t="s">
        <v>1920</v>
      </c>
      <c r="I129" s="229" t="s">
        <v>286</v>
      </c>
      <c r="J129" s="103" t="s">
        <v>1735</v>
      </c>
      <c r="K129" s="103" t="s">
        <v>114</v>
      </c>
      <c r="L129" s="103" t="s">
        <v>144</v>
      </c>
      <c r="M129" s="103" t="s">
        <v>10</v>
      </c>
      <c r="N129" s="103" t="s">
        <v>10</v>
      </c>
      <c r="O129" s="230">
        <v>868</v>
      </c>
      <c r="P129" s="231">
        <v>469</v>
      </c>
      <c r="Q129" s="34">
        <f t="shared" si="1"/>
        <v>0.54032258064516125</v>
      </c>
      <c r="R129" s="33">
        <v>33</v>
      </c>
      <c r="S129" s="33">
        <v>95</v>
      </c>
      <c r="T129" s="187">
        <v>43549</v>
      </c>
      <c r="U129" s="87" t="s">
        <v>282</v>
      </c>
    </row>
    <row r="130" spans="1:21" ht="15.5">
      <c r="A130" s="223">
        <v>2019</v>
      </c>
      <c r="B130" s="223" t="s">
        <v>19</v>
      </c>
      <c r="C130" s="224" t="s">
        <v>1906</v>
      </c>
      <c r="D130" s="225" t="s">
        <v>1906</v>
      </c>
      <c r="E130" s="226" t="s">
        <v>1978</v>
      </c>
      <c r="F130" s="227" t="s">
        <v>2051</v>
      </c>
      <c r="G130" s="228" t="s">
        <v>2052</v>
      </c>
      <c r="H130" s="227" t="s">
        <v>1910</v>
      </c>
      <c r="I130" s="229" t="s">
        <v>290</v>
      </c>
      <c r="J130" s="103" t="s">
        <v>1735</v>
      </c>
      <c r="K130" s="103" t="s">
        <v>46</v>
      </c>
      <c r="L130" s="103" t="s">
        <v>84</v>
      </c>
      <c r="M130" s="103" t="s">
        <v>10</v>
      </c>
      <c r="N130" s="103" t="s">
        <v>10</v>
      </c>
      <c r="O130" s="230">
        <v>634</v>
      </c>
      <c r="P130" s="231">
        <v>383</v>
      </c>
      <c r="Q130" s="34">
        <f t="shared" si="1"/>
        <v>0.60410094637223977</v>
      </c>
      <c r="R130" s="33">
        <v>27</v>
      </c>
      <c r="S130" s="33">
        <v>64</v>
      </c>
      <c r="T130" s="187">
        <v>43556</v>
      </c>
      <c r="U130" s="87" t="s">
        <v>251</v>
      </c>
    </row>
    <row r="131" spans="1:21" ht="15.5">
      <c r="A131" s="223">
        <v>2019</v>
      </c>
      <c r="B131" s="223" t="s">
        <v>19</v>
      </c>
      <c r="C131" s="224" t="s">
        <v>1884</v>
      </c>
      <c r="D131" s="224" t="s">
        <v>1885</v>
      </c>
      <c r="E131" s="226" t="s">
        <v>2053</v>
      </c>
      <c r="F131" s="227" t="s">
        <v>2053</v>
      </c>
      <c r="G131" s="228" t="s">
        <v>2054</v>
      </c>
      <c r="H131" s="227" t="s">
        <v>1889</v>
      </c>
      <c r="I131" s="229" t="s">
        <v>288</v>
      </c>
      <c r="J131" s="103" t="s">
        <v>1735</v>
      </c>
      <c r="K131" s="103" t="s">
        <v>114</v>
      </c>
      <c r="L131" s="103" t="s">
        <v>144</v>
      </c>
      <c r="M131" s="103" t="s">
        <v>10</v>
      </c>
      <c r="N131" s="103" t="s">
        <v>10</v>
      </c>
      <c r="O131" s="230">
        <v>1788</v>
      </c>
      <c r="P131" s="231">
        <v>1137</v>
      </c>
      <c r="Q131" s="34">
        <f t="shared" ref="Q131:Q194" si="2">P131/O131</f>
        <v>0.63590604026845643</v>
      </c>
      <c r="R131" s="33">
        <v>143</v>
      </c>
      <c r="S131" s="33">
        <v>289</v>
      </c>
      <c r="T131" s="187">
        <v>43556</v>
      </c>
      <c r="U131" s="87" t="s">
        <v>289</v>
      </c>
    </row>
    <row r="132" spans="1:21" ht="15.5">
      <c r="A132" s="223">
        <v>2019</v>
      </c>
      <c r="B132" s="223" t="s">
        <v>19</v>
      </c>
      <c r="C132" s="224" t="s">
        <v>1989</v>
      </c>
      <c r="D132" s="225" t="s">
        <v>1764</v>
      </c>
      <c r="E132" s="226" t="s">
        <v>2055</v>
      </c>
      <c r="F132" s="227" t="s">
        <v>2056</v>
      </c>
      <c r="G132" s="228" t="s">
        <v>2057</v>
      </c>
      <c r="H132" s="227" t="s">
        <v>1767</v>
      </c>
      <c r="I132" s="229" t="s">
        <v>291</v>
      </c>
      <c r="J132" s="103" t="s">
        <v>1735</v>
      </c>
      <c r="K132" s="103" t="s">
        <v>98</v>
      </c>
      <c r="L132" s="103" t="s">
        <v>538</v>
      </c>
      <c r="M132" s="103" t="s">
        <v>10</v>
      </c>
      <c r="N132" s="103" t="s">
        <v>10</v>
      </c>
      <c r="O132" s="230">
        <v>504</v>
      </c>
      <c r="P132" s="231">
        <v>315</v>
      </c>
      <c r="Q132" s="34">
        <f t="shared" si="2"/>
        <v>0.625</v>
      </c>
      <c r="R132" s="33">
        <v>35</v>
      </c>
      <c r="S132" s="33">
        <v>69</v>
      </c>
      <c r="T132" s="187">
        <v>43564</v>
      </c>
      <c r="U132" s="87" t="s">
        <v>179</v>
      </c>
    </row>
    <row r="133" spans="1:21" ht="15.5">
      <c r="A133" s="223">
        <v>2019</v>
      </c>
      <c r="B133" s="223" t="s">
        <v>19</v>
      </c>
      <c r="C133" s="224" t="s">
        <v>1884</v>
      </c>
      <c r="D133" s="224" t="s">
        <v>1885</v>
      </c>
      <c r="E133" s="226" t="s">
        <v>1953</v>
      </c>
      <c r="F133" s="227" t="s">
        <v>2058</v>
      </c>
      <c r="G133" s="228" t="s">
        <v>2059</v>
      </c>
      <c r="H133" s="227" t="s">
        <v>1889</v>
      </c>
      <c r="I133" s="229" t="s">
        <v>292</v>
      </c>
      <c r="J133" s="103" t="s">
        <v>1735</v>
      </c>
      <c r="K133" s="103" t="s">
        <v>114</v>
      </c>
      <c r="L133" s="103" t="s">
        <v>144</v>
      </c>
      <c r="M133" s="103" t="s">
        <v>10</v>
      </c>
      <c r="N133" s="103" t="s">
        <v>10</v>
      </c>
      <c r="O133" s="230">
        <v>1076</v>
      </c>
      <c r="P133" s="231">
        <v>645</v>
      </c>
      <c r="Q133" s="34">
        <f t="shared" si="2"/>
        <v>0.59944237918215615</v>
      </c>
      <c r="R133" s="33">
        <v>70</v>
      </c>
      <c r="S133" s="33">
        <v>174</v>
      </c>
      <c r="T133" s="187">
        <v>43570</v>
      </c>
      <c r="U133" s="87" t="s">
        <v>293</v>
      </c>
    </row>
    <row r="134" spans="1:21" ht="15.5">
      <c r="A134" s="223">
        <v>2019</v>
      </c>
      <c r="B134" s="223" t="s">
        <v>19</v>
      </c>
      <c r="C134" s="224" t="s">
        <v>538</v>
      </c>
      <c r="D134" s="225" t="s">
        <v>1764</v>
      </c>
      <c r="E134" s="226" t="s">
        <v>1817</v>
      </c>
      <c r="F134" s="227" t="s">
        <v>2060</v>
      </c>
      <c r="G134" s="228" t="s">
        <v>2061</v>
      </c>
      <c r="H134" s="227" t="s">
        <v>1767</v>
      </c>
      <c r="I134" s="229" t="s">
        <v>295</v>
      </c>
      <c r="J134" s="103" t="s">
        <v>1735</v>
      </c>
      <c r="K134" s="103" t="s">
        <v>98</v>
      </c>
      <c r="L134" s="103" t="s">
        <v>538</v>
      </c>
      <c r="M134" s="103" t="s">
        <v>10</v>
      </c>
      <c r="N134" s="103" t="s">
        <v>10</v>
      </c>
      <c r="O134" s="230">
        <v>1162</v>
      </c>
      <c r="P134" s="231">
        <v>653</v>
      </c>
      <c r="Q134" s="34">
        <f t="shared" si="2"/>
        <v>0.56196213425129082</v>
      </c>
      <c r="R134" s="33">
        <v>66</v>
      </c>
      <c r="S134" s="33">
        <v>177</v>
      </c>
      <c r="T134" s="187">
        <v>43570</v>
      </c>
      <c r="U134" s="87" t="s">
        <v>179</v>
      </c>
    </row>
    <row r="135" spans="1:21" ht="15.5">
      <c r="A135" s="223">
        <v>2019</v>
      </c>
      <c r="B135" s="223" t="s">
        <v>19</v>
      </c>
      <c r="C135" s="224" t="s">
        <v>1989</v>
      </c>
      <c r="D135" s="225" t="s">
        <v>1764</v>
      </c>
      <c r="E135" s="226" t="s">
        <v>2055</v>
      </c>
      <c r="F135" s="227" t="s">
        <v>2055</v>
      </c>
      <c r="G135" s="228" t="s">
        <v>2062</v>
      </c>
      <c r="H135" s="227" t="s">
        <v>1767</v>
      </c>
      <c r="I135" s="229" t="s">
        <v>294</v>
      </c>
      <c r="J135" s="103" t="s">
        <v>1735</v>
      </c>
      <c r="K135" s="103" t="s">
        <v>98</v>
      </c>
      <c r="L135" s="103" t="s">
        <v>538</v>
      </c>
      <c r="M135" s="103" t="s">
        <v>10</v>
      </c>
      <c r="N135" s="103" t="s">
        <v>10</v>
      </c>
      <c r="O135" s="230">
        <v>858</v>
      </c>
      <c r="P135" s="231">
        <v>584</v>
      </c>
      <c r="Q135" s="34">
        <f t="shared" si="2"/>
        <v>0.6806526806526807</v>
      </c>
      <c r="R135" s="33">
        <v>63</v>
      </c>
      <c r="S135" s="33">
        <v>132</v>
      </c>
      <c r="T135" s="187">
        <v>43570</v>
      </c>
      <c r="U135" s="87" t="s">
        <v>179</v>
      </c>
    </row>
    <row r="136" spans="1:21" ht="15.5">
      <c r="A136" s="223">
        <v>2019</v>
      </c>
      <c r="B136" s="223" t="s">
        <v>19</v>
      </c>
      <c r="C136" s="233" t="s">
        <v>1917</v>
      </c>
      <c r="D136" s="225" t="s">
        <v>1917</v>
      </c>
      <c r="E136" s="226" t="s">
        <v>2040</v>
      </c>
      <c r="F136" s="227" t="s">
        <v>2040</v>
      </c>
      <c r="G136" s="228" t="s">
        <v>2063</v>
      </c>
      <c r="H136" s="227" t="s">
        <v>1920</v>
      </c>
      <c r="I136" s="229" t="s">
        <v>296</v>
      </c>
      <c r="J136" s="103" t="s">
        <v>1735</v>
      </c>
      <c r="K136" s="103" t="s">
        <v>114</v>
      </c>
      <c r="L136" s="103" t="s">
        <v>144</v>
      </c>
      <c r="M136" s="103" t="s">
        <v>10</v>
      </c>
      <c r="N136" s="103" t="s">
        <v>10</v>
      </c>
      <c r="O136" s="230">
        <v>414</v>
      </c>
      <c r="P136" s="231">
        <v>276</v>
      </c>
      <c r="Q136" s="34">
        <f t="shared" si="2"/>
        <v>0.66666666666666663</v>
      </c>
      <c r="R136" s="33">
        <v>34</v>
      </c>
      <c r="S136" s="33">
        <v>57</v>
      </c>
      <c r="T136" s="187">
        <v>43591</v>
      </c>
      <c r="U136" s="87" t="s">
        <v>297</v>
      </c>
    </row>
    <row r="137" spans="1:21" ht="15.5">
      <c r="A137" s="223">
        <v>2019</v>
      </c>
      <c r="B137" s="223" t="s">
        <v>19</v>
      </c>
      <c r="C137" s="233" t="s">
        <v>1917</v>
      </c>
      <c r="D137" s="225" t="s">
        <v>1917</v>
      </c>
      <c r="E137" s="226" t="s">
        <v>2040</v>
      </c>
      <c r="F137" s="227" t="s">
        <v>2064</v>
      </c>
      <c r="G137" s="228" t="s">
        <v>2065</v>
      </c>
      <c r="H137" s="227" t="s">
        <v>1920</v>
      </c>
      <c r="I137" s="229" t="s">
        <v>298</v>
      </c>
      <c r="J137" s="103" t="s">
        <v>1735</v>
      </c>
      <c r="K137" s="103" t="s">
        <v>114</v>
      </c>
      <c r="L137" s="103" t="s">
        <v>144</v>
      </c>
      <c r="M137" s="103" t="s">
        <v>10</v>
      </c>
      <c r="N137" s="103" t="s">
        <v>10</v>
      </c>
      <c r="O137" s="230">
        <v>804</v>
      </c>
      <c r="P137" s="231">
        <v>500</v>
      </c>
      <c r="Q137" s="34">
        <f t="shared" si="2"/>
        <v>0.62189054726368154</v>
      </c>
      <c r="R137" s="33">
        <v>49</v>
      </c>
      <c r="S137" s="33">
        <v>106</v>
      </c>
      <c r="T137" s="187">
        <v>43593</v>
      </c>
      <c r="U137" s="87" t="s">
        <v>297</v>
      </c>
    </row>
    <row r="138" spans="1:21" ht="15.5">
      <c r="A138" s="223">
        <v>2019</v>
      </c>
      <c r="B138" s="223" t="s">
        <v>19</v>
      </c>
      <c r="C138" s="224" t="s">
        <v>1884</v>
      </c>
      <c r="D138" s="224" t="s">
        <v>1885</v>
      </c>
      <c r="E138" s="226" t="s">
        <v>2066</v>
      </c>
      <c r="F138" s="227" t="s">
        <v>2066</v>
      </c>
      <c r="G138" s="228" t="s">
        <v>2067</v>
      </c>
      <c r="H138" s="227" t="s">
        <v>1889</v>
      </c>
      <c r="I138" s="229" t="s">
        <v>300</v>
      </c>
      <c r="J138" s="103" t="s">
        <v>1735</v>
      </c>
      <c r="K138" s="103" t="s">
        <v>114</v>
      </c>
      <c r="L138" s="103" t="s">
        <v>144</v>
      </c>
      <c r="M138" s="103" t="s">
        <v>10</v>
      </c>
      <c r="N138" s="103" t="s">
        <v>10</v>
      </c>
      <c r="O138" s="230">
        <v>1252</v>
      </c>
      <c r="P138" s="231">
        <v>938</v>
      </c>
      <c r="Q138" s="34">
        <f t="shared" si="2"/>
        <v>0.74920127795527158</v>
      </c>
      <c r="R138" s="33">
        <v>140</v>
      </c>
      <c r="S138" s="33">
        <v>207</v>
      </c>
      <c r="T138" s="187">
        <v>43602</v>
      </c>
      <c r="U138" s="87" t="s">
        <v>224</v>
      </c>
    </row>
    <row r="139" spans="1:21" ht="15.5">
      <c r="A139" s="223">
        <v>2019</v>
      </c>
      <c r="B139" s="223" t="s">
        <v>19</v>
      </c>
      <c r="C139" s="224" t="s">
        <v>1884</v>
      </c>
      <c r="D139" s="224" t="s">
        <v>1885</v>
      </c>
      <c r="E139" s="226" t="s">
        <v>1953</v>
      </c>
      <c r="F139" s="227" t="s">
        <v>2068</v>
      </c>
      <c r="G139" s="228" t="s">
        <v>2069</v>
      </c>
      <c r="H139" s="227" t="s">
        <v>1889</v>
      </c>
      <c r="I139" s="229" t="s">
        <v>299</v>
      </c>
      <c r="J139" s="103" t="s">
        <v>1735</v>
      </c>
      <c r="K139" s="103" t="s">
        <v>114</v>
      </c>
      <c r="L139" s="103" t="s">
        <v>144</v>
      </c>
      <c r="M139" s="103" t="s">
        <v>10</v>
      </c>
      <c r="N139" s="103" t="s">
        <v>10</v>
      </c>
      <c r="O139" s="230">
        <v>1512</v>
      </c>
      <c r="P139" s="231">
        <v>660</v>
      </c>
      <c r="Q139" s="34">
        <f t="shared" si="2"/>
        <v>0.43650793650793651</v>
      </c>
      <c r="R139" s="33">
        <v>88</v>
      </c>
      <c r="S139" s="33">
        <v>182</v>
      </c>
      <c r="T139" s="187">
        <v>43602</v>
      </c>
      <c r="U139" s="87" t="s">
        <v>293</v>
      </c>
    </row>
    <row r="140" spans="1:21" ht="15.5">
      <c r="A140" s="223">
        <v>2019</v>
      </c>
      <c r="B140" s="223" t="s">
        <v>19</v>
      </c>
      <c r="C140" s="233" t="s">
        <v>1917</v>
      </c>
      <c r="D140" s="225" t="s">
        <v>1917</v>
      </c>
      <c r="E140" s="226" t="s">
        <v>2040</v>
      </c>
      <c r="F140" s="227" t="s">
        <v>2070</v>
      </c>
      <c r="G140" s="228" t="s">
        <v>2071</v>
      </c>
      <c r="H140" s="227" t="s">
        <v>1920</v>
      </c>
      <c r="I140" s="229" t="s">
        <v>301</v>
      </c>
      <c r="J140" s="103" t="s">
        <v>1735</v>
      </c>
      <c r="K140" s="103" t="s">
        <v>114</v>
      </c>
      <c r="L140" s="103" t="s">
        <v>144</v>
      </c>
      <c r="M140" s="103" t="s">
        <v>10</v>
      </c>
      <c r="N140" s="103" t="s">
        <v>10</v>
      </c>
      <c r="O140" s="230">
        <v>930</v>
      </c>
      <c r="P140" s="231">
        <v>442</v>
      </c>
      <c r="Q140" s="34">
        <f t="shared" si="2"/>
        <v>0.47526881720430109</v>
      </c>
      <c r="R140" s="33">
        <v>30</v>
      </c>
      <c r="S140" s="33">
        <v>121</v>
      </c>
      <c r="T140" s="187">
        <v>43602</v>
      </c>
      <c r="U140" s="87" t="s">
        <v>282</v>
      </c>
    </row>
    <row r="141" spans="1:21" ht="15.5">
      <c r="A141" s="223">
        <v>2019</v>
      </c>
      <c r="B141" s="223" t="s">
        <v>19</v>
      </c>
      <c r="C141" s="224" t="s">
        <v>1884</v>
      </c>
      <c r="D141" s="224" t="s">
        <v>1885</v>
      </c>
      <c r="E141" s="226" t="s">
        <v>2053</v>
      </c>
      <c r="F141" s="227" t="s">
        <v>2072</v>
      </c>
      <c r="G141" s="228" t="s">
        <v>2073</v>
      </c>
      <c r="H141" s="227" t="s">
        <v>1889</v>
      </c>
      <c r="I141" s="229" t="s">
        <v>302</v>
      </c>
      <c r="J141" s="103" t="s">
        <v>1735</v>
      </c>
      <c r="K141" s="103" t="s">
        <v>114</v>
      </c>
      <c r="L141" s="103" t="s">
        <v>144</v>
      </c>
      <c r="M141" s="103" t="s">
        <v>10</v>
      </c>
      <c r="N141" s="103" t="s">
        <v>10</v>
      </c>
      <c r="O141" s="230">
        <v>918</v>
      </c>
      <c r="P141" s="231">
        <v>609</v>
      </c>
      <c r="Q141" s="34">
        <f t="shared" si="2"/>
        <v>0.66339869281045749</v>
      </c>
      <c r="R141" s="33">
        <v>75</v>
      </c>
      <c r="S141" s="33">
        <v>152</v>
      </c>
      <c r="T141" s="187">
        <v>43614</v>
      </c>
      <c r="U141" s="87" t="s">
        <v>289</v>
      </c>
    </row>
    <row r="142" spans="1:21" ht="15.5">
      <c r="A142" s="223">
        <v>2019</v>
      </c>
      <c r="B142" s="223" t="s">
        <v>19</v>
      </c>
      <c r="C142" s="224" t="s">
        <v>1989</v>
      </c>
      <c r="D142" s="225" t="s">
        <v>1989</v>
      </c>
      <c r="E142" s="226" t="s">
        <v>2074</v>
      </c>
      <c r="F142" s="227" t="s">
        <v>2074</v>
      </c>
      <c r="G142" s="228" t="s">
        <v>2075</v>
      </c>
      <c r="H142" s="227" t="s">
        <v>2076</v>
      </c>
      <c r="I142" s="229" t="s">
        <v>304</v>
      </c>
      <c r="J142" s="103" t="s">
        <v>1735</v>
      </c>
      <c r="K142" s="103" t="s">
        <v>46</v>
      </c>
      <c r="L142" s="103" t="s">
        <v>84</v>
      </c>
      <c r="M142" s="103" t="s">
        <v>10</v>
      </c>
      <c r="N142" s="103" t="s">
        <v>10</v>
      </c>
      <c r="O142" s="230">
        <v>726</v>
      </c>
      <c r="P142" s="231">
        <v>351</v>
      </c>
      <c r="Q142" s="34">
        <f t="shared" si="2"/>
        <v>0.48347107438016529</v>
      </c>
      <c r="R142" s="33">
        <v>21</v>
      </c>
      <c r="S142" s="33">
        <v>87</v>
      </c>
      <c r="T142" s="187">
        <v>43614</v>
      </c>
      <c r="U142" s="87" t="s">
        <v>305</v>
      </c>
    </row>
    <row r="143" spans="1:21" ht="15.5">
      <c r="A143" s="223">
        <v>2019</v>
      </c>
      <c r="B143" s="223" t="s">
        <v>19</v>
      </c>
      <c r="C143" s="233" t="s">
        <v>1917</v>
      </c>
      <c r="D143" s="225" t="s">
        <v>1917</v>
      </c>
      <c r="E143" s="226" t="s">
        <v>2040</v>
      </c>
      <c r="F143" s="227" t="s">
        <v>2077</v>
      </c>
      <c r="G143" s="228" t="s">
        <v>2078</v>
      </c>
      <c r="H143" s="227" t="s">
        <v>1920</v>
      </c>
      <c r="I143" s="229" t="s">
        <v>303</v>
      </c>
      <c r="J143" s="103" t="s">
        <v>1735</v>
      </c>
      <c r="K143" s="103" t="s">
        <v>114</v>
      </c>
      <c r="L143" s="103" t="s">
        <v>144</v>
      </c>
      <c r="M143" s="103" t="s">
        <v>10</v>
      </c>
      <c r="N143" s="103" t="s">
        <v>10</v>
      </c>
      <c r="O143" s="230">
        <v>684</v>
      </c>
      <c r="P143" s="231">
        <v>374</v>
      </c>
      <c r="Q143" s="34">
        <f t="shared" si="2"/>
        <v>0.54678362573099415</v>
      </c>
      <c r="R143" s="33">
        <v>28</v>
      </c>
      <c r="S143" s="33">
        <v>85</v>
      </c>
      <c r="T143" s="187">
        <v>43614</v>
      </c>
      <c r="U143" s="87" t="s">
        <v>297</v>
      </c>
    </row>
    <row r="144" spans="1:21" ht="15.5">
      <c r="A144" s="223">
        <v>2019</v>
      </c>
      <c r="B144" s="223" t="s">
        <v>19</v>
      </c>
      <c r="C144" s="224" t="s">
        <v>538</v>
      </c>
      <c r="D144" s="225" t="s">
        <v>1764</v>
      </c>
      <c r="E144" s="226" t="s">
        <v>2079</v>
      </c>
      <c r="F144" s="227" t="s">
        <v>2079</v>
      </c>
      <c r="G144" s="228" t="s">
        <v>2080</v>
      </c>
      <c r="H144" s="227" t="s">
        <v>1767</v>
      </c>
      <c r="I144" s="229" t="s">
        <v>306</v>
      </c>
      <c r="J144" s="103" t="s">
        <v>1735</v>
      </c>
      <c r="K144" s="103" t="s">
        <v>75</v>
      </c>
      <c r="L144" s="103" t="s">
        <v>144</v>
      </c>
      <c r="M144" s="103" t="s">
        <v>10</v>
      </c>
      <c r="N144" s="103" t="s">
        <v>10</v>
      </c>
      <c r="O144" s="230">
        <v>1328</v>
      </c>
      <c r="P144" s="231">
        <v>897</v>
      </c>
      <c r="Q144" s="34">
        <f t="shared" si="2"/>
        <v>0.67545180722891562</v>
      </c>
      <c r="R144" s="33">
        <v>135</v>
      </c>
      <c r="S144" s="33">
        <v>212</v>
      </c>
      <c r="T144" s="187">
        <v>43619</v>
      </c>
      <c r="U144" s="87" t="s">
        <v>307</v>
      </c>
    </row>
    <row r="145" spans="1:21" ht="15.5">
      <c r="A145" s="223">
        <v>2019</v>
      </c>
      <c r="B145" s="223" t="s">
        <v>19</v>
      </c>
      <c r="C145" s="224" t="s">
        <v>538</v>
      </c>
      <c r="D145" s="225" t="s">
        <v>1764</v>
      </c>
      <c r="E145" s="226" t="s">
        <v>2081</v>
      </c>
      <c r="F145" s="227" t="s">
        <v>2082</v>
      </c>
      <c r="G145" s="228" t="s">
        <v>2083</v>
      </c>
      <c r="H145" s="227" t="s">
        <v>1767</v>
      </c>
      <c r="I145" s="229" t="s">
        <v>308</v>
      </c>
      <c r="J145" s="103" t="s">
        <v>1735</v>
      </c>
      <c r="K145" s="103" t="s">
        <v>98</v>
      </c>
      <c r="L145" s="103" t="s">
        <v>538</v>
      </c>
      <c r="M145" s="103" t="s">
        <v>10</v>
      </c>
      <c r="N145" s="103" t="s">
        <v>10</v>
      </c>
      <c r="O145" s="230">
        <v>602</v>
      </c>
      <c r="P145" s="231">
        <v>443</v>
      </c>
      <c r="Q145" s="34">
        <f t="shared" si="2"/>
        <v>0.73588039867109634</v>
      </c>
      <c r="R145" s="33">
        <v>72</v>
      </c>
      <c r="S145" s="33">
        <v>99</v>
      </c>
      <c r="T145" s="187">
        <v>43633</v>
      </c>
      <c r="U145" s="87" t="s">
        <v>309</v>
      </c>
    </row>
    <row r="146" spans="1:21" ht="15.5">
      <c r="A146" s="223">
        <v>2019</v>
      </c>
      <c r="B146" s="223" t="s">
        <v>19</v>
      </c>
      <c r="C146" s="224" t="s">
        <v>538</v>
      </c>
      <c r="D146" s="225" t="s">
        <v>1764</v>
      </c>
      <c r="E146" s="226" t="s">
        <v>2084</v>
      </c>
      <c r="F146" s="227" t="s">
        <v>2084</v>
      </c>
      <c r="G146" s="228" t="s">
        <v>2085</v>
      </c>
      <c r="H146" s="227" t="s">
        <v>1767</v>
      </c>
      <c r="I146" s="229" t="s">
        <v>310</v>
      </c>
      <c r="J146" s="103" t="s">
        <v>1735</v>
      </c>
      <c r="K146" s="103" t="s">
        <v>98</v>
      </c>
      <c r="L146" s="103" t="s">
        <v>538</v>
      </c>
      <c r="M146" s="103" t="s">
        <v>10</v>
      </c>
      <c r="N146" s="103" t="s">
        <v>10</v>
      </c>
      <c r="O146" s="230">
        <v>1012</v>
      </c>
      <c r="P146" s="231">
        <v>687</v>
      </c>
      <c r="Q146" s="34">
        <f t="shared" si="2"/>
        <v>0.67885375494071143</v>
      </c>
      <c r="R146" s="33">
        <v>83</v>
      </c>
      <c r="S146" s="33">
        <v>153</v>
      </c>
      <c r="T146" s="187">
        <v>43635</v>
      </c>
      <c r="U146" s="87" t="s">
        <v>311</v>
      </c>
    </row>
    <row r="147" spans="1:21" ht="15.5">
      <c r="A147" s="223">
        <v>2019</v>
      </c>
      <c r="B147" s="223" t="s">
        <v>19</v>
      </c>
      <c r="C147" s="224" t="s">
        <v>1884</v>
      </c>
      <c r="D147" s="224" t="s">
        <v>1885</v>
      </c>
      <c r="E147" s="226" t="s">
        <v>2066</v>
      </c>
      <c r="F147" s="227" t="s">
        <v>2086</v>
      </c>
      <c r="G147" s="228" t="s">
        <v>2087</v>
      </c>
      <c r="H147" s="227" t="s">
        <v>1889</v>
      </c>
      <c r="I147" s="229" t="s">
        <v>314</v>
      </c>
      <c r="J147" s="103" t="s">
        <v>1735</v>
      </c>
      <c r="K147" s="103" t="s">
        <v>114</v>
      </c>
      <c r="L147" s="103" t="s">
        <v>144</v>
      </c>
      <c r="M147" s="103" t="s">
        <v>10</v>
      </c>
      <c r="N147" s="103" t="s">
        <v>10</v>
      </c>
      <c r="O147" s="230">
        <v>1224</v>
      </c>
      <c r="P147" s="231">
        <v>788</v>
      </c>
      <c r="Q147" s="34">
        <f t="shared" si="2"/>
        <v>0.64379084967320266</v>
      </c>
      <c r="R147" s="33">
        <v>90</v>
      </c>
      <c r="S147" s="33">
        <v>204</v>
      </c>
      <c r="T147" s="187">
        <v>43640</v>
      </c>
      <c r="U147" s="87" t="s">
        <v>224</v>
      </c>
    </row>
    <row r="148" spans="1:21" ht="15.5">
      <c r="A148" s="223">
        <v>2019</v>
      </c>
      <c r="B148" s="223" t="s">
        <v>19</v>
      </c>
      <c r="C148" s="224" t="s">
        <v>1989</v>
      </c>
      <c r="D148" s="225" t="s">
        <v>1989</v>
      </c>
      <c r="E148" s="226" t="s">
        <v>2088</v>
      </c>
      <c r="F148" s="227" t="s">
        <v>2088</v>
      </c>
      <c r="G148" s="228" t="s">
        <v>2089</v>
      </c>
      <c r="H148" s="227" t="s">
        <v>2076</v>
      </c>
      <c r="I148" s="229" t="s">
        <v>312</v>
      </c>
      <c r="J148" s="103" t="s">
        <v>1735</v>
      </c>
      <c r="K148" s="103" t="s">
        <v>46</v>
      </c>
      <c r="L148" s="103" t="s">
        <v>84</v>
      </c>
      <c r="M148" s="103" t="s">
        <v>10</v>
      </c>
      <c r="N148" s="103" t="s">
        <v>10</v>
      </c>
      <c r="O148" s="230">
        <v>858</v>
      </c>
      <c r="P148" s="231">
        <v>542</v>
      </c>
      <c r="Q148" s="34">
        <f t="shared" si="2"/>
        <v>0.63170163170163174</v>
      </c>
      <c r="R148" s="33">
        <v>68</v>
      </c>
      <c r="S148" s="33">
        <v>133</v>
      </c>
      <c r="T148" s="187">
        <v>43640</v>
      </c>
      <c r="U148" s="87" t="s">
        <v>313</v>
      </c>
    </row>
    <row r="149" spans="1:21" ht="15.5">
      <c r="A149" s="223">
        <v>2019</v>
      </c>
      <c r="B149" s="223" t="s">
        <v>19</v>
      </c>
      <c r="C149" s="224" t="s">
        <v>1989</v>
      </c>
      <c r="D149" s="225" t="s">
        <v>1989</v>
      </c>
      <c r="E149" s="226" t="s">
        <v>2074</v>
      </c>
      <c r="F149" s="227" t="s">
        <v>2090</v>
      </c>
      <c r="G149" s="228" t="s">
        <v>2091</v>
      </c>
      <c r="H149" s="227" t="s">
        <v>2076</v>
      </c>
      <c r="I149" s="229" t="s">
        <v>315</v>
      </c>
      <c r="J149" s="103" t="s">
        <v>1735</v>
      </c>
      <c r="K149" s="103" t="s">
        <v>46</v>
      </c>
      <c r="L149" s="103" t="s">
        <v>84</v>
      </c>
      <c r="M149" s="103" t="s">
        <v>10</v>
      </c>
      <c r="N149" s="103" t="s">
        <v>10</v>
      </c>
      <c r="O149" s="230">
        <v>912</v>
      </c>
      <c r="P149" s="231">
        <v>528</v>
      </c>
      <c r="Q149" s="34">
        <f t="shared" si="2"/>
        <v>0.57894736842105265</v>
      </c>
      <c r="R149" s="33">
        <v>30</v>
      </c>
      <c r="S149" s="33">
        <v>93</v>
      </c>
      <c r="T149" s="187">
        <v>43647</v>
      </c>
      <c r="U149" s="87" t="s">
        <v>305</v>
      </c>
    </row>
    <row r="150" spans="1:21" ht="15.5">
      <c r="A150" s="223">
        <v>2019</v>
      </c>
      <c r="B150" s="223" t="s">
        <v>12</v>
      </c>
      <c r="C150" s="224" t="s">
        <v>2092</v>
      </c>
      <c r="D150" s="225" t="s">
        <v>2092</v>
      </c>
      <c r="E150" s="226" t="s">
        <v>2093</v>
      </c>
      <c r="F150" s="227" t="s">
        <v>2093</v>
      </c>
      <c r="G150" s="228" t="s">
        <v>2094</v>
      </c>
      <c r="H150" s="227" t="s">
        <v>2095</v>
      </c>
      <c r="I150" s="229" t="s">
        <v>316</v>
      </c>
      <c r="J150" s="103" t="s">
        <v>1735</v>
      </c>
      <c r="K150" s="103" t="s">
        <v>45</v>
      </c>
      <c r="L150" s="103" t="s">
        <v>318</v>
      </c>
      <c r="M150" s="103" t="s">
        <v>319</v>
      </c>
      <c r="N150" s="103" t="s">
        <v>10</v>
      </c>
      <c r="O150" s="230">
        <v>1670</v>
      </c>
      <c r="P150" s="231">
        <v>1046</v>
      </c>
      <c r="Q150" s="34">
        <f t="shared" si="2"/>
        <v>0.62634730538922156</v>
      </c>
      <c r="R150" s="33">
        <v>116</v>
      </c>
      <c r="S150" s="33">
        <v>256</v>
      </c>
      <c r="T150" s="187">
        <v>43656</v>
      </c>
      <c r="U150" s="87" t="s">
        <v>317</v>
      </c>
    </row>
    <row r="151" spans="1:21" ht="15.5">
      <c r="A151" s="223">
        <v>2019</v>
      </c>
      <c r="B151" s="223" t="s">
        <v>19</v>
      </c>
      <c r="C151" s="224" t="s">
        <v>1884</v>
      </c>
      <c r="D151" s="224" t="s">
        <v>1885</v>
      </c>
      <c r="E151" s="226" t="s">
        <v>2096</v>
      </c>
      <c r="F151" s="227" t="s">
        <v>2096</v>
      </c>
      <c r="G151" s="228" t="s">
        <v>2097</v>
      </c>
      <c r="H151" s="227" t="s">
        <v>1889</v>
      </c>
      <c r="I151" s="229" t="s">
        <v>320</v>
      </c>
      <c r="J151" s="103" t="s">
        <v>1735</v>
      </c>
      <c r="K151" s="103" t="s">
        <v>114</v>
      </c>
      <c r="L151" s="103" t="s">
        <v>144</v>
      </c>
      <c r="M151" s="103" t="s">
        <v>10</v>
      </c>
      <c r="N151" s="103" t="s">
        <v>10</v>
      </c>
      <c r="O151" s="230">
        <v>1066</v>
      </c>
      <c r="P151" s="231">
        <v>656</v>
      </c>
      <c r="Q151" s="34">
        <f t="shared" si="2"/>
        <v>0.61538461538461542</v>
      </c>
      <c r="R151" s="33">
        <v>80</v>
      </c>
      <c r="S151" s="33">
        <v>174</v>
      </c>
      <c r="T151" s="187">
        <v>43656</v>
      </c>
      <c r="U151" s="87" t="s">
        <v>321</v>
      </c>
    </row>
    <row r="152" spans="1:21" ht="15.5">
      <c r="A152" s="223">
        <v>2019</v>
      </c>
      <c r="B152" s="223" t="s">
        <v>19</v>
      </c>
      <c r="C152" s="224" t="s">
        <v>1884</v>
      </c>
      <c r="D152" s="224" t="s">
        <v>1885</v>
      </c>
      <c r="E152" s="226" t="s">
        <v>2053</v>
      </c>
      <c r="F152" s="227" t="s">
        <v>2098</v>
      </c>
      <c r="G152" s="228" t="s">
        <v>2099</v>
      </c>
      <c r="H152" s="227" t="s">
        <v>1889</v>
      </c>
      <c r="I152" s="229" t="s">
        <v>322</v>
      </c>
      <c r="J152" s="103" t="s">
        <v>1735</v>
      </c>
      <c r="K152" s="103" t="s">
        <v>114</v>
      </c>
      <c r="L152" s="103" t="s">
        <v>144</v>
      </c>
      <c r="M152" s="103" t="s">
        <v>10</v>
      </c>
      <c r="N152" s="103" t="s">
        <v>10</v>
      </c>
      <c r="O152" s="230">
        <v>686</v>
      </c>
      <c r="P152" s="231">
        <v>419</v>
      </c>
      <c r="Q152" s="34">
        <f t="shared" si="2"/>
        <v>0.61078717201166177</v>
      </c>
      <c r="R152" s="33">
        <v>44</v>
      </c>
      <c r="S152" s="33">
        <v>112</v>
      </c>
      <c r="T152" s="187">
        <v>43656</v>
      </c>
      <c r="U152" s="87" t="s">
        <v>289</v>
      </c>
    </row>
    <row r="153" spans="1:21" ht="15.5">
      <c r="A153" s="223">
        <v>2019</v>
      </c>
      <c r="B153" s="223" t="s">
        <v>19</v>
      </c>
      <c r="C153" s="224" t="s">
        <v>538</v>
      </c>
      <c r="D153" s="225" t="s">
        <v>1764</v>
      </c>
      <c r="E153" s="226" t="s">
        <v>2100</v>
      </c>
      <c r="F153" s="227" t="s">
        <v>2100</v>
      </c>
      <c r="G153" s="228" t="s">
        <v>2101</v>
      </c>
      <c r="H153" s="227" t="s">
        <v>1767</v>
      </c>
      <c r="I153" s="229" t="s">
        <v>323</v>
      </c>
      <c r="J153" s="103" t="s">
        <v>1735</v>
      </c>
      <c r="K153" s="103" t="s">
        <v>98</v>
      </c>
      <c r="L153" s="103" t="s">
        <v>538</v>
      </c>
      <c r="M153" s="103" t="s">
        <v>10</v>
      </c>
      <c r="N153" s="103" t="s">
        <v>10</v>
      </c>
      <c r="O153" s="230">
        <v>1250</v>
      </c>
      <c r="P153" s="231">
        <v>943</v>
      </c>
      <c r="Q153" s="34">
        <f t="shared" si="2"/>
        <v>0.75439999999999996</v>
      </c>
      <c r="R153" s="33">
        <v>139</v>
      </c>
      <c r="S153" s="33">
        <v>205</v>
      </c>
      <c r="T153" s="187">
        <v>43663</v>
      </c>
      <c r="U153" s="87" t="s">
        <v>324</v>
      </c>
    </row>
    <row r="154" spans="1:21" ht="15.5">
      <c r="A154" s="223">
        <v>2019</v>
      </c>
      <c r="B154" s="232" t="s">
        <v>19</v>
      </c>
      <c r="C154" s="233" t="s">
        <v>538</v>
      </c>
      <c r="D154" s="233" t="s">
        <v>1809</v>
      </c>
      <c r="E154" s="226" t="s">
        <v>2102</v>
      </c>
      <c r="F154" s="227" t="s">
        <v>2102</v>
      </c>
      <c r="G154" s="228" t="s">
        <v>2103</v>
      </c>
      <c r="H154" s="227" t="s">
        <v>1812</v>
      </c>
      <c r="I154" s="229" t="s">
        <v>330</v>
      </c>
      <c r="J154" s="234" t="s">
        <v>1735</v>
      </c>
      <c r="K154" s="103" t="s">
        <v>47</v>
      </c>
      <c r="L154" s="234" t="s">
        <v>538</v>
      </c>
      <c r="M154" s="234" t="s">
        <v>10</v>
      </c>
      <c r="N154" s="234" t="s">
        <v>10</v>
      </c>
      <c r="O154" s="230">
        <v>1226</v>
      </c>
      <c r="P154" s="231">
        <v>716</v>
      </c>
      <c r="Q154" s="34">
        <f t="shared" si="2"/>
        <v>0.58401305057096253</v>
      </c>
      <c r="R154" s="33">
        <v>67</v>
      </c>
      <c r="S154" s="33">
        <v>155</v>
      </c>
      <c r="T154" s="187">
        <v>43668</v>
      </c>
      <c r="U154" s="87" t="s">
        <v>331</v>
      </c>
    </row>
    <row r="155" spans="1:21" ht="15.5">
      <c r="A155" s="223">
        <v>2019</v>
      </c>
      <c r="B155" s="223" t="s">
        <v>12</v>
      </c>
      <c r="C155" s="224" t="s">
        <v>2092</v>
      </c>
      <c r="D155" s="225" t="s">
        <v>2092</v>
      </c>
      <c r="E155" s="226" t="s">
        <v>2104</v>
      </c>
      <c r="F155" s="227" t="s">
        <v>2104</v>
      </c>
      <c r="G155" s="228" t="s">
        <v>2105</v>
      </c>
      <c r="H155" s="227" t="s">
        <v>2095</v>
      </c>
      <c r="I155" s="229" t="s">
        <v>326</v>
      </c>
      <c r="J155" s="103" t="s">
        <v>1735</v>
      </c>
      <c r="K155" s="103" t="s">
        <v>45</v>
      </c>
      <c r="L155" s="103" t="s">
        <v>318</v>
      </c>
      <c r="M155" s="103" t="s">
        <v>319</v>
      </c>
      <c r="N155" s="103" t="s">
        <v>10</v>
      </c>
      <c r="O155" s="230">
        <v>878</v>
      </c>
      <c r="P155" s="231">
        <v>458</v>
      </c>
      <c r="Q155" s="34">
        <f t="shared" si="2"/>
        <v>0.52164009111617315</v>
      </c>
      <c r="R155" s="33">
        <v>57</v>
      </c>
      <c r="S155" s="33">
        <v>143</v>
      </c>
      <c r="T155" s="187">
        <v>43668</v>
      </c>
      <c r="U155" s="87" t="s">
        <v>327</v>
      </c>
    </row>
    <row r="156" spans="1:21" ht="15.5">
      <c r="A156" s="223">
        <v>2019</v>
      </c>
      <c r="B156" s="223" t="s">
        <v>19</v>
      </c>
      <c r="C156" s="224" t="s">
        <v>1884</v>
      </c>
      <c r="D156" s="224" t="s">
        <v>1885</v>
      </c>
      <c r="E156" s="226" t="s">
        <v>2038</v>
      </c>
      <c r="F156" s="227" t="s">
        <v>2106</v>
      </c>
      <c r="G156" s="228" t="s">
        <v>2107</v>
      </c>
      <c r="H156" s="227" t="s">
        <v>1889</v>
      </c>
      <c r="I156" s="229" t="s">
        <v>328</v>
      </c>
      <c r="J156" s="103" t="s">
        <v>1735</v>
      </c>
      <c r="K156" s="103" t="s">
        <v>114</v>
      </c>
      <c r="L156" s="103" t="s">
        <v>144</v>
      </c>
      <c r="M156" s="103" t="s">
        <v>10</v>
      </c>
      <c r="N156" s="103" t="s">
        <v>10</v>
      </c>
      <c r="O156" s="230">
        <v>972</v>
      </c>
      <c r="P156" s="231">
        <v>664</v>
      </c>
      <c r="Q156" s="34">
        <f t="shared" si="2"/>
        <v>0.6831275720164609</v>
      </c>
      <c r="R156" s="33">
        <v>80</v>
      </c>
      <c r="S156" s="33">
        <v>160</v>
      </c>
      <c r="T156" s="187">
        <v>43668</v>
      </c>
      <c r="U156" s="87" t="s">
        <v>329</v>
      </c>
    </row>
    <row r="157" spans="1:21" ht="15.5">
      <c r="A157" s="223">
        <v>2019</v>
      </c>
      <c r="B157" s="223" t="s">
        <v>19</v>
      </c>
      <c r="C157" s="224" t="s">
        <v>1884</v>
      </c>
      <c r="D157" s="224" t="s">
        <v>1885</v>
      </c>
      <c r="E157" s="226" t="s">
        <v>2053</v>
      </c>
      <c r="F157" s="227" t="s">
        <v>2108</v>
      </c>
      <c r="G157" s="228" t="s">
        <v>2109</v>
      </c>
      <c r="H157" s="227" t="s">
        <v>1889</v>
      </c>
      <c r="I157" s="229" t="s">
        <v>325</v>
      </c>
      <c r="J157" s="103" t="s">
        <v>1735</v>
      </c>
      <c r="K157" s="103" t="s">
        <v>114</v>
      </c>
      <c r="L157" s="103" t="s">
        <v>144</v>
      </c>
      <c r="M157" s="103" t="s">
        <v>10</v>
      </c>
      <c r="N157" s="103" t="s">
        <v>10</v>
      </c>
      <c r="O157" s="230">
        <v>522</v>
      </c>
      <c r="P157" s="231">
        <v>300</v>
      </c>
      <c r="Q157" s="34">
        <f t="shared" si="2"/>
        <v>0.57471264367816088</v>
      </c>
      <c r="R157" s="33">
        <v>37</v>
      </c>
      <c r="S157" s="33">
        <v>87</v>
      </c>
      <c r="T157" s="187">
        <v>43668</v>
      </c>
      <c r="U157" s="87" t="s">
        <v>289</v>
      </c>
    </row>
    <row r="158" spans="1:21" ht="15.5">
      <c r="A158" s="223">
        <v>2019</v>
      </c>
      <c r="B158" s="223" t="s">
        <v>19</v>
      </c>
      <c r="C158" s="224" t="s">
        <v>82</v>
      </c>
      <c r="D158" s="225" t="s">
        <v>1799</v>
      </c>
      <c r="E158" s="226" t="s">
        <v>2110</v>
      </c>
      <c r="F158" s="227" t="s">
        <v>2110</v>
      </c>
      <c r="G158" s="228" t="s">
        <v>2111</v>
      </c>
      <c r="H158" s="227" t="s">
        <v>1802</v>
      </c>
      <c r="I158" s="229" t="s">
        <v>332</v>
      </c>
      <c r="J158" s="103" t="s">
        <v>1735</v>
      </c>
      <c r="K158" s="103" t="s">
        <v>82</v>
      </c>
      <c r="L158" s="103" t="s">
        <v>144</v>
      </c>
      <c r="M158" s="103" t="s">
        <v>10</v>
      </c>
      <c r="N158" s="103" t="s">
        <v>10</v>
      </c>
      <c r="O158" s="230">
        <v>774</v>
      </c>
      <c r="P158" s="231">
        <v>457</v>
      </c>
      <c r="Q158" s="34">
        <f t="shared" si="2"/>
        <v>0.59043927648578809</v>
      </c>
      <c r="R158" s="33">
        <v>50</v>
      </c>
      <c r="S158" s="33">
        <v>125</v>
      </c>
      <c r="T158" s="187">
        <v>43672</v>
      </c>
      <c r="U158" s="87" t="s">
        <v>333</v>
      </c>
    </row>
    <row r="159" spans="1:21" ht="15.5">
      <c r="A159" s="223">
        <v>2019</v>
      </c>
      <c r="B159" s="223" t="s">
        <v>19</v>
      </c>
      <c r="C159" s="224" t="s">
        <v>82</v>
      </c>
      <c r="D159" s="225" t="s">
        <v>1799</v>
      </c>
      <c r="E159" s="226" t="s">
        <v>1943</v>
      </c>
      <c r="F159" s="227" t="s">
        <v>2112</v>
      </c>
      <c r="G159" s="228" t="s">
        <v>2113</v>
      </c>
      <c r="H159" s="227" t="s">
        <v>1802</v>
      </c>
      <c r="I159" s="229" t="s">
        <v>334</v>
      </c>
      <c r="J159" s="103" t="s">
        <v>1735</v>
      </c>
      <c r="K159" s="103" t="s">
        <v>82</v>
      </c>
      <c r="L159" s="103" t="s">
        <v>144</v>
      </c>
      <c r="M159" s="103" t="s">
        <v>10</v>
      </c>
      <c r="N159" s="103" t="s">
        <v>10</v>
      </c>
      <c r="O159" s="230">
        <v>862</v>
      </c>
      <c r="P159" s="231">
        <v>547</v>
      </c>
      <c r="Q159" s="34">
        <f t="shared" si="2"/>
        <v>0.63457076566125292</v>
      </c>
      <c r="R159" s="33">
        <v>62</v>
      </c>
      <c r="S159" s="33">
        <v>123</v>
      </c>
      <c r="T159" s="187">
        <v>43687</v>
      </c>
      <c r="U159" s="87" t="s">
        <v>197</v>
      </c>
    </row>
    <row r="160" spans="1:21" ht="15.5">
      <c r="A160" s="223">
        <v>2019</v>
      </c>
      <c r="B160" s="223" t="s">
        <v>19</v>
      </c>
      <c r="C160" s="224" t="s">
        <v>1884</v>
      </c>
      <c r="D160" s="224" t="s">
        <v>1885</v>
      </c>
      <c r="E160" s="226" t="s">
        <v>1936</v>
      </c>
      <c r="F160" s="227" t="s">
        <v>2114</v>
      </c>
      <c r="G160" s="228" t="s">
        <v>2115</v>
      </c>
      <c r="H160" s="227" t="s">
        <v>1889</v>
      </c>
      <c r="I160" s="229" t="s">
        <v>335</v>
      </c>
      <c r="J160" s="103" t="s">
        <v>1735</v>
      </c>
      <c r="K160" s="103" t="s">
        <v>114</v>
      </c>
      <c r="L160" s="103" t="s">
        <v>144</v>
      </c>
      <c r="M160" s="103" t="s">
        <v>10</v>
      </c>
      <c r="N160" s="103" t="s">
        <v>10</v>
      </c>
      <c r="O160" s="230">
        <v>864</v>
      </c>
      <c r="P160" s="231">
        <v>429</v>
      </c>
      <c r="Q160" s="34">
        <f t="shared" si="2"/>
        <v>0.49652777777777779</v>
      </c>
      <c r="R160" s="33">
        <v>50</v>
      </c>
      <c r="S160" s="33">
        <v>143</v>
      </c>
      <c r="T160" s="187">
        <v>43687</v>
      </c>
      <c r="U160" s="87" t="s">
        <v>336</v>
      </c>
    </row>
    <row r="161" spans="1:21" ht="15.5">
      <c r="A161" s="223">
        <v>2019</v>
      </c>
      <c r="B161" s="223" t="s">
        <v>19</v>
      </c>
      <c r="C161" s="224" t="s">
        <v>1989</v>
      </c>
      <c r="D161" s="225" t="s">
        <v>1989</v>
      </c>
      <c r="E161" s="226" t="s">
        <v>2116</v>
      </c>
      <c r="F161" s="227" t="s">
        <v>2116</v>
      </c>
      <c r="G161" s="228" t="s">
        <v>2117</v>
      </c>
      <c r="H161" s="227" t="s">
        <v>2076</v>
      </c>
      <c r="I161" s="229" t="s">
        <v>338</v>
      </c>
      <c r="J161" s="103" t="s">
        <v>1735</v>
      </c>
      <c r="K161" s="103" t="s">
        <v>46</v>
      </c>
      <c r="L161" s="103" t="s">
        <v>84</v>
      </c>
      <c r="M161" s="103" t="s">
        <v>10</v>
      </c>
      <c r="N161" s="103" t="s">
        <v>10</v>
      </c>
      <c r="O161" s="230">
        <v>900</v>
      </c>
      <c r="P161" s="231">
        <v>553</v>
      </c>
      <c r="Q161" s="34">
        <f t="shared" si="2"/>
        <v>0.61444444444444446</v>
      </c>
      <c r="R161" s="33">
        <v>35</v>
      </c>
      <c r="S161" s="33">
        <v>92</v>
      </c>
      <c r="T161" s="187">
        <v>43687</v>
      </c>
      <c r="U161" s="87" t="s">
        <v>339</v>
      </c>
    </row>
    <row r="162" spans="1:21" ht="15.5">
      <c r="A162" s="223">
        <v>2019</v>
      </c>
      <c r="B162" s="223" t="s">
        <v>19</v>
      </c>
      <c r="C162" s="224" t="s">
        <v>1989</v>
      </c>
      <c r="D162" s="225" t="s">
        <v>1989</v>
      </c>
      <c r="E162" s="226" t="s">
        <v>2074</v>
      </c>
      <c r="F162" s="227" t="s">
        <v>2118</v>
      </c>
      <c r="G162" s="228" t="s">
        <v>2119</v>
      </c>
      <c r="H162" s="227" t="s">
        <v>2076</v>
      </c>
      <c r="I162" s="229" t="s">
        <v>337</v>
      </c>
      <c r="J162" s="103" t="s">
        <v>1735</v>
      </c>
      <c r="K162" s="103" t="s">
        <v>46</v>
      </c>
      <c r="L162" s="103" t="s">
        <v>84</v>
      </c>
      <c r="M162" s="103" t="s">
        <v>10</v>
      </c>
      <c r="N162" s="103" t="s">
        <v>10</v>
      </c>
      <c r="O162" s="230">
        <v>576</v>
      </c>
      <c r="P162" s="231">
        <v>348</v>
      </c>
      <c r="Q162" s="34">
        <f t="shared" si="2"/>
        <v>0.60416666666666663</v>
      </c>
      <c r="R162" s="33">
        <v>19</v>
      </c>
      <c r="S162" s="33">
        <v>55</v>
      </c>
      <c r="T162" s="187">
        <v>43687</v>
      </c>
      <c r="U162" s="87" t="s">
        <v>305</v>
      </c>
    </row>
    <row r="163" spans="1:21" ht="15.5">
      <c r="A163" s="223">
        <v>2019</v>
      </c>
      <c r="B163" s="223" t="s">
        <v>19</v>
      </c>
      <c r="C163" s="224" t="s">
        <v>538</v>
      </c>
      <c r="D163" s="225" t="s">
        <v>1764</v>
      </c>
      <c r="E163" s="226" t="s">
        <v>2081</v>
      </c>
      <c r="F163" s="227" t="s">
        <v>2081</v>
      </c>
      <c r="G163" s="228" t="s">
        <v>2120</v>
      </c>
      <c r="H163" s="227" t="s">
        <v>1767</v>
      </c>
      <c r="I163" s="229" t="s">
        <v>342</v>
      </c>
      <c r="J163" s="103" t="s">
        <v>1735</v>
      </c>
      <c r="K163" s="103" t="s">
        <v>75</v>
      </c>
      <c r="L163" s="103" t="s">
        <v>144</v>
      </c>
      <c r="M163" s="103" t="s">
        <v>10</v>
      </c>
      <c r="N163" s="103" t="s">
        <v>10</v>
      </c>
      <c r="O163" s="230">
        <v>700</v>
      </c>
      <c r="P163" s="231">
        <v>483</v>
      </c>
      <c r="Q163" s="34">
        <f t="shared" si="2"/>
        <v>0.69</v>
      </c>
      <c r="R163" s="33">
        <v>70</v>
      </c>
      <c r="S163" s="33">
        <v>103</v>
      </c>
      <c r="T163" s="187">
        <v>43697</v>
      </c>
      <c r="U163" s="87" t="s">
        <v>309</v>
      </c>
    </row>
    <row r="164" spans="1:21" ht="15.5">
      <c r="A164" s="223">
        <v>2019</v>
      </c>
      <c r="B164" s="223" t="s">
        <v>19</v>
      </c>
      <c r="C164" s="224" t="s">
        <v>538</v>
      </c>
      <c r="D164" s="225" t="s">
        <v>1764</v>
      </c>
      <c r="E164" s="226" t="s">
        <v>2121</v>
      </c>
      <c r="F164" s="227" t="s">
        <v>2121</v>
      </c>
      <c r="G164" s="228" t="s">
        <v>2122</v>
      </c>
      <c r="H164" s="227" t="s">
        <v>1767</v>
      </c>
      <c r="I164" s="229" t="s">
        <v>340</v>
      </c>
      <c r="J164" s="103" t="s">
        <v>1735</v>
      </c>
      <c r="K164" s="103" t="s">
        <v>33</v>
      </c>
      <c r="L164" s="103" t="s">
        <v>538</v>
      </c>
      <c r="M164" s="103" t="s">
        <v>10</v>
      </c>
      <c r="N164" s="103" t="s">
        <v>10</v>
      </c>
      <c r="O164" s="230">
        <v>1524</v>
      </c>
      <c r="P164" s="231">
        <v>918</v>
      </c>
      <c r="Q164" s="34">
        <f t="shared" si="2"/>
        <v>0.60236220472440949</v>
      </c>
      <c r="R164" s="33">
        <v>130</v>
      </c>
      <c r="S164" s="33">
        <v>249</v>
      </c>
      <c r="T164" s="187">
        <v>43697</v>
      </c>
      <c r="U164" s="87" t="s">
        <v>341</v>
      </c>
    </row>
    <row r="165" spans="1:21" ht="15.5">
      <c r="A165" s="223">
        <v>2019</v>
      </c>
      <c r="B165" s="223" t="s">
        <v>19</v>
      </c>
      <c r="C165" s="224" t="s">
        <v>538</v>
      </c>
      <c r="D165" s="225" t="s">
        <v>1764</v>
      </c>
      <c r="E165" s="226" t="s">
        <v>2123</v>
      </c>
      <c r="F165" s="227" t="s">
        <v>2123</v>
      </c>
      <c r="G165" s="228" t="s">
        <v>2124</v>
      </c>
      <c r="H165" s="227" t="s">
        <v>1767</v>
      </c>
      <c r="I165" s="229" t="s">
        <v>343</v>
      </c>
      <c r="J165" s="103" t="s">
        <v>1735</v>
      </c>
      <c r="K165" s="103" t="s">
        <v>33</v>
      </c>
      <c r="L165" s="103" t="s">
        <v>538</v>
      </c>
      <c r="M165" s="103" t="s">
        <v>10</v>
      </c>
      <c r="N165" s="103" t="s">
        <v>10</v>
      </c>
      <c r="O165" s="230">
        <v>876</v>
      </c>
      <c r="P165" s="231">
        <v>659</v>
      </c>
      <c r="Q165" s="34">
        <f t="shared" si="2"/>
        <v>0.75228310502283102</v>
      </c>
      <c r="R165" s="33">
        <v>96</v>
      </c>
      <c r="S165" s="33">
        <v>143</v>
      </c>
      <c r="T165" s="187">
        <v>43704</v>
      </c>
      <c r="U165" s="87" t="s">
        <v>344</v>
      </c>
    </row>
    <row r="166" spans="1:21" ht="15.5">
      <c r="A166" s="223">
        <v>2019</v>
      </c>
      <c r="B166" s="223" t="s">
        <v>19</v>
      </c>
      <c r="C166" s="224" t="s">
        <v>1884</v>
      </c>
      <c r="D166" s="224" t="s">
        <v>1885</v>
      </c>
      <c r="E166" s="226" t="s">
        <v>2096</v>
      </c>
      <c r="F166" s="227" t="s">
        <v>2125</v>
      </c>
      <c r="G166" s="228" t="s">
        <v>2126</v>
      </c>
      <c r="H166" s="227" t="s">
        <v>1889</v>
      </c>
      <c r="I166" s="229" t="s">
        <v>345</v>
      </c>
      <c r="J166" s="103" t="s">
        <v>1735</v>
      </c>
      <c r="K166" s="103" t="s">
        <v>114</v>
      </c>
      <c r="L166" s="103" t="s">
        <v>144</v>
      </c>
      <c r="M166" s="103" t="s">
        <v>10</v>
      </c>
      <c r="N166" s="103" t="s">
        <v>10</v>
      </c>
      <c r="O166" s="230">
        <v>1116</v>
      </c>
      <c r="P166" s="231">
        <v>686</v>
      </c>
      <c r="Q166" s="34">
        <f t="shared" si="2"/>
        <v>0.61469534050179209</v>
      </c>
      <c r="R166" s="33">
        <v>73</v>
      </c>
      <c r="S166" s="33">
        <v>183</v>
      </c>
      <c r="T166" s="187">
        <v>43705</v>
      </c>
      <c r="U166" s="87" t="s">
        <v>321</v>
      </c>
    </row>
    <row r="167" spans="1:21" ht="15.5">
      <c r="A167" s="223">
        <v>2019</v>
      </c>
      <c r="B167" s="223" t="s">
        <v>19</v>
      </c>
      <c r="C167" s="224" t="s">
        <v>1989</v>
      </c>
      <c r="D167" s="225" t="s">
        <v>1989</v>
      </c>
      <c r="E167" s="226" t="s">
        <v>2074</v>
      </c>
      <c r="F167" s="227" t="s">
        <v>2127</v>
      </c>
      <c r="G167" s="228" t="s">
        <v>2128</v>
      </c>
      <c r="H167" s="227" t="s">
        <v>2076</v>
      </c>
      <c r="I167" s="229" t="s">
        <v>346</v>
      </c>
      <c r="J167" s="103" t="s">
        <v>1735</v>
      </c>
      <c r="K167" s="103" t="s">
        <v>46</v>
      </c>
      <c r="L167" s="103" t="s">
        <v>84</v>
      </c>
      <c r="M167" s="103" t="s">
        <v>10</v>
      </c>
      <c r="N167" s="103" t="s">
        <v>10</v>
      </c>
      <c r="O167" s="230">
        <v>1044</v>
      </c>
      <c r="P167" s="231">
        <v>555</v>
      </c>
      <c r="Q167" s="34">
        <f t="shared" si="2"/>
        <v>0.5316091954022989</v>
      </c>
      <c r="R167" s="33">
        <v>35</v>
      </c>
      <c r="S167" s="33">
        <v>126</v>
      </c>
      <c r="T167" s="187">
        <v>43705</v>
      </c>
      <c r="U167" s="87" t="s">
        <v>305</v>
      </c>
    </row>
    <row r="168" spans="1:21" ht="15.5">
      <c r="A168" s="223">
        <v>2019</v>
      </c>
      <c r="B168" s="223" t="s">
        <v>19</v>
      </c>
      <c r="C168" s="224" t="s">
        <v>1884</v>
      </c>
      <c r="D168" s="224" t="s">
        <v>1885</v>
      </c>
      <c r="E168" s="226" t="s">
        <v>1936</v>
      </c>
      <c r="F168" s="227" t="s">
        <v>2129</v>
      </c>
      <c r="G168" s="228" t="s">
        <v>2130</v>
      </c>
      <c r="H168" s="227" t="s">
        <v>1889</v>
      </c>
      <c r="I168" s="229" t="s">
        <v>347</v>
      </c>
      <c r="J168" s="103" t="s">
        <v>1735</v>
      </c>
      <c r="K168" s="103" t="s">
        <v>114</v>
      </c>
      <c r="L168" s="103" t="s">
        <v>144</v>
      </c>
      <c r="M168" s="103" t="s">
        <v>10</v>
      </c>
      <c r="N168" s="103" t="s">
        <v>10</v>
      </c>
      <c r="O168" s="230">
        <v>402</v>
      </c>
      <c r="P168" s="231">
        <v>265</v>
      </c>
      <c r="Q168" s="34">
        <f t="shared" si="2"/>
        <v>0.65920398009950254</v>
      </c>
      <c r="R168" s="33">
        <v>29</v>
      </c>
      <c r="S168" s="33">
        <v>67</v>
      </c>
      <c r="T168" s="187">
        <v>43710</v>
      </c>
      <c r="U168" s="87" t="s">
        <v>336</v>
      </c>
    </row>
    <row r="169" spans="1:21" ht="15.5">
      <c r="A169" s="223">
        <v>2019</v>
      </c>
      <c r="B169" s="232" t="s">
        <v>19</v>
      </c>
      <c r="C169" s="233" t="s">
        <v>82</v>
      </c>
      <c r="D169" s="233" t="s">
        <v>1809</v>
      </c>
      <c r="E169" s="226" t="s">
        <v>1827</v>
      </c>
      <c r="F169" s="227" t="s">
        <v>2131</v>
      </c>
      <c r="G169" s="228" t="s">
        <v>2132</v>
      </c>
      <c r="H169" s="227" t="s">
        <v>1812</v>
      </c>
      <c r="I169" s="229" t="s">
        <v>348</v>
      </c>
      <c r="J169" s="234" t="s">
        <v>1735</v>
      </c>
      <c r="K169" s="103" t="s">
        <v>75</v>
      </c>
      <c r="L169" s="234" t="s">
        <v>144</v>
      </c>
      <c r="M169" s="234" t="s">
        <v>10</v>
      </c>
      <c r="N169" s="234" t="s">
        <v>10</v>
      </c>
      <c r="O169" s="230">
        <v>432</v>
      </c>
      <c r="P169" s="231">
        <v>20</v>
      </c>
      <c r="Q169" s="34">
        <f t="shared" si="2"/>
        <v>4.6296296296296294E-2</v>
      </c>
      <c r="R169" s="33">
        <v>1</v>
      </c>
      <c r="S169" s="33">
        <v>59</v>
      </c>
      <c r="T169" s="187">
        <v>43712</v>
      </c>
      <c r="U169" s="87" t="s">
        <v>349</v>
      </c>
    </row>
    <row r="170" spans="1:21" ht="15.5">
      <c r="A170" s="223">
        <v>2019</v>
      </c>
      <c r="B170" s="223" t="s">
        <v>19</v>
      </c>
      <c r="C170" s="224" t="s">
        <v>82</v>
      </c>
      <c r="D170" s="225" t="s">
        <v>1799</v>
      </c>
      <c r="E170" s="226" t="s">
        <v>2133</v>
      </c>
      <c r="F170" s="227" t="s">
        <v>2133</v>
      </c>
      <c r="G170" s="228" t="s">
        <v>2134</v>
      </c>
      <c r="H170" s="227" t="s">
        <v>1802</v>
      </c>
      <c r="I170" s="229" t="s">
        <v>352</v>
      </c>
      <c r="J170" s="103" t="s">
        <v>1735</v>
      </c>
      <c r="K170" s="103" t="s">
        <v>82</v>
      </c>
      <c r="L170" s="103" t="s">
        <v>144</v>
      </c>
      <c r="M170" s="103" t="s">
        <v>10</v>
      </c>
      <c r="N170" s="103" t="s">
        <v>10</v>
      </c>
      <c r="O170" s="230">
        <v>1648</v>
      </c>
      <c r="P170" s="231">
        <v>1086</v>
      </c>
      <c r="Q170" s="34">
        <f t="shared" si="2"/>
        <v>0.65898058252427183</v>
      </c>
      <c r="R170" s="33">
        <v>138</v>
      </c>
      <c r="S170" s="33">
        <v>243</v>
      </c>
      <c r="T170" s="187">
        <v>43724</v>
      </c>
      <c r="U170" s="87" t="s">
        <v>353</v>
      </c>
    </row>
    <row r="171" spans="1:21" ht="15.5">
      <c r="A171" s="223">
        <v>2019</v>
      </c>
      <c r="B171" s="223" t="s">
        <v>19</v>
      </c>
      <c r="C171" s="224" t="s">
        <v>594</v>
      </c>
      <c r="D171" s="225" t="s">
        <v>1760</v>
      </c>
      <c r="E171" s="226" t="s">
        <v>1849</v>
      </c>
      <c r="F171" s="227" t="s">
        <v>2135</v>
      </c>
      <c r="G171" s="228" t="s">
        <v>2136</v>
      </c>
      <c r="H171" s="227" t="s">
        <v>1763</v>
      </c>
      <c r="I171" s="229" t="s">
        <v>354</v>
      </c>
      <c r="J171" s="103" t="s">
        <v>1735</v>
      </c>
      <c r="K171" s="103" t="s">
        <v>71</v>
      </c>
      <c r="L171" s="103" t="s">
        <v>27</v>
      </c>
      <c r="M171" s="103" t="s">
        <v>10</v>
      </c>
      <c r="N171" s="103" t="s">
        <v>10</v>
      </c>
      <c r="O171" s="230">
        <v>320</v>
      </c>
      <c r="P171" s="231">
        <v>201</v>
      </c>
      <c r="Q171" s="34">
        <f t="shared" si="2"/>
        <v>0.62812500000000004</v>
      </c>
      <c r="R171" s="33">
        <v>22</v>
      </c>
      <c r="S171" s="33">
        <v>46</v>
      </c>
      <c r="T171" s="187">
        <v>43724</v>
      </c>
      <c r="U171" s="87" t="s">
        <v>355</v>
      </c>
    </row>
    <row r="172" spans="1:21" ht="15.5">
      <c r="A172" s="223">
        <v>2019</v>
      </c>
      <c r="B172" s="223" t="s">
        <v>19</v>
      </c>
      <c r="C172" s="224" t="s">
        <v>1989</v>
      </c>
      <c r="D172" s="225" t="s">
        <v>1989</v>
      </c>
      <c r="E172" s="226" t="s">
        <v>2137</v>
      </c>
      <c r="F172" s="227" t="s">
        <v>2137</v>
      </c>
      <c r="G172" s="228" t="s">
        <v>2138</v>
      </c>
      <c r="H172" s="227" t="s">
        <v>2076</v>
      </c>
      <c r="I172" s="229" t="s">
        <v>356</v>
      </c>
      <c r="J172" s="103" t="s">
        <v>1735</v>
      </c>
      <c r="K172" s="103" t="s">
        <v>114</v>
      </c>
      <c r="L172" s="103" t="s">
        <v>144</v>
      </c>
      <c r="M172" s="103" t="s">
        <v>10</v>
      </c>
      <c r="N172" s="103" t="s">
        <v>10</v>
      </c>
      <c r="O172" s="230">
        <v>1824</v>
      </c>
      <c r="P172" s="231">
        <v>1034</v>
      </c>
      <c r="Q172" s="34">
        <f t="shared" si="2"/>
        <v>0.56688596491228072</v>
      </c>
      <c r="R172" s="33">
        <v>135</v>
      </c>
      <c r="S172" s="33">
        <v>282</v>
      </c>
      <c r="T172" s="187">
        <v>43724</v>
      </c>
      <c r="U172" s="87" t="s">
        <v>357</v>
      </c>
    </row>
    <row r="173" spans="1:21" ht="15.5">
      <c r="A173" s="223">
        <v>2019</v>
      </c>
      <c r="B173" s="223" t="s">
        <v>19</v>
      </c>
      <c r="C173" s="224" t="s">
        <v>538</v>
      </c>
      <c r="D173" s="225" t="s">
        <v>1764</v>
      </c>
      <c r="E173" s="226" t="s">
        <v>2139</v>
      </c>
      <c r="F173" s="227" t="s">
        <v>2139</v>
      </c>
      <c r="G173" s="228" t="s">
        <v>2140</v>
      </c>
      <c r="H173" s="227" t="s">
        <v>1767</v>
      </c>
      <c r="I173" s="229" t="s">
        <v>350</v>
      </c>
      <c r="J173" s="103" t="s">
        <v>1735</v>
      </c>
      <c r="K173" s="103" t="s">
        <v>98</v>
      </c>
      <c r="L173" s="103" t="s">
        <v>538</v>
      </c>
      <c r="M173" s="103" t="s">
        <v>10</v>
      </c>
      <c r="N173" s="103" t="s">
        <v>10</v>
      </c>
      <c r="O173" s="230">
        <v>1206</v>
      </c>
      <c r="P173" s="231">
        <v>867</v>
      </c>
      <c r="Q173" s="34">
        <f t="shared" si="2"/>
        <v>0.71890547263681592</v>
      </c>
      <c r="R173" s="33">
        <v>137</v>
      </c>
      <c r="S173" s="33">
        <v>198</v>
      </c>
      <c r="T173" s="187">
        <v>43724</v>
      </c>
      <c r="U173" s="87" t="s">
        <v>351</v>
      </c>
    </row>
    <row r="174" spans="1:21" ht="15.5">
      <c r="A174" s="223">
        <v>2019</v>
      </c>
      <c r="B174" s="223" t="s">
        <v>19</v>
      </c>
      <c r="C174" s="224" t="s">
        <v>1884</v>
      </c>
      <c r="D174" s="224" t="s">
        <v>1885</v>
      </c>
      <c r="E174" s="226" t="s">
        <v>1936</v>
      </c>
      <c r="F174" s="227" t="s">
        <v>2141</v>
      </c>
      <c r="G174" s="228" t="s">
        <v>2142</v>
      </c>
      <c r="H174" s="227" t="s">
        <v>1889</v>
      </c>
      <c r="I174" s="229" t="s">
        <v>360</v>
      </c>
      <c r="J174" s="103" t="s">
        <v>1735</v>
      </c>
      <c r="K174" s="103" t="s">
        <v>114</v>
      </c>
      <c r="L174" s="103" t="s">
        <v>144</v>
      </c>
      <c r="M174" s="103" t="s">
        <v>10</v>
      </c>
      <c r="N174" s="103" t="s">
        <v>10</v>
      </c>
      <c r="O174" s="230">
        <v>690</v>
      </c>
      <c r="P174" s="231">
        <v>444</v>
      </c>
      <c r="Q174" s="34">
        <f t="shared" si="2"/>
        <v>0.64347826086956517</v>
      </c>
      <c r="R174" s="33">
        <v>49</v>
      </c>
      <c r="S174" s="33">
        <v>114</v>
      </c>
      <c r="T174" s="187">
        <v>43740</v>
      </c>
      <c r="U174" s="87" t="s">
        <v>336</v>
      </c>
    </row>
    <row r="175" spans="1:21" ht="15.5">
      <c r="A175" s="223">
        <v>2019</v>
      </c>
      <c r="B175" s="223" t="s">
        <v>19</v>
      </c>
      <c r="C175" s="224" t="s">
        <v>1989</v>
      </c>
      <c r="D175" s="225" t="s">
        <v>1989</v>
      </c>
      <c r="E175" s="226" t="s">
        <v>2074</v>
      </c>
      <c r="F175" s="227" t="s">
        <v>2143</v>
      </c>
      <c r="G175" s="228" t="s">
        <v>2144</v>
      </c>
      <c r="H175" s="227" t="s">
        <v>2076</v>
      </c>
      <c r="I175" s="229" t="s">
        <v>361</v>
      </c>
      <c r="J175" s="103" t="s">
        <v>1735</v>
      </c>
      <c r="K175" s="103" t="s">
        <v>46</v>
      </c>
      <c r="L175" s="103" t="s">
        <v>84</v>
      </c>
      <c r="M175" s="103" t="s">
        <v>10</v>
      </c>
      <c r="N175" s="103" t="s">
        <v>10</v>
      </c>
      <c r="O175" s="230">
        <v>744</v>
      </c>
      <c r="P175" s="231">
        <v>470</v>
      </c>
      <c r="Q175" s="34">
        <f t="shared" si="2"/>
        <v>0.63172043010752688</v>
      </c>
      <c r="R175" s="33">
        <v>27</v>
      </c>
      <c r="S175" s="33">
        <v>73</v>
      </c>
      <c r="T175" s="187">
        <v>43740</v>
      </c>
      <c r="U175" s="87" t="s">
        <v>305</v>
      </c>
    </row>
    <row r="176" spans="1:21" ht="15.5">
      <c r="A176" s="223">
        <v>2019</v>
      </c>
      <c r="B176" s="223" t="s">
        <v>19</v>
      </c>
      <c r="C176" s="224" t="s">
        <v>538</v>
      </c>
      <c r="D176" s="225" t="s">
        <v>1764</v>
      </c>
      <c r="E176" s="226" t="s">
        <v>2145</v>
      </c>
      <c r="F176" s="227" t="s">
        <v>2145</v>
      </c>
      <c r="G176" s="228" t="s">
        <v>2146</v>
      </c>
      <c r="H176" s="227" t="s">
        <v>1767</v>
      </c>
      <c r="I176" s="229" t="s">
        <v>358</v>
      </c>
      <c r="J176" s="103" t="s">
        <v>1735</v>
      </c>
      <c r="K176" s="103" t="s">
        <v>33</v>
      </c>
      <c r="L176" s="103" t="s">
        <v>538</v>
      </c>
      <c r="M176" s="103" t="s">
        <v>10</v>
      </c>
      <c r="N176" s="103" t="s">
        <v>10</v>
      </c>
      <c r="O176" s="230">
        <v>720</v>
      </c>
      <c r="P176" s="231">
        <v>536</v>
      </c>
      <c r="Q176" s="34">
        <f t="shared" si="2"/>
        <v>0.74444444444444446</v>
      </c>
      <c r="R176" s="33">
        <v>77</v>
      </c>
      <c r="S176" s="33">
        <v>116</v>
      </c>
      <c r="T176" s="187">
        <v>43740</v>
      </c>
      <c r="U176" s="87" t="s">
        <v>359</v>
      </c>
    </row>
    <row r="177" spans="1:21" ht="15.5">
      <c r="A177" s="223">
        <v>2019</v>
      </c>
      <c r="B177" s="223" t="s">
        <v>19</v>
      </c>
      <c r="C177" s="224" t="s">
        <v>82</v>
      </c>
      <c r="D177" s="225" t="s">
        <v>1799</v>
      </c>
      <c r="E177" s="226" t="s">
        <v>2147</v>
      </c>
      <c r="F177" s="227" t="s">
        <v>2148</v>
      </c>
      <c r="G177" s="228" t="s">
        <v>2149</v>
      </c>
      <c r="H177" s="227" t="s">
        <v>1802</v>
      </c>
      <c r="I177" s="229" t="s">
        <v>363</v>
      </c>
      <c r="J177" s="103" t="s">
        <v>1735</v>
      </c>
      <c r="K177" s="103" t="s">
        <v>82</v>
      </c>
      <c r="L177" s="103" t="s">
        <v>144</v>
      </c>
      <c r="M177" s="103" t="s">
        <v>10</v>
      </c>
      <c r="N177" s="103" t="s">
        <v>10</v>
      </c>
      <c r="O177" s="230">
        <v>1170</v>
      </c>
      <c r="P177" s="231">
        <v>900</v>
      </c>
      <c r="Q177" s="34">
        <f t="shared" si="2"/>
        <v>0.76923076923076927</v>
      </c>
      <c r="R177" s="33">
        <v>130</v>
      </c>
      <c r="S177" s="33">
        <v>193</v>
      </c>
      <c r="T177" s="187">
        <v>43760</v>
      </c>
      <c r="U177" s="87" t="s">
        <v>333</v>
      </c>
    </row>
    <row r="178" spans="1:21" ht="15.5">
      <c r="A178" s="223">
        <v>2019</v>
      </c>
      <c r="B178" s="223" t="s">
        <v>19</v>
      </c>
      <c r="C178" s="224" t="s">
        <v>82</v>
      </c>
      <c r="D178" s="225" t="s">
        <v>1799</v>
      </c>
      <c r="E178" s="226" t="s">
        <v>2147</v>
      </c>
      <c r="F178" s="227" t="s">
        <v>2147</v>
      </c>
      <c r="G178" s="228" t="s">
        <v>2150</v>
      </c>
      <c r="H178" s="227" t="s">
        <v>1802</v>
      </c>
      <c r="I178" s="229" t="s">
        <v>364</v>
      </c>
      <c r="J178" s="103" t="s">
        <v>1735</v>
      </c>
      <c r="K178" s="103" t="s">
        <v>82</v>
      </c>
      <c r="L178" s="103" t="s">
        <v>144</v>
      </c>
      <c r="M178" s="103" t="s">
        <v>10</v>
      </c>
      <c r="N178" s="103" t="s">
        <v>10</v>
      </c>
      <c r="O178" s="230">
        <v>1314</v>
      </c>
      <c r="P178" s="231">
        <v>901</v>
      </c>
      <c r="Q178" s="34">
        <f t="shared" si="2"/>
        <v>0.68569254185692541</v>
      </c>
      <c r="R178" s="33">
        <v>112</v>
      </c>
      <c r="S178" s="33">
        <v>215</v>
      </c>
      <c r="T178" s="187">
        <v>43760</v>
      </c>
      <c r="U178" s="87" t="s">
        <v>333</v>
      </c>
    </row>
    <row r="179" spans="1:21" ht="15.5">
      <c r="A179" s="223">
        <v>2019</v>
      </c>
      <c r="B179" s="223" t="s">
        <v>19</v>
      </c>
      <c r="C179" s="224" t="s">
        <v>594</v>
      </c>
      <c r="D179" s="225" t="s">
        <v>1760</v>
      </c>
      <c r="E179" s="226" t="s">
        <v>2151</v>
      </c>
      <c r="F179" s="227" t="s">
        <v>2151</v>
      </c>
      <c r="G179" s="228" t="s">
        <v>2152</v>
      </c>
      <c r="H179" s="227" t="s">
        <v>1763</v>
      </c>
      <c r="I179" s="229" t="s">
        <v>365</v>
      </c>
      <c r="J179" s="103" t="s">
        <v>1735</v>
      </c>
      <c r="K179" s="103" t="s">
        <v>48</v>
      </c>
      <c r="L179" s="103" t="s">
        <v>27</v>
      </c>
      <c r="M179" s="103" t="s">
        <v>10</v>
      </c>
      <c r="N179" s="103" t="s">
        <v>10</v>
      </c>
      <c r="O179" s="230">
        <v>1458</v>
      </c>
      <c r="P179" s="231">
        <v>1086</v>
      </c>
      <c r="Q179" s="34">
        <f t="shared" si="2"/>
        <v>0.74485596707818935</v>
      </c>
      <c r="R179" s="33">
        <v>141</v>
      </c>
      <c r="S179" s="33">
        <v>217</v>
      </c>
      <c r="T179" s="187">
        <v>43760</v>
      </c>
      <c r="U179" s="87" t="s">
        <v>366</v>
      </c>
    </row>
    <row r="180" spans="1:21" ht="15.5">
      <c r="A180" s="223">
        <v>2019</v>
      </c>
      <c r="B180" s="223" t="s">
        <v>19</v>
      </c>
      <c r="C180" s="224" t="s">
        <v>1884</v>
      </c>
      <c r="D180" s="224" t="s">
        <v>1885</v>
      </c>
      <c r="E180" s="226" t="s">
        <v>1936</v>
      </c>
      <c r="F180" s="227" t="s">
        <v>2153</v>
      </c>
      <c r="G180" s="228" t="s">
        <v>2154</v>
      </c>
      <c r="H180" s="227" t="s">
        <v>1889</v>
      </c>
      <c r="I180" s="229" t="s">
        <v>362</v>
      </c>
      <c r="J180" s="103" t="s">
        <v>1735</v>
      </c>
      <c r="K180" s="103" t="s">
        <v>114</v>
      </c>
      <c r="L180" s="103" t="s">
        <v>144</v>
      </c>
      <c r="M180" s="103" t="s">
        <v>10</v>
      </c>
      <c r="N180" s="103" t="s">
        <v>10</v>
      </c>
      <c r="O180" s="230">
        <v>1152</v>
      </c>
      <c r="P180" s="231">
        <v>679</v>
      </c>
      <c r="Q180" s="34">
        <f t="shared" si="2"/>
        <v>0.58940972222222221</v>
      </c>
      <c r="R180" s="33">
        <v>72</v>
      </c>
      <c r="S180" s="33">
        <v>192</v>
      </c>
      <c r="T180" s="187">
        <v>43760</v>
      </c>
      <c r="U180" s="87" t="s">
        <v>336</v>
      </c>
    </row>
    <row r="181" spans="1:21" ht="15.5">
      <c r="A181" s="223">
        <v>2019</v>
      </c>
      <c r="B181" s="223" t="s">
        <v>19</v>
      </c>
      <c r="C181" s="224" t="s">
        <v>1884</v>
      </c>
      <c r="D181" s="224" t="s">
        <v>1885</v>
      </c>
      <c r="E181" s="226" t="s">
        <v>2096</v>
      </c>
      <c r="F181" s="227" t="s">
        <v>2155</v>
      </c>
      <c r="G181" s="228" t="s">
        <v>2156</v>
      </c>
      <c r="H181" s="227" t="s">
        <v>1889</v>
      </c>
      <c r="I181" s="229" t="s">
        <v>367</v>
      </c>
      <c r="J181" s="103" t="s">
        <v>1735</v>
      </c>
      <c r="K181" s="103" t="s">
        <v>114</v>
      </c>
      <c r="L181" s="103" t="s">
        <v>144</v>
      </c>
      <c r="M181" s="103" t="s">
        <v>10</v>
      </c>
      <c r="N181" s="103" t="s">
        <v>10</v>
      </c>
      <c r="O181" s="230">
        <v>1098</v>
      </c>
      <c r="P181" s="231">
        <v>681</v>
      </c>
      <c r="Q181" s="34">
        <f t="shared" si="2"/>
        <v>0.6202185792349727</v>
      </c>
      <c r="R181" s="33">
        <v>88</v>
      </c>
      <c r="S181" s="33">
        <v>183</v>
      </c>
      <c r="T181" s="187">
        <v>43760</v>
      </c>
      <c r="U181" s="87" t="s">
        <v>321</v>
      </c>
    </row>
    <row r="182" spans="1:21" ht="15.5">
      <c r="A182" s="223">
        <v>2019</v>
      </c>
      <c r="B182" s="223" t="s">
        <v>19</v>
      </c>
      <c r="C182" s="224" t="s">
        <v>82</v>
      </c>
      <c r="D182" s="225" t="s">
        <v>1799</v>
      </c>
      <c r="E182" s="226" t="s">
        <v>2133</v>
      </c>
      <c r="F182" s="227" t="s">
        <v>2157</v>
      </c>
      <c r="G182" s="228" t="s">
        <v>2158</v>
      </c>
      <c r="H182" s="227" t="s">
        <v>1802</v>
      </c>
      <c r="I182" s="229" t="s">
        <v>368</v>
      </c>
      <c r="J182" s="103" t="s">
        <v>1735</v>
      </c>
      <c r="K182" s="103" t="s">
        <v>82</v>
      </c>
      <c r="L182" s="103" t="s">
        <v>144</v>
      </c>
      <c r="M182" s="103" t="s">
        <v>10</v>
      </c>
      <c r="N182" s="103" t="s">
        <v>10</v>
      </c>
      <c r="O182" s="230">
        <v>2126</v>
      </c>
      <c r="P182" s="231">
        <v>1606</v>
      </c>
      <c r="Q182" s="34">
        <f t="shared" si="2"/>
        <v>0.75540921919096893</v>
      </c>
      <c r="R182" s="33">
        <v>215</v>
      </c>
      <c r="S182" s="33">
        <v>345</v>
      </c>
      <c r="T182" s="187">
        <v>43767</v>
      </c>
      <c r="U182" s="87" t="s">
        <v>333</v>
      </c>
    </row>
    <row r="183" spans="1:21" ht="15.5">
      <c r="A183" s="223">
        <v>2019</v>
      </c>
      <c r="B183" s="223" t="s">
        <v>12</v>
      </c>
      <c r="C183" s="224" t="s">
        <v>615</v>
      </c>
      <c r="D183" s="225" t="s">
        <v>615</v>
      </c>
      <c r="E183" s="226" t="s">
        <v>2159</v>
      </c>
      <c r="F183" s="227" t="s">
        <v>2159</v>
      </c>
      <c r="G183" s="228" t="s">
        <v>2160</v>
      </c>
      <c r="H183" s="227" t="s">
        <v>2161</v>
      </c>
      <c r="I183" s="229" t="s">
        <v>369</v>
      </c>
      <c r="J183" s="103" t="s">
        <v>1735</v>
      </c>
      <c r="K183" s="103" t="s">
        <v>92</v>
      </c>
      <c r="L183" s="103" t="s">
        <v>371</v>
      </c>
      <c r="M183" s="103" t="s">
        <v>371</v>
      </c>
      <c r="N183" s="103" t="s">
        <v>10</v>
      </c>
      <c r="O183" s="230">
        <v>870</v>
      </c>
      <c r="P183" s="231">
        <v>555</v>
      </c>
      <c r="Q183" s="34">
        <f t="shared" si="2"/>
        <v>0.63793103448275867</v>
      </c>
      <c r="R183" s="33">
        <v>66</v>
      </c>
      <c r="S183" s="33">
        <v>145</v>
      </c>
      <c r="T183" s="187">
        <v>43767</v>
      </c>
      <c r="U183" s="87" t="s">
        <v>370</v>
      </c>
    </row>
    <row r="184" spans="1:21" ht="15.5">
      <c r="A184" s="223">
        <v>2019</v>
      </c>
      <c r="B184" s="223" t="s">
        <v>19</v>
      </c>
      <c r="C184" s="224" t="s">
        <v>82</v>
      </c>
      <c r="D184" s="225" t="s">
        <v>1799</v>
      </c>
      <c r="E184" s="226" t="s">
        <v>2162</v>
      </c>
      <c r="F184" s="227" t="s">
        <v>2163</v>
      </c>
      <c r="G184" s="228" t="s">
        <v>2164</v>
      </c>
      <c r="H184" s="227" t="s">
        <v>1802</v>
      </c>
      <c r="I184" s="229" t="s">
        <v>372</v>
      </c>
      <c r="J184" s="103" t="s">
        <v>1735</v>
      </c>
      <c r="K184" s="103" t="s">
        <v>82</v>
      </c>
      <c r="L184" s="103" t="s">
        <v>144</v>
      </c>
      <c r="M184" s="103" t="s">
        <v>10</v>
      </c>
      <c r="N184" s="103" t="s">
        <v>10</v>
      </c>
      <c r="O184" s="230">
        <v>1464</v>
      </c>
      <c r="P184" s="231">
        <v>1126</v>
      </c>
      <c r="Q184" s="34">
        <f t="shared" si="2"/>
        <v>0.76912568306010931</v>
      </c>
      <c r="R184" s="33">
        <v>156</v>
      </c>
      <c r="S184" s="33">
        <v>241</v>
      </c>
      <c r="T184" s="187">
        <v>43781</v>
      </c>
      <c r="U184" s="87" t="s">
        <v>373</v>
      </c>
    </row>
    <row r="185" spans="1:21" ht="15.5">
      <c r="A185" s="223">
        <v>2019</v>
      </c>
      <c r="B185" s="223" t="s">
        <v>12</v>
      </c>
      <c r="C185" s="224" t="s">
        <v>2092</v>
      </c>
      <c r="D185" s="225" t="s">
        <v>2092</v>
      </c>
      <c r="E185" s="226" t="s">
        <v>2165</v>
      </c>
      <c r="F185" s="227" t="s">
        <v>2166</v>
      </c>
      <c r="G185" s="228" t="s">
        <v>2167</v>
      </c>
      <c r="H185" s="227" t="s">
        <v>2095</v>
      </c>
      <c r="I185" s="229" t="s">
        <v>376</v>
      </c>
      <c r="J185" s="103" t="s">
        <v>1735</v>
      </c>
      <c r="K185" s="103" t="s">
        <v>20</v>
      </c>
      <c r="L185" s="103" t="s">
        <v>84</v>
      </c>
      <c r="M185" s="103" t="s">
        <v>10</v>
      </c>
      <c r="N185" s="103" t="s">
        <v>10</v>
      </c>
      <c r="O185" s="230">
        <v>1134</v>
      </c>
      <c r="P185" s="231">
        <v>707</v>
      </c>
      <c r="Q185" s="34">
        <f t="shared" si="2"/>
        <v>0.62345679012345678</v>
      </c>
      <c r="R185" s="33">
        <v>76</v>
      </c>
      <c r="S185" s="33">
        <v>189</v>
      </c>
      <c r="T185" s="187">
        <v>43781</v>
      </c>
      <c r="U185" s="87" t="s">
        <v>377</v>
      </c>
    </row>
    <row r="186" spans="1:21" ht="15.5">
      <c r="A186" s="223">
        <v>2019</v>
      </c>
      <c r="B186" s="223" t="s">
        <v>19</v>
      </c>
      <c r="C186" s="224" t="s">
        <v>421</v>
      </c>
      <c r="D186" s="225" t="s">
        <v>1906</v>
      </c>
      <c r="E186" s="226" t="s">
        <v>2168</v>
      </c>
      <c r="F186" s="227" t="s">
        <v>2168</v>
      </c>
      <c r="G186" s="228" t="s">
        <v>2169</v>
      </c>
      <c r="H186" s="227" t="s">
        <v>1910</v>
      </c>
      <c r="I186" s="229" t="s">
        <v>380</v>
      </c>
      <c r="J186" s="103" t="s">
        <v>1735</v>
      </c>
      <c r="K186" s="103" t="s">
        <v>51</v>
      </c>
      <c r="L186" s="103" t="s">
        <v>538</v>
      </c>
      <c r="M186" s="103" t="s">
        <v>10</v>
      </c>
      <c r="N186" s="103" t="s">
        <v>10</v>
      </c>
      <c r="O186" s="230">
        <v>1118</v>
      </c>
      <c r="P186" s="231">
        <v>678</v>
      </c>
      <c r="Q186" s="34">
        <f t="shared" si="2"/>
        <v>0.6064400715563506</v>
      </c>
      <c r="R186" s="33">
        <v>86</v>
      </c>
      <c r="S186" s="33">
        <v>172</v>
      </c>
      <c r="T186" s="187">
        <v>43781</v>
      </c>
      <c r="U186" s="87" t="s">
        <v>381</v>
      </c>
    </row>
    <row r="187" spans="1:21" ht="15.5">
      <c r="A187" s="223">
        <v>2019</v>
      </c>
      <c r="B187" s="223" t="s">
        <v>19</v>
      </c>
      <c r="C187" s="224" t="s">
        <v>1989</v>
      </c>
      <c r="D187" s="225" t="s">
        <v>1989</v>
      </c>
      <c r="E187" s="226" t="s">
        <v>2074</v>
      </c>
      <c r="F187" s="227" t="s">
        <v>2170</v>
      </c>
      <c r="G187" s="228" t="s">
        <v>2171</v>
      </c>
      <c r="H187" s="227" t="s">
        <v>2076</v>
      </c>
      <c r="I187" s="229" t="s">
        <v>378</v>
      </c>
      <c r="J187" s="103" t="s">
        <v>1735</v>
      </c>
      <c r="K187" s="103" t="s">
        <v>46</v>
      </c>
      <c r="L187" s="103" t="s">
        <v>84</v>
      </c>
      <c r="M187" s="103" t="s">
        <v>10</v>
      </c>
      <c r="N187" s="103" t="s">
        <v>10</v>
      </c>
      <c r="O187" s="230">
        <v>594</v>
      </c>
      <c r="P187" s="231">
        <v>378</v>
      </c>
      <c r="Q187" s="34">
        <f t="shared" si="2"/>
        <v>0.63636363636363635</v>
      </c>
      <c r="R187" s="33">
        <v>31</v>
      </c>
      <c r="S187" s="33">
        <v>68</v>
      </c>
      <c r="T187" s="187">
        <v>43781</v>
      </c>
      <c r="U187" s="87" t="s">
        <v>379</v>
      </c>
    </row>
    <row r="188" spans="1:21" ht="15.5">
      <c r="A188" s="223">
        <v>2019</v>
      </c>
      <c r="B188" s="223" t="s">
        <v>19</v>
      </c>
      <c r="C188" s="224" t="s">
        <v>538</v>
      </c>
      <c r="D188" s="225" t="s">
        <v>1764</v>
      </c>
      <c r="E188" s="226" t="s">
        <v>2172</v>
      </c>
      <c r="F188" s="227" t="s">
        <v>2172</v>
      </c>
      <c r="G188" s="228" t="s">
        <v>2173</v>
      </c>
      <c r="H188" s="227" t="s">
        <v>1767</v>
      </c>
      <c r="I188" s="229" t="s">
        <v>374</v>
      </c>
      <c r="J188" s="103" t="s">
        <v>1735</v>
      </c>
      <c r="K188" s="103" t="s">
        <v>33</v>
      </c>
      <c r="L188" s="103" t="s">
        <v>538</v>
      </c>
      <c r="M188" s="103" t="s">
        <v>10</v>
      </c>
      <c r="N188" s="103" t="s">
        <v>10</v>
      </c>
      <c r="O188" s="230">
        <v>1494</v>
      </c>
      <c r="P188" s="231">
        <v>1023</v>
      </c>
      <c r="Q188" s="34">
        <f t="shared" si="2"/>
        <v>0.68473895582329314</v>
      </c>
      <c r="R188" s="33">
        <v>140</v>
      </c>
      <c r="S188" s="33">
        <v>247</v>
      </c>
      <c r="T188" s="187">
        <v>43781</v>
      </c>
      <c r="U188" s="87" t="s">
        <v>375</v>
      </c>
    </row>
    <row r="189" spans="1:21" ht="15.5">
      <c r="A189" s="235">
        <v>2019</v>
      </c>
      <c r="B189" s="235" t="s">
        <v>19</v>
      </c>
      <c r="C189" s="236" t="s">
        <v>538</v>
      </c>
      <c r="D189" s="237" t="s">
        <v>1764</v>
      </c>
      <c r="E189" s="238" t="s">
        <v>2174</v>
      </c>
      <c r="F189" s="238" t="s">
        <v>2174</v>
      </c>
      <c r="G189" s="239" t="s">
        <v>2175</v>
      </c>
      <c r="H189" s="238" t="s">
        <v>1767</v>
      </c>
      <c r="I189" s="229" t="s">
        <v>382</v>
      </c>
      <c r="J189" s="240" t="s">
        <v>1735</v>
      </c>
      <c r="K189" s="103" t="s">
        <v>75</v>
      </c>
      <c r="L189" s="240" t="s">
        <v>144</v>
      </c>
      <c r="M189" s="240" t="s">
        <v>10</v>
      </c>
      <c r="N189" s="240" t="s">
        <v>10</v>
      </c>
      <c r="O189" s="230">
        <v>1434</v>
      </c>
      <c r="P189" s="231">
        <v>842</v>
      </c>
      <c r="Q189" s="34">
        <f t="shared" si="2"/>
        <v>0.5871687587168759</v>
      </c>
      <c r="R189" s="33">
        <v>112</v>
      </c>
      <c r="S189" s="33">
        <v>230</v>
      </c>
      <c r="T189" s="187">
        <v>43781</v>
      </c>
      <c r="U189" s="87" t="s">
        <v>383</v>
      </c>
    </row>
    <row r="190" spans="1:21" ht="15.5">
      <c r="A190" s="223">
        <v>2019</v>
      </c>
      <c r="B190" s="223" t="s">
        <v>19</v>
      </c>
      <c r="C190" s="224" t="s">
        <v>538</v>
      </c>
      <c r="D190" s="225" t="s">
        <v>1809</v>
      </c>
      <c r="E190" s="226" t="s">
        <v>2176</v>
      </c>
      <c r="F190" s="227" t="s">
        <v>2177</v>
      </c>
      <c r="G190" s="228" t="s">
        <v>2178</v>
      </c>
      <c r="H190" s="227" t="s">
        <v>1812</v>
      </c>
      <c r="I190" s="229" t="s">
        <v>386</v>
      </c>
      <c r="J190" s="103" t="s">
        <v>1735</v>
      </c>
      <c r="K190" s="103" t="s">
        <v>39</v>
      </c>
      <c r="L190" s="103" t="s">
        <v>27</v>
      </c>
      <c r="M190" s="103" t="s">
        <v>10</v>
      </c>
      <c r="N190" s="103" t="s">
        <v>10</v>
      </c>
      <c r="O190" s="230">
        <v>2046</v>
      </c>
      <c r="P190" s="231">
        <v>1239</v>
      </c>
      <c r="Q190" s="34">
        <f t="shared" si="2"/>
        <v>0.6055718475073314</v>
      </c>
      <c r="R190" s="33">
        <v>145</v>
      </c>
      <c r="S190" s="33">
        <v>281</v>
      </c>
      <c r="T190" s="187">
        <v>43791</v>
      </c>
      <c r="U190" s="87" t="s">
        <v>387</v>
      </c>
    </row>
    <row r="191" spans="1:21" ht="15.5">
      <c r="A191" s="223">
        <v>2019</v>
      </c>
      <c r="B191" s="223" t="s">
        <v>19</v>
      </c>
      <c r="C191" s="224" t="s">
        <v>594</v>
      </c>
      <c r="D191" s="225" t="s">
        <v>1760</v>
      </c>
      <c r="E191" s="226" t="s">
        <v>2179</v>
      </c>
      <c r="F191" s="227" t="s">
        <v>2179</v>
      </c>
      <c r="G191" s="228" t="s">
        <v>2180</v>
      </c>
      <c r="H191" s="227" t="s">
        <v>1763</v>
      </c>
      <c r="I191" s="229" t="s">
        <v>384</v>
      </c>
      <c r="J191" s="103" t="s">
        <v>1735</v>
      </c>
      <c r="K191" s="103" t="s">
        <v>48</v>
      </c>
      <c r="L191" s="103" t="s">
        <v>27</v>
      </c>
      <c r="M191" s="103" t="s">
        <v>10</v>
      </c>
      <c r="N191" s="103" t="s">
        <v>10</v>
      </c>
      <c r="O191" s="230">
        <v>1724</v>
      </c>
      <c r="P191" s="231">
        <v>1196</v>
      </c>
      <c r="Q191" s="34">
        <f t="shared" si="2"/>
        <v>0.69373549883990715</v>
      </c>
      <c r="R191" s="33">
        <v>157</v>
      </c>
      <c r="S191" s="33">
        <v>279</v>
      </c>
      <c r="T191" s="187">
        <v>43791</v>
      </c>
      <c r="U191" s="87" t="s">
        <v>385</v>
      </c>
    </row>
    <row r="192" spans="1:21" ht="15.5">
      <c r="A192" s="223">
        <v>2019</v>
      </c>
      <c r="B192" s="223" t="s">
        <v>19</v>
      </c>
      <c r="C192" s="224" t="s">
        <v>1989</v>
      </c>
      <c r="D192" s="225" t="s">
        <v>1989</v>
      </c>
      <c r="E192" s="226" t="s">
        <v>2181</v>
      </c>
      <c r="F192" s="227" t="s">
        <v>2181</v>
      </c>
      <c r="G192" s="228" t="s">
        <v>2182</v>
      </c>
      <c r="H192" s="227" t="s">
        <v>2076</v>
      </c>
      <c r="I192" s="229" t="s">
        <v>388</v>
      </c>
      <c r="J192" s="103" t="s">
        <v>1735</v>
      </c>
      <c r="K192" s="103" t="s">
        <v>46</v>
      </c>
      <c r="L192" s="103" t="s">
        <v>84</v>
      </c>
      <c r="M192" s="103" t="s">
        <v>10</v>
      </c>
      <c r="N192" s="103" t="s">
        <v>10</v>
      </c>
      <c r="O192" s="230">
        <v>1630</v>
      </c>
      <c r="P192" s="231">
        <v>1129</v>
      </c>
      <c r="Q192" s="34">
        <f t="shared" si="2"/>
        <v>0.69263803680981595</v>
      </c>
      <c r="R192" s="33">
        <v>168</v>
      </c>
      <c r="S192" s="33">
        <v>265</v>
      </c>
      <c r="T192" s="187">
        <v>43791</v>
      </c>
      <c r="U192" s="87" t="s">
        <v>389</v>
      </c>
    </row>
    <row r="193" spans="1:21" ht="15.5">
      <c r="A193" s="223">
        <v>2019</v>
      </c>
      <c r="B193" s="223" t="s">
        <v>19</v>
      </c>
      <c r="C193" s="224" t="s">
        <v>82</v>
      </c>
      <c r="D193" s="225" t="s">
        <v>1799</v>
      </c>
      <c r="E193" s="226" t="s">
        <v>1943</v>
      </c>
      <c r="F193" s="227" t="s">
        <v>2183</v>
      </c>
      <c r="G193" s="228" t="s">
        <v>2184</v>
      </c>
      <c r="H193" s="227" t="s">
        <v>1802</v>
      </c>
      <c r="I193" s="229" t="s">
        <v>392</v>
      </c>
      <c r="J193" s="103" t="s">
        <v>1735</v>
      </c>
      <c r="K193" s="103" t="s">
        <v>82</v>
      </c>
      <c r="L193" s="103" t="s">
        <v>144</v>
      </c>
      <c r="M193" s="103" t="s">
        <v>10</v>
      </c>
      <c r="N193" s="103" t="s">
        <v>10</v>
      </c>
      <c r="O193" s="230">
        <v>844</v>
      </c>
      <c r="P193" s="231">
        <v>484</v>
      </c>
      <c r="Q193" s="34">
        <f t="shared" si="2"/>
        <v>0.57345971563981046</v>
      </c>
      <c r="R193" s="33">
        <v>64</v>
      </c>
      <c r="S193" s="33">
        <v>120</v>
      </c>
      <c r="T193" s="187">
        <v>43804</v>
      </c>
      <c r="U193" s="87" t="s">
        <v>393</v>
      </c>
    </row>
    <row r="194" spans="1:21" ht="15.5">
      <c r="A194" s="223">
        <v>2019</v>
      </c>
      <c r="B194" s="223" t="s">
        <v>19</v>
      </c>
      <c r="C194" s="224" t="s">
        <v>421</v>
      </c>
      <c r="D194" s="225" t="s">
        <v>1906</v>
      </c>
      <c r="E194" s="226" t="s">
        <v>2185</v>
      </c>
      <c r="F194" s="227" t="s">
        <v>2186</v>
      </c>
      <c r="G194" s="228" t="s">
        <v>2187</v>
      </c>
      <c r="H194" s="227" t="s">
        <v>1910</v>
      </c>
      <c r="I194" s="229" t="s">
        <v>396</v>
      </c>
      <c r="J194" s="103" t="s">
        <v>1735</v>
      </c>
      <c r="K194" s="103" t="s">
        <v>51</v>
      </c>
      <c r="L194" s="103" t="s">
        <v>538</v>
      </c>
      <c r="M194" s="103" t="s">
        <v>10</v>
      </c>
      <c r="N194" s="103" t="s">
        <v>10</v>
      </c>
      <c r="O194" s="230">
        <v>1156</v>
      </c>
      <c r="P194" s="231">
        <v>651</v>
      </c>
      <c r="Q194" s="34">
        <f t="shared" si="2"/>
        <v>0.56314878892733566</v>
      </c>
      <c r="R194" s="33">
        <v>72</v>
      </c>
      <c r="S194" s="33">
        <v>187</v>
      </c>
      <c r="T194" s="187">
        <v>43804</v>
      </c>
      <c r="U194" s="87" t="s">
        <v>397</v>
      </c>
    </row>
    <row r="195" spans="1:21" ht="15.5">
      <c r="A195" s="223">
        <v>2019</v>
      </c>
      <c r="B195" s="223" t="s">
        <v>19</v>
      </c>
      <c r="C195" s="224" t="s">
        <v>594</v>
      </c>
      <c r="D195" s="225" t="s">
        <v>1760</v>
      </c>
      <c r="E195" s="226" t="s">
        <v>2188</v>
      </c>
      <c r="F195" s="227" t="s">
        <v>2188</v>
      </c>
      <c r="G195" s="228" t="s">
        <v>2189</v>
      </c>
      <c r="H195" s="227" t="s">
        <v>1763</v>
      </c>
      <c r="I195" s="229" t="s">
        <v>390</v>
      </c>
      <c r="J195" s="103" t="s">
        <v>1735</v>
      </c>
      <c r="K195" s="103" t="s">
        <v>48</v>
      </c>
      <c r="L195" s="103" t="s">
        <v>27</v>
      </c>
      <c r="M195" s="103" t="s">
        <v>10</v>
      </c>
      <c r="N195" s="103" t="s">
        <v>10</v>
      </c>
      <c r="O195" s="230">
        <v>1428</v>
      </c>
      <c r="P195" s="231">
        <v>826</v>
      </c>
      <c r="Q195" s="34">
        <f t="shared" ref="Q195:Q258" si="3">P195/O195</f>
        <v>0.57843137254901966</v>
      </c>
      <c r="R195" s="33">
        <v>103</v>
      </c>
      <c r="S195" s="33">
        <v>211</v>
      </c>
      <c r="T195" s="187">
        <v>43804</v>
      </c>
      <c r="U195" s="87" t="s">
        <v>391</v>
      </c>
    </row>
    <row r="196" spans="1:21" ht="15.5">
      <c r="A196" s="223">
        <v>2019</v>
      </c>
      <c r="B196" s="223" t="s">
        <v>19</v>
      </c>
      <c r="C196" s="224" t="s">
        <v>538</v>
      </c>
      <c r="D196" s="225" t="s">
        <v>1764</v>
      </c>
      <c r="E196" s="226" t="s">
        <v>2190</v>
      </c>
      <c r="F196" s="227" t="s">
        <v>2190</v>
      </c>
      <c r="G196" s="228" t="s">
        <v>2191</v>
      </c>
      <c r="H196" s="227" t="s">
        <v>1767</v>
      </c>
      <c r="I196" s="229" t="s">
        <v>394</v>
      </c>
      <c r="J196" s="103" t="s">
        <v>1735</v>
      </c>
      <c r="K196" s="103" t="s">
        <v>33</v>
      </c>
      <c r="L196" s="103" t="s">
        <v>538</v>
      </c>
      <c r="M196" s="103" t="s">
        <v>10</v>
      </c>
      <c r="N196" s="103" t="s">
        <v>10</v>
      </c>
      <c r="O196" s="230">
        <v>1484</v>
      </c>
      <c r="P196" s="231">
        <v>883</v>
      </c>
      <c r="Q196" s="34">
        <f t="shared" si="3"/>
        <v>0.59501347708894881</v>
      </c>
      <c r="R196" s="33">
        <v>113</v>
      </c>
      <c r="S196" s="33">
        <v>246</v>
      </c>
      <c r="T196" s="187">
        <v>43804</v>
      </c>
      <c r="U196" s="87" t="s">
        <v>395</v>
      </c>
    </row>
    <row r="197" spans="1:21" ht="15.5">
      <c r="A197" s="223">
        <v>2019</v>
      </c>
      <c r="B197" s="223" t="s">
        <v>19</v>
      </c>
      <c r="C197" s="224" t="s">
        <v>1989</v>
      </c>
      <c r="D197" s="225" t="s">
        <v>1989</v>
      </c>
      <c r="E197" s="226" t="s">
        <v>2192</v>
      </c>
      <c r="F197" s="227" t="s">
        <v>2192</v>
      </c>
      <c r="G197" s="228" t="s">
        <v>2193</v>
      </c>
      <c r="H197" s="227" t="s">
        <v>2076</v>
      </c>
      <c r="I197" s="229" t="s">
        <v>398</v>
      </c>
      <c r="J197" s="103" t="s">
        <v>1735</v>
      </c>
      <c r="K197" s="103" t="s">
        <v>98</v>
      </c>
      <c r="L197" s="103" t="s">
        <v>538</v>
      </c>
      <c r="M197" s="103" t="s">
        <v>10</v>
      </c>
      <c r="N197" s="103" t="s">
        <v>10</v>
      </c>
      <c r="O197" s="230">
        <v>1068</v>
      </c>
      <c r="P197" s="231">
        <v>707</v>
      </c>
      <c r="Q197" s="34">
        <f t="shared" si="3"/>
        <v>0.66198501872659177</v>
      </c>
      <c r="R197" s="33">
        <v>90</v>
      </c>
      <c r="S197" s="33">
        <v>170</v>
      </c>
      <c r="T197" s="187">
        <v>43811</v>
      </c>
      <c r="U197" s="87" t="s">
        <v>399</v>
      </c>
    </row>
    <row r="198" spans="1:21" ht="15.5">
      <c r="A198" s="223">
        <v>2019</v>
      </c>
      <c r="B198" s="223" t="s">
        <v>19</v>
      </c>
      <c r="C198" s="224" t="s">
        <v>1989</v>
      </c>
      <c r="D198" s="225" t="s">
        <v>1989</v>
      </c>
      <c r="E198" s="226" t="s">
        <v>2116</v>
      </c>
      <c r="F198" s="227" t="s">
        <v>2194</v>
      </c>
      <c r="G198" s="228" t="s">
        <v>2195</v>
      </c>
      <c r="H198" s="227" t="s">
        <v>2076</v>
      </c>
      <c r="I198" s="229" t="s">
        <v>400</v>
      </c>
      <c r="J198" s="103" t="s">
        <v>1735</v>
      </c>
      <c r="K198" s="103" t="s">
        <v>46</v>
      </c>
      <c r="L198" s="103" t="s">
        <v>84</v>
      </c>
      <c r="M198" s="103" t="s">
        <v>10</v>
      </c>
      <c r="N198" s="103" t="s">
        <v>10</v>
      </c>
      <c r="O198" s="230">
        <v>696</v>
      </c>
      <c r="P198" s="231">
        <v>414</v>
      </c>
      <c r="Q198" s="34">
        <f t="shared" si="3"/>
        <v>0.59482758620689657</v>
      </c>
      <c r="R198" s="33">
        <v>25</v>
      </c>
      <c r="S198" s="33">
        <v>74</v>
      </c>
      <c r="T198" s="187">
        <v>43811</v>
      </c>
      <c r="U198" s="87" t="s">
        <v>401</v>
      </c>
    </row>
    <row r="199" spans="1:21" ht="15.5">
      <c r="A199" s="223">
        <v>2019</v>
      </c>
      <c r="B199" s="223" t="s">
        <v>12</v>
      </c>
      <c r="C199" s="224" t="s">
        <v>2092</v>
      </c>
      <c r="D199" s="225" t="s">
        <v>2092</v>
      </c>
      <c r="E199" s="226" t="s">
        <v>2165</v>
      </c>
      <c r="F199" s="227" t="s">
        <v>2165</v>
      </c>
      <c r="G199" s="228" t="s">
        <v>2196</v>
      </c>
      <c r="H199" s="227" t="s">
        <v>2095</v>
      </c>
      <c r="I199" s="229" t="s">
        <v>404</v>
      </c>
      <c r="J199" s="103" t="s">
        <v>1735</v>
      </c>
      <c r="K199" s="103" t="s">
        <v>20</v>
      </c>
      <c r="L199" s="103" t="s">
        <v>84</v>
      </c>
      <c r="M199" s="103" t="s">
        <v>10</v>
      </c>
      <c r="N199" s="103" t="s">
        <v>10</v>
      </c>
      <c r="O199" s="230">
        <v>1506</v>
      </c>
      <c r="P199" s="231">
        <v>954</v>
      </c>
      <c r="Q199" s="34">
        <f t="shared" si="3"/>
        <v>0.63346613545816732</v>
      </c>
      <c r="R199" s="33">
        <v>120</v>
      </c>
      <c r="S199" s="33">
        <v>251</v>
      </c>
      <c r="T199" s="187">
        <v>43822</v>
      </c>
      <c r="U199" s="87" t="s">
        <v>405</v>
      </c>
    </row>
    <row r="200" spans="1:21" ht="15.5">
      <c r="A200" s="223">
        <v>2019</v>
      </c>
      <c r="B200" s="223" t="s">
        <v>19</v>
      </c>
      <c r="C200" s="224" t="s">
        <v>594</v>
      </c>
      <c r="D200" s="225" t="s">
        <v>1760</v>
      </c>
      <c r="E200" s="226" t="s">
        <v>2197</v>
      </c>
      <c r="F200" s="227" t="s">
        <v>2197</v>
      </c>
      <c r="G200" s="228" t="s">
        <v>2198</v>
      </c>
      <c r="H200" s="227" t="s">
        <v>1763</v>
      </c>
      <c r="I200" s="229" t="s">
        <v>406</v>
      </c>
      <c r="J200" s="103" t="s">
        <v>1735</v>
      </c>
      <c r="K200" s="103" t="s">
        <v>48</v>
      </c>
      <c r="L200" s="103" t="s">
        <v>27</v>
      </c>
      <c r="M200" s="103" t="s">
        <v>10</v>
      </c>
      <c r="N200" s="103" t="s">
        <v>10</v>
      </c>
      <c r="O200" s="230">
        <v>720</v>
      </c>
      <c r="P200" s="231">
        <v>463</v>
      </c>
      <c r="Q200" s="34">
        <f t="shared" si="3"/>
        <v>0.6430555555555556</v>
      </c>
      <c r="R200" s="33">
        <v>52</v>
      </c>
      <c r="S200" s="33">
        <v>114</v>
      </c>
      <c r="T200" s="187">
        <v>43822</v>
      </c>
      <c r="U200" s="87" t="s">
        <v>407</v>
      </c>
    </row>
    <row r="201" spans="1:21" ht="15.5">
      <c r="A201" s="223">
        <v>2019</v>
      </c>
      <c r="B201" s="223" t="s">
        <v>19</v>
      </c>
      <c r="C201" s="224" t="s">
        <v>594</v>
      </c>
      <c r="D201" s="225" t="s">
        <v>1760</v>
      </c>
      <c r="E201" s="226" t="s">
        <v>2001</v>
      </c>
      <c r="F201" s="227" t="s">
        <v>2199</v>
      </c>
      <c r="G201" s="228" t="s">
        <v>2200</v>
      </c>
      <c r="H201" s="227" t="s">
        <v>1763</v>
      </c>
      <c r="I201" s="229" t="s">
        <v>408</v>
      </c>
      <c r="J201" s="103" t="s">
        <v>1735</v>
      </c>
      <c r="K201" s="103" t="s">
        <v>51</v>
      </c>
      <c r="L201" s="103" t="s">
        <v>538</v>
      </c>
      <c r="M201" s="103" t="s">
        <v>10</v>
      </c>
      <c r="N201" s="103" t="s">
        <v>10</v>
      </c>
      <c r="O201" s="230">
        <v>666</v>
      </c>
      <c r="P201" s="231">
        <v>292</v>
      </c>
      <c r="Q201" s="34">
        <f t="shared" si="3"/>
        <v>0.43843843843843844</v>
      </c>
      <c r="R201" s="33">
        <v>19</v>
      </c>
      <c r="S201" s="33">
        <v>47</v>
      </c>
      <c r="T201" s="187">
        <v>43822</v>
      </c>
      <c r="U201" s="87" t="s">
        <v>409</v>
      </c>
    </row>
    <row r="202" spans="1:21" ht="15.5">
      <c r="A202" s="223">
        <v>2019</v>
      </c>
      <c r="B202" s="223" t="s">
        <v>19</v>
      </c>
      <c r="C202" s="224" t="s">
        <v>594</v>
      </c>
      <c r="D202" s="225" t="s">
        <v>1760</v>
      </c>
      <c r="E202" s="226" t="s">
        <v>2201</v>
      </c>
      <c r="F202" s="227" t="s">
        <v>2201</v>
      </c>
      <c r="G202" s="228" t="s">
        <v>2202</v>
      </c>
      <c r="H202" s="227" t="s">
        <v>1763</v>
      </c>
      <c r="I202" s="229" t="s">
        <v>402</v>
      </c>
      <c r="J202" s="103" t="s">
        <v>1735</v>
      </c>
      <c r="K202" s="103" t="s">
        <v>71</v>
      </c>
      <c r="L202" s="103" t="s">
        <v>27</v>
      </c>
      <c r="M202" s="103" t="s">
        <v>10</v>
      </c>
      <c r="N202" s="103" t="s">
        <v>10</v>
      </c>
      <c r="O202" s="230">
        <v>978</v>
      </c>
      <c r="P202" s="231">
        <v>627</v>
      </c>
      <c r="Q202" s="34">
        <f t="shared" si="3"/>
        <v>0.64110429447852757</v>
      </c>
      <c r="R202" s="33">
        <v>87</v>
      </c>
      <c r="S202" s="33">
        <v>143</v>
      </c>
      <c r="T202" s="187">
        <v>43822</v>
      </c>
      <c r="U202" s="87" t="s">
        <v>403</v>
      </c>
    </row>
    <row r="203" spans="1:21" ht="15.5">
      <c r="A203" s="223">
        <v>2019</v>
      </c>
      <c r="B203" s="223" t="s">
        <v>12</v>
      </c>
      <c r="C203" s="224" t="s">
        <v>2092</v>
      </c>
      <c r="D203" s="225" t="s">
        <v>2092</v>
      </c>
      <c r="E203" s="226" t="s">
        <v>2203</v>
      </c>
      <c r="F203" s="227" t="s">
        <v>2204</v>
      </c>
      <c r="G203" s="228" t="s">
        <v>2205</v>
      </c>
      <c r="H203" s="227" t="s">
        <v>2095</v>
      </c>
      <c r="I203" s="229" t="s">
        <v>412</v>
      </c>
      <c r="J203" s="103" t="s">
        <v>1735</v>
      </c>
      <c r="K203" s="103" t="s">
        <v>85</v>
      </c>
      <c r="L203" s="103" t="s">
        <v>84</v>
      </c>
      <c r="M203" s="103" t="s">
        <v>10</v>
      </c>
      <c r="N203" s="103" t="s">
        <v>10</v>
      </c>
      <c r="O203" s="230">
        <v>642</v>
      </c>
      <c r="P203" s="231">
        <v>430</v>
      </c>
      <c r="Q203" s="34">
        <f t="shared" si="3"/>
        <v>0.66978193146417442</v>
      </c>
      <c r="R203" s="33">
        <v>61</v>
      </c>
      <c r="S203" s="33">
        <v>107</v>
      </c>
      <c r="T203" s="187">
        <v>43830</v>
      </c>
      <c r="U203" s="87" t="s">
        <v>413</v>
      </c>
    </row>
    <row r="204" spans="1:21" ht="15.5">
      <c r="A204" s="223">
        <v>2019</v>
      </c>
      <c r="B204" s="223" t="s">
        <v>12</v>
      </c>
      <c r="C204" s="224" t="s">
        <v>2206</v>
      </c>
      <c r="D204" s="225" t="s">
        <v>2206</v>
      </c>
      <c r="E204" s="226" t="s">
        <v>2207</v>
      </c>
      <c r="F204" s="227" t="s">
        <v>2207</v>
      </c>
      <c r="G204" s="228" t="s">
        <v>2208</v>
      </c>
      <c r="H204" s="227" t="s">
        <v>2209</v>
      </c>
      <c r="I204" s="229" t="s">
        <v>410</v>
      </c>
      <c r="J204" s="103" t="s">
        <v>1735</v>
      </c>
      <c r="K204" s="103" t="s">
        <v>45</v>
      </c>
      <c r="L204" s="103" t="s">
        <v>318</v>
      </c>
      <c r="M204" s="103" t="s">
        <v>319</v>
      </c>
      <c r="N204" s="103" t="s">
        <v>10</v>
      </c>
      <c r="O204" s="230">
        <v>1590</v>
      </c>
      <c r="P204" s="231">
        <v>1242</v>
      </c>
      <c r="Q204" s="34">
        <f t="shared" si="3"/>
        <v>0.78113207547169816</v>
      </c>
      <c r="R204" s="33">
        <v>191</v>
      </c>
      <c r="S204" s="33">
        <v>264</v>
      </c>
      <c r="T204" s="187">
        <v>43830</v>
      </c>
      <c r="U204" s="87" t="s">
        <v>411</v>
      </c>
    </row>
    <row r="205" spans="1:21" ht="15.5">
      <c r="A205" s="223">
        <v>2019</v>
      </c>
      <c r="B205" s="223" t="s">
        <v>19</v>
      </c>
      <c r="C205" s="224" t="s">
        <v>421</v>
      </c>
      <c r="D205" s="225" t="s">
        <v>1906</v>
      </c>
      <c r="E205" s="226" t="s">
        <v>2185</v>
      </c>
      <c r="F205" s="227" t="s">
        <v>2210</v>
      </c>
      <c r="G205" s="228" t="s">
        <v>2211</v>
      </c>
      <c r="H205" s="227" t="s">
        <v>1910</v>
      </c>
      <c r="I205" s="229" t="s">
        <v>419</v>
      </c>
      <c r="J205" s="103" t="s">
        <v>1735</v>
      </c>
      <c r="K205" s="103" t="s">
        <v>51</v>
      </c>
      <c r="L205" s="103" t="s">
        <v>538</v>
      </c>
      <c r="M205" s="103" t="s">
        <v>10</v>
      </c>
      <c r="N205" s="103" t="s">
        <v>10</v>
      </c>
      <c r="O205" s="230">
        <v>1182</v>
      </c>
      <c r="P205" s="231">
        <v>734</v>
      </c>
      <c r="Q205" s="34">
        <f t="shared" si="3"/>
        <v>0.62098138747884946</v>
      </c>
      <c r="R205" s="33">
        <v>85</v>
      </c>
      <c r="S205" s="33">
        <v>197</v>
      </c>
      <c r="T205" s="187">
        <v>43830</v>
      </c>
      <c r="U205" s="87" t="s">
        <v>397</v>
      </c>
    </row>
    <row r="206" spans="1:21" ht="15.5">
      <c r="A206" s="223">
        <v>2019</v>
      </c>
      <c r="B206" s="223" t="s">
        <v>19</v>
      </c>
      <c r="C206" s="224" t="s">
        <v>421</v>
      </c>
      <c r="D206" s="225" t="s">
        <v>1906</v>
      </c>
      <c r="E206" s="226" t="s">
        <v>2212</v>
      </c>
      <c r="F206" s="227" t="s">
        <v>2213</v>
      </c>
      <c r="G206" s="228" t="s">
        <v>2214</v>
      </c>
      <c r="H206" s="227" t="s">
        <v>1910</v>
      </c>
      <c r="I206" s="229" t="s">
        <v>414</v>
      </c>
      <c r="J206" s="103" t="s">
        <v>1735</v>
      </c>
      <c r="K206" s="103" t="s">
        <v>51</v>
      </c>
      <c r="L206" s="103" t="s">
        <v>538</v>
      </c>
      <c r="M206" s="103" t="s">
        <v>10</v>
      </c>
      <c r="N206" s="103" t="s">
        <v>10</v>
      </c>
      <c r="O206" s="230">
        <v>276</v>
      </c>
      <c r="P206" s="231">
        <v>162</v>
      </c>
      <c r="Q206" s="34">
        <f t="shared" si="3"/>
        <v>0.58695652173913049</v>
      </c>
      <c r="R206" s="33">
        <v>17</v>
      </c>
      <c r="S206" s="33">
        <v>46</v>
      </c>
      <c r="T206" s="187">
        <v>43830</v>
      </c>
      <c r="U206" s="87" t="s">
        <v>397</v>
      </c>
    </row>
    <row r="207" spans="1:21" ht="15.5">
      <c r="A207" s="223">
        <v>2019</v>
      </c>
      <c r="B207" s="223" t="s">
        <v>19</v>
      </c>
      <c r="C207" s="224" t="s">
        <v>421</v>
      </c>
      <c r="D207" s="225" t="s">
        <v>1906</v>
      </c>
      <c r="E207" s="226" t="s">
        <v>2215</v>
      </c>
      <c r="F207" s="227" t="s">
        <v>2216</v>
      </c>
      <c r="G207" s="228" t="s">
        <v>2217</v>
      </c>
      <c r="H207" s="227" t="s">
        <v>1910</v>
      </c>
      <c r="I207" s="229" t="s">
        <v>420</v>
      </c>
      <c r="J207" s="103" t="s">
        <v>1735</v>
      </c>
      <c r="K207" s="103" t="s">
        <v>51</v>
      </c>
      <c r="L207" s="103" t="s">
        <v>538</v>
      </c>
      <c r="M207" s="103" t="s">
        <v>10</v>
      </c>
      <c r="N207" s="103" t="s">
        <v>10</v>
      </c>
      <c r="O207" s="230">
        <v>924</v>
      </c>
      <c r="P207" s="231">
        <v>594</v>
      </c>
      <c r="Q207" s="34">
        <f t="shared" si="3"/>
        <v>0.6428571428571429</v>
      </c>
      <c r="R207" s="33">
        <v>72</v>
      </c>
      <c r="S207" s="33">
        <v>154</v>
      </c>
      <c r="T207" s="187">
        <v>43830</v>
      </c>
      <c r="U207" s="87" t="s">
        <v>421</v>
      </c>
    </row>
    <row r="208" spans="1:21" ht="15.5">
      <c r="A208" s="223">
        <v>2019</v>
      </c>
      <c r="B208" s="223" t="s">
        <v>12</v>
      </c>
      <c r="C208" s="224" t="s">
        <v>2092</v>
      </c>
      <c r="D208" s="225" t="s">
        <v>2092</v>
      </c>
      <c r="E208" s="226" t="s">
        <v>2218</v>
      </c>
      <c r="F208" s="227" t="s">
        <v>2218</v>
      </c>
      <c r="G208" s="228" t="s">
        <v>2219</v>
      </c>
      <c r="H208" s="227" t="s">
        <v>1889</v>
      </c>
      <c r="I208" s="229" t="s">
        <v>417</v>
      </c>
      <c r="J208" s="103" t="s">
        <v>1735</v>
      </c>
      <c r="K208" s="103" t="s">
        <v>84</v>
      </c>
      <c r="L208" s="103" t="s">
        <v>84</v>
      </c>
      <c r="M208" s="103" t="s">
        <v>10</v>
      </c>
      <c r="N208" s="103" t="s">
        <v>10</v>
      </c>
      <c r="O208" s="230">
        <v>942</v>
      </c>
      <c r="P208" s="231">
        <v>694</v>
      </c>
      <c r="Q208" s="34">
        <f t="shared" si="3"/>
        <v>0.73673036093418254</v>
      </c>
      <c r="R208" s="33">
        <v>94</v>
      </c>
      <c r="S208" s="33">
        <v>157</v>
      </c>
      <c r="T208" s="187">
        <v>43830</v>
      </c>
      <c r="U208" s="87" t="s">
        <v>418</v>
      </c>
    </row>
    <row r="209" spans="1:21" ht="15.5">
      <c r="A209" s="223">
        <v>2019</v>
      </c>
      <c r="B209" s="223" t="s">
        <v>19</v>
      </c>
      <c r="C209" s="224" t="s">
        <v>1989</v>
      </c>
      <c r="D209" s="225" t="s">
        <v>1989</v>
      </c>
      <c r="E209" s="226" t="s">
        <v>2116</v>
      </c>
      <c r="F209" s="227" t="s">
        <v>2220</v>
      </c>
      <c r="G209" s="228" t="s">
        <v>2221</v>
      </c>
      <c r="H209" s="227" t="s">
        <v>2076</v>
      </c>
      <c r="I209" s="229" t="s">
        <v>422</v>
      </c>
      <c r="J209" s="103" t="s">
        <v>1735</v>
      </c>
      <c r="K209" s="103" t="s">
        <v>46</v>
      </c>
      <c r="L209" s="103" t="s">
        <v>84</v>
      </c>
      <c r="M209" s="103" t="s">
        <v>10</v>
      </c>
      <c r="N209" s="103" t="s">
        <v>10</v>
      </c>
      <c r="O209" s="230">
        <v>840</v>
      </c>
      <c r="P209" s="231">
        <v>507</v>
      </c>
      <c r="Q209" s="34">
        <f t="shared" si="3"/>
        <v>0.60357142857142854</v>
      </c>
      <c r="R209" s="33">
        <v>30</v>
      </c>
      <c r="S209" s="33">
        <v>88</v>
      </c>
      <c r="T209" s="187">
        <v>43830</v>
      </c>
      <c r="U209" s="87" t="s">
        <v>339</v>
      </c>
    </row>
    <row r="210" spans="1:21" ht="15.5">
      <c r="A210" s="223">
        <v>2019</v>
      </c>
      <c r="B210" s="223" t="s">
        <v>19</v>
      </c>
      <c r="C210" s="224" t="s">
        <v>1989</v>
      </c>
      <c r="D210" s="225" t="s">
        <v>1989</v>
      </c>
      <c r="E210" s="226" t="s">
        <v>2192</v>
      </c>
      <c r="F210" s="227" t="s">
        <v>2222</v>
      </c>
      <c r="G210" s="228" t="s">
        <v>2223</v>
      </c>
      <c r="H210" s="227" t="s">
        <v>2076</v>
      </c>
      <c r="I210" s="229" t="s">
        <v>415</v>
      </c>
      <c r="J210" s="103" t="s">
        <v>1735</v>
      </c>
      <c r="K210" s="103" t="s">
        <v>98</v>
      </c>
      <c r="L210" s="103" t="s">
        <v>538</v>
      </c>
      <c r="M210" s="103" t="s">
        <v>10</v>
      </c>
      <c r="N210" s="103" t="s">
        <v>10</v>
      </c>
      <c r="O210" s="230">
        <v>1182</v>
      </c>
      <c r="P210" s="231">
        <v>695</v>
      </c>
      <c r="Q210" s="34">
        <f t="shared" si="3"/>
        <v>0.58798646362098139</v>
      </c>
      <c r="R210" s="33">
        <v>69</v>
      </c>
      <c r="S210" s="33">
        <v>193</v>
      </c>
      <c r="T210" s="187">
        <v>43830</v>
      </c>
      <c r="U210" s="87" t="s">
        <v>416</v>
      </c>
    </row>
    <row r="211" spans="1:21" ht="15.5">
      <c r="A211" s="223">
        <v>2019</v>
      </c>
      <c r="B211" s="223" t="s">
        <v>19</v>
      </c>
      <c r="C211" s="224" t="s">
        <v>538</v>
      </c>
      <c r="D211" s="225" t="s">
        <v>1989</v>
      </c>
      <c r="E211" s="226" t="s">
        <v>2224</v>
      </c>
      <c r="F211" s="227" t="s">
        <v>2225</v>
      </c>
      <c r="G211" s="228" t="s">
        <v>2226</v>
      </c>
      <c r="H211" s="227" t="s">
        <v>2076</v>
      </c>
      <c r="I211" s="229" t="s">
        <v>423</v>
      </c>
      <c r="J211" s="103" t="s">
        <v>1735</v>
      </c>
      <c r="K211" s="103" t="s">
        <v>52</v>
      </c>
      <c r="L211" s="103" t="s">
        <v>538</v>
      </c>
      <c r="M211" s="103" t="s">
        <v>10</v>
      </c>
      <c r="N211" s="103" t="s">
        <v>10</v>
      </c>
      <c r="O211" s="230">
        <v>750</v>
      </c>
      <c r="P211" s="231">
        <v>454</v>
      </c>
      <c r="Q211" s="34">
        <f t="shared" si="3"/>
        <v>0.60533333333333328</v>
      </c>
      <c r="R211" s="33">
        <v>44</v>
      </c>
      <c r="S211" s="33">
        <v>104</v>
      </c>
      <c r="T211" s="187">
        <v>43846</v>
      </c>
      <c r="U211" s="87" t="s">
        <v>424</v>
      </c>
    </row>
    <row r="212" spans="1:21" ht="15.5">
      <c r="A212" s="223">
        <v>2020</v>
      </c>
      <c r="B212" s="223" t="s">
        <v>19</v>
      </c>
      <c r="C212" s="224" t="s">
        <v>594</v>
      </c>
      <c r="D212" s="225" t="s">
        <v>1760</v>
      </c>
      <c r="E212" s="226" t="s">
        <v>2227</v>
      </c>
      <c r="F212" s="227" t="s">
        <v>2227</v>
      </c>
      <c r="G212" s="228" t="s">
        <v>2228</v>
      </c>
      <c r="H212" s="227" t="s">
        <v>1763</v>
      </c>
      <c r="I212" s="229" t="s">
        <v>425</v>
      </c>
      <c r="J212" s="103" t="s">
        <v>1735</v>
      </c>
      <c r="K212" s="103" t="s">
        <v>39</v>
      </c>
      <c r="L212" s="103" t="s">
        <v>27</v>
      </c>
      <c r="M212" s="103" t="s">
        <v>10</v>
      </c>
      <c r="N212" s="103" t="s">
        <v>10</v>
      </c>
      <c r="O212" s="230">
        <v>1372</v>
      </c>
      <c r="P212" s="231">
        <v>849</v>
      </c>
      <c r="Q212" s="34">
        <f t="shared" si="3"/>
        <v>0.61880466472303208</v>
      </c>
      <c r="R212" s="33">
        <v>112</v>
      </c>
      <c r="S212" s="33">
        <v>212</v>
      </c>
      <c r="T212" s="187">
        <v>43859</v>
      </c>
      <c r="U212" s="87" t="s">
        <v>426</v>
      </c>
    </row>
    <row r="213" spans="1:21" ht="15.5">
      <c r="A213" s="223">
        <v>2019</v>
      </c>
      <c r="B213" s="223" t="s">
        <v>19</v>
      </c>
      <c r="C213" s="224" t="s">
        <v>1989</v>
      </c>
      <c r="D213" s="225" t="s">
        <v>1989</v>
      </c>
      <c r="E213" s="226" t="s">
        <v>2181</v>
      </c>
      <c r="F213" s="227" t="s">
        <v>2229</v>
      </c>
      <c r="G213" s="228" t="s">
        <v>2230</v>
      </c>
      <c r="H213" s="227" t="s">
        <v>2076</v>
      </c>
      <c r="I213" s="229" t="s">
        <v>427</v>
      </c>
      <c r="J213" s="103" t="s">
        <v>1735</v>
      </c>
      <c r="K213" s="103" t="s">
        <v>46</v>
      </c>
      <c r="L213" s="103" t="s">
        <v>84</v>
      </c>
      <c r="M213" s="103" t="s">
        <v>10</v>
      </c>
      <c r="N213" s="103" t="s">
        <v>10</v>
      </c>
      <c r="O213" s="230">
        <v>1630</v>
      </c>
      <c r="P213" s="231">
        <v>1158</v>
      </c>
      <c r="Q213" s="34">
        <f t="shared" si="3"/>
        <v>0.71042944785276074</v>
      </c>
      <c r="R213" s="33">
        <v>138</v>
      </c>
      <c r="S213" s="33">
        <v>259</v>
      </c>
      <c r="T213" s="187">
        <v>43859</v>
      </c>
      <c r="U213" s="87" t="s">
        <v>389</v>
      </c>
    </row>
    <row r="214" spans="1:21" ht="15.5">
      <c r="A214" s="223">
        <v>2020</v>
      </c>
      <c r="B214" s="223" t="s">
        <v>12</v>
      </c>
      <c r="C214" s="224" t="s">
        <v>2092</v>
      </c>
      <c r="D214" s="225" t="s">
        <v>2092</v>
      </c>
      <c r="E214" s="226" t="s">
        <v>2231</v>
      </c>
      <c r="F214" s="227" t="s">
        <v>2231</v>
      </c>
      <c r="G214" s="228" t="s">
        <v>2232</v>
      </c>
      <c r="H214" s="227" t="s">
        <v>2095</v>
      </c>
      <c r="I214" s="229" t="s">
        <v>430</v>
      </c>
      <c r="J214" s="103" t="s">
        <v>1735</v>
      </c>
      <c r="K214" s="103" t="s">
        <v>85</v>
      </c>
      <c r="L214" s="103" t="s">
        <v>84</v>
      </c>
      <c r="M214" s="103" t="s">
        <v>10</v>
      </c>
      <c r="N214" s="103" t="s">
        <v>10</v>
      </c>
      <c r="O214" s="230">
        <v>1116</v>
      </c>
      <c r="P214" s="231">
        <v>808</v>
      </c>
      <c r="Q214" s="34">
        <f t="shared" si="3"/>
        <v>0.72401433691756267</v>
      </c>
      <c r="R214" s="33">
        <v>109</v>
      </c>
      <c r="S214" s="33">
        <v>185</v>
      </c>
      <c r="T214" s="187">
        <v>43870</v>
      </c>
      <c r="U214" s="87" t="s">
        <v>431</v>
      </c>
    </row>
    <row r="215" spans="1:21" ht="15.5">
      <c r="A215" s="223">
        <v>2020</v>
      </c>
      <c r="B215" s="223" t="s">
        <v>19</v>
      </c>
      <c r="C215" s="224" t="s">
        <v>421</v>
      </c>
      <c r="D215" s="225" t="s">
        <v>1906</v>
      </c>
      <c r="E215" s="226" t="s">
        <v>2233</v>
      </c>
      <c r="F215" s="227" t="s">
        <v>2234</v>
      </c>
      <c r="G215" s="228" t="s">
        <v>2235</v>
      </c>
      <c r="H215" s="227" t="s">
        <v>1910</v>
      </c>
      <c r="I215" s="229" t="s">
        <v>428</v>
      </c>
      <c r="J215" s="103" t="s">
        <v>1735</v>
      </c>
      <c r="K215" s="103" t="s">
        <v>51</v>
      </c>
      <c r="L215" s="103" t="s">
        <v>538</v>
      </c>
      <c r="M215" s="103" t="s">
        <v>10</v>
      </c>
      <c r="N215" s="103" t="s">
        <v>10</v>
      </c>
      <c r="O215" s="230">
        <v>960</v>
      </c>
      <c r="P215" s="231">
        <v>605</v>
      </c>
      <c r="Q215" s="34">
        <f t="shared" si="3"/>
        <v>0.63020833333333337</v>
      </c>
      <c r="R215" s="33">
        <v>70</v>
      </c>
      <c r="S215" s="33">
        <v>159</v>
      </c>
      <c r="T215" s="187">
        <v>43870</v>
      </c>
      <c r="U215" s="87" t="s">
        <v>429</v>
      </c>
    </row>
    <row r="216" spans="1:21" ht="15.5">
      <c r="A216" s="223">
        <v>2020</v>
      </c>
      <c r="B216" s="223" t="s">
        <v>19</v>
      </c>
      <c r="C216" s="224" t="s">
        <v>594</v>
      </c>
      <c r="D216" s="225" t="s">
        <v>1760</v>
      </c>
      <c r="E216" s="226" t="s">
        <v>2236</v>
      </c>
      <c r="F216" s="227" t="s">
        <v>2236</v>
      </c>
      <c r="G216" s="228" t="s">
        <v>2237</v>
      </c>
      <c r="H216" s="227" t="s">
        <v>1763</v>
      </c>
      <c r="I216" s="229" t="s">
        <v>433</v>
      </c>
      <c r="J216" s="103" t="s">
        <v>1735</v>
      </c>
      <c r="K216" s="103" t="s">
        <v>48</v>
      </c>
      <c r="L216" s="103" t="s">
        <v>27</v>
      </c>
      <c r="M216" s="103" t="s">
        <v>10</v>
      </c>
      <c r="N216" s="103" t="s">
        <v>10</v>
      </c>
      <c r="O216" s="230">
        <v>1752</v>
      </c>
      <c r="P216" s="231">
        <v>1142</v>
      </c>
      <c r="Q216" s="34">
        <f t="shared" si="3"/>
        <v>0.65182648401826482</v>
      </c>
      <c r="R216" s="33">
        <v>154</v>
      </c>
      <c r="S216" s="33">
        <v>277</v>
      </c>
      <c r="T216" s="187">
        <v>43870</v>
      </c>
      <c r="U216" s="87" t="s">
        <v>434</v>
      </c>
    </row>
    <row r="217" spans="1:21" ht="15.5">
      <c r="A217" s="223">
        <v>2019</v>
      </c>
      <c r="B217" s="223" t="s">
        <v>19</v>
      </c>
      <c r="C217" s="224" t="s">
        <v>538</v>
      </c>
      <c r="D217" s="225" t="s">
        <v>1989</v>
      </c>
      <c r="E217" s="226" t="s">
        <v>2224</v>
      </c>
      <c r="F217" s="227" t="s">
        <v>2238</v>
      </c>
      <c r="G217" s="228" t="s">
        <v>2239</v>
      </c>
      <c r="H217" s="227" t="s">
        <v>2076</v>
      </c>
      <c r="I217" s="229" t="s">
        <v>432</v>
      </c>
      <c r="J217" s="103" t="s">
        <v>1735</v>
      </c>
      <c r="K217" s="103" t="s">
        <v>52</v>
      </c>
      <c r="L217" s="103" t="s">
        <v>538</v>
      </c>
      <c r="M217" s="103" t="s">
        <v>10</v>
      </c>
      <c r="N217" s="103" t="s">
        <v>10</v>
      </c>
      <c r="O217" s="230">
        <v>374</v>
      </c>
      <c r="P217" s="231">
        <v>276</v>
      </c>
      <c r="Q217" s="34">
        <f t="shared" si="3"/>
        <v>0.73796791443850263</v>
      </c>
      <c r="R217" s="33">
        <v>36</v>
      </c>
      <c r="S217" s="33">
        <v>57</v>
      </c>
      <c r="T217" s="187">
        <v>43870</v>
      </c>
      <c r="U217" s="87" t="s">
        <v>411</v>
      </c>
    </row>
    <row r="218" spans="1:21" ht="15.5">
      <c r="A218" s="223">
        <v>2020</v>
      </c>
      <c r="B218" s="223" t="s">
        <v>19</v>
      </c>
      <c r="C218" s="224" t="s">
        <v>421</v>
      </c>
      <c r="D218" s="225" t="s">
        <v>1906</v>
      </c>
      <c r="E218" s="226" t="s">
        <v>2215</v>
      </c>
      <c r="F218" s="227" t="s">
        <v>2240</v>
      </c>
      <c r="G218" s="228" t="s">
        <v>2241</v>
      </c>
      <c r="H218" s="227" t="s">
        <v>1910</v>
      </c>
      <c r="I218" s="229" t="s">
        <v>436</v>
      </c>
      <c r="J218" s="103" t="s">
        <v>1735</v>
      </c>
      <c r="K218" s="103" t="s">
        <v>51</v>
      </c>
      <c r="L218" s="103" t="s">
        <v>538</v>
      </c>
      <c r="M218" s="103" t="s">
        <v>10</v>
      </c>
      <c r="N218" s="103" t="s">
        <v>10</v>
      </c>
      <c r="O218" s="230">
        <v>1234</v>
      </c>
      <c r="P218" s="231">
        <v>911</v>
      </c>
      <c r="Q218" s="34">
        <f t="shared" si="3"/>
        <v>0.7382495948136143</v>
      </c>
      <c r="R218" s="33">
        <v>130</v>
      </c>
      <c r="S218" s="33">
        <v>202</v>
      </c>
      <c r="T218" s="187">
        <v>43881</v>
      </c>
      <c r="U218" s="87" t="s">
        <v>437</v>
      </c>
    </row>
    <row r="219" spans="1:21" ht="15.5">
      <c r="A219" s="223">
        <v>2020</v>
      </c>
      <c r="B219" s="223" t="s">
        <v>19</v>
      </c>
      <c r="C219" s="224" t="s">
        <v>421</v>
      </c>
      <c r="D219" s="225" t="s">
        <v>1906</v>
      </c>
      <c r="E219" s="226" t="s">
        <v>2233</v>
      </c>
      <c r="F219" s="227" t="s">
        <v>2242</v>
      </c>
      <c r="G219" s="228" t="s">
        <v>2243</v>
      </c>
      <c r="H219" s="227" t="s">
        <v>1910</v>
      </c>
      <c r="I219" s="229" t="s">
        <v>438</v>
      </c>
      <c r="J219" s="103" t="s">
        <v>1735</v>
      </c>
      <c r="K219" s="103" t="s">
        <v>51</v>
      </c>
      <c r="L219" s="103" t="s">
        <v>538</v>
      </c>
      <c r="M219" s="103" t="s">
        <v>10</v>
      </c>
      <c r="N219" s="103" t="s">
        <v>10</v>
      </c>
      <c r="O219" s="230">
        <v>1038</v>
      </c>
      <c r="P219" s="231">
        <v>717</v>
      </c>
      <c r="Q219" s="34">
        <f t="shared" si="3"/>
        <v>0.69075144508670516</v>
      </c>
      <c r="R219" s="33">
        <v>96</v>
      </c>
      <c r="S219" s="33">
        <v>172</v>
      </c>
      <c r="T219" s="187">
        <v>43881</v>
      </c>
      <c r="U219" s="87" t="s">
        <v>439</v>
      </c>
    </row>
    <row r="220" spans="1:21" ht="15.5">
      <c r="A220" s="223">
        <v>2019</v>
      </c>
      <c r="B220" s="223" t="s">
        <v>19</v>
      </c>
      <c r="C220" s="224" t="s">
        <v>1989</v>
      </c>
      <c r="D220" s="225" t="s">
        <v>1989</v>
      </c>
      <c r="E220" s="226" t="s">
        <v>2192</v>
      </c>
      <c r="F220" s="227" t="s">
        <v>2244</v>
      </c>
      <c r="G220" s="228" t="s">
        <v>2245</v>
      </c>
      <c r="H220" s="227" t="s">
        <v>2076</v>
      </c>
      <c r="I220" s="229" t="s">
        <v>435</v>
      </c>
      <c r="J220" s="103" t="s">
        <v>1735</v>
      </c>
      <c r="K220" s="103" t="s">
        <v>98</v>
      </c>
      <c r="L220" s="103" t="s">
        <v>538</v>
      </c>
      <c r="M220" s="103" t="s">
        <v>10</v>
      </c>
      <c r="N220" s="103" t="s">
        <v>10</v>
      </c>
      <c r="O220" s="230">
        <v>1862</v>
      </c>
      <c r="P220" s="231">
        <v>1310</v>
      </c>
      <c r="Q220" s="34">
        <f t="shared" si="3"/>
        <v>0.70354457572502682</v>
      </c>
      <c r="R220" s="33">
        <v>185</v>
      </c>
      <c r="S220" s="33">
        <v>309</v>
      </c>
      <c r="T220" s="187">
        <v>43881</v>
      </c>
      <c r="U220" s="87" t="s">
        <v>389</v>
      </c>
    </row>
    <row r="221" spans="1:21" ht="15.5">
      <c r="A221" s="223">
        <v>2020</v>
      </c>
      <c r="B221" s="223" t="s">
        <v>12</v>
      </c>
      <c r="C221" s="224" t="s">
        <v>2092</v>
      </c>
      <c r="D221" s="225" t="s">
        <v>2092</v>
      </c>
      <c r="E221" s="226" t="s">
        <v>2203</v>
      </c>
      <c r="F221" s="227" t="s">
        <v>2203</v>
      </c>
      <c r="G221" s="228" t="s">
        <v>2246</v>
      </c>
      <c r="H221" s="227" t="s">
        <v>2095</v>
      </c>
      <c r="I221" s="229" t="s">
        <v>440</v>
      </c>
      <c r="J221" s="103" t="s">
        <v>1735</v>
      </c>
      <c r="K221" s="103" t="s">
        <v>85</v>
      </c>
      <c r="L221" s="103" t="s">
        <v>84</v>
      </c>
      <c r="M221" s="103" t="s">
        <v>10</v>
      </c>
      <c r="N221" s="103" t="s">
        <v>10</v>
      </c>
      <c r="O221" s="230">
        <v>756</v>
      </c>
      <c r="P221" s="231">
        <v>486</v>
      </c>
      <c r="Q221" s="34">
        <f t="shared" si="3"/>
        <v>0.6428571428571429</v>
      </c>
      <c r="R221" s="33">
        <v>68</v>
      </c>
      <c r="S221" s="33">
        <v>126</v>
      </c>
      <c r="T221" s="187">
        <v>43890</v>
      </c>
      <c r="U221" s="87" t="s">
        <v>431</v>
      </c>
    </row>
    <row r="222" spans="1:21" ht="15.5">
      <c r="A222" s="223">
        <v>2020</v>
      </c>
      <c r="B222" s="223" t="s">
        <v>19</v>
      </c>
      <c r="C222" s="224" t="s">
        <v>2092</v>
      </c>
      <c r="D222" s="225" t="s">
        <v>2092</v>
      </c>
      <c r="E222" s="226" t="s">
        <v>2247</v>
      </c>
      <c r="F222" s="227" t="s">
        <v>2247</v>
      </c>
      <c r="G222" s="228" t="s">
        <v>2248</v>
      </c>
      <c r="H222" s="227" t="s">
        <v>2095</v>
      </c>
      <c r="I222" s="229" t="s">
        <v>441</v>
      </c>
      <c r="J222" s="103" t="s">
        <v>1735</v>
      </c>
      <c r="K222" s="103" t="s">
        <v>85</v>
      </c>
      <c r="L222" s="103" t="s">
        <v>84</v>
      </c>
      <c r="M222" s="103" t="s">
        <v>10</v>
      </c>
      <c r="N222" s="103" t="s">
        <v>10</v>
      </c>
      <c r="O222" s="230">
        <v>780</v>
      </c>
      <c r="P222" s="231">
        <v>556</v>
      </c>
      <c r="Q222" s="34">
        <f t="shared" si="3"/>
        <v>0.71282051282051284</v>
      </c>
      <c r="R222" s="33">
        <v>77</v>
      </c>
      <c r="S222" s="33">
        <v>130</v>
      </c>
      <c r="T222" s="187">
        <v>43890</v>
      </c>
      <c r="U222" s="87" t="s">
        <v>431</v>
      </c>
    </row>
    <row r="223" spans="1:21" ht="15.5">
      <c r="A223" s="223">
        <v>2019</v>
      </c>
      <c r="B223" s="223" t="s">
        <v>12</v>
      </c>
      <c r="C223" s="224" t="s">
        <v>2206</v>
      </c>
      <c r="D223" s="225" t="s">
        <v>2206</v>
      </c>
      <c r="E223" s="226" t="s">
        <v>2249</v>
      </c>
      <c r="F223" s="227" t="s">
        <v>2250</v>
      </c>
      <c r="G223" s="228" t="s">
        <v>2251</v>
      </c>
      <c r="H223" s="227" t="s">
        <v>2209</v>
      </c>
      <c r="I223" s="229" t="s">
        <v>445</v>
      </c>
      <c r="J223" s="103" t="s">
        <v>1735</v>
      </c>
      <c r="K223" s="103" t="s">
        <v>111</v>
      </c>
      <c r="L223" s="103" t="s">
        <v>318</v>
      </c>
      <c r="M223" s="103" t="s">
        <v>319</v>
      </c>
      <c r="N223" s="103" t="s">
        <v>10</v>
      </c>
      <c r="O223" s="230">
        <v>2206</v>
      </c>
      <c r="P223" s="231">
        <v>1478</v>
      </c>
      <c r="Q223" s="34">
        <f t="shared" si="3"/>
        <v>0.66999093381686314</v>
      </c>
      <c r="R223" s="33">
        <v>167</v>
      </c>
      <c r="S223" s="33">
        <v>366</v>
      </c>
      <c r="T223" s="187">
        <v>43890</v>
      </c>
      <c r="U223" s="87" t="s">
        <v>446</v>
      </c>
    </row>
    <row r="224" spans="1:21" ht="15.5">
      <c r="A224" s="223">
        <v>2019</v>
      </c>
      <c r="B224" s="223" t="s">
        <v>23</v>
      </c>
      <c r="C224" s="224" t="s">
        <v>706</v>
      </c>
      <c r="D224" s="225" t="s">
        <v>1031</v>
      </c>
      <c r="E224" s="226" t="s">
        <v>2252</v>
      </c>
      <c r="F224" s="227" t="s">
        <v>2252</v>
      </c>
      <c r="G224" s="228" t="s">
        <v>2253</v>
      </c>
      <c r="H224" s="227" t="s">
        <v>2254</v>
      </c>
      <c r="I224" s="229" t="s">
        <v>448</v>
      </c>
      <c r="J224" s="103" t="s">
        <v>1736</v>
      </c>
      <c r="K224" s="103" t="s">
        <v>70</v>
      </c>
      <c r="L224" s="103" t="s">
        <v>444</v>
      </c>
      <c r="M224" s="103" t="s">
        <v>70</v>
      </c>
      <c r="N224" s="103" t="s">
        <v>21</v>
      </c>
      <c r="O224" s="230">
        <v>702</v>
      </c>
      <c r="P224" s="231">
        <v>435</v>
      </c>
      <c r="Q224" s="34">
        <f t="shared" si="3"/>
        <v>0.61965811965811968</v>
      </c>
      <c r="R224" s="33">
        <v>42</v>
      </c>
      <c r="S224" s="33">
        <v>114</v>
      </c>
      <c r="T224" s="187">
        <v>43890</v>
      </c>
      <c r="U224" s="87" t="s">
        <v>449</v>
      </c>
    </row>
    <row r="225" spans="1:21" ht="15.5">
      <c r="A225" s="223">
        <v>2019</v>
      </c>
      <c r="B225" s="223" t="s">
        <v>19</v>
      </c>
      <c r="C225" s="224" t="s">
        <v>1989</v>
      </c>
      <c r="D225" s="225" t="s">
        <v>1989</v>
      </c>
      <c r="E225" s="226" t="s">
        <v>2181</v>
      </c>
      <c r="F225" s="227" t="s">
        <v>2255</v>
      </c>
      <c r="G225" s="228" t="s">
        <v>2256</v>
      </c>
      <c r="H225" s="227" t="s">
        <v>2076</v>
      </c>
      <c r="I225" s="229" t="s">
        <v>447</v>
      </c>
      <c r="J225" s="103" t="s">
        <v>1735</v>
      </c>
      <c r="K225" s="103" t="s">
        <v>46</v>
      </c>
      <c r="L225" s="103" t="s">
        <v>84</v>
      </c>
      <c r="M225" s="103" t="s">
        <v>10</v>
      </c>
      <c r="N225" s="103" t="s">
        <v>10</v>
      </c>
      <c r="O225" s="230">
        <v>1494</v>
      </c>
      <c r="P225" s="231">
        <v>1026</v>
      </c>
      <c r="Q225" s="34">
        <f t="shared" si="3"/>
        <v>0.68674698795180722</v>
      </c>
      <c r="R225" s="33">
        <v>146</v>
      </c>
      <c r="S225" s="33">
        <v>241</v>
      </c>
      <c r="T225" s="187">
        <v>43890</v>
      </c>
      <c r="U225" s="87" t="s">
        <v>389</v>
      </c>
    </row>
    <row r="226" spans="1:21" ht="15.5">
      <c r="A226" s="223">
        <v>2019</v>
      </c>
      <c r="B226" s="223" t="s">
        <v>23</v>
      </c>
      <c r="C226" s="224" t="s">
        <v>2257</v>
      </c>
      <c r="D226" s="225" t="s">
        <v>2257</v>
      </c>
      <c r="E226" s="226" t="s">
        <v>1825</v>
      </c>
      <c r="F226" s="227" t="s">
        <v>1825</v>
      </c>
      <c r="G226" s="228" t="s">
        <v>2258</v>
      </c>
      <c r="H226" s="227" t="s">
        <v>2259</v>
      </c>
      <c r="I226" s="229" t="s">
        <v>442</v>
      </c>
      <c r="J226" s="103" t="s">
        <v>1736</v>
      </c>
      <c r="K226" s="103" t="s">
        <v>78</v>
      </c>
      <c r="L226" s="103" t="s">
        <v>444</v>
      </c>
      <c r="M226" s="103" t="s">
        <v>70</v>
      </c>
      <c r="N226" s="103" t="s">
        <v>21</v>
      </c>
      <c r="O226" s="230">
        <v>1140</v>
      </c>
      <c r="P226" s="231">
        <v>709</v>
      </c>
      <c r="Q226" s="34">
        <f t="shared" si="3"/>
        <v>0.62192982456140355</v>
      </c>
      <c r="R226" s="33">
        <v>97</v>
      </c>
      <c r="S226" s="33">
        <v>190</v>
      </c>
      <c r="T226" s="187">
        <v>43890</v>
      </c>
      <c r="U226" s="87" t="s">
        <v>443</v>
      </c>
    </row>
    <row r="227" spans="1:21" ht="15.5">
      <c r="A227" s="223">
        <v>2020</v>
      </c>
      <c r="B227" s="223" t="s">
        <v>19</v>
      </c>
      <c r="C227" s="224" t="s">
        <v>594</v>
      </c>
      <c r="D227" s="225" t="s">
        <v>1760</v>
      </c>
      <c r="E227" s="226" t="s">
        <v>2201</v>
      </c>
      <c r="F227" s="227" t="s">
        <v>2260</v>
      </c>
      <c r="G227" s="228" t="s">
        <v>2261</v>
      </c>
      <c r="H227" s="227" t="s">
        <v>1763</v>
      </c>
      <c r="I227" s="229" t="s">
        <v>450</v>
      </c>
      <c r="J227" s="103" t="s">
        <v>1735</v>
      </c>
      <c r="K227" s="103" t="s">
        <v>48</v>
      </c>
      <c r="L227" s="103" t="s">
        <v>27</v>
      </c>
      <c r="M227" s="103" t="s">
        <v>10</v>
      </c>
      <c r="N227" s="103" t="s">
        <v>10</v>
      </c>
      <c r="O227" s="230">
        <v>462</v>
      </c>
      <c r="P227" s="231">
        <v>220</v>
      </c>
      <c r="Q227" s="34">
        <f t="shared" si="3"/>
        <v>0.47619047619047616</v>
      </c>
      <c r="R227" s="33">
        <v>21</v>
      </c>
      <c r="S227" s="33">
        <v>77</v>
      </c>
      <c r="T227" s="187">
        <v>43909</v>
      </c>
      <c r="U227" s="87" t="s">
        <v>451</v>
      </c>
    </row>
    <row r="228" spans="1:21" ht="15.5">
      <c r="A228" s="223">
        <v>2020</v>
      </c>
      <c r="B228" s="223" t="s">
        <v>19</v>
      </c>
      <c r="C228" s="224" t="s">
        <v>421</v>
      </c>
      <c r="D228" s="225" t="s">
        <v>1906</v>
      </c>
      <c r="E228" s="226" t="s">
        <v>2262</v>
      </c>
      <c r="F228" s="227" t="s">
        <v>2263</v>
      </c>
      <c r="G228" s="228" t="s">
        <v>2264</v>
      </c>
      <c r="H228" s="227" t="s">
        <v>1910</v>
      </c>
      <c r="I228" s="229" t="s">
        <v>457</v>
      </c>
      <c r="J228" s="103" t="s">
        <v>1735</v>
      </c>
      <c r="K228" s="103" t="s">
        <v>28</v>
      </c>
      <c r="L228" s="103" t="s">
        <v>458</v>
      </c>
      <c r="M228" s="103" t="s">
        <v>459</v>
      </c>
      <c r="N228" s="103" t="s">
        <v>10</v>
      </c>
      <c r="O228" s="230">
        <v>1280</v>
      </c>
      <c r="P228" s="231">
        <v>918</v>
      </c>
      <c r="Q228" s="34">
        <f t="shared" si="3"/>
        <v>0.71718749999999998</v>
      </c>
      <c r="R228" s="33">
        <v>126</v>
      </c>
      <c r="S228" s="33">
        <v>210</v>
      </c>
      <c r="T228" s="187">
        <v>43919</v>
      </c>
      <c r="U228" s="87" t="s">
        <v>397</v>
      </c>
    </row>
    <row r="229" spans="1:21" ht="15.5">
      <c r="A229" s="223">
        <v>2019</v>
      </c>
      <c r="B229" s="223" t="s">
        <v>19</v>
      </c>
      <c r="C229" s="224" t="s">
        <v>1989</v>
      </c>
      <c r="D229" s="225" t="s">
        <v>1989</v>
      </c>
      <c r="E229" s="226" t="s">
        <v>2265</v>
      </c>
      <c r="F229" s="227" t="s">
        <v>2265</v>
      </c>
      <c r="G229" s="228" t="s">
        <v>2266</v>
      </c>
      <c r="H229" s="227" t="s">
        <v>2076</v>
      </c>
      <c r="I229" s="229" t="s">
        <v>452</v>
      </c>
      <c r="J229" s="103" t="s">
        <v>1735</v>
      </c>
      <c r="K229" s="103" t="s">
        <v>46</v>
      </c>
      <c r="L229" s="103" t="s">
        <v>84</v>
      </c>
      <c r="M229" s="103" t="s">
        <v>10</v>
      </c>
      <c r="N229" s="103" t="s">
        <v>10</v>
      </c>
      <c r="O229" s="230">
        <v>1310</v>
      </c>
      <c r="P229" s="231">
        <v>780</v>
      </c>
      <c r="Q229" s="34">
        <f t="shared" si="3"/>
        <v>0.59541984732824427</v>
      </c>
      <c r="R229" s="33">
        <v>85</v>
      </c>
      <c r="S229" s="33">
        <v>205</v>
      </c>
      <c r="T229" s="187">
        <v>43919</v>
      </c>
      <c r="U229" s="87" t="s">
        <v>453</v>
      </c>
    </row>
    <row r="230" spans="1:21" ht="15.5">
      <c r="A230" s="223">
        <v>2019</v>
      </c>
      <c r="B230" s="223" t="s">
        <v>19</v>
      </c>
      <c r="C230" s="224" t="s">
        <v>1989</v>
      </c>
      <c r="D230" s="225" t="s">
        <v>1989</v>
      </c>
      <c r="E230" s="226" t="s">
        <v>2267</v>
      </c>
      <c r="F230" s="227" t="s">
        <v>2267</v>
      </c>
      <c r="G230" s="228" t="s">
        <v>2268</v>
      </c>
      <c r="H230" s="227" t="s">
        <v>2076</v>
      </c>
      <c r="I230" s="229" t="s">
        <v>454</v>
      </c>
      <c r="J230" s="103" t="s">
        <v>1735</v>
      </c>
      <c r="K230" s="103" t="s">
        <v>98</v>
      </c>
      <c r="L230" s="103" t="s">
        <v>538</v>
      </c>
      <c r="M230" s="103" t="s">
        <v>10</v>
      </c>
      <c r="N230" s="103" t="s">
        <v>10</v>
      </c>
      <c r="O230" s="230">
        <v>600</v>
      </c>
      <c r="P230" s="231">
        <v>407</v>
      </c>
      <c r="Q230" s="34">
        <f t="shared" si="3"/>
        <v>0.67833333333333334</v>
      </c>
      <c r="R230" s="33">
        <v>44</v>
      </c>
      <c r="S230" s="33">
        <v>85</v>
      </c>
      <c r="T230" s="187">
        <v>43919</v>
      </c>
      <c r="U230" s="87" t="s">
        <v>455</v>
      </c>
    </row>
    <row r="231" spans="1:21" ht="15.5">
      <c r="A231" s="223">
        <v>2019</v>
      </c>
      <c r="B231" s="223" t="s">
        <v>19</v>
      </c>
      <c r="C231" s="224" t="s">
        <v>1989</v>
      </c>
      <c r="D231" s="225" t="s">
        <v>1989</v>
      </c>
      <c r="E231" s="226" t="s">
        <v>2267</v>
      </c>
      <c r="F231" s="227" t="s">
        <v>2269</v>
      </c>
      <c r="G231" s="228" t="s">
        <v>2270</v>
      </c>
      <c r="H231" s="227" t="s">
        <v>2076</v>
      </c>
      <c r="I231" s="229" t="s">
        <v>456</v>
      </c>
      <c r="J231" s="103" t="s">
        <v>1735</v>
      </c>
      <c r="K231" s="103" t="s">
        <v>98</v>
      </c>
      <c r="L231" s="103" t="s">
        <v>538</v>
      </c>
      <c r="M231" s="103" t="s">
        <v>10</v>
      </c>
      <c r="N231" s="103" t="s">
        <v>10</v>
      </c>
      <c r="O231" s="230">
        <v>720</v>
      </c>
      <c r="P231" s="231">
        <v>496</v>
      </c>
      <c r="Q231" s="34">
        <f t="shared" si="3"/>
        <v>0.68888888888888888</v>
      </c>
      <c r="R231" s="33">
        <v>52</v>
      </c>
      <c r="S231" s="33">
        <v>93</v>
      </c>
      <c r="T231" s="187">
        <v>43919</v>
      </c>
      <c r="U231" s="87" t="s">
        <v>455</v>
      </c>
    </row>
    <row r="232" spans="1:21" ht="15.5">
      <c r="A232" s="223">
        <v>2020</v>
      </c>
      <c r="B232" s="223" t="s">
        <v>19</v>
      </c>
      <c r="C232" s="224" t="s">
        <v>594</v>
      </c>
      <c r="D232" s="225" t="s">
        <v>1760</v>
      </c>
      <c r="E232" s="226" t="s">
        <v>2151</v>
      </c>
      <c r="F232" s="227" t="s">
        <v>2271</v>
      </c>
      <c r="G232" s="228" t="s">
        <v>2272</v>
      </c>
      <c r="H232" s="227" t="s">
        <v>1763</v>
      </c>
      <c r="I232" s="229" t="s">
        <v>460</v>
      </c>
      <c r="J232" s="103" t="s">
        <v>1735</v>
      </c>
      <c r="K232" s="103" t="s">
        <v>48</v>
      </c>
      <c r="L232" s="103" t="s">
        <v>27</v>
      </c>
      <c r="M232" s="103" t="s">
        <v>10</v>
      </c>
      <c r="N232" s="103" t="s">
        <v>10</v>
      </c>
      <c r="O232" s="230">
        <v>1416</v>
      </c>
      <c r="P232" s="231">
        <v>1006</v>
      </c>
      <c r="Q232" s="34">
        <f t="shared" si="3"/>
        <v>0.71045197740112997</v>
      </c>
      <c r="R232" s="33">
        <v>140</v>
      </c>
      <c r="S232" s="33">
        <v>226</v>
      </c>
      <c r="T232" s="187">
        <v>43931</v>
      </c>
      <c r="U232" s="87" t="s">
        <v>391</v>
      </c>
    </row>
    <row r="233" spans="1:21" ht="15.5">
      <c r="A233" s="223">
        <v>2019</v>
      </c>
      <c r="B233" s="223" t="s">
        <v>23</v>
      </c>
      <c r="C233" s="224" t="s">
        <v>706</v>
      </c>
      <c r="D233" s="225" t="s">
        <v>1031</v>
      </c>
      <c r="E233" s="226" t="s">
        <v>2273</v>
      </c>
      <c r="F233" s="227" t="s">
        <v>2179</v>
      </c>
      <c r="G233" s="228" t="s">
        <v>2274</v>
      </c>
      <c r="H233" s="227" t="s">
        <v>2254</v>
      </c>
      <c r="I233" s="229" t="s">
        <v>461</v>
      </c>
      <c r="J233" s="103" t="s">
        <v>1736</v>
      </c>
      <c r="K233" s="103" t="s">
        <v>70</v>
      </c>
      <c r="L233" s="103" t="s">
        <v>444</v>
      </c>
      <c r="M233" s="103" t="s">
        <v>70</v>
      </c>
      <c r="N233" s="103" t="s">
        <v>21</v>
      </c>
      <c r="O233" s="230">
        <v>492</v>
      </c>
      <c r="P233" s="231">
        <v>357</v>
      </c>
      <c r="Q233" s="34">
        <f t="shared" si="3"/>
        <v>0.72560975609756095</v>
      </c>
      <c r="R233" s="33">
        <v>42</v>
      </c>
      <c r="S233" s="33">
        <v>80</v>
      </c>
      <c r="T233" s="187">
        <v>43938</v>
      </c>
      <c r="U233" s="87" t="s">
        <v>462</v>
      </c>
    </row>
    <row r="234" spans="1:21" ht="15.5">
      <c r="A234" s="223">
        <v>2019</v>
      </c>
      <c r="B234" s="223" t="s">
        <v>19</v>
      </c>
      <c r="C234" s="224" t="s">
        <v>1989</v>
      </c>
      <c r="D234" s="225" t="s">
        <v>1989</v>
      </c>
      <c r="E234" s="226" t="s">
        <v>2265</v>
      </c>
      <c r="F234" s="227" t="s">
        <v>2275</v>
      </c>
      <c r="G234" s="228" t="s">
        <v>2276</v>
      </c>
      <c r="H234" s="227" t="s">
        <v>2076</v>
      </c>
      <c r="I234" s="229" t="s">
        <v>463</v>
      </c>
      <c r="J234" s="103" t="s">
        <v>1735</v>
      </c>
      <c r="K234" s="103" t="s">
        <v>46</v>
      </c>
      <c r="L234" s="103" t="s">
        <v>84</v>
      </c>
      <c r="M234" s="103" t="s">
        <v>10</v>
      </c>
      <c r="N234" s="103" t="s">
        <v>10</v>
      </c>
      <c r="O234" s="230">
        <v>816</v>
      </c>
      <c r="P234" s="231">
        <v>593</v>
      </c>
      <c r="Q234" s="34">
        <f t="shared" si="3"/>
        <v>0.72671568627450978</v>
      </c>
      <c r="R234" s="33">
        <v>85</v>
      </c>
      <c r="S234" s="33">
        <v>131</v>
      </c>
      <c r="T234" s="187">
        <v>43938</v>
      </c>
      <c r="U234" s="87" t="s">
        <v>453</v>
      </c>
    </row>
    <row r="235" spans="1:21" ht="15.5">
      <c r="A235" s="223">
        <v>2019</v>
      </c>
      <c r="B235" s="223" t="s">
        <v>23</v>
      </c>
      <c r="C235" s="224" t="s">
        <v>2257</v>
      </c>
      <c r="D235" s="225" t="s">
        <v>2257</v>
      </c>
      <c r="E235" s="226" t="s">
        <v>1819</v>
      </c>
      <c r="F235" s="227" t="s">
        <v>1769</v>
      </c>
      <c r="G235" s="228" t="s">
        <v>2277</v>
      </c>
      <c r="H235" s="227" t="s">
        <v>2259</v>
      </c>
      <c r="I235" s="229" t="s">
        <v>464</v>
      </c>
      <c r="J235" s="103" t="s">
        <v>1736</v>
      </c>
      <c r="K235" s="103" t="s">
        <v>78</v>
      </c>
      <c r="L235" s="103" t="s">
        <v>444</v>
      </c>
      <c r="M235" s="103" t="s">
        <v>70</v>
      </c>
      <c r="N235" s="103" t="s">
        <v>21</v>
      </c>
      <c r="O235" s="230">
        <v>956</v>
      </c>
      <c r="P235" s="231">
        <v>681</v>
      </c>
      <c r="Q235" s="34">
        <f t="shared" si="3"/>
        <v>0.71234309623430958</v>
      </c>
      <c r="R235" s="33">
        <v>91</v>
      </c>
      <c r="S235" s="33">
        <v>159</v>
      </c>
      <c r="T235" s="187">
        <v>43948</v>
      </c>
      <c r="U235" s="87" t="s">
        <v>99</v>
      </c>
    </row>
    <row r="236" spans="1:21" ht="15.5">
      <c r="A236" s="223">
        <v>2019</v>
      </c>
      <c r="B236" s="223" t="s">
        <v>23</v>
      </c>
      <c r="C236" s="224" t="s">
        <v>706</v>
      </c>
      <c r="D236" s="225" t="s">
        <v>1031</v>
      </c>
      <c r="E236" s="226" t="s">
        <v>2273</v>
      </c>
      <c r="F236" s="227" t="s">
        <v>1894</v>
      </c>
      <c r="G236" s="228" t="s">
        <v>2278</v>
      </c>
      <c r="H236" s="227" t="s">
        <v>2254</v>
      </c>
      <c r="I236" s="229" t="s">
        <v>465</v>
      </c>
      <c r="J236" s="103" t="s">
        <v>1736</v>
      </c>
      <c r="K236" s="103" t="s">
        <v>70</v>
      </c>
      <c r="L236" s="103" t="s">
        <v>444</v>
      </c>
      <c r="M236" s="103" t="s">
        <v>70</v>
      </c>
      <c r="N236" s="103" t="s">
        <v>21</v>
      </c>
      <c r="O236" s="230">
        <v>534</v>
      </c>
      <c r="P236" s="231">
        <v>283</v>
      </c>
      <c r="Q236" s="34">
        <f t="shared" si="3"/>
        <v>0.52996254681647936</v>
      </c>
      <c r="R236" s="33">
        <v>30</v>
      </c>
      <c r="S236" s="33">
        <v>89</v>
      </c>
      <c r="T236" s="187">
        <v>43969</v>
      </c>
      <c r="U236" s="87" t="s">
        <v>462</v>
      </c>
    </row>
    <row r="237" spans="1:21" ht="15.5">
      <c r="A237" s="223">
        <v>2020</v>
      </c>
      <c r="B237" s="223" t="s">
        <v>12</v>
      </c>
      <c r="C237" s="224" t="s">
        <v>2092</v>
      </c>
      <c r="D237" s="225" t="s">
        <v>2092</v>
      </c>
      <c r="E237" s="226" t="s">
        <v>2279</v>
      </c>
      <c r="F237" s="227" t="s">
        <v>2279</v>
      </c>
      <c r="G237" s="228" t="s">
        <v>2280</v>
      </c>
      <c r="H237" s="227" t="s">
        <v>2095</v>
      </c>
      <c r="I237" s="229" t="s">
        <v>470</v>
      </c>
      <c r="J237" s="103" t="s">
        <v>1735</v>
      </c>
      <c r="K237" s="103" t="s">
        <v>85</v>
      </c>
      <c r="L237" s="103" t="s">
        <v>84</v>
      </c>
      <c r="M237" s="103" t="s">
        <v>10</v>
      </c>
      <c r="N237" s="103" t="s">
        <v>10</v>
      </c>
      <c r="O237" s="230">
        <v>1230</v>
      </c>
      <c r="P237" s="231">
        <v>902</v>
      </c>
      <c r="Q237" s="34">
        <f t="shared" si="3"/>
        <v>0.73333333333333328</v>
      </c>
      <c r="R237" s="33">
        <v>132</v>
      </c>
      <c r="S237" s="33">
        <v>205</v>
      </c>
      <c r="T237" s="187">
        <v>43984</v>
      </c>
      <c r="U237" s="87" t="s">
        <v>471</v>
      </c>
    </row>
    <row r="238" spans="1:21" ht="15.5">
      <c r="A238" s="223">
        <v>2020</v>
      </c>
      <c r="B238" s="223" t="s">
        <v>12</v>
      </c>
      <c r="C238" s="224" t="s">
        <v>2092</v>
      </c>
      <c r="D238" s="224" t="s">
        <v>1885</v>
      </c>
      <c r="E238" s="226" t="s">
        <v>2281</v>
      </c>
      <c r="F238" s="227" t="s">
        <v>2281</v>
      </c>
      <c r="G238" s="228" t="s">
        <v>2282</v>
      </c>
      <c r="H238" s="227" t="s">
        <v>1889</v>
      </c>
      <c r="I238" s="229" t="s">
        <v>466</v>
      </c>
      <c r="J238" s="103" t="s">
        <v>1735</v>
      </c>
      <c r="K238" s="103" t="s">
        <v>84</v>
      </c>
      <c r="L238" s="103" t="s">
        <v>84</v>
      </c>
      <c r="M238" s="103" t="s">
        <v>10</v>
      </c>
      <c r="N238" s="103" t="s">
        <v>10</v>
      </c>
      <c r="O238" s="230">
        <v>618</v>
      </c>
      <c r="P238" s="231">
        <v>484</v>
      </c>
      <c r="Q238" s="34">
        <f t="shared" si="3"/>
        <v>0.78317152103559873</v>
      </c>
      <c r="R238" s="33">
        <v>63</v>
      </c>
      <c r="S238" s="33">
        <v>103</v>
      </c>
      <c r="T238" s="187">
        <v>43984</v>
      </c>
      <c r="U238" s="87" t="s">
        <v>467</v>
      </c>
    </row>
    <row r="239" spans="1:21" ht="15.5">
      <c r="A239" s="223">
        <v>2020</v>
      </c>
      <c r="B239" s="223" t="s">
        <v>19</v>
      </c>
      <c r="C239" s="224" t="s">
        <v>1989</v>
      </c>
      <c r="D239" s="225" t="s">
        <v>1989</v>
      </c>
      <c r="E239" s="226" t="s">
        <v>2283</v>
      </c>
      <c r="F239" s="227" t="s">
        <v>2283</v>
      </c>
      <c r="G239" s="228" t="s">
        <v>2284</v>
      </c>
      <c r="H239" s="227" t="s">
        <v>2076</v>
      </c>
      <c r="I239" s="229" t="s">
        <v>468</v>
      </c>
      <c r="J239" s="103" t="s">
        <v>1735</v>
      </c>
      <c r="K239" s="103" t="s">
        <v>98</v>
      </c>
      <c r="L239" s="103" t="s">
        <v>538</v>
      </c>
      <c r="M239" s="103" t="s">
        <v>10</v>
      </c>
      <c r="N239" s="103" t="s">
        <v>10</v>
      </c>
      <c r="O239" s="230">
        <v>1618</v>
      </c>
      <c r="P239" s="231">
        <v>1074</v>
      </c>
      <c r="Q239" s="34">
        <f t="shared" si="3"/>
        <v>0.66378244746600745</v>
      </c>
      <c r="R239" s="33">
        <v>136</v>
      </c>
      <c r="S239" s="33">
        <v>259</v>
      </c>
      <c r="T239" s="187">
        <v>43984</v>
      </c>
      <c r="U239" s="87" t="s">
        <v>469</v>
      </c>
    </row>
    <row r="240" spans="1:21" ht="15.5">
      <c r="A240" s="223">
        <v>2019</v>
      </c>
      <c r="B240" s="223" t="s">
        <v>23</v>
      </c>
      <c r="C240" s="224" t="s">
        <v>2257</v>
      </c>
      <c r="D240" s="225" t="s">
        <v>2257</v>
      </c>
      <c r="E240" s="226" t="s">
        <v>1786</v>
      </c>
      <c r="F240" s="227" t="s">
        <v>1792</v>
      </c>
      <c r="G240" s="228" t="s">
        <v>2285</v>
      </c>
      <c r="H240" s="227" t="s">
        <v>2259</v>
      </c>
      <c r="I240" s="229" t="s">
        <v>472</v>
      </c>
      <c r="J240" s="103" t="s">
        <v>1736</v>
      </c>
      <c r="K240" s="103" t="s">
        <v>99</v>
      </c>
      <c r="L240" s="103" t="s">
        <v>444</v>
      </c>
      <c r="M240" s="103" t="s">
        <v>70</v>
      </c>
      <c r="N240" s="103" t="s">
        <v>21</v>
      </c>
      <c r="O240" s="230">
        <v>486</v>
      </c>
      <c r="P240" s="231">
        <v>289</v>
      </c>
      <c r="Q240" s="34">
        <f t="shared" si="3"/>
        <v>0.59465020576131689</v>
      </c>
      <c r="R240" s="33">
        <v>37</v>
      </c>
      <c r="S240" s="33">
        <v>80</v>
      </c>
      <c r="T240" s="187">
        <v>43984</v>
      </c>
      <c r="U240" s="87" t="s">
        <v>473</v>
      </c>
    </row>
    <row r="241" spans="1:21" ht="15.5">
      <c r="A241" s="223">
        <v>2020</v>
      </c>
      <c r="B241" s="223" t="s">
        <v>12</v>
      </c>
      <c r="C241" s="224" t="s">
        <v>2092</v>
      </c>
      <c r="D241" s="225" t="s">
        <v>2092</v>
      </c>
      <c r="E241" s="226" t="s">
        <v>2286</v>
      </c>
      <c r="F241" s="227" t="s">
        <v>2286</v>
      </c>
      <c r="G241" s="228" t="s">
        <v>2287</v>
      </c>
      <c r="H241" s="227" t="s">
        <v>2095</v>
      </c>
      <c r="I241" s="229" t="s">
        <v>475</v>
      </c>
      <c r="J241" s="103" t="s">
        <v>1735</v>
      </c>
      <c r="K241" s="103" t="s">
        <v>84</v>
      </c>
      <c r="L241" s="103" t="s">
        <v>84</v>
      </c>
      <c r="M241" s="103" t="s">
        <v>10</v>
      </c>
      <c r="N241" s="103" t="s">
        <v>10</v>
      </c>
      <c r="O241" s="230">
        <v>756</v>
      </c>
      <c r="P241" s="231">
        <v>560</v>
      </c>
      <c r="Q241" s="34">
        <f t="shared" si="3"/>
        <v>0.7407407407407407</v>
      </c>
      <c r="R241" s="33">
        <v>74</v>
      </c>
      <c r="S241" s="33">
        <v>126</v>
      </c>
      <c r="T241" s="187">
        <v>43996</v>
      </c>
      <c r="U241" s="87" t="s">
        <v>476</v>
      </c>
    </row>
    <row r="242" spans="1:21" ht="15.5">
      <c r="A242" s="223">
        <v>2019</v>
      </c>
      <c r="B242" s="223" t="s">
        <v>23</v>
      </c>
      <c r="C242" s="224" t="s">
        <v>706</v>
      </c>
      <c r="D242" s="225" t="s">
        <v>1031</v>
      </c>
      <c r="E242" s="226" t="s">
        <v>2252</v>
      </c>
      <c r="F242" s="227" t="s">
        <v>1865</v>
      </c>
      <c r="G242" s="228" t="s">
        <v>2288</v>
      </c>
      <c r="H242" s="227" t="s">
        <v>2254</v>
      </c>
      <c r="I242" s="229" t="s">
        <v>479</v>
      </c>
      <c r="J242" s="103" t="s">
        <v>1736</v>
      </c>
      <c r="K242" s="103" t="s">
        <v>70</v>
      </c>
      <c r="L242" s="103" t="s">
        <v>444</v>
      </c>
      <c r="M242" s="103" t="s">
        <v>70</v>
      </c>
      <c r="N242" s="103" t="s">
        <v>21</v>
      </c>
      <c r="O242" s="230">
        <v>570</v>
      </c>
      <c r="P242" s="231">
        <v>390</v>
      </c>
      <c r="Q242" s="34">
        <f t="shared" si="3"/>
        <v>0.68421052631578949</v>
      </c>
      <c r="R242" s="33">
        <v>47</v>
      </c>
      <c r="S242" s="33">
        <v>95</v>
      </c>
      <c r="T242" s="187">
        <v>43996</v>
      </c>
      <c r="U242" s="87" t="s">
        <v>449</v>
      </c>
    </row>
    <row r="243" spans="1:21" ht="15.5">
      <c r="A243" s="223">
        <v>2020</v>
      </c>
      <c r="B243" s="223" t="s">
        <v>19</v>
      </c>
      <c r="C243" s="224" t="s">
        <v>1989</v>
      </c>
      <c r="D243" s="225" t="s">
        <v>1989</v>
      </c>
      <c r="E243" s="226" t="s">
        <v>2289</v>
      </c>
      <c r="F243" s="227" t="s">
        <v>2289</v>
      </c>
      <c r="G243" s="228" t="s">
        <v>2290</v>
      </c>
      <c r="H243" s="227" t="s">
        <v>2076</v>
      </c>
      <c r="I243" s="229" t="s">
        <v>477</v>
      </c>
      <c r="J243" s="103" t="s">
        <v>1735</v>
      </c>
      <c r="K243" s="103" t="s">
        <v>46</v>
      </c>
      <c r="L243" s="103" t="s">
        <v>84</v>
      </c>
      <c r="M243" s="103" t="s">
        <v>10</v>
      </c>
      <c r="N243" s="103" t="s">
        <v>10</v>
      </c>
      <c r="O243" s="230">
        <v>710</v>
      </c>
      <c r="P243" s="231">
        <v>529</v>
      </c>
      <c r="Q243" s="34">
        <f t="shared" si="3"/>
        <v>0.74507042253521127</v>
      </c>
      <c r="R243" s="33">
        <v>71</v>
      </c>
      <c r="S243" s="33">
        <v>116</v>
      </c>
      <c r="T243" s="187">
        <v>43996</v>
      </c>
      <c r="U243" s="87" t="s">
        <v>478</v>
      </c>
    </row>
    <row r="244" spans="1:21" ht="15.5">
      <c r="A244" s="223">
        <v>2020</v>
      </c>
      <c r="B244" s="223" t="s">
        <v>19</v>
      </c>
      <c r="C244" s="224" t="s">
        <v>1989</v>
      </c>
      <c r="D244" s="225" t="s">
        <v>1989</v>
      </c>
      <c r="E244" s="226" t="s">
        <v>2291</v>
      </c>
      <c r="F244" s="227" t="s">
        <v>2291</v>
      </c>
      <c r="G244" s="228" t="s">
        <v>2292</v>
      </c>
      <c r="H244" s="227" t="s">
        <v>2076</v>
      </c>
      <c r="I244" s="229" t="s">
        <v>480</v>
      </c>
      <c r="J244" s="103" t="s">
        <v>1735</v>
      </c>
      <c r="K244" s="103" t="s">
        <v>98</v>
      </c>
      <c r="L244" s="103" t="s">
        <v>538</v>
      </c>
      <c r="M244" s="103" t="s">
        <v>10</v>
      </c>
      <c r="N244" s="103" t="s">
        <v>10</v>
      </c>
      <c r="O244" s="230">
        <v>1236</v>
      </c>
      <c r="P244" s="231">
        <v>892</v>
      </c>
      <c r="Q244" s="34">
        <f t="shared" si="3"/>
        <v>0.72168284789644011</v>
      </c>
      <c r="R244" s="33">
        <v>118</v>
      </c>
      <c r="S244" s="33">
        <v>197</v>
      </c>
      <c r="T244" s="187">
        <v>43996</v>
      </c>
      <c r="U244" s="87" t="s">
        <v>469</v>
      </c>
    </row>
    <row r="245" spans="1:21" ht="15.5">
      <c r="A245" s="223">
        <v>2019</v>
      </c>
      <c r="B245" s="223" t="s">
        <v>23</v>
      </c>
      <c r="C245" s="224" t="s">
        <v>2257</v>
      </c>
      <c r="D245" s="225" t="s">
        <v>2257</v>
      </c>
      <c r="E245" s="226" t="s">
        <v>1819</v>
      </c>
      <c r="F245" s="227" t="s">
        <v>1819</v>
      </c>
      <c r="G245" s="228" t="s">
        <v>2293</v>
      </c>
      <c r="H245" s="227" t="s">
        <v>2259</v>
      </c>
      <c r="I245" s="229" t="s">
        <v>474</v>
      </c>
      <c r="J245" s="103" t="s">
        <v>1736</v>
      </c>
      <c r="K245" s="103" t="s">
        <v>99</v>
      </c>
      <c r="L245" s="103" t="s">
        <v>444</v>
      </c>
      <c r="M245" s="103" t="s">
        <v>70</v>
      </c>
      <c r="N245" s="103" t="s">
        <v>21</v>
      </c>
      <c r="O245" s="230">
        <v>834</v>
      </c>
      <c r="P245" s="231">
        <v>542</v>
      </c>
      <c r="Q245" s="34">
        <f t="shared" si="3"/>
        <v>0.64988009592326135</v>
      </c>
      <c r="R245" s="33">
        <v>87</v>
      </c>
      <c r="S245" s="33">
        <v>139</v>
      </c>
      <c r="T245" s="187">
        <v>43996</v>
      </c>
      <c r="U245" s="87" t="s">
        <v>99</v>
      </c>
    </row>
    <row r="246" spans="1:21" ht="15.5">
      <c r="A246" s="223">
        <v>2020</v>
      </c>
      <c r="B246" s="223" t="s">
        <v>23</v>
      </c>
      <c r="C246" s="224" t="s">
        <v>1691</v>
      </c>
      <c r="D246" s="225" t="s">
        <v>2294</v>
      </c>
      <c r="E246" s="226" t="s">
        <v>1788</v>
      </c>
      <c r="F246" s="227" t="s">
        <v>1788</v>
      </c>
      <c r="G246" s="228" t="s">
        <v>2295</v>
      </c>
      <c r="H246" s="227" t="s">
        <v>2296</v>
      </c>
      <c r="I246" s="229" t="s">
        <v>481</v>
      </c>
      <c r="J246" s="103" t="s">
        <v>1736</v>
      </c>
      <c r="K246" s="103" t="s">
        <v>104</v>
      </c>
      <c r="L246" s="103" t="s">
        <v>483</v>
      </c>
      <c r="M246" s="103" t="s">
        <v>21</v>
      </c>
      <c r="N246" s="103" t="s">
        <v>21</v>
      </c>
      <c r="O246" s="230">
        <v>942</v>
      </c>
      <c r="P246" s="231">
        <v>658</v>
      </c>
      <c r="Q246" s="34">
        <f t="shared" si="3"/>
        <v>0.69851380042462841</v>
      </c>
      <c r="R246" s="33">
        <v>93</v>
      </c>
      <c r="S246" s="33">
        <v>157</v>
      </c>
      <c r="T246" s="187">
        <v>43996</v>
      </c>
      <c r="U246" s="87" t="s">
        <v>482</v>
      </c>
    </row>
    <row r="247" spans="1:21" ht="15.5">
      <c r="A247" s="223">
        <v>2019</v>
      </c>
      <c r="B247" s="223" t="s">
        <v>23</v>
      </c>
      <c r="C247" s="224" t="s">
        <v>706</v>
      </c>
      <c r="D247" s="225" t="s">
        <v>1031</v>
      </c>
      <c r="E247" s="226" t="s">
        <v>2273</v>
      </c>
      <c r="F247" s="227" t="s">
        <v>2273</v>
      </c>
      <c r="G247" s="228" t="s">
        <v>2297</v>
      </c>
      <c r="H247" s="227" t="s">
        <v>2254</v>
      </c>
      <c r="I247" s="229" t="s">
        <v>486</v>
      </c>
      <c r="J247" s="103" t="s">
        <v>1736</v>
      </c>
      <c r="K247" s="103" t="s">
        <v>70</v>
      </c>
      <c r="L247" s="103" t="s">
        <v>444</v>
      </c>
      <c r="M247" s="103" t="s">
        <v>70</v>
      </c>
      <c r="N247" s="103" t="s">
        <v>21</v>
      </c>
      <c r="O247" s="230">
        <v>426</v>
      </c>
      <c r="P247" s="231">
        <v>330</v>
      </c>
      <c r="Q247" s="34">
        <f t="shared" si="3"/>
        <v>0.77464788732394363</v>
      </c>
      <c r="R247" s="33">
        <v>48</v>
      </c>
      <c r="S247" s="33">
        <v>71</v>
      </c>
      <c r="T247" s="187">
        <v>44008</v>
      </c>
      <c r="U247" s="87" t="s">
        <v>462</v>
      </c>
    </row>
    <row r="248" spans="1:21" ht="15.5">
      <c r="A248" s="223">
        <v>2019</v>
      </c>
      <c r="B248" s="223" t="s">
        <v>23</v>
      </c>
      <c r="C248" s="224" t="s">
        <v>552</v>
      </c>
      <c r="D248" s="225" t="s">
        <v>1031</v>
      </c>
      <c r="E248" s="226" t="s">
        <v>2102</v>
      </c>
      <c r="F248" s="227" t="s">
        <v>2298</v>
      </c>
      <c r="G248" s="228" t="s">
        <v>2299</v>
      </c>
      <c r="H248" s="227" t="s">
        <v>2254</v>
      </c>
      <c r="I248" s="229" t="s">
        <v>487</v>
      </c>
      <c r="J248" s="103" t="s">
        <v>1736</v>
      </c>
      <c r="K248" s="103" t="s">
        <v>93</v>
      </c>
      <c r="L248" s="103" t="s">
        <v>444</v>
      </c>
      <c r="M248" s="103" t="s">
        <v>70</v>
      </c>
      <c r="N248" s="103" t="s">
        <v>21</v>
      </c>
      <c r="O248" s="230">
        <v>362</v>
      </c>
      <c r="P248" s="231">
        <v>202</v>
      </c>
      <c r="Q248" s="34">
        <f t="shared" si="3"/>
        <v>0.55801104972375692</v>
      </c>
      <c r="R248" s="33">
        <v>21</v>
      </c>
      <c r="S248" s="33">
        <v>60</v>
      </c>
      <c r="T248" s="187">
        <v>44008</v>
      </c>
      <c r="U248" s="87" t="s">
        <v>488</v>
      </c>
    </row>
    <row r="249" spans="1:21" ht="15.5">
      <c r="A249" s="223">
        <v>2020</v>
      </c>
      <c r="B249" s="223" t="s">
        <v>12</v>
      </c>
      <c r="C249" s="224" t="s">
        <v>2092</v>
      </c>
      <c r="D249" s="224" t="s">
        <v>1885</v>
      </c>
      <c r="E249" s="226" t="s">
        <v>2300</v>
      </c>
      <c r="F249" s="227" t="s">
        <v>2300</v>
      </c>
      <c r="G249" s="228" t="s">
        <v>2301</v>
      </c>
      <c r="H249" s="227" t="s">
        <v>1889</v>
      </c>
      <c r="I249" s="229" t="s">
        <v>484</v>
      </c>
      <c r="J249" s="103" t="s">
        <v>1735</v>
      </c>
      <c r="K249" s="103" t="s">
        <v>84</v>
      </c>
      <c r="L249" s="103" t="s">
        <v>84</v>
      </c>
      <c r="M249" s="103" t="s">
        <v>10</v>
      </c>
      <c r="N249" s="103" t="s">
        <v>10</v>
      </c>
      <c r="O249" s="230">
        <v>804</v>
      </c>
      <c r="P249" s="231">
        <v>637</v>
      </c>
      <c r="Q249" s="34">
        <f t="shared" si="3"/>
        <v>0.79228855721393032</v>
      </c>
      <c r="R249" s="33">
        <v>98</v>
      </c>
      <c r="S249" s="33">
        <v>134</v>
      </c>
      <c r="T249" s="187">
        <v>44008</v>
      </c>
      <c r="U249" s="87" t="s">
        <v>485</v>
      </c>
    </row>
    <row r="250" spans="1:21" ht="15.5">
      <c r="A250" s="223">
        <v>2020</v>
      </c>
      <c r="B250" s="223" t="s">
        <v>19</v>
      </c>
      <c r="C250" s="224" t="s">
        <v>1989</v>
      </c>
      <c r="D250" s="225" t="s">
        <v>1989</v>
      </c>
      <c r="E250" s="226" t="s">
        <v>2289</v>
      </c>
      <c r="F250" s="227" t="s">
        <v>2302</v>
      </c>
      <c r="G250" s="228" t="s">
        <v>2303</v>
      </c>
      <c r="H250" s="227" t="s">
        <v>2076</v>
      </c>
      <c r="I250" s="229" t="s">
        <v>489</v>
      </c>
      <c r="J250" s="103" t="s">
        <v>1735</v>
      </c>
      <c r="K250" s="103" t="s">
        <v>46</v>
      </c>
      <c r="L250" s="103" t="s">
        <v>84</v>
      </c>
      <c r="M250" s="103" t="s">
        <v>10</v>
      </c>
      <c r="N250" s="103" t="s">
        <v>10</v>
      </c>
      <c r="O250" s="230">
        <v>618</v>
      </c>
      <c r="P250" s="231">
        <v>430</v>
      </c>
      <c r="Q250" s="34">
        <f t="shared" si="3"/>
        <v>0.69579288025889963</v>
      </c>
      <c r="R250" s="33">
        <v>53</v>
      </c>
      <c r="S250" s="33">
        <v>103</v>
      </c>
      <c r="T250" s="187">
        <v>44008</v>
      </c>
      <c r="U250" s="87" t="s">
        <v>478</v>
      </c>
    </row>
    <row r="251" spans="1:21" ht="15.5">
      <c r="A251" s="223">
        <v>2020</v>
      </c>
      <c r="B251" s="223" t="s">
        <v>12</v>
      </c>
      <c r="C251" s="224" t="s">
        <v>2092</v>
      </c>
      <c r="D251" s="225" t="s">
        <v>1885</v>
      </c>
      <c r="E251" s="226" t="s">
        <v>2304</v>
      </c>
      <c r="F251" s="227" t="s">
        <v>2304</v>
      </c>
      <c r="G251" s="228" t="s">
        <v>2305</v>
      </c>
      <c r="H251" s="227" t="s">
        <v>1889</v>
      </c>
      <c r="I251" s="229" t="s">
        <v>497</v>
      </c>
      <c r="J251" s="103" t="s">
        <v>1735</v>
      </c>
      <c r="K251" s="103" t="s">
        <v>84</v>
      </c>
      <c r="L251" s="103" t="s">
        <v>84</v>
      </c>
      <c r="M251" s="103" t="s">
        <v>10</v>
      </c>
      <c r="N251" s="103" t="s">
        <v>10</v>
      </c>
      <c r="O251" s="230">
        <v>1266</v>
      </c>
      <c r="P251" s="231">
        <v>920</v>
      </c>
      <c r="Q251" s="34">
        <f t="shared" si="3"/>
        <v>0.72669826224328593</v>
      </c>
      <c r="R251" s="33">
        <v>137</v>
      </c>
      <c r="S251" s="33">
        <v>211</v>
      </c>
      <c r="T251" s="187">
        <v>44018</v>
      </c>
      <c r="U251" s="87" t="s">
        <v>498</v>
      </c>
    </row>
    <row r="252" spans="1:21" ht="15.5">
      <c r="A252" s="223">
        <v>2020</v>
      </c>
      <c r="B252" s="223" t="s">
        <v>19</v>
      </c>
      <c r="C252" s="224" t="s">
        <v>1989</v>
      </c>
      <c r="D252" s="225" t="s">
        <v>1989</v>
      </c>
      <c r="E252" s="226" t="s">
        <v>2306</v>
      </c>
      <c r="F252" s="227" t="s">
        <v>2306</v>
      </c>
      <c r="G252" s="228" t="s">
        <v>2307</v>
      </c>
      <c r="H252" s="227" t="s">
        <v>2076</v>
      </c>
      <c r="I252" s="229" t="s">
        <v>492</v>
      </c>
      <c r="J252" s="103" t="s">
        <v>1735</v>
      </c>
      <c r="K252" s="103" t="s">
        <v>46</v>
      </c>
      <c r="L252" s="103" t="s">
        <v>84</v>
      </c>
      <c r="M252" s="103" t="s">
        <v>10</v>
      </c>
      <c r="N252" s="103" t="s">
        <v>10</v>
      </c>
      <c r="O252" s="230">
        <v>1182</v>
      </c>
      <c r="P252" s="231">
        <v>796</v>
      </c>
      <c r="Q252" s="34">
        <f t="shared" si="3"/>
        <v>0.67343485617597287</v>
      </c>
      <c r="R252" s="33">
        <v>106</v>
      </c>
      <c r="S252" s="33">
        <v>197</v>
      </c>
      <c r="T252" s="187">
        <v>44018</v>
      </c>
      <c r="U252" s="87" t="s">
        <v>493</v>
      </c>
    </row>
    <row r="253" spans="1:21" ht="15.5">
      <c r="A253" s="223">
        <v>2020</v>
      </c>
      <c r="B253" s="223" t="s">
        <v>19</v>
      </c>
      <c r="C253" s="224" t="s">
        <v>1989</v>
      </c>
      <c r="D253" s="225" t="s">
        <v>1989</v>
      </c>
      <c r="E253" s="226" t="s">
        <v>2308</v>
      </c>
      <c r="F253" s="227" t="s">
        <v>2308</v>
      </c>
      <c r="G253" s="228" t="s">
        <v>2309</v>
      </c>
      <c r="H253" s="227" t="s">
        <v>2076</v>
      </c>
      <c r="I253" s="229" t="s">
        <v>490</v>
      </c>
      <c r="J253" s="103" t="s">
        <v>1735</v>
      </c>
      <c r="K253" s="103" t="s">
        <v>46</v>
      </c>
      <c r="L253" s="103" t="s">
        <v>84</v>
      </c>
      <c r="M253" s="103" t="s">
        <v>10</v>
      </c>
      <c r="N253" s="103" t="s">
        <v>10</v>
      </c>
      <c r="O253" s="230">
        <v>628</v>
      </c>
      <c r="P253" s="231">
        <v>370</v>
      </c>
      <c r="Q253" s="34">
        <f t="shared" si="3"/>
        <v>0.58917197452229297</v>
      </c>
      <c r="R253" s="33">
        <v>42</v>
      </c>
      <c r="S253" s="33">
        <v>104</v>
      </c>
      <c r="T253" s="187">
        <v>44018</v>
      </c>
      <c r="U253" s="87" t="s">
        <v>491</v>
      </c>
    </row>
    <row r="254" spans="1:21" ht="15.5">
      <c r="A254" s="223">
        <v>2020</v>
      </c>
      <c r="B254" s="223" t="s">
        <v>19</v>
      </c>
      <c r="C254" s="224" t="s">
        <v>1989</v>
      </c>
      <c r="D254" s="225" t="s">
        <v>1989</v>
      </c>
      <c r="E254" s="226" t="s">
        <v>2291</v>
      </c>
      <c r="F254" s="227" t="s">
        <v>2310</v>
      </c>
      <c r="G254" s="228" t="s">
        <v>2311</v>
      </c>
      <c r="H254" s="227" t="s">
        <v>2076</v>
      </c>
      <c r="I254" s="229" t="s">
        <v>499</v>
      </c>
      <c r="J254" s="103" t="s">
        <v>1735</v>
      </c>
      <c r="K254" s="103" t="s">
        <v>98</v>
      </c>
      <c r="L254" s="103" t="s">
        <v>538</v>
      </c>
      <c r="M254" s="103" t="s">
        <v>10</v>
      </c>
      <c r="N254" s="103" t="s">
        <v>10</v>
      </c>
      <c r="O254" s="230">
        <v>1198</v>
      </c>
      <c r="P254" s="231">
        <v>738</v>
      </c>
      <c r="Q254" s="34">
        <f t="shared" si="3"/>
        <v>0.61602671118530883</v>
      </c>
      <c r="R254" s="33">
        <v>87</v>
      </c>
      <c r="S254" s="33">
        <v>197</v>
      </c>
      <c r="T254" s="187">
        <v>44018</v>
      </c>
      <c r="U254" s="87" t="s">
        <v>500</v>
      </c>
    </row>
    <row r="255" spans="1:21" ht="15.5">
      <c r="A255" s="223">
        <v>2019</v>
      </c>
      <c r="B255" s="223" t="s">
        <v>23</v>
      </c>
      <c r="C255" s="224" t="s">
        <v>2257</v>
      </c>
      <c r="D255" s="225" t="s">
        <v>2257</v>
      </c>
      <c r="E255" s="226" t="s">
        <v>1786</v>
      </c>
      <c r="F255" s="227" t="s">
        <v>1786</v>
      </c>
      <c r="G255" s="228" t="s">
        <v>2312</v>
      </c>
      <c r="H255" s="227" t="s">
        <v>2259</v>
      </c>
      <c r="I255" s="229" t="s">
        <v>501</v>
      </c>
      <c r="J255" s="103" t="s">
        <v>1736</v>
      </c>
      <c r="K255" s="103" t="s">
        <v>99</v>
      </c>
      <c r="L255" s="103" t="s">
        <v>444</v>
      </c>
      <c r="M255" s="103" t="s">
        <v>70</v>
      </c>
      <c r="N255" s="103" t="s">
        <v>21</v>
      </c>
      <c r="O255" s="230">
        <v>1116</v>
      </c>
      <c r="P255" s="231">
        <v>727</v>
      </c>
      <c r="Q255" s="34">
        <f t="shared" si="3"/>
        <v>0.65143369175627241</v>
      </c>
      <c r="R255" s="33">
        <v>93</v>
      </c>
      <c r="S255" s="33">
        <v>186</v>
      </c>
      <c r="T255" s="187">
        <v>44018</v>
      </c>
      <c r="U255" s="87" t="s">
        <v>473</v>
      </c>
    </row>
    <row r="256" spans="1:21" ht="15.5">
      <c r="A256" s="223">
        <v>2020</v>
      </c>
      <c r="B256" s="223" t="s">
        <v>23</v>
      </c>
      <c r="C256" s="224" t="s">
        <v>1691</v>
      </c>
      <c r="D256" s="225" t="s">
        <v>2294</v>
      </c>
      <c r="E256" s="226" t="s">
        <v>2313</v>
      </c>
      <c r="F256" s="227" t="s">
        <v>2313</v>
      </c>
      <c r="G256" s="228" t="s">
        <v>2314</v>
      </c>
      <c r="H256" s="227" t="s">
        <v>2296</v>
      </c>
      <c r="I256" s="229" t="s">
        <v>494</v>
      </c>
      <c r="J256" s="103" t="s">
        <v>1736</v>
      </c>
      <c r="K256" s="103" t="s">
        <v>38</v>
      </c>
      <c r="L256" s="103" t="s">
        <v>496</v>
      </c>
      <c r="M256" s="103" t="s">
        <v>21</v>
      </c>
      <c r="N256" s="103" t="s">
        <v>21</v>
      </c>
      <c r="O256" s="230">
        <v>904</v>
      </c>
      <c r="P256" s="231">
        <v>628</v>
      </c>
      <c r="Q256" s="34">
        <f t="shared" si="3"/>
        <v>0.69469026548672563</v>
      </c>
      <c r="R256" s="33">
        <v>68</v>
      </c>
      <c r="S256" s="33">
        <v>139</v>
      </c>
      <c r="T256" s="187">
        <v>44018</v>
      </c>
      <c r="U256" s="87" t="s">
        <v>495</v>
      </c>
    </row>
    <row r="257" spans="1:21" ht="15.5">
      <c r="A257" s="223">
        <v>2020</v>
      </c>
      <c r="B257" s="223" t="s">
        <v>12</v>
      </c>
      <c r="C257" s="224" t="s">
        <v>2092</v>
      </c>
      <c r="D257" s="225" t="s">
        <v>2092</v>
      </c>
      <c r="E257" s="226" t="s">
        <v>2315</v>
      </c>
      <c r="F257" s="227" t="s">
        <v>2315</v>
      </c>
      <c r="G257" s="228" t="s">
        <v>2316</v>
      </c>
      <c r="H257" s="227" t="s">
        <v>2095</v>
      </c>
      <c r="I257" s="229" t="s">
        <v>502</v>
      </c>
      <c r="J257" s="103" t="s">
        <v>1735</v>
      </c>
      <c r="K257" s="103" t="s">
        <v>84</v>
      </c>
      <c r="L257" s="103" t="s">
        <v>84</v>
      </c>
      <c r="M257" s="103" t="s">
        <v>10</v>
      </c>
      <c r="N257" s="103" t="s">
        <v>10</v>
      </c>
      <c r="O257" s="230">
        <v>1466</v>
      </c>
      <c r="P257" s="231">
        <v>1059</v>
      </c>
      <c r="Q257" s="34">
        <f t="shared" si="3"/>
        <v>0.72237380627557979</v>
      </c>
      <c r="R257" s="33">
        <v>142</v>
      </c>
      <c r="S257" s="33">
        <v>234</v>
      </c>
      <c r="T257" s="187">
        <v>44025</v>
      </c>
      <c r="U257" s="87" t="s">
        <v>503</v>
      </c>
    </row>
    <row r="258" spans="1:21" ht="15.5">
      <c r="A258" s="223">
        <v>2019</v>
      </c>
      <c r="B258" s="223" t="s">
        <v>23</v>
      </c>
      <c r="C258" s="224" t="s">
        <v>706</v>
      </c>
      <c r="D258" s="225" t="s">
        <v>1031</v>
      </c>
      <c r="E258" s="226" t="s">
        <v>2252</v>
      </c>
      <c r="F258" s="227" t="s">
        <v>2317</v>
      </c>
      <c r="G258" s="228" t="s">
        <v>2318</v>
      </c>
      <c r="H258" s="227" t="s">
        <v>2254</v>
      </c>
      <c r="I258" s="229" t="s">
        <v>506</v>
      </c>
      <c r="J258" s="103" t="s">
        <v>1736</v>
      </c>
      <c r="K258" s="103" t="s">
        <v>70</v>
      </c>
      <c r="L258" s="103" t="s">
        <v>444</v>
      </c>
      <c r="M258" s="103" t="s">
        <v>70</v>
      </c>
      <c r="N258" s="103" t="s">
        <v>21</v>
      </c>
      <c r="O258" s="230">
        <v>614</v>
      </c>
      <c r="P258" s="231">
        <v>450</v>
      </c>
      <c r="Q258" s="34">
        <f t="shared" si="3"/>
        <v>0.73289902280130292</v>
      </c>
      <c r="R258" s="33">
        <v>63</v>
      </c>
      <c r="S258" s="33">
        <v>102</v>
      </c>
      <c r="T258" s="187">
        <v>44025</v>
      </c>
      <c r="U258" s="87" t="s">
        <v>449</v>
      </c>
    </row>
    <row r="259" spans="1:21" ht="15.5">
      <c r="A259" s="223">
        <v>2020</v>
      </c>
      <c r="B259" s="223" t="s">
        <v>19</v>
      </c>
      <c r="C259" s="224" t="s">
        <v>1989</v>
      </c>
      <c r="D259" s="225" t="s">
        <v>1989</v>
      </c>
      <c r="E259" s="226" t="s">
        <v>2319</v>
      </c>
      <c r="F259" s="227" t="s">
        <v>2319</v>
      </c>
      <c r="G259" s="228" t="s">
        <v>2320</v>
      </c>
      <c r="H259" s="227" t="s">
        <v>2076</v>
      </c>
      <c r="I259" s="229" t="s">
        <v>504</v>
      </c>
      <c r="J259" s="103" t="s">
        <v>1735</v>
      </c>
      <c r="K259" s="103" t="s">
        <v>46</v>
      </c>
      <c r="L259" s="103" t="s">
        <v>84</v>
      </c>
      <c r="M259" s="103" t="s">
        <v>10</v>
      </c>
      <c r="N259" s="103" t="s">
        <v>10</v>
      </c>
      <c r="O259" s="230">
        <v>1254</v>
      </c>
      <c r="P259" s="231">
        <v>939</v>
      </c>
      <c r="Q259" s="34">
        <f t="shared" ref="Q259:Q322" si="4">P259/O259</f>
        <v>0.74880382775119614</v>
      </c>
      <c r="R259" s="33">
        <v>118</v>
      </c>
      <c r="S259" s="33">
        <v>202</v>
      </c>
      <c r="T259" s="187">
        <v>44025</v>
      </c>
      <c r="U259" s="87" t="s">
        <v>505</v>
      </c>
    </row>
    <row r="260" spans="1:21" ht="15.5">
      <c r="A260" s="223">
        <v>2020</v>
      </c>
      <c r="B260" s="223" t="s">
        <v>19</v>
      </c>
      <c r="C260" s="224" t="s">
        <v>1989</v>
      </c>
      <c r="D260" s="225" t="s">
        <v>1989</v>
      </c>
      <c r="E260" s="226" t="s">
        <v>2321</v>
      </c>
      <c r="F260" s="227" t="s">
        <v>2321</v>
      </c>
      <c r="G260" s="228" t="s">
        <v>2322</v>
      </c>
      <c r="H260" s="227" t="s">
        <v>2076</v>
      </c>
      <c r="I260" s="229" t="s">
        <v>507</v>
      </c>
      <c r="J260" s="103" t="s">
        <v>1735</v>
      </c>
      <c r="K260" s="103" t="s">
        <v>46</v>
      </c>
      <c r="L260" s="103" t="s">
        <v>84</v>
      </c>
      <c r="M260" s="103" t="s">
        <v>10</v>
      </c>
      <c r="N260" s="103" t="s">
        <v>10</v>
      </c>
      <c r="O260" s="230">
        <v>708</v>
      </c>
      <c r="P260" s="231">
        <v>453</v>
      </c>
      <c r="Q260" s="34">
        <f t="shared" si="4"/>
        <v>0.63983050847457623</v>
      </c>
      <c r="R260" s="33">
        <v>55</v>
      </c>
      <c r="S260" s="33">
        <v>118</v>
      </c>
      <c r="T260" s="187">
        <v>44025</v>
      </c>
      <c r="U260" s="87" t="s">
        <v>431</v>
      </c>
    </row>
    <row r="261" spans="1:21" ht="15.5">
      <c r="A261" s="223">
        <v>2020</v>
      </c>
      <c r="B261" s="232" t="s">
        <v>19</v>
      </c>
      <c r="C261" s="233" t="s">
        <v>538</v>
      </c>
      <c r="D261" s="233" t="s">
        <v>1809</v>
      </c>
      <c r="E261" s="226" t="s">
        <v>2323</v>
      </c>
      <c r="F261" s="227" t="s">
        <v>2323</v>
      </c>
      <c r="G261" s="228" t="s">
        <v>2324</v>
      </c>
      <c r="H261" s="227" t="s">
        <v>1812</v>
      </c>
      <c r="I261" s="229" t="s">
        <v>521</v>
      </c>
      <c r="J261" s="234" t="s">
        <v>1735</v>
      </c>
      <c r="K261" s="103" t="s">
        <v>52</v>
      </c>
      <c r="L261" s="234" t="s">
        <v>538</v>
      </c>
      <c r="M261" s="234" t="s">
        <v>10</v>
      </c>
      <c r="N261" s="234" t="s">
        <v>10</v>
      </c>
      <c r="O261" s="230">
        <v>996</v>
      </c>
      <c r="P261" s="231">
        <v>741</v>
      </c>
      <c r="Q261" s="34">
        <f t="shared" si="4"/>
        <v>0.74397590361445787</v>
      </c>
      <c r="R261" s="33">
        <v>100</v>
      </c>
      <c r="S261" s="33">
        <v>163</v>
      </c>
      <c r="T261" s="187">
        <v>44035</v>
      </c>
      <c r="U261" s="87" t="s">
        <v>522</v>
      </c>
    </row>
    <row r="262" spans="1:21" ht="15.5">
      <c r="A262" s="223">
        <v>2020</v>
      </c>
      <c r="B262" s="223" t="s">
        <v>12</v>
      </c>
      <c r="C262" s="224" t="s">
        <v>2092</v>
      </c>
      <c r="D262" s="225" t="s">
        <v>2092</v>
      </c>
      <c r="E262" s="226" t="s">
        <v>2325</v>
      </c>
      <c r="F262" s="227" t="s">
        <v>2325</v>
      </c>
      <c r="G262" s="228" t="s">
        <v>2326</v>
      </c>
      <c r="H262" s="227" t="s">
        <v>2095</v>
      </c>
      <c r="I262" s="229" t="s">
        <v>515</v>
      </c>
      <c r="J262" s="103" t="s">
        <v>1735</v>
      </c>
      <c r="K262" s="103" t="s">
        <v>84</v>
      </c>
      <c r="L262" s="103" t="s">
        <v>84</v>
      </c>
      <c r="M262" s="103" t="s">
        <v>10</v>
      </c>
      <c r="N262" s="103" t="s">
        <v>10</v>
      </c>
      <c r="O262" s="230">
        <v>990</v>
      </c>
      <c r="P262" s="231">
        <v>743</v>
      </c>
      <c r="Q262" s="34">
        <f t="shared" si="4"/>
        <v>0.75050505050505045</v>
      </c>
      <c r="R262" s="33">
        <v>103</v>
      </c>
      <c r="S262" s="33">
        <v>164</v>
      </c>
      <c r="T262" s="187">
        <v>44035</v>
      </c>
      <c r="U262" s="87" t="s">
        <v>516</v>
      </c>
    </row>
    <row r="263" spans="1:21" ht="15.5">
      <c r="A263" s="223">
        <v>2020</v>
      </c>
      <c r="B263" s="223" t="s">
        <v>12</v>
      </c>
      <c r="C263" s="224" t="s">
        <v>2092</v>
      </c>
      <c r="D263" s="225" t="s">
        <v>2092</v>
      </c>
      <c r="E263" s="226" t="s">
        <v>2327</v>
      </c>
      <c r="F263" s="227" t="s">
        <v>2327</v>
      </c>
      <c r="G263" s="228" t="s">
        <v>2328</v>
      </c>
      <c r="H263" s="227" t="s">
        <v>2095</v>
      </c>
      <c r="I263" s="229" t="s">
        <v>508</v>
      </c>
      <c r="J263" s="103" t="s">
        <v>1735</v>
      </c>
      <c r="K263" s="103" t="s">
        <v>84</v>
      </c>
      <c r="L263" s="103" t="s">
        <v>84</v>
      </c>
      <c r="M263" s="103" t="s">
        <v>10</v>
      </c>
      <c r="N263" s="103" t="s">
        <v>10</v>
      </c>
      <c r="O263" s="230">
        <v>744</v>
      </c>
      <c r="P263" s="231">
        <v>569</v>
      </c>
      <c r="Q263" s="34">
        <f t="shared" si="4"/>
        <v>0.76478494623655913</v>
      </c>
      <c r="R263" s="33">
        <v>77</v>
      </c>
      <c r="S263" s="33">
        <v>122</v>
      </c>
      <c r="T263" s="187">
        <v>44035</v>
      </c>
      <c r="U263" s="87" t="s">
        <v>509</v>
      </c>
    </row>
    <row r="264" spans="1:21" ht="15.5">
      <c r="A264" s="223">
        <v>2020</v>
      </c>
      <c r="B264" s="223" t="s">
        <v>12</v>
      </c>
      <c r="C264" s="224" t="s">
        <v>2092</v>
      </c>
      <c r="D264" s="224" t="s">
        <v>1885</v>
      </c>
      <c r="E264" s="226" t="s">
        <v>2329</v>
      </c>
      <c r="F264" s="227" t="s">
        <v>2330</v>
      </c>
      <c r="G264" s="228" t="s">
        <v>2331</v>
      </c>
      <c r="H264" s="227" t="s">
        <v>1889</v>
      </c>
      <c r="I264" s="229" t="s">
        <v>510</v>
      </c>
      <c r="J264" s="103" t="s">
        <v>1735</v>
      </c>
      <c r="K264" s="103" t="s">
        <v>84</v>
      </c>
      <c r="L264" s="103" t="s">
        <v>84</v>
      </c>
      <c r="M264" s="103" t="s">
        <v>10</v>
      </c>
      <c r="N264" s="103" t="s">
        <v>10</v>
      </c>
      <c r="O264" s="230">
        <v>564</v>
      </c>
      <c r="P264" s="231">
        <v>445</v>
      </c>
      <c r="Q264" s="34">
        <f t="shared" si="4"/>
        <v>0.78900709219858156</v>
      </c>
      <c r="R264" s="33">
        <v>68</v>
      </c>
      <c r="S264" s="33">
        <v>93</v>
      </c>
      <c r="T264" s="187">
        <v>44035</v>
      </c>
      <c r="U264" s="87" t="s">
        <v>511</v>
      </c>
    </row>
    <row r="265" spans="1:21" ht="15.5">
      <c r="A265" s="223">
        <v>2020</v>
      </c>
      <c r="B265" s="223" t="s">
        <v>19</v>
      </c>
      <c r="C265" s="224" t="s">
        <v>1989</v>
      </c>
      <c r="D265" s="225" t="s">
        <v>1989</v>
      </c>
      <c r="E265" s="226" t="s">
        <v>2332</v>
      </c>
      <c r="F265" s="227" t="s">
        <v>2332</v>
      </c>
      <c r="G265" s="228" t="s">
        <v>2333</v>
      </c>
      <c r="H265" s="227" t="s">
        <v>2076</v>
      </c>
      <c r="I265" s="229" t="s">
        <v>512</v>
      </c>
      <c r="J265" s="103" t="s">
        <v>1735</v>
      </c>
      <c r="K265" s="103" t="s">
        <v>46</v>
      </c>
      <c r="L265" s="103" t="s">
        <v>84</v>
      </c>
      <c r="M265" s="103" t="s">
        <v>10</v>
      </c>
      <c r="N265" s="103" t="s">
        <v>10</v>
      </c>
      <c r="O265" s="230">
        <v>2092</v>
      </c>
      <c r="P265" s="231">
        <v>1528</v>
      </c>
      <c r="Q265" s="34">
        <f t="shared" si="4"/>
        <v>0.73040152963671123</v>
      </c>
      <c r="R265" s="33">
        <v>201</v>
      </c>
      <c r="S265" s="33">
        <v>340</v>
      </c>
      <c r="T265" s="187">
        <v>44035</v>
      </c>
      <c r="U265" s="87" t="s">
        <v>513</v>
      </c>
    </row>
    <row r="266" spans="1:21" ht="15.5">
      <c r="A266" s="223">
        <v>2020</v>
      </c>
      <c r="B266" s="223" t="s">
        <v>19</v>
      </c>
      <c r="C266" s="224" t="s">
        <v>538</v>
      </c>
      <c r="D266" s="225" t="s">
        <v>1989</v>
      </c>
      <c r="E266" s="226" t="s">
        <v>2334</v>
      </c>
      <c r="F266" s="227" t="s">
        <v>2335</v>
      </c>
      <c r="G266" s="228" t="s">
        <v>2336</v>
      </c>
      <c r="H266" s="227" t="s">
        <v>2076</v>
      </c>
      <c r="I266" s="229" t="s">
        <v>519</v>
      </c>
      <c r="J266" s="103" t="s">
        <v>1735</v>
      </c>
      <c r="K266" s="103" t="s">
        <v>33</v>
      </c>
      <c r="L266" s="103" t="s">
        <v>538</v>
      </c>
      <c r="M266" s="103" t="s">
        <v>10</v>
      </c>
      <c r="N266" s="103" t="s">
        <v>10</v>
      </c>
      <c r="O266" s="230">
        <v>486</v>
      </c>
      <c r="P266" s="231">
        <v>318</v>
      </c>
      <c r="Q266" s="34">
        <f t="shared" si="4"/>
        <v>0.65432098765432101</v>
      </c>
      <c r="R266" s="33">
        <v>29</v>
      </c>
      <c r="S266" s="33">
        <v>59</v>
      </c>
      <c r="T266" s="187">
        <v>44035</v>
      </c>
      <c r="U266" s="87" t="s">
        <v>520</v>
      </c>
    </row>
    <row r="267" spans="1:21" ht="15.5">
      <c r="A267" s="223">
        <v>2020</v>
      </c>
      <c r="B267" s="223" t="s">
        <v>19</v>
      </c>
      <c r="C267" s="224" t="s">
        <v>538</v>
      </c>
      <c r="D267" s="225" t="s">
        <v>1989</v>
      </c>
      <c r="E267" s="226" t="s">
        <v>2334</v>
      </c>
      <c r="F267" s="227" t="s">
        <v>2337</v>
      </c>
      <c r="G267" s="228" t="s">
        <v>2338</v>
      </c>
      <c r="H267" s="227" t="s">
        <v>2076</v>
      </c>
      <c r="I267" s="229" t="s">
        <v>517</v>
      </c>
      <c r="J267" s="103" t="s">
        <v>1735</v>
      </c>
      <c r="K267" s="103" t="s">
        <v>33</v>
      </c>
      <c r="L267" s="103" t="s">
        <v>538</v>
      </c>
      <c r="M267" s="103" t="s">
        <v>10</v>
      </c>
      <c r="N267" s="103" t="s">
        <v>10</v>
      </c>
      <c r="O267" s="230">
        <v>588</v>
      </c>
      <c r="P267" s="231">
        <v>444</v>
      </c>
      <c r="Q267" s="34">
        <f t="shared" si="4"/>
        <v>0.75510204081632648</v>
      </c>
      <c r="R267" s="33">
        <v>50</v>
      </c>
      <c r="S267" s="33">
        <v>78</v>
      </c>
      <c r="T267" s="187">
        <v>44035</v>
      </c>
      <c r="U267" s="87" t="s">
        <v>518</v>
      </c>
    </row>
    <row r="268" spans="1:21" ht="15.5">
      <c r="A268" s="223">
        <v>2019</v>
      </c>
      <c r="B268" s="223" t="s">
        <v>23</v>
      </c>
      <c r="C268" s="224" t="s">
        <v>2257</v>
      </c>
      <c r="D268" s="225" t="s">
        <v>2257</v>
      </c>
      <c r="E268" s="226" t="s">
        <v>1819</v>
      </c>
      <c r="F268" s="227" t="s">
        <v>1784</v>
      </c>
      <c r="G268" s="228" t="s">
        <v>2339</v>
      </c>
      <c r="H268" s="227" t="s">
        <v>2259</v>
      </c>
      <c r="I268" s="229" t="s">
        <v>514</v>
      </c>
      <c r="J268" s="103" t="s">
        <v>1736</v>
      </c>
      <c r="K268" s="103" t="s">
        <v>78</v>
      </c>
      <c r="L268" s="103" t="s">
        <v>444</v>
      </c>
      <c r="M268" s="103" t="s">
        <v>70</v>
      </c>
      <c r="N268" s="103" t="s">
        <v>21</v>
      </c>
      <c r="O268" s="230">
        <v>756</v>
      </c>
      <c r="P268" s="231">
        <v>551</v>
      </c>
      <c r="Q268" s="34">
        <f t="shared" si="4"/>
        <v>0.72883597883597884</v>
      </c>
      <c r="R268" s="33">
        <v>86</v>
      </c>
      <c r="S268" s="33">
        <v>120</v>
      </c>
      <c r="T268" s="187">
        <v>44035</v>
      </c>
      <c r="U268" s="87" t="s">
        <v>99</v>
      </c>
    </row>
    <row r="269" spans="1:21" ht="15.5">
      <c r="A269" s="223">
        <v>2020</v>
      </c>
      <c r="B269" s="223" t="s">
        <v>12</v>
      </c>
      <c r="C269" s="224" t="s">
        <v>2092</v>
      </c>
      <c r="D269" s="225" t="s">
        <v>2092</v>
      </c>
      <c r="E269" s="226" t="s">
        <v>2340</v>
      </c>
      <c r="F269" s="227" t="s">
        <v>2340</v>
      </c>
      <c r="G269" s="228" t="s">
        <v>2341</v>
      </c>
      <c r="H269" s="227" t="s">
        <v>2095</v>
      </c>
      <c r="I269" s="229" t="s">
        <v>523</v>
      </c>
      <c r="J269" s="103" t="s">
        <v>1735</v>
      </c>
      <c r="K269" s="103" t="s">
        <v>84</v>
      </c>
      <c r="L269" s="103" t="s">
        <v>84</v>
      </c>
      <c r="M269" s="103" t="s">
        <v>10</v>
      </c>
      <c r="N269" s="103" t="s">
        <v>10</v>
      </c>
      <c r="O269" s="230">
        <v>984</v>
      </c>
      <c r="P269" s="231">
        <v>781</v>
      </c>
      <c r="Q269" s="34">
        <f t="shared" si="4"/>
        <v>0.79369918699186992</v>
      </c>
      <c r="R269" s="33">
        <v>116</v>
      </c>
      <c r="S269" s="33">
        <v>164</v>
      </c>
      <c r="T269" s="187">
        <v>44042</v>
      </c>
      <c r="U269" s="87" t="s">
        <v>524</v>
      </c>
    </row>
    <row r="270" spans="1:21" ht="15.5">
      <c r="A270" s="223">
        <v>2019</v>
      </c>
      <c r="B270" s="223" t="s">
        <v>23</v>
      </c>
      <c r="C270" s="224" t="s">
        <v>552</v>
      </c>
      <c r="D270" s="225" t="s">
        <v>1031</v>
      </c>
      <c r="E270" s="226" t="s">
        <v>2172</v>
      </c>
      <c r="F270" s="227" t="s">
        <v>2172</v>
      </c>
      <c r="G270" s="228" t="s">
        <v>2342</v>
      </c>
      <c r="H270" s="227" t="s">
        <v>2254</v>
      </c>
      <c r="I270" s="229" t="s">
        <v>528</v>
      </c>
      <c r="J270" s="103" t="s">
        <v>1736</v>
      </c>
      <c r="K270" s="103" t="s">
        <v>93</v>
      </c>
      <c r="L270" s="103" t="s">
        <v>444</v>
      </c>
      <c r="M270" s="103" t="s">
        <v>70</v>
      </c>
      <c r="N270" s="103" t="s">
        <v>21</v>
      </c>
      <c r="O270" s="230">
        <v>534</v>
      </c>
      <c r="P270" s="231">
        <v>250</v>
      </c>
      <c r="Q270" s="34">
        <f t="shared" si="4"/>
        <v>0.46816479400749061</v>
      </c>
      <c r="R270" s="33">
        <v>28</v>
      </c>
      <c r="S270" s="33">
        <v>85</v>
      </c>
      <c r="T270" s="187">
        <v>44042</v>
      </c>
      <c r="U270" s="87" t="s">
        <v>529</v>
      </c>
    </row>
    <row r="271" spans="1:21" ht="15.5">
      <c r="A271" s="223">
        <v>2020</v>
      </c>
      <c r="B271" s="223" t="s">
        <v>19</v>
      </c>
      <c r="C271" s="224" t="s">
        <v>594</v>
      </c>
      <c r="D271" s="225" t="s">
        <v>1760</v>
      </c>
      <c r="E271" s="226" t="s">
        <v>2343</v>
      </c>
      <c r="F271" s="227" t="s">
        <v>2343</v>
      </c>
      <c r="G271" s="228" t="s">
        <v>2344</v>
      </c>
      <c r="H271" s="227" t="s">
        <v>1763</v>
      </c>
      <c r="I271" s="229" t="s">
        <v>525</v>
      </c>
      <c r="J271" s="103" t="s">
        <v>1735</v>
      </c>
      <c r="K271" s="103" t="s">
        <v>48</v>
      </c>
      <c r="L271" s="103" t="s">
        <v>27</v>
      </c>
      <c r="M271" s="103" t="s">
        <v>10</v>
      </c>
      <c r="N271" s="103" t="s">
        <v>10</v>
      </c>
      <c r="O271" s="230">
        <v>706</v>
      </c>
      <c r="P271" s="231">
        <v>445</v>
      </c>
      <c r="Q271" s="34">
        <f t="shared" si="4"/>
        <v>0.63031161473087816</v>
      </c>
      <c r="R271" s="33">
        <v>57</v>
      </c>
      <c r="S271" s="33">
        <v>110</v>
      </c>
      <c r="T271" s="187">
        <v>44042</v>
      </c>
      <c r="U271" s="87" t="s">
        <v>407</v>
      </c>
    </row>
    <row r="272" spans="1:21" ht="15.5">
      <c r="A272" s="223">
        <v>2019</v>
      </c>
      <c r="B272" s="223" t="s">
        <v>23</v>
      </c>
      <c r="C272" s="224" t="s">
        <v>2257</v>
      </c>
      <c r="D272" s="225" t="s">
        <v>2257</v>
      </c>
      <c r="E272" s="226" t="s">
        <v>1761</v>
      </c>
      <c r="F272" s="227" t="s">
        <v>1761</v>
      </c>
      <c r="G272" s="228" t="s">
        <v>2345</v>
      </c>
      <c r="H272" s="227" t="s">
        <v>2259</v>
      </c>
      <c r="I272" s="229" t="s">
        <v>530</v>
      </c>
      <c r="J272" s="103" t="s">
        <v>1736</v>
      </c>
      <c r="K272" s="103" t="s">
        <v>2257</v>
      </c>
      <c r="L272" s="103" t="s">
        <v>444</v>
      </c>
      <c r="M272" s="103" t="s">
        <v>70</v>
      </c>
      <c r="N272" s="103" t="s">
        <v>21</v>
      </c>
      <c r="O272" s="230">
        <v>1206</v>
      </c>
      <c r="P272" s="231">
        <v>619</v>
      </c>
      <c r="Q272" s="34">
        <f t="shared" si="4"/>
        <v>0.51326699834162526</v>
      </c>
      <c r="R272" s="33">
        <v>70</v>
      </c>
      <c r="S272" s="33">
        <v>201</v>
      </c>
      <c r="T272" s="187">
        <v>44042</v>
      </c>
      <c r="U272" s="87" t="s">
        <v>99</v>
      </c>
    </row>
    <row r="273" spans="1:21" ht="15.5">
      <c r="A273" s="223">
        <v>2020</v>
      </c>
      <c r="B273" s="223" t="s">
        <v>19</v>
      </c>
      <c r="C273" s="224" t="s">
        <v>538</v>
      </c>
      <c r="D273" s="225" t="s">
        <v>1764</v>
      </c>
      <c r="E273" s="226" t="s">
        <v>2346</v>
      </c>
      <c r="F273" s="227" t="s">
        <v>2346</v>
      </c>
      <c r="G273" s="228" t="s">
        <v>2347</v>
      </c>
      <c r="H273" s="227" t="s">
        <v>1767</v>
      </c>
      <c r="I273" s="229" t="s">
        <v>531</v>
      </c>
      <c r="J273" s="103" t="s">
        <v>1735</v>
      </c>
      <c r="K273" s="103" t="s">
        <v>33</v>
      </c>
      <c r="L273" s="103" t="s">
        <v>538</v>
      </c>
      <c r="M273" s="103" t="s">
        <v>10</v>
      </c>
      <c r="N273" s="103" t="s">
        <v>10</v>
      </c>
      <c r="O273" s="230">
        <v>1322</v>
      </c>
      <c r="P273" s="231">
        <v>854</v>
      </c>
      <c r="Q273" s="34">
        <f t="shared" si="4"/>
        <v>0.64599092284417547</v>
      </c>
      <c r="R273" s="33">
        <v>117</v>
      </c>
      <c r="S273" s="33">
        <v>212</v>
      </c>
      <c r="T273" s="187">
        <v>44042</v>
      </c>
      <c r="U273" s="87" t="s">
        <v>532</v>
      </c>
    </row>
    <row r="274" spans="1:21" ht="15.5">
      <c r="A274" s="223">
        <v>2020</v>
      </c>
      <c r="B274" s="223" t="s">
        <v>19</v>
      </c>
      <c r="C274" s="233" t="s">
        <v>1917</v>
      </c>
      <c r="D274" s="225" t="s">
        <v>1917</v>
      </c>
      <c r="E274" s="226" t="s">
        <v>2348</v>
      </c>
      <c r="F274" s="227" t="s">
        <v>2348</v>
      </c>
      <c r="G274" s="228" t="s">
        <v>2349</v>
      </c>
      <c r="H274" s="227" t="s">
        <v>1920</v>
      </c>
      <c r="I274" s="229" t="s">
        <v>526</v>
      </c>
      <c r="J274" s="103" t="s">
        <v>1735</v>
      </c>
      <c r="K274" s="103" t="s">
        <v>114</v>
      </c>
      <c r="L274" s="103" t="s">
        <v>144</v>
      </c>
      <c r="M274" s="103" t="s">
        <v>10</v>
      </c>
      <c r="N274" s="103" t="s">
        <v>10</v>
      </c>
      <c r="O274" s="230">
        <v>3090</v>
      </c>
      <c r="P274" s="231">
        <v>2224</v>
      </c>
      <c r="Q274" s="34">
        <f t="shared" si="4"/>
        <v>0.71974110032362459</v>
      </c>
      <c r="R274" s="33">
        <v>305</v>
      </c>
      <c r="S274" s="33">
        <v>506</v>
      </c>
      <c r="T274" s="187">
        <v>44042</v>
      </c>
      <c r="U274" s="87" t="s">
        <v>527</v>
      </c>
    </row>
    <row r="275" spans="1:21" ht="15.5">
      <c r="A275" s="223">
        <v>2020</v>
      </c>
      <c r="B275" s="223" t="s">
        <v>19</v>
      </c>
      <c r="C275" s="224" t="s">
        <v>538</v>
      </c>
      <c r="D275" s="225" t="s">
        <v>1809</v>
      </c>
      <c r="E275" s="226" t="s">
        <v>2350</v>
      </c>
      <c r="F275" s="227" t="s">
        <v>2351</v>
      </c>
      <c r="G275" s="228" t="s">
        <v>2352</v>
      </c>
      <c r="H275" s="227" t="s">
        <v>1812</v>
      </c>
      <c r="I275" s="229" t="s">
        <v>537</v>
      </c>
      <c r="J275" s="103" t="s">
        <v>1735</v>
      </c>
      <c r="K275" s="103" t="s">
        <v>47</v>
      </c>
      <c r="L275" s="103" t="s">
        <v>538</v>
      </c>
      <c r="M275" s="103" t="s">
        <v>10</v>
      </c>
      <c r="N275" s="103" t="s">
        <v>10</v>
      </c>
      <c r="O275" s="230">
        <v>678</v>
      </c>
      <c r="P275" s="231">
        <v>515</v>
      </c>
      <c r="Q275" s="34">
        <f t="shared" si="4"/>
        <v>0.75958702064896755</v>
      </c>
      <c r="R275" s="33">
        <v>76</v>
      </c>
      <c r="S275" s="33">
        <v>112</v>
      </c>
      <c r="T275" s="187">
        <v>44056</v>
      </c>
      <c r="U275" s="87" t="s">
        <v>538</v>
      </c>
    </row>
    <row r="276" spans="1:21" ht="15.5">
      <c r="A276" s="223">
        <v>2019</v>
      </c>
      <c r="B276" s="223" t="s">
        <v>23</v>
      </c>
      <c r="C276" s="224" t="s">
        <v>552</v>
      </c>
      <c r="D276" s="225" t="s">
        <v>1031</v>
      </c>
      <c r="E276" s="226" t="s">
        <v>2353</v>
      </c>
      <c r="F276" s="227" t="s">
        <v>2353</v>
      </c>
      <c r="G276" s="228" t="s">
        <v>2354</v>
      </c>
      <c r="H276" s="227" t="s">
        <v>2254</v>
      </c>
      <c r="I276" s="229" t="s">
        <v>535</v>
      </c>
      <c r="J276" s="103" t="s">
        <v>1736</v>
      </c>
      <c r="K276" s="103" t="s">
        <v>93</v>
      </c>
      <c r="L276" s="103" t="s">
        <v>444</v>
      </c>
      <c r="M276" s="103" t="s">
        <v>70</v>
      </c>
      <c r="N276" s="103" t="s">
        <v>21</v>
      </c>
      <c r="O276" s="230">
        <v>720</v>
      </c>
      <c r="P276" s="231">
        <v>454</v>
      </c>
      <c r="Q276" s="34">
        <f t="shared" si="4"/>
        <v>0.63055555555555554</v>
      </c>
      <c r="R276" s="33">
        <v>46</v>
      </c>
      <c r="S276" s="33">
        <v>120</v>
      </c>
      <c r="T276" s="187">
        <v>44056</v>
      </c>
      <c r="U276" s="87" t="s">
        <v>536</v>
      </c>
    </row>
    <row r="277" spans="1:21" ht="15.5">
      <c r="A277" s="223">
        <v>2020</v>
      </c>
      <c r="B277" s="223" t="s">
        <v>19</v>
      </c>
      <c r="C277" s="224" t="s">
        <v>1989</v>
      </c>
      <c r="D277" s="225" t="s">
        <v>1989</v>
      </c>
      <c r="E277" s="226" t="s">
        <v>2355</v>
      </c>
      <c r="F277" s="227" t="s">
        <v>2355</v>
      </c>
      <c r="G277" s="228" t="s">
        <v>2356</v>
      </c>
      <c r="H277" s="227" t="s">
        <v>2076</v>
      </c>
      <c r="I277" s="229" t="s">
        <v>533</v>
      </c>
      <c r="J277" s="103" t="s">
        <v>1735</v>
      </c>
      <c r="K277" s="103" t="s">
        <v>98</v>
      </c>
      <c r="L277" s="103" t="s">
        <v>538</v>
      </c>
      <c r="M277" s="103" t="s">
        <v>10</v>
      </c>
      <c r="N277" s="103" t="s">
        <v>10</v>
      </c>
      <c r="O277" s="230">
        <v>1806</v>
      </c>
      <c r="P277" s="231">
        <v>1250</v>
      </c>
      <c r="Q277" s="34">
        <f t="shared" si="4"/>
        <v>0.69213732004429673</v>
      </c>
      <c r="R277" s="33">
        <v>150</v>
      </c>
      <c r="S277" s="33">
        <v>296</v>
      </c>
      <c r="T277" s="187">
        <v>44056</v>
      </c>
      <c r="U277" s="87" t="s">
        <v>534</v>
      </c>
    </row>
    <row r="278" spans="1:21" ht="15.5">
      <c r="A278" s="223">
        <v>2020</v>
      </c>
      <c r="B278" s="223" t="s">
        <v>19</v>
      </c>
      <c r="C278" s="224" t="s">
        <v>538</v>
      </c>
      <c r="D278" s="225" t="s">
        <v>1809</v>
      </c>
      <c r="E278" s="226" t="s">
        <v>2357</v>
      </c>
      <c r="F278" s="227" t="s">
        <v>2358</v>
      </c>
      <c r="G278" s="228" t="s">
        <v>2359</v>
      </c>
      <c r="H278" s="227" t="s">
        <v>1812</v>
      </c>
      <c r="I278" s="229" t="s">
        <v>540</v>
      </c>
      <c r="J278" s="103" t="s">
        <v>1735</v>
      </c>
      <c r="K278" s="103" t="s">
        <v>18</v>
      </c>
      <c r="L278" s="103" t="s">
        <v>538</v>
      </c>
      <c r="M278" s="103" t="s">
        <v>10</v>
      </c>
      <c r="N278" s="103" t="s">
        <v>10</v>
      </c>
      <c r="O278" s="230">
        <v>696</v>
      </c>
      <c r="P278" s="231">
        <v>611</v>
      </c>
      <c r="Q278" s="34">
        <f t="shared" si="4"/>
        <v>0.87787356321839083</v>
      </c>
      <c r="R278" s="33">
        <v>93</v>
      </c>
      <c r="S278" s="33">
        <v>114</v>
      </c>
      <c r="T278" s="187">
        <v>44063</v>
      </c>
      <c r="U278" s="87" t="s">
        <v>538</v>
      </c>
    </row>
    <row r="279" spans="1:21" ht="15.5">
      <c r="A279" s="223">
        <v>2020</v>
      </c>
      <c r="B279" s="223" t="s">
        <v>12</v>
      </c>
      <c r="C279" s="224" t="s">
        <v>615</v>
      </c>
      <c r="D279" s="225" t="s">
        <v>615</v>
      </c>
      <c r="E279" s="226" t="s">
        <v>2360</v>
      </c>
      <c r="F279" s="227" t="s">
        <v>2360</v>
      </c>
      <c r="G279" s="228" t="s">
        <v>2361</v>
      </c>
      <c r="H279" s="227" t="s">
        <v>2161</v>
      </c>
      <c r="I279" s="229" t="s">
        <v>541</v>
      </c>
      <c r="J279" s="103" t="s">
        <v>1735</v>
      </c>
      <c r="K279" s="103" t="s">
        <v>92</v>
      </c>
      <c r="L279" s="103" t="s">
        <v>371</v>
      </c>
      <c r="M279" s="103" t="s">
        <v>371</v>
      </c>
      <c r="N279" s="103" t="s">
        <v>10</v>
      </c>
      <c r="O279" s="230">
        <v>756</v>
      </c>
      <c r="P279" s="231">
        <v>539</v>
      </c>
      <c r="Q279" s="34">
        <f t="shared" si="4"/>
        <v>0.71296296296296291</v>
      </c>
      <c r="R279" s="33">
        <v>67</v>
      </c>
      <c r="S279" s="33">
        <v>126</v>
      </c>
      <c r="T279" s="187">
        <v>44063</v>
      </c>
      <c r="U279" s="87" t="s">
        <v>542</v>
      </c>
    </row>
    <row r="280" spans="1:21" ht="15.5">
      <c r="A280" s="223">
        <v>2020</v>
      </c>
      <c r="B280" s="223" t="s">
        <v>19</v>
      </c>
      <c r="C280" s="224" t="s">
        <v>1989</v>
      </c>
      <c r="D280" s="225" t="s">
        <v>1989</v>
      </c>
      <c r="E280" s="226" t="s">
        <v>2321</v>
      </c>
      <c r="F280" s="227" t="s">
        <v>2362</v>
      </c>
      <c r="G280" s="228" t="s">
        <v>2363</v>
      </c>
      <c r="H280" s="227" t="s">
        <v>2076</v>
      </c>
      <c r="I280" s="229" t="s">
        <v>539</v>
      </c>
      <c r="J280" s="103" t="s">
        <v>1735</v>
      </c>
      <c r="K280" s="103" t="s">
        <v>46</v>
      </c>
      <c r="L280" s="103" t="s">
        <v>84</v>
      </c>
      <c r="M280" s="103" t="s">
        <v>10</v>
      </c>
      <c r="N280" s="103" t="s">
        <v>10</v>
      </c>
      <c r="O280" s="230">
        <v>1182</v>
      </c>
      <c r="P280" s="231">
        <v>789</v>
      </c>
      <c r="Q280" s="34">
        <f t="shared" si="4"/>
        <v>0.6675126903553299</v>
      </c>
      <c r="R280" s="33">
        <v>97</v>
      </c>
      <c r="S280" s="33">
        <v>196</v>
      </c>
      <c r="T280" s="187">
        <v>44063</v>
      </c>
      <c r="U280" s="87" t="s">
        <v>46</v>
      </c>
    </row>
    <row r="281" spans="1:21" ht="15.5">
      <c r="A281" s="223">
        <v>2020</v>
      </c>
      <c r="B281" s="223" t="s">
        <v>19</v>
      </c>
      <c r="C281" s="224" t="s">
        <v>538</v>
      </c>
      <c r="D281" s="225" t="s">
        <v>1809</v>
      </c>
      <c r="E281" s="226" t="s">
        <v>2357</v>
      </c>
      <c r="F281" s="227" t="s">
        <v>2364</v>
      </c>
      <c r="G281" s="228" t="s">
        <v>2365</v>
      </c>
      <c r="H281" s="227" t="s">
        <v>1812</v>
      </c>
      <c r="I281" s="229" t="s">
        <v>543</v>
      </c>
      <c r="J281" s="103" t="s">
        <v>1735</v>
      </c>
      <c r="K281" s="103" t="s">
        <v>47</v>
      </c>
      <c r="L281" s="103" t="s">
        <v>538</v>
      </c>
      <c r="M281" s="103" t="s">
        <v>10</v>
      </c>
      <c r="N281" s="103" t="s">
        <v>10</v>
      </c>
      <c r="O281" s="230">
        <v>1280</v>
      </c>
      <c r="P281" s="231">
        <v>892</v>
      </c>
      <c r="Q281" s="34">
        <f t="shared" si="4"/>
        <v>0.69687500000000002</v>
      </c>
      <c r="R281" s="33">
        <v>121</v>
      </c>
      <c r="S281" s="33">
        <v>207</v>
      </c>
      <c r="T281" s="187">
        <v>44071</v>
      </c>
      <c r="U281" s="87" t="s">
        <v>544</v>
      </c>
    </row>
    <row r="282" spans="1:21" ht="15.5">
      <c r="A282" s="223">
        <v>2019</v>
      </c>
      <c r="B282" s="223" t="s">
        <v>23</v>
      </c>
      <c r="C282" s="224" t="s">
        <v>552</v>
      </c>
      <c r="D282" s="225" t="s">
        <v>1031</v>
      </c>
      <c r="E282" s="226" t="s">
        <v>2081</v>
      </c>
      <c r="F282" s="227" t="s">
        <v>2081</v>
      </c>
      <c r="G282" s="228" t="s">
        <v>2366</v>
      </c>
      <c r="H282" s="227" t="s">
        <v>2254</v>
      </c>
      <c r="I282" s="229" t="s">
        <v>553</v>
      </c>
      <c r="J282" s="103" t="s">
        <v>1736</v>
      </c>
      <c r="K282" s="103" t="s">
        <v>93</v>
      </c>
      <c r="L282" s="103" t="s">
        <v>444</v>
      </c>
      <c r="M282" s="103" t="s">
        <v>70</v>
      </c>
      <c r="N282" s="103" t="s">
        <v>21</v>
      </c>
      <c r="O282" s="230">
        <v>858</v>
      </c>
      <c r="P282" s="231">
        <v>268</v>
      </c>
      <c r="Q282" s="34">
        <f t="shared" si="4"/>
        <v>0.31235431235431238</v>
      </c>
      <c r="R282" s="33">
        <v>19</v>
      </c>
      <c r="S282" s="33">
        <v>139</v>
      </c>
      <c r="T282" s="187">
        <v>44071</v>
      </c>
      <c r="U282" s="87" t="s">
        <v>554</v>
      </c>
    </row>
    <row r="283" spans="1:21" ht="15.5">
      <c r="A283" s="223">
        <v>2019</v>
      </c>
      <c r="B283" s="223" t="s">
        <v>23</v>
      </c>
      <c r="C283" s="224" t="s">
        <v>552</v>
      </c>
      <c r="D283" s="225" t="s">
        <v>1031</v>
      </c>
      <c r="E283" s="226" t="s">
        <v>2102</v>
      </c>
      <c r="F283" s="227" t="s">
        <v>2102</v>
      </c>
      <c r="G283" s="228" t="s">
        <v>2367</v>
      </c>
      <c r="H283" s="227" t="s">
        <v>2254</v>
      </c>
      <c r="I283" s="229" t="s">
        <v>555</v>
      </c>
      <c r="J283" s="103" t="s">
        <v>1736</v>
      </c>
      <c r="K283" s="103" t="s">
        <v>93</v>
      </c>
      <c r="L283" s="103" t="s">
        <v>444</v>
      </c>
      <c r="M283" s="103" t="s">
        <v>70</v>
      </c>
      <c r="N283" s="103" t="s">
        <v>21</v>
      </c>
      <c r="O283" s="230">
        <v>842</v>
      </c>
      <c r="P283" s="231">
        <v>308</v>
      </c>
      <c r="Q283" s="34">
        <f t="shared" si="4"/>
        <v>0.36579572446555819</v>
      </c>
      <c r="R283" s="33">
        <v>24</v>
      </c>
      <c r="S283" s="33">
        <v>134</v>
      </c>
      <c r="T283" s="187">
        <v>44071</v>
      </c>
      <c r="U283" s="87" t="s">
        <v>488</v>
      </c>
    </row>
    <row r="284" spans="1:21" ht="15.5">
      <c r="A284" s="223">
        <v>2020</v>
      </c>
      <c r="B284" s="223" t="s">
        <v>23</v>
      </c>
      <c r="C284" s="224" t="s">
        <v>552</v>
      </c>
      <c r="D284" s="225" t="s">
        <v>1031</v>
      </c>
      <c r="E284" s="226" t="s">
        <v>2081</v>
      </c>
      <c r="F284" s="227" t="s">
        <v>2100</v>
      </c>
      <c r="G284" s="228" t="s">
        <v>2368</v>
      </c>
      <c r="H284" s="227" t="s">
        <v>2254</v>
      </c>
      <c r="I284" s="229" t="s">
        <v>551</v>
      </c>
      <c r="J284" s="103" t="s">
        <v>1736</v>
      </c>
      <c r="K284" s="103" t="s">
        <v>93</v>
      </c>
      <c r="L284" s="103" t="s">
        <v>444</v>
      </c>
      <c r="M284" s="103" t="s">
        <v>70</v>
      </c>
      <c r="N284" s="103" t="s">
        <v>21</v>
      </c>
      <c r="O284" s="230">
        <v>408</v>
      </c>
      <c r="P284" s="231">
        <v>225</v>
      </c>
      <c r="Q284" s="34">
        <f t="shared" si="4"/>
        <v>0.55147058823529416</v>
      </c>
      <c r="R284" s="33">
        <v>28</v>
      </c>
      <c r="S284" s="33">
        <v>63</v>
      </c>
      <c r="T284" s="187">
        <v>44071</v>
      </c>
      <c r="U284" s="87" t="s">
        <v>552</v>
      </c>
    </row>
    <row r="285" spans="1:21" ht="15.5">
      <c r="A285" s="223">
        <v>2020</v>
      </c>
      <c r="B285" s="223" t="s">
        <v>12</v>
      </c>
      <c r="C285" s="224" t="s">
        <v>615</v>
      </c>
      <c r="D285" s="225" t="s">
        <v>615</v>
      </c>
      <c r="E285" s="226" t="s">
        <v>2369</v>
      </c>
      <c r="F285" s="227" t="s">
        <v>2369</v>
      </c>
      <c r="G285" s="228" t="s">
        <v>2370</v>
      </c>
      <c r="H285" s="227" t="s">
        <v>2161</v>
      </c>
      <c r="I285" s="229" t="s">
        <v>549</v>
      </c>
      <c r="J285" s="103" t="s">
        <v>1735</v>
      </c>
      <c r="K285" s="103" t="s">
        <v>92</v>
      </c>
      <c r="L285" s="103" t="s">
        <v>371</v>
      </c>
      <c r="M285" s="103" t="s">
        <v>371</v>
      </c>
      <c r="N285" s="103" t="s">
        <v>10</v>
      </c>
      <c r="O285" s="230">
        <v>942</v>
      </c>
      <c r="P285" s="231">
        <v>664</v>
      </c>
      <c r="Q285" s="34">
        <f t="shared" si="4"/>
        <v>0.70488322717622076</v>
      </c>
      <c r="R285" s="33">
        <v>95</v>
      </c>
      <c r="S285" s="33">
        <v>157</v>
      </c>
      <c r="T285" s="187">
        <v>44071</v>
      </c>
      <c r="U285" s="87" t="s">
        <v>550</v>
      </c>
    </row>
    <row r="286" spans="1:21" ht="15.5">
      <c r="A286" s="223">
        <v>2020</v>
      </c>
      <c r="B286" s="223" t="s">
        <v>12</v>
      </c>
      <c r="C286" s="225" t="s">
        <v>753</v>
      </c>
      <c r="D286" s="225" t="s">
        <v>2092</v>
      </c>
      <c r="E286" s="226" t="s">
        <v>1886</v>
      </c>
      <c r="F286" s="227" t="s">
        <v>2371</v>
      </c>
      <c r="G286" s="228" t="s">
        <v>2372</v>
      </c>
      <c r="H286" s="227" t="s">
        <v>1889</v>
      </c>
      <c r="I286" s="229" t="s">
        <v>547</v>
      </c>
      <c r="J286" s="103" t="s">
        <v>1735</v>
      </c>
      <c r="K286" s="103" t="s">
        <v>84</v>
      </c>
      <c r="L286" s="103" t="s">
        <v>84</v>
      </c>
      <c r="M286" s="103" t="s">
        <v>10</v>
      </c>
      <c r="N286" s="103" t="s">
        <v>10</v>
      </c>
      <c r="O286" s="230">
        <v>720</v>
      </c>
      <c r="P286" s="231">
        <v>490</v>
      </c>
      <c r="Q286" s="34">
        <f t="shared" si="4"/>
        <v>0.68055555555555558</v>
      </c>
      <c r="R286" s="33">
        <v>65</v>
      </c>
      <c r="S286" s="33">
        <v>120</v>
      </c>
      <c r="T286" s="187">
        <v>44071</v>
      </c>
      <c r="U286" s="87" t="s">
        <v>548</v>
      </c>
    </row>
    <row r="287" spans="1:21" ht="15.5">
      <c r="A287" s="223">
        <v>2020</v>
      </c>
      <c r="B287" s="223" t="s">
        <v>19</v>
      </c>
      <c r="C287" s="224" t="s">
        <v>538</v>
      </c>
      <c r="D287" s="225" t="s">
        <v>1989</v>
      </c>
      <c r="E287" s="226" t="s">
        <v>2298</v>
      </c>
      <c r="F287" s="238" t="s">
        <v>2373</v>
      </c>
      <c r="G287" s="228" t="s">
        <v>2374</v>
      </c>
      <c r="H287" s="227" t="s">
        <v>2076</v>
      </c>
      <c r="I287" s="229" t="s">
        <v>545</v>
      </c>
      <c r="J287" s="103" t="s">
        <v>1735</v>
      </c>
      <c r="K287" s="103" t="s">
        <v>33</v>
      </c>
      <c r="L287" s="103" t="s">
        <v>538</v>
      </c>
      <c r="M287" s="103" t="s">
        <v>10</v>
      </c>
      <c r="N287" s="103" t="s">
        <v>10</v>
      </c>
      <c r="O287" s="230">
        <v>1446</v>
      </c>
      <c r="P287" s="231">
        <v>917</v>
      </c>
      <c r="Q287" s="34">
        <f t="shared" si="4"/>
        <v>0.6341632088520055</v>
      </c>
      <c r="R287" s="33">
        <v>115</v>
      </c>
      <c r="S287" s="33">
        <v>238</v>
      </c>
      <c r="T287" s="187">
        <v>44071</v>
      </c>
      <c r="U287" s="87" t="s">
        <v>546</v>
      </c>
    </row>
    <row r="288" spans="1:21" ht="15.5">
      <c r="A288" s="223">
        <v>2020</v>
      </c>
      <c r="B288" s="223" t="s">
        <v>19</v>
      </c>
      <c r="C288" s="224" t="s">
        <v>538</v>
      </c>
      <c r="D288" s="225" t="s">
        <v>1809</v>
      </c>
      <c r="E288" s="226" t="s">
        <v>2350</v>
      </c>
      <c r="F288" s="227" t="s">
        <v>2375</v>
      </c>
      <c r="G288" s="228" t="s">
        <v>2376</v>
      </c>
      <c r="H288" s="227" t="s">
        <v>1812</v>
      </c>
      <c r="I288" s="229" t="s">
        <v>561</v>
      </c>
      <c r="J288" s="103" t="s">
        <v>1735</v>
      </c>
      <c r="K288" s="103" t="s">
        <v>18</v>
      </c>
      <c r="L288" s="103" t="s">
        <v>538</v>
      </c>
      <c r="M288" s="103" t="s">
        <v>10</v>
      </c>
      <c r="N288" s="103" t="s">
        <v>10</v>
      </c>
      <c r="O288" s="230">
        <v>1158</v>
      </c>
      <c r="P288" s="231">
        <v>910</v>
      </c>
      <c r="Q288" s="34">
        <f t="shared" si="4"/>
        <v>0.78583765112262527</v>
      </c>
      <c r="R288" s="33">
        <v>139</v>
      </c>
      <c r="S288" s="33">
        <v>191</v>
      </c>
      <c r="T288" s="187">
        <v>44077</v>
      </c>
      <c r="U288" s="87" t="s">
        <v>562</v>
      </c>
    </row>
    <row r="289" spans="1:21" ht="15.5">
      <c r="A289" s="223">
        <v>2020</v>
      </c>
      <c r="B289" s="223" t="s">
        <v>12</v>
      </c>
      <c r="C289" s="224" t="s">
        <v>2377</v>
      </c>
      <c r="D289" s="225" t="s">
        <v>2377</v>
      </c>
      <c r="E289" s="226" t="s">
        <v>2378</v>
      </c>
      <c r="F289" s="227" t="s">
        <v>2378</v>
      </c>
      <c r="G289" s="228" t="s">
        <v>2379</v>
      </c>
      <c r="H289" s="227" t="s">
        <v>2380</v>
      </c>
      <c r="I289" s="229" t="s">
        <v>563</v>
      </c>
      <c r="J289" s="103" t="s">
        <v>1735</v>
      </c>
      <c r="K289" s="103" t="s">
        <v>112</v>
      </c>
      <c r="L289" s="103" t="s">
        <v>558</v>
      </c>
      <c r="M289" s="103" t="s">
        <v>559</v>
      </c>
      <c r="N289" s="103" t="s">
        <v>10</v>
      </c>
      <c r="O289" s="230">
        <v>672</v>
      </c>
      <c r="P289" s="231">
        <v>480</v>
      </c>
      <c r="Q289" s="34">
        <f t="shared" si="4"/>
        <v>0.7142857142857143</v>
      </c>
      <c r="R289" s="33">
        <v>65</v>
      </c>
      <c r="S289" s="33">
        <v>112</v>
      </c>
      <c r="T289" s="187">
        <v>44077</v>
      </c>
      <c r="U289" s="87" t="s">
        <v>557</v>
      </c>
    </row>
    <row r="290" spans="1:21" ht="15.5">
      <c r="A290" s="223">
        <v>2020</v>
      </c>
      <c r="B290" s="223" t="s">
        <v>12</v>
      </c>
      <c r="C290" s="224" t="s">
        <v>2377</v>
      </c>
      <c r="D290" s="225" t="s">
        <v>2377</v>
      </c>
      <c r="E290" s="226" t="s">
        <v>2381</v>
      </c>
      <c r="F290" s="227" t="s">
        <v>2381</v>
      </c>
      <c r="G290" s="228" t="s">
        <v>2382</v>
      </c>
      <c r="H290" s="227" t="s">
        <v>2380</v>
      </c>
      <c r="I290" s="229" t="s">
        <v>556</v>
      </c>
      <c r="J290" s="103" t="s">
        <v>1735</v>
      </c>
      <c r="K290" s="103" t="s">
        <v>112</v>
      </c>
      <c r="L290" s="103" t="s">
        <v>558</v>
      </c>
      <c r="M290" s="103" t="s">
        <v>559</v>
      </c>
      <c r="N290" s="103" t="s">
        <v>10</v>
      </c>
      <c r="O290" s="230">
        <v>1386</v>
      </c>
      <c r="P290" s="231">
        <v>863</v>
      </c>
      <c r="Q290" s="34">
        <f t="shared" si="4"/>
        <v>0.62265512265512268</v>
      </c>
      <c r="R290" s="33">
        <v>108</v>
      </c>
      <c r="S290" s="33">
        <v>231</v>
      </c>
      <c r="T290" s="187">
        <v>44077</v>
      </c>
      <c r="U290" s="87" t="s">
        <v>557</v>
      </c>
    </row>
    <row r="291" spans="1:21" ht="15.5">
      <c r="A291" s="223">
        <v>2020</v>
      </c>
      <c r="B291" s="223" t="s">
        <v>19</v>
      </c>
      <c r="C291" s="224" t="s">
        <v>594</v>
      </c>
      <c r="D291" s="225" t="s">
        <v>1760</v>
      </c>
      <c r="E291" s="226" t="s">
        <v>1815</v>
      </c>
      <c r="F291" s="227" t="s">
        <v>2252</v>
      </c>
      <c r="G291" s="228" t="s">
        <v>2383</v>
      </c>
      <c r="H291" s="227" t="s">
        <v>1763</v>
      </c>
      <c r="I291" s="229" t="s">
        <v>564</v>
      </c>
      <c r="J291" s="103" t="s">
        <v>1738</v>
      </c>
      <c r="K291" s="103" t="s">
        <v>71</v>
      </c>
      <c r="L291" s="103" t="s">
        <v>27</v>
      </c>
      <c r="M291" s="103" t="s">
        <v>10</v>
      </c>
      <c r="N291" s="103" t="s">
        <v>10</v>
      </c>
      <c r="O291" s="230">
        <v>200</v>
      </c>
      <c r="P291" s="231">
        <v>135</v>
      </c>
      <c r="Q291" s="34">
        <f t="shared" si="4"/>
        <v>0.67500000000000004</v>
      </c>
      <c r="R291" s="33">
        <v>13</v>
      </c>
      <c r="S291" s="33">
        <v>25</v>
      </c>
      <c r="T291" s="187">
        <v>44077</v>
      </c>
      <c r="U291" s="87" t="s">
        <v>565</v>
      </c>
    </row>
    <row r="292" spans="1:21" ht="15.5">
      <c r="A292" s="223">
        <v>2020</v>
      </c>
      <c r="B292" s="223" t="s">
        <v>19</v>
      </c>
      <c r="C292" s="224" t="s">
        <v>1989</v>
      </c>
      <c r="D292" s="225" t="s">
        <v>1989</v>
      </c>
      <c r="E292" s="226" t="s">
        <v>2384</v>
      </c>
      <c r="F292" s="227" t="s">
        <v>2384</v>
      </c>
      <c r="G292" s="228" t="s">
        <v>2385</v>
      </c>
      <c r="H292" s="227" t="s">
        <v>2076</v>
      </c>
      <c r="I292" s="229" t="s">
        <v>560</v>
      </c>
      <c r="J292" s="103" t="s">
        <v>1735</v>
      </c>
      <c r="K292" s="103" t="s">
        <v>46</v>
      </c>
      <c r="L292" s="103" t="s">
        <v>84</v>
      </c>
      <c r="M292" s="103" t="s">
        <v>10</v>
      </c>
      <c r="N292" s="103" t="s">
        <v>10</v>
      </c>
      <c r="O292" s="230">
        <v>636</v>
      </c>
      <c r="P292" s="231">
        <v>442</v>
      </c>
      <c r="Q292" s="34">
        <f t="shared" si="4"/>
        <v>0.69496855345911945</v>
      </c>
      <c r="R292" s="33">
        <v>59</v>
      </c>
      <c r="S292" s="33">
        <v>106</v>
      </c>
      <c r="T292" s="187">
        <v>44077</v>
      </c>
      <c r="U292" s="87" t="s">
        <v>46</v>
      </c>
    </row>
    <row r="293" spans="1:21" ht="15.5">
      <c r="A293" s="223">
        <v>2019</v>
      </c>
      <c r="B293" s="223" t="s">
        <v>19</v>
      </c>
      <c r="C293" s="224" t="s">
        <v>1809</v>
      </c>
      <c r="D293" s="225" t="s">
        <v>1809</v>
      </c>
      <c r="E293" s="226" t="s">
        <v>2386</v>
      </c>
      <c r="F293" s="227" t="s">
        <v>2387</v>
      </c>
      <c r="G293" s="228" t="s">
        <v>2388</v>
      </c>
      <c r="H293" s="227" t="s">
        <v>1812</v>
      </c>
      <c r="I293" s="229" t="s">
        <v>568</v>
      </c>
      <c r="J293" s="103" t="s">
        <v>1735</v>
      </c>
      <c r="K293" s="103" t="s">
        <v>52</v>
      </c>
      <c r="L293" s="103" t="s">
        <v>538</v>
      </c>
      <c r="M293" s="103" t="s">
        <v>10</v>
      </c>
      <c r="N293" s="103" t="s">
        <v>10</v>
      </c>
      <c r="O293" s="230">
        <v>720</v>
      </c>
      <c r="P293" s="231">
        <v>461</v>
      </c>
      <c r="Q293" s="34">
        <f t="shared" si="4"/>
        <v>0.64027777777777772</v>
      </c>
      <c r="R293" s="33">
        <v>54</v>
      </c>
      <c r="S293" s="33">
        <v>119</v>
      </c>
      <c r="T293" s="187">
        <v>44085</v>
      </c>
      <c r="U293" s="87" t="s">
        <v>52</v>
      </c>
    </row>
    <row r="294" spans="1:21" ht="15.5">
      <c r="A294" s="223">
        <v>2020</v>
      </c>
      <c r="B294" s="223" t="s">
        <v>19</v>
      </c>
      <c r="C294" s="224" t="s">
        <v>538</v>
      </c>
      <c r="D294" s="225" t="s">
        <v>1809</v>
      </c>
      <c r="E294" s="226" t="s">
        <v>2353</v>
      </c>
      <c r="F294" s="227" t="s">
        <v>2389</v>
      </c>
      <c r="G294" s="228" t="s">
        <v>2390</v>
      </c>
      <c r="H294" s="227" t="s">
        <v>1812</v>
      </c>
      <c r="I294" s="229" t="s">
        <v>569</v>
      </c>
      <c r="J294" s="103" t="s">
        <v>1735</v>
      </c>
      <c r="K294" s="103" t="s">
        <v>18</v>
      </c>
      <c r="L294" s="103" t="s">
        <v>538</v>
      </c>
      <c r="M294" s="103" t="s">
        <v>10</v>
      </c>
      <c r="N294" s="103" t="s">
        <v>10</v>
      </c>
      <c r="O294" s="230">
        <v>1010</v>
      </c>
      <c r="P294" s="231">
        <v>509</v>
      </c>
      <c r="Q294" s="34">
        <f t="shared" si="4"/>
        <v>0.50396039603960396</v>
      </c>
      <c r="R294" s="33">
        <v>62</v>
      </c>
      <c r="S294" s="33">
        <v>160</v>
      </c>
      <c r="T294" s="187">
        <v>44085</v>
      </c>
      <c r="U294" s="87" t="s">
        <v>570</v>
      </c>
    </row>
    <row r="295" spans="1:21" ht="15.5">
      <c r="A295" s="223">
        <v>2020</v>
      </c>
      <c r="B295" s="223" t="s">
        <v>19</v>
      </c>
      <c r="C295" s="224" t="s">
        <v>538</v>
      </c>
      <c r="D295" s="225" t="s">
        <v>1809</v>
      </c>
      <c r="E295" s="226" t="s">
        <v>2391</v>
      </c>
      <c r="F295" s="227" t="s">
        <v>2392</v>
      </c>
      <c r="G295" s="228" t="s">
        <v>2393</v>
      </c>
      <c r="H295" s="227" t="s">
        <v>1812</v>
      </c>
      <c r="I295" s="229" t="s">
        <v>566</v>
      </c>
      <c r="J295" s="103" t="s">
        <v>1735</v>
      </c>
      <c r="K295" s="103" t="s">
        <v>18</v>
      </c>
      <c r="L295" s="103" t="s">
        <v>538</v>
      </c>
      <c r="M295" s="103" t="s">
        <v>10</v>
      </c>
      <c r="N295" s="103" t="s">
        <v>10</v>
      </c>
      <c r="O295" s="230">
        <v>1350</v>
      </c>
      <c r="P295" s="231">
        <v>1072</v>
      </c>
      <c r="Q295" s="34">
        <f t="shared" si="4"/>
        <v>0.79407407407407404</v>
      </c>
      <c r="R295" s="33">
        <v>147</v>
      </c>
      <c r="S295" s="33">
        <v>208</v>
      </c>
      <c r="T295" s="187">
        <v>44085</v>
      </c>
      <c r="U295" s="87" t="s">
        <v>567</v>
      </c>
    </row>
    <row r="296" spans="1:21" ht="15.5">
      <c r="A296" s="223">
        <v>2020</v>
      </c>
      <c r="B296" s="223" t="s">
        <v>12</v>
      </c>
      <c r="C296" s="224" t="s">
        <v>2377</v>
      </c>
      <c r="D296" s="225" t="s">
        <v>2377</v>
      </c>
      <c r="E296" s="226" t="s">
        <v>2394</v>
      </c>
      <c r="F296" s="227" t="s">
        <v>2394</v>
      </c>
      <c r="G296" s="228" t="s">
        <v>2395</v>
      </c>
      <c r="H296" s="227" t="s">
        <v>2380</v>
      </c>
      <c r="I296" s="229" t="s">
        <v>574</v>
      </c>
      <c r="J296" s="103" t="s">
        <v>1735</v>
      </c>
      <c r="K296" s="103" t="s">
        <v>60</v>
      </c>
      <c r="L296" s="103" t="s">
        <v>65</v>
      </c>
      <c r="M296" s="103" t="s">
        <v>559</v>
      </c>
      <c r="N296" s="103" t="s">
        <v>10</v>
      </c>
      <c r="O296" s="230">
        <v>838</v>
      </c>
      <c r="P296" s="231">
        <v>612</v>
      </c>
      <c r="Q296" s="34">
        <f t="shared" si="4"/>
        <v>0.73031026252983289</v>
      </c>
      <c r="R296" s="33">
        <v>79</v>
      </c>
      <c r="S296" s="33">
        <v>140</v>
      </c>
      <c r="T296" s="187">
        <v>44085</v>
      </c>
      <c r="U296" s="87" t="s">
        <v>575</v>
      </c>
    </row>
    <row r="297" spans="1:21" ht="15.5">
      <c r="A297" s="223">
        <v>2020</v>
      </c>
      <c r="B297" s="223" t="s">
        <v>26</v>
      </c>
      <c r="C297" s="224" t="s">
        <v>572</v>
      </c>
      <c r="D297" s="225" t="s">
        <v>2396</v>
      </c>
      <c r="E297" s="226" t="s">
        <v>2357</v>
      </c>
      <c r="F297" s="227" t="s">
        <v>2357</v>
      </c>
      <c r="G297" s="228" t="s">
        <v>2397</v>
      </c>
      <c r="H297" s="227" t="s">
        <v>2398</v>
      </c>
      <c r="I297" s="229" t="s">
        <v>571</v>
      </c>
      <c r="J297" s="103" t="s">
        <v>1736</v>
      </c>
      <c r="K297" s="103" t="s">
        <v>44</v>
      </c>
      <c r="L297" s="103" t="s">
        <v>573</v>
      </c>
      <c r="M297" s="103" t="s">
        <v>43</v>
      </c>
      <c r="N297" s="103" t="s">
        <v>43</v>
      </c>
      <c r="O297" s="230">
        <v>1800</v>
      </c>
      <c r="P297" s="231">
        <v>1050</v>
      </c>
      <c r="Q297" s="34">
        <f t="shared" si="4"/>
        <v>0.58333333333333337</v>
      </c>
      <c r="R297" s="33">
        <v>131</v>
      </c>
      <c r="S297" s="33">
        <v>300</v>
      </c>
      <c r="T297" s="187">
        <v>44085</v>
      </c>
      <c r="U297" s="87" t="s">
        <v>572</v>
      </c>
    </row>
    <row r="298" spans="1:21" ht="15.5">
      <c r="A298" s="223">
        <v>2020</v>
      </c>
      <c r="B298" s="223" t="s">
        <v>19</v>
      </c>
      <c r="C298" s="224" t="s">
        <v>538</v>
      </c>
      <c r="D298" s="225" t="s">
        <v>1989</v>
      </c>
      <c r="E298" s="226" t="s">
        <v>2399</v>
      </c>
      <c r="F298" s="227" t="s">
        <v>2400</v>
      </c>
      <c r="G298" s="228" t="s">
        <v>2401</v>
      </c>
      <c r="H298" s="227" t="s">
        <v>2076</v>
      </c>
      <c r="I298" s="229" t="s">
        <v>576</v>
      </c>
      <c r="J298" s="103" t="s">
        <v>1735</v>
      </c>
      <c r="K298" s="103" t="s">
        <v>33</v>
      </c>
      <c r="L298" s="103" t="s">
        <v>538</v>
      </c>
      <c r="M298" s="103" t="s">
        <v>10</v>
      </c>
      <c r="N298" s="103" t="s">
        <v>10</v>
      </c>
      <c r="O298" s="230">
        <v>608</v>
      </c>
      <c r="P298" s="231">
        <v>448</v>
      </c>
      <c r="Q298" s="34">
        <f t="shared" si="4"/>
        <v>0.73684210526315785</v>
      </c>
      <c r="R298" s="33">
        <v>64</v>
      </c>
      <c r="S298" s="33">
        <v>95</v>
      </c>
      <c r="T298" s="187">
        <v>44085</v>
      </c>
      <c r="U298" s="87" t="s">
        <v>577</v>
      </c>
    </row>
    <row r="299" spans="1:21" ht="15.5">
      <c r="A299" s="223">
        <v>2019</v>
      </c>
      <c r="B299" s="223" t="s">
        <v>23</v>
      </c>
      <c r="C299" s="224" t="s">
        <v>552</v>
      </c>
      <c r="D299" s="225" t="s">
        <v>1031</v>
      </c>
      <c r="E299" s="226" t="s">
        <v>2172</v>
      </c>
      <c r="F299" s="227" t="s">
        <v>2399</v>
      </c>
      <c r="G299" s="228" t="s">
        <v>2402</v>
      </c>
      <c r="H299" s="227" t="s">
        <v>2254</v>
      </c>
      <c r="I299" s="229" t="s">
        <v>580</v>
      </c>
      <c r="J299" s="103" t="s">
        <v>1736</v>
      </c>
      <c r="K299" s="103" t="s">
        <v>93</v>
      </c>
      <c r="L299" s="103" t="s">
        <v>444</v>
      </c>
      <c r="M299" s="103" t="s">
        <v>70</v>
      </c>
      <c r="N299" s="103" t="s">
        <v>21</v>
      </c>
      <c r="O299" s="230">
        <v>426</v>
      </c>
      <c r="P299" s="231">
        <v>151</v>
      </c>
      <c r="Q299" s="34">
        <f t="shared" si="4"/>
        <v>0.35446009389671362</v>
      </c>
      <c r="R299" s="33">
        <v>6</v>
      </c>
      <c r="S299" s="33">
        <v>63</v>
      </c>
      <c r="T299" s="187">
        <v>44093</v>
      </c>
      <c r="U299" s="87" t="s">
        <v>529</v>
      </c>
    </row>
    <row r="300" spans="1:21" ht="15.5">
      <c r="A300" s="223">
        <v>2020</v>
      </c>
      <c r="B300" s="223" t="s">
        <v>26</v>
      </c>
      <c r="C300" s="224" t="s">
        <v>572</v>
      </c>
      <c r="D300" s="225" t="s">
        <v>2396</v>
      </c>
      <c r="E300" s="226" t="s">
        <v>2081</v>
      </c>
      <c r="F300" s="227" t="s">
        <v>2081</v>
      </c>
      <c r="G300" s="228" t="s">
        <v>2403</v>
      </c>
      <c r="H300" s="227" t="s">
        <v>2398</v>
      </c>
      <c r="I300" s="229" t="s">
        <v>578</v>
      </c>
      <c r="J300" s="103" t="s">
        <v>1736</v>
      </c>
      <c r="K300" s="103" t="s">
        <v>43</v>
      </c>
      <c r="L300" s="103" t="s">
        <v>43</v>
      </c>
      <c r="M300" s="103" t="s">
        <v>43</v>
      </c>
      <c r="N300" s="103" t="s">
        <v>43</v>
      </c>
      <c r="O300" s="230">
        <v>906</v>
      </c>
      <c r="P300" s="231">
        <v>607</v>
      </c>
      <c r="Q300" s="34">
        <f t="shared" si="4"/>
        <v>0.66997792494481234</v>
      </c>
      <c r="R300" s="33">
        <v>76</v>
      </c>
      <c r="S300" s="33">
        <v>151</v>
      </c>
      <c r="T300" s="187">
        <v>44093</v>
      </c>
      <c r="U300" s="87" t="s">
        <v>572</v>
      </c>
    </row>
    <row r="301" spans="1:21" ht="15.5">
      <c r="A301" s="223">
        <v>2020</v>
      </c>
      <c r="B301" s="223" t="s">
        <v>5430</v>
      </c>
      <c r="C301" s="224" t="s">
        <v>109</v>
      </c>
      <c r="D301" s="225" t="s">
        <v>2404</v>
      </c>
      <c r="E301" s="226" t="s">
        <v>2405</v>
      </c>
      <c r="F301" s="227" t="s">
        <v>2405</v>
      </c>
      <c r="G301" s="228" t="s">
        <v>2406</v>
      </c>
      <c r="H301" s="227" t="s">
        <v>2407</v>
      </c>
      <c r="I301" s="229" t="s">
        <v>579</v>
      </c>
      <c r="J301" s="103" t="s">
        <v>1736</v>
      </c>
      <c r="K301" s="103" t="s">
        <v>109</v>
      </c>
      <c r="L301" s="103" t="s">
        <v>212</v>
      </c>
      <c r="M301" s="103" t="s">
        <v>67</v>
      </c>
      <c r="N301" s="103" t="s">
        <v>36</v>
      </c>
      <c r="O301" s="230">
        <v>750</v>
      </c>
      <c r="P301" s="231">
        <v>401</v>
      </c>
      <c r="Q301" s="34">
        <f t="shared" si="4"/>
        <v>0.53466666666666662</v>
      </c>
      <c r="R301" s="33">
        <v>40</v>
      </c>
      <c r="S301" s="33">
        <v>125</v>
      </c>
      <c r="T301" s="187">
        <v>44093</v>
      </c>
      <c r="U301" s="87" t="s">
        <v>109</v>
      </c>
    </row>
    <row r="302" spans="1:21" ht="15.5">
      <c r="A302" s="223">
        <v>2020</v>
      </c>
      <c r="B302" s="223" t="s">
        <v>23</v>
      </c>
      <c r="C302" s="224" t="s">
        <v>552</v>
      </c>
      <c r="D302" s="225" t="s">
        <v>1031</v>
      </c>
      <c r="E302" s="226" t="s">
        <v>2081</v>
      </c>
      <c r="F302" s="227" t="s">
        <v>1978</v>
      </c>
      <c r="G302" s="228" t="s">
        <v>2408</v>
      </c>
      <c r="H302" s="227" t="s">
        <v>2254</v>
      </c>
      <c r="I302" s="229" t="s">
        <v>583</v>
      </c>
      <c r="J302" s="103" t="s">
        <v>1736</v>
      </c>
      <c r="K302" s="103" t="s">
        <v>93</v>
      </c>
      <c r="L302" s="103" t="s">
        <v>444</v>
      </c>
      <c r="M302" s="103" t="s">
        <v>70</v>
      </c>
      <c r="N302" s="103" t="s">
        <v>21</v>
      </c>
      <c r="O302" s="230">
        <v>610</v>
      </c>
      <c r="P302" s="231">
        <v>290</v>
      </c>
      <c r="Q302" s="34">
        <f t="shared" si="4"/>
        <v>0.47540983606557374</v>
      </c>
      <c r="R302" s="33">
        <v>33</v>
      </c>
      <c r="S302" s="33">
        <v>93</v>
      </c>
      <c r="T302" s="187">
        <v>44098</v>
      </c>
      <c r="U302" s="87" t="s">
        <v>584</v>
      </c>
    </row>
    <row r="303" spans="1:21" ht="15.5">
      <c r="A303" s="223">
        <v>2020</v>
      </c>
      <c r="B303" s="223" t="s">
        <v>12</v>
      </c>
      <c r="C303" s="224" t="s">
        <v>615</v>
      </c>
      <c r="D303" s="225" t="s">
        <v>615</v>
      </c>
      <c r="E303" s="226" t="s">
        <v>2409</v>
      </c>
      <c r="F303" s="227" t="s">
        <v>2409</v>
      </c>
      <c r="G303" s="228" t="s">
        <v>2410</v>
      </c>
      <c r="H303" s="227" t="s">
        <v>2161</v>
      </c>
      <c r="I303" s="229" t="s">
        <v>581</v>
      </c>
      <c r="J303" s="103" t="s">
        <v>1735</v>
      </c>
      <c r="K303" s="103" t="s">
        <v>68</v>
      </c>
      <c r="L303" s="103" t="s">
        <v>458</v>
      </c>
      <c r="M303" s="103" t="s">
        <v>459</v>
      </c>
      <c r="N303" s="103" t="s">
        <v>10</v>
      </c>
      <c r="O303" s="230">
        <v>1080</v>
      </c>
      <c r="P303" s="231">
        <v>810</v>
      </c>
      <c r="Q303" s="34">
        <f t="shared" si="4"/>
        <v>0.75</v>
      </c>
      <c r="R303" s="33">
        <v>115</v>
      </c>
      <c r="S303" s="33">
        <v>180</v>
      </c>
      <c r="T303" s="187">
        <v>44098</v>
      </c>
      <c r="U303" s="87" t="s">
        <v>582</v>
      </c>
    </row>
    <row r="304" spans="1:21" ht="15.5">
      <c r="A304" s="223">
        <v>2020</v>
      </c>
      <c r="B304" s="223" t="s">
        <v>19</v>
      </c>
      <c r="C304" s="224" t="s">
        <v>594</v>
      </c>
      <c r="D304" s="225" t="s">
        <v>1760</v>
      </c>
      <c r="E304" s="226" t="s">
        <v>2411</v>
      </c>
      <c r="F304" s="227" t="s">
        <v>2411</v>
      </c>
      <c r="G304" s="228" t="s">
        <v>2412</v>
      </c>
      <c r="H304" s="227" t="s">
        <v>1763</v>
      </c>
      <c r="I304" s="229" t="s">
        <v>585</v>
      </c>
      <c r="J304" s="103" t="s">
        <v>1735</v>
      </c>
      <c r="K304" s="103" t="s">
        <v>48</v>
      </c>
      <c r="L304" s="103" t="s">
        <v>27</v>
      </c>
      <c r="M304" s="103" t="s">
        <v>10</v>
      </c>
      <c r="N304" s="103" t="s">
        <v>10</v>
      </c>
      <c r="O304" s="230">
        <v>1538</v>
      </c>
      <c r="P304" s="231">
        <v>999</v>
      </c>
      <c r="Q304" s="34">
        <f t="shared" si="4"/>
        <v>0.64954486345903772</v>
      </c>
      <c r="R304" s="33">
        <v>127</v>
      </c>
      <c r="S304" s="33">
        <v>247</v>
      </c>
      <c r="T304" s="187">
        <v>44098</v>
      </c>
      <c r="U304" s="87" t="s">
        <v>391</v>
      </c>
    </row>
    <row r="305" spans="1:21" ht="15.5">
      <c r="A305" s="223">
        <v>2020</v>
      </c>
      <c r="B305" s="223" t="s">
        <v>19</v>
      </c>
      <c r="C305" s="224" t="s">
        <v>538</v>
      </c>
      <c r="D305" s="225" t="s">
        <v>1809</v>
      </c>
      <c r="E305" s="226" t="s">
        <v>2413</v>
      </c>
      <c r="F305" s="227" t="s">
        <v>2414</v>
      </c>
      <c r="G305" s="228" t="s">
        <v>2415</v>
      </c>
      <c r="H305" s="227" t="s">
        <v>1812</v>
      </c>
      <c r="I305" s="229" t="s">
        <v>586</v>
      </c>
      <c r="J305" s="103" t="s">
        <v>1735</v>
      </c>
      <c r="K305" s="103" t="s">
        <v>47</v>
      </c>
      <c r="L305" s="103" t="s">
        <v>538</v>
      </c>
      <c r="M305" s="103" t="s">
        <v>10</v>
      </c>
      <c r="N305" s="103" t="s">
        <v>10</v>
      </c>
      <c r="O305" s="230">
        <v>1498</v>
      </c>
      <c r="P305" s="231">
        <v>1066</v>
      </c>
      <c r="Q305" s="34">
        <f t="shared" si="4"/>
        <v>0.71161548731642188</v>
      </c>
      <c r="R305" s="33">
        <v>152</v>
      </c>
      <c r="S305" s="33">
        <v>234</v>
      </c>
      <c r="T305" s="187">
        <v>44104</v>
      </c>
      <c r="U305" s="87" t="s">
        <v>538</v>
      </c>
    </row>
    <row r="306" spans="1:21" ht="15.5">
      <c r="A306" s="223">
        <v>2020</v>
      </c>
      <c r="B306" s="223" t="s">
        <v>12</v>
      </c>
      <c r="C306" s="224" t="s">
        <v>615</v>
      </c>
      <c r="D306" s="225" t="s">
        <v>615</v>
      </c>
      <c r="E306" s="226" t="s">
        <v>2416</v>
      </c>
      <c r="F306" s="227" t="s">
        <v>2416</v>
      </c>
      <c r="G306" s="228" t="s">
        <v>2417</v>
      </c>
      <c r="H306" s="227" t="s">
        <v>2161</v>
      </c>
      <c r="I306" s="229" t="s">
        <v>589</v>
      </c>
      <c r="J306" s="103" t="s">
        <v>1735</v>
      </c>
      <c r="K306" s="103" t="s">
        <v>68</v>
      </c>
      <c r="L306" s="103" t="s">
        <v>458</v>
      </c>
      <c r="M306" s="103" t="s">
        <v>459</v>
      </c>
      <c r="N306" s="103" t="s">
        <v>10</v>
      </c>
      <c r="O306" s="230">
        <v>1182</v>
      </c>
      <c r="P306" s="231">
        <v>889</v>
      </c>
      <c r="Q306" s="34">
        <f t="shared" si="4"/>
        <v>0.75211505922165822</v>
      </c>
      <c r="R306" s="33">
        <v>136</v>
      </c>
      <c r="S306" s="33">
        <v>197</v>
      </c>
      <c r="T306" s="187">
        <v>44104</v>
      </c>
      <c r="U306" s="87" t="s">
        <v>590</v>
      </c>
    </row>
    <row r="307" spans="1:21" ht="15.5">
      <c r="A307" s="223">
        <v>2020</v>
      </c>
      <c r="B307" s="223" t="s">
        <v>19</v>
      </c>
      <c r="C307" s="224" t="s">
        <v>594</v>
      </c>
      <c r="D307" s="225" t="s">
        <v>1760</v>
      </c>
      <c r="E307" s="226" t="s">
        <v>1815</v>
      </c>
      <c r="F307" s="227" t="s">
        <v>2418</v>
      </c>
      <c r="G307" s="228" t="s">
        <v>2419</v>
      </c>
      <c r="H307" s="227" t="s">
        <v>1763</v>
      </c>
      <c r="I307" s="229" t="s">
        <v>593</v>
      </c>
      <c r="J307" s="103" t="s">
        <v>1735</v>
      </c>
      <c r="K307" s="103" t="s">
        <v>71</v>
      </c>
      <c r="L307" s="103" t="s">
        <v>27</v>
      </c>
      <c r="M307" s="103" t="s">
        <v>10</v>
      </c>
      <c r="N307" s="103" t="s">
        <v>10</v>
      </c>
      <c r="O307" s="230">
        <v>988</v>
      </c>
      <c r="P307" s="231">
        <v>620</v>
      </c>
      <c r="Q307" s="34">
        <f t="shared" si="4"/>
        <v>0.62753036437246967</v>
      </c>
      <c r="R307" s="33">
        <v>71</v>
      </c>
      <c r="S307" s="33">
        <v>152</v>
      </c>
      <c r="T307" s="187">
        <v>44104</v>
      </c>
      <c r="U307" s="87" t="s">
        <v>594</v>
      </c>
    </row>
    <row r="308" spans="1:21" ht="15.5">
      <c r="A308" s="223">
        <v>2020</v>
      </c>
      <c r="B308" s="223" t="s">
        <v>12</v>
      </c>
      <c r="C308" s="224" t="s">
        <v>2092</v>
      </c>
      <c r="D308" s="225" t="s">
        <v>2092</v>
      </c>
      <c r="E308" s="226" t="s">
        <v>2420</v>
      </c>
      <c r="F308" s="227" t="s">
        <v>2420</v>
      </c>
      <c r="G308" s="228" t="s">
        <v>2421</v>
      </c>
      <c r="H308" s="227" t="s">
        <v>1889</v>
      </c>
      <c r="I308" s="229" t="s">
        <v>587</v>
      </c>
      <c r="J308" s="103" t="s">
        <v>1735</v>
      </c>
      <c r="K308" s="103" t="s">
        <v>84</v>
      </c>
      <c r="L308" s="103" t="s">
        <v>84</v>
      </c>
      <c r="M308" s="103" t="s">
        <v>10</v>
      </c>
      <c r="N308" s="103" t="s">
        <v>10</v>
      </c>
      <c r="O308" s="230">
        <v>1074</v>
      </c>
      <c r="P308" s="231">
        <v>840</v>
      </c>
      <c r="Q308" s="34">
        <f t="shared" si="4"/>
        <v>0.78212290502793291</v>
      </c>
      <c r="R308" s="33">
        <v>122</v>
      </c>
      <c r="S308" s="33">
        <v>176</v>
      </c>
      <c r="T308" s="187">
        <v>44104</v>
      </c>
      <c r="U308" s="87" t="s">
        <v>588</v>
      </c>
    </row>
    <row r="309" spans="1:21" ht="15.5">
      <c r="A309" s="223">
        <v>2020</v>
      </c>
      <c r="B309" s="223" t="s">
        <v>19</v>
      </c>
      <c r="C309" s="224" t="s">
        <v>1989</v>
      </c>
      <c r="D309" s="225" t="s">
        <v>1989</v>
      </c>
      <c r="E309" s="226" t="s">
        <v>2422</v>
      </c>
      <c r="F309" s="227" t="s">
        <v>2423</v>
      </c>
      <c r="G309" s="228" t="s">
        <v>2424</v>
      </c>
      <c r="H309" s="227" t="s">
        <v>2076</v>
      </c>
      <c r="I309" s="229" t="s">
        <v>591</v>
      </c>
      <c r="J309" s="103" t="s">
        <v>1735</v>
      </c>
      <c r="K309" s="103" t="s">
        <v>46</v>
      </c>
      <c r="L309" s="103" t="s">
        <v>84</v>
      </c>
      <c r="M309" s="103" t="s">
        <v>10</v>
      </c>
      <c r="N309" s="103" t="s">
        <v>10</v>
      </c>
      <c r="O309" s="230">
        <v>768</v>
      </c>
      <c r="P309" s="231">
        <v>559</v>
      </c>
      <c r="Q309" s="34">
        <f t="shared" si="4"/>
        <v>0.72786458333333337</v>
      </c>
      <c r="R309" s="33">
        <v>78</v>
      </c>
      <c r="S309" s="33">
        <v>127</v>
      </c>
      <c r="T309" s="187">
        <v>44104</v>
      </c>
      <c r="U309" s="87" t="s">
        <v>592</v>
      </c>
    </row>
    <row r="310" spans="1:21" ht="15.5">
      <c r="A310" s="223">
        <v>2020</v>
      </c>
      <c r="B310" s="223" t="s">
        <v>19</v>
      </c>
      <c r="C310" s="224" t="s">
        <v>538</v>
      </c>
      <c r="D310" s="225" t="s">
        <v>1809</v>
      </c>
      <c r="E310" s="226" t="s">
        <v>2425</v>
      </c>
      <c r="F310" s="227" t="s">
        <v>2426</v>
      </c>
      <c r="G310" s="228" t="s">
        <v>2427</v>
      </c>
      <c r="H310" s="227" t="s">
        <v>1812</v>
      </c>
      <c r="I310" s="229" t="s">
        <v>599</v>
      </c>
      <c r="J310" s="103" t="s">
        <v>1735</v>
      </c>
      <c r="K310" s="103" t="s">
        <v>52</v>
      </c>
      <c r="L310" s="103" t="s">
        <v>538</v>
      </c>
      <c r="M310" s="103" t="s">
        <v>10</v>
      </c>
      <c r="N310" s="103" t="s">
        <v>10</v>
      </c>
      <c r="O310" s="230">
        <v>1290</v>
      </c>
      <c r="P310" s="231">
        <v>875</v>
      </c>
      <c r="Q310" s="34">
        <f t="shared" si="4"/>
        <v>0.67829457364341084</v>
      </c>
      <c r="R310" s="33">
        <v>99</v>
      </c>
      <c r="S310" s="33">
        <v>215</v>
      </c>
      <c r="T310" s="187">
        <v>44120</v>
      </c>
      <c r="U310" s="87" t="s">
        <v>600</v>
      </c>
    </row>
    <row r="311" spans="1:21" ht="15.5">
      <c r="A311" s="223">
        <v>2020</v>
      </c>
      <c r="B311" s="223" t="s">
        <v>12</v>
      </c>
      <c r="C311" s="224" t="s">
        <v>2092</v>
      </c>
      <c r="D311" s="225" t="s">
        <v>2092</v>
      </c>
      <c r="E311" s="226" t="s">
        <v>2428</v>
      </c>
      <c r="F311" s="227" t="s">
        <v>2428</v>
      </c>
      <c r="G311" s="228" t="s">
        <v>2429</v>
      </c>
      <c r="H311" s="227" t="s">
        <v>2095</v>
      </c>
      <c r="I311" s="229" t="s">
        <v>597</v>
      </c>
      <c r="J311" s="103" t="s">
        <v>1735</v>
      </c>
      <c r="K311" s="103" t="s">
        <v>45</v>
      </c>
      <c r="L311" s="103" t="s">
        <v>318</v>
      </c>
      <c r="M311" s="103" t="s">
        <v>319</v>
      </c>
      <c r="N311" s="103" t="s">
        <v>10</v>
      </c>
      <c r="O311" s="230">
        <v>750</v>
      </c>
      <c r="P311" s="231">
        <v>560</v>
      </c>
      <c r="Q311" s="34">
        <f t="shared" si="4"/>
        <v>0.7466666666666667</v>
      </c>
      <c r="R311" s="33">
        <v>74</v>
      </c>
      <c r="S311" s="33">
        <v>125</v>
      </c>
      <c r="T311" s="187">
        <v>44120</v>
      </c>
      <c r="U311" s="87" t="s">
        <v>598</v>
      </c>
    </row>
    <row r="312" spans="1:21" ht="15.5">
      <c r="A312" s="223">
        <v>2020</v>
      </c>
      <c r="B312" s="223" t="s">
        <v>19</v>
      </c>
      <c r="C312" s="224" t="s">
        <v>594</v>
      </c>
      <c r="D312" s="225" t="s">
        <v>1760</v>
      </c>
      <c r="E312" s="226" t="s">
        <v>2430</v>
      </c>
      <c r="F312" s="227" t="s">
        <v>2430</v>
      </c>
      <c r="G312" s="228" t="s">
        <v>2431</v>
      </c>
      <c r="H312" s="227" t="s">
        <v>1763</v>
      </c>
      <c r="I312" s="229" t="s">
        <v>595</v>
      </c>
      <c r="J312" s="103" t="s">
        <v>1735</v>
      </c>
      <c r="K312" s="103" t="s">
        <v>48</v>
      </c>
      <c r="L312" s="103" t="s">
        <v>27</v>
      </c>
      <c r="M312" s="103" t="s">
        <v>10</v>
      </c>
      <c r="N312" s="103" t="s">
        <v>10</v>
      </c>
      <c r="O312" s="230">
        <v>1110</v>
      </c>
      <c r="P312" s="231">
        <v>838</v>
      </c>
      <c r="Q312" s="34">
        <f t="shared" si="4"/>
        <v>0.7549549549549549</v>
      </c>
      <c r="R312" s="33">
        <v>123</v>
      </c>
      <c r="S312" s="33">
        <v>184</v>
      </c>
      <c r="T312" s="187">
        <v>44120</v>
      </c>
      <c r="U312" s="87" t="s">
        <v>596</v>
      </c>
    </row>
    <row r="313" spans="1:21" ht="15.5">
      <c r="A313" s="223">
        <v>2020</v>
      </c>
      <c r="B313" s="223" t="s">
        <v>12</v>
      </c>
      <c r="C313" s="224" t="s">
        <v>2092</v>
      </c>
      <c r="D313" s="225" t="s">
        <v>2092</v>
      </c>
      <c r="E313" s="226" t="s">
        <v>2432</v>
      </c>
      <c r="F313" s="227" t="s">
        <v>2432</v>
      </c>
      <c r="G313" s="228" t="s">
        <v>2433</v>
      </c>
      <c r="H313" s="227" t="s">
        <v>2095</v>
      </c>
      <c r="I313" s="229" t="s">
        <v>605</v>
      </c>
      <c r="J313" s="103" t="s">
        <v>1735</v>
      </c>
      <c r="K313" s="103" t="s">
        <v>85</v>
      </c>
      <c r="L313" s="103" t="s">
        <v>84</v>
      </c>
      <c r="M313" s="103" t="s">
        <v>10</v>
      </c>
      <c r="N313" s="103" t="s">
        <v>10</v>
      </c>
      <c r="O313" s="230">
        <v>948</v>
      </c>
      <c r="P313" s="231">
        <v>703</v>
      </c>
      <c r="Q313" s="34">
        <f t="shared" si="4"/>
        <v>0.74156118143459915</v>
      </c>
      <c r="R313" s="33">
        <v>96</v>
      </c>
      <c r="S313" s="33">
        <v>158</v>
      </c>
      <c r="T313" s="187">
        <v>44127</v>
      </c>
      <c r="U313" s="87" t="s">
        <v>606</v>
      </c>
    </row>
    <row r="314" spans="1:21" ht="15.5">
      <c r="A314" s="223">
        <v>2020</v>
      </c>
      <c r="B314" s="223" t="s">
        <v>12</v>
      </c>
      <c r="C314" s="224" t="s">
        <v>615</v>
      </c>
      <c r="D314" s="225" t="s">
        <v>615</v>
      </c>
      <c r="E314" s="226" t="s">
        <v>2434</v>
      </c>
      <c r="F314" s="227" t="s">
        <v>2434</v>
      </c>
      <c r="G314" s="228" t="s">
        <v>2435</v>
      </c>
      <c r="H314" s="227" t="s">
        <v>2161</v>
      </c>
      <c r="I314" s="229" t="s">
        <v>601</v>
      </c>
      <c r="J314" s="103" t="s">
        <v>1735</v>
      </c>
      <c r="K314" s="103" t="s">
        <v>68</v>
      </c>
      <c r="L314" s="103" t="s">
        <v>458</v>
      </c>
      <c r="M314" s="103" t="s">
        <v>459</v>
      </c>
      <c r="N314" s="103" t="s">
        <v>10</v>
      </c>
      <c r="O314" s="230">
        <v>1338</v>
      </c>
      <c r="P314" s="231">
        <v>683</v>
      </c>
      <c r="Q314" s="34">
        <f t="shared" si="4"/>
        <v>0.51046337817638265</v>
      </c>
      <c r="R314" s="33">
        <v>76</v>
      </c>
      <c r="S314" s="33">
        <v>223</v>
      </c>
      <c r="T314" s="187">
        <v>44127</v>
      </c>
      <c r="U314" s="87" t="s">
        <v>602</v>
      </c>
    </row>
    <row r="315" spans="1:21" ht="15.5">
      <c r="A315" s="223">
        <v>2020</v>
      </c>
      <c r="B315" s="223" t="s">
        <v>12</v>
      </c>
      <c r="C315" s="224" t="s">
        <v>615</v>
      </c>
      <c r="D315" s="225" t="s">
        <v>615</v>
      </c>
      <c r="E315" s="226" t="s">
        <v>2436</v>
      </c>
      <c r="F315" s="227" t="s">
        <v>2436</v>
      </c>
      <c r="G315" s="228" t="s">
        <v>2437</v>
      </c>
      <c r="H315" s="227" t="s">
        <v>2161</v>
      </c>
      <c r="I315" s="229" t="s">
        <v>603</v>
      </c>
      <c r="J315" s="103" t="s">
        <v>1735</v>
      </c>
      <c r="K315" s="103" t="s">
        <v>68</v>
      </c>
      <c r="L315" s="103" t="s">
        <v>458</v>
      </c>
      <c r="M315" s="103" t="s">
        <v>459</v>
      </c>
      <c r="N315" s="103" t="s">
        <v>10</v>
      </c>
      <c r="O315" s="230">
        <v>810</v>
      </c>
      <c r="P315" s="231">
        <v>573</v>
      </c>
      <c r="Q315" s="34">
        <f t="shared" si="4"/>
        <v>0.70740740740740737</v>
      </c>
      <c r="R315" s="33">
        <v>76</v>
      </c>
      <c r="S315" s="33">
        <v>135</v>
      </c>
      <c r="T315" s="187">
        <v>44127</v>
      </c>
      <c r="U315" s="87" t="s">
        <v>604</v>
      </c>
    </row>
    <row r="316" spans="1:21" ht="15.5">
      <c r="A316" s="223">
        <v>2020</v>
      </c>
      <c r="B316" s="223" t="s">
        <v>12</v>
      </c>
      <c r="C316" s="224" t="s">
        <v>2092</v>
      </c>
      <c r="D316" s="224" t="s">
        <v>2092</v>
      </c>
      <c r="E316" s="226" t="s">
        <v>2438</v>
      </c>
      <c r="F316" s="227" t="s">
        <v>2439</v>
      </c>
      <c r="G316" s="228" t="s">
        <v>2440</v>
      </c>
      <c r="H316" s="227" t="s">
        <v>1889</v>
      </c>
      <c r="I316" s="229" t="s">
        <v>607</v>
      </c>
      <c r="J316" s="103" t="s">
        <v>1735</v>
      </c>
      <c r="K316" s="103" t="s">
        <v>84</v>
      </c>
      <c r="L316" s="103" t="s">
        <v>84</v>
      </c>
      <c r="M316" s="103" t="s">
        <v>10</v>
      </c>
      <c r="N316" s="103" t="s">
        <v>10</v>
      </c>
      <c r="O316" s="230">
        <v>960</v>
      </c>
      <c r="P316" s="231">
        <v>730</v>
      </c>
      <c r="Q316" s="34">
        <f t="shared" si="4"/>
        <v>0.76041666666666663</v>
      </c>
      <c r="R316" s="33">
        <v>101</v>
      </c>
      <c r="S316" s="33">
        <v>160</v>
      </c>
      <c r="T316" s="187">
        <v>44127</v>
      </c>
      <c r="U316" s="87" t="s">
        <v>608</v>
      </c>
    </row>
    <row r="317" spans="1:21" ht="15.5">
      <c r="A317" s="223">
        <v>2020</v>
      </c>
      <c r="B317" s="223" t="s">
        <v>19</v>
      </c>
      <c r="C317" s="224" t="s">
        <v>538</v>
      </c>
      <c r="D317" s="225" t="s">
        <v>1809</v>
      </c>
      <c r="E317" s="226" t="s">
        <v>2441</v>
      </c>
      <c r="F317" s="227" t="s">
        <v>2442</v>
      </c>
      <c r="G317" s="228" t="s">
        <v>2443</v>
      </c>
      <c r="H317" s="227" t="s">
        <v>1812</v>
      </c>
      <c r="I317" s="229" t="s">
        <v>609</v>
      </c>
      <c r="J317" s="103" t="s">
        <v>1735</v>
      </c>
      <c r="K317" s="103" t="s">
        <v>18</v>
      </c>
      <c r="L317" s="103" t="s">
        <v>538</v>
      </c>
      <c r="M317" s="103" t="s">
        <v>10</v>
      </c>
      <c r="N317" s="103" t="s">
        <v>10</v>
      </c>
      <c r="O317" s="230">
        <v>450</v>
      </c>
      <c r="P317" s="231">
        <v>340</v>
      </c>
      <c r="Q317" s="34">
        <f t="shared" si="4"/>
        <v>0.75555555555555554</v>
      </c>
      <c r="R317" s="33">
        <v>49</v>
      </c>
      <c r="S317" s="33">
        <v>75</v>
      </c>
      <c r="T317" s="187">
        <v>44133</v>
      </c>
      <c r="U317" s="87" t="s">
        <v>538</v>
      </c>
    </row>
    <row r="318" spans="1:21" ht="15.5">
      <c r="A318" s="223">
        <v>2020</v>
      </c>
      <c r="B318" s="223" t="s">
        <v>41</v>
      </c>
      <c r="C318" s="224" t="s">
        <v>55</v>
      </c>
      <c r="D318" s="225" t="s">
        <v>1633</v>
      </c>
      <c r="E318" s="226" t="s">
        <v>1786</v>
      </c>
      <c r="F318" s="227" t="s">
        <v>1786</v>
      </c>
      <c r="G318" s="228" t="s">
        <v>2444</v>
      </c>
      <c r="H318" s="227" t="s">
        <v>2445</v>
      </c>
      <c r="I318" s="229" t="s">
        <v>616</v>
      </c>
      <c r="J318" s="103" t="s">
        <v>1736</v>
      </c>
      <c r="K318" s="103" t="s">
        <v>55</v>
      </c>
      <c r="L318" s="103" t="s">
        <v>55</v>
      </c>
      <c r="M318" s="103" t="s">
        <v>55</v>
      </c>
      <c r="N318" s="103" t="s">
        <v>55</v>
      </c>
      <c r="O318" s="230">
        <v>966</v>
      </c>
      <c r="P318" s="231">
        <v>580</v>
      </c>
      <c r="Q318" s="34">
        <f t="shared" si="4"/>
        <v>0.60041407867494823</v>
      </c>
      <c r="R318" s="33">
        <v>76</v>
      </c>
      <c r="S318" s="33">
        <v>159</v>
      </c>
      <c r="T318" s="187">
        <v>44133</v>
      </c>
      <c r="U318" s="87" t="s">
        <v>617</v>
      </c>
    </row>
    <row r="319" spans="1:21" ht="15.5">
      <c r="A319" s="223">
        <v>2020</v>
      </c>
      <c r="B319" s="223" t="s">
        <v>12</v>
      </c>
      <c r="C319" s="224" t="s">
        <v>615</v>
      </c>
      <c r="D319" s="225" t="s">
        <v>615</v>
      </c>
      <c r="E319" s="226" t="s">
        <v>2409</v>
      </c>
      <c r="F319" s="227" t="s">
        <v>2446</v>
      </c>
      <c r="G319" s="228" t="s">
        <v>2447</v>
      </c>
      <c r="H319" s="227" t="s">
        <v>2161</v>
      </c>
      <c r="I319" s="229" t="s">
        <v>612</v>
      </c>
      <c r="J319" s="103" t="s">
        <v>1735</v>
      </c>
      <c r="K319" s="103" t="s">
        <v>68</v>
      </c>
      <c r="L319" s="103" t="s">
        <v>458</v>
      </c>
      <c r="M319" s="103" t="s">
        <v>459</v>
      </c>
      <c r="N319" s="103" t="s">
        <v>10</v>
      </c>
      <c r="O319" s="230">
        <v>1026</v>
      </c>
      <c r="P319" s="231">
        <v>776</v>
      </c>
      <c r="Q319" s="34">
        <f t="shared" si="4"/>
        <v>0.75633528265107208</v>
      </c>
      <c r="R319" s="33">
        <v>111</v>
      </c>
      <c r="S319" s="33">
        <v>171</v>
      </c>
      <c r="T319" s="187">
        <v>44133</v>
      </c>
      <c r="U319" s="87" t="s">
        <v>613</v>
      </c>
    </row>
    <row r="320" spans="1:21" ht="15.5">
      <c r="A320" s="223">
        <v>2020</v>
      </c>
      <c r="B320" s="223" t="s">
        <v>12</v>
      </c>
      <c r="C320" s="224" t="s">
        <v>615</v>
      </c>
      <c r="D320" s="225" t="s">
        <v>615</v>
      </c>
      <c r="E320" s="226" t="s">
        <v>2448</v>
      </c>
      <c r="F320" s="227" t="s">
        <v>2448</v>
      </c>
      <c r="G320" s="228" t="s">
        <v>2449</v>
      </c>
      <c r="H320" s="227" t="s">
        <v>2161</v>
      </c>
      <c r="I320" s="229" t="s">
        <v>614</v>
      </c>
      <c r="J320" s="103" t="s">
        <v>1735</v>
      </c>
      <c r="K320" s="103" t="s">
        <v>68</v>
      </c>
      <c r="L320" s="103" t="s">
        <v>458</v>
      </c>
      <c r="M320" s="103" t="s">
        <v>459</v>
      </c>
      <c r="N320" s="103" t="s">
        <v>10</v>
      </c>
      <c r="O320" s="230">
        <v>546</v>
      </c>
      <c r="P320" s="231">
        <v>404</v>
      </c>
      <c r="Q320" s="34">
        <f t="shared" si="4"/>
        <v>0.73992673992673996</v>
      </c>
      <c r="R320" s="33">
        <v>53</v>
      </c>
      <c r="S320" s="33">
        <v>90</v>
      </c>
      <c r="T320" s="187">
        <v>44133</v>
      </c>
      <c r="U320" s="87" t="s">
        <v>615</v>
      </c>
    </row>
    <row r="321" spans="1:21" ht="15.5">
      <c r="A321" s="223">
        <v>2020</v>
      </c>
      <c r="B321" s="223" t="s">
        <v>19</v>
      </c>
      <c r="C321" s="224" t="s">
        <v>1989</v>
      </c>
      <c r="D321" s="225" t="s">
        <v>1989</v>
      </c>
      <c r="E321" s="226" t="s">
        <v>2450</v>
      </c>
      <c r="F321" s="227" t="s">
        <v>2450</v>
      </c>
      <c r="G321" s="228" t="s">
        <v>2451</v>
      </c>
      <c r="H321" s="227" t="s">
        <v>2076</v>
      </c>
      <c r="I321" s="229" t="s">
        <v>610</v>
      </c>
      <c r="J321" s="103" t="s">
        <v>1735</v>
      </c>
      <c r="K321" s="103" t="s">
        <v>46</v>
      </c>
      <c r="L321" s="103" t="s">
        <v>84</v>
      </c>
      <c r="M321" s="103" t="s">
        <v>10</v>
      </c>
      <c r="N321" s="103" t="s">
        <v>10</v>
      </c>
      <c r="O321" s="230">
        <v>870</v>
      </c>
      <c r="P321" s="231">
        <v>603</v>
      </c>
      <c r="Q321" s="34">
        <f t="shared" si="4"/>
        <v>0.69310344827586212</v>
      </c>
      <c r="R321" s="33">
        <v>68</v>
      </c>
      <c r="S321" s="33">
        <v>132</v>
      </c>
      <c r="T321" s="187">
        <v>44133</v>
      </c>
      <c r="U321" s="87" t="s">
        <v>611</v>
      </c>
    </row>
    <row r="322" spans="1:21" ht="15.5">
      <c r="A322" s="223">
        <v>2020</v>
      </c>
      <c r="B322" s="223" t="s">
        <v>19</v>
      </c>
      <c r="C322" s="224" t="s">
        <v>538</v>
      </c>
      <c r="D322" s="225" t="s">
        <v>1809</v>
      </c>
      <c r="E322" s="226" t="s">
        <v>2452</v>
      </c>
      <c r="F322" s="227" t="s">
        <v>2453</v>
      </c>
      <c r="G322" s="228" t="s">
        <v>2454</v>
      </c>
      <c r="H322" s="227" t="s">
        <v>1812</v>
      </c>
      <c r="I322" s="229" t="s">
        <v>618</v>
      </c>
      <c r="J322" s="103" t="s">
        <v>1735</v>
      </c>
      <c r="K322" s="103" t="s">
        <v>47</v>
      </c>
      <c r="L322" s="103" t="s">
        <v>538</v>
      </c>
      <c r="M322" s="103" t="s">
        <v>10</v>
      </c>
      <c r="N322" s="103" t="s">
        <v>10</v>
      </c>
      <c r="O322" s="230">
        <v>1078</v>
      </c>
      <c r="P322" s="231">
        <v>771</v>
      </c>
      <c r="Q322" s="34">
        <f t="shared" si="4"/>
        <v>0.7152133580705009</v>
      </c>
      <c r="R322" s="33">
        <v>103</v>
      </c>
      <c r="S322" s="33">
        <v>169</v>
      </c>
      <c r="T322" s="187">
        <v>44143</v>
      </c>
      <c r="U322" s="87" t="s">
        <v>619</v>
      </c>
    </row>
    <row r="323" spans="1:21" ht="15.5">
      <c r="A323" s="223">
        <v>2020</v>
      </c>
      <c r="B323" s="223" t="s">
        <v>12</v>
      </c>
      <c r="C323" s="224" t="s">
        <v>2092</v>
      </c>
      <c r="D323" s="225" t="s">
        <v>2092</v>
      </c>
      <c r="E323" s="226" t="s">
        <v>2455</v>
      </c>
      <c r="F323" s="227" t="s">
        <v>2455</v>
      </c>
      <c r="G323" s="228" t="s">
        <v>2456</v>
      </c>
      <c r="H323" s="227" t="s">
        <v>2095</v>
      </c>
      <c r="I323" s="229" t="s">
        <v>620</v>
      </c>
      <c r="J323" s="103" t="s">
        <v>1735</v>
      </c>
      <c r="K323" s="103" t="s">
        <v>84</v>
      </c>
      <c r="L323" s="103" t="s">
        <v>84</v>
      </c>
      <c r="M323" s="103" t="s">
        <v>10</v>
      </c>
      <c r="N323" s="103" t="s">
        <v>10</v>
      </c>
      <c r="O323" s="230">
        <v>1464</v>
      </c>
      <c r="P323" s="231">
        <v>1094</v>
      </c>
      <c r="Q323" s="34">
        <f t="shared" ref="Q323:Q386" si="5">P323/O323</f>
        <v>0.74726775956284153</v>
      </c>
      <c r="R323" s="33">
        <v>155</v>
      </c>
      <c r="S323" s="33">
        <v>242</v>
      </c>
      <c r="T323" s="187">
        <v>44143</v>
      </c>
      <c r="U323" s="87" t="s">
        <v>608</v>
      </c>
    </row>
    <row r="324" spans="1:21" ht="15.5">
      <c r="A324" s="223">
        <v>2020</v>
      </c>
      <c r="B324" s="223" t="s">
        <v>19</v>
      </c>
      <c r="C324" s="224" t="s">
        <v>538</v>
      </c>
      <c r="D324" s="225" t="s">
        <v>1809</v>
      </c>
      <c r="E324" s="226" t="s">
        <v>2452</v>
      </c>
      <c r="F324" s="227" t="s">
        <v>2457</v>
      </c>
      <c r="G324" s="228" t="s">
        <v>2458</v>
      </c>
      <c r="H324" s="227" t="s">
        <v>1812</v>
      </c>
      <c r="I324" s="229" t="s">
        <v>623</v>
      </c>
      <c r="J324" s="103" t="s">
        <v>1735</v>
      </c>
      <c r="K324" s="103" t="s">
        <v>47</v>
      </c>
      <c r="L324" s="103" t="s">
        <v>538</v>
      </c>
      <c r="M324" s="103" t="s">
        <v>10</v>
      </c>
      <c r="N324" s="103" t="s">
        <v>10</v>
      </c>
      <c r="O324" s="230">
        <v>918</v>
      </c>
      <c r="P324" s="231">
        <v>709</v>
      </c>
      <c r="Q324" s="34">
        <f t="shared" si="5"/>
        <v>0.77233115468409586</v>
      </c>
      <c r="R324" s="33">
        <v>98</v>
      </c>
      <c r="S324" s="33">
        <v>148</v>
      </c>
      <c r="T324" s="187">
        <v>44147</v>
      </c>
      <c r="U324" s="87" t="s">
        <v>538</v>
      </c>
    </row>
    <row r="325" spans="1:21" ht="15.5">
      <c r="A325" s="223">
        <v>2020</v>
      </c>
      <c r="B325" s="223" t="s">
        <v>12</v>
      </c>
      <c r="C325" s="224" t="s">
        <v>2377</v>
      </c>
      <c r="D325" s="225" t="s">
        <v>2377</v>
      </c>
      <c r="E325" s="226" t="s">
        <v>2459</v>
      </c>
      <c r="F325" s="227" t="s">
        <v>2459</v>
      </c>
      <c r="G325" s="228" t="s">
        <v>2460</v>
      </c>
      <c r="H325" s="227" t="s">
        <v>2380</v>
      </c>
      <c r="I325" s="229" t="s">
        <v>622</v>
      </c>
      <c r="J325" s="103" t="s">
        <v>1735</v>
      </c>
      <c r="K325" s="103" t="s">
        <v>60</v>
      </c>
      <c r="L325" s="103" t="s">
        <v>65</v>
      </c>
      <c r="M325" s="103" t="s">
        <v>559</v>
      </c>
      <c r="N325" s="103" t="s">
        <v>10</v>
      </c>
      <c r="O325" s="230">
        <v>1002</v>
      </c>
      <c r="P325" s="231">
        <v>783</v>
      </c>
      <c r="Q325" s="34">
        <f t="shared" si="5"/>
        <v>0.78143712574850299</v>
      </c>
      <c r="R325" s="33">
        <v>117</v>
      </c>
      <c r="S325" s="33">
        <v>167</v>
      </c>
      <c r="T325" s="187">
        <v>44147</v>
      </c>
      <c r="U325" s="87" t="s">
        <v>559</v>
      </c>
    </row>
    <row r="326" spans="1:21" ht="15.5">
      <c r="A326" s="223">
        <v>2020</v>
      </c>
      <c r="B326" s="223" t="s">
        <v>12</v>
      </c>
      <c r="C326" s="224" t="s">
        <v>615</v>
      </c>
      <c r="D326" s="225" t="s">
        <v>615</v>
      </c>
      <c r="E326" s="226" t="s">
        <v>2461</v>
      </c>
      <c r="F326" s="227" t="s">
        <v>2461</v>
      </c>
      <c r="G326" s="228" t="s">
        <v>2462</v>
      </c>
      <c r="H326" s="227" t="s">
        <v>2161</v>
      </c>
      <c r="I326" s="229" t="s">
        <v>621</v>
      </c>
      <c r="J326" s="103" t="s">
        <v>1735</v>
      </c>
      <c r="K326" s="103" t="s">
        <v>68</v>
      </c>
      <c r="L326" s="103" t="s">
        <v>458</v>
      </c>
      <c r="M326" s="103" t="s">
        <v>459</v>
      </c>
      <c r="N326" s="103" t="s">
        <v>10</v>
      </c>
      <c r="O326" s="230">
        <v>1134</v>
      </c>
      <c r="P326" s="231">
        <v>691</v>
      </c>
      <c r="Q326" s="34">
        <f t="shared" si="5"/>
        <v>0.60934744268077601</v>
      </c>
      <c r="R326" s="33">
        <v>71</v>
      </c>
      <c r="S326" s="33">
        <v>189</v>
      </c>
      <c r="T326" s="187">
        <v>44147</v>
      </c>
      <c r="U326" s="87" t="s">
        <v>615</v>
      </c>
    </row>
    <row r="327" spans="1:21" ht="15.5">
      <c r="A327" s="223">
        <v>2020</v>
      </c>
      <c r="B327" s="223" t="s">
        <v>12</v>
      </c>
      <c r="C327" s="224" t="s">
        <v>371</v>
      </c>
      <c r="D327" s="225" t="s">
        <v>1713</v>
      </c>
      <c r="E327" s="226" t="s">
        <v>2463</v>
      </c>
      <c r="F327" s="227" t="s">
        <v>2463</v>
      </c>
      <c r="G327" s="228" t="s">
        <v>2464</v>
      </c>
      <c r="H327" s="227" t="s">
        <v>2465</v>
      </c>
      <c r="I327" s="229" t="s">
        <v>626</v>
      </c>
      <c r="J327" s="103" t="s">
        <v>1735</v>
      </c>
      <c r="K327" s="103" t="s">
        <v>90</v>
      </c>
      <c r="L327" s="103" t="s">
        <v>371</v>
      </c>
      <c r="M327" s="103" t="s">
        <v>371</v>
      </c>
      <c r="N327" s="103" t="s">
        <v>10</v>
      </c>
      <c r="O327" s="230">
        <v>1776</v>
      </c>
      <c r="P327" s="231">
        <v>1025</v>
      </c>
      <c r="Q327" s="34">
        <f t="shared" si="5"/>
        <v>0.57713963963963966</v>
      </c>
      <c r="R327" s="33">
        <v>126</v>
      </c>
      <c r="S327" s="33">
        <v>295</v>
      </c>
      <c r="T327" s="187">
        <v>44147</v>
      </c>
      <c r="U327" s="87" t="s">
        <v>627</v>
      </c>
    </row>
    <row r="328" spans="1:21" ht="15.5">
      <c r="A328" s="223">
        <v>2020</v>
      </c>
      <c r="B328" s="223" t="s">
        <v>19</v>
      </c>
      <c r="C328" s="224" t="s">
        <v>1989</v>
      </c>
      <c r="D328" s="225" t="s">
        <v>1989</v>
      </c>
      <c r="E328" s="226" t="s">
        <v>2466</v>
      </c>
      <c r="F328" s="227" t="s">
        <v>2467</v>
      </c>
      <c r="G328" s="228" t="s">
        <v>2468</v>
      </c>
      <c r="H328" s="227" t="s">
        <v>2076</v>
      </c>
      <c r="I328" s="229" t="s">
        <v>624</v>
      </c>
      <c r="J328" s="103" t="s">
        <v>1735</v>
      </c>
      <c r="K328" s="103" t="s">
        <v>46</v>
      </c>
      <c r="L328" s="103" t="s">
        <v>84</v>
      </c>
      <c r="M328" s="103" t="s">
        <v>10</v>
      </c>
      <c r="N328" s="103" t="s">
        <v>10</v>
      </c>
      <c r="O328" s="230">
        <v>1098</v>
      </c>
      <c r="P328" s="231">
        <v>750</v>
      </c>
      <c r="Q328" s="34">
        <f t="shared" si="5"/>
        <v>0.68306010928961747</v>
      </c>
      <c r="R328" s="33">
        <v>106</v>
      </c>
      <c r="S328" s="33">
        <v>182</v>
      </c>
      <c r="T328" s="187">
        <v>44147</v>
      </c>
      <c r="U328" s="87" t="s">
        <v>625</v>
      </c>
    </row>
    <row r="329" spans="1:21" ht="15.5">
      <c r="A329" s="223">
        <v>2020</v>
      </c>
      <c r="B329" s="223" t="s">
        <v>19</v>
      </c>
      <c r="C329" s="224" t="s">
        <v>538</v>
      </c>
      <c r="D329" s="225" t="s">
        <v>1809</v>
      </c>
      <c r="E329" s="226" t="s">
        <v>2386</v>
      </c>
      <c r="F329" s="227" t="s">
        <v>2469</v>
      </c>
      <c r="G329" s="228" t="s">
        <v>2470</v>
      </c>
      <c r="H329" s="227" t="s">
        <v>1812</v>
      </c>
      <c r="I329" s="229" t="s">
        <v>628</v>
      </c>
      <c r="J329" s="103" t="s">
        <v>1735</v>
      </c>
      <c r="K329" s="103" t="s">
        <v>18</v>
      </c>
      <c r="L329" s="103" t="s">
        <v>538</v>
      </c>
      <c r="M329" s="103" t="s">
        <v>10</v>
      </c>
      <c r="N329" s="103" t="s">
        <v>10</v>
      </c>
      <c r="O329" s="230">
        <v>774</v>
      </c>
      <c r="P329" s="231">
        <v>580</v>
      </c>
      <c r="Q329" s="34">
        <f t="shared" si="5"/>
        <v>0.74935400516795869</v>
      </c>
      <c r="R329" s="33">
        <v>77</v>
      </c>
      <c r="S329" s="33">
        <v>127</v>
      </c>
      <c r="T329" s="187">
        <v>44155</v>
      </c>
      <c r="U329" s="87" t="s">
        <v>538</v>
      </c>
    </row>
    <row r="330" spans="1:21" ht="15.5">
      <c r="A330" s="223">
        <v>2020</v>
      </c>
      <c r="B330" s="223" t="s">
        <v>12</v>
      </c>
      <c r="C330" s="224" t="s">
        <v>2092</v>
      </c>
      <c r="D330" s="225" t="s">
        <v>2092</v>
      </c>
      <c r="E330" s="226" t="s">
        <v>2471</v>
      </c>
      <c r="F330" s="227" t="s">
        <v>2471</v>
      </c>
      <c r="G330" s="228" t="s">
        <v>2472</v>
      </c>
      <c r="H330" s="227" t="s">
        <v>2095</v>
      </c>
      <c r="I330" s="229" t="s">
        <v>631</v>
      </c>
      <c r="J330" s="103" t="s">
        <v>1735</v>
      </c>
      <c r="K330" s="103" t="s">
        <v>84</v>
      </c>
      <c r="L330" s="103" t="s">
        <v>84</v>
      </c>
      <c r="M330" s="103" t="s">
        <v>10</v>
      </c>
      <c r="N330" s="103" t="s">
        <v>10</v>
      </c>
      <c r="O330" s="230">
        <v>1158</v>
      </c>
      <c r="P330" s="231">
        <v>856</v>
      </c>
      <c r="Q330" s="34">
        <f t="shared" si="5"/>
        <v>0.73920552677029361</v>
      </c>
      <c r="R330" s="33">
        <v>102</v>
      </c>
      <c r="S330" s="33">
        <v>193</v>
      </c>
      <c r="T330" s="187">
        <v>44155</v>
      </c>
      <c r="U330" s="87" t="s">
        <v>632</v>
      </c>
    </row>
    <row r="331" spans="1:21" ht="15.5">
      <c r="A331" s="223">
        <v>2020</v>
      </c>
      <c r="B331" s="223" t="s">
        <v>12</v>
      </c>
      <c r="C331" s="224" t="s">
        <v>2092</v>
      </c>
      <c r="D331" s="225" t="s">
        <v>2092</v>
      </c>
      <c r="E331" s="226" t="s">
        <v>2473</v>
      </c>
      <c r="F331" s="227" t="s">
        <v>2473</v>
      </c>
      <c r="G331" s="228" t="s">
        <v>2474</v>
      </c>
      <c r="H331" s="227" t="s">
        <v>2095</v>
      </c>
      <c r="I331" s="229" t="s">
        <v>629</v>
      </c>
      <c r="J331" s="103" t="s">
        <v>1735</v>
      </c>
      <c r="K331" s="103" t="s">
        <v>84</v>
      </c>
      <c r="L331" s="103" t="s">
        <v>84</v>
      </c>
      <c r="M331" s="103" t="s">
        <v>10</v>
      </c>
      <c r="N331" s="103" t="s">
        <v>10</v>
      </c>
      <c r="O331" s="230">
        <v>1048</v>
      </c>
      <c r="P331" s="231">
        <v>791</v>
      </c>
      <c r="Q331" s="34">
        <f t="shared" si="5"/>
        <v>0.75477099236641221</v>
      </c>
      <c r="R331" s="33">
        <v>112</v>
      </c>
      <c r="S331" s="33">
        <v>173</v>
      </c>
      <c r="T331" s="187">
        <v>44155</v>
      </c>
      <c r="U331" s="87" t="s">
        <v>630</v>
      </c>
    </row>
    <row r="332" spans="1:21" ht="15.5">
      <c r="A332" s="223">
        <v>2020</v>
      </c>
      <c r="B332" s="223" t="s">
        <v>12</v>
      </c>
      <c r="C332" s="224" t="s">
        <v>2206</v>
      </c>
      <c r="D332" s="225" t="s">
        <v>2206</v>
      </c>
      <c r="E332" s="226" t="s">
        <v>2475</v>
      </c>
      <c r="F332" s="227" t="s">
        <v>2475</v>
      </c>
      <c r="G332" s="228" t="s">
        <v>2476</v>
      </c>
      <c r="H332" s="227" t="s">
        <v>2209</v>
      </c>
      <c r="I332" s="229" t="s">
        <v>635</v>
      </c>
      <c r="J332" s="103" t="s">
        <v>1735</v>
      </c>
      <c r="K332" s="103" t="s">
        <v>77</v>
      </c>
      <c r="L332" s="103" t="s">
        <v>318</v>
      </c>
      <c r="M332" s="103" t="s">
        <v>319</v>
      </c>
      <c r="N332" s="103" t="s">
        <v>10</v>
      </c>
      <c r="O332" s="230">
        <v>708</v>
      </c>
      <c r="P332" s="231">
        <v>555</v>
      </c>
      <c r="Q332" s="34">
        <f t="shared" si="5"/>
        <v>0.78389830508474578</v>
      </c>
      <c r="R332" s="33">
        <v>82</v>
      </c>
      <c r="S332" s="33">
        <v>118</v>
      </c>
      <c r="T332" s="187">
        <v>44155</v>
      </c>
      <c r="U332" s="87" t="s">
        <v>636</v>
      </c>
    </row>
    <row r="333" spans="1:21" ht="15.5">
      <c r="A333" s="223">
        <v>2020</v>
      </c>
      <c r="B333" s="223" t="s">
        <v>12</v>
      </c>
      <c r="C333" s="224" t="s">
        <v>615</v>
      </c>
      <c r="D333" s="225" t="s">
        <v>615</v>
      </c>
      <c r="E333" s="226" t="s">
        <v>2477</v>
      </c>
      <c r="F333" s="227" t="s">
        <v>2477</v>
      </c>
      <c r="G333" s="228" t="s">
        <v>2478</v>
      </c>
      <c r="H333" s="227" t="s">
        <v>2161</v>
      </c>
      <c r="I333" s="229" t="s">
        <v>637</v>
      </c>
      <c r="J333" s="103" t="s">
        <v>1735</v>
      </c>
      <c r="K333" s="103" t="s">
        <v>92</v>
      </c>
      <c r="L333" s="103" t="s">
        <v>371</v>
      </c>
      <c r="M333" s="103" t="s">
        <v>371</v>
      </c>
      <c r="N333" s="103" t="s">
        <v>10</v>
      </c>
      <c r="O333" s="230">
        <v>1230</v>
      </c>
      <c r="P333" s="231">
        <v>961</v>
      </c>
      <c r="Q333" s="34">
        <f t="shared" si="5"/>
        <v>0.78130081300813004</v>
      </c>
      <c r="R333" s="33">
        <v>130</v>
      </c>
      <c r="S333" s="33">
        <v>205</v>
      </c>
      <c r="T333" s="187">
        <v>44155</v>
      </c>
      <c r="U333" s="87" t="s">
        <v>542</v>
      </c>
    </row>
    <row r="334" spans="1:21" ht="15.5">
      <c r="A334" s="223">
        <v>2020</v>
      </c>
      <c r="B334" s="223" t="s">
        <v>19</v>
      </c>
      <c r="C334" s="224" t="s">
        <v>1989</v>
      </c>
      <c r="D334" s="225" t="s">
        <v>1989</v>
      </c>
      <c r="E334" s="226" t="s">
        <v>2450</v>
      </c>
      <c r="F334" s="227" t="s">
        <v>2479</v>
      </c>
      <c r="G334" s="228" t="s">
        <v>2480</v>
      </c>
      <c r="H334" s="227" t="s">
        <v>2076</v>
      </c>
      <c r="I334" s="229" t="s">
        <v>638</v>
      </c>
      <c r="J334" s="103" t="s">
        <v>1735</v>
      </c>
      <c r="K334" s="103" t="s">
        <v>46</v>
      </c>
      <c r="L334" s="103" t="s">
        <v>84</v>
      </c>
      <c r="M334" s="103" t="s">
        <v>10</v>
      </c>
      <c r="N334" s="103" t="s">
        <v>10</v>
      </c>
      <c r="O334" s="230">
        <v>528</v>
      </c>
      <c r="P334" s="231">
        <v>346</v>
      </c>
      <c r="Q334" s="34">
        <f t="shared" si="5"/>
        <v>0.65530303030303028</v>
      </c>
      <c r="R334" s="33">
        <v>45</v>
      </c>
      <c r="S334" s="33">
        <v>88</v>
      </c>
      <c r="T334" s="187">
        <v>44155</v>
      </c>
      <c r="U334" s="87" t="s">
        <v>46</v>
      </c>
    </row>
    <row r="335" spans="1:21" ht="15.5">
      <c r="A335" s="235">
        <v>2020</v>
      </c>
      <c r="B335" s="235" t="s">
        <v>19</v>
      </c>
      <c r="C335" s="236" t="s">
        <v>538</v>
      </c>
      <c r="D335" s="225" t="s">
        <v>1989</v>
      </c>
      <c r="E335" s="238" t="s">
        <v>2481</v>
      </c>
      <c r="F335" s="238" t="s">
        <v>2482</v>
      </c>
      <c r="G335" s="228" t="s">
        <v>2483</v>
      </c>
      <c r="H335" s="227" t="s">
        <v>2076</v>
      </c>
      <c r="I335" s="229" t="s">
        <v>633</v>
      </c>
      <c r="J335" s="103" t="s">
        <v>1735</v>
      </c>
      <c r="K335" s="103" t="s">
        <v>52</v>
      </c>
      <c r="L335" s="103" t="s">
        <v>538</v>
      </c>
      <c r="M335" s="103" t="s">
        <v>10</v>
      </c>
      <c r="N335" s="103" t="s">
        <v>10</v>
      </c>
      <c r="O335" s="230">
        <v>1626</v>
      </c>
      <c r="P335" s="231">
        <v>1122</v>
      </c>
      <c r="Q335" s="34">
        <f t="shared" si="5"/>
        <v>0.69003690036900367</v>
      </c>
      <c r="R335" s="33">
        <v>152</v>
      </c>
      <c r="S335" s="33">
        <v>270</v>
      </c>
      <c r="T335" s="187">
        <v>44155</v>
      </c>
      <c r="U335" s="87" t="s">
        <v>634</v>
      </c>
    </row>
    <row r="336" spans="1:21" ht="15.5">
      <c r="A336" s="223">
        <v>2020</v>
      </c>
      <c r="B336" s="223" t="s">
        <v>19</v>
      </c>
      <c r="C336" s="224" t="s">
        <v>538</v>
      </c>
      <c r="D336" s="225" t="s">
        <v>1809</v>
      </c>
      <c r="E336" s="226" t="s">
        <v>2484</v>
      </c>
      <c r="F336" s="227" t="s">
        <v>2485</v>
      </c>
      <c r="G336" s="228" t="s">
        <v>2486</v>
      </c>
      <c r="H336" s="227" t="s">
        <v>1812</v>
      </c>
      <c r="I336" s="229" t="s">
        <v>644</v>
      </c>
      <c r="J336" s="103" t="s">
        <v>1735</v>
      </c>
      <c r="K336" s="103" t="s">
        <v>52</v>
      </c>
      <c r="L336" s="103" t="s">
        <v>538</v>
      </c>
      <c r="M336" s="103" t="s">
        <v>10</v>
      </c>
      <c r="N336" s="103" t="s">
        <v>10</v>
      </c>
      <c r="O336" s="230">
        <v>1242</v>
      </c>
      <c r="P336" s="231">
        <v>896</v>
      </c>
      <c r="Q336" s="34">
        <f t="shared" si="5"/>
        <v>0.72141706924315618</v>
      </c>
      <c r="R336" s="33">
        <v>127</v>
      </c>
      <c r="S336" s="33">
        <v>203</v>
      </c>
      <c r="T336" s="187">
        <v>44161</v>
      </c>
      <c r="U336" s="87" t="s">
        <v>645</v>
      </c>
    </row>
    <row r="337" spans="1:21" ht="15.5">
      <c r="A337" s="223">
        <v>2020</v>
      </c>
      <c r="B337" s="223" t="s">
        <v>19</v>
      </c>
      <c r="C337" s="224" t="s">
        <v>1906</v>
      </c>
      <c r="D337" s="225" t="s">
        <v>1906</v>
      </c>
      <c r="E337" s="226" t="s">
        <v>2487</v>
      </c>
      <c r="F337" s="227" t="s">
        <v>2487</v>
      </c>
      <c r="G337" s="228" t="s">
        <v>2488</v>
      </c>
      <c r="H337" s="227" t="s">
        <v>1910</v>
      </c>
      <c r="I337" s="229" t="s">
        <v>642</v>
      </c>
      <c r="J337" s="103" t="s">
        <v>1735</v>
      </c>
      <c r="K337" s="103" t="s">
        <v>51</v>
      </c>
      <c r="L337" s="103" t="s">
        <v>538</v>
      </c>
      <c r="M337" s="103" t="s">
        <v>10</v>
      </c>
      <c r="N337" s="103" t="s">
        <v>10</v>
      </c>
      <c r="O337" s="230">
        <v>1266</v>
      </c>
      <c r="P337" s="231">
        <v>828</v>
      </c>
      <c r="Q337" s="34">
        <f t="shared" si="5"/>
        <v>0.65402843601895733</v>
      </c>
      <c r="R337" s="33">
        <v>109</v>
      </c>
      <c r="S337" s="33">
        <v>209</v>
      </c>
      <c r="T337" s="187">
        <v>44161</v>
      </c>
      <c r="U337" s="87" t="s">
        <v>643</v>
      </c>
    </row>
    <row r="338" spans="1:21" ht="15.5">
      <c r="A338" s="223">
        <v>2020</v>
      </c>
      <c r="B338" s="223" t="s">
        <v>19</v>
      </c>
      <c r="C338" s="224" t="s">
        <v>1906</v>
      </c>
      <c r="D338" s="225" t="s">
        <v>1906</v>
      </c>
      <c r="E338" s="226" t="s">
        <v>2405</v>
      </c>
      <c r="F338" s="227" t="s">
        <v>2405</v>
      </c>
      <c r="G338" s="228" t="s">
        <v>2489</v>
      </c>
      <c r="H338" s="227" t="s">
        <v>1910</v>
      </c>
      <c r="I338" s="229" t="s">
        <v>646</v>
      </c>
      <c r="J338" s="103" t="s">
        <v>1735</v>
      </c>
      <c r="K338" s="103" t="s">
        <v>51</v>
      </c>
      <c r="L338" s="103" t="s">
        <v>538</v>
      </c>
      <c r="M338" s="103" t="s">
        <v>10</v>
      </c>
      <c r="N338" s="103" t="s">
        <v>10</v>
      </c>
      <c r="O338" s="230">
        <v>432</v>
      </c>
      <c r="P338" s="231">
        <v>161</v>
      </c>
      <c r="Q338" s="34">
        <f t="shared" si="5"/>
        <v>0.37268518518518517</v>
      </c>
      <c r="R338" s="33">
        <v>17</v>
      </c>
      <c r="S338" s="33">
        <v>71</v>
      </c>
      <c r="T338" s="187">
        <v>44161</v>
      </c>
      <c r="U338" s="87" t="s">
        <v>647</v>
      </c>
    </row>
    <row r="339" spans="1:21" ht="15.5">
      <c r="A339" s="223">
        <v>2020</v>
      </c>
      <c r="B339" s="223" t="s">
        <v>12</v>
      </c>
      <c r="C339" s="224" t="s">
        <v>2377</v>
      </c>
      <c r="D339" s="225" t="s">
        <v>2377</v>
      </c>
      <c r="E339" s="226" t="s">
        <v>2490</v>
      </c>
      <c r="F339" s="227" t="s">
        <v>2490</v>
      </c>
      <c r="G339" s="228" t="s">
        <v>2491</v>
      </c>
      <c r="H339" s="227" t="s">
        <v>2380</v>
      </c>
      <c r="I339" s="229" t="s">
        <v>639</v>
      </c>
      <c r="J339" s="103" t="s">
        <v>1735</v>
      </c>
      <c r="K339" s="103" t="s">
        <v>60</v>
      </c>
      <c r="L339" s="103" t="s">
        <v>65</v>
      </c>
      <c r="M339" s="103" t="s">
        <v>559</v>
      </c>
      <c r="N339" s="103" t="s">
        <v>10</v>
      </c>
      <c r="O339" s="230">
        <v>654</v>
      </c>
      <c r="P339" s="231">
        <v>452</v>
      </c>
      <c r="Q339" s="34">
        <f t="shared" si="5"/>
        <v>0.69113149847094801</v>
      </c>
      <c r="R339" s="33">
        <v>55</v>
      </c>
      <c r="S339" s="33">
        <v>109</v>
      </c>
      <c r="T339" s="187">
        <v>44161</v>
      </c>
      <c r="U339" s="87" t="s">
        <v>559</v>
      </c>
    </row>
    <row r="340" spans="1:21" ht="15.5">
      <c r="A340" s="223">
        <v>2020</v>
      </c>
      <c r="B340" s="223" t="s">
        <v>23</v>
      </c>
      <c r="C340" s="224" t="s">
        <v>1691</v>
      </c>
      <c r="D340" s="225" t="s">
        <v>2294</v>
      </c>
      <c r="E340" s="226" t="s">
        <v>2492</v>
      </c>
      <c r="F340" s="227" t="s">
        <v>2492</v>
      </c>
      <c r="G340" s="228" t="s">
        <v>2493</v>
      </c>
      <c r="H340" s="227" t="s">
        <v>2296</v>
      </c>
      <c r="I340" s="229" t="s">
        <v>640</v>
      </c>
      <c r="J340" s="103" t="s">
        <v>1736</v>
      </c>
      <c r="K340" s="103" t="s">
        <v>38</v>
      </c>
      <c r="L340" s="103" t="s">
        <v>496</v>
      </c>
      <c r="M340" s="103" t="s">
        <v>21</v>
      </c>
      <c r="N340" s="103" t="s">
        <v>21</v>
      </c>
      <c r="O340" s="230">
        <v>1598</v>
      </c>
      <c r="P340" s="231">
        <v>1099</v>
      </c>
      <c r="Q340" s="34">
        <f t="shared" si="5"/>
        <v>0.6877346683354193</v>
      </c>
      <c r="R340" s="33">
        <v>153</v>
      </c>
      <c r="S340" s="33">
        <v>266</v>
      </c>
      <c r="T340" s="187">
        <v>44161</v>
      </c>
      <c r="U340" s="87" t="s">
        <v>641</v>
      </c>
    </row>
    <row r="341" spans="1:21" ht="15.5">
      <c r="A341" s="223">
        <v>2020</v>
      </c>
      <c r="B341" s="223" t="s">
        <v>19</v>
      </c>
      <c r="C341" s="224" t="s">
        <v>538</v>
      </c>
      <c r="D341" s="225" t="s">
        <v>1809</v>
      </c>
      <c r="E341" s="226" t="s">
        <v>2494</v>
      </c>
      <c r="F341" s="227" t="s">
        <v>2495</v>
      </c>
      <c r="G341" s="228" t="s">
        <v>2496</v>
      </c>
      <c r="H341" s="227" t="s">
        <v>1812</v>
      </c>
      <c r="I341" s="229" t="s">
        <v>655</v>
      </c>
      <c r="J341" s="103" t="s">
        <v>1735</v>
      </c>
      <c r="K341" s="103" t="s">
        <v>52</v>
      </c>
      <c r="L341" s="103" t="s">
        <v>538</v>
      </c>
      <c r="M341" s="103" t="s">
        <v>10</v>
      </c>
      <c r="N341" s="103" t="s">
        <v>10</v>
      </c>
      <c r="O341" s="230">
        <v>1116</v>
      </c>
      <c r="P341" s="231">
        <v>797</v>
      </c>
      <c r="Q341" s="34">
        <f t="shared" si="5"/>
        <v>0.71415770609318996</v>
      </c>
      <c r="R341" s="33">
        <v>108</v>
      </c>
      <c r="S341" s="33">
        <v>183</v>
      </c>
      <c r="T341" s="187">
        <v>44168</v>
      </c>
      <c r="U341" s="87" t="s">
        <v>600</v>
      </c>
    </row>
    <row r="342" spans="1:21" ht="15.5">
      <c r="A342" s="223">
        <v>2020</v>
      </c>
      <c r="B342" s="223" t="s">
        <v>19</v>
      </c>
      <c r="C342" s="224" t="s">
        <v>538</v>
      </c>
      <c r="D342" s="225" t="s">
        <v>1809</v>
      </c>
      <c r="E342" s="226" t="s">
        <v>2497</v>
      </c>
      <c r="F342" s="227" t="s">
        <v>2498</v>
      </c>
      <c r="G342" s="228" t="s">
        <v>2499</v>
      </c>
      <c r="H342" s="227" t="s">
        <v>1812</v>
      </c>
      <c r="I342" s="229" t="s">
        <v>648</v>
      </c>
      <c r="J342" s="103" t="s">
        <v>1735</v>
      </c>
      <c r="K342" s="103" t="s">
        <v>18</v>
      </c>
      <c r="L342" s="103" t="s">
        <v>538</v>
      </c>
      <c r="M342" s="103" t="s">
        <v>10</v>
      </c>
      <c r="N342" s="103" t="s">
        <v>10</v>
      </c>
      <c r="O342" s="230">
        <v>1398</v>
      </c>
      <c r="P342" s="231">
        <v>935</v>
      </c>
      <c r="Q342" s="34">
        <f t="shared" si="5"/>
        <v>0.66881258941344779</v>
      </c>
      <c r="R342" s="33">
        <v>120</v>
      </c>
      <c r="S342" s="33">
        <v>230</v>
      </c>
      <c r="T342" s="187">
        <v>44168</v>
      </c>
      <c r="U342" s="87" t="s">
        <v>649</v>
      </c>
    </row>
    <row r="343" spans="1:21" ht="15.5">
      <c r="A343" s="223">
        <v>2020</v>
      </c>
      <c r="B343" s="223" t="s">
        <v>19</v>
      </c>
      <c r="C343" s="224" t="s">
        <v>421</v>
      </c>
      <c r="D343" s="225" t="s">
        <v>1906</v>
      </c>
      <c r="E343" s="226" t="s">
        <v>2500</v>
      </c>
      <c r="F343" s="227" t="s">
        <v>2501</v>
      </c>
      <c r="G343" s="228" t="s">
        <v>2502</v>
      </c>
      <c r="H343" s="227" t="s">
        <v>1910</v>
      </c>
      <c r="I343" s="229" t="s">
        <v>653</v>
      </c>
      <c r="J343" s="103" t="s">
        <v>1735</v>
      </c>
      <c r="K343" s="103" t="s">
        <v>51</v>
      </c>
      <c r="L343" s="103" t="s">
        <v>538</v>
      </c>
      <c r="M343" s="103" t="s">
        <v>10</v>
      </c>
      <c r="N343" s="103" t="s">
        <v>10</v>
      </c>
      <c r="O343" s="230">
        <v>1248</v>
      </c>
      <c r="P343" s="231">
        <v>910</v>
      </c>
      <c r="Q343" s="34">
        <f t="shared" si="5"/>
        <v>0.72916666666666663</v>
      </c>
      <c r="R343" s="33">
        <v>120</v>
      </c>
      <c r="S343" s="33">
        <v>208</v>
      </c>
      <c r="T343" s="187">
        <v>44168</v>
      </c>
      <c r="U343" s="87" t="s">
        <v>654</v>
      </c>
    </row>
    <row r="344" spans="1:21" ht="15.5">
      <c r="A344" s="223">
        <v>2020</v>
      </c>
      <c r="B344" s="223" t="s">
        <v>12</v>
      </c>
      <c r="C344" s="224" t="s">
        <v>615</v>
      </c>
      <c r="D344" s="225" t="s">
        <v>615</v>
      </c>
      <c r="E344" s="226" t="s">
        <v>2503</v>
      </c>
      <c r="F344" s="227" t="s">
        <v>2503</v>
      </c>
      <c r="G344" s="228" t="s">
        <v>2504</v>
      </c>
      <c r="H344" s="227" t="s">
        <v>2161</v>
      </c>
      <c r="I344" s="229" t="s">
        <v>656</v>
      </c>
      <c r="J344" s="103" t="s">
        <v>1735</v>
      </c>
      <c r="K344" s="103" t="s">
        <v>68</v>
      </c>
      <c r="L344" s="103" t="s">
        <v>458</v>
      </c>
      <c r="M344" s="103" t="s">
        <v>459</v>
      </c>
      <c r="N344" s="103" t="s">
        <v>10</v>
      </c>
      <c r="O344" s="230">
        <v>2262</v>
      </c>
      <c r="P344" s="231">
        <v>1627</v>
      </c>
      <c r="Q344" s="34">
        <f t="shared" si="5"/>
        <v>0.71927497789566752</v>
      </c>
      <c r="R344" s="33">
        <v>225</v>
      </c>
      <c r="S344" s="33">
        <v>377</v>
      </c>
      <c r="T344" s="187">
        <v>44168</v>
      </c>
      <c r="U344" s="87" t="s">
        <v>615</v>
      </c>
    </row>
    <row r="345" spans="1:21" ht="15.5">
      <c r="A345" s="223">
        <v>2020</v>
      </c>
      <c r="B345" s="223" t="s">
        <v>23</v>
      </c>
      <c r="C345" s="224" t="s">
        <v>1691</v>
      </c>
      <c r="D345" s="225" t="s">
        <v>2294</v>
      </c>
      <c r="E345" s="226" t="s">
        <v>2505</v>
      </c>
      <c r="F345" s="227" t="s">
        <v>2505</v>
      </c>
      <c r="G345" s="228" t="s">
        <v>2506</v>
      </c>
      <c r="H345" s="227" t="s">
        <v>2296</v>
      </c>
      <c r="I345" s="229" t="s">
        <v>650</v>
      </c>
      <c r="J345" s="103" t="s">
        <v>1736</v>
      </c>
      <c r="K345" s="103" t="s">
        <v>103</v>
      </c>
      <c r="L345" s="103" t="s">
        <v>652</v>
      </c>
      <c r="M345" s="103" t="s">
        <v>21</v>
      </c>
      <c r="N345" s="103" t="s">
        <v>21</v>
      </c>
      <c r="O345" s="230">
        <v>580</v>
      </c>
      <c r="P345" s="231">
        <v>301</v>
      </c>
      <c r="Q345" s="34">
        <f t="shared" si="5"/>
        <v>0.51896551724137929</v>
      </c>
      <c r="R345" s="33">
        <v>31</v>
      </c>
      <c r="S345" s="33">
        <v>96</v>
      </c>
      <c r="T345" s="187">
        <v>44168</v>
      </c>
      <c r="U345" s="87" t="s">
        <v>651</v>
      </c>
    </row>
    <row r="346" spans="1:21" ht="15.5">
      <c r="A346" s="223">
        <v>2020</v>
      </c>
      <c r="B346" s="223" t="s">
        <v>23</v>
      </c>
      <c r="C346" s="224" t="s">
        <v>1691</v>
      </c>
      <c r="D346" s="225" t="s">
        <v>2294</v>
      </c>
      <c r="E346" s="226" t="s">
        <v>2313</v>
      </c>
      <c r="F346" s="227" t="s">
        <v>2507</v>
      </c>
      <c r="G346" s="228" t="s">
        <v>2508</v>
      </c>
      <c r="H346" s="227" t="s">
        <v>2296</v>
      </c>
      <c r="I346" s="229" t="s">
        <v>657</v>
      </c>
      <c r="J346" s="103" t="s">
        <v>1736</v>
      </c>
      <c r="K346" s="103" t="s">
        <v>104</v>
      </c>
      <c r="L346" s="103" t="s">
        <v>483</v>
      </c>
      <c r="M346" s="103" t="s">
        <v>21</v>
      </c>
      <c r="N346" s="103" t="s">
        <v>21</v>
      </c>
      <c r="O346" s="230">
        <v>702</v>
      </c>
      <c r="P346" s="231">
        <v>473</v>
      </c>
      <c r="Q346" s="34">
        <f t="shared" si="5"/>
        <v>0.6737891737891738</v>
      </c>
      <c r="R346" s="33">
        <v>56</v>
      </c>
      <c r="S346" s="33">
        <v>117</v>
      </c>
      <c r="T346" s="187">
        <v>44168</v>
      </c>
      <c r="U346" s="87" t="s">
        <v>495</v>
      </c>
    </row>
    <row r="347" spans="1:21" ht="15.5">
      <c r="A347" s="223">
        <v>2020</v>
      </c>
      <c r="B347" s="223" t="s">
        <v>19</v>
      </c>
      <c r="C347" s="224" t="s">
        <v>421</v>
      </c>
      <c r="D347" s="225" t="s">
        <v>1906</v>
      </c>
      <c r="E347" s="226" t="s">
        <v>2509</v>
      </c>
      <c r="F347" s="227" t="s">
        <v>2510</v>
      </c>
      <c r="G347" s="228" t="s">
        <v>2511</v>
      </c>
      <c r="H347" s="227" t="s">
        <v>1910</v>
      </c>
      <c r="I347" s="229" t="s">
        <v>659</v>
      </c>
      <c r="J347" s="103" t="s">
        <v>1735</v>
      </c>
      <c r="K347" s="103" t="s">
        <v>28</v>
      </c>
      <c r="L347" s="103" t="s">
        <v>458</v>
      </c>
      <c r="M347" s="103" t="s">
        <v>459</v>
      </c>
      <c r="N347" s="103" t="s">
        <v>10</v>
      </c>
      <c r="O347" s="230">
        <v>876</v>
      </c>
      <c r="P347" s="231">
        <v>622</v>
      </c>
      <c r="Q347" s="34">
        <f t="shared" si="5"/>
        <v>0.71004566210045661</v>
      </c>
      <c r="R347" s="33">
        <v>78</v>
      </c>
      <c r="S347" s="33">
        <v>146</v>
      </c>
      <c r="T347" s="187">
        <v>44178</v>
      </c>
      <c r="U347" s="87" t="s">
        <v>660</v>
      </c>
    </row>
    <row r="348" spans="1:21" ht="15.5">
      <c r="A348" s="223">
        <v>2020</v>
      </c>
      <c r="B348" s="223" t="s">
        <v>12</v>
      </c>
      <c r="C348" s="224" t="s">
        <v>2377</v>
      </c>
      <c r="D348" s="225" t="s">
        <v>2377</v>
      </c>
      <c r="E348" s="226" t="s">
        <v>2512</v>
      </c>
      <c r="F348" s="227" t="s">
        <v>2512</v>
      </c>
      <c r="G348" s="228" t="s">
        <v>2513</v>
      </c>
      <c r="H348" s="227" t="s">
        <v>2380</v>
      </c>
      <c r="I348" s="229" t="s">
        <v>661</v>
      </c>
      <c r="J348" s="103" t="s">
        <v>1735</v>
      </c>
      <c r="K348" s="103" t="s">
        <v>61</v>
      </c>
      <c r="L348" s="103" t="s">
        <v>662</v>
      </c>
      <c r="M348" s="103" t="s">
        <v>559</v>
      </c>
      <c r="N348" s="103" t="s">
        <v>10</v>
      </c>
      <c r="O348" s="230">
        <v>2586</v>
      </c>
      <c r="P348" s="231">
        <v>1782</v>
      </c>
      <c r="Q348" s="34">
        <f t="shared" si="5"/>
        <v>0.68909512761020886</v>
      </c>
      <c r="R348" s="33">
        <v>231</v>
      </c>
      <c r="S348" s="33">
        <v>431</v>
      </c>
      <c r="T348" s="187">
        <v>44178</v>
      </c>
      <c r="U348" s="87" t="s">
        <v>559</v>
      </c>
    </row>
    <row r="349" spans="1:21" ht="15.5">
      <c r="A349" s="223">
        <v>2020</v>
      </c>
      <c r="B349" s="223" t="s">
        <v>26</v>
      </c>
      <c r="C349" s="224" t="s">
        <v>572</v>
      </c>
      <c r="D349" s="225" t="s">
        <v>2396</v>
      </c>
      <c r="E349" s="226" t="s">
        <v>2353</v>
      </c>
      <c r="F349" s="227" t="s">
        <v>2353</v>
      </c>
      <c r="G349" s="228" t="s">
        <v>2514</v>
      </c>
      <c r="H349" s="227" t="s">
        <v>2398</v>
      </c>
      <c r="I349" s="229" t="s">
        <v>666</v>
      </c>
      <c r="J349" s="103" t="s">
        <v>1736</v>
      </c>
      <c r="K349" s="103" t="s">
        <v>43</v>
      </c>
      <c r="L349" s="103" t="s">
        <v>43</v>
      </c>
      <c r="M349" s="103" t="s">
        <v>43</v>
      </c>
      <c r="N349" s="103" t="s">
        <v>43</v>
      </c>
      <c r="O349" s="230">
        <v>1582</v>
      </c>
      <c r="P349" s="231">
        <v>1003</v>
      </c>
      <c r="Q349" s="34">
        <f t="shared" si="5"/>
        <v>0.634007585335019</v>
      </c>
      <c r="R349" s="33">
        <v>135</v>
      </c>
      <c r="S349" s="33">
        <v>259</v>
      </c>
      <c r="T349" s="187">
        <v>44178</v>
      </c>
      <c r="U349" s="87" t="s">
        <v>667</v>
      </c>
    </row>
    <row r="350" spans="1:21" ht="15.5">
      <c r="A350" s="223">
        <v>2020</v>
      </c>
      <c r="B350" s="223" t="s">
        <v>19</v>
      </c>
      <c r="C350" s="224" t="s">
        <v>1989</v>
      </c>
      <c r="D350" s="225" t="s">
        <v>1989</v>
      </c>
      <c r="E350" s="226" t="s">
        <v>2384</v>
      </c>
      <c r="F350" s="227" t="s">
        <v>2515</v>
      </c>
      <c r="G350" s="228" t="s">
        <v>2516</v>
      </c>
      <c r="H350" s="227" t="s">
        <v>2076</v>
      </c>
      <c r="I350" s="229" t="s">
        <v>658</v>
      </c>
      <c r="J350" s="103" t="s">
        <v>1735</v>
      </c>
      <c r="K350" s="103" t="s">
        <v>46</v>
      </c>
      <c r="L350" s="103" t="s">
        <v>84</v>
      </c>
      <c r="M350" s="103" t="s">
        <v>10</v>
      </c>
      <c r="N350" s="103" t="s">
        <v>10</v>
      </c>
      <c r="O350" s="230">
        <v>750</v>
      </c>
      <c r="P350" s="231">
        <v>536</v>
      </c>
      <c r="Q350" s="34">
        <f t="shared" si="5"/>
        <v>0.71466666666666667</v>
      </c>
      <c r="R350" s="33">
        <v>67</v>
      </c>
      <c r="S350" s="33">
        <v>123</v>
      </c>
      <c r="T350" s="187">
        <v>44178</v>
      </c>
      <c r="U350" s="87" t="s">
        <v>46</v>
      </c>
    </row>
    <row r="351" spans="1:21" ht="15.5">
      <c r="A351" s="223">
        <v>2020</v>
      </c>
      <c r="B351" s="223" t="s">
        <v>23</v>
      </c>
      <c r="C351" s="224" t="s">
        <v>105</v>
      </c>
      <c r="D351" s="225" t="s">
        <v>1627</v>
      </c>
      <c r="E351" s="226" t="s">
        <v>1819</v>
      </c>
      <c r="F351" s="227" t="s">
        <v>1784</v>
      </c>
      <c r="G351" s="228" t="s">
        <v>2517</v>
      </c>
      <c r="H351" s="227" t="s">
        <v>2518</v>
      </c>
      <c r="I351" s="229" t="s">
        <v>663</v>
      </c>
      <c r="J351" s="103" t="s">
        <v>1736</v>
      </c>
      <c r="K351" s="103" t="s">
        <v>105</v>
      </c>
      <c r="L351" s="103" t="s">
        <v>665</v>
      </c>
      <c r="M351" s="103" t="s">
        <v>105</v>
      </c>
      <c r="N351" s="103" t="s">
        <v>21</v>
      </c>
      <c r="O351" s="230">
        <v>768</v>
      </c>
      <c r="P351" s="231">
        <v>433</v>
      </c>
      <c r="Q351" s="34">
        <f t="shared" si="5"/>
        <v>0.56380208333333337</v>
      </c>
      <c r="R351" s="33">
        <v>46</v>
      </c>
      <c r="S351" s="33">
        <v>128</v>
      </c>
      <c r="T351" s="187">
        <v>44178</v>
      </c>
      <c r="U351" s="87" t="s">
        <v>664</v>
      </c>
    </row>
    <row r="352" spans="1:21" ht="15.5">
      <c r="A352" s="223">
        <v>2020</v>
      </c>
      <c r="B352" s="223" t="s">
        <v>12</v>
      </c>
      <c r="C352" s="224" t="s">
        <v>2206</v>
      </c>
      <c r="D352" s="225" t="s">
        <v>2206</v>
      </c>
      <c r="E352" s="226" t="s">
        <v>2519</v>
      </c>
      <c r="F352" s="227" t="s">
        <v>2519</v>
      </c>
      <c r="G352" s="228" t="s">
        <v>2520</v>
      </c>
      <c r="H352" s="227" t="s">
        <v>2209</v>
      </c>
      <c r="I352" s="229" t="s">
        <v>672</v>
      </c>
      <c r="J352" s="103" t="s">
        <v>1735</v>
      </c>
      <c r="K352" s="103" t="s">
        <v>77</v>
      </c>
      <c r="L352" s="103" t="s">
        <v>318</v>
      </c>
      <c r="M352" s="103" t="s">
        <v>319</v>
      </c>
      <c r="N352" s="103" t="s">
        <v>10</v>
      </c>
      <c r="O352" s="230">
        <v>594</v>
      </c>
      <c r="P352" s="231">
        <v>473</v>
      </c>
      <c r="Q352" s="34">
        <f t="shared" si="5"/>
        <v>0.79629629629629628</v>
      </c>
      <c r="R352" s="33">
        <v>69</v>
      </c>
      <c r="S352" s="33">
        <v>99</v>
      </c>
      <c r="T352" s="187">
        <v>44184</v>
      </c>
      <c r="U352" s="87" t="s">
        <v>673</v>
      </c>
    </row>
    <row r="353" spans="1:21" ht="15.5">
      <c r="A353" s="223">
        <v>2020</v>
      </c>
      <c r="B353" s="223" t="s">
        <v>12</v>
      </c>
      <c r="C353" s="224" t="s">
        <v>615</v>
      </c>
      <c r="D353" s="225" t="s">
        <v>615</v>
      </c>
      <c r="E353" s="226" t="s">
        <v>2416</v>
      </c>
      <c r="F353" s="227" t="s">
        <v>2521</v>
      </c>
      <c r="G353" s="228" t="s">
        <v>2522</v>
      </c>
      <c r="H353" s="227" t="s">
        <v>2161</v>
      </c>
      <c r="I353" s="229" t="s">
        <v>668</v>
      </c>
      <c r="J353" s="103" t="s">
        <v>1735</v>
      </c>
      <c r="K353" s="103" t="s">
        <v>68</v>
      </c>
      <c r="L353" s="103" t="s">
        <v>458</v>
      </c>
      <c r="M353" s="103" t="s">
        <v>459</v>
      </c>
      <c r="N353" s="103" t="s">
        <v>10</v>
      </c>
      <c r="O353" s="230">
        <v>1968</v>
      </c>
      <c r="P353" s="231">
        <v>1484</v>
      </c>
      <c r="Q353" s="34">
        <f t="shared" si="5"/>
        <v>0.75406504065040647</v>
      </c>
      <c r="R353" s="33">
        <v>208</v>
      </c>
      <c r="S353" s="33">
        <v>328</v>
      </c>
      <c r="T353" s="187">
        <v>44184</v>
      </c>
      <c r="U353" s="87" t="s">
        <v>669</v>
      </c>
    </row>
    <row r="354" spans="1:21" ht="15.5">
      <c r="A354" s="223">
        <v>2020</v>
      </c>
      <c r="B354" s="223" t="s">
        <v>19</v>
      </c>
      <c r="C354" s="224" t="s">
        <v>1989</v>
      </c>
      <c r="D354" s="225" t="s">
        <v>1989</v>
      </c>
      <c r="E354" s="226" t="s">
        <v>2466</v>
      </c>
      <c r="F354" s="227" t="s">
        <v>2466</v>
      </c>
      <c r="G354" s="228" t="s">
        <v>2523</v>
      </c>
      <c r="H354" s="227" t="s">
        <v>2076</v>
      </c>
      <c r="I354" s="229" t="s">
        <v>670</v>
      </c>
      <c r="J354" s="103" t="s">
        <v>1735</v>
      </c>
      <c r="K354" s="103" t="s">
        <v>46</v>
      </c>
      <c r="L354" s="103" t="s">
        <v>84</v>
      </c>
      <c r="M354" s="103" t="s">
        <v>10</v>
      </c>
      <c r="N354" s="103" t="s">
        <v>10</v>
      </c>
      <c r="O354" s="230">
        <v>1062</v>
      </c>
      <c r="P354" s="231">
        <v>724</v>
      </c>
      <c r="Q354" s="34">
        <f t="shared" si="5"/>
        <v>0.68173258003766479</v>
      </c>
      <c r="R354" s="33">
        <v>82</v>
      </c>
      <c r="S354" s="33">
        <v>175</v>
      </c>
      <c r="T354" s="187">
        <v>44184</v>
      </c>
      <c r="U354" s="87" t="s">
        <v>671</v>
      </c>
    </row>
    <row r="355" spans="1:21" ht="15.5">
      <c r="A355" s="223">
        <v>2020</v>
      </c>
      <c r="B355" s="223" t="s">
        <v>26</v>
      </c>
      <c r="C355" s="224" t="s">
        <v>24</v>
      </c>
      <c r="D355" s="225" t="s">
        <v>2524</v>
      </c>
      <c r="E355" s="226" t="s">
        <v>1774</v>
      </c>
      <c r="F355" s="227" t="s">
        <v>1774</v>
      </c>
      <c r="G355" s="228" t="s">
        <v>2525</v>
      </c>
      <c r="H355" s="227" t="s">
        <v>2526</v>
      </c>
      <c r="I355" s="229" t="s">
        <v>676</v>
      </c>
      <c r="J355" s="103" t="s">
        <v>1736</v>
      </c>
      <c r="K355" s="103" t="s">
        <v>24</v>
      </c>
      <c r="L355" s="103" t="s">
        <v>24</v>
      </c>
      <c r="M355" s="103" t="s">
        <v>24</v>
      </c>
      <c r="N355" s="103" t="s">
        <v>24</v>
      </c>
      <c r="O355" s="230">
        <v>708</v>
      </c>
      <c r="P355" s="231">
        <v>534</v>
      </c>
      <c r="Q355" s="34">
        <f t="shared" si="5"/>
        <v>0.75423728813559321</v>
      </c>
      <c r="R355" s="33">
        <v>79</v>
      </c>
      <c r="S355" s="33">
        <v>118</v>
      </c>
      <c r="T355" s="187">
        <v>44191</v>
      </c>
      <c r="U355" s="87" t="s">
        <v>677</v>
      </c>
    </row>
    <row r="356" spans="1:21" ht="15.5">
      <c r="A356" s="223">
        <v>2020</v>
      </c>
      <c r="B356" s="223" t="s">
        <v>19</v>
      </c>
      <c r="C356" s="224" t="s">
        <v>1989</v>
      </c>
      <c r="D356" s="225" t="s">
        <v>1989</v>
      </c>
      <c r="E356" s="226" t="s">
        <v>2422</v>
      </c>
      <c r="F356" s="227" t="s">
        <v>2422</v>
      </c>
      <c r="G356" s="228" t="s">
        <v>2527</v>
      </c>
      <c r="H356" s="227" t="s">
        <v>2076</v>
      </c>
      <c r="I356" s="229" t="s">
        <v>674</v>
      </c>
      <c r="J356" s="103" t="s">
        <v>1735</v>
      </c>
      <c r="K356" s="103" t="s">
        <v>46</v>
      </c>
      <c r="L356" s="103" t="s">
        <v>84</v>
      </c>
      <c r="M356" s="103" t="s">
        <v>10</v>
      </c>
      <c r="N356" s="103" t="s">
        <v>10</v>
      </c>
      <c r="O356" s="230">
        <v>1152</v>
      </c>
      <c r="P356" s="231">
        <v>728</v>
      </c>
      <c r="Q356" s="34">
        <f t="shared" si="5"/>
        <v>0.63194444444444442</v>
      </c>
      <c r="R356" s="33">
        <v>56</v>
      </c>
      <c r="S356" s="33">
        <v>190</v>
      </c>
      <c r="T356" s="187">
        <v>44191</v>
      </c>
      <c r="U356" s="87" t="s">
        <v>675</v>
      </c>
    </row>
    <row r="357" spans="1:21" ht="15.5">
      <c r="A357" s="223">
        <v>2020</v>
      </c>
      <c r="B357" s="223" t="s">
        <v>12</v>
      </c>
      <c r="C357" s="224" t="s">
        <v>2206</v>
      </c>
      <c r="D357" s="225" t="s">
        <v>2206</v>
      </c>
      <c r="E357" s="226" t="s">
        <v>2249</v>
      </c>
      <c r="F357" s="227" t="s">
        <v>2249</v>
      </c>
      <c r="G357" s="228" t="s">
        <v>2528</v>
      </c>
      <c r="H357" s="227" t="s">
        <v>2209</v>
      </c>
      <c r="I357" s="229" t="s">
        <v>680</v>
      </c>
      <c r="J357" s="103" t="s">
        <v>1735</v>
      </c>
      <c r="K357" s="103" t="s">
        <v>111</v>
      </c>
      <c r="L357" s="103" t="s">
        <v>318</v>
      </c>
      <c r="M357" s="103" t="s">
        <v>319</v>
      </c>
      <c r="N357" s="103" t="s">
        <v>10</v>
      </c>
      <c r="O357" s="230">
        <v>1362</v>
      </c>
      <c r="P357" s="231">
        <v>976</v>
      </c>
      <c r="Q357" s="34">
        <f t="shared" si="5"/>
        <v>0.71659324522760648</v>
      </c>
      <c r="R357" s="33">
        <v>125</v>
      </c>
      <c r="S357" s="33">
        <v>227</v>
      </c>
      <c r="T357" s="187">
        <v>44196</v>
      </c>
      <c r="U357" s="87" t="s">
        <v>681</v>
      </c>
    </row>
    <row r="358" spans="1:21" ht="15.5">
      <c r="A358" s="223">
        <v>2020</v>
      </c>
      <c r="B358" s="223" t="s">
        <v>26</v>
      </c>
      <c r="C358" s="224" t="s">
        <v>572</v>
      </c>
      <c r="D358" s="225" t="s">
        <v>2396</v>
      </c>
      <c r="E358" s="226" t="s">
        <v>2357</v>
      </c>
      <c r="F358" s="227" t="s">
        <v>2102</v>
      </c>
      <c r="G358" s="228" t="s">
        <v>2529</v>
      </c>
      <c r="H358" s="227" t="s">
        <v>2398</v>
      </c>
      <c r="I358" s="229" t="s">
        <v>678</v>
      </c>
      <c r="J358" s="103" t="s">
        <v>1736</v>
      </c>
      <c r="K358" s="103" t="s">
        <v>44</v>
      </c>
      <c r="L358" s="103" t="s">
        <v>573</v>
      </c>
      <c r="M358" s="103" t="s">
        <v>43</v>
      </c>
      <c r="N358" s="103" t="s">
        <v>43</v>
      </c>
      <c r="O358" s="230">
        <v>3072</v>
      </c>
      <c r="P358" s="231">
        <v>1681</v>
      </c>
      <c r="Q358" s="34">
        <f t="shared" si="5"/>
        <v>0.54720052083333337</v>
      </c>
      <c r="R358" s="33">
        <v>225</v>
      </c>
      <c r="S358" s="33">
        <v>511</v>
      </c>
      <c r="T358" s="187">
        <v>44196</v>
      </c>
      <c r="U358" s="87" t="s">
        <v>679</v>
      </c>
    </row>
    <row r="359" spans="1:21" ht="15.5">
      <c r="A359" s="223">
        <v>2020</v>
      </c>
      <c r="B359" s="232" t="s">
        <v>19</v>
      </c>
      <c r="C359" s="233" t="s">
        <v>144</v>
      </c>
      <c r="D359" s="225" t="s">
        <v>1917</v>
      </c>
      <c r="E359" s="226" t="s">
        <v>1843</v>
      </c>
      <c r="F359" s="227" t="s">
        <v>2530</v>
      </c>
      <c r="G359" s="228" t="s">
        <v>2531</v>
      </c>
      <c r="H359" s="227" t="s">
        <v>1920</v>
      </c>
      <c r="I359" s="229" t="s">
        <v>682</v>
      </c>
      <c r="J359" s="103" t="s">
        <v>1735</v>
      </c>
      <c r="K359" s="103" t="s">
        <v>114</v>
      </c>
      <c r="L359" s="103" t="s">
        <v>144</v>
      </c>
      <c r="M359" s="103" t="s">
        <v>10</v>
      </c>
      <c r="N359" s="103" t="s">
        <v>10</v>
      </c>
      <c r="O359" s="230">
        <v>818</v>
      </c>
      <c r="P359" s="231">
        <v>450</v>
      </c>
      <c r="Q359" s="34">
        <f t="shared" si="5"/>
        <v>0.55012224938875309</v>
      </c>
      <c r="R359" s="33">
        <v>60</v>
      </c>
      <c r="S359" s="33">
        <v>131</v>
      </c>
      <c r="T359" s="187">
        <v>44196</v>
      </c>
      <c r="U359" s="87" t="s">
        <v>683</v>
      </c>
    </row>
    <row r="360" spans="1:21" ht="15.5">
      <c r="A360" s="223">
        <v>2020</v>
      </c>
      <c r="B360" s="232" t="s">
        <v>17</v>
      </c>
      <c r="C360" s="233" t="s">
        <v>15</v>
      </c>
      <c r="D360" s="225" t="s">
        <v>2532</v>
      </c>
      <c r="E360" s="226" t="s">
        <v>1819</v>
      </c>
      <c r="F360" s="227" t="s">
        <v>1819</v>
      </c>
      <c r="G360" s="228" t="s">
        <v>2533</v>
      </c>
      <c r="H360" s="227" t="s">
        <v>2534</v>
      </c>
      <c r="I360" s="229" t="s">
        <v>684</v>
      </c>
      <c r="J360" s="103" t="s">
        <v>1736</v>
      </c>
      <c r="K360" s="103" t="s">
        <v>15</v>
      </c>
      <c r="L360" s="103" t="s">
        <v>15</v>
      </c>
      <c r="M360" s="103" t="s">
        <v>15</v>
      </c>
      <c r="N360" s="103" t="s">
        <v>15</v>
      </c>
      <c r="O360" s="230">
        <v>948</v>
      </c>
      <c r="P360" s="231">
        <v>539</v>
      </c>
      <c r="Q360" s="34">
        <f t="shared" si="5"/>
        <v>0.56856540084388185</v>
      </c>
      <c r="R360" s="33">
        <v>63</v>
      </c>
      <c r="S360" s="33">
        <v>158</v>
      </c>
      <c r="T360" s="187">
        <v>44196</v>
      </c>
      <c r="U360" s="87" t="s">
        <v>685</v>
      </c>
    </row>
    <row r="361" spans="1:21" ht="15.5">
      <c r="A361" s="223">
        <v>2021</v>
      </c>
      <c r="B361" s="223" t="s">
        <v>12</v>
      </c>
      <c r="C361" s="224" t="s">
        <v>2206</v>
      </c>
      <c r="D361" s="225" t="s">
        <v>2206</v>
      </c>
      <c r="E361" s="226" t="s">
        <v>2535</v>
      </c>
      <c r="F361" s="227" t="s">
        <v>2535</v>
      </c>
      <c r="G361" s="228" t="s">
        <v>2536</v>
      </c>
      <c r="H361" s="227" t="s">
        <v>2209</v>
      </c>
      <c r="I361" s="229" t="s">
        <v>686</v>
      </c>
      <c r="J361" s="103" t="s">
        <v>1735</v>
      </c>
      <c r="K361" s="103" t="s">
        <v>45</v>
      </c>
      <c r="L361" s="103" t="s">
        <v>318</v>
      </c>
      <c r="M361" s="103" t="s">
        <v>319</v>
      </c>
      <c r="N361" s="103" t="s">
        <v>10</v>
      </c>
      <c r="O361" s="230">
        <v>684</v>
      </c>
      <c r="P361" s="231">
        <v>529</v>
      </c>
      <c r="Q361" s="34">
        <f t="shared" si="5"/>
        <v>0.77339181286549707</v>
      </c>
      <c r="R361" s="33">
        <v>53</v>
      </c>
      <c r="S361" s="33">
        <v>114</v>
      </c>
      <c r="T361" s="187">
        <v>44205</v>
      </c>
      <c r="U361" s="87" t="s">
        <v>687</v>
      </c>
    </row>
    <row r="362" spans="1:21" ht="15.5">
      <c r="A362" s="223">
        <v>2020</v>
      </c>
      <c r="B362" s="223" t="s">
        <v>12</v>
      </c>
      <c r="C362" s="224" t="s">
        <v>2206</v>
      </c>
      <c r="D362" s="225" t="s">
        <v>2206</v>
      </c>
      <c r="E362" s="226" t="s">
        <v>2537</v>
      </c>
      <c r="F362" s="227" t="s">
        <v>2537</v>
      </c>
      <c r="G362" s="228" t="s">
        <v>2538</v>
      </c>
      <c r="H362" s="227" t="s">
        <v>2209</v>
      </c>
      <c r="I362" s="229" t="s">
        <v>692</v>
      </c>
      <c r="J362" s="103" t="s">
        <v>1735</v>
      </c>
      <c r="K362" s="103" t="s">
        <v>94</v>
      </c>
      <c r="L362" s="103" t="s">
        <v>318</v>
      </c>
      <c r="M362" s="103" t="s">
        <v>319</v>
      </c>
      <c r="N362" s="103" t="s">
        <v>10</v>
      </c>
      <c r="O362" s="230">
        <v>906</v>
      </c>
      <c r="P362" s="231">
        <v>373</v>
      </c>
      <c r="Q362" s="34">
        <f t="shared" si="5"/>
        <v>0.41169977924944812</v>
      </c>
      <c r="R362" s="33">
        <v>32</v>
      </c>
      <c r="S362" s="33">
        <v>151</v>
      </c>
      <c r="T362" s="187">
        <v>44206</v>
      </c>
      <c r="U362" s="87" t="s">
        <v>693</v>
      </c>
    </row>
    <row r="363" spans="1:21" ht="15.5">
      <c r="A363" s="223">
        <v>2020</v>
      </c>
      <c r="B363" s="223" t="s">
        <v>19</v>
      </c>
      <c r="C363" s="224" t="s">
        <v>82</v>
      </c>
      <c r="D363" s="225" t="s">
        <v>1764</v>
      </c>
      <c r="E363" s="226" t="s">
        <v>2539</v>
      </c>
      <c r="F363" s="227" t="s">
        <v>2539</v>
      </c>
      <c r="G363" s="228" t="s">
        <v>2540</v>
      </c>
      <c r="H363" s="227" t="s">
        <v>1767</v>
      </c>
      <c r="I363" s="229" t="s">
        <v>690</v>
      </c>
      <c r="J363" s="103" t="s">
        <v>1735</v>
      </c>
      <c r="K363" s="103" t="s">
        <v>82</v>
      </c>
      <c r="L363" s="103" t="s">
        <v>144</v>
      </c>
      <c r="M363" s="103" t="s">
        <v>10</v>
      </c>
      <c r="N363" s="103" t="s">
        <v>10</v>
      </c>
      <c r="O363" s="230">
        <v>1074</v>
      </c>
      <c r="P363" s="231">
        <v>772</v>
      </c>
      <c r="Q363" s="34">
        <f t="shared" si="5"/>
        <v>0.71880819366852888</v>
      </c>
      <c r="R363" s="33">
        <v>114</v>
      </c>
      <c r="S363" s="33">
        <v>177</v>
      </c>
      <c r="T363" s="187">
        <v>44206</v>
      </c>
      <c r="U363" s="87" t="s">
        <v>691</v>
      </c>
    </row>
    <row r="364" spans="1:21" ht="15.5">
      <c r="A364" s="223">
        <v>2020</v>
      </c>
      <c r="B364" s="223" t="s">
        <v>19</v>
      </c>
      <c r="C364" s="224" t="s">
        <v>82</v>
      </c>
      <c r="D364" s="225" t="s">
        <v>1764</v>
      </c>
      <c r="E364" s="226" t="s">
        <v>2539</v>
      </c>
      <c r="F364" s="227" t="s">
        <v>2541</v>
      </c>
      <c r="G364" s="228" t="s">
        <v>2542</v>
      </c>
      <c r="H364" s="227" t="s">
        <v>1767</v>
      </c>
      <c r="I364" s="229" t="s">
        <v>688</v>
      </c>
      <c r="J364" s="103" t="s">
        <v>1735</v>
      </c>
      <c r="K364" s="103" t="s">
        <v>82</v>
      </c>
      <c r="L364" s="103" t="s">
        <v>144</v>
      </c>
      <c r="M364" s="103" t="s">
        <v>10</v>
      </c>
      <c r="N364" s="103" t="s">
        <v>10</v>
      </c>
      <c r="O364" s="230">
        <v>1738</v>
      </c>
      <c r="P364" s="231">
        <v>1240</v>
      </c>
      <c r="Q364" s="34">
        <f t="shared" si="5"/>
        <v>0.71346375143843499</v>
      </c>
      <c r="R364" s="33">
        <v>179</v>
      </c>
      <c r="S364" s="33">
        <v>283</v>
      </c>
      <c r="T364" s="187">
        <v>44206</v>
      </c>
      <c r="U364" s="87" t="s">
        <v>689</v>
      </c>
    </row>
    <row r="365" spans="1:21" ht="15.5">
      <c r="A365" s="223">
        <v>2020</v>
      </c>
      <c r="B365" s="223" t="s">
        <v>12</v>
      </c>
      <c r="C365" s="224" t="s">
        <v>2206</v>
      </c>
      <c r="D365" s="225" t="s">
        <v>2206</v>
      </c>
      <c r="E365" s="226" t="s">
        <v>2543</v>
      </c>
      <c r="F365" s="227" t="s">
        <v>2543</v>
      </c>
      <c r="G365" s="228" t="s">
        <v>2544</v>
      </c>
      <c r="H365" s="227" t="s">
        <v>2209</v>
      </c>
      <c r="I365" s="229" t="s">
        <v>694</v>
      </c>
      <c r="J365" s="103" t="s">
        <v>1735</v>
      </c>
      <c r="K365" s="103" t="s">
        <v>94</v>
      </c>
      <c r="L365" s="103" t="s">
        <v>318</v>
      </c>
      <c r="M365" s="103" t="s">
        <v>319</v>
      </c>
      <c r="N365" s="103" t="s">
        <v>10</v>
      </c>
      <c r="O365" s="230">
        <v>1338</v>
      </c>
      <c r="P365" s="231">
        <v>998</v>
      </c>
      <c r="Q365" s="34">
        <f t="shared" si="5"/>
        <v>0.74588938714499253</v>
      </c>
      <c r="R365" s="33">
        <v>150</v>
      </c>
      <c r="S365" s="33">
        <v>223</v>
      </c>
      <c r="T365" s="187">
        <v>44225</v>
      </c>
      <c r="U365" s="87" t="s">
        <v>695</v>
      </c>
    </row>
    <row r="366" spans="1:21" ht="15.5">
      <c r="A366" s="223">
        <v>2020</v>
      </c>
      <c r="B366" s="223" t="s">
        <v>12</v>
      </c>
      <c r="C366" s="224" t="s">
        <v>371</v>
      </c>
      <c r="D366" s="225" t="s">
        <v>1713</v>
      </c>
      <c r="E366" s="226" t="s">
        <v>2545</v>
      </c>
      <c r="F366" s="227" t="s">
        <v>2545</v>
      </c>
      <c r="G366" s="228" t="s">
        <v>2546</v>
      </c>
      <c r="H366" s="227" t="s">
        <v>2465</v>
      </c>
      <c r="I366" s="229" t="s">
        <v>696</v>
      </c>
      <c r="J366" s="103" t="s">
        <v>1735</v>
      </c>
      <c r="K366" s="103" t="s">
        <v>90</v>
      </c>
      <c r="L366" s="103" t="s">
        <v>371</v>
      </c>
      <c r="M366" s="103" t="s">
        <v>371</v>
      </c>
      <c r="N366" s="103" t="s">
        <v>10</v>
      </c>
      <c r="O366" s="230">
        <v>816</v>
      </c>
      <c r="P366" s="231">
        <v>528</v>
      </c>
      <c r="Q366" s="34">
        <f t="shared" si="5"/>
        <v>0.6470588235294118</v>
      </c>
      <c r="R366" s="33">
        <v>80</v>
      </c>
      <c r="S366" s="33">
        <v>136</v>
      </c>
      <c r="T366" s="187">
        <v>44233</v>
      </c>
      <c r="U366" s="87" t="s">
        <v>697</v>
      </c>
    </row>
    <row r="367" spans="1:21" ht="15.5">
      <c r="A367" s="223">
        <v>2020</v>
      </c>
      <c r="B367" s="223" t="s">
        <v>19</v>
      </c>
      <c r="C367" s="224" t="s">
        <v>82</v>
      </c>
      <c r="D367" s="225" t="s">
        <v>1764</v>
      </c>
      <c r="E367" s="226" t="s">
        <v>2539</v>
      </c>
      <c r="F367" s="227" t="s">
        <v>2547</v>
      </c>
      <c r="G367" s="228" t="s">
        <v>2548</v>
      </c>
      <c r="H367" s="227" t="s">
        <v>1767</v>
      </c>
      <c r="I367" s="229" t="s">
        <v>698</v>
      </c>
      <c r="J367" s="103" t="s">
        <v>1735</v>
      </c>
      <c r="K367" s="103" t="s">
        <v>82</v>
      </c>
      <c r="L367" s="103" t="s">
        <v>144</v>
      </c>
      <c r="M367" s="103" t="s">
        <v>10</v>
      </c>
      <c r="N367" s="103" t="s">
        <v>10</v>
      </c>
      <c r="O367" s="230">
        <v>1358</v>
      </c>
      <c r="P367" s="231">
        <v>925</v>
      </c>
      <c r="Q367" s="34">
        <f t="shared" si="5"/>
        <v>0.68114874815905746</v>
      </c>
      <c r="R367" s="33">
        <v>122</v>
      </c>
      <c r="S367" s="33">
        <v>226</v>
      </c>
      <c r="T367" s="187">
        <v>44233</v>
      </c>
      <c r="U367" s="87" t="s">
        <v>699</v>
      </c>
    </row>
    <row r="368" spans="1:21" ht="15.5">
      <c r="A368" s="223">
        <v>2021</v>
      </c>
      <c r="B368" s="223" t="s">
        <v>23</v>
      </c>
      <c r="C368" s="224" t="s">
        <v>1691</v>
      </c>
      <c r="D368" s="225" t="s">
        <v>2294</v>
      </c>
      <c r="E368" s="226" t="s">
        <v>1761</v>
      </c>
      <c r="F368" s="227" t="s">
        <v>1761</v>
      </c>
      <c r="G368" s="228" t="s">
        <v>2549</v>
      </c>
      <c r="H368" s="227" t="s">
        <v>2296</v>
      </c>
      <c r="I368" s="229" t="s">
        <v>700</v>
      </c>
      <c r="J368" s="103" t="s">
        <v>1736</v>
      </c>
      <c r="K368" s="103" t="s">
        <v>103</v>
      </c>
      <c r="L368" s="103" t="s">
        <v>652</v>
      </c>
      <c r="M368" s="103" t="s">
        <v>21</v>
      </c>
      <c r="N368" s="103" t="s">
        <v>21</v>
      </c>
      <c r="O368" s="230">
        <v>1722</v>
      </c>
      <c r="P368" s="231">
        <v>1181</v>
      </c>
      <c r="Q368" s="34">
        <f t="shared" si="5"/>
        <v>0.68583042973286878</v>
      </c>
      <c r="R368" s="33">
        <v>145</v>
      </c>
      <c r="S368" s="33">
        <v>287</v>
      </c>
      <c r="T368" s="187">
        <v>44233</v>
      </c>
      <c r="U368" s="87" t="s">
        <v>701</v>
      </c>
    </row>
    <row r="369" spans="1:21" ht="15.5">
      <c r="A369" s="223">
        <v>2020</v>
      </c>
      <c r="B369" s="223" t="s">
        <v>19</v>
      </c>
      <c r="C369" s="224" t="s">
        <v>82</v>
      </c>
      <c r="D369" s="225" t="s">
        <v>1764</v>
      </c>
      <c r="E369" s="226" t="s">
        <v>2539</v>
      </c>
      <c r="F369" s="227" t="s">
        <v>2550</v>
      </c>
      <c r="G369" s="228" t="s">
        <v>2551</v>
      </c>
      <c r="H369" s="227" t="s">
        <v>1767</v>
      </c>
      <c r="I369" s="229" t="s">
        <v>702</v>
      </c>
      <c r="J369" s="103" t="s">
        <v>1735</v>
      </c>
      <c r="K369" s="103" t="s">
        <v>82</v>
      </c>
      <c r="L369" s="103" t="s">
        <v>144</v>
      </c>
      <c r="M369" s="103" t="s">
        <v>10</v>
      </c>
      <c r="N369" s="103" t="s">
        <v>10</v>
      </c>
      <c r="O369" s="230">
        <v>1170</v>
      </c>
      <c r="P369" s="231">
        <v>891</v>
      </c>
      <c r="Q369" s="34">
        <f t="shared" si="5"/>
        <v>0.7615384615384615</v>
      </c>
      <c r="R369" s="33">
        <v>125</v>
      </c>
      <c r="S369" s="33">
        <v>193</v>
      </c>
      <c r="T369" s="187">
        <v>44250</v>
      </c>
      <c r="U369" s="87" t="s">
        <v>699</v>
      </c>
    </row>
    <row r="370" spans="1:21" ht="15.5">
      <c r="A370" s="223">
        <v>2022</v>
      </c>
      <c r="B370" s="223" t="s">
        <v>23</v>
      </c>
      <c r="C370" s="224" t="s">
        <v>1691</v>
      </c>
      <c r="D370" s="225" t="s">
        <v>2294</v>
      </c>
      <c r="E370" s="226" t="s">
        <v>1819</v>
      </c>
      <c r="F370" s="227" t="s">
        <v>1819</v>
      </c>
      <c r="G370" s="228" t="s">
        <v>2552</v>
      </c>
      <c r="H370" s="227" t="s">
        <v>2296</v>
      </c>
      <c r="I370" s="229" t="s">
        <v>703</v>
      </c>
      <c r="J370" s="103" t="s">
        <v>1736</v>
      </c>
      <c r="K370" s="103" t="s">
        <v>104</v>
      </c>
      <c r="L370" s="103" t="s">
        <v>483</v>
      </c>
      <c r="M370" s="103" t="s">
        <v>21</v>
      </c>
      <c r="N370" s="103" t="s">
        <v>21</v>
      </c>
      <c r="O370" s="230">
        <v>1290</v>
      </c>
      <c r="P370" s="231">
        <v>909</v>
      </c>
      <c r="Q370" s="34">
        <f t="shared" si="5"/>
        <v>0.70465116279069773</v>
      </c>
      <c r="R370" s="33">
        <v>128</v>
      </c>
      <c r="S370" s="33">
        <v>215</v>
      </c>
      <c r="T370" s="187">
        <v>44273</v>
      </c>
      <c r="U370" s="87" t="s">
        <v>704</v>
      </c>
    </row>
    <row r="371" spans="1:21" ht="15.5">
      <c r="A371" s="223">
        <v>2020</v>
      </c>
      <c r="B371" s="223" t="s">
        <v>23</v>
      </c>
      <c r="C371" s="224" t="s">
        <v>552</v>
      </c>
      <c r="D371" s="225" t="s">
        <v>1031</v>
      </c>
      <c r="E371" s="226" t="s">
        <v>2081</v>
      </c>
      <c r="F371" s="227" t="s">
        <v>1765</v>
      </c>
      <c r="G371" s="228" t="s">
        <v>2553</v>
      </c>
      <c r="H371" s="227" t="s">
        <v>2254</v>
      </c>
      <c r="I371" s="229" t="s">
        <v>705</v>
      </c>
      <c r="J371" s="103" t="s">
        <v>1736</v>
      </c>
      <c r="K371" s="103" t="s">
        <v>93</v>
      </c>
      <c r="L371" s="103" t="s">
        <v>444</v>
      </c>
      <c r="M371" s="103" t="s">
        <v>70</v>
      </c>
      <c r="N371" s="103" t="s">
        <v>21</v>
      </c>
      <c r="O371" s="230">
        <v>1008</v>
      </c>
      <c r="P371" s="231">
        <v>557</v>
      </c>
      <c r="Q371" s="34">
        <f t="shared" si="5"/>
        <v>0.55257936507936511</v>
      </c>
      <c r="R371" s="33">
        <v>55</v>
      </c>
      <c r="S371" s="33">
        <v>167</v>
      </c>
      <c r="T371" s="187">
        <v>44290</v>
      </c>
      <c r="U371" s="87" t="s">
        <v>706</v>
      </c>
    </row>
    <row r="372" spans="1:21" ht="15.5">
      <c r="A372" s="223">
        <v>2021</v>
      </c>
      <c r="B372" s="223" t="s">
        <v>12</v>
      </c>
      <c r="C372" s="224" t="s">
        <v>31</v>
      </c>
      <c r="D372" s="225" t="s">
        <v>2554</v>
      </c>
      <c r="E372" s="226" t="s">
        <v>2555</v>
      </c>
      <c r="F372" s="227" t="s">
        <v>2556</v>
      </c>
      <c r="G372" s="228" t="s">
        <v>2557</v>
      </c>
      <c r="H372" s="227" t="s">
        <v>2558</v>
      </c>
      <c r="I372" s="229" t="s">
        <v>709</v>
      </c>
      <c r="J372" s="103" t="s">
        <v>1736</v>
      </c>
      <c r="K372" s="103" t="s">
        <v>31</v>
      </c>
      <c r="L372" s="103" t="s">
        <v>371</v>
      </c>
      <c r="M372" s="103" t="s">
        <v>371</v>
      </c>
      <c r="N372" s="103" t="s">
        <v>10</v>
      </c>
      <c r="O372" s="230">
        <v>606</v>
      </c>
      <c r="P372" s="231">
        <v>174</v>
      </c>
      <c r="Q372" s="34">
        <f t="shared" si="5"/>
        <v>0.28712871287128711</v>
      </c>
      <c r="R372" s="33">
        <v>7</v>
      </c>
      <c r="S372" s="33">
        <v>29</v>
      </c>
      <c r="T372" s="187">
        <v>44302</v>
      </c>
      <c r="U372" s="87" t="s">
        <v>710</v>
      </c>
    </row>
    <row r="373" spans="1:21" ht="15.5">
      <c r="A373" s="223">
        <v>2021</v>
      </c>
      <c r="B373" s="223" t="s">
        <v>23</v>
      </c>
      <c r="C373" s="224" t="s">
        <v>1691</v>
      </c>
      <c r="D373" s="225" t="s">
        <v>2294</v>
      </c>
      <c r="E373" s="226" t="s">
        <v>2559</v>
      </c>
      <c r="F373" s="227" t="s">
        <v>2559</v>
      </c>
      <c r="G373" s="228" t="s">
        <v>2560</v>
      </c>
      <c r="H373" s="227" t="s">
        <v>2296</v>
      </c>
      <c r="I373" s="229" t="s">
        <v>707</v>
      </c>
      <c r="J373" s="103" t="s">
        <v>1736</v>
      </c>
      <c r="K373" s="103" t="s">
        <v>104</v>
      </c>
      <c r="L373" s="103" t="s">
        <v>483</v>
      </c>
      <c r="M373" s="103" t="s">
        <v>21</v>
      </c>
      <c r="N373" s="103" t="s">
        <v>21</v>
      </c>
      <c r="O373" s="230">
        <v>888</v>
      </c>
      <c r="P373" s="231">
        <v>650</v>
      </c>
      <c r="Q373" s="34">
        <f t="shared" si="5"/>
        <v>0.73198198198198194</v>
      </c>
      <c r="R373" s="33">
        <v>92</v>
      </c>
      <c r="S373" s="33">
        <v>148</v>
      </c>
      <c r="T373" s="187">
        <v>44302</v>
      </c>
      <c r="U373" s="87" t="s">
        <v>708</v>
      </c>
    </row>
    <row r="374" spans="1:21" ht="15.5">
      <c r="A374" s="223">
        <v>2020</v>
      </c>
      <c r="B374" s="223" t="s">
        <v>12</v>
      </c>
      <c r="C374" s="224" t="s">
        <v>615</v>
      </c>
      <c r="D374" s="225" t="s">
        <v>615</v>
      </c>
      <c r="E374" s="226" t="s">
        <v>2461</v>
      </c>
      <c r="F374" s="227" t="s">
        <v>2561</v>
      </c>
      <c r="G374" s="228" t="s">
        <v>2562</v>
      </c>
      <c r="H374" s="227" t="s">
        <v>2161</v>
      </c>
      <c r="I374" s="229" t="s">
        <v>711</v>
      </c>
      <c r="J374" s="103" t="s">
        <v>1735</v>
      </c>
      <c r="K374" s="103" t="s">
        <v>68</v>
      </c>
      <c r="L374" s="103" t="s">
        <v>458</v>
      </c>
      <c r="M374" s="103" t="s">
        <v>459</v>
      </c>
      <c r="N374" s="103" t="s">
        <v>10</v>
      </c>
      <c r="O374" s="230">
        <v>1188</v>
      </c>
      <c r="P374" s="231">
        <v>759</v>
      </c>
      <c r="Q374" s="34">
        <f t="shared" si="5"/>
        <v>0.63888888888888884</v>
      </c>
      <c r="R374" s="33">
        <v>91</v>
      </c>
      <c r="S374" s="33">
        <v>197</v>
      </c>
      <c r="T374" s="187">
        <v>44324</v>
      </c>
      <c r="U374" s="87" t="s">
        <v>615</v>
      </c>
    </row>
    <row r="375" spans="1:21" ht="15.5">
      <c r="A375" s="223">
        <v>2020</v>
      </c>
      <c r="B375" s="223" t="s">
        <v>23</v>
      </c>
      <c r="C375" s="224" t="s">
        <v>706</v>
      </c>
      <c r="D375" s="225" t="s">
        <v>1031</v>
      </c>
      <c r="E375" s="226" t="s">
        <v>1849</v>
      </c>
      <c r="F375" s="227" t="s">
        <v>1849</v>
      </c>
      <c r="G375" s="228" t="s">
        <v>2563</v>
      </c>
      <c r="H375" s="227" t="s">
        <v>2254</v>
      </c>
      <c r="I375" s="229" t="s">
        <v>712</v>
      </c>
      <c r="J375" s="103" t="s">
        <v>1736</v>
      </c>
      <c r="K375" s="103" t="s">
        <v>70</v>
      </c>
      <c r="L375" s="103" t="s">
        <v>444</v>
      </c>
      <c r="M375" s="103" t="s">
        <v>70</v>
      </c>
      <c r="N375" s="103" t="s">
        <v>21</v>
      </c>
      <c r="O375" s="230">
        <v>960</v>
      </c>
      <c r="P375" s="231">
        <v>670</v>
      </c>
      <c r="Q375" s="34">
        <f t="shared" si="5"/>
        <v>0.69791666666666663</v>
      </c>
      <c r="R375" s="33">
        <v>81</v>
      </c>
      <c r="S375" s="33">
        <v>160</v>
      </c>
      <c r="T375" s="187">
        <v>44331</v>
      </c>
      <c r="U375" s="87" t="s">
        <v>706</v>
      </c>
    </row>
    <row r="376" spans="1:21" ht="15.5">
      <c r="A376" s="223">
        <v>2020</v>
      </c>
      <c r="B376" s="223" t="s">
        <v>12</v>
      </c>
      <c r="C376" s="224" t="s">
        <v>615</v>
      </c>
      <c r="D376" s="225" t="s">
        <v>615</v>
      </c>
      <c r="E376" s="226" t="s">
        <v>2564</v>
      </c>
      <c r="F376" s="227" t="s">
        <v>2564</v>
      </c>
      <c r="G376" s="228" t="s">
        <v>2565</v>
      </c>
      <c r="H376" s="227" t="s">
        <v>2161</v>
      </c>
      <c r="I376" s="229" t="s">
        <v>713</v>
      </c>
      <c r="J376" s="103" t="s">
        <v>1735</v>
      </c>
      <c r="K376" s="103" t="s">
        <v>92</v>
      </c>
      <c r="L376" s="103" t="s">
        <v>371</v>
      </c>
      <c r="M376" s="103" t="s">
        <v>371</v>
      </c>
      <c r="N376" s="103" t="s">
        <v>10</v>
      </c>
      <c r="O376" s="230">
        <v>606</v>
      </c>
      <c r="P376" s="231">
        <v>440</v>
      </c>
      <c r="Q376" s="34">
        <f t="shared" si="5"/>
        <v>0.72607260726072609</v>
      </c>
      <c r="R376" s="33">
        <v>59</v>
      </c>
      <c r="S376" s="33">
        <v>101</v>
      </c>
      <c r="T376" s="187">
        <v>44352</v>
      </c>
      <c r="U376" s="87" t="s">
        <v>714</v>
      </c>
    </row>
    <row r="377" spans="1:21" ht="15.5">
      <c r="A377" s="223">
        <v>2020</v>
      </c>
      <c r="B377" s="223" t="s">
        <v>12</v>
      </c>
      <c r="C377" s="224" t="s">
        <v>615</v>
      </c>
      <c r="D377" s="225" t="s">
        <v>615</v>
      </c>
      <c r="E377" s="226" t="s">
        <v>2566</v>
      </c>
      <c r="F377" s="227" t="s">
        <v>2567</v>
      </c>
      <c r="G377" s="228" t="s">
        <v>2568</v>
      </c>
      <c r="H377" s="227" t="s">
        <v>2161</v>
      </c>
      <c r="I377" s="229" t="s">
        <v>715</v>
      </c>
      <c r="J377" s="103" t="s">
        <v>1735</v>
      </c>
      <c r="K377" s="103" t="s">
        <v>95</v>
      </c>
      <c r="L377" s="103" t="s">
        <v>11</v>
      </c>
      <c r="M377" s="103" t="s">
        <v>371</v>
      </c>
      <c r="N377" s="103" t="s">
        <v>10</v>
      </c>
      <c r="O377" s="230">
        <v>990</v>
      </c>
      <c r="P377" s="231">
        <v>593</v>
      </c>
      <c r="Q377" s="34">
        <f t="shared" si="5"/>
        <v>0.59898989898989896</v>
      </c>
      <c r="R377" s="33">
        <v>60</v>
      </c>
      <c r="S377" s="33">
        <v>143</v>
      </c>
      <c r="T377" s="187">
        <v>44360</v>
      </c>
      <c r="U377" s="87" t="s">
        <v>716</v>
      </c>
    </row>
    <row r="378" spans="1:21" ht="15.5">
      <c r="A378" s="223">
        <v>2021</v>
      </c>
      <c r="B378" s="223" t="s">
        <v>12</v>
      </c>
      <c r="C378" s="224" t="s">
        <v>2092</v>
      </c>
      <c r="D378" s="225" t="s">
        <v>2092</v>
      </c>
      <c r="E378" s="226" t="s">
        <v>2569</v>
      </c>
      <c r="F378" s="227" t="s">
        <v>2569</v>
      </c>
      <c r="G378" s="228" t="s">
        <v>2570</v>
      </c>
      <c r="H378" s="227" t="s">
        <v>2095</v>
      </c>
      <c r="I378" s="229" t="s">
        <v>717</v>
      </c>
      <c r="J378" s="103" t="s">
        <v>1735</v>
      </c>
      <c r="K378" s="103" t="s">
        <v>45</v>
      </c>
      <c r="L378" s="103" t="s">
        <v>318</v>
      </c>
      <c r="M378" s="103" t="s">
        <v>319</v>
      </c>
      <c r="N378" s="103" t="s">
        <v>10</v>
      </c>
      <c r="O378" s="230">
        <v>300</v>
      </c>
      <c r="P378" s="231">
        <v>207</v>
      </c>
      <c r="Q378" s="34">
        <f t="shared" si="5"/>
        <v>0.69</v>
      </c>
      <c r="R378" s="33">
        <v>29</v>
      </c>
      <c r="S378" s="33">
        <v>50</v>
      </c>
      <c r="T378" s="187">
        <v>44367</v>
      </c>
      <c r="U378" s="87" t="s">
        <v>718</v>
      </c>
    </row>
    <row r="379" spans="1:21" ht="15.5">
      <c r="A379" s="223">
        <v>2020</v>
      </c>
      <c r="B379" s="223" t="s">
        <v>23</v>
      </c>
      <c r="C379" s="224" t="s">
        <v>2571</v>
      </c>
      <c r="D379" s="225" t="s">
        <v>2571</v>
      </c>
      <c r="E379" s="226" t="s">
        <v>1819</v>
      </c>
      <c r="F379" s="227" t="s">
        <v>1819</v>
      </c>
      <c r="G379" s="228" t="s">
        <v>2572</v>
      </c>
      <c r="H379" s="227" t="s">
        <v>2573</v>
      </c>
      <c r="I379" s="229" t="s">
        <v>720</v>
      </c>
      <c r="J379" s="103" t="s">
        <v>1736</v>
      </c>
      <c r="K379" s="103" t="s">
        <v>70</v>
      </c>
      <c r="L379" s="103" t="s">
        <v>444</v>
      </c>
      <c r="M379" s="103" t="s">
        <v>70</v>
      </c>
      <c r="N379" s="103" t="s">
        <v>21</v>
      </c>
      <c r="O379" s="230">
        <v>1530</v>
      </c>
      <c r="P379" s="231">
        <v>989</v>
      </c>
      <c r="Q379" s="34">
        <f t="shared" si="5"/>
        <v>0.64640522875816997</v>
      </c>
      <c r="R379" s="33">
        <v>140</v>
      </c>
      <c r="S379" s="33">
        <v>255</v>
      </c>
      <c r="T379" s="187">
        <v>44373</v>
      </c>
      <c r="U379" s="87" t="s">
        <v>721</v>
      </c>
    </row>
    <row r="380" spans="1:21" ht="15.5">
      <c r="A380" s="223">
        <v>2020</v>
      </c>
      <c r="B380" s="223" t="s">
        <v>12</v>
      </c>
      <c r="C380" s="224" t="s">
        <v>371</v>
      </c>
      <c r="D380" s="225" t="s">
        <v>1713</v>
      </c>
      <c r="E380" s="226" t="s">
        <v>2574</v>
      </c>
      <c r="F380" s="227" t="s">
        <v>2574</v>
      </c>
      <c r="G380" s="228" t="s">
        <v>2575</v>
      </c>
      <c r="H380" s="227" t="s">
        <v>2465</v>
      </c>
      <c r="I380" s="229" t="s">
        <v>719</v>
      </c>
      <c r="J380" s="103" t="s">
        <v>1735</v>
      </c>
      <c r="K380" s="103" t="s">
        <v>92</v>
      </c>
      <c r="L380" s="103" t="s">
        <v>371</v>
      </c>
      <c r="M380" s="103" t="s">
        <v>371</v>
      </c>
      <c r="N380" s="103" t="s">
        <v>10</v>
      </c>
      <c r="O380" s="230">
        <v>1074</v>
      </c>
      <c r="P380" s="231">
        <v>559</v>
      </c>
      <c r="Q380" s="34">
        <f t="shared" si="5"/>
        <v>0.52048417132216018</v>
      </c>
      <c r="R380" s="33">
        <v>68</v>
      </c>
      <c r="S380" s="33">
        <v>179</v>
      </c>
      <c r="T380" s="187">
        <v>44373</v>
      </c>
      <c r="U380" s="87" t="s">
        <v>92</v>
      </c>
    </row>
    <row r="381" spans="1:21" ht="15.5">
      <c r="A381" s="223">
        <v>2020</v>
      </c>
      <c r="B381" s="223" t="s">
        <v>19</v>
      </c>
      <c r="C381" s="224" t="s">
        <v>82</v>
      </c>
      <c r="D381" s="225" t="s">
        <v>1799</v>
      </c>
      <c r="E381" s="226" t="s">
        <v>2110</v>
      </c>
      <c r="F381" s="227" t="s">
        <v>2576</v>
      </c>
      <c r="G381" s="228" t="s">
        <v>2577</v>
      </c>
      <c r="H381" s="227" t="s">
        <v>1802</v>
      </c>
      <c r="I381" s="229" t="s">
        <v>723</v>
      </c>
      <c r="J381" s="103" t="s">
        <v>1735</v>
      </c>
      <c r="K381" s="103" t="s">
        <v>114</v>
      </c>
      <c r="L381" s="103" t="s">
        <v>144</v>
      </c>
      <c r="M381" s="103" t="s">
        <v>10</v>
      </c>
      <c r="N381" s="103" t="s">
        <v>10</v>
      </c>
      <c r="O381" s="230">
        <v>276</v>
      </c>
      <c r="P381" s="231">
        <v>193</v>
      </c>
      <c r="Q381" s="34">
        <f t="shared" si="5"/>
        <v>0.69927536231884058</v>
      </c>
      <c r="R381" s="33">
        <v>31</v>
      </c>
      <c r="S381" s="33">
        <v>44</v>
      </c>
      <c r="T381" s="187">
        <v>44381</v>
      </c>
      <c r="U381" s="87" t="s">
        <v>724</v>
      </c>
    </row>
    <row r="382" spans="1:21" ht="15.5">
      <c r="A382" s="223">
        <v>2020</v>
      </c>
      <c r="B382" s="223" t="s">
        <v>23</v>
      </c>
      <c r="C382" s="224" t="s">
        <v>706</v>
      </c>
      <c r="D382" s="225" t="s">
        <v>1031</v>
      </c>
      <c r="E382" s="226" t="s">
        <v>2001</v>
      </c>
      <c r="F382" s="227" t="s">
        <v>2001</v>
      </c>
      <c r="G382" s="228" t="s">
        <v>2578</v>
      </c>
      <c r="H382" s="227" t="s">
        <v>2254</v>
      </c>
      <c r="I382" s="229" t="s">
        <v>722</v>
      </c>
      <c r="J382" s="103" t="s">
        <v>1736</v>
      </c>
      <c r="K382" s="103" t="s">
        <v>70</v>
      </c>
      <c r="L382" s="103" t="s">
        <v>444</v>
      </c>
      <c r="M382" s="103" t="s">
        <v>70</v>
      </c>
      <c r="N382" s="103" t="s">
        <v>21</v>
      </c>
      <c r="O382" s="230">
        <v>1866</v>
      </c>
      <c r="P382" s="231">
        <v>955</v>
      </c>
      <c r="Q382" s="34">
        <f t="shared" si="5"/>
        <v>0.51178992497320475</v>
      </c>
      <c r="R382" s="33">
        <v>102</v>
      </c>
      <c r="S382" s="33">
        <v>311</v>
      </c>
      <c r="T382" s="187">
        <v>44381</v>
      </c>
      <c r="U382" s="87" t="s">
        <v>706</v>
      </c>
    </row>
    <row r="383" spans="1:21" ht="15.5">
      <c r="A383" s="223">
        <v>2020</v>
      </c>
      <c r="B383" s="223" t="s">
        <v>12</v>
      </c>
      <c r="C383" s="224" t="s">
        <v>615</v>
      </c>
      <c r="D383" s="225" t="s">
        <v>615</v>
      </c>
      <c r="E383" s="226" t="s">
        <v>2566</v>
      </c>
      <c r="F383" s="227" t="s">
        <v>2579</v>
      </c>
      <c r="G383" s="228" t="s">
        <v>2580</v>
      </c>
      <c r="H383" s="227" t="s">
        <v>2161</v>
      </c>
      <c r="I383" s="229" t="s">
        <v>727</v>
      </c>
      <c r="J383" s="103" t="s">
        <v>1735</v>
      </c>
      <c r="K383" s="103" t="s">
        <v>53</v>
      </c>
      <c r="L383" s="103" t="s">
        <v>662</v>
      </c>
      <c r="M383" s="103" t="s">
        <v>559</v>
      </c>
      <c r="N383" s="103" t="s">
        <v>10</v>
      </c>
      <c r="O383" s="230">
        <v>1518</v>
      </c>
      <c r="P383" s="231">
        <v>1096</v>
      </c>
      <c r="Q383" s="34">
        <f t="shared" si="5"/>
        <v>0.72200263504611328</v>
      </c>
      <c r="R383" s="33">
        <v>140</v>
      </c>
      <c r="S383" s="33">
        <v>253</v>
      </c>
      <c r="T383" s="187">
        <v>44381</v>
      </c>
      <c r="U383" s="87" t="s">
        <v>728</v>
      </c>
    </row>
    <row r="384" spans="1:21" ht="15.5">
      <c r="A384" s="223">
        <v>2020</v>
      </c>
      <c r="B384" s="223" t="s">
        <v>12</v>
      </c>
      <c r="C384" s="224" t="s">
        <v>371</v>
      </c>
      <c r="D384" s="225" t="s">
        <v>1713</v>
      </c>
      <c r="E384" s="226" t="s">
        <v>2574</v>
      </c>
      <c r="F384" s="227" t="s">
        <v>2581</v>
      </c>
      <c r="G384" s="228" t="s">
        <v>2582</v>
      </c>
      <c r="H384" s="227" t="s">
        <v>2465</v>
      </c>
      <c r="I384" s="229" t="s">
        <v>725</v>
      </c>
      <c r="J384" s="103" t="s">
        <v>1735</v>
      </c>
      <c r="K384" s="103" t="s">
        <v>92</v>
      </c>
      <c r="L384" s="103" t="s">
        <v>371</v>
      </c>
      <c r="M384" s="103" t="s">
        <v>371</v>
      </c>
      <c r="N384" s="103" t="s">
        <v>10</v>
      </c>
      <c r="O384" s="230">
        <v>930</v>
      </c>
      <c r="P384" s="231">
        <v>705</v>
      </c>
      <c r="Q384" s="34">
        <f t="shared" si="5"/>
        <v>0.75806451612903225</v>
      </c>
      <c r="R384" s="33">
        <v>99</v>
      </c>
      <c r="S384" s="33">
        <v>153</v>
      </c>
      <c r="T384" s="187">
        <v>44381</v>
      </c>
      <c r="U384" s="87" t="s">
        <v>726</v>
      </c>
    </row>
    <row r="385" spans="1:21" ht="15.5">
      <c r="A385" s="223">
        <v>2021</v>
      </c>
      <c r="B385" s="223" t="s">
        <v>12</v>
      </c>
      <c r="C385" s="224" t="s">
        <v>2092</v>
      </c>
      <c r="D385" s="225" t="s">
        <v>2092</v>
      </c>
      <c r="E385" s="226" t="s">
        <v>2583</v>
      </c>
      <c r="F385" s="227" t="s">
        <v>2583</v>
      </c>
      <c r="G385" s="228" t="s">
        <v>2584</v>
      </c>
      <c r="H385" s="227" t="s">
        <v>2095</v>
      </c>
      <c r="I385" s="229" t="s">
        <v>729</v>
      </c>
      <c r="J385" s="103" t="s">
        <v>1735</v>
      </c>
      <c r="K385" s="103" t="s">
        <v>45</v>
      </c>
      <c r="L385" s="103" t="s">
        <v>318</v>
      </c>
      <c r="M385" s="103" t="s">
        <v>319</v>
      </c>
      <c r="N385" s="103" t="s">
        <v>10</v>
      </c>
      <c r="O385" s="230">
        <v>972</v>
      </c>
      <c r="P385" s="231">
        <v>780</v>
      </c>
      <c r="Q385" s="34">
        <f t="shared" si="5"/>
        <v>0.80246913580246915</v>
      </c>
      <c r="R385" s="33">
        <v>113</v>
      </c>
      <c r="S385" s="33">
        <v>152</v>
      </c>
      <c r="T385" s="187">
        <v>44388</v>
      </c>
      <c r="U385" s="87" t="s">
        <v>45</v>
      </c>
    </row>
    <row r="386" spans="1:21" ht="15.5">
      <c r="A386" s="223">
        <v>2020</v>
      </c>
      <c r="B386" s="223" t="s">
        <v>12</v>
      </c>
      <c r="C386" s="224" t="s">
        <v>615</v>
      </c>
      <c r="D386" s="225" t="s">
        <v>615</v>
      </c>
      <c r="E386" s="226" t="s">
        <v>2566</v>
      </c>
      <c r="F386" s="227" t="s">
        <v>2585</v>
      </c>
      <c r="G386" s="228" t="s">
        <v>2586</v>
      </c>
      <c r="H386" s="227" t="s">
        <v>2161</v>
      </c>
      <c r="I386" s="229" t="s">
        <v>730</v>
      </c>
      <c r="J386" s="103" t="s">
        <v>1735</v>
      </c>
      <c r="K386" s="103" t="s">
        <v>91</v>
      </c>
      <c r="L386" s="103" t="s">
        <v>371</v>
      </c>
      <c r="M386" s="103" t="s">
        <v>371</v>
      </c>
      <c r="N386" s="103" t="s">
        <v>10</v>
      </c>
      <c r="O386" s="230">
        <v>1196</v>
      </c>
      <c r="P386" s="231">
        <v>782</v>
      </c>
      <c r="Q386" s="34">
        <f t="shared" si="5"/>
        <v>0.65384615384615385</v>
      </c>
      <c r="R386" s="33">
        <v>103</v>
      </c>
      <c r="S386" s="33">
        <v>196</v>
      </c>
      <c r="T386" s="187">
        <v>44388</v>
      </c>
      <c r="U386" s="87" t="s">
        <v>731</v>
      </c>
    </row>
    <row r="387" spans="1:21" ht="15.5">
      <c r="A387" s="223">
        <v>2021</v>
      </c>
      <c r="B387" s="223" t="s">
        <v>12</v>
      </c>
      <c r="C387" s="224" t="s">
        <v>2092</v>
      </c>
      <c r="D387" s="225" t="s">
        <v>2092</v>
      </c>
      <c r="E387" s="226" t="s">
        <v>2587</v>
      </c>
      <c r="F387" s="227" t="s">
        <v>2588</v>
      </c>
      <c r="G387" s="228" t="s">
        <v>2589</v>
      </c>
      <c r="H387" s="227" t="s">
        <v>2095</v>
      </c>
      <c r="I387" s="229" t="s">
        <v>732</v>
      </c>
      <c r="J387" s="103" t="s">
        <v>1735</v>
      </c>
      <c r="K387" s="103" t="s">
        <v>84</v>
      </c>
      <c r="L387" s="103" t="s">
        <v>84</v>
      </c>
      <c r="M387" s="103" t="s">
        <v>10</v>
      </c>
      <c r="N387" s="103" t="s">
        <v>10</v>
      </c>
      <c r="O387" s="230">
        <v>554</v>
      </c>
      <c r="P387" s="231">
        <v>238</v>
      </c>
      <c r="Q387" s="34">
        <f t="shared" ref="Q387:Q450" si="6">P387/O387</f>
        <v>0.4296028880866426</v>
      </c>
      <c r="R387" s="33">
        <v>23</v>
      </c>
      <c r="S387" s="33">
        <v>67</v>
      </c>
      <c r="T387" s="187">
        <v>44395</v>
      </c>
      <c r="U387" s="87" t="s">
        <v>733</v>
      </c>
    </row>
    <row r="388" spans="1:21" ht="15.5">
      <c r="A388" s="223">
        <v>2021</v>
      </c>
      <c r="B388" s="223" t="s">
        <v>12</v>
      </c>
      <c r="C388" s="224" t="s">
        <v>2092</v>
      </c>
      <c r="D388" s="225" t="s">
        <v>2092</v>
      </c>
      <c r="E388" s="226" t="s">
        <v>2587</v>
      </c>
      <c r="F388" s="227" t="s">
        <v>2587</v>
      </c>
      <c r="G388" s="228" t="s">
        <v>2590</v>
      </c>
      <c r="H388" s="227" t="s">
        <v>2095</v>
      </c>
      <c r="I388" s="229" t="s">
        <v>734</v>
      </c>
      <c r="J388" s="103" t="s">
        <v>1735</v>
      </c>
      <c r="K388" s="103" t="s">
        <v>84</v>
      </c>
      <c r="L388" s="103" t="s">
        <v>84</v>
      </c>
      <c r="M388" s="103" t="s">
        <v>10</v>
      </c>
      <c r="N388" s="103" t="s">
        <v>10</v>
      </c>
      <c r="O388" s="230">
        <v>404</v>
      </c>
      <c r="P388" s="231">
        <v>234</v>
      </c>
      <c r="Q388" s="34">
        <f t="shared" si="6"/>
        <v>0.57920792079207917</v>
      </c>
      <c r="R388" s="33">
        <v>31</v>
      </c>
      <c r="S388" s="33">
        <v>59</v>
      </c>
      <c r="T388" s="187">
        <v>44402</v>
      </c>
      <c r="U388" s="87" t="s">
        <v>733</v>
      </c>
    </row>
    <row r="389" spans="1:21" ht="15.5">
      <c r="A389" s="223">
        <v>2020</v>
      </c>
      <c r="B389" s="223" t="s">
        <v>23</v>
      </c>
      <c r="C389" s="224" t="s">
        <v>2571</v>
      </c>
      <c r="D389" s="225" t="s">
        <v>2571</v>
      </c>
      <c r="E389" s="226" t="s">
        <v>1825</v>
      </c>
      <c r="F389" s="227" t="s">
        <v>1825</v>
      </c>
      <c r="G389" s="228" t="s">
        <v>2591</v>
      </c>
      <c r="H389" s="227" t="s">
        <v>2573</v>
      </c>
      <c r="I389" s="229" t="s">
        <v>735</v>
      </c>
      <c r="J389" s="103" t="s">
        <v>1736</v>
      </c>
      <c r="K389" s="103" t="s">
        <v>70</v>
      </c>
      <c r="L389" s="103" t="s">
        <v>444</v>
      </c>
      <c r="M389" s="103" t="s">
        <v>70</v>
      </c>
      <c r="N389" s="103" t="s">
        <v>21</v>
      </c>
      <c r="O389" s="230">
        <v>1218</v>
      </c>
      <c r="P389" s="231">
        <v>682</v>
      </c>
      <c r="Q389" s="34">
        <f t="shared" si="6"/>
        <v>0.55993431855500819</v>
      </c>
      <c r="R389" s="33">
        <v>80</v>
      </c>
      <c r="S389" s="33">
        <v>198</v>
      </c>
      <c r="T389" s="187">
        <v>44408</v>
      </c>
      <c r="U389" s="87" t="s">
        <v>736</v>
      </c>
    </row>
    <row r="390" spans="1:21" ht="15.5">
      <c r="A390" s="223">
        <v>2021</v>
      </c>
      <c r="B390" s="223" t="s">
        <v>12</v>
      </c>
      <c r="C390" s="224" t="s">
        <v>2092</v>
      </c>
      <c r="D390" s="225" t="s">
        <v>2092</v>
      </c>
      <c r="E390" s="226" t="s">
        <v>2592</v>
      </c>
      <c r="F390" s="227" t="s">
        <v>2592</v>
      </c>
      <c r="G390" s="228" t="s">
        <v>2593</v>
      </c>
      <c r="H390" s="227" t="s">
        <v>2095</v>
      </c>
      <c r="I390" s="229" t="s">
        <v>737</v>
      </c>
      <c r="J390" s="103" t="s">
        <v>1735</v>
      </c>
      <c r="K390" s="103" t="s">
        <v>45</v>
      </c>
      <c r="L390" s="103" t="s">
        <v>318</v>
      </c>
      <c r="M390" s="103" t="s">
        <v>319</v>
      </c>
      <c r="N390" s="103" t="s">
        <v>10</v>
      </c>
      <c r="O390" s="230">
        <v>1146</v>
      </c>
      <c r="P390" s="231">
        <v>702</v>
      </c>
      <c r="Q390" s="34">
        <f t="shared" si="6"/>
        <v>0.61256544502617805</v>
      </c>
      <c r="R390" s="33">
        <v>76</v>
      </c>
      <c r="S390" s="33">
        <v>177</v>
      </c>
      <c r="T390" s="187">
        <v>44416</v>
      </c>
      <c r="U390" s="87" t="s">
        <v>45</v>
      </c>
    </row>
    <row r="391" spans="1:21" ht="15.5">
      <c r="A391" s="223">
        <v>2021</v>
      </c>
      <c r="B391" s="223" t="s">
        <v>12</v>
      </c>
      <c r="C391" s="224" t="s">
        <v>2092</v>
      </c>
      <c r="D391" s="225" t="s">
        <v>2092</v>
      </c>
      <c r="E391" s="226" t="s">
        <v>2583</v>
      </c>
      <c r="F391" s="227" t="s">
        <v>2594</v>
      </c>
      <c r="G391" s="228" t="s">
        <v>2595</v>
      </c>
      <c r="H391" s="227" t="s">
        <v>2095</v>
      </c>
      <c r="I391" s="229" t="s">
        <v>738</v>
      </c>
      <c r="J391" s="103" t="s">
        <v>1735</v>
      </c>
      <c r="K391" s="103" t="s">
        <v>45</v>
      </c>
      <c r="L391" s="103" t="s">
        <v>318</v>
      </c>
      <c r="M391" s="103" t="s">
        <v>319</v>
      </c>
      <c r="N391" s="103" t="s">
        <v>10</v>
      </c>
      <c r="O391" s="230">
        <v>570</v>
      </c>
      <c r="P391" s="231">
        <v>403</v>
      </c>
      <c r="Q391" s="34">
        <f t="shared" si="6"/>
        <v>0.7070175438596491</v>
      </c>
      <c r="R391" s="33">
        <v>53</v>
      </c>
      <c r="S391" s="33">
        <v>82</v>
      </c>
      <c r="T391" s="187">
        <v>44423</v>
      </c>
      <c r="U391" s="87" t="s">
        <v>739</v>
      </c>
    </row>
    <row r="392" spans="1:21" ht="15.5">
      <c r="A392" s="223">
        <v>2020</v>
      </c>
      <c r="B392" s="223" t="s">
        <v>23</v>
      </c>
      <c r="C392" s="224" t="s">
        <v>743</v>
      </c>
      <c r="D392" s="225" t="s">
        <v>2571</v>
      </c>
      <c r="E392" s="226" t="s">
        <v>2596</v>
      </c>
      <c r="F392" s="227" t="s">
        <v>1784</v>
      </c>
      <c r="G392" s="228" t="s">
        <v>2597</v>
      </c>
      <c r="H392" s="227" t="s">
        <v>2573</v>
      </c>
      <c r="I392" s="229" t="s">
        <v>742</v>
      </c>
      <c r="J392" s="103" t="s">
        <v>1736</v>
      </c>
      <c r="K392" s="103" t="s">
        <v>64</v>
      </c>
      <c r="L392" s="103" t="s">
        <v>444</v>
      </c>
      <c r="M392" s="103" t="s">
        <v>70</v>
      </c>
      <c r="N392" s="103" t="s">
        <v>21</v>
      </c>
      <c r="O392" s="230">
        <v>1440</v>
      </c>
      <c r="P392" s="231">
        <v>716</v>
      </c>
      <c r="Q392" s="34">
        <f t="shared" si="6"/>
        <v>0.49722222222222223</v>
      </c>
      <c r="R392" s="33">
        <v>78</v>
      </c>
      <c r="S392" s="33">
        <v>239</v>
      </c>
      <c r="T392" s="187">
        <v>44430</v>
      </c>
      <c r="U392" s="87" t="s">
        <v>743</v>
      </c>
    </row>
    <row r="393" spans="1:21" ht="15.5">
      <c r="A393" s="223">
        <v>2021</v>
      </c>
      <c r="B393" s="223" t="s">
        <v>12</v>
      </c>
      <c r="C393" s="224" t="s">
        <v>2598</v>
      </c>
      <c r="D393" s="225" t="s">
        <v>2599</v>
      </c>
      <c r="E393" s="226" t="s">
        <v>2600</v>
      </c>
      <c r="F393" s="227" t="s">
        <v>2600</v>
      </c>
      <c r="G393" s="228" t="s">
        <v>2601</v>
      </c>
      <c r="H393" s="227" t="s">
        <v>2602</v>
      </c>
      <c r="I393" s="229" t="s">
        <v>740</v>
      </c>
      <c r="J393" s="103" t="s">
        <v>1735</v>
      </c>
      <c r="K393" s="103" t="s">
        <v>88</v>
      </c>
      <c r="L393" s="103" t="s">
        <v>458</v>
      </c>
      <c r="M393" s="103" t="s">
        <v>459</v>
      </c>
      <c r="N393" s="103" t="s">
        <v>10</v>
      </c>
      <c r="O393" s="230">
        <v>1128</v>
      </c>
      <c r="P393" s="231">
        <v>693</v>
      </c>
      <c r="Q393" s="34">
        <f t="shared" si="6"/>
        <v>0.61436170212765961</v>
      </c>
      <c r="R393" s="33">
        <v>72</v>
      </c>
      <c r="S393" s="33">
        <v>185</v>
      </c>
      <c r="T393" s="187">
        <v>44430</v>
      </c>
      <c r="U393" s="87" t="s">
        <v>741</v>
      </c>
    </row>
    <row r="394" spans="1:21" ht="15.5">
      <c r="A394" s="223">
        <v>2020</v>
      </c>
      <c r="B394" s="223" t="s">
        <v>12</v>
      </c>
      <c r="C394" s="224" t="s">
        <v>615</v>
      </c>
      <c r="D394" s="225" t="s">
        <v>615</v>
      </c>
      <c r="E394" s="226" t="s">
        <v>2566</v>
      </c>
      <c r="F394" s="227" t="s">
        <v>2603</v>
      </c>
      <c r="G394" s="228" t="s">
        <v>2604</v>
      </c>
      <c r="H394" s="227" t="s">
        <v>2161</v>
      </c>
      <c r="I394" s="229" t="s">
        <v>746</v>
      </c>
      <c r="J394" s="103" t="s">
        <v>1735</v>
      </c>
      <c r="K394" s="103" t="s">
        <v>95</v>
      </c>
      <c r="L394" s="103" t="s">
        <v>11</v>
      </c>
      <c r="M394" s="103" t="s">
        <v>371</v>
      </c>
      <c r="N394" s="103" t="s">
        <v>10</v>
      </c>
      <c r="O394" s="230">
        <v>1296</v>
      </c>
      <c r="P394" s="231">
        <v>958</v>
      </c>
      <c r="Q394" s="34">
        <f t="shared" si="6"/>
        <v>0.73919753086419748</v>
      </c>
      <c r="R394" s="33">
        <v>138</v>
      </c>
      <c r="S394" s="33">
        <v>216</v>
      </c>
      <c r="T394" s="187">
        <v>44437</v>
      </c>
      <c r="U394" s="87" t="s">
        <v>731</v>
      </c>
    </row>
    <row r="395" spans="1:21" ht="15.5">
      <c r="A395" s="223">
        <v>2021</v>
      </c>
      <c r="B395" s="223" t="s">
        <v>12</v>
      </c>
      <c r="C395" s="224" t="s">
        <v>789</v>
      </c>
      <c r="D395" s="225" t="s">
        <v>2599</v>
      </c>
      <c r="E395" s="226" t="s">
        <v>2605</v>
      </c>
      <c r="F395" s="227" t="s">
        <v>2605</v>
      </c>
      <c r="G395" s="228" t="s">
        <v>2606</v>
      </c>
      <c r="H395" s="227" t="s">
        <v>2602</v>
      </c>
      <c r="I395" s="229" t="s">
        <v>745</v>
      </c>
      <c r="J395" s="103" t="s">
        <v>1735</v>
      </c>
      <c r="K395" s="103" t="s">
        <v>88</v>
      </c>
      <c r="L395" s="103" t="s">
        <v>458</v>
      </c>
      <c r="M395" s="103" t="s">
        <v>459</v>
      </c>
      <c r="N395" s="103" t="s">
        <v>10</v>
      </c>
      <c r="O395" s="230">
        <v>978</v>
      </c>
      <c r="P395" s="231">
        <v>634</v>
      </c>
      <c r="Q395" s="34">
        <f t="shared" si="6"/>
        <v>0.6482617586912065</v>
      </c>
      <c r="R395" s="33">
        <v>63</v>
      </c>
      <c r="S395" s="33">
        <v>161</v>
      </c>
      <c r="T395" s="187">
        <v>44437</v>
      </c>
      <c r="U395" s="87" t="s">
        <v>459</v>
      </c>
    </row>
    <row r="396" spans="1:21" ht="15.5">
      <c r="A396" s="223">
        <v>2021</v>
      </c>
      <c r="B396" s="223" t="s">
        <v>12</v>
      </c>
      <c r="C396" s="224" t="s">
        <v>789</v>
      </c>
      <c r="D396" s="225" t="s">
        <v>2599</v>
      </c>
      <c r="E396" s="226" t="s">
        <v>2607</v>
      </c>
      <c r="F396" s="227" t="s">
        <v>2607</v>
      </c>
      <c r="G396" s="228" t="s">
        <v>2608</v>
      </c>
      <c r="H396" s="227" t="s">
        <v>2602</v>
      </c>
      <c r="I396" s="229" t="s">
        <v>744</v>
      </c>
      <c r="J396" s="103" t="s">
        <v>1735</v>
      </c>
      <c r="K396" s="103" t="s">
        <v>88</v>
      </c>
      <c r="L396" s="103" t="s">
        <v>458</v>
      </c>
      <c r="M396" s="103" t="s">
        <v>459</v>
      </c>
      <c r="N396" s="103" t="s">
        <v>10</v>
      </c>
      <c r="O396" s="230">
        <v>1278</v>
      </c>
      <c r="P396" s="231">
        <v>770</v>
      </c>
      <c r="Q396" s="34">
        <f t="shared" si="6"/>
        <v>0.60250391236306733</v>
      </c>
      <c r="R396" s="33">
        <v>78</v>
      </c>
      <c r="S396" s="33">
        <v>212</v>
      </c>
      <c r="T396" s="187">
        <v>44437</v>
      </c>
      <c r="U396" s="87" t="s">
        <v>459</v>
      </c>
    </row>
    <row r="397" spans="1:21" ht="15.5">
      <c r="A397" s="223">
        <v>2021</v>
      </c>
      <c r="B397" s="223" t="s">
        <v>12</v>
      </c>
      <c r="C397" s="224" t="s">
        <v>615</v>
      </c>
      <c r="D397" s="225" t="s">
        <v>615</v>
      </c>
      <c r="E397" s="226" t="s">
        <v>2609</v>
      </c>
      <c r="F397" s="227" t="s">
        <v>2609</v>
      </c>
      <c r="G397" s="228" t="s">
        <v>2610</v>
      </c>
      <c r="H397" s="227" t="s">
        <v>2161</v>
      </c>
      <c r="I397" s="229" t="s">
        <v>749</v>
      </c>
      <c r="J397" s="103" t="s">
        <v>1735</v>
      </c>
      <c r="K397" s="103" t="s">
        <v>68</v>
      </c>
      <c r="L397" s="103" t="s">
        <v>458</v>
      </c>
      <c r="M397" s="103" t="s">
        <v>459</v>
      </c>
      <c r="N397" s="103" t="s">
        <v>10</v>
      </c>
      <c r="O397" s="230">
        <v>1166</v>
      </c>
      <c r="P397" s="231">
        <v>641</v>
      </c>
      <c r="Q397" s="34">
        <f t="shared" si="6"/>
        <v>0.54974271012006859</v>
      </c>
      <c r="R397" s="33">
        <v>67</v>
      </c>
      <c r="S397" s="33">
        <v>186</v>
      </c>
      <c r="T397" s="187">
        <v>44439</v>
      </c>
      <c r="U397" s="87" t="s">
        <v>68</v>
      </c>
    </row>
    <row r="398" spans="1:21" ht="15.5">
      <c r="A398" s="223">
        <v>2021</v>
      </c>
      <c r="B398" s="223" t="s">
        <v>12</v>
      </c>
      <c r="C398" s="224" t="s">
        <v>789</v>
      </c>
      <c r="D398" s="225" t="s">
        <v>2599</v>
      </c>
      <c r="E398" s="226" t="s">
        <v>2607</v>
      </c>
      <c r="F398" s="227" t="s">
        <v>2611</v>
      </c>
      <c r="G398" s="228" t="s">
        <v>2612</v>
      </c>
      <c r="H398" s="227" t="s">
        <v>2602</v>
      </c>
      <c r="I398" s="229" t="s">
        <v>747</v>
      </c>
      <c r="J398" s="103" t="s">
        <v>1735</v>
      </c>
      <c r="K398" s="103" t="s">
        <v>88</v>
      </c>
      <c r="L398" s="103" t="s">
        <v>458</v>
      </c>
      <c r="M398" s="103" t="s">
        <v>459</v>
      </c>
      <c r="N398" s="103" t="s">
        <v>10</v>
      </c>
      <c r="O398" s="230">
        <v>480</v>
      </c>
      <c r="P398" s="231">
        <v>376</v>
      </c>
      <c r="Q398" s="34">
        <f t="shared" si="6"/>
        <v>0.78333333333333333</v>
      </c>
      <c r="R398" s="33">
        <v>52</v>
      </c>
      <c r="S398" s="33">
        <v>79</v>
      </c>
      <c r="T398" s="187">
        <v>44439</v>
      </c>
      <c r="U398" s="87" t="s">
        <v>748</v>
      </c>
    </row>
    <row r="399" spans="1:21" ht="15.5">
      <c r="A399" s="223">
        <v>2021</v>
      </c>
      <c r="B399" s="223" t="s">
        <v>12</v>
      </c>
      <c r="C399" s="225" t="s">
        <v>2092</v>
      </c>
      <c r="D399" s="225" t="s">
        <v>2092</v>
      </c>
      <c r="E399" s="226" t="s">
        <v>2613</v>
      </c>
      <c r="F399" s="227" t="s">
        <v>2613</v>
      </c>
      <c r="G399" s="228" t="s">
        <v>2614</v>
      </c>
      <c r="H399" s="227" t="s">
        <v>2095</v>
      </c>
      <c r="I399" s="229" t="s">
        <v>752</v>
      </c>
      <c r="J399" s="103" t="s">
        <v>1735</v>
      </c>
      <c r="K399" s="103" t="s">
        <v>20</v>
      </c>
      <c r="L399" s="103" t="s">
        <v>84</v>
      </c>
      <c r="M399" s="103" t="s">
        <v>10</v>
      </c>
      <c r="N399" s="103" t="s">
        <v>10</v>
      </c>
      <c r="O399" s="230">
        <v>814</v>
      </c>
      <c r="P399" s="231">
        <v>598</v>
      </c>
      <c r="Q399" s="34">
        <f t="shared" si="6"/>
        <v>0.73464373464373467</v>
      </c>
      <c r="R399" s="33">
        <v>77</v>
      </c>
      <c r="S399" s="33">
        <v>131</v>
      </c>
      <c r="T399" s="187">
        <v>44451</v>
      </c>
      <c r="U399" s="87" t="s">
        <v>753</v>
      </c>
    </row>
    <row r="400" spans="1:21" ht="15.5">
      <c r="A400" s="223">
        <v>2021</v>
      </c>
      <c r="B400" s="223" t="s">
        <v>12</v>
      </c>
      <c r="C400" s="224" t="s">
        <v>371</v>
      </c>
      <c r="D400" s="225" t="s">
        <v>1713</v>
      </c>
      <c r="E400" s="226" t="s">
        <v>2615</v>
      </c>
      <c r="F400" s="227" t="s">
        <v>2616</v>
      </c>
      <c r="G400" s="228" t="s">
        <v>2617</v>
      </c>
      <c r="H400" s="227" t="s">
        <v>2465</v>
      </c>
      <c r="I400" s="229" t="s">
        <v>750</v>
      </c>
      <c r="J400" s="103" t="s">
        <v>1735</v>
      </c>
      <c r="K400" s="103" t="s">
        <v>92</v>
      </c>
      <c r="L400" s="103" t="s">
        <v>371</v>
      </c>
      <c r="M400" s="103" t="s">
        <v>371</v>
      </c>
      <c r="N400" s="103" t="s">
        <v>10</v>
      </c>
      <c r="O400" s="230">
        <v>1038</v>
      </c>
      <c r="P400" s="231">
        <v>634</v>
      </c>
      <c r="Q400" s="34">
        <f t="shared" si="6"/>
        <v>0.61078998073217727</v>
      </c>
      <c r="R400" s="33">
        <v>86</v>
      </c>
      <c r="S400" s="33">
        <v>173</v>
      </c>
      <c r="T400" s="187">
        <v>44451</v>
      </c>
      <c r="U400" s="87" t="s">
        <v>751</v>
      </c>
    </row>
    <row r="401" spans="1:21" ht="15.5">
      <c r="A401" s="223">
        <v>2021</v>
      </c>
      <c r="B401" s="223" t="s">
        <v>5430</v>
      </c>
      <c r="C401" s="224" t="s">
        <v>756</v>
      </c>
      <c r="D401" s="225" t="s">
        <v>2618</v>
      </c>
      <c r="E401" s="226" t="s">
        <v>2179</v>
      </c>
      <c r="F401" s="227" t="s">
        <v>2179</v>
      </c>
      <c r="G401" s="228" t="s">
        <v>2619</v>
      </c>
      <c r="H401" s="227" t="s">
        <v>2620</v>
      </c>
      <c r="I401" s="229" t="s">
        <v>755</v>
      </c>
      <c r="J401" s="103" t="s">
        <v>1736</v>
      </c>
      <c r="K401" s="103" t="s">
        <v>109</v>
      </c>
      <c r="L401" s="103" t="s">
        <v>212</v>
      </c>
      <c r="M401" s="103" t="s">
        <v>67</v>
      </c>
      <c r="N401" s="103" t="s">
        <v>36</v>
      </c>
      <c r="O401" s="230">
        <v>420</v>
      </c>
      <c r="P401" s="231">
        <v>275</v>
      </c>
      <c r="Q401" s="34">
        <f t="shared" si="6"/>
        <v>0.65476190476190477</v>
      </c>
      <c r="R401" s="33">
        <v>35</v>
      </c>
      <c r="S401" s="33">
        <v>67</v>
      </c>
      <c r="T401" s="187">
        <v>44458</v>
      </c>
      <c r="U401" s="87" t="s">
        <v>756</v>
      </c>
    </row>
    <row r="402" spans="1:21" ht="15.5">
      <c r="A402" s="223">
        <v>2021</v>
      </c>
      <c r="B402" s="223" t="s">
        <v>12</v>
      </c>
      <c r="C402" s="224" t="s">
        <v>2598</v>
      </c>
      <c r="D402" s="225" t="s">
        <v>2599</v>
      </c>
      <c r="E402" s="226" t="s">
        <v>2621</v>
      </c>
      <c r="F402" s="227" t="s">
        <v>2621</v>
      </c>
      <c r="G402" s="228" t="s">
        <v>2622</v>
      </c>
      <c r="H402" s="227" t="s">
        <v>2602</v>
      </c>
      <c r="I402" s="229" t="s">
        <v>754</v>
      </c>
      <c r="J402" s="103" t="s">
        <v>1738</v>
      </c>
      <c r="K402" s="103" t="s">
        <v>88</v>
      </c>
      <c r="L402" s="103" t="s">
        <v>458</v>
      </c>
      <c r="M402" s="103" t="s">
        <v>459</v>
      </c>
      <c r="N402" s="103" t="s">
        <v>10</v>
      </c>
      <c r="O402" s="230">
        <v>912</v>
      </c>
      <c r="P402" s="231">
        <v>468</v>
      </c>
      <c r="Q402" s="34">
        <f t="shared" si="6"/>
        <v>0.51315789473684215</v>
      </c>
      <c r="R402" s="33">
        <v>22</v>
      </c>
      <c r="S402" s="33">
        <v>114</v>
      </c>
      <c r="T402" s="187">
        <v>44458</v>
      </c>
      <c r="U402" s="87" t="s">
        <v>748</v>
      </c>
    </row>
    <row r="403" spans="1:21" ht="15.5">
      <c r="A403" s="223">
        <v>2021</v>
      </c>
      <c r="B403" s="223" t="s">
        <v>12</v>
      </c>
      <c r="C403" s="224" t="s">
        <v>2092</v>
      </c>
      <c r="D403" s="225" t="s">
        <v>2092</v>
      </c>
      <c r="E403" s="226" t="s">
        <v>2623</v>
      </c>
      <c r="F403" s="227" t="s">
        <v>2623</v>
      </c>
      <c r="G403" s="228" t="s">
        <v>2624</v>
      </c>
      <c r="H403" s="227" t="s">
        <v>2095</v>
      </c>
      <c r="I403" s="229" t="s">
        <v>759</v>
      </c>
      <c r="J403" s="103" t="s">
        <v>1735</v>
      </c>
      <c r="K403" s="103" t="s">
        <v>20</v>
      </c>
      <c r="L403" s="103" t="s">
        <v>84</v>
      </c>
      <c r="M403" s="103" t="s">
        <v>10</v>
      </c>
      <c r="N403" s="103" t="s">
        <v>10</v>
      </c>
      <c r="O403" s="230">
        <v>1236</v>
      </c>
      <c r="P403" s="231">
        <v>919</v>
      </c>
      <c r="Q403" s="34">
        <f t="shared" si="6"/>
        <v>0.74352750809061485</v>
      </c>
      <c r="R403" s="33">
        <v>93</v>
      </c>
      <c r="S403" s="33">
        <v>199</v>
      </c>
      <c r="T403" s="187">
        <v>44465</v>
      </c>
      <c r="U403" s="87" t="s">
        <v>760</v>
      </c>
    </row>
    <row r="404" spans="1:21" ht="15.5">
      <c r="A404" s="223">
        <v>2021</v>
      </c>
      <c r="B404" s="223" t="s">
        <v>23</v>
      </c>
      <c r="C404" s="224" t="s">
        <v>706</v>
      </c>
      <c r="D404" s="225" t="s">
        <v>1031</v>
      </c>
      <c r="E404" s="226" t="s">
        <v>2001</v>
      </c>
      <c r="F404" s="227" t="s">
        <v>1831</v>
      </c>
      <c r="G404" s="228" t="s">
        <v>2625</v>
      </c>
      <c r="H404" s="227" t="s">
        <v>2254</v>
      </c>
      <c r="I404" s="229" t="s">
        <v>767</v>
      </c>
      <c r="J404" s="103" t="s">
        <v>1736</v>
      </c>
      <c r="K404" s="103" t="s">
        <v>70</v>
      </c>
      <c r="L404" s="103" t="s">
        <v>444</v>
      </c>
      <c r="M404" s="103" t="s">
        <v>70</v>
      </c>
      <c r="N404" s="103" t="s">
        <v>21</v>
      </c>
      <c r="O404" s="230">
        <v>642</v>
      </c>
      <c r="P404" s="231">
        <v>485</v>
      </c>
      <c r="Q404" s="34">
        <f t="shared" si="6"/>
        <v>0.75545171339563866</v>
      </c>
      <c r="R404" s="33">
        <v>63</v>
      </c>
      <c r="S404" s="33">
        <v>107</v>
      </c>
      <c r="T404" s="187">
        <v>44465</v>
      </c>
      <c r="U404" s="87" t="s">
        <v>768</v>
      </c>
    </row>
    <row r="405" spans="1:21" ht="15.5">
      <c r="A405" s="223">
        <v>2021</v>
      </c>
      <c r="B405" s="223" t="s">
        <v>23</v>
      </c>
      <c r="C405" s="224" t="s">
        <v>706</v>
      </c>
      <c r="D405" s="225" t="s">
        <v>1031</v>
      </c>
      <c r="E405" s="226" t="s">
        <v>2139</v>
      </c>
      <c r="F405" s="227" t="s">
        <v>2139</v>
      </c>
      <c r="G405" s="228" t="s">
        <v>2626</v>
      </c>
      <c r="H405" s="227" t="s">
        <v>2254</v>
      </c>
      <c r="I405" s="229" t="s">
        <v>761</v>
      </c>
      <c r="J405" s="103" t="s">
        <v>1736</v>
      </c>
      <c r="K405" s="103" t="s">
        <v>93</v>
      </c>
      <c r="L405" s="103" t="s">
        <v>444</v>
      </c>
      <c r="M405" s="103" t="s">
        <v>70</v>
      </c>
      <c r="N405" s="103" t="s">
        <v>21</v>
      </c>
      <c r="O405" s="230">
        <v>1910</v>
      </c>
      <c r="P405" s="231">
        <v>1290</v>
      </c>
      <c r="Q405" s="34">
        <f t="shared" si="6"/>
        <v>0.67539267015706805</v>
      </c>
      <c r="R405" s="33">
        <v>162</v>
      </c>
      <c r="S405" s="33">
        <v>316</v>
      </c>
      <c r="T405" s="187">
        <v>44465</v>
      </c>
      <c r="U405" s="87" t="s">
        <v>762</v>
      </c>
    </row>
    <row r="406" spans="1:21" ht="15.5">
      <c r="A406" s="223">
        <v>2021</v>
      </c>
      <c r="B406" s="223" t="s">
        <v>19</v>
      </c>
      <c r="C406" s="224" t="s">
        <v>1906</v>
      </c>
      <c r="D406" s="225" t="s">
        <v>1906</v>
      </c>
      <c r="E406" s="226" t="s">
        <v>1948</v>
      </c>
      <c r="F406" s="227" t="s">
        <v>1948</v>
      </c>
      <c r="G406" s="228" t="s">
        <v>2627</v>
      </c>
      <c r="H406" s="227" t="s">
        <v>1910</v>
      </c>
      <c r="I406" s="229" t="s">
        <v>772</v>
      </c>
      <c r="J406" s="103" t="s">
        <v>1735</v>
      </c>
      <c r="K406" s="103" t="s">
        <v>51</v>
      </c>
      <c r="L406" s="103" t="s">
        <v>538</v>
      </c>
      <c r="M406" s="103" t="s">
        <v>10</v>
      </c>
      <c r="N406" s="103" t="s">
        <v>10</v>
      </c>
      <c r="O406" s="230">
        <v>252</v>
      </c>
      <c r="P406" s="231">
        <v>94</v>
      </c>
      <c r="Q406" s="34">
        <f t="shared" si="6"/>
        <v>0.37301587301587302</v>
      </c>
      <c r="R406" s="33">
        <v>7</v>
      </c>
      <c r="S406" s="33">
        <v>35</v>
      </c>
      <c r="T406" s="187">
        <v>44465</v>
      </c>
      <c r="U406" s="87" t="s">
        <v>643</v>
      </c>
    </row>
    <row r="407" spans="1:21" ht="15.5">
      <c r="A407" s="223">
        <v>2021</v>
      </c>
      <c r="B407" s="223" t="s">
        <v>12</v>
      </c>
      <c r="C407" s="224" t="s">
        <v>2377</v>
      </c>
      <c r="D407" s="225" t="s">
        <v>2377</v>
      </c>
      <c r="E407" s="226" t="s">
        <v>2628</v>
      </c>
      <c r="F407" s="227" t="s">
        <v>2629</v>
      </c>
      <c r="G407" s="228" t="s">
        <v>2630</v>
      </c>
      <c r="H407" s="227" t="s">
        <v>2380</v>
      </c>
      <c r="I407" s="229" t="s">
        <v>757</v>
      </c>
      <c r="J407" s="103" t="s">
        <v>1735</v>
      </c>
      <c r="K407" s="103" t="s">
        <v>112</v>
      </c>
      <c r="L407" s="103" t="s">
        <v>558</v>
      </c>
      <c r="M407" s="103" t="s">
        <v>559</v>
      </c>
      <c r="N407" s="103" t="s">
        <v>10</v>
      </c>
      <c r="O407" s="230">
        <v>1014</v>
      </c>
      <c r="P407" s="231">
        <v>797</v>
      </c>
      <c r="Q407" s="34">
        <f t="shared" si="6"/>
        <v>0.78599605522682447</v>
      </c>
      <c r="R407" s="33">
        <v>120</v>
      </c>
      <c r="S407" s="33">
        <v>169</v>
      </c>
      <c r="T407" s="187">
        <v>44465</v>
      </c>
      <c r="U407" s="87" t="s">
        <v>65</v>
      </c>
    </row>
    <row r="408" spans="1:21" ht="15.5">
      <c r="A408" s="223">
        <v>2021</v>
      </c>
      <c r="B408" s="223" t="s">
        <v>12</v>
      </c>
      <c r="C408" s="224" t="s">
        <v>2377</v>
      </c>
      <c r="D408" s="225" t="s">
        <v>2377</v>
      </c>
      <c r="E408" s="226" t="s">
        <v>2628</v>
      </c>
      <c r="F408" s="227" t="s">
        <v>2631</v>
      </c>
      <c r="G408" s="228" t="s">
        <v>2632</v>
      </c>
      <c r="H408" s="227" t="s">
        <v>2380</v>
      </c>
      <c r="I408" s="229" t="s">
        <v>758</v>
      </c>
      <c r="J408" s="103" t="s">
        <v>1735</v>
      </c>
      <c r="K408" s="103" t="s">
        <v>112</v>
      </c>
      <c r="L408" s="103" t="s">
        <v>558</v>
      </c>
      <c r="M408" s="103" t="s">
        <v>559</v>
      </c>
      <c r="N408" s="103" t="s">
        <v>10</v>
      </c>
      <c r="O408" s="230">
        <v>624</v>
      </c>
      <c r="P408" s="231">
        <v>466</v>
      </c>
      <c r="Q408" s="34">
        <f t="shared" si="6"/>
        <v>0.74679487179487181</v>
      </c>
      <c r="R408" s="33">
        <v>54</v>
      </c>
      <c r="S408" s="33">
        <v>104</v>
      </c>
      <c r="T408" s="187">
        <v>44465</v>
      </c>
      <c r="U408" s="87" t="s">
        <v>65</v>
      </c>
    </row>
    <row r="409" spans="1:21" ht="15.5">
      <c r="A409" s="223">
        <v>2021</v>
      </c>
      <c r="B409" s="223" t="s">
        <v>5430</v>
      </c>
      <c r="C409" s="224" t="s">
        <v>756</v>
      </c>
      <c r="D409" s="225" t="s">
        <v>2618</v>
      </c>
      <c r="E409" s="226" t="s">
        <v>2179</v>
      </c>
      <c r="F409" s="227" t="s">
        <v>1831</v>
      </c>
      <c r="G409" s="228" t="s">
        <v>2633</v>
      </c>
      <c r="H409" s="227" t="s">
        <v>2620</v>
      </c>
      <c r="I409" s="229" t="s">
        <v>769</v>
      </c>
      <c r="J409" s="103" t="s">
        <v>1736</v>
      </c>
      <c r="K409" s="103" t="s">
        <v>109</v>
      </c>
      <c r="L409" s="103" t="s">
        <v>212</v>
      </c>
      <c r="M409" s="103" t="s">
        <v>67</v>
      </c>
      <c r="N409" s="103" t="s">
        <v>36</v>
      </c>
      <c r="O409" s="230">
        <v>250</v>
      </c>
      <c r="P409" s="231">
        <v>149</v>
      </c>
      <c r="Q409" s="34">
        <f t="shared" si="6"/>
        <v>0.59599999999999997</v>
      </c>
      <c r="R409" s="33">
        <v>16</v>
      </c>
      <c r="S409" s="33">
        <v>41</v>
      </c>
      <c r="T409" s="187">
        <v>44465</v>
      </c>
      <c r="U409" s="87" t="s">
        <v>756</v>
      </c>
    </row>
    <row r="410" spans="1:21" ht="15.5">
      <c r="A410" s="223">
        <v>2021</v>
      </c>
      <c r="B410" s="223" t="s">
        <v>12</v>
      </c>
      <c r="C410" s="224" t="s">
        <v>371</v>
      </c>
      <c r="D410" s="225" t="s">
        <v>1713</v>
      </c>
      <c r="E410" s="226" t="s">
        <v>2615</v>
      </c>
      <c r="F410" s="227" t="s">
        <v>2634</v>
      </c>
      <c r="G410" s="228" t="s">
        <v>2635</v>
      </c>
      <c r="H410" s="227" t="s">
        <v>2465</v>
      </c>
      <c r="I410" s="229" t="s">
        <v>763</v>
      </c>
      <c r="J410" s="103" t="s">
        <v>1735</v>
      </c>
      <c r="K410" s="103" t="s">
        <v>92</v>
      </c>
      <c r="L410" s="103" t="s">
        <v>371</v>
      </c>
      <c r="M410" s="103" t="s">
        <v>371</v>
      </c>
      <c r="N410" s="103" t="s">
        <v>10</v>
      </c>
      <c r="O410" s="230">
        <v>886</v>
      </c>
      <c r="P410" s="231">
        <v>687</v>
      </c>
      <c r="Q410" s="34">
        <f t="shared" si="6"/>
        <v>0.77539503386004516</v>
      </c>
      <c r="R410" s="33">
        <v>104</v>
      </c>
      <c r="S410" s="33">
        <v>148</v>
      </c>
      <c r="T410" s="187">
        <v>44465</v>
      </c>
      <c r="U410" s="87" t="s">
        <v>764</v>
      </c>
    </row>
    <row r="411" spans="1:21" ht="15.5">
      <c r="A411" s="223">
        <v>2021</v>
      </c>
      <c r="B411" s="223" t="s">
        <v>12</v>
      </c>
      <c r="C411" s="224" t="s">
        <v>777</v>
      </c>
      <c r="D411" s="225" t="s">
        <v>777</v>
      </c>
      <c r="E411" s="226" t="s">
        <v>2636</v>
      </c>
      <c r="F411" s="227" t="s">
        <v>2637</v>
      </c>
      <c r="G411" s="228" t="s">
        <v>2638</v>
      </c>
      <c r="H411" s="227" t="s">
        <v>2639</v>
      </c>
      <c r="I411" s="229" t="s">
        <v>765</v>
      </c>
      <c r="J411" s="103" t="s">
        <v>1738</v>
      </c>
      <c r="K411" s="103" t="s">
        <v>95</v>
      </c>
      <c r="L411" s="103" t="s">
        <v>11</v>
      </c>
      <c r="M411" s="103" t="s">
        <v>371</v>
      </c>
      <c r="N411" s="103" t="s">
        <v>10</v>
      </c>
      <c r="O411" s="230">
        <v>376</v>
      </c>
      <c r="P411" s="231">
        <v>284</v>
      </c>
      <c r="Q411" s="34">
        <f t="shared" si="6"/>
        <v>0.75531914893617025</v>
      </c>
      <c r="R411" s="33">
        <v>27</v>
      </c>
      <c r="S411" s="33">
        <v>47</v>
      </c>
      <c r="T411" s="187">
        <v>44465</v>
      </c>
      <c r="U411" s="87" t="s">
        <v>766</v>
      </c>
    </row>
    <row r="412" spans="1:21" ht="15.5">
      <c r="A412" s="223">
        <v>2021</v>
      </c>
      <c r="B412" s="223" t="s">
        <v>12</v>
      </c>
      <c r="C412" s="224" t="s">
        <v>777</v>
      </c>
      <c r="D412" s="225" t="s">
        <v>777</v>
      </c>
      <c r="E412" s="226" t="s">
        <v>1825</v>
      </c>
      <c r="F412" s="227" t="s">
        <v>2640</v>
      </c>
      <c r="G412" s="228" t="s">
        <v>2641</v>
      </c>
      <c r="H412" s="227" t="s">
        <v>2639</v>
      </c>
      <c r="I412" s="229" t="s">
        <v>770</v>
      </c>
      <c r="J412" s="103" t="s">
        <v>1738</v>
      </c>
      <c r="K412" s="103" t="s">
        <v>11</v>
      </c>
      <c r="L412" s="103" t="s">
        <v>11</v>
      </c>
      <c r="M412" s="103" t="s">
        <v>371</v>
      </c>
      <c r="N412" s="103" t="s">
        <v>10</v>
      </c>
      <c r="O412" s="230">
        <v>656</v>
      </c>
      <c r="P412" s="231">
        <v>362</v>
      </c>
      <c r="Q412" s="34">
        <f t="shared" si="6"/>
        <v>0.55182926829268297</v>
      </c>
      <c r="R412" s="33">
        <v>24</v>
      </c>
      <c r="S412" s="33">
        <v>82</v>
      </c>
      <c r="T412" s="187">
        <v>44465</v>
      </c>
      <c r="U412" s="87" t="s">
        <v>771</v>
      </c>
    </row>
    <row r="413" spans="1:21" ht="15.5">
      <c r="A413" s="223">
        <v>2021</v>
      </c>
      <c r="B413" s="223" t="s">
        <v>12</v>
      </c>
      <c r="C413" s="224" t="s">
        <v>777</v>
      </c>
      <c r="D413" s="225" t="s">
        <v>777</v>
      </c>
      <c r="E413" s="226" t="s">
        <v>1825</v>
      </c>
      <c r="F413" s="227" t="s">
        <v>2642</v>
      </c>
      <c r="G413" s="228" t="s">
        <v>2643</v>
      </c>
      <c r="H413" s="227" t="s">
        <v>2639</v>
      </c>
      <c r="I413" s="229" t="s">
        <v>773</v>
      </c>
      <c r="J413" s="103" t="s">
        <v>1738</v>
      </c>
      <c r="K413" s="103" t="s">
        <v>11</v>
      </c>
      <c r="L413" s="103" t="s">
        <v>11</v>
      </c>
      <c r="M413" s="103" t="s">
        <v>371</v>
      </c>
      <c r="N413" s="103" t="s">
        <v>10</v>
      </c>
      <c r="O413" s="230">
        <v>424</v>
      </c>
      <c r="P413" s="231">
        <v>147</v>
      </c>
      <c r="Q413" s="34">
        <f t="shared" si="6"/>
        <v>0.34669811320754718</v>
      </c>
      <c r="R413" s="33">
        <v>7</v>
      </c>
      <c r="S413" s="33">
        <v>53</v>
      </c>
      <c r="T413" s="187">
        <v>44465</v>
      </c>
      <c r="U413" s="87" t="s">
        <v>771</v>
      </c>
    </row>
    <row r="414" spans="1:21" ht="15.5">
      <c r="A414" s="223">
        <v>2021</v>
      </c>
      <c r="B414" s="223" t="s">
        <v>12</v>
      </c>
      <c r="C414" s="224" t="s">
        <v>2092</v>
      </c>
      <c r="D414" s="225" t="s">
        <v>2092</v>
      </c>
      <c r="E414" s="226" t="s">
        <v>2644</v>
      </c>
      <c r="F414" s="227" t="s">
        <v>2644</v>
      </c>
      <c r="G414" s="228" t="s">
        <v>2645</v>
      </c>
      <c r="H414" s="227" t="s">
        <v>2095</v>
      </c>
      <c r="I414" s="229" t="s">
        <v>774</v>
      </c>
      <c r="J414" s="103" t="s">
        <v>1735</v>
      </c>
      <c r="K414" s="103" t="s">
        <v>45</v>
      </c>
      <c r="L414" s="103" t="s">
        <v>318</v>
      </c>
      <c r="M414" s="103" t="s">
        <v>319</v>
      </c>
      <c r="N414" s="103" t="s">
        <v>10</v>
      </c>
      <c r="O414" s="230">
        <v>890</v>
      </c>
      <c r="P414" s="231">
        <v>644</v>
      </c>
      <c r="Q414" s="34">
        <f t="shared" si="6"/>
        <v>0.72359550561797747</v>
      </c>
      <c r="R414" s="33">
        <v>89</v>
      </c>
      <c r="S414" s="33">
        <v>135</v>
      </c>
      <c r="T414" s="187">
        <v>44472</v>
      </c>
      <c r="U414" s="87" t="s">
        <v>775</v>
      </c>
    </row>
    <row r="415" spans="1:21" ht="15.5">
      <c r="A415" s="223">
        <v>2021</v>
      </c>
      <c r="B415" s="223" t="s">
        <v>12</v>
      </c>
      <c r="C415" s="224" t="s">
        <v>2092</v>
      </c>
      <c r="D415" s="225" t="s">
        <v>2092</v>
      </c>
      <c r="E415" s="226" t="s">
        <v>2613</v>
      </c>
      <c r="F415" s="227" t="s">
        <v>2646</v>
      </c>
      <c r="G415" s="228" t="s">
        <v>2647</v>
      </c>
      <c r="H415" s="227" t="s">
        <v>2095</v>
      </c>
      <c r="I415" s="229" t="s">
        <v>779</v>
      </c>
      <c r="J415" s="103" t="s">
        <v>1735</v>
      </c>
      <c r="K415" s="103" t="s">
        <v>20</v>
      </c>
      <c r="L415" s="103" t="s">
        <v>84</v>
      </c>
      <c r="M415" s="103" t="s">
        <v>10</v>
      </c>
      <c r="N415" s="103" t="s">
        <v>10</v>
      </c>
      <c r="O415" s="230">
        <v>510</v>
      </c>
      <c r="P415" s="231">
        <v>381</v>
      </c>
      <c r="Q415" s="34">
        <f t="shared" si="6"/>
        <v>0.74705882352941178</v>
      </c>
      <c r="R415" s="33">
        <v>48</v>
      </c>
      <c r="S415" s="33">
        <v>81</v>
      </c>
      <c r="T415" s="187">
        <v>44472</v>
      </c>
      <c r="U415" s="87" t="s">
        <v>780</v>
      </c>
    </row>
    <row r="416" spans="1:21" ht="15.5">
      <c r="A416" s="223">
        <v>2021</v>
      </c>
      <c r="B416" s="223" t="s">
        <v>12</v>
      </c>
      <c r="C416" s="224" t="s">
        <v>2377</v>
      </c>
      <c r="D416" s="225" t="s">
        <v>2377</v>
      </c>
      <c r="E416" s="226" t="s">
        <v>2628</v>
      </c>
      <c r="F416" s="227" t="s">
        <v>2648</v>
      </c>
      <c r="G416" s="228" t="s">
        <v>2649</v>
      </c>
      <c r="H416" s="227" t="s">
        <v>2380</v>
      </c>
      <c r="I416" s="229" t="s">
        <v>782</v>
      </c>
      <c r="J416" s="103" t="s">
        <v>1735</v>
      </c>
      <c r="K416" s="103" t="s">
        <v>65</v>
      </c>
      <c r="L416" s="103" t="s">
        <v>65</v>
      </c>
      <c r="M416" s="103" t="s">
        <v>559</v>
      </c>
      <c r="N416" s="103" t="s">
        <v>10</v>
      </c>
      <c r="O416" s="230">
        <v>948</v>
      </c>
      <c r="P416" s="231">
        <v>674</v>
      </c>
      <c r="Q416" s="34">
        <f t="shared" si="6"/>
        <v>0.71097046413502107</v>
      </c>
      <c r="R416" s="33">
        <v>89</v>
      </c>
      <c r="S416" s="33">
        <v>157</v>
      </c>
      <c r="T416" s="187">
        <v>44472</v>
      </c>
      <c r="U416" s="87" t="s">
        <v>559</v>
      </c>
    </row>
    <row r="417" spans="1:21" ht="15.5">
      <c r="A417" s="223">
        <v>2021</v>
      </c>
      <c r="B417" s="223" t="s">
        <v>12</v>
      </c>
      <c r="C417" s="224" t="s">
        <v>2377</v>
      </c>
      <c r="D417" s="225" t="s">
        <v>2377</v>
      </c>
      <c r="E417" s="226" t="s">
        <v>2650</v>
      </c>
      <c r="F417" s="227" t="s">
        <v>2651</v>
      </c>
      <c r="G417" s="228" t="s">
        <v>2652</v>
      </c>
      <c r="H417" s="227" t="s">
        <v>2380</v>
      </c>
      <c r="I417" s="229" t="s">
        <v>781</v>
      </c>
      <c r="J417" s="103" t="s">
        <v>1735</v>
      </c>
      <c r="K417" s="103" t="s">
        <v>65</v>
      </c>
      <c r="L417" s="103" t="s">
        <v>65</v>
      </c>
      <c r="M417" s="103" t="s">
        <v>559</v>
      </c>
      <c r="N417" s="103" t="s">
        <v>10</v>
      </c>
      <c r="O417" s="230">
        <v>564</v>
      </c>
      <c r="P417" s="231">
        <v>321</v>
      </c>
      <c r="Q417" s="34">
        <f t="shared" si="6"/>
        <v>0.56914893617021278</v>
      </c>
      <c r="R417" s="33">
        <v>38</v>
      </c>
      <c r="S417" s="33">
        <v>94</v>
      </c>
      <c r="T417" s="187">
        <v>44472</v>
      </c>
      <c r="U417" s="87" t="s">
        <v>559</v>
      </c>
    </row>
    <row r="418" spans="1:21" ht="15.5">
      <c r="A418" s="223">
        <v>2021</v>
      </c>
      <c r="B418" s="223" t="s">
        <v>12</v>
      </c>
      <c r="C418" s="224" t="s">
        <v>2377</v>
      </c>
      <c r="D418" s="225" t="s">
        <v>2377</v>
      </c>
      <c r="E418" s="226" t="s">
        <v>2650</v>
      </c>
      <c r="F418" s="227" t="s">
        <v>2653</v>
      </c>
      <c r="G418" s="228" t="s">
        <v>2654</v>
      </c>
      <c r="H418" s="227" t="s">
        <v>2380</v>
      </c>
      <c r="I418" s="229" t="s">
        <v>778</v>
      </c>
      <c r="J418" s="103" t="s">
        <v>1735</v>
      </c>
      <c r="K418" s="103" t="s">
        <v>60</v>
      </c>
      <c r="L418" s="103" t="s">
        <v>65</v>
      </c>
      <c r="M418" s="103" t="s">
        <v>559</v>
      </c>
      <c r="N418" s="103" t="s">
        <v>10</v>
      </c>
      <c r="O418" s="230">
        <v>666</v>
      </c>
      <c r="P418" s="231">
        <v>471</v>
      </c>
      <c r="Q418" s="34">
        <f t="shared" si="6"/>
        <v>0.7072072072072072</v>
      </c>
      <c r="R418" s="33">
        <v>66</v>
      </c>
      <c r="S418" s="33">
        <v>111</v>
      </c>
      <c r="T418" s="187">
        <v>44472</v>
      </c>
      <c r="U418" s="87" t="s">
        <v>559</v>
      </c>
    </row>
    <row r="419" spans="1:21" ht="15.5">
      <c r="A419" s="223">
        <v>2021</v>
      </c>
      <c r="B419" s="223" t="s">
        <v>12</v>
      </c>
      <c r="C419" s="224" t="s">
        <v>777</v>
      </c>
      <c r="D419" s="225" t="s">
        <v>777</v>
      </c>
      <c r="E419" s="226" t="s">
        <v>2636</v>
      </c>
      <c r="F419" s="227" t="s">
        <v>2655</v>
      </c>
      <c r="G419" s="228" t="s">
        <v>2656</v>
      </c>
      <c r="H419" s="227" t="s">
        <v>2639</v>
      </c>
      <c r="I419" s="229" t="s">
        <v>776</v>
      </c>
      <c r="J419" s="103" t="s">
        <v>1738</v>
      </c>
      <c r="K419" s="103" t="s">
        <v>95</v>
      </c>
      <c r="L419" s="103" t="s">
        <v>11</v>
      </c>
      <c r="M419" s="103" t="s">
        <v>371</v>
      </c>
      <c r="N419" s="103" t="s">
        <v>10</v>
      </c>
      <c r="O419" s="230">
        <v>600</v>
      </c>
      <c r="P419" s="231">
        <v>430</v>
      </c>
      <c r="Q419" s="34">
        <f t="shared" si="6"/>
        <v>0.71666666666666667</v>
      </c>
      <c r="R419" s="33">
        <v>41</v>
      </c>
      <c r="S419" s="33">
        <v>75</v>
      </c>
      <c r="T419" s="187">
        <v>44472</v>
      </c>
      <c r="U419" s="87" t="s">
        <v>777</v>
      </c>
    </row>
    <row r="420" spans="1:21" ht="15.5">
      <c r="A420" s="223">
        <v>2021</v>
      </c>
      <c r="B420" s="223" t="s">
        <v>12</v>
      </c>
      <c r="C420" s="224" t="s">
        <v>2377</v>
      </c>
      <c r="D420" s="225" t="s">
        <v>2377</v>
      </c>
      <c r="E420" s="226" t="s">
        <v>2650</v>
      </c>
      <c r="F420" s="227" t="s">
        <v>2657</v>
      </c>
      <c r="G420" s="228" t="s">
        <v>2658</v>
      </c>
      <c r="H420" s="227" t="s">
        <v>2380</v>
      </c>
      <c r="I420" s="229" t="s">
        <v>783</v>
      </c>
      <c r="J420" s="103" t="s">
        <v>1735</v>
      </c>
      <c r="K420" s="103" t="s">
        <v>65</v>
      </c>
      <c r="L420" s="103" t="s">
        <v>65</v>
      </c>
      <c r="M420" s="103" t="s">
        <v>559</v>
      </c>
      <c r="N420" s="103" t="s">
        <v>10</v>
      </c>
      <c r="O420" s="230">
        <v>714</v>
      </c>
      <c r="P420" s="231">
        <v>513</v>
      </c>
      <c r="Q420" s="34">
        <f t="shared" si="6"/>
        <v>0.71848739495798319</v>
      </c>
      <c r="R420" s="33">
        <v>65</v>
      </c>
      <c r="S420" s="33">
        <v>119</v>
      </c>
      <c r="T420" s="187">
        <v>44479</v>
      </c>
      <c r="U420" s="87" t="s">
        <v>65</v>
      </c>
    </row>
    <row r="421" spans="1:21" ht="15.5">
      <c r="A421" s="223">
        <v>2021</v>
      </c>
      <c r="B421" s="223" t="s">
        <v>12</v>
      </c>
      <c r="C421" s="224" t="s">
        <v>777</v>
      </c>
      <c r="D421" s="225" t="s">
        <v>777</v>
      </c>
      <c r="E421" s="226" t="s">
        <v>2636</v>
      </c>
      <c r="F421" s="227" t="s">
        <v>2659</v>
      </c>
      <c r="G421" s="228" t="s">
        <v>2660</v>
      </c>
      <c r="H421" s="227" t="s">
        <v>2639</v>
      </c>
      <c r="I421" s="229" t="s">
        <v>784</v>
      </c>
      <c r="J421" s="103" t="s">
        <v>1738</v>
      </c>
      <c r="K421" s="103" t="s">
        <v>95</v>
      </c>
      <c r="L421" s="103" t="s">
        <v>11</v>
      </c>
      <c r="M421" s="103" t="s">
        <v>371</v>
      </c>
      <c r="N421" s="103" t="s">
        <v>10</v>
      </c>
      <c r="O421" s="230">
        <v>640</v>
      </c>
      <c r="P421" s="231">
        <v>331</v>
      </c>
      <c r="Q421" s="34">
        <f t="shared" si="6"/>
        <v>0.51718750000000002</v>
      </c>
      <c r="R421" s="33">
        <v>23</v>
      </c>
      <c r="S421" s="33">
        <v>80</v>
      </c>
      <c r="T421" s="187">
        <v>44479</v>
      </c>
      <c r="U421" s="87" t="s">
        <v>777</v>
      </c>
    </row>
    <row r="422" spans="1:21" ht="15.5">
      <c r="A422" s="223">
        <v>2021</v>
      </c>
      <c r="B422" s="223" t="s">
        <v>12</v>
      </c>
      <c r="C422" s="224" t="s">
        <v>2377</v>
      </c>
      <c r="D422" s="225" t="s">
        <v>2377</v>
      </c>
      <c r="E422" s="226" t="s">
        <v>2661</v>
      </c>
      <c r="F422" s="227" t="s">
        <v>2661</v>
      </c>
      <c r="G422" s="228" t="s">
        <v>2662</v>
      </c>
      <c r="H422" s="227" t="s">
        <v>2380</v>
      </c>
      <c r="I422" s="229" t="s">
        <v>791</v>
      </c>
      <c r="J422" s="103" t="s">
        <v>1735</v>
      </c>
      <c r="K422" s="103" t="s">
        <v>60</v>
      </c>
      <c r="L422" s="103" t="s">
        <v>65</v>
      </c>
      <c r="M422" s="103" t="s">
        <v>559</v>
      </c>
      <c r="N422" s="103" t="s">
        <v>10</v>
      </c>
      <c r="O422" s="230">
        <v>834</v>
      </c>
      <c r="P422" s="231">
        <v>573</v>
      </c>
      <c r="Q422" s="34">
        <f t="shared" si="6"/>
        <v>0.68705035971223016</v>
      </c>
      <c r="R422" s="33">
        <v>67</v>
      </c>
      <c r="S422" s="33">
        <v>139</v>
      </c>
      <c r="T422" s="187">
        <v>44486</v>
      </c>
      <c r="U422" s="87" t="s">
        <v>559</v>
      </c>
    </row>
    <row r="423" spans="1:21" ht="15.5">
      <c r="A423" s="223">
        <v>2021</v>
      </c>
      <c r="B423" s="223" t="s">
        <v>12</v>
      </c>
      <c r="C423" s="224" t="s">
        <v>371</v>
      </c>
      <c r="D423" s="225" t="s">
        <v>1713</v>
      </c>
      <c r="E423" s="226" t="s">
        <v>2615</v>
      </c>
      <c r="F423" s="227" t="s">
        <v>2615</v>
      </c>
      <c r="G423" s="228" t="s">
        <v>2663</v>
      </c>
      <c r="H423" s="227" t="s">
        <v>2465</v>
      </c>
      <c r="I423" s="229" t="s">
        <v>786</v>
      </c>
      <c r="J423" s="103" t="s">
        <v>1735</v>
      </c>
      <c r="K423" s="103" t="s">
        <v>91</v>
      </c>
      <c r="L423" s="103" t="s">
        <v>371</v>
      </c>
      <c r="M423" s="103" t="s">
        <v>371</v>
      </c>
      <c r="N423" s="103" t="s">
        <v>10</v>
      </c>
      <c r="O423" s="230">
        <v>654</v>
      </c>
      <c r="P423" s="231">
        <v>490</v>
      </c>
      <c r="Q423" s="34">
        <f t="shared" si="6"/>
        <v>0.74923547400611623</v>
      </c>
      <c r="R423" s="33">
        <v>66</v>
      </c>
      <c r="S423" s="33">
        <v>109</v>
      </c>
      <c r="T423" s="187">
        <v>44486</v>
      </c>
      <c r="U423" s="87" t="s">
        <v>787</v>
      </c>
    </row>
    <row r="424" spans="1:21" ht="15.5">
      <c r="A424" s="223">
        <v>2021</v>
      </c>
      <c r="B424" s="223" t="s">
        <v>12</v>
      </c>
      <c r="C424" s="224" t="s">
        <v>777</v>
      </c>
      <c r="D424" s="225" t="s">
        <v>777</v>
      </c>
      <c r="E424" s="226" t="s">
        <v>1825</v>
      </c>
      <c r="F424" s="227" t="s">
        <v>2664</v>
      </c>
      <c r="G424" s="228" t="s">
        <v>2665</v>
      </c>
      <c r="H424" s="227" t="s">
        <v>2639</v>
      </c>
      <c r="I424" s="229" t="s">
        <v>790</v>
      </c>
      <c r="J424" s="103" t="s">
        <v>1735</v>
      </c>
      <c r="K424" s="103" t="s">
        <v>95</v>
      </c>
      <c r="L424" s="103" t="s">
        <v>11</v>
      </c>
      <c r="M424" s="103" t="s">
        <v>371</v>
      </c>
      <c r="N424" s="103" t="s">
        <v>10</v>
      </c>
      <c r="O424" s="230">
        <v>1568</v>
      </c>
      <c r="P424" s="231">
        <v>855</v>
      </c>
      <c r="Q424" s="34">
        <f t="shared" si="6"/>
        <v>0.54528061224489799</v>
      </c>
      <c r="R424" s="33">
        <v>57</v>
      </c>
      <c r="S424" s="33">
        <v>196</v>
      </c>
      <c r="T424" s="187">
        <v>44486</v>
      </c>
      <c r="U424" s="87" t="s">
        <v>777</v>
      </c>
    </row>
    <row r="425" spans="1:21" ht="15.5">
      <c r="A425" s="223">
        <v>2021</v>
      </c>
      <c r="B425" s="223" t="s">
        <v>12</v>
      </c>
      <c r="C425" s="224" t="s">
        <v>789</v>
      </c>
      <c r="D425" s="225" t="s">
        <v>2599</v>
      </c>
      <c r="E425" s="226" t="s">
        <v>2666</v>
      </c>
      <c r="F425" s="227" t="s">
        <v>2666</v>
      </c>
      <c r="G425" s="228" t="s">
        <v>2667</v>
      </c>
      <c r="H425" s="227" t="s">
        <v>2602</v>
      </c>
      <c r="I425" s="229" t="s">
        <v>788</v>
      </c>
      <c r="J425" s="103" t="s">
        <v>1735</v>
      </c>
      <c r="K425" s="103" t="s">
        <v>106</v>
      </c>
      <c r="L425" s="103" t="s">
        <v>458</v>
      </c>
      <c r="M425" s="103" t="s">
        <v>459</v>
      </c>
      <c r="N425" s="103" t="s">
        <v>10</v>
      </c>
      <c r="O425" s="230">
        <v>1212</v>
      </c>
      <c r="P425" s="231">
        <v>788</v>
      </c>
      <c r="Q425" s="34">
        <f t="shared" si="6"/>
        <v>0.65016501650165015</v>
      </c>
      <c r="R425" s="33">
        <v>92</v>
      </c>
      <c r="S425" s="33">
        <v>198</v>
      </c>
      <c r="T425" s="187">
        <v>44486</v>
      </c>
      <c r="U425" s="87" t="s">
        <v>789</v>
      </c>
    </row>
    <row r="426" spans="1:21" ht="15.5">
      <c r="A426" s="223">
        <v>2021</v>
      </c>
      <c r="B426" s="223" t="s">
        <v>12</v>
      </c>
      <c r="C426" s="224" t="s">
        <v>789</v>
      </c>
      <c r="D426" s="225" t="s">
        <v>2599</v>
      </c>
      <c r="E426" s="226" t="s">
        <v>2668</v>
      </c>
      <c r="F426" s="227" t="s">
        <v>2669</v>
      </c>
      <c r="G426" s="228" t="s">
        <v>2670</v>
      </c>
      <c r="H426" s="227" t="s">
        <v>2602</v>
      </c>
      <c r="I426" s="229" t="s">
        <v>785</v>
      </c>
      <c r="J426" s="103" t="s">
        <v>1735</v>
      </c>
      <c r="K426" s="103" t="s">
        <v>86</v>
      </c>
      <c r="L426" s="103" t="s">
        <v>458</v>
      </c>
      <c r="M426" s="103" t="s">
        <v>459</v>
      </c>
      <c r="N426" s="103" t="s">
        <v>10</v>
      </c>
      <c r="O426" s="230">
        <v>570</v>
      </c>
      <c r="P426" s="231">
        <v>406</v>
      </c>
      <c r="Q426" s="34">
        <f t="shared" si="6"/>
        <v>0.71228070175438596</v>
      </c>
      <c r="R426" s="33">
        <v>38</v>
      </c>
      <c r="S426" s="33">
        <v>95</v>
      </c>
      <c r="T426" s="187">
        <v>44486</v>
      </c>
      <c r="U426" s="87" t="s">
        <v>459</v>
      </c>
    </row>
    <row r="427" spans="1:21" ht="15.5">
      <c r="A427" s="223">
        <v>2021</v>
      </c>
      <c r="B427" s="223" t="s">
        <v>19</v>
      </c>
      <c r="C427" s="224" t="s">
        <v>1906</v>
      </c>
      <c r="D427" s="225" t="s">
        <v>1906</v>
      </c>
      <c r="E427" s="226" t="s">
        <v>2671</v>
      </c>
      <c r="F427" s="227" t="s">
        <v>2671</v>
      </c>
      <c r="G427" s="228" t="s">
        <v>2672</v>
      </c>
      <c r="H427" s="227" t="s">
        <v>1910</v>
      </c>
      <c r="I427" s="229" t="s">
        <v>794</v>
      </c>
      <c r="J427" s="103" t="s">
        <v>1735</v>
      </c>
      <c r="K427" s="103" t="s">
        <v>51</v>
      </c>
      <c r="L427" s="103" t="s">
        <v>538</v>
      </c>
      <c r="M427" s="103" t="s">
        <v>10</v>
      </c>
      <c r="N427" s="103" t="s">
        <v>10</v>
      </c>
      <c r="O427" s="230">
        <v>852</v>
      </c>
      <c r="P427" s="231">
        <v>256</v>
      </c>
      <c r="Q427" s="34">
        <f t="shared" si="6"/>
        <v>0.30046948356807512</v>
      </c>
      <c r="R427" s="33">
        <v>17</v>
      </c>
      <c r="S427" s="33">
        <v>136</v>
      </c>
      <c r="T427" s="187">
        <v>44493</v>
      </c>
      <c r="U427" s="87" t="s">
        <v>795</v>
      </c>
    </row>
    <row r="428" spans="1:21" ht="15.5">
      <c r="A428" s="223">
        <v>2021</v>
      </c>
      <c r="B428" s="223" t="s">
        <v>12</v>
      </c>
      <c r="C428" s="224" t="s">
        <v>2377</v>
      </c>
      <c r="D428" s="225" t="s">
        <v>2377</v>
      </c>
      <c r="E428" s="226" t="s">
        <v>2673</v>
      </c>
      <c r="F428" s="227" t="s">
        <v>2673</v>
      </c>
      <c r="G428" s="228" t="s">
        <v>2674</v>
      </c>
      <c r="H428" s="227" t="s">
        <v>2380</v>
      </c>
      <c r="I428" s="229" t="s">
        <v>792</v>
      </c>
      <c r="J428" s="103" t="s">
        <v>1735</v>
      </c>
      <c r="K428" s="103" t="s">
        <v>112</v>
      </c>
      <c r="L428" s="103" t="s">
        <v>558</v>
      </c>
      <c r="M428" s="103" t="s">
        <v>559</v>
      </c>
      <c r="N428" s="103" t="s">
        <v>10</v>
      </c>
      <c r="O428" s="230">
        <v>558</v>
      </c>
      <c r="P428" s="231">
        <v>423</v>
      </c>
      <c r="Q428" s="34">
        <f t="shared" si="6"/>
        <v>0.75806451612903225</v>
      </c>
      <c r="R428" s="33">
        <v>57</v>
      </c>
      <c r="S428" s="33">
        <v>93</v>
      </c>
      <c r="T428" s="187">
        <v>44493</v>
      </c>
      <c r="U428" s="87" t="s">
        <v>559</v>
      </c>
    </row>
    <row r="429" spans="1:21" ht="15.5">
      <c r="A429" s="223">
        <v>2021</v>
      </c>
      <c r="B429" s="223" t="s">
        <v>5430</v>
      </c>
      <c r="C429" s="224" t="s">
        <v>756</v>
      </c>
      <c r="D429" s="225" t="s">
        <v>2618</v>
      </c>
      <c r="E429" s="226" t="s">
        <v>2179</v>
      </c>
      <c r="F429" s="227" t="s">
        <v>1778</v>
      </c>
      <c r="G429" s="228" t="s">
        <v>2675</v>
      </c>
      <c r="H429" s="227" t="s">
        <v>2620</v>
      </c>
      <c r="I429" s="229" t="s">
        <v>793</v>
      </c>
      <c r="J429" s="103" t="s">
        <v>1736</v>
      </c>
      <c r="K429" s="103" t="s">
        <v>109</v>
      </c>
      <c r="L429" s="103" t="s">
        <v>212</v>
      </c>
      <c r="M429" s="103" t="s">
        <v>67</v>
      </c>
      <c r="N429" s="103" t="s">
        <v>36</v>
      </c>
      <c r="O429" s="230">
        <v>270</v>
      </c>
      <c r="P429" s="231">
        <v>190</v>
      </c>
      <c r="Q429" s="34">
        <f t="shared" si="6"/>
        <v>0.70370370370370372</v>
      </c>
      <c r="R429" s="33">
        <v>29</v>
      </c>
      <c r="S429" s="33">
        <v>45</v>
      </c>
      <c r="T429" s="187">
        <v>44493</v>
      </c>
      <c r="U429" s="87" t="s">
        <v>756</v>
      </c>
    </row>
    <row r="430" spans="1:21" ht="15.5">
      <c r="A430" s="223">
        <v>2021</v>
      </c>
      <c r="B430" s="223" t="s">
        <v>12</v>
      </c>
      <c r="C430" s="224" t="s">
        <v>2377</v>
      </c>
      <c r="D430" s="225" t="s">
        <v>2377</v>
      </c>
      <c r="E430" s="226" t="s">
        <v>2676</v>
      </c>
      <c r="F430" s="227" t="s">
        <v>2676</v>
      </c>
      <c r="G430" s="228" t="s">
        <v>2677</v>
      </c>
      <c r="H430" s="227" t="s">
        <v>2380</v>
      </c>
      <c r="I430" s="229" t="s">
        <v>800</v>
      </c>
      <c r="J430" s="103" t="s">
        <v>1735</v>
      </c>
      <c r="K430" s="103" t="s">
        <v>107</v>
      </c>
      <c r="L430" s="103" t="s">
        <v>11</v>
      </c>
      <c r="M430" s="103" t="s">
        <v>371</v>
      </c>
      <c r="N430" s="103" t="s">
        <v>10</v>
      </c>
      <c r="O430" s="230">
        <v>648</v>
      </c>
      <c r="P430" s="231">
        <v>402</v>
      </c>
      <c r="Q430" s="34">
        <f t="shared" si="6"/>
        <v>0.62037037037037035</v>
      </c>
      <c r="R430" s="33">
        <v>48</v>
      </c>
      <c r="S430" s="33">
        <v>108</v>
      </c>
      <c r="T430" s="187">
        <v>44500</v>
      </c>
      <c r="U430" s="87" t="s">
        <v>559</v>
      </c>
    </row>
    <row r="431" spans="1:21" ht="15.5">
      <c r="A431" s="223">
        <v>2021</v>
      </c>
      <c r="B431" s="223" t="s">
        <v>12</v>
      </c>
      <c r="C431" s="224" t="s">
        <v>2377</v>
      </c>
      <c r="D431" s="225" t="s">
        <v>2377</v>
      </c>
      <c r="E431" s="226" t="s">
        <v>2650</v>
      </c>
      <c r="F431" s="227" t="s">
        <v>2678</v>
      </c>
      <c r="G431" s="228" t="s">
        <v>2679</v>
      </c>
      <c r="H431" s="227" t="s">
        <v>2380</v>
      </c>
      <c r="I431" s="229" t="s">
        <v>803</v>
      </c>
      <c r="J431" s="103" t="s">
        <v>1735</v>
      </c>
      <c r="K431" s="103" t="s">
        <v>60</v>
      </c>
      <c r="L431" s="103" t="s">
        <v>65</v>
      </c>
      <c r="M431" s="103" t="s">
        <v>559</v>
      </c>
      <c r="N431" s="103" t="s">
        <v>10</v>
      </c>
      <c r="O431" s="230">
        <v>462</v>
      </c>
      <c r="P431" s="231">
        <v>322</v>
      </c>
      <c r="Q431" s="34">
        <f t="shared" si="6"/>
        <v>0.69696969696969702</v>
      </c>
      <c r="R431" s="33">
        <v>38</v>
      </c>
      <c r="S431" s="33">
        <v>77</v>
      </c>
      <c r="T431" s="187">
        <v>44500</v>
      </c>
      <c r="U431" s="87" t="s">
        <v>65</v>
      </c>
    </row>
    <row r="432" spans="1:21" ht="15.5">
      <c r="A432" s="223">
        <v>2021</v>
      </c>
      <c r="B432" s="223" t="s">
        <v>12</v>
      </c>
      <c r="C432" s="224" t="s">
        <v>2377</v>
      </c>
      <c r="D432" s="225" t="s">
        <v>2377</v>
      </c>
      <c r="E432" s="226" t="s">
        <v>2673</v>
      </c>
      <c r="F432" s="227" t="s">
        <v>2680</v>
      </c>
      <c r="G432" s="228" t="s">
        <v>2681</v>
      </c>
      <c r="H432" s="227" t="s">
        <v>2380</v>
      </c>
      <c r="I432" s="229" t="s">
        <v>796</v>
      </c>
      <c r="J432" s="103" t="s">
        <v>1735</v>
      </c>
      <c r="K432" s="103" t="s">
        <v>112</v>
      </c>
      <c r="L432" s="103" t="s">
        <v>558</v>
      </c>
      <c r="M432" s="103" t="s">
        <v>559</v>
      </c>
      <c r="N432" s="103" t="s">
        <v>10</v>
      </c>
      <c r="O432" s="230">
        <v>868</v>
      </c>
      <c r="P432" s="231">
        <v>644</v>
      </c>
      <c r="Q432" s="34">
        <f t="shared" si="6"/>
        <v>0.74193548387096775</v>
      </c>
      <c r="R432" s="33">
        <v>89</v>
      </c>
      <c r="S432" s="33">
        <v>144</v>
      </c>
      <c r="T432" s="187">
        <v>44500</v>
      </c>
      <c r="U432" s="87" t="s">
        <v>559</v>
      </c>
    </row>
    <row r="433" spans="1:21" ht="15.5">
      <c r="A433" s="223">
        <v>2021</v>
      </c>
      <c r="B433" s="223" t="s">
        <v>26</v>
      </c>
      <c r="C433" s="224" t="s">
        <v>24</v>
      </c>
      <c r="D433" s="225" t="s">
        <v>2524</v>
      </c>
      <c r="E433" s="226" t="s">
        <v>1774</v>
      </c>
      <c r="F433" s="227" t="s">
        <v>1776</v>
      </c>
      <c r="G433" s="228" t="s">
        <v>2682</v>
      </c>
      <c r="H433" s="227" t="s">
        <v>2526</v>
      </c>
      <c r="I433" s="229" t="s">
        <v>804</v>
      </c>
      <c r="J433" s="103" t="s">
        <v>1736</v>
      </c>
      <c r="K433" s="103" t="s">
        <v>24</v>
      </c>
      <c r="L433" s="103" t="s">
        <v>24</v>
      </c>
      <c r="M433" s="103" t="s">
        <v>24</v>
      </c>
      <c r="N433" s="103" t="s">
        <v>24</v>
      </c>
      <c r="O433" s="230">
        <v>510</v>
      </c>
      <c r="P433" s="231">
        <v>361</v>
      </c>
      <c r="Q433" s="34">
        <f t="shared" si="6"/>
        <v>0.707843137254902</v>
      </c>
      <c r="R433" s="33">
        <v>48</v>
      </c>
      <c r="S433" s="33">
        <v>85</v>
      </c>
      <c r="T433" s="187">
        <v>44500</v>
      </c>
      <c r="U433" s="87" t="s">
        <v>24</v>
      </c>
    </row>
    <row r="434" spans="1:21" ht="15.5">
      <c r="A434" s="223">
        <v>2021</v>
      </c>
      <c r="B434" s="223" t="s">
        <v>12</v>
      </c>
      <c r="C434" s="224" t="s">
        <v>777</v>
      </c>
      <c r="D434" s="225" t="s">
        <v>777</v>
      </c>
      <c r="E434" s="226" t="s">
        <v>2636</v>
      </c>
      <c r="F434" s="227" t="s">
        <v>2636</v>
      </c>
      <c r="G434" s="228" t="s">
        <v>2683</v>
      </c>
      <c r="H434" s="227" t="s">
        <v>2639</v>
      </c>
      <c r="I434" s="229" t="s">
        <v>801</v>
      </c>
      <c r="J434" s="103" t="s">
        <v>1738</v>
      </c>
      <c r="K434" s="103" t="s">
        <v>95</v>
      </c>
      <c r="L434" s="103" t="s">
        <v>11</v>
      </c>
      <c r="M434" s="103" t="s">
        <v>371</v>
      </c>
      <c r="N434" s="103" t="s">
        <v>10</v>
      </c>
      <c r="O434" s="230">
        <v>836</v>
      </c>
      <c r="P434" s="231">
        <v>545</v>
      </c>
      <c r="Q434" s="34">
        <f t="shared" si="6"/>
        <v>0.65191387559808611</v>
      </c>
      <c r="R434" s="33">
        <v>45</v>
      </c>
      <c r="S434" s="33">
        <v>105</v>
      </c>
      <c r="T434" s="187">
        <v>44500</v>
      </c>
      <c r="U434" s="87" t="s">
        <v>777</v>
      </c>
    </row>
    <row r="435" spans="1:21" ht="15.5">
      <c r="A435" s="223">
        <v>2021</v>
      </c>
      <c r="B435" s="223" t="s">
        <v>12</v>
      </c>
      <c r="C435" s="224" t="s">
        <v>777</v>
      </c>
      <c r="D435" s="225" t="s">
        <v>777</v>
      </c>
      <c r="E435" s="226" t="s">
        <v>2684</v>
      </c>
      <c r="F435" s="227" t="s">
        <v>2684</v>
      </c>
      <c r="G435" s="228" t="s">
        <v>2685</v>
      </c>
      <c r="H435" s="227" t="s">
        <v>2639</v>
      </c>
      <c r="I435" s="229" t="s">
        <v>798</v>
      </c>
      <c r="J435" s="103" t="s">
        <v>1738</v>
      </c>
      <c r="K435" s="103" t="s">
        <v>95</v>
      </c>
      <c r="L435" s="103" t="s">
        <v>11</v>
      </c>
      <c r="M435" s="103" t="s">
        <v>371</v>
      </c>
      <c r="N435" s="103" t="s">
        <v>10</v>
      </c>
      <c r="O435" s="230">
        <v>1152</v>
      </c>
      <c r="P435" s="231">
        <v>745</v>
      </c>
      <c r="Q435" s="34">
        <f t="shared" si="6"/>
        <v>0.64670138888888884</v>
      </c>
      <c r="R435" s="33">
        <v>57</v>
      </c>
      <c r="S435" s="33">
        <v>144</v>
      </c>
      <c r="T435" s="187">
        <v>44500</v>
      </c>
      <c r="U435" s="87" t="s">
        <v>777</v>
      </c>
    </row>
    <row r="436" spans="1:21" ht="15.5">
      <c r="A436" s="223">
        <v>2021</v>
      </c>
      <c r="B436" s="223" t="s">
        <v>12</v>
      </c>
      <c r="C436" s="224" t="s">
        <v>777</v>
      </c>
      <c r="D436" s="225" t="s">
        <v>777</v>
      </c>
      <c r="E436" s="226" t="s">
        <v>2684</v>
      </c>
      <c r="F436" s="227" t="s">
        <v>2686</v>
      </c>
      <c r="G436" s="228" t="s">
        <v>2687</v>
      </c>
      <c r="H436" s="227" t="s">
        <v>2639</v>
      </c>
      <c r="I436" s="229" t="s">
        <v>802</v>
      </c>
      <c r="J436" s="103" t="s">
        <v>1738</v>
      </c>
      <c r="K436" s="103" t="s">
        <v>95</v>
      </c>
      <c r="L436" s="103" t="s">
        <v>11</v>
      </c>
      <c r="M436" s="103" t="s">
        <v>371</v>
      </c>
      <c r="N436" s="103" t="s">
        <v>10</v>
      </c>
      <c r="O436" s="230">
        <v>1392</v>
      </c>
      <c r="P436" s="231">
        <v>827</v>
      </c>
      <c r="Q436" s="34">
        <f t="shared" si="6"/>
        <v>0.5941091954022989</v>
      </c>
      <c r="R436" s="33">
        <v>60</v>
      </c>
      <c r="S436" s="33">
        <v>174</v>
      </c>
      <c r="T436" s="187">
        <v>44500</v>
      </c>
      <c r="U436" s="87" t="s">
        <v>777</v>
      </c>
    </row>
    <row r="437" spans="1:21" ht="15.5">
      <c r="A437" s="223">
        <v>2021</v>
      </c>
      <c r="B437" s="223" t="s">
        <v>12</v>
      </c>
      <c r="C437" s="224" t="s">
        <v>789</v>
      </c>
      <c r="D437" s="225" t="s">
        <v>2599</v>
      </c>
      <c r="E437" s="226" t="s">
        <v>2688</v>
      </c>
      <c r="F437" s="227" t="s">
        <v>2688</v>
      </c>
      <c r="G437" s="228" t="s">
        <v>2689</v>
      </c>
      <c r="H437" s="227" t="s">
        <v>2602</v>
      </c>
      <c r="I437" s="229" t="s">
        <v>799</v>
      </c>
      <c r="J437" s="103" t="s">
        <v>1735</v>
      </c>
      <c r="K437" s="103" t="s">
        <v>88</v>
      </c>
      <c r="L437" s="103" t="s">
        <v>458</v>
      </c>
      <c r="M437" s="103" t="s">
        <v>459</v>
      </c>
      <c r="N437" s="103" t="s">
        <v>10</v>
      </c>
      <c r="O437" s="230">
        <v>966</v>
      </c>
      <c r="P437" s="231">
        <v>577</v>
      </c>
      <c r="Q437" s="34">
        <f t="shared" si="6"/>
        <v>0.59730848861283647</v>
      </c>
      <c r="R437" s="33">
        <v>52</v>
      </c>
      <c r="S437" s="33">
        <v>151</v>
      </c>
      <c r="T437" s="187">
        <v>44500</v>
      </c>
      <c r="U437" s="87" t="s">
        <v>459</v>
      </c>
    </row>
    <row r="438" spans="1:21" ht="15.5">
      <c r="A438" s="223">
        <v>2021</v>
      </c>
      <c r="B438" s="223" t="s">
        <v>12</v>
      </c>
      <c r="C438" s="224" t="s">
        <v>789</v>
      </c>
      <c r="D438" s="225" t="s">
        <v>2599</v>
      </c>
      <c r="E438" s="226" t="s">
        <v>2690</v>
      </c>
      <c r="F438" s="227" t="s">
        <v>2690</v>
      </c>
      <c r="G438" s="228" t="s">
        <v>2691</v>
      </c>
      <c r="H438" s="227" t="s">
        <v>2602</v>
      </c>
      <c r="I438" s="229" t="s">
        <v>797</v>
      </c>
      <c r="J438" s="103" t="s">
        <v>1735</v>
      </c>
      <c r="K438" s="103" t="s">
        <v>86</v>
      </c>
      <c r="L438" s="103" t="s">
        <v>458</v>
      </c>
      <c r="M438" s="103" t="s">
        <v>459</v>
      </c>
      <c r="N438" s="103" t="s">
        <v>10</v>
      </c>
      <c r="O438" s="230">
        <v>1272</v>
      </c>
      <c r="P438" s="231">
        <v>768</v>
      </c>
      <c r="Q438" s="34">
        <f t="shared" si="6"/>
        <v>0.60377358490566035</v>
      </c>
      <c r="R438" s="33">
        <v>77</v>
      </c>
      <c r="S438" s="33">
        <v>210</v>
      </c>
      <c r="T438" s="187">
        <v>44500</v>
      </c>
      <c r="U438" s="87" t="s">
        <v>459</v>
      </c>
    </row>
    <row r="439" spans="1:21" ht="15.5">
      <c r="A439" s="223">
        <v>2021</v>
      </c>
      <c r="B439" s="223" t="s">
        <v>19</v>
      </c>
      <c r="C439" s="224" t="s">
        <v>1906</v>
      </c>
      <c r="D439" s="225" t="s">
        <v>1906</v>
      </c>
      <c r="E439" s="226" t="s">
        <v>2692</v>
      </c>
      <c r="F439" s="227" t="s">
        <v>2692</v>
      </c>
      <c r="G439" s="228" t="s">
        <v>2693</v>
      </c>
      <c r="H439" s="227" t="s">
        <v>1910</v>
      </c>
      <c r="I439" s="229" t="s">
        <v>820</v>
      </c>
      <c r="J439" s="103" t="s">
        <v>1735</v>
      </c>
      <c r="K439" s="103" t="s">
        <v>51</v>
      </c>
      <c r="L439" s="103" t="s">
        <v>538</v>
      </c>
      <c r="M439" s="103" t="s">
        <v>10</v>
      </c>
      <c r="N439" s="103" t="s">
        <v>10</v>
      </c>
      <c r="O439" s="230">
        <v>450</v>
      </c>
      <c r="P439" s="231">
        <v>161</v>
      </c>
      <c r="Q439" s="34">
        <f t="shared" si="6"/>
        <v>0.35777777777777775</v>
      </c>
      <c r="R439" s="33">
        <v>15</v>
      </c>
      <c r="S439" s="33">
        <v>75</v>
      </c>
      <c r="T439" s="187">
        <v>44514</v>
      </c>
      <c r="U439" s="87" t="s">
        <v>795</v>
      </c>
    </row>
    <row r="440" spans="1:21" ht="15.5">
      <c r="A440" s="223">
        <v>2021</v>
      </c>
      <c r="B440" s="223" t="s">
        <v>12</v>
      </c>
      <c r="C440" s="224" t="s">
        <v>2377</v>
      </c>
      <c r="D440" s="225" t="s">
        <v>2377</v>
      </c>
      <c r="E440" s="226" t="s">
        <v>2694</v>
      </c>
      <c r="F440" s="227" t="s">
        <v>2694</v>
      </c>
      <c r="G440" s="228" t="s">
        <v>2695</v>
      </c>
      <c r="H440" s="227" t="s">
        <v>2380</v>
      </c>
      <c r="I440" s="229" t="s">
        <v>810</v>
      </c>
      <c r="J440" s="103" t="s">
        <v>1735</v>
      </c>
      <c r="K440" s="103" t="s">
        <v>61</v>
      </c>
      <c r="L440" s="103" t="s">
        <v>662</v>
      </c>
      <c r="M440" s="103" t="s">
        <v>559</v>
      </c>
      <c r="N440" s="103" t="s">
        <v>10</v>
      </c>
      <c r="O440" s="230">
        <v>656</v>
      </c>
      <c r="P440" s="231">
        <v>498</v>
      </c>
      <c r="Q440" s="34">
        <f t="shared" si="6"/>
        <v>0.75914634146341464</v>
      </c>
      <c r="R440" s="33">
        <v>73</v>
      </c>
      <c r="S440" s="33">
        <v>109</v>
      </c>
      <c r="T440" s="187">
        <v>44514</v>
      </c>
      <c r="U440" s="87" t="s">
        <v>811</v>
      </c>
    </row>
    <row r="441" spans="1:21" ht="15.5">
      <c r="A441" s="223">
        <v>2021</v>
      </c>
      <c r="B441" s="223" t="s">
        <v>12</v>
      </c>
      <c r="C441" s="224" t="s">
        <v>2377</v>
      </c>
      <c r="D441" s="225" t="s">
        <v>2377</v>
      </c>
      <c r="E441" s="226" t="s">
        <v>2673</v>
      </c>
      <c r="F441" s="227" t="s">
        <v>2696</v>
      </c>
      <c r="G441" s="228" t="s">
        <v>2697</v>
      </c>
      <c r="H441" s="227" t="s">
        <v>2380</v>
      </c>
      <c r="I441" s="229" t="s">
        <v>808</v>
      </c>
      <c r="J441" s="103" t="s">
        <v>1735</v>
      </c>
      <c r="K441" s="103" t="s">
        <v>112</v>
      </c>
      <c r="L441" s="103" t="s">
        <v>558</v>
      </c>
      <c r="M441" s="103" t="s">
        <v>559</v>
      </c>
      <c r="N441" s="103" t="s">
        <v>10</v>
      </c>
      <c r="O441" s="230">
        <v>1260</v>
      </c>
      <c r="P441" s="231">
        <v>851</v>
      </c>
      <c r="Q441" s="34">
        <f t="shared" si="6"/>
        <v>0.67539682539682544</v>
      </c>
      <c r="R441" s="33">
        <v>107</v>
      </c>
      <c r="S441" s="33">
        <v>207</v>
      </c>
      <c r="T441" s="187">
        <v>44514</v>
      </c>
      <c r="U441" s="87" t="s">
        <v>558</v>
      </c>
    </row>
    <row r="442" spans="1:21" ht="15.5">
      <c r="A442" s="223">
        <v>2021</v>
      </c>
      <c r="B442" s="223" t="s">
        <v>12</v>
      </c>
      <c r="C442" s="224" t="s">
        <v>2377</v>
      </c>
      <c r="D442" s="225" t="s">
        <v>2377</v>
      </c>
      <c r="E442" s="226" t="s">
        <v>2698</v>
      </c>
      <c r="F442" s="227" t="s">
        <v>2699</v>
      </c>
      <c r="G442" s="228" t="s">
        <v>2700</v>
      </c>
      <c r="H442" s="227" t="s">
        <v>2380</v>
      </c>
      <c r="I442" s="229" t="s">
        <v>816</v>
      </c>
      <c r="J442" s="103" t="s">
        <v>1735</v>
      </c>
      <c r="K442" s="103" t="s">
        <v>113</v>
      </c>
      <c r="L442" s="103" t="s">
        <v>558</v>
      </c>
      <c r="M442" s="103" t="s">
        <v>559</v>
      </c>
      <c r="N442" s="103" t="s">
        <v>10</v>
      </c>
      <c r="O442" s="230">
        <v>1146</v>
      </c>
      <c r="P442" s="231">
        <v>688</v>
      </c>
      <c r="Q442" s="34">
        <f t="shared" si="6"/>
        <v>0.6003490401396161</v>
      </c>
      <c r="R442" s="33">
        <v>74</v>
      </c>
      <c r="S442" s="33">
        <v>190</v>
      </c>
      <c r="T442" s="187">
        <v>44514</v>
      </c>
      <c r="U442" s="87" t="s">
        <v>558</v>
      </c>
    </row>
    <row r="443" spans="1:21" ht="15.5">
      <c r="A443" s="223">
        <v>2021</v>
      </c>
      <c r="B443" s="223" t="s">
        <v>26</v>
      </c>
      <c r="C443" s="224" t="s">
        <v>24</v>
      </c>
      <c r="D443" s="225" t="s">
        <v>2524</v>
      </c>
      <c r="E443" s="226" t="s">
        <v>1769</v>
      </c>
      <c r="F443" s="227" t="s">
        <v>1769</v>
      </c>
      <c r="G443" s="228" t="s">
        <v>2701</v>
      </c>
      <c r="H443" s="227" t="s">
        <v>2526</v>
      </c>
      <c r="I443" s="229" t="s">
        <v>806</v>
      </c>
      <c r="J443" s="103" t="s">
        <v>1736</v>
      </c>
      <c r="K443" s="103" t="s">
        <v>24</v>
      </c>
      <c r="L443" s="103" t="s">
        <v>24</v>
      </c>
      <c r="M443" s="103" t="s">
        <v>24</v>
      </c>
      <c r="N443" s="103" t="s">
        <v>24</v>
      </c>
      <c r="O443" s="230">
        <v>852</v>
      </c>
      <c r="P443" s="231">
        <v>526</v>
      </c>
      <c r="Q443" s="34">
        <f t="shared" si="6"/>
        <v>0.61737089201877937</v>
      </c>
      <c r="R443" s="33">
        <v>75</v>
      </c>
      <c r="S443" s="33">
        <v>141</v>
      </c>
      <c r="T443" s="187">
        <v>44514</v>
      </c>
      <c r="U443" s="87" t="s">
        <v>807</v>
      </c>
    </row>
    <row r="444" spans="1:21" ht="15.5">
      <c r="A444" s="223">
        <v>2021</v>
      </c>
      <c r="B444" s="223" t="s">
        <v>12</v>
      </c>
      <c r="C444" s="224" t="s">
        <v>371</v>
      </c>
      <c r="D444" s="225" t="s">
        <v>1713</v>
      </c>
      <c r="E444" s="226" t="s">
        <v>2615</v>
      </c>
      <c r="F444" s="227" t="s">
        <v>2702</v>
      </c>
      <c r="G444" s="228" t="s">
        <v>2703</v>
      </c>
      <c r="H444" s="227" t="s">
        <v>2465</v>
      </c>
      <c r="I444" s="229" t="s">
        <v>805</v>
      </c>
      <c r="J444" s="103" t="s">
        <v>1735</v>
      </c>
      <c r="K444" s="103" t="s">
        <v>92</v>
      </c>
      <c r="L444" s="103" t="s">
        <v>371</v>
      </c>
      <c r="M444" s="103" t="s">
        <v>371</v>
      </c>
      <c r="N444" s="103" t="s">
        <v>10</v>
      </c>
      <c r="O444" s="230">
        <v>960</v>
      </c>
      <c r="P444" s="231">
        <v>702</v>
      </c>
      <c r="Q444" s="34">
        <f t="shared" si="6"/>
        <v>0.73124999999999996</v>
      </c>
      <c r="R444" s="33">
        <v>99</v>
      </c>
      <c r="S444" s="33">
        <v>159</v>
      </c>
      <c r="T444" s="187">
        <v>44514</v>
      </c>
      <c r="U444" s="87" t="s">
        <v>92</v>
      </c>
    </row>
    <row r="445" spans="1:21" ht="15.5">
      <c r="A445" s="223">
        <v>2021</v>
      </c>
      <c r="B445" s="223" t="s">
        <v>12</v>
      </c>
      <c r="C445" s="224" t="s">
        <v>789</v>
      </c>
      <c r="D445" s="225" t="s">
        <v>2599</v>
      </c>
      <c r="E445" s="226" t="s">
        <v>2668</v>
      </c>
      <c r="F445" s="227" t="s">
        <v>2668</v>
      </c>
      <c r="G445" s="228" t="s">
        <v>2704</v>
      </c>
      <c r="H445" s="227" t="s">
        <v>2602</v>
      </c>
      <c r="I445" s="229" t="s">
        <v>817</v>
      </c>
      <c r="J445" s="103" t="s">
        <v>1735</v>
      </c>
      <c r="K445" s="103" t="s">
        <v>86</v>
      </c>
      <c r="L445" s="103" t="s">
        <v>458</v>
      </c>
      <c r="M445" s="103" t="s">
        <v>459</v>
      </c>
      <c r="N445" s="103" t="s">
        <v>10</v>
      </c>
      <c r="O445" s="230">
        <v>672</v>
      </c>
      <c r="P445" s="231">
        <v>488</v>
      </c>
      <c r="Q445" s="34">
        <f t="shared" si="6"/>
        <v>0.72619047619047616</v>
      </c>
      <c r="R445" s="33">
        <v>55</v>
      </c>
      <c r="S445" s="33">
        <v>106</v>
      </c>
      <c r="T445" s="187">
        <v>44514</v>
      </c>
      <c r="U445" s="87" t="s">
        <v>459</v>
      </c>
    </row>
    <row r="446" spans="1:21" ht="15.5">
      <c r="A446" s="223">
        <v>2021</v>
      </c>
      <c r="B446" s="223" t="s">
        <v>12</v>
      </c>
      <c r="C446" s="224" t="s">
        <v>789</v>
      </c>
      <c r="D446" s="225" t="s">
        <v>2599</v>
      </c>
      <c r="E446" s="226" t="s">
        <v>2705</v>
      </c>
      <c r="F446" s="227" t="s">
        <v>2705</v>
      </c>
      <c r="G446" s="228" t="s">
        <v>2706</v>
      </c>
      <c r="H446" s="227" t="s">
        <v>2602</v>
      </c>
      <c r="I446" s="229" t="s">
        <v>814</v>
      </c>
      <c r="J446" s="103" t="s">
        <v>1735</v>
      </c>
      <c r="K446" s="103" t="s">
        <v>88</v>
      </c>
      <c r="L446" s="103" t="s">
        <v>458</v>
      </c>
      <c r="M446" s="103" t="s">
        <v>459</v>
      </c>
      <c r="N446" s="103" t="s">
        <v>10</v>
      </c>
      <c r="O446" s="230">
        <v>660</v>
      </c>
      <c r="P446" s="231">
        <v>412</v>
      </c>
      <c r="Q446" s="34">
        <f t="shared" si="6"/>
        <v>0.62424242424242427</v>
      </c>
      <c r="R446" s="33">
        <v>46</v>
      </c>
      <c r="S446" s="33">
        <v>104</v>
      </c>
      <c r="T446" s="187">
        <v>44514</v>
      </c>
      <c r="U446" s="87" t="s">
        <v>459</v>
      </c>
    </row>
    <row r="447" spans="1:21" ht="15.5">
      <c r="A447" s="223">
        <v>2021</v>
      </c>
      <c r="B447" s="223" t="s">
        <v>12</v>
      </c>
      <c r="C447" s="224" t="s">
        <v>789</v>
      </c>
      <c r="D447" s="225" t="s">
        <v>2599</v>
      </c>
      <c r="E447" s="226" t="s">
        <v>2707</v>
      </c>
      <c r="F447" s="227" t="s">
        <v>2707</v>
      </c>
      <c r="G447" s="228" t="s">
        <v>2708</v>
      </c>
      <c r="H447" s="227" t="s">
        <v>2602</v>
      </c>
      <c r="I447" s="229" t="s">
        <v>819</v>
      </c>
      <c r="J447" s="103" t="s">
        <v>1735</v>
      </c>
      <c r="K447" s="103" t="s">
        <v>101</v>
      </c>
      <c r="L447" s="103" t="s">
        <v>458</v>
      </c>
      <c r="M447" s="103" t="s">
        <v>459</v>
      </c>
      <c r="N447" s="103" t="s">
        <v>10</v>
      </c>
      <c r="O447" s="230">
        <v>990</v>
      </c>
      <c r="P447" s="231">
        <v>639</v>
      </c>
      <c r="Q447" s="34">
        <f t="shared" si="6"/>
        <v>0.6454545454545455</v>
      </c>
      <c r="R447" s="33">
        <v>81</v>
      </c>
      <c r="S447" s="33">
        <v>164</v>
      </c>
      <c r="T447" s="187">
        <v>44514</v>
      </c>
      <c r="U447" s="87" t="s">
        <v>789</v>
      </c>
    </row>
    <row r="448" spans="1:21" ht="15.5">
      <c r="A448" s="223">
        <v>2021</v>
      </c>
      <c r="B448" s="223" t="s">
        <v>12</v>
      </c>
      <c r="C448" s="224" t="s">
        <v>789</v>
      </c>
      <c r="D448" s="225" t="s">
        <v>2599</v>
      </c>
      <c r="E448" s="226" t="s">
        <v>2709</v>
      </c>
      <c r="F448" s="227" t="s">
        <v>2709</v>
      </c>
      <c r="G448" s="228" t="s">
        <v>2710</v>
      </c>
      <c r="H448" s="227" t="s">
        <v>2602</v>
      </c>
      <c r="I448" s="229" t="s">
        <v>809</v>
      </c>
      <c r="J448" s="103" t="s">
        <v>1735</v>
      </c>
      <c r="K448" s="103" t="s">
        <v>37</v>
      </c>
      <c r="L448" s="103" t="s">
        <v>458</v>
      </c>
      <c r="M448" s="103" t="s">
        <v>459</v>
      </c>
      <c r="N448" s="103" t="s">
        <v>10</v>
      </c>
      <c r="O448" s="230">
        <v>996</v>
      </c>
      <c r="P448" s="231">
        <v>686</v>
      </c>
      <c r="Q448" s="34">
        <f t="shared" si="6"/>
        <v>0.6887550200803213</v>
      </c>
      <c r="R448" s="33">
        <v>81</v>
      </c>
      <c r="S448" s="33">
        <v>163</v>
      </c>
      <c r="T448" s="187">
        <v>44514</v>
      </c>
      <c r="U448" s="87" t="s">
        <v>789</v>
      </c>
    </row>
    <row r="449" spans="1:21" ht="15.5">
      <c r="A449" s="223">
        <v>2021</v>
      </c>
      <c r="B449" s="223" t="s">
        <v>12</v>
      </c>
      <c r="C449" s="224" t="s">
        <v>789</v>
      </c>
      <c r="D449" s="225" t="s">
        <v>2599</v>
      </c>
      <c r="E449" s="226" t="s">
        <v>2705</v>
      </c>
      <c r="F449" s="227" t="s">
        <v>2711</v>
      </c>
      <c r="G449" s="228" t="s">
        <v>2712</v>
      </c>
      <c r="H449" s="227" t="s">
        <v>2602</v>
      </c>
      <c r="I449" s="229" t="s">
        <v>818</v>
      </c>
      <c r="J449" s="103" t="s">
        <v>1735</v>
      </c>
      <c r="K449" s="103" t="s">
        <v>88</v>
      </c>
      <c r="L449" s="103" t="s">
        <v>458</v>
      </c>
      <c r="M449" s="103" t="s">
        <v>459</v>
      </c>
      <c r="N449" s="103" t="s">
        <v>10</v>
      </c>
      <c r="O449" s="230">
        <v>810</v>
      </c>
      <c r="P449" s="231">
        <v>431</v>
      </c>
      <c r="Q449" s="34">
        <f t="shared" si="6"/>
        <v>0.53209876543209877</v>
      </c>
      <c r="R449" s="33">
        <v>31</v>
      </c>
      <c r="S449" s="33">
        <v>116</v>
      </c>
      <c r="T449" s="187">
        <v>44514</v>
      </c>
      <c r="U449" s="87" t="s">
        <v>459</v>
      </c>
    </row>
    <row r="450" spans="1:21" ht="15.5">
      <c r="A450" s="223">
        <v>2021</v>
      </c>
      <c r="B450" s="223" t="s">
        <v>12</v>
      </c>
      <c r="C450" s="224" t="s">
        <v>789</v>
      </c>
      <c r="D450" s="225" t="s">
        <v>2599</v>
      </c>
      <c r="E450" s="226" t="s">
        <v>2707</v>
      </c>
      <c r="F450" s="227" t="s">
        <v>2713</v>
      </c>
      <c r="G450" s="228" t="s">
        <v>2714</v>
      </c>
      <c r="H450" s="227" t="s">
        <v>2602</v>
      </c>
      <c r="I450" s="229" t="s">
        <v>813</v>
      </c>
      <c r="J450" s="103" t="s">
        <v>1735</v>
      </c>
      <c r="K450" s="103" t="s">
        <v>101</v>
      </c>
      <c r="L450" s="103" t="s">
        <v>458</v>
      </c>
      <c r="M450" s="103" t="s">
        <v>459</v>
      </c>
      <c r="N450" s="103" t="s">
        <v>10</v>
      </c>
      <c r="O450" s="230">
        <v>804</v>
      </c>
      <c r="P450" s="231">
        <v>436</v>
      </c>
      <c r="Q450" s="34">
        <f t="shared" si="6"/>
        <v>0.54228855721393032</v>
      </c>
      <c r="R450" s="33">
        <v>38</v>
      </c>
      <c r="S450" s="33">
        <v>134</v>
      </c>
      <c r="T450" s="187">
        <v>44514</v>
      </c>
      <c r="U450" s="87" t="s">
        <v>789</v>
      </c>
    </row>
    <row r="451" spans="1:21" ht="15.5">
      <c r="A451" s="223">
        <v>2021</v>
      </c>
      <c r="B451" s="223" t="s">
        <v>12</v>
      </c>
      <c r="C451" s="224" t="s">
        <v>789</v>
      </c>
      <c r="D451" s="225" t="s">
        <v>2599</v>
      </c>
      <c r="E451" s="226" t="s">
        <v>2688</v>
      </c>
      <c r="F451" s="227" t="s">
        <v>2715</v>
      </c>
      <c r="G451" s="228" t="s">
        <v>2716</v>
      </c>
      <c r="H451" s="227" t="s">
        <v>2602</v>
      </c>
      <c r="I451" s="229" t="s">
        <v>815</v>
      </c>
      <c r="J451" s="103" t="s">
        <v>1735</v>
      </c>
      <c r="K451" s="103" t="s">
        <v>88</v>
      </c>
      <c r="L451" s="103" t="s">
        <v>458</v>
      </c>
      <c r="M451" s="103" t="s">
        <v>459</v>
      </c>
      <c r="N451" s="103" t="s">
        <v>10</v>
      </c>
      <c r="O451" s="230">
        <v>1170</v>
      </c>
      <c r="P451" s="231">
        <v>669</v>
      </c>
      <c r="Q451" s="34">
        <f t="shared" ref="Q451:Q514" si="7">P451/O451</f>
        <v>0.57179487179487176</v>
      </c>
      <c r="R451" s="33">
        <v>64</v>
      </c>
      <c r="S451" s="33">
        <v>192</v>
      </c>
      <c r="T451" s="187">
        <v>44514</v>
      </c>
      <c r="U451" s="87" t="s">
        <v>459</v>
      </c>
    </row>
    <row r="452" spans="1:21" ht="15.5">
      <c r="A452" s="223">
        <v>2021</v>
      </c>
      <c r="B452" s="232" t="s">
        <v>17</v>
      </c>
      <c r="C452" s="233" t="s">
        <v>15</v>
      </c>
      <c r="D452" s="225" t="s">
        <v>2532</v>
      </c>
      <c r="E452" s="226" t="s">
        <v>1774</v>
      </c>
      <c r="F452" s="227" t="s">
        <v>1774</v>
      </c>
      <c r="G452" s="228" t="s">
        <v>2717</v>
      </c>
      <c r="H452" s="227" t="s">
        <v>2534</v>
      </c>
      <c r="I452" s="229" t="s">
        <v>812</v>
      </c>
      <c r="J452" s="103" t="s">
        <v>1736</v>
      </c>
      <c r="K452" s="103" t="s">
        <v>15</v>
      </c>
      <c r="L452" s="103" t="s">
        <v>15</v>
      </c>
      <c r="M452" s="103" t="s">
        <v>15</v>
      </c>
      <c r="N452" s="103" t="s">
        <v>15</v>
      </c>
      <c r="O452" s="230">
        <v>852</v>
      </c>
      <c r="P452" s="231">
        <v>552</v>
      </c>
      <c r="Q452" s="34">
        <f t="shared" si="7"/>
        <v>0.647887323943662</v>
      </c>
      <c r="R452" s="33">
        <v>75</v>
      </c>
      <c r="S452" s="33">
        <v>141</v>
      </c>
      <c r="T452" s="187">
        <v>44514</v>
      </c>
      <c r="U452" s="87" t="s">
        <v>577</v>
      </c>
    </row>
    <row r="453" spans="1:21" ht="15.5">
      <c r="A453" s="223">
        <v>2021</v>
      </c>
      <c r="B453" s="223" t="s">
        <v>12</v>
      </c>
      <c r="C453" s="224" t="s">
        <v>2206</v>
      </c>
      <c r="D453" s="225" t="s">
        <v>2206</v>
      </c>
      <c r="E453" s="226" t="s">
        <v>2718</v>
      </c>
      <c r="F453" s="227" t="s">
        <v>2718</v>
      </c>
      <c r="G453" s="228" t="s">
        <v>2719</v>
      </c>
      <c r="H453" s="227" t="s">
        <v>2209</v>
      </c>
      <c r="I453" s="229" t="s">
        <v>821</v>
      </c>
      <c r="J453" s="103" t="s">
        <v>1735</v>
      </c>
      <c r="K453" s="103" t="s">
        <v>94</v>
      </c>
      <c r="L453" s="103" t="s">
        <v>318</v>
      </c>
      <c r="M453" s="103" t="s">
        <v>319</v>
      </c>
      <c r="N453" s="103" t="s">
        <v>10</v>
      </c>
      <c r="O453" s="230">
        <v>636</v>
      </c>
      <c r="P453" s="231">
        <v>482</v>
      </c>
      <c r="Q453" s="34">
        <f t="shared" si="7"/>
        <v>0.75786163522012584</v>
      </c>
      <c r="R453" s="33">
        <v>52</v>
      </c>
      <c r="S453" s="33">
        <v>104</v>
      </c>
      <c r="T453" s="187">
        <v>44522</v>
      </c>
      <c r="U453" s="87" t="s">
        <v>318</v>
      </c>
    </row>
    <row r="454" spans="1:21" ht="15.5">
      <c r="A454" s="223">
        <v>2021</v>
      </c>
      <c r="B454" s="223" t="s">
        <v>12</v>
      </c>
      <c r="C454" s="224" t="s">
        <v>2206</v>
      </c>
      <c r="D454" s="225" t="s">
        <v>2206</v>
      </c>
      <c r="E454" s="226" t="s">
        <v>2720</v>
      </c>
      <c r="F454" s="227" t="s">
        <v>2720</v>
      </c>
      <c r="G454" s="228" t="s">
        <v>2721</v>
      </c>
      <c r="H454" s="227" t="s">
        <v>2209</v>
      </c>
      <c r="I454" s="229" t="s">
        <v>823</v>
      </c>
      <c r="J454" s="103" t="s">
        <v>1735</v>
      </c>
      <c r="K454" s="103" t="s">
        <v>111</v>
      </c>
      <c r="L454" s="103" t="s">
        <v>318</v>
      </c>
      <c r="M454" s="103" t="s">
        <v>319</v>
      </c>
      <c r="N454" s="103" t="s">
        <v>10</v>
      </c>
      <c r="O454" s="230">
        <v>1128</v>
      </c>
      <c r="P454" s="231">
        <v>610</v>
      </c>
      <c r="Q454" s="34">
        <f t="shared" si="7"/>
        <v>0.54078014184397161</v>
      </c>
      <c r="R454" s="33">
        <v>70</v>
      </c>
      <c r="S454" s="33">
        <v>185</v>
      </c>
      <c r="T454" s="187">
        <v>44522</v>
      </c>
      <c r="U454" s="87" t="s">
        <v>318</v>
      </c>
    </row>
    <row r="455" spans="1:21" ht="15.5">
      <c r="A455" s="223">
        <v>2021</v>
      </c>
      <c r="B455" s="223" t="s">
        <v>23</v>
      </c>
      <c r="C455" s="224" t="s">
        <v>706</v>
      </c>
      <c r="D455" s="225" t="s">
        <v>1031</v>
      </c>
      <c r="E455" s="226" t="s">
        <v>2197</v>
      </c>
      <c r="F455" s="227" t="s">
        <v>2197</v>
      </c>
      <c r="G455" s="228" t="s">
        <v>2722</v>
      </c>
      <c r="H455" s="227" t="s">
        <v>2254</v>
      </c>
      <c r="I455" s="229" t="s">
        <v>828</v>
      </c>
      <c r="J455" s="103" t="s">
        <v>1736</v>
      </c>
      <c r="K455" s="103" t="s">
        <v>70</v>
      </c>
      <c r="L455" s="103" t="s">
        <v>444</v>
      </c>
      <c r="M455" s="103" t="s">
        <v>70</v>
      </c>
      <c r="N455" s="103" t="s">
        <v>21</v>
      </c>
      <c r="O455" s="230">
        <v>870</v>
      </c>
      <c r="P455" s="231">
        <v>660</v>
      </c>
      <c r="Q455" s="34">
        <f t="shared" si="7"/>
        <v>0.75862068965517238</v>
      </c>
      <c r="R455" s="33">
        <v>83</v>
      </c>
      <c r="S455" s="33">
        <v>145</v>
      </c>
      <c r="T455" s="187">
        <v>44522</v>
      </c>
      <c r="U455" s="87" t="s">
        <v>829</v>
      </c>
    </row>
    <row r="456" spans="1:21" ht="15.5">
      <c r="A456" s="223">
        <v>2021</v>
      </c>
      <c r="B456" s="223" t="s">
        <v>12</v>
      </c>
      <c r="C456" s="224" t="s">
        <v>371</v>
      </c>
      <c r="D456" s="225" t="s">
        <v>1713</v>
      </c>
      <c r="E456" s="226" t="s">
        <v>2723</v>
      </c>
      <c r="F456" s="227" t="s">
        <v>2723</v>
      </c>
      <c r="G456" s="228" t="s">
        <v>2724</v>
      </c>
      <c r="H456" s="227" t="s">
        <v>2465</v>
      </c>
      <c r="I456" s="229" t="s">
        <v>822</v>
      </c>
      <c r="J456" s="103" t="s">
        <v>1738</v>
      </c>
      <c r="K456" s="103" t="s">
        <v>91</v>
      </c>
      <c r="L456" s="103" t="s">
        <v>371</v>
      </c>
      <c r="M456" s="103" t="s">
        <v>371</v>
      </c>
      <c r="N456" s="103" t="s">
        <v>10</v>
      </c>
      <c r="O456" s="230">
        <v>944</v>
      </c>
      <c r="P456" s="231">
        <v>647</v>
      </c>
      <c r="Q456" s="34">
        <f t="shared" si="7"/>
        <v>0.6853813559322034</v>
      </c>
      <c r="R456" s="33">
        <v>58</v>
      </c>
      <c r="S456" s="33">
        <v>118</v>
      </c>
      <c r="T456" s="187">
        <v>44522</v>
      </c>
      <c r="U456" s="87" t="s">
        <v>371</v>
      </c>
    </row>
    <row r="457" spans="1:21" ht="15.5">
      <c r="A457" s="223">
        <v>2021</v>
      </c>
      <c r="B457" s="223" t="s">
        <v>23</v>
      </c>
      <c r="C457" s="224" t="s">
        <v>1691</v>
      </c>
      <c r="D457" s="225" t="s">
        <v>2294</v>
      </c>
      <c r="E457" s="226" t="s">
        <v>1788</v>
      </c>
      <c r="F457" s="227" t="s">
        <v>1813</v>
      </c>
      <c r="G457" s="228" t="s">
        <v>2725</v>
      </c>
      <c r="H457" s="227" t="s">
        <v>2296</v>
      </c>
      <c r="I457" s="229" t="s">
        <v>826</v>
      </c>
      <c r="J457" s="103" t="s">
        <v>1736</v>
      </c>
      <c r="K457" s="103" t="s">
        <v>38</v>
      </c>
      <c r="L457" s="103" t="s">
        <v>496</v>
      </c>
      <c r="M457" s="103" t="s">
        <v>21</v>
      </c>
      <c r="N457" s="103" t="s">
        <v>21</v>
      </c>
      <c r="O457" s="230">
        <v>1238</v>
      </c>
      <c r="P457" s="231">
        <v>666</v>
      </c>
      <c r="Q457" s="34">
        <f t="shared" si="7"/>
        <v>0.53796445880452337</v>
      </c>
      <c r="R457" s="33">
        <v>75</v>
      </c>
      <c r="S457" s="33">
        <v>206</v>
      </c>
      <c r="T457" s="187">
        <v>44522</v>
      </c>
      <c r="U457" s="87" t="s">
        <v>827</v>
      </c>
    </row>
    <row r="458" spans="1:21" ht="15.5">
      <c r="A458" s="223">
        <v>2021</v>
      </c>
      <c r="B458" s="232" t="s">
        <v>17</v>
      </c>
      <c r="C458" s="233" t="s">
        <v>15</v>
      </c>
      <c r="D458" s="225" t="s">
        <v>2532</v>
      </c>
      <c r="E458" s="226" t="s">
        <v>1784</v>
      </c>
      <c r="F458" s="227" t="s">
        <v>1784</v>
      </c>
      <c r="G458" s="228" t="s">
        <v>2726</v>
      </c>
      <c r="H458" s="227" t="s">
        <v>2534</v>
      </c>
      <c r="I458" s="229" t="s">
        <v>824</v>
      </c>
      <c r="J458" s="103" t="s">
        <v>1736</v>
      </c>
      <c r="K458" s="103" t="s">
        <v>15</v>
      </c>
      <c r="L458" s="103" t="s">
        <v>15</v>
      </c>
      <c r="M458" s="103" t="s">
        <v>15</v>
      </c>
      <c r="N458" s="103" t="s">
        <v>15</v>
      </c>
      <c r="O458" s="230">
        <v>834</v>
      </c>
      <c r="P458" s="231">
        <v>602</v>
      </c>
      <c r="Q458" s="34">
        <f t="shared" si="7"/>
        <v>0.72182254196642681</v>
      </c>
      <c r="R458" s="33">
        <v>92</v>
      </c>
      <c r="S458" s="33">
        <v>138</v>
      </c>
      <c r="T458" s="187">
        <v>44522</v>
      </c>
      <c r="U458" s="87" t="s">
        <v>825</v>
      </c>
    </row>
    <row r="459" spans="1:21" ht="15.5">
      <c r="A459" s="223">
        <v>2021</v>
      </c>
      <c r="B459" s="232" t="s">
        <v>19</v>
      </c>
      <c r="C459" s="233" t="s">
        <v>144</v>
      </c>
      <c r="D459" s="225" t="s">
        <v>1917</v>
      </c>
      <c r="E459" s="226" t="s">
        <v>1843</v>
      </c>
      <c r="F459" s="227" t="s">
        <v>2727</v>
      </c>
      <c r="G459" s="228" t="s">
        <v>2728</v>
      </c>
      <c r="H459" s="227" t="s">
        <v>1920</v>
      </c>
      <c r="I459" s="229" t="s">
        <v>830</v>
      </c>
      <c r="J459" s="103" t="s">
        <v>1735</v>
      </c>
      <c r="K459" s="103" t="s">
        <v>114</v>
      </c>
      <c r="L459" s="103" t="s">
        <v>144</v>
      </c>
      <c r="M459" s="103" t="s">
        <v>10</v>
      </c>
      <c r="N459" s="103" t="s">
        <v>10</v>
      </c>
      <c r="O459" s="230">
        <v>516</v>
      </c>
      <c r="P459" s="231">
        <v>213</v>
      </c>
      <c r="Q459" s="34">
        <f t="shared" si="7"/>
        <v>0.41279069767441862</v>
      </c>
      <c r="R459" s="33">
        <v>21</v>
      </c>
      <c r="S459" s="33">
        <v>78</v>
      </c>
      <c r="T459" s="187">
        <v>44530</v>
      </c>
      <c r="U459" s="87" t="s">
        <v>683</v>
      </c>
    </row>
    <row r="460" spans="1:21" ht="15.5">
      <c r="A460" s="223">
        <v>2021</v>
      </c>
      <c r="B460" s="223" t="s">
        <v>23</v>
      </c>
      <c r="C460" s="224" t="s">
        <v>706</v>
      </c>
      <c r="D460" s="225" t="s">
        <v>1031</v>
      </c>
      <c r="E460" s="226" t="s">
        <v>2001</v>
      </c>
      <c r="F460" s="227" t="s">
        <v>1778</v>
      </c>
      <c r="G460" s="228" t="s">
        <v>2729</v>
      </c>
      <c r="H460" s="227" t="s">
        <v>2254</v>
      </c>
      <c r="I460" s="229" t="s">
        <v>836</v>
      </c>
      <c r="J460" s="103" t="s">
        <v>1736</v>
      </c>
      <c r="K460" s="103" t="s">
        <v>70</v>
      </c>
      <c r="L460" s="103" t="s">
        <v>444</v>
      </c>
      <c r="M460" s="103" t="s">
        <v>70</v>
      </c>
      <c r="N460" s="103" t="s">
        <v>21</v>
      </c>
      <c r="O460" s="230">
        <v>996</v>
      </c>
      <c r="P460" s="231">
        <v>502</v>
      </c>
      <c r="Q460" s="34">
        <f t="shared" si="7"/>
        <v>0.50401606425702816</v>
      </c>
      <c r="R460" s="33">
        <v>48</v>
      </c>
      <c r="S460" s="33">
        <v>166</v>
      </c>
      <c r="T460" s="187">
        <v>44540</v>
      </c>
      <c r="U460" s="87" t="s">
        <v>837</v>
      </c>
    </row>
    <row r="461" spans="1:21" ht="15.5">
      <c r="A461" s="223">
        <v>2021</v>
      </c>
      <c r="B461" s="223" t="s">
        <v>12</v>
      </c>
      <c r="C461" s="224" t="s">
        <v>2377</v>
      </c>
      <c r="D461" s="225" t="s">
        <v>2377</v>
      </c>
      <c r="E461" s="226" t="s">
        <v>2698</v>
      </c>
      <c r="F461" s="227" t="s">
        <v>2698</v>
      </c>
      <c r="G461" s="228" t="s">
        <v>2730</v>
      </c>
      <c r="H461" s="227" t="s">
        <v>2380</v>
      </c>
      <c r="I461" s="229" t="s">
        <v>833</v>
      </c>
      <c r="J461" s="103" t="s">
        <v>1735</v>
      </c>
      <c r="K461" s="103" t="s">
        <v>112</v>
      </c>
      <c r="L461" s="103" t="s">
        <v>558</v>
      </c>
      <c r="M461" s="103" t="s">
        <v>559</v>
      </c>
      <c r="N461" s="103" t="s">
        <v>10</v>
      </c>
      <c r="O461" s="230">
        <v>1056</v>
      </c>
      <c r="P461" s="231">
        <v>800</v>
      </c>
      <c r="Q461" s="34">
        <f t="shared" si="7"/>
        <v>0.75757575757575757</v>
      </c>
      <c r="R461" s="33">
        <v>83</v>
      </c>
      <c r="S461" s="33">
        <v>176</v>
      </c>
      <c r="T461" s="187">
        <v>44540</v>
      </c>
      <c r="U461" s="87" t="s">
        <v>559</v>
      </c>
    </row>
    <row r="462" spans="1:21" ht="15.5">
      <c r="A462" s="223">
        <v>2021</v>
      </c>
      <c r="B462" s="223" t="s">
        <v>26</v>
      </c>
      <c r="C462" s="224" t="s">
        <v>24</v>
      </c>
      <c r="D462" s="225" t="s">
        <v>2524</v>
      </c>
      <c r="E462" s="226" t="s">
        <v>1769</v>
      </c>
      <c r="F462" s="227" t="s">
        <v>1837</v>
      </c>
      <c r="G462" s="228" t="s">
        <v>2731</v>
      </c>
      <c r="H462" s="227" t="s">
        <v>2526</v>
      </c>
      <c r="I462" s="229" t="s">
        <v>838</v>
      </c>
      <c r="J462" s="103" t="s">
        <v>1736</v>
      </c>
      <c r="K462" s="103" t="s">
        <v>24</v>
      </c>
      <c r="L462" s="103" t="s">
        <v>24</v>
      </c>
      <c r="M462" s="103" t="s">
        <v>24</v>
      </c>
      <c r="N462" s="103" t="s">
        <v>24</v>
      </c>
      <c r="O462" s="230">
        <v>690</v>
      </c>
      <c r="P462" s="231">
        <v>446</v>
      </c>
      <c r="Q462" s="34">
        <f t="shared" si="7"/>
        <v>0.6463768115942029</v>
      </c>
      <c r="R462" s="33">
        <v>62</v>
      </c>
      <c r="S462" s="33">
        <v>115</v>
      </c>
      <c r="T462" s="187">
        <v>44540</v>
      </c>
      <c r="U462" s="87" t="s">
        <v>839</v>
      </c>
    </row>
    <row r="463" spans="1:21" ht="15.5">
      <c r="A463" s="223">
        <v>2021</v>
      </c>
      <c r="B463" s="223" t="s">
        <v>12</v>
      </c>
      <c r="C463" s="224" t="s">
        <v>371</v>
      </c>
      <c r="D463" s="225" t="s">
        <v>1713</v>
      </c>
      <c r="E463" s="226" t="s">
        <v>2615</v>
      </c>
      <c r="F463" s="227" t="s">
        <v>2732</v>
      </c>
      <c r="G463" s="228" t="s">
        <v>2733</v>
      </c>
      <c r="H463" s="227" t="s">
        <v>2465</v>
      </c>
      <c r="I463" s="229" t="s">
        <v>834</v>
      </c>
      <c r="J463" s="103" t="s">
        <v>1735</v>
      </c>
      <c r="K463" s="103" t="s">
        <v>91</v>
      </c>
      <c r="L463" s="103" t="s">
        <v>371</v>
      </c>
      <c r="M463" s="103" t="s">
        <v>371</v>
      </c>
      <c r="N463" s="103" t="s">
        <v>10</v>
      </c>
      <c r="O463" s="230">
        <v>672</v>
      </c>
      <c r="P463" s="231">
        <v>510</v>
      </c>
      <c r="Q463" s="34">
        <f t="shared" si="7"/>
        <v>0.7589285714285714</v>
      </c>
      <c r="R463" s="33">
        <v>68</v>
      </c>
      <c r="S463" s="33">
        <v>112</v>
      </c>
      <c r="T463" s="187">
        <v>44540</v>
      </c>
      <c r="U463" s="87" t="s">
        <v>835</v>
      </c>
    </row>
    <row r="464" spans="1:21" ht="15.5">
      <c r="A464" s="223">
        <v>2021</v>
      </c>
      <c r="B464" s="232" t="s">
        <v>17</v>
      </c>
      <c r="C464" s="233" t="s">
        <v>15</v>
      </c>
      <c r="D464" s="225" t="s">
        <v>2532</v>
      </c>
      <c r="E464" s="226" t="s">
        <v>1774</v>
      </c>
      <c r="F464" s="227" t="s">
        <v>2492</v>
      </c>
      <c r="G464" s="228" t="s">
        <v>2734</v>
      </c>
      <c r="H464" s="227" t="s">
        <v>2534</v>
      </c>
      <c r="I464" s="229" t="s">
        <v>831</v>
      </c>
      <c r="J464" s="103" t="s">
        <v>1736</v>
      </c>
      <c r="K464" s="103" t="s">
        <v>15</v>
      </c>
      <c r="L464" s="103" t="s">
        <v>15</v>
      </c>
      <c r="M464" s="103" t="s">
        <v>15</v>
      </c>
      <c r="N464" s="103" t="s">
        <v>15</v>
      </c>
      <c r="O464" s="230">
        <v>864</v>
      </c>
      <c r="P464" s="231">
        <v>620</v>
      </c>
      <c r="Q464" s="34">
        <f t="shared" si="7"/>
        <v>0.71759259259259256</v>
      </c>
      <c r="R464" s="33">
        <v>81</v>
      </c>
      <c r="S464" s="33">
        <v>143</v>
      </c>
      <c r="T464" s="187">
        <v>44540</v>
      </c>
      <c r="U464" s="87" t="s">
        <v>832</v>
      </c>
    </row>
    <row r="465" spans="1:21" ht="15.5">
      <c r="A465" s="223">
        <v>2021</v>
      </c>
      <c r="B465" s="223" t="s">
        <v>26</v>
      </c>
      <c r="C465" s="224" t="s">
        <v>2735</v>
      </c>
      <c r="D465" s="225" t="s">
        <v>2736</v>
      </c>
      <c r="E465" s="226" t="s">
        <v>1761</v>
      </c>
      <c r="F465" s="227" t="s">
        <v>1761</v>
      </c>
      <c r="G465" s="228" t="s">
        <v>2737</v>
      </c>
      <c r="H465" s="227" t="s">
        <v>2738</v>
      </c>
      <c r="I465" s="229" t="s">
        <v>849</v>
      </c>
      <c r="J465" s="103" t="s">
        <v>1738</v>
      </c>
      <c r="K465" s="103" t="s">
        <v>89</v>
      </c>
      <c r="L465" s="103" t="s">
        <v>89</v>
      </c>
      <c r="M465" s="103" t="s">
        <v>851</v>
      </c>
      <c r="N465" s="103" t="s">
        <v>43</v>
      </c>
      <c r="O465" s="230">
        <v>476</v>
      </c>
      <c r="P465" s="231">
        <v>229</v>
      </c>
      <c r="Q465" s="34">
        <f t="shared" si="7"/>
        <v>0.48109243697478993</v>
      </c>
      <c r="R465" s="33">
        <v>13</v>
      </c>
      <c r="S465" s="33">
        <v>60</v>
      </c>
      <c r="T465" s="187">
        <v>44551</v>
      </c>
      <c r="U465" s="87" t="s">
        <v>850</v>
      </c>
    </row>
    <row r="466" spans="1:21" ht="15.5">
      <c r="A466" s="223">
        <v>2021</v>
      </c>
      <c r="B466" s="223" t="s">
        <v>12</v>
      </c>
      <c r="C466" s="224" t="s">
        <v>371</v>
      </c>
      <c r="D466" s="225" t="s">
        <v>1713</v>
      </c>
      <c r="E466" s="226" t="s">
        <v>2615</v>
      </c>
      <c r="F466" s="227" t="s">
        <v>2739</v>
      </c>
      <c r="G466" s="228" t="s">
        <v>2740</v>
      </c>
      <c r="H466" s="227" t="s">
        <v>2465</v>
      </c>
      <c r="I466" s="229" t="s">
        <v>844</v>
      </c>
      <c r="J466" s="103" t="s">
        <v>1735</v>
      </c>
      <c r="K466" s="103" t="s">
        <v>91</v>
      </c>
      <c r="L466" s="103" t="s">
        <v>371</v>
      </c>
      <c r="M466" s="103" t="s">
        <v>371</v>
      </c>
      <c r="N466" s="103" t="s">
        <v>10</v>
      </c>
      <c r="O466" s="230">
        <v>540</v>
      </c>
      <c r="P466" s="231">
        <v>433</v>
      </c>
      <c r="Q466" s="34">
        <f t="shared" si="7"/>
        <v>0.80185185185185182</v>
      </c>
      <c r="R466" s="33">
        <v>62</v>
      </c>
      <c r="S466" s="33">
        <v>90</v>
      </c>
      <c r="T466" s="187">
        <v>44551</v>
      </c>
      <c r="U466" s="87" t="s">
        <v>845</v>
      </c>
    </row>
    <row r="467" spans="1:21" ht="15.5">
      <c r="A467" s="223">
        <v>2021</v>
      </c>
      <c r="B467" s="223" t="s">
        <v>23</v>
      </c>
      <c r="C467" s="224" t="s">
        <v>1691</v>
      </c>
      <c r="D467" s="225" t="s">
        <v>2294</v>
      </c>
      <c r="E467" s="226" t="s">
        <v>1790</v>
      </c>
      <c r="F467" s="227" t="s">
        <v>2741</v>
      </c>
      <c r="G467" s="228" t="s">
        <v>2742</v>
      </c>
      <c r="H467" s="227" t="s">
        <v>2296</v>
      </c>
      <c r="I467" s="229" t="s">
        <v>840</v>
      </c>
      <c r="J467" s="103" t="s">
        <v>1736</v>
      </c>
      <c r="K467" s="103" t="s">
        <v>103</v>
      </c>
      <c r="L467" s="103" t="s">
        <v>652</v>
      </c>
      <c r="M467" s="103" t="s">
        <v>21</v>
      </c>
      <c r="N467" s="103" t="s">
        <v>21</v>
      </c>
      <c r="O467" s="230">
        <v>764</v>
      </c>
      <c r="P467" s="231">
        <v>539</v>
      </c>
      <c r="Q467" s="34">
        <f t="shared" si="7"/>
        <v>0.70549738219895286</v>
      </c>
      <c r="R467" s="33">
        <v>63</v>
      </c>
      <c r="S467" s="33">
        <v>127</v>
      </c>
      <c r="T467" s="187">
        <v>44551</v>
      </c>
      <c r="U467" s="87" t="s">
        <v>841</v>
      </c>
    </row>
    <row r="468" spans="1:21" ht="15.5">
      <c r="A468" s="223">
        <v>2021</v>
      </c>
      <c r="B468" s="223" t="s">
        <v>12</v>
      </c>
      <c r="C468" s="224" t="s">
        <v>2598</v>
      </c>
      <c r="D468" s="225" t="s">
        <v>2599</v>
      </c>
      <c r="E468" s="226" t="s">
        <v>2743</v>
      </c>
      <c r="F468" s="227" t="s">
        <v>2743</v>
      </c>
      <c r="G468" s="228" t="s">
        <v>2744</v>
      </c>
      <c r="H468" s="227" t="s">
        <v>2602</v>
      </c>
      <c r="I468" s="229" t="s">
        <v>846</v>
      </c>
      <c r="J468" s="103" t="s">
        <v>1738</v>
      </c>
      <c r="K468" s="103" t="s">
        <v>28</v>
      </c>
      <c r="L468" s="103" t="s">
        <v>458</v>
      </c>
      <c r="M468" s="103" t="s">
        <v>459</v>
      </c>
      <c r="N468" s="103" t="s">
        <v>10</v>
      </c>
      <c r="O468" s="230">
        <v>1040</v>
      </c>
      <c r="P468" s="231">
        <v>603</v>
      </c>
      <c r="Q468" s="34">
        <f t="shared" si="7"/>
        <v>0.57980769230769236</v>
      </c>
      <c r="R468" s="33">
        <v>44</v>
      </c>
      <c r="S468" s="33">
        <v>130</v>
      </c>
      <c r="T468" s="187">
        <v>44551</v>
      </c>
      <c r="U468" s="87" t="s">
        <v>847</v>
      </c>
    </row>
    <row r="469" spans="1:21" ht="15.5">
      <c r="A469" s="223">
        <v>2021</v>
      </c>
      <c r="B469" s="223" t="s">
        <v>12</v>
      </c>
      <c r="C469" s="224" t="s">
        <v>2598</v>
      </c>
      <c r="D469" s="225" t="s">
        <v>2599</v>
      </c>
      <c r="E469" s="226" t="s">
        <v>2743</v>
      </c>
      <c r="F469" s="227" t="s">
        <v>2745</v>
      </c>
      <c r="G469" s="228" t="s">
        <v>2746</v>
      </c>
      <c r="H469" s="227" t="s">
        <v>2602</v>
      </c>
      <c r="I469" s="229" t="s">
        <v>848</v>
      </c>
      <c r="J469" s="103" t="s">
        <v>1738</v>
      </c>
      <c r="K469" s="103" t="s">
        <v>28</v>
      </c>
      <c r="L469" s="103" t="s">
        <v>458</v>
      </c>
      <c r="M469" s="103" t="s">
        <v>459</v>
      </c>
      <c r="N469" s="103" t="s">
        <v>10</v>
      </c>
      <c r="O469" s="230">
        <v>976</v>
      </c>
      <c r="P469" s="231">
        <v>592</v>
      </c>
      <c r="Q469" s="34">
        <f t="shared" si="7"/>
        <v>0.60655737704918034</v>
      </c>
      <c r="R469" s="33">
        <v>42</v>
      </c>
      <c r="S469" s="33">
        <v>122</v>
      </c>
      <c r="T469" s="187">
        <v>44551</v>
      </c>
      <c r="U469" s="87" t="s">
        <v>847</v>
      </c>
    </row>
    <row r="470" spans="1:21" ht="15.5">
      <c r="A470" s="223">
        <v>2021</v>
      </c>
      <c r="B470" s="232" t="s">
        <v>17</v>
      </c>
      <c r="C470" s="233" t="s">
        <v>15</v>
      </c>
      <c r="D470" s="225" t="s">
        <v>2532</v>
      </c>
      <c r="E470" s="226" t="s">
        <v>1774</v>
      </c>
      <c r="F470" s="227" t="s">
        <v>2747</v>
      </c>
      <c r="G470" s="228" t="s">
        <v>2748</v>
      </c>
      <c r="H470" s="227" t="s">
        <v>2534</v>
      </c>
      <c r="I470" s="229" t="s">
        <v>842</v>
      </c>
      <c r="J470" s="103" t="s">
        <v>1736</v>
      </c>
      <c r="K470" s="103" t="s">
        <v>15</v>
      </c>
      <c r="L470" s="103" t="s">
        <v>15</v>
      </c>
      <c r="M470" s="103" t="s">
        <v>15</v>
      </c>
      <c r="N470" s="103" t="s">
        <v>15</v>
      </c>
      <c r="O470" s="230">
        <v>720</v>
      </c>
      <c r="P470" s="231">
        <v>477</v>
      </c>
      <c r="Q470" s="34">
        <f t="shared" si="7"/>
        <v>0.66249999999999998</v>
      </c>
      <c r="R470" s="33">
        <v>59</v>
      </c>
      <c r="S470" s="33">
        <v>119</v>
      </c>
      <c r="T470" s="187">
        <v>44551</v>
      </c>
      <c r="U470" s="87" t="s">
        <v>843</v>
      </c>
    </row>
    <row r="471" spans="1:21" ht="15.5">
      <c r="A471" s="223">
        <v>2021</v>
      </c>
      <c r="B471" s="223" t="s">
        <v>26</v>
      </c>
      <c r="C471" s="224" t="s">
        <v>24</v>
      </c>
      <c r="D471" s="225" t="s">
        <v>2524</v>
      </c>
      <c r="E471" s="226" t="s">
        <v>1769</v>
      </c>
      <c r="F471" s="227" t="s">
        <v>1835</v>
      </c>
      <c r="G471" s="228" t="s">
        <v>2749</v>
      </c>
      <c r="H471" s="227" t="s">
        <v>2526</v>
      </c>
      <c r="I471" s="229" t="s">
        <v>859</v>
      </c>
      <c r="J471" s="103" t="s">
        <v>1736</v>
      </c>
      <c r="K471" s="103" t="s">
        <v>24</v>
      </c>
      <c r="L471" s="103" t="s">
        <v>24</v>
      </c>
      <c r="M471" s="103" t="s">
        <v>24</v>
      </c>
      <c r="N471" s="103" t="s">
        <v>24</v>
      </c>
      <c r="O471" s="230">
        <v>618</v>
      </c>
      <c r="P471" s="231">
        <v>327</v>
      </c>
      <c r="Q471" s="34">
        <f t="shared" si="7"/>
        <v>0.529126213592233</v>
      </c>
      <c r="R471" s="33">
        <v>36</v>
      </c>
      <c r="S471" s="33">
        <v>103</v>
      </c>
      <c r="T471" s="187">
        <v>44561</v>
      </c>
      <c r="U471" s="87" t="s">
        <v>839</v>
      </c>
    </row>
    <row r="472" spans="1:21" ht="15.5">
      <c r="A472" s="223">
        <v>2021</v>
      </c>
      <c r="B472" s="223" t="s">
        <v>12</v>
      </c>
      <c r="C472" s="224" t="s">
        <v>777</v>
      </c>
      <c r="D472" s="225" t="s">
        <v>777</v>
      </c>
      <c r="E472" s="226" t="s">
        <v>2750</v>
      </c>
      <c r="F472" s="227" t="s">
        <v>2750</v>
      </c>
      <c r="G472" s="228" t="s">
        <v>2751</v>
      </c>
      <c r="H472" s="227" t="s">
        <v>2639</v>
      </c>
      <c r="I472" s="229" t="s">
        <v>852</v>
      </c>
      <c r="J472" s="103" t="s">
        <v>1738</v>
      </c>
      <c r="K472" s="103" t="s">
        <v>95</v>
      </c>
      <c r="L472" s="103" t="s">
        <v>11</v>
      </c>
      <c r="M472" s="103" t="s">
        <v>371</v>
      </c>
      <c r="N472" s="103" t="s">
        <v>10</v>
      </c>
      <c r="O472" s="230">
        <v>504</v>
      </c>
      <c r="P472" s="231">
        <v>360</v>
      </c>
      <c r="Q472" s="34">
        <f t="shared" si="7"/>
        <v>0.7142857142857143</v>
      </c>
      <c r="R472" s="33">
        <v>34</v>
      </c>
      <c r="S472" s="33">
        <v>63</v>
      </c>
      <c r="T472" s="187">
        <v>44561</v>
      </c>
      <c r="U472" s="87" t="s">
        <v>853</v>
      </c>
    </row>
    <row r="473" spans="1:21" ht="15.5">
      <c r="A473" s="223">
        <v>2021</v>
      </c>
      <c r="B473" s="223" t="s">
        <v>26</v>
      </c>
      <c r="C473" s="224" t="s">
        <v>2752</v>
      </c>
      <c r="D473" s="225" t="s">
        <v>1118</v>
      </c>
      <c r="E473" s="226" t="s">
        <v>1849</v>
      </c>
      <c r="F473" s="227" t="s">
        <v>1849</v>
      </c>
      <c r="G473" s="228" t="s">
        <v>2753</v>
      </c>
      <c r="H473" s="227" t="s">
        <v>2754</v>
      </c>
      <c r="I473" s="229" t="s">
        <v>858</v>
      </c>
      <c r="J473" s="103" t="s">
        <v>1738</v>
      </c>
      <c r="K473" s="103" t="s">
        <v>43</v>
      </c>
      <c r="L473" s="103" t="s">
        <v>43</v>
      </c>
      <c r="M473" s="103" t="s">
        <v>43</v>
      </c>
      <c r="N473" s="103" t="s">
        <v>43</v>
      </c>
      <c r="O473" s="230">
        <v>520</v>
      </c>
      <c r="P473" s="231">
        <v>308</v>
      </c>
      <c r="Q473" s="34">
        <f t="shared" si="7"/>
        <v>0.59230769230769231</v>
      </c>
      <c r="R473" s="33">
        <v>27</v>
      </c>
      <c r="S473" s="33">
        <v>65</v>
      </c>
      <c r="T473" s="187">
        <v>44561</v>
      </c>
      <c r="U473" s="87" t="s">
        <v>855</v>
      </c>
    </row>
    <row r="474" spans="1:21" ht="15.5">
      <c r="A474" s="223">
        <v>2021</v>
      </c>
      <c r="B474" s="223" t="s">
        <v>26</v>
      </c>
      <c r="C474" s="224" t="s">
        <v>2752</v>
      </c>
      <c r="D474" s="225" t="s">
        <v>1118</v>
      </c>
      <c r="E474" s="226" t="s">
        <v>2001</v>
      </c>
      <c r="F474" s="227" t="s">
        <v>2001</v>
      </c>
      <c r="G474" s="228" t="s">
        <v>2755</v>
      </c>
      <c r="H474" s="227" t="s">
        <v>2754</v>
      </c>
      <c r="I474" s="229" t="s">
        <v>854</v>
      </c>
      <c r="J474" s="103" t="s">
        <v>1738</v>
      </c>
      <c r="K474" s="103" t="s">
        <v>43</v>
      </c>
      <c r="L474" s="103" t="s">
        <v>43</v>
      </c>
      <c r="M474" s="103" t="s">
        <v>43</v>
      </c>
      <c r="N474" s="103" t="s">
        <v>43</v>
      </c>
      <c r="O474" s="230">
        <v>512</v>
      </c>
      <c r="P474" s="231">
        <v>204</v>
      </c>
      <c r="Q474" s="34">
        <f t="shared" si="7"/>
        <v>0.3984375</v>
      </c>
      <c r="R474" s="33">
        <v>10</v>
      </c>
      <c r="S474" s="33">
        <v>64</v>
      </c>
      <c r="T474" s="187">
        <v>44561</v>
      </c>
      <c r="U474" s="87" t="s">
        <v>855</v>
      </c>
    </row>
    <row r="475" spans="1:21" ht="15.5">
      <c r="A475" s="223">
        <v>2021</v>
      </c>
      <c r="B475" s="223" t="s">
        <v>12</v>
      </c>
      <c r="C475" s="224" t="s">
        <v>789</v>
      </c>
      <c r="D475" s="225" t="s">
        <v>2599</v>
      </c>
      <c r="E475" s="226" t="s">
        <v>2756</v>
      </c>
      <c r="F475" s="227" t="s">
        <v>2756</v>
      </c>
      <c r="G475" s="228" t="s">
        <v>2757</v>
      </c>
      <c r="H475" s="227" t="s">
        <v>2602</v>
      </c>
      <c r="I475" s="229" t="s">
        <v>856</v>
      </c>
      <c r="J475" s="103" t="s">
        <v>1739</v>
      </c>
      <c r="K475" s="103" t="s">
        <v>28</v>
      </c>
      <c r="L475" s="103" t="s">
        <v>458</v>
      </c>
      <c r="M475" s="103" t="s">
        <v>459</v>
      </c>
      <c r="N475" s="103" t="s">
        <v>10</v>
      </c>
      <c r="O475" s="230">
        <v>882</v>
      </c>
      <c r="P475" s="231">
        <v>459</v>
      </c>
      <c r="Q475" s="34">
        <f t="shared" si="7"/>
        <v>0.52040816326530615</v>
      </c>
      <c r="R475" s="33">
        <v>38</v>
      </c>
      <c r="S475" s="33">
        <v>146</v>
      </c>
      <c r="T475" s="187">
        <v>44561</v>
      </c>
      <c r="U475" s="87" t="s">
        <v>857</v>
      </c>
    </row>
    <row r="476" spans="1:21" ht="15.5">
      <c r="A476" s="223">
        <v>2021</v>
      </c>
      <c r="B476" s="232" t="s">
        <v>19</v>
      </c>
      <c r="C476" s="233" t="s">
        <v>144</v>
      </c>
      <c r="D476" s="225" t="s">
        <v>1917</v>
      </c>
      <c r="E476" s="226" t="s">
        <v>1843</v>
      </c>
      <c r="F476" s="227" t="s">
        <v>2758</v>
      </c>
      <c r="G476" s="228" t="s">
        <v>2759</v>
      </c>
      <c r="H476" s="227" t="s">
        <v>1920</v>
      </c>
      <c r="I476" s="229" t="s">
        <v>860</v>
      </c>
      <c r="J476" s="103" t="s">
        <v>1735</v>
      </c>
      <c r="K476" s="103" t="s">
        <v>114</v>
      </c>
      <c r="L476" s="103" t="s">
        <v>144</v>
      </c>
      <c r="M476" s="103" t="s">
        <v>10</v>
      </c>
      <c r="N476" s="103" t="s">
        <v>10</v>
      </c>
      <c r="O476" s="230">
        <v>702</v>
      </c>
      <c r="P476" s="231">
        <v>241</v>
      </c>
      <c r="Q476" s="34">
        <f t="shared" si="7"/>
        <v>0.34330484330484329</v>
      </c>
      <c r="R476" s="33">
        <v>24</v>
      </c>
      <c r="S476" s="33">
        <v>107</v>
      </c>
      <c r="T476" s="187">
        <v>44561</v>
      </c>
      <c r="U476" s="87" t="s">
        <v>683</v>
      </c>
    </row>
    <row r="477" spans="1:21" ht="15.5">
      <c r="A477" s="223">
        <v>2022</v>
      </c>
      <c r="B477" s="223" t="s">
        <v>12</v>
      </c>
      <c r="C477" s="224" t="s">
        <v>2377</v>
      </c>
      <c r="D477" s="225" t="s">
        <v>2377</v>
      </c>
      <c r="E477" s="226" t="s">
        <v>2760</v>
      </c>
      <c r="F477" s="227" t="s">
        <v>2761</v>
      </c>
      <c r="G477" s="228" t="s">
        <v>2762</v>
      </c>
      <c r="H477" s="227" t="s">
        <v>2380</v>
      </c>
      <c r="I477" s="229" t="s">
        <v>862</v>
      </c>
      <c r="J477" s="103" t="s">
        <v>1739</v>
      </c>
      <c r="K477" s="103" t="s">
        <v>61</v>
      </c>
      <c r="L477" s="103" t="s">
        <v>662</v>
      </c>
      <c r="M477" s="103" t="s">
        <v>559</v>
      </c>
      <c r="N477" s="103" t="s">
        <v>10</v>
      </c>
      <c r="O477" s="230">
        <v>1352</v>
      </c>
      <c r="P477" s="231">
        <v>853</v>
      </c>
      <c r="Q477" s="34">
        <f t="shared" si="7"/>
        <v>0.63091715976331364</v>
      </c>
      <c r="R477" s="33">
        <v>69</v>
      </c>
      <c r="S477" s="33">
        <v>169</v>
      </c>
      <c r="T477" s="187">
        <v>44564</v>
      </c>
      <c r="U477" s="87" t="s">
        <v>863</v>
      </c>
    </row>
    <row r="478" spans="1:21" ht="15.5">
      <c r="A478" s="223">
        <v>2021</v>
      </c>
      <c r="B478" s="223" t="s">
        <v>12</v>
      </c>
      <c r="C478" s="224" t="s">
        <v>2206</v>
      </c>
      <c r="D478" s="225" t="s">
        <v>2206</v>
      </c>
      <c r="E478" s="226" t="s">
        <v>2763</v>
      </c>
      <c r="F478" s="227" t="s">
        <v>2763</v>
      </c>
      <c r="G478" s="228" t="s">
        <v>2764</v>
      </c>
      <c r="H478" s="227" t="s">
        <v>2209</v>
      </c>
      <c r="I478" s="229" t="s">
        <v>865</v>
      </c>
      <c r="J478" s="103" t="s">
        <v>1735</v>
      </c>
      <c r="K478" s="103" t="s">
        <v>94</v>
      </c>
      <c r="L478" s="103" t="s">
        <v>318</v>
      </c>
      <c r="M478" s="103" t="s">
        <v>319</v>
      </c>
      <c r="N478" s="103" t="s">
        <v>10</v>
      </c>
      <c r="O478" s="230">
        <v>564</v>
      </c>
      <c r="P478" s="231">
        <v>364</v>
      </c>
      <c r="Q478" s="34">
        <f t="shared" si="7"/>
        <v>0.64539007092198586</v>
      </c>
      <c r="R478" s="33">
        <v>43</v>
      </c>
      <c r="S478" s="33">
        <v>91</v>
      </c>
      <c r="T478" s="187">
        <v>44570</v>
      </c>
      <c r="U478" s="87" t="s">
        <v>866</v>
      </c>
    </row>
    <row r="479" spans="1:21" ht="15.5">
      <c r="A479" s="223">
        <v>2021</v>
      </c>
      <c r="B479" s="223" t="s">
        <v>12</v>
      </c>
      <c r="C479" s="224" t="s">
        <v>2377</v>
      </c>
      <c r="D479" s="225" t="s">
        <v>2377</v>
      </c>
      <c r="E479" s="226" t="s">
        <v>2765</v>
      </c>
      <c r="F479" s="227" t="s">
        <v>2765</v>
      </c>
      <c r="G479" s="228" t="s">
        <v>2766</v>
      </c>
      <c r="H479" s="227" t="s">
        <v>2380</v>
      </c>
      <c r="I479" s="229" t="s">
        <v>867</v>
      </c>
      <c r="J479" s="103" t="s">
        <v>1735</v>
      </c>
      <c r="K479" s="103" t="s">
        <v>107</v>
      </c>
      <c r="L479" s="103" t="s">
        <v>11</v>
      </c>
      <c r="M479" s="103" t="s">
        <v>371</v>
      </c>
      <c r="N479" s="103" t="s">
        <v>10</v>
      </c>
      <c r="O479" s="230">
        <v>1124</v>
      </c>
      <c r="P479" s="231">
        <v>808</v>
      </c>
      <c r="Q479" s="34">
        <f t="shared" si="7"/>
        <v>0.71886120996441283</v>
      </c>
      <c r="R479" s="33">
        <v>110</v>
      </c>
      <c r="S479" s="33">
        <v>185</v>
      </c>
      <c r="T479" s="187">
        <v>44570</v>
      </c>
      <c r="U479" s="87" t="s">
        <v>868</v>
      </c>
    </row>
    <row r="480" spans="1:21" ht="15.5">
      <c r="A480" s="223">
        <v>2021</v>
      </c>
      <c r="B480" s="223" t="s">
        <v>12</v>
      </c>
      <c r="C480" s="224" t="s">
        <v>2598</v>
      </c>
      <c r="D480" s="225" t="s">
        <v>2599</v>
      </c>
      <c r="E480" s="226" t="s">
        <v>2621</v>
      </c>
      <c r="F480" s="227" t="s">
        <v>2767</v>
      </c>
      <c r="G480" s="228" t="s">
        <v>2768</v>
      </c>
      <c r="H480" s="227" t="s">
        <v>2602</v>
      </c>
      <c r="I480" s="229" t="s">
        <v>864</v>
      </c>
      <c r="J480" s="103" t="s">
        <v>1738</v>
      </c>
      <c r="K480" s="103" t="s">
        <v>88</v>
      </c>
      <c r="L480" s="103" t="s">
        <v>458</v>
      </c>
      <c r="M480" s="103" t="s">
        <v>459</v>
      </c>
      <c r="N480" s="103" t="s">
        <v>10</v>
      </c>
      <c r="O480" s="230">
        <v>736</v>
      </c>
      <c r="P480" s="231">
        <v>464</v>
      </c>
      <c r="Q480" s="34">
        <f t="shared" si="7"/>
        <v>0.63043478260869568</v>
      </c>
      <c r="R480" s="33">
        <v>39</v>
      </c>
      <c r="S480" s="33">
        <v>92</v>
      </c>
      <c r="T480" s="187">
        <v>44570</v>
      </c>
      <c r="U480" s="87" t="s">
        <v>847</v>
      </c>
    </row>
    <row r="481" spans="1:21" ht="15.5">
      <c r="A481" s="223">
        <v>2021</v>
      </c>
      <c r="B481" s="223" t="s">
        <v>12</v>
      </c>
      <c r="C481" s="224" t="s">
        <v>2206</v>
      </c>
      <c r="D481" s="225" t="s">
        <v>2206</v>
      </c>
      <c r="E481" s="226" t="s">
        <v>2769</v>
      </c>
      <c r="F481" s="227" t="s">
        <v>2769</v>
      </c>
      <c r="G481" s="228" t="s">
        <v>2770</v>
      </c>
      <c r="H481" s="227" t="s">
        <v>2209</v>
      </c>
      <c r="I481" s="229" t="s">
        <v>869</v>
      </c>
      <c r="J481" s="103" t="s">
        <v>1735</v>
      </c>
      <c r="K481" s="103" t="s">
        <v>45</v>
      </c>
      <c r="L481" s="103" t="s">
        <v>318</v>
      </c>
      <c r="M481" s="103" t="s">
        <v>319</v>
      </c>
      <c r="N481" s="103" t="s">
        <v>10</v>
      </c>
      <c r="O481" s="230">
        <v>732</v>
      </c>
      <c r="P481" s="231">
        <v>414</v>
      </c>
      <c r="Q481" s="34">
        <f t="shared" si="7"/>
        <v>0.56557377049180324</v>
      </c>
      <c r="R481" s="33">
        <v>54</v>
      </c>
      <c r="S481" s="33">
        <v>122</v>
      </c>
      <c r="T481" s="187">
        <v>44582</v>
      </c>
      <c r="U481" s="87" t="s">
        <v>870</v>
      </c>
    </row>
    <row r="482" spans="1:21" ht="15.5">
      <c r="A482" s="223">
        <v>2021</v>
      </c>
      <c r="B482" s="223" t="s">
        <v>12</v>
      </c>
      <c r="C482" s="224" t="s">
        <v>2206</v>
      </c>
      <c r="D482" s="225" t="s">
        <v>2206</v>
      </c>
      <c r="E482" s="226" t="s">
        <v>2771</v>
      </c>
      <c r="F482" s="227" t="s">
        <v>2771</v>
      </c>
      <c r="G482" s="228" t="s">
        <v>2772</v>
      </c>
      <c r="H482" s="227" t="s">
        <v>2209</v>
      </c>
      <c r="I482" s="229" t="s">
        <v>871</v>
      </c>
      <c r="J482" s="103" t="s">
        <v>1735</v>
      </c>
      <c r="K482" s="103" t="s">
        <v>111</v>
      </c>
      <c r="L482" s="103" t="s">
        <v>318</v>
      </c>
      <c r="M482" s="103" t="s">
        <v>319</v>
      </c>
      <c r="N482" s="103" t="s">
        <v>10</v>
      </c>
      <c r="O482" s="230">
        <v>1134</v>
      </c>
      <c r="P482" s="231">
        <v>780</v>
      </c>
      <c r="Q482" s="34">
        <f t="shared" si="7"/>
        <v>0.68783068783068779</v>
      </c>
      <c r="R482" s="33">
        <v>105</v>
      </c>
      <c r="S482" s="33">
        <v>184</v>
      </c>
      <c r="T482" s="187">
        <v>44582</v>
      </c>
      <c r="U482" s="87" t="s">
        <v>872</v>
      </c>
    </row>
    <row r="483" spans="1:21" ht="15.5">
      <c r="A483" s="223">
        <v>2021</v>
      </c>
      <c r="B483" s="223" t="s">
        <v>12</v>
      </c>
      <c r="C483" s="224" t="s">
        <v>2377</v>
      </c>
      <c r="D483" s="225" t="s">
        <v>2377</v>
      </c>
      <c r="E483" s="226" t="s">
        <v>2661</v>
      </c>
      <c r="F483" s="227" t="s">
        <v>2773</v>
      </c>
      <c r="G483" s="228" t="s">
        <v>2774</v>
      </c>
      <c r="H483" s="227" t="s">
        <v>2380</v>
      </c>
      <c r="I483" s="229" t="s">
        <v>873</v>
      </c>
      <c r="J483" s="103" t="s">
        <v>1735</v>
      </c>
      <c r="K483" s="103" t="s">
        <v>60</v>
      </c>
      <c r="L483" s="103" t="s">
        <v>65</v>
      </c>
      <c r="M483" s="103" t="s">
        <v>559</v>
      </c>
      <c r="N483" s="103" t="s">
        <v>10</v>
      </c>
      <c r="O483" s="230">
        <v>1068</v>
      </c>
      <c r="P483" s="231">
        <v>684</v>
      </c>
      <c r="Q483" s="34">
        <f t="shared" si="7"/>
        <v>0.6404494382022472</v>
      </c>
      <c r="R483" s="33">
        <v>82</v>
      </c>
      <c r="S483" s="33">
        <v>178</v>
      </c>
      <c r="T483" s="187">
        <v>44582</v>
      </c>
      <c r="U483" s="87" t="s">
        <v>559</v>
      </c>
    </row>
    <row r="484" spans="1:21" ht="15.5">
      <c r="A484" s="223">
        <v>2021</v>
      </c>
      <c r="B484" s="223" t="s">
        <v>12</v>
      </c>
      <c r="C484" s="224" t="s">
        <v>2206</v>
      </c>
      <c r="D484" s="225" t="s">
        <v>2206</v>
      </c>
      <c r="E484" s="226" t="s">
        <v>2775</v>
      </c>
      <c r="F484" s="227" t="s">
        <v>2775</v>
      </c>
      <c r="G484" s="228" t="s">
        <v>2776</v>
      </c>
      <c r="H484" s="227" t="s">
        <v>2209</v>
      </c>
      <c r="I484" s="229" t="s">
        <v>874</v>
      </c>
      <c r="J484" s="103" t="s">
        <v>1735</v>
      </c>
      <c r="K484" s="103" t="s">
        <v>45</v>
      </c>
      <c r="L484" s="103" t="s">
        <v>318</v>
      </c>
      <c r="M484" s="103" t="s">
        <v>319</v>
      </c>
      <c r="N484" s="103" t="s">
        <v>10</v>
      </c>
      <c r="O484" s="230">
        <v>792</v>
      </c>
      <c r="P484" s="231">
        <v>510</v>
      </c>
      <c r="Q484" s="34">
        <f t="shared" si="7"/>
        <v>0.64393939393939392</v>
      </c>
      <c r="R484" s="33">
        <v>62</v>
      </c>
      <c r="S484" s="33">
        <v>131</v>
      </c>
      <c r="T484" s="187">
        <v>44591</v>
      </c>
      <c r="U484" s="87"/>
    </row>
    <row r="485" spans="1:21" ht="15.5">
      <c r="A485" s="223">
        <v>2021</v>
      </c>
      <c r="B485" s="223" t="s">
        <v>41</v>
      </c>
      <c r="C485" s="224" t="s">
        <v>55</v>
      </c>
      <c r="D485" s="225" t="s">
        <v>1633</v>
      </c>
      <c r="E485" s="226" t="s">
        <v>2559</v>
      </c>
      <c r="F485" s="227" t="s">
        <v>2559</v>
      </c>
      <c r="G485" s="228" t="s">
        <v>2777</v>
      </c>
      <c r="H485" s="227" t="s">
        <v>2445</v>
      </c>
      <c r="I485" s="229" t="s">
        <v>880</v>
      </c>
      <c r="J485" s="103" t="s">
        <v>1736</v>
      </c>
      <c r="K485" s="103" t="s">
        <v>56</v>
      </c>
      <c r="L485" s="103" t="s">
        <v>56</v>
      </c>
      <c r="M485" s="103" t="s">
        <v>55</v>
      </c>
      <c r="N485" s="103" t="s">
        <v>55</v>
      </c>
      <c r="O485" s="230">
        <v>984</v>
      </c>
      <c r="P485" s="231">
        <v>545</v>
      </c>
      <c r="Q485" s="34">
        <f t="shared" si="7"/>
        <v>0.55386178861788615</v>
      </c>
      <c r="R485" s="33">
        <v>51</v>
      </c>
      <c r="S485" s="33">
        <v>164</v>
      </c>
      <c r="T485" s="187">
        <v>44591</v>
      </c>
      <c r="U485" s="87" t="s">
        <v>881</v>
      </c>
    </row>
    <row r="486" spans="1:21" ht="15.5">
      <c r="A486" s="223">
        <v>2021</v>
      </c>
      <c r="B486" s="223" t="s">
        <v>23</v>
      </c>
      <c r="C486" s="224" t="s">
        <v>1691</v>
      </c>
      <c r="D486" s="225" t="s">
        <v>2294</v>
      </c>
      <c r="E486" s="226" t="s">
        <v>1780</v>
      </c>
      <c r="F486" s="227" t="s">
        <v>1780</v>
      </c>
      <c r="G486" s="228" t="s">
        <v>2778</v>
      </c>
      <c r="H486" s="227" t="s">
        <v>2296</v>
      </c>
      <c r="I486" s="229" t="s">
        <v>878</v>
      </c>
      <c r="J486" s="103" t="s">
        <v>1735</v>
      </c>
      <c r="K486" s="103" t="s">
        <v>38</v>
      </c>
      <c r="L486" s="103" t="s">
        <v>496</v>
      </c>
      <c r="M486" s="103" t="s">
        <v>21</v>
      </c>
      <c r="N486" s="103" t="s">
        <v>21</v>
      </c>
      <c r="O486" s="230">
        <v>590</v>
      </c>
      <c r="P486" s="231">
        <v>443</v>
      </c>
      <c r="Q486" s="34">
        <f t="shared" si="7"/>
        <v>0.75084745762711869</v>
      </c>
      <c r="R486" s="33">
        <v>67</v>
      </c>
      <c r="S486" s="33">
        <v>98</v>
      </c>
      <c r="T486" s="187">
        <v>44591</v>
      </c>
      <c r="U486" s="87" t="s">
        <v>879</v>
      </c>
    </row>
    <row r="487" spans="1:21" ht="15.5">
      <c r="A487" s="223">
        <v>2021</v>
      </c>
      <c r="B487" s="223" t="s">
        <v>23</v>
      </c>
      <c r="C487" s="224" t="s">
        <v>1691</v>
      </c>
      <c r="D487" s="225" t="s">
        <v>2294</v>
      </c>
      <c r="E487" s="226" t="s">
        <v>1790</v>
      </c>
      <c r="F487" s="227" t="s">
        <v>1790</v>
      </c>
      <c r="G487" s="228" t="s">
        <v>2779</v>
      </c>
      <c r="H487" s="227" t="s">
        <v>2296</v>
      </c>
      <c r="I487" s="229" t="s">
        <v>875</v>
      </c>
      <c r="J487" s="103" t="s">
        <v>1736</v>
      </c>
      <c r="K487" s="103" t="s">
        <v>103</v>
      </c>
      <c r="L487" s="103" t="s">
        <v>652</v>
      </c>
      <c r="M487" s="103" t="s">
        <v>21</v>
      </c>
      <c r="N487" s="103" t="s">
        <v>21</v>
      </c>
      <c r="O487" s="230">
        <v>1430</v>
      </c>
      <c r="P487" s="231">
        <v>833</v>
      </c>
      <c r="Q487" s="34">
        <f t="shared" si="7"/>
        <v>0.58251748251748248</v>
      </c>
      <c r="R487" s="33">
        <v>108</v>
      </c>
      <c r="S487" s="33">
        <v>238</v>
      </c>
      <c r="T487" s="187">
        <v>44591</v>
      </c>
      <c r="U487" s="87" t="s">
        <v>841</v>
      </c>
    </row>
    <row r="488" spans="1:21" ht="15.5">
      <c r="A488" s="223">
        <v>2021</v>
      </c>
      <c r="B488" s="223" t="s">
        <v>23</v>
      </c>
      <c r="C488" s="224" t="s">
        <v>1691</v>
      </c>
      <c r="D488" s="225" t="s">
        <v>2294</v>
      </c>
      <c r="E488" s="226" t="s">
        <v>1790</v>
      </c>
      <c r="F488" s="227" t="s">
        <v>2780</v>
      </c>
      <c r="G488" s="228" t="s">
        <v>2781</v>
      </c>
      <c r="H488" s="227" t="s">
        <v>2296</v>
      </c>
      <c r="I488" s="229" t="s">
        <v>882</v>
      </c>
      <c r="J488" s="103" t="s">
        <v>1736</v>
      </c>
      <c r="K488" s="103" t="s">
        <v>103</v>
      </c>
      <c r="L488" s="103" t="s">
        <v>652</v>
      </c>
      <c r="M488" s="103" t="s">
        <v>21</v>
      </c>
      <c r="N488" s="103" t="s">
        <v>21</v>
      </c>
      <c r="O488" s="230">
        <v>852</v>
      </c>
      <c r="P488" s="231">
        <v>556</v>
      </c>
      <c r="Q488" s="34">
        <f t="shared" si="7"/>
        <v>0.65258215962441313</v>
      </c>
      <c r="R488" s="33">
        <v>62</v>
      </c>
      <c r="S488" s="33">
        <v>142</v>
      </c>
      <c r="T488" s="187">
        <v>44591</v>
      </c>
      <c r="U488" s="87" t="s">
        <v>841</v>
      </c>
    </row>
    <row r="489" spans="1:21" ht="15.5">
      <c r="A489" s="223">
        <v>2021</v>
      </c>
      <c r="B489" s="223" t="s">
        <v>23</v>
      </c>
      <c r="C489" s="224" t="s">
        <v>105</v>
      </c>
      <c r="D489" s="225" t="s">
        <v>1627</v>
      </c>
      <c r="E489" s="226" t="s">
        <v>1761</v>
      </c>
      <c r="F489" s="227" t="s">
        <v>1803</v>
      </c>
      <c r="G489" s="228" t="s">
        <v>2782</v>
      </c>
      <c r="H489" s="227" t="s">
        <v>2518</v>
      </c>
      <c r="I489" s="229" t="s">
        <v>876</v>
      </c>
      <c r="J489" s="103" t="s">
        <v>1739</v>
      </c>
      <c r="K489" s="103" t="s">
        <v>105</v>
      </c>
      <c r="L489" s="103" t="s">
        <v>665</v>
      </c>
      <c r="M489" s="103" t="s">
        <v>105</v>
      </c>
      <c r="N489" s="103" t="s">
        <v>21</v>
      </c>
      <c r="O489" s="230">
        <v>452</v>
      </c>
      <c r="P489" s="231">
        <v>271</v>
      </c>
      <c r="Q489" s="34">
        <f t="shared" si="7"/>
        <v>0.59955752212389379</v>
      </c>
      <c r="R489" s="33">
        <v>40</v>
      </c>
      <c r="S489" s="33">
        <v>75</v>
      </c>
      <c r="T489" s="187">
        <v>44591</v>
      </c>
      <c r="U489" s="87" t="s">
        <v>877</v>
      </c>
    </row>
    <row r="490" spans="1:21" ht="15.5">
      <c r="A490" s="223">
        <v>2022</v>
      </c>
      <c r="B490" s="223" t="s">
        <v>5430</v>
      </c>
      <c r="C490" s="224" t="s">
        <v>1613</v>
      </c>
      <c r="D490" s="225" t="s">
        <v>1613</v>
      </c>
      <c r="E490" s="226" t="s">
        <v>1819</v>
      </c>
      <c r="F490" s="227" t="s">
        <v>1819</v>
      </c>
      <c r="G490" s="228" t="s">
        <v>2783</v>
      </c>
      <c r="H490" s="227" t="s">
        <v>2784</v>
      </c>
      <c r="I490" s="229" t="s">
        <v>883</v>
      </c>
      <c r="J490" s="103" t="s">
        <v>1739</v>
      </c>
      <c r="K490" s="103" t="s">
        <v>109</v>
      </c>
      <c r="L490" s="103" t="s">
        <v>212</v>
      </c>
      <c r="M490" s="103" t="s">
        <v>67</v>
      </c>
      <c r="N490" s="103" t="s">
        <v>36</v>
      </c>
      <c r="O490" s="230">
        <v>528</v>
      </c>
      <c r="P490" s="231">
        <v>400</v>
      </c>
      <c r="Q490" s="34">
        <f t="shared" si="7"/>
        <v>0.75757575757575757</v>
      </c>
      <c r="R490" s="33">
        <v>41</v>
      </c>
      <c r="S490" s="33">
        <v>66</v>
      </c>
      <c r="T490" s="187">
        <v>44622</v>
      </c>
      <c r="U490" s="87" t="s">
        <v>884</v>
      </c>
    </row>
    <row r="491" spans="1:21" ht="15.5">
      <c r="A491" s="223">
        <v>2022</v>
      </c>
      <c r="B491" s="223" t="s">
        <v>5430</v>
      </c>
      <c r="C491" s="224" t="s">
        <v>1613</v>
      </c>
      <c r="D491" s="225" t="s">
        <v>1613</v>
      </c>
      <c r="E491" s="226" t="s">
        <v>1805</v>
      </c>
      <c r="F491" s="227" t="s">
        <v>1805</v>
      </c>
      <c r="G491" s="228" t="s">
        <v>2785</v>
      </c>
      <c r="H491" s="227" t="s">
        <v>2784</v>
      </c>
      <c r="I491" s="229" t="s">
        <v>885</v>
      </c>
      <c r="J491" s="103" t="s">
        <v>1739</v>
      </c>
      <c r="K491" s="103" t="s">
        <v>109</v>
      </c>
      <c r="L491" s="103" t="s">
        <v>212</v>
      </c>
      <c r="M491" s="103" t="s">
        <v>67</v>
      </c>
      <c r="N491" s="103" t="s">
        <v>36</v>
      </c>
      <c r="O491" s="230">
        <v>512</v>
      </c>
      <c r="P491" s="231">
        <v>339</v>
      </c>
      <c r="Q491" s="34">
        <f t="shared" si="7"/>
        <v>0.662109375</v>
      </c>
      <c r="R491" s="33">
        <v>22</v>
      </c>
      <c r="S491" s="33">
        <v>64</v>
      </c>
      <c r="T491" s="187">
        <v>44622</v>
      </c>
      <c r="U491" s="87" t="s">
        <v>886</v>
      </c>
    </row>
    <row r="492" spans="1:21" ht="15.5">
      <c r="A492" s="223">
        <v>2022</v>
      </c>
      <c r="B492" s="223" t="s">
        <v>12</v>
      </c>
      <c r="C492" s="224" t="s">
        <v>789</v>
      </c>
      <c r="D492" s="225" t="s">
        <v>2599</v>
      </c>
      <c r="E492" s="226" t="s">
        <v>2786</v>
      </c>
      <c r="F492" s="227" t="s">
        <v>2786</v>
      </c>
      <c r="G492" s="228" t="s">
        <v>2787</v>
      </c>
      <c r="H492" s="227" t="s">
        <v>2602</v>
      </c>
      <c r="I492" s="229" t="s">
        <v>887</v>
      </c>
      <c r="J492" s="103" t="s">
        <v>1739</v>
      </c>
      <c r="K492" s="103" t="s">
        <v>30</v>
      </c>
      <c r="L492" s="103" t="s">
        <v>458</v>
      </c>
      <c r="M492" s="103" t="s">
        <v>459</v>
      </c>
      <c r="N492" s="103" t="s">
        <v>10</v>
      </c>
      <c r="O492" s="230">
        <v>488</v>
      </c>
      <c r="P492" s="231">
        <v>379</v>
      </c>
      <c r="Q492" s="34">
        <f t="shared" si="7"/>
        <v>0.77663934426229508</v>
      </c>
      <c r="R492" s="33">
        <v>42</v>
      </c>
      <c r="S492" s="33">
        <v>61</v>
      </c>
      <c r="T492" s="187">
        <v>44662</v>
      </c>
      <c r="U492" s="87" t="s">
        <v>888</v>
      </c>
    </row>
    <row r="493" spans="1:21" ht="15.5">
      <c r="A493" s="223">
        <v>2022</v>
      </c>
      <c r="B493" s="223" t="s">
        <v>12</v>
      </c>
      <c r="C493" s="224" t="s">
        <v>2377</v>
      </c>
      <c r="D493" s="225" t="s">
        <v>2377</v>
      </c>
      <c r="E493" s="226" t="s">
        <v>2788</v>
      </c>
      <c r="F493" s="227" t="s">
        <v>2789</v>
      </c>
      <c r="G493" s="228" t="s">
        <v>2790</v>
      </c>
      <c r="H493" s="227" t="s">
        <v>2380</v>
      </c>
      <c r="I493" s="229" t="s">
        <v>889</v>
      </c>
      <c r="J493" s="103" t="s">
        <v>1739</v>
      </c>
      <c r="K493" s="103" t="s">
        <v>60</v>
      </c>
      <c r="L493" s="103" t="s">
        <v>65</v>
      </c>
      <c r="M493" s="103" t="s">
        <v>559</v>
      </c>
      <c r="N493" s="103" t="s">
        <v>10</v>
      </c>
      <c r="O493" s="230">
        <v>752</v>
      </c>
      <c r="P493" s="231">
        <v>564</v>
      </c>
      <c r="Q493" s="34">
        <f t="shared" si="7"/>
        <v>0.75</v>
      </c>
      <c r="R493" s="33">
        <v>62</v>
      </c>
      <c r="S493" s="33">
        <v>94</v>
      </c>
      <c r="T493" s="187">
        <v>44671</v>
      </c>
      <c r="U493" s="87" t="s">
        <v>890</v>
      </c>
    </row>
    <row r="494" spans="1:21" ht="15.5">
      <c r="A494" s="223">
        <v>2022</v>
      </c>
      <c r="B494" s="223" t="s">
        <v>23</v>
      </c>
      <c r="C494" s="224" t="s">
        <v>2791</v>
      </c>
      <c r="D494" s="225" t="s">
        <v>2571</v>
      </c>
      <c r="E494" s="226" t="s">
        <v>1792</v>
      </c>
      <c r="F494" s="227" t="s">
        <v>1792</v>
      </c>
      <c r="G494" s="228" t="s">
        <v>2792</v>
      </c>
      <c r="H494" s="227" t="s">
        <v>2573</v>
      </c>
      <c r="I494" s="229" t="s">
        <v>891</v>
      </c>
      <c r="J494" s="103" t="s">
        <v>1739</v>
      </c>
      <c r="K494" s="103" t="s">
        <v>64</v>
      </c>
      <c r="L494" s="103" t="s">
        <v>444</v>
      </c>
      <c r="M494" s="103" t="s">
        <v>70</v>
      </c>
      <c r="N494" s="103" t="s">
        <v>21</v>
      </c>
      <c r="O494" s="230">
        <v>720</v>
      </c>
      <c r="P494" s="231">
        <v>512</v>
      </c>
      <c r="Q494" s="34">
        <f t="shared" si="7"/>
        <v>0.71111111111111114</v>
      </c>
      <c r="R494" s="33">
        <v>48</v>
      </c>
      <c r="S494" s="33">
        <v>90</v>
      </c>
      <c r="T494" s="187">
        <v>44671</v>
      </c>
      <c r="U494" s="87" t="s">
        <v>892</v>
      </c>
    </row>
    <row r="495" spans="1:21" ht="15.5">
      <c r="A495" s="223">
        <v>2022</v>
      </c>
      <c r="B495" s="223" t="s">
        <v>5430</v>
      </c>
      <c r="C495" s="224" t="s">
        <v>1613</v>
      </c>
      <c r="D495" s="225" t="s">
        <v>1613</v>
      </c>
      <c r="E495" s="226" t="s">
        <v>1819</v>
      </c>
      <c r="F495" s="227" t="s">
        <v>2747</v>
      </c>
      <c r="G495" s="228" t="s">
        <v>2793</v>
      </c>
      <c r="H495" s="227" t="s">
        <v>2784</v>
      </c>
      <c r="I495" s="229" t="s">
        <v>895</v>
      </c>
      <c r="J495" s="103" t="s">
        <v>1739</v>
      </c>
      <c r="K495" s="103" t="s">
        <v>109</v>
      </c>
      <c r="L495" s="103" t="s">
        <v>212</v>
      </c>
      <c r="M495" s="103" t="s">
        <v>67</v>
      </c>
      <c r="N495" s="103" t="s">
        <v>36</v>
      </c>
      <c r="O495" s="230">
        <v>440</v>
      </c>
      <c r="P495" s="231">
        <v>314</v>
      </c>
      <c r="Q495" s="34">
        <f t="shared" si="7"/>
        <v>0.71363636363636362</v>
      </c>
      <c r="R495" s="33">
        <v>20</v>
      </c>
      <c r="S495" s="33">
        <v>55</v>
      </c>
      <c r="T495" s="187">
        <v>44672</v>
      </c>
      <c r="U495" s="87" t="s">
        <v>884</v>
      </c>
    </row>
    <row r="496" spans="1:21" ht="15.5">
      <c r="A496" s="223">
        <v>2022</v>
      </c>
      <c r="B496" s="223" t="s">
        <v>5430</v>
      </c>
      <c r="C496" s="224" t="s">
        <v>1613</v>
      </c>
      <c r="D496" s="225" t="s">
        <v>1613</v>
      </c>
      <c r="E496" s="226" t="s">
        <v>1819</v>
      </c>
      <c r="F496" s="227" t="s">
        <v>2492</v>
      </c>
      <c r="G496" s="228" t="s">
        <v>2794</v>
      </c>
      <c r="H496" s="227" t="s">
        <v>2784</v>
      </c>
      <c r="I496" s="229" t="s">
        <v>893</v>
      </c>
      <c r="J496" s="103" t="s">
        <v>1739</v>
      </c>
      <c r="K496" s="103" t="s">
        <v>109</v>
      </c>
      <c r="L496" s="103" t="s">
        <v>212</v>
      </c>
      <c r="M496" s="103" t="s">
        <v>67</v>
      </c>
      <c r="N496" s="103" t="s">
        <v>36</v>
      </c>
      <c r="O496" s="230">
        <v>456</v>
      </c>
      <c r="P496" s="231">
        <v>319</v>
      </c>
      <c r="Q496" s="34">
        <f t="shared" si="7"/>
        <v>0.69956140350877194</v>
      </c>
      <c r="R496" s="33">
        <v>26</v>
      </c>
      <c r="S496" s="33">
        <v>57</v>
      </c>
      <c r="T496" s="187">
        <v>44672</v>
      </c>
      <c r="U496" s="87" t="s">
        <v>894</v>
      </c>
    </row>
    <row r="497" spans="1:21" ht="15.5">
      <c r="A497" s="223">
        <v>2022</v>
      </c>
      <c r="B497" s="223" t="s">
        <v>23</v>
      </c>
      <c r="C497" s="224" t="s">
        <v>1627</v>
      </c>
      <c r="D497" s="225" t="s">
        <v>1627</v>
      </c>
      <c r="E497" s="226" t="s">
        <v>1819</v>
      </c>
      <c r="F497" s="227" t="s">
        <v>1819</v>
      </c>
      <c r="G497" s="228" t="s">
        <v>2795</v>
      </c>
      <c r="H497" s="227" t="s">
        <v>2518</v>
      </c>
      <c r="I497" s="229" t="s">
        <v>896</v>
      </c>
      <c r="J497" s="103" t="s">
        <v>1739</v>
      </c>
      <c r="K497" s="103" t="s">
        <v>105</v>
      </c>
      <c r="L497" s="103" t="s">
        <v>665</v>
      </c>
      <c r="M497" s="103" t="s">
        <v>105</v>
      </c>
      <c r="N497" s="103" t="s">
        <v>21</v>
      </c>
      <c r="O497" s="230">
        <v>704</v>
      </c>
      <c r="P497" s="231">
        <v>457</v>
      </c>
      <c r="Q497" s="34">
        <f t="shared" si="7"/>
        <v>0.64914772727272729</v>
      </c>
      <c r="R497" s="33">
        <v>34</v>
      </c>
      <c r="S497" s="33">
        <v>88</v>
      </c>
      <c r="T497" s="187">
        <v>44672</v>
      </c>
      <c r="U497" s="87" t="s">
        <v>897</v>
      </c>
    </row>
    <row r="498" spans="1:21" ht="15.5">
      <c r="A498" s="223">
        <v>2022</v>
      </c>
      <c r="B498" s="223" t="s">
        <v>12</v>
      </c>
      <c r="C498" s="225" t="s">
        <v>615</v>
      </c>
      <c r="D498" s="225" t="s">
        <v>615</v>
      </c>
      <c r="E498" s="226" t="s">
        <v>2796</v>
      </c>
      <c r="F498" s="227" t="s">
        <v>2797</v>
      </c>
      <c r="G498" s="228" t="s">
        <v>2798</v>
      </c>
      <c r="H498" s="227" t="s">
        <v>2161</v>
      </c>
      <c r="I498" s="229" t="s">
        <v>900</v>
      </c>
      <c r="J498" s="103" t="s">
        <v>1739</v>
      </c>
      <c r="K498" s="103" t="s">
        <v>92</v>
      </c>
      <c r="L498" s="103" t="s">
        <v>371</v>
      </c>
      <c r="M498" s="103" t="s">
        <v>371</v>
      </c>
      <c r="N498" s="103" t="s">
        <v>10</v>
      </c>
      <c r="O498" s="230">
        <v>456</v>
      </c>
      <c r="P498" s="231">
        <v>331</v>
      </c>
      <c r="Q498" s="34">
        <f t="shared" si="7"/>
        <v>0.72587719298245612</v>
      </c>
      <c r="R498" s="33">
        <v>29</v>
      </c>
      <c r="S498" s="33">
        <v>57</v>
      </c>
      <c r="T498" s="187">
        <v>44676</v>
      </c>
      <c r="U498" s="87" t="s">
        <v>901</v>
      </c>
    </row>
    <row r="499" spans="1:21" ht="15.5">
      <c r="A499" s="223">
        <v>2022</v>
      </c>
      <c r="B499" s="223" t="s">
        <v>12</v>
      </c>
      <c r="C499" s="224" t="s">
        <v>2799</v>
      </c>
      <c r="D499" s="225" t="s">
        <v>2599</v>
      </c>
      <c r="E499" s="227" t="s">
        <v>2786</v>
      </c>
      <c r="F499" s="227" t="s">
        <v>2800</v>
      </c>
      <c r="G499" s="228" t="s">
        <v>2801</v>
      </c>
      <c r="H499" s="227" t="s">
        <v>2602</v>
      </c>
      <c r="I499" s="229" t="s">
        <v>898</v>
      </c>
      <c r="J499" s="103" t="s">
        <v>1739</v>
      </c>
      <c r="K499" s="103" t="s">
        <v>30</v>
      </c>
      <c r="L499" s="103" t="s">
        <v>458</v>
      </c>
      <c r="M499" s="103" t="s">
        <v>459</v>
      </c>
      <c r="N499" s="103" t="s">
        <v>10</v>
      </c>
      <c r="O499" s="230">
        <v>352</v>
      </c>
      <c r="P499" s="231">
        <v>281</v>
      </c>
      <c r="Q499" s="34">
        <f t="shared" si="7"/>
        <v>0.79829545454545459</v>
      </c>
      <c r="R499" s="33">
        <v>31</v>
      </c>
      <c r="S499" s="33">
        <v>44</v>
      </c>
      <c r="T499" s="187">
        <v>44676</v>
      </c>
      <c r="U499" s="87" t="s">
        <v>899</v>
      </c>
    </row>
    <row r="500" spans="1:21" ht="15.5">
      <c r="A500" s="223">
        <v>2022</v>
      </c>
      <c r="B500" s="223" t="s">
        <v>26</v>
      </c>
      <c r="C500" s="224" t="s">
        <v>2752</v>
      </c>
      <c r="D500" s="225" t="s">
        <v>1118</v>
      </c>
      <c r="E500" s="241" t="s">
        <v>2197</v>
      </c>
      <c r="F500" s="241" t="s">
        <v>2197</v>
      </c>
      <c r="G500" s="228" t="s">
        <v>2802</v>
      </c>
      <c r="H500" s="227" t="s">
        <v>2754</v>
      </c>
      <c r="I500" s="229" t="s">
        <v>902</v>
      </c>
      <c r="J500" s="103" t="s">
        <v>1738</v>
      </c>
      <c r="K500" s="103" t="s">
        <v>43</v>
      </c>
      <c r="L500" s="103" t="s">
        <v>43</v>
      </c>
      <c r="M500" s="103" t="s">
        <v>43</v>
      </c>
      <c r="N500" s="103" t="s">
        <v>43</v>
      </c>
      <c r="O500" s="230">
        <v>476</v>
      </c>
      <c r="P500" s="231">
        <v>393</v>
      </c>
      <c r="Q500" s="34">
        <f t="shared" si="7"/>
        <v>0.82563025210084029</v>
      </c>
      <c r="R500" s="33">
        <v>45</v>
      </c>
      <c r="S500" s="33">
        <v>60</v>
      </c>
      <c r="T500" s="187">
        <v>44677</v>
      </c>
      <c r="U500" s="87" t="s">
        <v>903</v>
      </c>
    </row>
    <row r="501" spans="1:21" ht="15.5">
      <c r="A501" s="223">
        <v>2022</v>
      </c>
      <c r="B501" s="223" t="s">
        <v>12</v>
      </c>
      <c r="C501" s="224" t="s">
        <v>2377</v>
      </c>
      <c r="D501" s="225" t="s">
        <v>2377</v>
      </c>
      <c r="E501" s="226" t="s">
        <v>2803</v>
      </c>
      <c r="F501" s="227" t="s">
        <v>2804</v>
      </c>
      <c r="G501" s="228" t="s">
        <v>2805</v>
      </c>
      <c r="H501" s="227" t="s">
        <v>2380</v>
      </c>
      <c r="I501" s="229" t="s">
        <v>904</v>
      </c>
      <c r="J501" s="103" t="s">
        <v>1739</v>
      </c>
      <c r="K501" s="103" t="s">
        <v>65</v>
      </c>
      <c r="L501" s="103" t="s">
        <v>65</v>
      </c>
      <c r="M501" s="103" t="s">
        <v>559</v>
      </c>
      <c r="N501" s="103" t="s">
        <v>10</v>
      </c>
      <c r="O501" s="230">
        <v>736</v>
      </c>
      <c r="P501" s="231">
        <v>580</v>
      </c>
      <c r="Q501" s="34">
        <f t="shared" si="7"/>
        <v>0.78804347826086951</v>
      </c>
      <c r="R501" s="33">
        <v>50</v>
      </c>
      <c r="S501" s="33">
        <v>92</v>
      </c>
      <c r="T501" s="187">
        <v>44684</v>
      </c>
      <c r="U501" s="87" t="s">
        <v>905</v>
      </c>
    </row>
    <row r="502" spans="1:21" ht="15.5">
      <c r="A502" s="223">
        <v>2022</v>
      </c>
      <c r="B502" s="223" t="s">
        <v>12</v>
      </c>
      <c r="C502" s="224" t="s">
        <v>615</v>
      </c>
      <c r="D502" s="225" t="s">
        <v>615</v>
      </c>
      <c r="E502" s="227" t="s">
        <v>2796</v>
      </c>
      <c r="F502" s="227" t="s">
        <v>2796</v>
      </c>
      <c r="G502" s="228" t="s">
        <v>2806</v>
      </c>
      <c r="H502" s="227" t="s">
        <v>2161</v>
      </c>
      <c r="I502" s="229" t="s">
        <v>910</v>
      </c>
      <c r="J502" s="103" t="s">
        <v>1739</v>
      </c>
      <c r="K502" s="103" t="s">
        <v>92</v>
      </c>
      <c r="L502" s="103" t="s">
        <v>371</v>
      </c>
      <c r="M502" s="103" t="s">
        <v>371</v>
      </c>
      <c r="N502" s="103" t="s">
        <v>10</v>
      </c>
      <c r="O502" s="230">
        <v>976</v>
      </c>
      <c r="P502" s="231">
        <v>380</v>
      </c>
      <c r="Q502" s="34">
        <f t="shared" si="7"/>
        <v>0.38934426229508196</v>
      </c>
      <c r="R502" s="33">
        <v>26</v>
      </c>
      <c r="S502" s="33">
        <v>122</v>
      </c>
      <c r="T502" s="187">
        <v>44684</v>
      </c>
      <c r="U502" s="87" t="s">
        <v>911</v>
      </c>
    </row>
    <row r="503" spans="1:21" ht="15.5">
      <c r="A503" s="223">
        <v>2022</v>
      </c>
      <c r="B503" s="223" t="s">
        <v>12</v>
      </c>
      <c r="C503" s="224" t="s">
        <v>789</v>
      </c>
      <c r="D503" s="225" t="s">
        <v>2599</v>
      </c>
      <c r="E503" s="227" t="s">
        <v>2807</v>
      </c>
      <c r="F503" s="227" t="s">
        <v>2808</v>
      </c>
      <c r="G503" s="228" t="s">
        <v>2809</v>
      </c>
      <c r="H503" s="227" t="s">
        <v>2602</v>
      </c>
      <c r="I503" s="229" t="s">
        <v>906</v>
      </c>
      <c r="J503" s="103" t="s">
        <v>1739</v>
      </c>
      <c r="K503" s="103" t="s">
        <v>86</v>
      </c>
      <c r="L503" s="103" t="s">
        <v>458</v>
      </c>
      <c r="M503" s="103" t="s">
        <v>459</v>
      </c>
      <c r="N503" s="103" t="s">
        <v>10</v>
      </c>
      <c r="O503" s="230">
        <v>480</v>
      </c>
      <c r="P503" s="231">
        <v>419</v>
      </c>
      <c r="Q503" s="34">
        <f t="shared" si="7"/>
        <v>0.87291666666666667</v>
      </c>
      <c r="R503" s="33">
        <v>48</v>
      </c>
      <c r="S503" s="33">
        <v>60</v>
      </c>
      <c r="T503" s="187">
        <v>44684</v>
      </c>
      <c r="U503" s="87" t="s">
        <v>907</v>
      </c>
    </row>
    <row r="504" spans="1:21" ht="15.5">
      <c r="A504" s="223">
        <v>2022</v>
      </c>
      <c r="B504" s="223" t="s">
        <v>23</v>
      </c>
      <c r="C504" s="224" t="s">
        <v>105</v>
      </c>
      <c r="D504" s="225" t="s">
        <v>1627</v>
      </c>
      <c r="E504" s="227" t="s">
        <v>1825</v>
      </c>
      <c r="F504" s="227" t="s">
        <v>1790</v>
      </c>
      <c r="G504" s="228" t="s">
        <v>2810</v>
      </c>
      <c r="H504" s="227" t="s">
        <v>2518</v>
      </c>
      <c r="I504" s="229" t="s">
        <v>908</v>
      </c>
      <c r="J504" s="103" t="s">
        <v>1739</v>
      </c>
      <c r="K504" s="103" t="s">
        <v>105</v>
      </c>
      <c r="L504" s="103" t="s">
        <v>665</v>
      </c>
      <c r="M504" s="103" t="s">
        <v>105</v>
      </c>
      <c r="N504" s="103" t="s">
        <v>21</v>
      </c>
      <c r="O504" s="230">
        <v>696</v>
      </c>
      <c r="P504" s="231">
        <v>509</v>
      </c>
      <c r="Q504" s="34">
        <f t="shared" si="7"/>
        <v>0.73132183908045978</v>
      </c>
      <c r="R504" s="33">
        <v>37</v>
      </c>
      <c r="S504" s="33">
        <v>87</v>
      </c>
      <c r="T504" s="187">
        <v>44684</v>
      </c>
      <c r="U504" s="87" t="s">
        <v>909</v>
      </c>
    </row>
    <row r="505" spans="1:21" ht="15.5">
      <c r="A505" s="223">
        <v>2022</v>
      </c>
      <c r="B505" s="223" t="s">
        <v>12</v>
      </c>
      <c r="C505" s="224" t="s">
        <v>2206</v>
      </c>
      <c r="D505" s="225" t="s">
        <v>2206</v>
      </c>
      <c r="E505" s="227" t="s">
        <v>2811</v>
      </c>
      <c r="F505" s="227" t="s">
        <v>2811</v>
      </c>
      <c r="G505" s="228" t="s">
        <v>2812</v>
      </c>
      <c r="H505" s="227" t="s">
        <v>2209</v>
      </c>
      <c r="I505" s="229" t="s">
        <v>912</v>
      </c>
      <c r="J505" s="103" t="s">
        <v>1735</v>
      </c>
      <c r="K505" s="103" t="s">
        <v>94</v>
      </c>
      <c r="L505" s="103" t="s">
        <v>318</v>
      </c>
      <c r="M505" s="103" t="s">
        <v>319</v>
      </c>
      <c r="N505" s="103" t="s">
        <v>10</v>
      </c>
      <c r="O505" s="230">
        <v>1056</v>
      </c>
      <c r="P505" s="231">
        <v>714</v>
      </c>
      <c r="Q505" s="34">
        <f t="shared" si="7"/>
        <v>0.67613636363636365</v>
      </c>
      <c r="R505" s="33">
        <v>64</v>
      </c>
      <c r="S505" s="33">
        <v>132</v>
      </c>
      <c r="T505" s="187">
        <v>44687</v>
      </c>
      <c r="U505" s="87" t="s">
        <v>913</v>
      </c>
    </row>
    <row r="506" spans="1:21" ht="15.5">
      <c r="A506" s="223">
        <v>2022</v>
      </c>
      <c r="B506" s="223" t="s">
        <v>12</v>
      </c>
      <c r="C506" s="224" t="s">
        <v>2377</v>
      </c>
      <c r="D506" s="225" t="s">
        <v>2377</v>
      </c>
      <c r="E506" s="226" t="s">
        <v>2788</v>
      </c>
      <c r="F506" s="226" t="s">
        <v>2788</v>
      </c>
      <c r="G506" s="228" t="s">
        <v>2813</v>
      </c>
      <c r="H506" s="227" t="s">
        <v>2380</v>
      </c>
      <c r="I506" s="229" t="s">
        <v>914</v>
      </c>
      <c r="J506" s="103" t="s">
        <v>1739</v>
      </c>
      <c r="K506" s="103" t="s">
        <v>60</v>
      </c>
      <c r="L506" s="103" t="s">
        <v>65</v>
      </c>
      <c r="M506" s="103" t="s">
        <v>559</v>
      </c>
      <c r="N506" s="103" t="s">
        <v>10</v>
      </c>
      <c r="O506" s="230">
        <v>664</v>
      </c>
      <c r="P506" s="231">
        <v>488</v>
      </c>
      <c r="Q506" s="34">
        <f t="shared" si="7"/>
        <v>0.73493975903614461</v>
      </c>
      <c r="R506" s="33">
        <v>43</v>
      </c>
      <c r="S506" s="33">
        <v>83</v>
      </c>
      <c r="T506" s="187">
        <v>44694</v>
      </c>
      <c r="U506" s="87" t="s">
        <v>915</v>
      </c>
    </row>
    <row r="507" spans="1:21" ht="15.5">
      <c r="A507" s="223">
        <v>2022</v>
      </c>
      <c r="B507" s="223" t="s">
        <v>12</v>
      </c>
      <c r="C507" s="224" t="s">
        <v>2377</v>
      </c>
      <c r="D507" s="225" t="s">
        <v>2377</v>
      </c>
      <c r="E507" s="226" t="s">
        <v>2803</v>
      </c>
      <c r="F507" s="227" t="s">
        <v>2814</v>
      </c>
      <c r="G507" s="228" t="s">
        <v>2815</v>
      </c>
      <c r="H507" s="227" t="s">
        <v>2380</v>
      </c>
      <c r="I507" s="229" t="s">
        <v>916</v>
      </c>
      <c r="J507" s="103" t="s">
        <v>1739</v>
      </c>
      <c r="K507" s="103" t="s">
        <v>65</v>
      </c>
      <c r="L507" s="103" t="s">
        <v>65</v>
      </c>
      <c r="M507" s="103" t="s">
        <v>559</v>
      </c>
      <c r="N507" s="103" t="s">
        <v>10</v>
      </c>
      <c r="O507" s="230">
        <v>1048</v>
      </c>
      <c r="P507" s="231">
        <v>714</v>
      </c>
      <c r="Q507" s="34">
        <f t="shared" si="7"/>
        <v>0.68129770992366412</v>
      </c>
      <c r="R507" s="33">
        <v>59</v>
      </c>
      <c r="S507" s="33">
        <v>131</v>
      </c>
      <c r="T507" s="187">
        <v>44694</v>
      </c>
      <c r="U507" s="87" t="s">
        <v>917</v>
      </c>
    </row>
    <row r="508" spans="1:21" ht="15.5">
      <c r="A508" s="223">
        <v>2022</v>
      </c>
      <c r="B508" s="223" t="s">
        <v>12</v>
      </c>
      <c r="C508" s="224" t="s">
        <v>789</v>
      </c>
      <c r="D508" s="224" t="s">
        <v>2599</v>
      </c>
      <c r="E508" s="226" t="s">
        <v>2807</v>
      </c>
      <c r="F508" s="226" t="s">
        <v>2807</v>
      </c>
      <c r="G508" s="228" t="s">
        <v>2816</v>
      </c>
      <c r="H508" s="227" t="s">
        <v>2602</v>
      </c>
      <c r="I508" s="229" t="s">
        <v>918</v>
      </c>
      <c r="J508" s="103" t="s">
        <v>1739</v>
      </c>
      <c r="K508" s="103" t="s">
        <v>86</v>
      </c>
      <c r="L508" s="103" t="s">
        <v>458</v>
      </c>
      <c r="M508" s="103" t="s">
        <v>459</v>
      </c>
      <c r="N508" s="103" t="s">
        <v>10</v>
      </c>
      <c r="O508" s="230">
        <v>886</v>
      </c>
      <c r="P508" s="231">
        <v>505</v>
      </c>
      <c r="Q508" s="34">
        <f t="shared" si="7"/>
        <v>0.56997742663656881</v>
      </c>
      <c r="R508" s="33">
        <v>32</v>
      </c>
      <c r="S508" s="33">
        <v>111</v>
      </c>
      <c r="T508" s="187">
        <v>44694</v>
      </c>
      <c r="U508" s="87" t="s">
        <v>919</v>
      </c>
    </row>
    <row r="509" spans="1:21" ht="15.5">
      <c r="A509" s="223">
        <v>2022</v>
      </c>
      <c r="B509" s="223" t="s">
        <v>12</v>
      </c>
      <c r="C509" s="225" t="s">
        <v>615</v>
      </c>
      <c r="D509" s="225" t="s">
        <v>615</v>
      </c>
      <c r="E509" s="226" t="s">
        <v>2796</v>
      </c>
      <c r="F509" s="227" t="s">
        <v>2817</v>
      </c>
      <c r="G509" s="228" t="s">
        <v>2818</v>
      </c>
      <c r="H509" s="227" t="s">
        <v>2161</v>
      </c>
      <c r="I509" s="229" t="s">
        <v>920</v>
      </c>
      <c r="J509" s="103" t="s">
        <v>1739</v>
      </c>
      <c r="K509" s="103" t="s">
        <v>92</v>
      </c>
      <c r="L509" s="103" t="s">
        <v>371</v>
      </c>
      <c r="M509" s="103" t="s">
        <v>371</v>
      </c>
      <c r="N509" s="103" t="s">
        <v>10</v>
      </c>
      <c r="O509" s="230">
        <v>664</v>
      </c>
      <c r="P509" s="231">
        <v>456</v>
      </c>
      <c r="Q509" s="34">
        <f t="shared" si="7"/>
        <v>0.68674698795180722</v>
      </c>
      <c r="R509" s="33">
        <v>44</v>
      </c>
      <c r="S509" s="33">
        <v>83</v>
      </c>
      <c r="T509" s="187">
        <v>44699</v>
      </c>
      <c r="U509" s="87" t="s">
        <v>921</v>
      </c>
    </row>
    <row r="510" spans="1:21" ht="15.5">
      <c r="A510" s="223">
        <v>2022</v>
      </c>
      <c r="B510" s="223" t="s">
        <v>12</v>
      </c>
      <c r="C510" s="225" t="s">
        <v>2206</v>
      </c>
      <c r="D510" s="225" t="s">
        <v>2206</v>
      </c>
      <c r="E510" s="226" t="s">
        <v>2811</v>
      </c>
      <c r="F510" s="227" t="s">
        <v>2819</v>
      </c>
      <c r="G510" s="228" t="s">
        <v>2820</v>
      </c>
      <c r="H510" s="227" t="s">
        <v>2209</v>
      </c>
      <c r="I510" s="229" t="s">
        <v>924</v>
      </c>
      <c r="J510" s="103" t="s">
        <v>1739</v>
      </c>
      <c r="K510" s="103" t="s">
        <v>45</v>
      </c>
      <c r="L510" s="103" t="s">
        <v>318</v>
      </c>
      <c r="M510" s="103" t="s">
        <v>319</v>
      </c>
      <c r="N510" s="103" t="s">
        <v>10</v>
      </c>
      <c r="O510" s="230">
        <v>936</v>
      </c>
      <c r="P510" s="231">
        <v>612</v>
      </c>
      <c r="Q510" s="34">
        <f t="shared" si="7"/>
        <v>0.65384615384615385</v>
      </c>
      <c r="R510" s="33">
        <v>48</v>
      </c>
      <c r="S510" s="33">
        <v>117</v>
      </c>
      <c r="T510" s="187">
        <v>44700</v>
      </c>
      <c r="U510" s="87" t="s">
        <v>318</v>
      </c>
    </row>
    <row r="511" spans="1:21" ht="15.5">
      <c r="A511" s="223">
        <v>2022</v>
      </c>
      <c r="B511" s="223" t="s">
        <v>23</v>
      </c>
      <c r="C511" s="224" t="s">
        <v>706</v>
      </c>
      <c r="D511" s="225" t="s">
        <v>1031</v>
      </c>
      <c r="E511" s="226" t="s">
        <v>1849</v>
      </c>
      <c r="F511" s="227" t="s">
        <v>1794</v>
      </c>
      <c r="G511" s="228" t="s">
        <v>2821</v>
      </c>
      <c r="H511" s="227" t="s">
        <v>2254</v>
      </c>
      <c r="I511" s="229" t="s">
        <v>925</v>
      </c>
      <c r="J511" s="103" t="s">
        <v>1739</v>
      </c>
      <c r="K511" s="103" t="s">
        <v>70</v>
      </c>
      <c r="L511" s="103" t="s">
        <v>444</v>
      </c>
      <c r="M511" s="103" t="s">
        <v>70</v>
      </c>
      <c r="N511" s="103" t="s">
        <v>21</v>
      </c>
      <c r="O511" s="230">
        <v>528</v>
      </c>
      <c r="P511" s="231">
        <v>408</v>
      </c>
      <c r="Q511" s="34">
        <f t="shared" si="7"/>
        <v>0.77272727272727271</v>
      </c>
      <c r="R511" s="33">
        <v>36</v>
      </c>
      <c r="S511" s="33">
        <v>66</v>
      </c>
      <c r="T511" s="187">
        <v>44700</v>
      </c>
      <c r="U511" s="87" t="s">
        <v>926</v>
      </c>
    </row>
    <row r="512" spans="1:21" ht="15.5">
      <c r="A512" s="223">
        <v>2022</v>
      </c>
      <c r="B512" s="223" t="s">
        <v>23</v>
      </c>
      <c r="C512" s="224" t="s">
        <v>706</v>
      </c>
      <c r="D512" s="225" t="s">
        <v>1031</v>
      </c>
      <c r="E512" s="226" t="s">
        <v>2197</v>
      </c>
      <c r="F512" s="227" t="s">
        <v>1927</v>
      </c>
      <c r="G512" s="228" t="s">
        <v>2822</v>
      </c>
      <c r="H512" s="227" t="s">
        <v>2254</v>
      </c>
      <c r="I512" s="229" t="s">
        <v>922</v>
      </c>
      <c r="J512" s="103" t="s">
        <v>1739</v>
      </c>
      <c r="K512" s="103" t="s">
        <v>70</v>
      </c>
      <c r="L512" s="103" t="s">
        <v>444</v>
      </c>
      <c r="M512" s="103" t="s">
        <v>70</v>
      </c>
      <c r="N512" s="103" t="s">
        <v>21</v>
      </c>
      <c r="O512" s="230">
        <v>1192</v>
      </c>
      <c r="P512" s="231">
        <v>724</v>
      </c>
      <c r="Q512" s="34">
        <f t="shared" si="7"/>
        <v>0.60738255033557043</v>
      </c>
      <c r="R512" s="33">
        <v>59</v>
      </c>
      <c r="S512" s="33">
        <v>149</v>
      </c>
      <c r="T512" s="187">
        <v>44700</v>
      </c>
      <c r="U512" s="87" t="s">
        <v>923</v>
      </c>
    </row>
    <row r="513" spans="1:21" ht="15.5">
      <c r="A513" s="223">
        <v>2022</v>
      </c>
      <c r="B513" s="223" t="s">
        <v>12</v>
      </c>
      <c r="C513" s="224" t="s">
        <v>2377</v>
      </c>
      <c r="D513" s="225" t="s">
        <v>2377</v>
      </c>
      <c r="E513" s="226" t="s">
        <v>2803</v>
      </c>
      <c r="F513" s="227" t="s">
        <v>2803</v>
      </c>
      <c r="G513" s="228" t="s">
        <v>2823</v>
      </c>
      <c r="H513" s="227" t="s">
        <v>2380</v>
      </c>
      <c r="I513" s="229" t="s">
        <v>927</v>
      </c>
      <c r="J513" s="103" t="s">
        <v>1739</v>
      </c>
      <c r="K513" s="103" t="s">
        <v>65</v>
      </c>
      <c r="L513" s="103" t="s">
        <v>65</v>
      </c>
      <c r="M513" s="103" t="s">
        <v>559</v>
      </c>
      <c r="N513" s="103" t="s">
        <v>10</v>
      </c>
      <c r="O513" s="230">
        <v>528</v>
      </c>
      <c r="P513" s="231">
        <v>425</v>
      </c>
      <c r="Q513" s="34">
        <f t="shared" si="7"/>
        <v>0.80492424242424243</v>
      </c>
      <c r="R513" s="33">
        <v>39</v>
      </c>
      <c r="S513" s="33">
        <v>66</v>
      </c>
      <c r="T513" s="187">
        <v>44705</v>
      </c>
      <c r="U513" s="87" t="s">
        <v>928</v>
      </c>
    </row>
    <row r="514" spans="1:21" ht="15.5">
      <c r="A514" s="223">
        <v>2022</v>
      </c>
      <c r="B514" s="223" t="s">
        <v>23</v>
      </c>
      <c r="C514" s="224" t="s">
        <v>105</v>
      </c>
      <c r="D514" s="225" t="s">
        <v>1627</v>
      </c>
      <c r="E514" s="226" t="s">
        <v>1825</v>
      </c>
      <c r="F514" s="227" t="s">
        <v>1825</v>
      </c>
      <c r="G514" s="228" t="s">
        <v>2824</v>
      </c>
      <c r="H514" s="227" t="s">
        <v>2518</v>
      </c>
      <c r="I514" s="229" t="s">
        <v>929</v>
      </c>
      <c r="J514" s="103" t="s">
        <v>1739</v>
      </c>
      <c r="K514" s="103" t="s">
        <v>105</v>
      </c>
      <c r="L514" s="103" t="s">
        <v>665</v>
      </c>
      <c r="M514" s="103" t="s">
        <v>105</v>
      </c>
      <c r="N514" s="103" t="s">
        <v>21</v>
      </c>
      <c r="O514" s="230">
        <v>1016</v>
      </c>
      <c r="P514" s="231">
        <v>665</v>
      </c>
      <c r="Q514" s="34">
        <f t="shared" si="7"/>
        <v>0.65452755905511806</v>
      </c>
      <c r="R514" s="33">
        <v>53</v>
      </c>
      <c r="S514" s="33">
        <v>127</v>
      </c>
      <c r="T514" s="187">
        <v>44705</v>
      </c>
      <c r="U514" s="87" t="s">
        <v>930</v>
      </c>
    </row>
    <row r="515" spans="1:21" ht="15.5">
      <c r="A515" s="223">
        <v>2022</v>
      </c>
      <c r="B515" s="223" t="s">
        <v>23</v>
      </c>
      <c r="C515" s="224" t="s">
        <v>105</v>
      </c>
      <c r="D515" s="225" t="s">
        <v>1627</v>
      </c>
      <c r="E515" s="226" t="s">
        <v>1819</v>
      </c>
      <c r="F515" s="227" t="s">
        <v>1792</v>
      </c>
      <c r="G515" s="228" t="s">
        <v>2825</v>
      </c>
      <c r="H515" s="227" t="s">
        <v>2518</v>
      </c>
      <c r="I515" s="229" t="s">
        <v>931</v>
      </c>
      <c r="J515" s="103" t="s">
        <v>1739</v>
      </c>
      <c r="K515" s="103" t="s">
        <v>105</v>
      </c>
      <c r="L515" s="103" t="s">
        <v>665</v>
      </c>
      <c r="M515" s="103" t="s">
        <v>105</v>
      </c>
      <c r="N515" s="103" t="s">
        <v>21</v>
      </c>
      <c r="O515" s="230">
        <v>392</v>
      </c>
      <c r="P515" s="231">
        <v>268</v>
      </c>
      <c r="Q515" s="34">
        <f t="shared" ref="Q515:Q578" si="8">P515/O515</f>
        <v>0.68367346938775508</v>
      </c>
      <c r="R515" s="33">
        <v>23</v>
      </c>
      <c r="S515" s="33">
        <v>49</v>
      </c>
      <c r="T515" s="187">
        <v>44705</v>
      </c>
      <c r="U515" s="87" t="s">
        <v>932</v>
      </c>
    </row>
    <row r="516" spans="1:21" ht="15.5">
      <c r="A516" s="223">
        <v>2022</v>
      </c>
      <c r="B516" s="223" t="s">
        <v>12</v>
      </c>
      <c r="C516" s="224" t="s">
        <v>2377</v>
      </c>
      <c r="D516" s="225" t="s">
        <v>2377</v>
      </c>
      <c r="E516" s="226" t="s">
        <v>2788</v>
      </c>
      <c r="F516" s="227" t="s">
        <v>2826</v>
      </c>
      <c r="G516" s="228" t="s">
        <v>2827</v>
      </c>
      <c r="H516" s="227" t="s">
        <v>2380</v>
      </c>
      <c r="I516" s="229" t="s">
        <v>936</v>
      </c>
      <c r="J516" s="103" t="s">
        <v>1739</v>
      </c>
      <c r="K516" s="103" t="s">
        <v>60</v>
      </c>
      <c r="L516" s="103" t="s">
        <v>65</v>
      </c>
      <c r="M516" s="103" t="s">
        <v>559</v>
      </c>
      <c r="N516" s="103" t="s">
        <v>10</v>
      </c>
      <c r="O516" s="230">
        <v>896</v>
      </c>
      <c r="P516" s="231">
        <v>584</v>
      </c>
      <c r="Q516" s="34">
        <f t="shared" si="8"/>
        <v>0.6517857142857143</v>
      </c>
      <c r="R516" s="33">
        <v>49</v>
      </c>
      <c r="S516" s="33">
        <v>112</v>
      </c>
      <c r="T516" s="187">
        <v>44711</v>
      </c>
      <c r="U516" s="87" t="s">
        <v>937</v>
      </c>
    </row>
    <row r="517" spans="1:21" ht="15.5">
      <c r="A517" s="223">
        <v>2022</v>
      </c>
      <c r="B517" s="223" t="s">
        <v>12</v>
      </c>
      <c r="C517" s="224" t="s">
        <v>2377</v>
      </c>
      <c r="D517" s="225" t="s">
        <v>2377</v>
      </c>
      <c r="E517" s="226" t="s">
        <v>2788</v>
      </c>
      <c r="F517" s="227" t="s">
        <v>2828</v>
      </c>
      <c r="G517" s="228" t="s">
        <v>2829</v>
      </c>
      <c r="H517" s="227" t="s">
        <v>2380</v>
      </c>
      <c r="I517" s="229" t="s">
        <v>939</v>
      </c>
      <c r="J517" s="103" t="s">
        <v>1739</v>
      </c>
      <c r="K517" s="103" t="s">
        <v>60</v>
      </c>
      <c r="L517" s="103" t="s">
        <v>65</v>
      </c>
      <c r="M517" s="103" t="s">
        <v>559</v>
      </c>
      <c r="N517" s="103" t="s">
        <v>10</v>
      </c>
      <c r="O517" s="230">
        <v>600</v>
      </c>
      <c r="P517" s="231">
        <v>446</v>
      </c>
      <c r="Q517" s="34">
        <f t="shared" si="8"/>
        <v>0.74333333333333329</v>
      </c>
      <c r="R517" s="33">
        <v>40</v>
      </c>
      <c r="S517" s="33">
        <v>75</v>
      </c>
      <c r="T517" s="187">
        <v>44711</v>
      </c>
      <c r="U517" s="87" t="s">
        <v>940</v>
      </c>
    </row>
    <row r="518" spans="1:21" ht="15.5">
      <c r="A518" s="223">
        <v>2022</v>
      </c>
      <c r="B518" s="223" t="s">
        <v>12</v>
      </c>
      <c r="C518" s="224" t="s">
        <v>2377</v>
      </c>
      <c r="D518" s="225" t="s">
        <v>2377</v>
      </c>
      <c r="E518" s="226" t="s">
        <v>2803</v>
      </c>
      <c r="F518" s="227" t="s">
        <v>2830</v>
      </c>
      <c r="G518" s="228" t="s">
        <v>2831</v>
      </c>
      <c r="H518" s="227" t="s">
        <v>2380</v>
      </c>
      <c r="I518" s="229" t="s">
        <v>934</v>
      </c>
      <c r="J518" s="103" t="s">
        <v>1739</v>
      </c>
      <c r="K518" s="103" t="s">
        <v>65</v>
      </c>
      <c r="L518" s="103" t="s">
        <v>65</v>
      </c>
      <c r="M518" s="103" t="s">
        <v>559</v>
      </c>
      <c r="N518" s="103" t="s">
        <v>10</v>
      </c>
      <c r="O518" s="230">
        <v>1120</v>
      </c>
      <c r="P518" s="231">
        <v>832</v>
      </c>
      <c r="Q518" s="34">
        <f t="shared" si="8"/>
        <v>0.74285714285714288</v>
      </c>
      <c r="R518" s="33">
        <v>66</v>
      </c>
      <c r="S518" s="33">
        <v>140</v>
      </c>
      <c r="T518" s="187">
        <v>44711</v>
      </c>
      <c r="U518" s="87" t="s">
        <v>935</v>
      </c>
    </row>
    <row r="519" spans="1:21" ht="15.5">
      <c r="A519" s="223">
        <v>2022</v>
      </c>
      <c r="B519" s="223" t="s">
        <v>12</v>
      </c>
      <c r="C519" s="224" t="s">
        <v>2377</v>
      </c>
      <c r="D519" s="225" t="s">
        <v>2377</v>
      </c>
      <c r="E519" s="226" t="s">
        <v>2803</v>
      </c>
      <c r="F519" s="227" t="s">
        <v>2832</v>
      </c>
      <c r="G519" s="228" t="s">
        <v>2833</v>
      </c>
      <c r="H519" s="227" t="s">
        <v>2380</v>
      </c>
      <c r="I519" s="229" t="s">
        <v>933</v>
      </c>
      <c r="J519" s="103" t="s">
        <v>1739</v>
      </c>
      <c r="K519" s="103" t="s">
        <v>65</v>
      </c>
      <c r="L519" s="103" t="s">
        <v>65</v>
      </c>
      <c r="M519" s="103" t="s">
        <v>559</v>
      </c>
      <c r="N519" s="103" t="s">
        <v>10</v>
      </c>
      <c r="O519" s="230">
        <v>944</v>
      </c>
      <c r="P519" s="231">
        <v>650</v>
      </c>
      <c r="Q519" s="34">
        <f t="shared" si="8"/>
        <v>0.68855932203389836</v>
      </c>
      <c r="R519" s="33">
        <v>53</v>
      </c>
      <c r="S519" s="33">
        <v>118</v>
      </c>
      <c r="T519" s="187">
        <v>44711</v>
      </c>
      <c r="U519" s="87" t="s">
        <v>65</v>
      </c>
    </row>
    <row r="520" spans="1:21" ht="15.5">
      <c r="A520" s="223">
        <v>2022</v>
      </c>
      <c r="B520" s="223" t="s">
        <v>12</v>
      </c>
      <c r="C520" s="224" t="s">
        <v>2377</v>
      </c>
      <c r="D520" s="225" t="s">
        <v>2377</v>
      </c>
      <c r="E520" s="226" t="s">
        <v>2803</v>
      </c>
      <c r="F520" s="227" t="s">
        <v>2834</v>
      </c>
      <c r="G520" s="228" t="s">
        <v>2835</v>
      </c>
      <c r="H520" s="227" t="s">
        <v>2380</v>
      </c>
      <c r="I520" s="229" t="s">
        <v>938</v>
      </c>
      <c r="J520" s="103" t="s">
        <v>1739</v>
      </c>
      <c r="K520" s="103" t="s">
        <v>65</v>
      </c>
      <c r="L520" s="103" t="s">
        <v>65</v>
      </c>
      <c r="M520" s="103" t="s">
        <v>559</v>
      </c>
      <c r="N520" s="103" t="s">
        <v>10</v>
      </c>
      <c r="O520" s="230">
        <v>1472</v>
      </c>
      <c r="P520" s="231">
        <v>902</v>
      </c>
      <c r="Q520" s="34">
        <f t="shared" si="8"/>
        <v>0.61277173913043481</v>
      </c>
      <c r="R520" s="33">
        <v>59</v>
      </c>
      <c r="S520" s="33">
        <v>184</v>
      </c>
      <c r="T520" s="187">
        <v>44711</v>
      </c>
      <c r="U520" s="87" t="s">
        <v>65</v>
      </c>
    </row>
    <row r="521" spans="1:21" ht="15.5">
      <c r="A521" s="223">
        <v>2022</v>
      </c>
      <c r="B521" s="232" t="s">
        <v>23</v>
      </c>
      <c r="C521" s="233" t="s">
        <v>105</v>
      </c>
      <c r="D521" s="225" t="s">
        <v>1627</v>
      </c>
      <c r="E521" s="226" t="s">
        <v>1825</v>
      </c>
      <c r="F521" s="227" t="s">
        <v>1780</v>
      </c>
      <c r="G521" s="228" t="s">
        <v>2836</v>
      </c>
      <c r="H521" s="227" t="s">
        <v>2518</v>
      </c>
      <c r="I521" s="229" t="s">
        <v>941</v>
      </c>
      <c r="J521" s="103" t="s">
        <v>1739</v>
      </c>
      <c r="K521" s="103" t="s">
        <v>105</v>
      </c>
      <c r="L521" s="103" t="s">
        <v>665</v>
      </c>
      <c r="M521" s="103" t="s">
        <v>105</v>
      </c>
      <c r="N521" s="103" t="s">
        <v>21</v>
      </c>
      <c r="O521" s="230">
        <v>896</v>
      </c>
      <c r="P521" s="231">
        <v>497</v>
      </c>
      <c r="Q521" s="34">
        <f t="shared" si="8"/>
        <v>0.5546875</v>
      </c>
      <c r="R521" s="33">
        <v>38</v>
      </c>
      <c r="S521" s="33">
        <v>112</v>
      </c>
      <c r="T521" s="187">
        <v>44712</v>
      </c>
      <c r="U521" s="87" t="s">
        <v>942</v>
      </c>
    </row>
    <row r="522" spans="1:21" ht="15.5">
      <c r="A522" s="223">
        <v>2022</v>
      </c>
      <c r="B522" s="232" t="s">
        <v>23</v>
      </c>
      <c r="C522" s="233" t="s">
        <v>105</v>
      </c>
      <c r="D522" s="225" t="s">
        <v>1627</v>
      </c>
      <c r="E522" s="226" t="s">
        <v>1825</v>
      </c>
      <c r="F522" s="227" t="s">
        <v>1774</v>
      </c>
      <c r="G522" s="228" t="s">
        <v>2837</v>
      </c>
      <c r="H522" s="227" t="s">
        <v>2518</v>
      </c>
      <c r="I522" s="229" t="s">
        <v>943</v>
      </c>
      <c r="J522" s="103" t="s">
        <v>1739</v>
      </c>
      <c r="K522" s="103" t="s">
        <v>22</v>
      </c>
      <c r="L522" s="103" t="s">
        <v>665</v>
      </c>
      <c r="M522" s="103" t="s">
        <v>105</v>
      </c>
      <c r="N522" s="103" t="s">
        <v>21</v>
      </c>
      <c r="O522" s="230">
        <v>352</v>
      </c>
      <c r="P522" s="231">
        <v>275</v>
      </c>
      <c r="Q522" s="34">
        <f t="shared" si="8"/>
        <v>0.78125</v>
      </c>
      <c r="R522" s="33">
        <v>28</v>
      </c>
      <c r="S522" s="33">
        <v>44</v>
      </c>
      <c r="T522" s="187">
        <v>44712</v>
      </c>
      <c r="U522" s="87" t="s">
        <v>944</v>
      </c>
    </row>
    <row r="523" spans="1:21" ht="15.5">
      <c r="A523" s="223">
        <v>2022</v>
      </c>
      <c r="B523" s="223" t="s">
        <v>12</v>
      </c>
      <c r="C523" s="224" t="s">
        <v>2206</v>
      </c>
      <c r="D523" s="225" t="s">
        <v>2206</v>
      </c>
      <c r="E523" s="226" t="s">
        <v>2819</v>
      </c>
      <c r="F523" s="227" t="s">
        <v>2838</v>
      </c>
      <c r="G523" s="228" t="s">
        <v>2839</v>
      </c>
      <c r="H523" s="227" t="s">
        <v>2209</v>
      </c>
      <c r="I523" s="229" t="s">
        <v>945</v>
      </c>
      <c r="J523" s="103" t="s">
        <v>1739</v>
      </c>
      <c r="K523" s="103" t="s">
        <v>94</v>
      </c>
      <c r="L523" s="103" t="s">
        <v>318</v>
      </c>
      <c r="M523" s="103" t="s">
        <v>319</v>
      </c>
      <c r="N523" s="103" t="s">
        <v>10</v>
      </c>
      <c r="O523" s="230">
        <v>1048</v>
      </c>
      <c r="P523" s="231">
        <v>620</v>
      </c>
      <c r="Q523" s="34">
        <f t="shared" si="8"/>
        <v>0.59160305343511455</v>
      </c>
      <c r="R523" s="33">
        <v>36</v>
      </c>
      <c r="S523" s="33">
        <v>131</v>
      </c>
      <c r="T523" s="187">
        <v>44714</v>
      </c>
      <c r="U523" s="87" t="s">
        <v>946</v>
      </c>
    </row>
    <row r="524" spans="1:21" ht="15.5">
      <c r="A524" s="223">
        <v>2022</v>
      </c>
      <c r="B524" s="232" t="s">
        <v>23</v>
      </c>
      <c r="C524" s="224" t="s">
        <v>706</v>
      </c>
      <c r="D524" s="225" t="s">
        <v>1031</v>
      </c>
      <c r="E524" s="226" t="s">
        <v>2840</v>
      </c>
      <c r="F524" s="227" t="s">
        <v>2840</v>
      </c>
      <c r="G524" s="228" t="s">
        <v>2841</v>
      </c>
      <c r="H524" s="227" t="s">
        <v>2254</v>
      </c>
      <c r="I524" s="229" t="s">
        <v>948</v>
      </c>
      <c r="J524" s="103" t="s">
        <v>1739</v>
      </c>
      <c r="K524" s="103" t="s">
        <v>70</v>
      </c>
      <c r="L524" s="103" t="s">
        <v>444</v>
      </c>
      <c r="M524" s="103" t="s">
        <v>70</v>
      </c>
      <c r="N524" s="103" t="s">
        <v>21</v>
      </c>
      <c r="O524" s="230">
        <v>592</v>
      </c>
      <c r="P524" s="231">
        <v>473</v>
      </c>
      <c r="Q524" s="34">
        <f t="shared" si="8"/>
        <v>0.79898648648648651</v>
      </c>
      <c r="R524" s="33">
        <v>35</v>
      </c>
      <c r="S524" s="33">
        <v>74</v>
      </c>
      <c r="T524" s="187">
        <v>44714</v>
      </c>
      <c r="U524" s="87" t="s">
        <v>706</v>
      </c>
    </row>
    <row r="525" spans="1:21" ht="15.5">
      <c r="A525" s="223">
        <v>2022</v>
      </c>
      <c r="B525" s="223" t="s">
        <v>23</v>
      </c>
      <c r="C525" s="224" t="s">
        <v>706</v>
      </c>
      <c r="D525" s="225" t="s">
        <v>1031</v>
      </c>
      <c r="E525" s="226" t="s">
        <v>2840</v>
      </c>
      <c r="F525" s="227" t="s">
        <v>2151</v>
      </c>
      <c r="G525" s="228" t="s">
        <v>2842</v>
      </c>
      <c r="H525" s="227" t="s">
        <v>2254</v>
      </c>
      <c r="I525" s="229" t="s">
        <v>947</v>
      </c>
      <c r="J525" s="103" t="s">
        <v>1739</v>
      </c>
      <c r="K525" s="103" t="s">
        <v>70</v>
      </c>
      <c r="L525" s="103" t="s">
        <v>444</v>
      </c>
      <c r="M525" s="103" t="s">
        <v>70</v>
      </c>
      <c r="N525" s="103" t="s">
        <v>21</v>
      </c>
      <c r="O525" s="230">
        <v>464</v>
      </c>
      <c r="P525" s="231">
        <v>363</v>
      </c>
      <c r="Q525" s="34">
        <f t="shared" si="8"/>
        <v>0.78232758620689657</v>
      </c>
      <c r="R525" s="33">
        <v>33</v>
      </c>
      <c r="S525" s="33">
        <v>58</v>
      </c>
      <c r="T525" s="187">
        <v>44714</v>
      </c>
      <c r="U525" s="87" t="s">
        <v>706</v>
      </c>
    </row>
    <row r="526" spans="1:21" ht="15.5">
      <c r="A526" s="223">
        <v>2022</v>
      </c>
      <c r="B526" s="223" t="s">
        <v>23</v>
      </c>
      <c r="C526" s="224" t="s">
        <v>706</v>
      </c>
      <c r="D526" s="225" t="s">
        <v>1031</v>
      </c>
      <c r="E526" s="226" t="s">
        <v>2840</v>
      </c>
      <c r="F526" s="227" t="s">
        <v>1890</v>
      </c>
      <c r="G526" s="228" t="s">
        <v>2843</v>
      </c>
      <c r="H526" s="227" t="s">
        <v>2254</v>
      </c>
      <c r="I526" s="229" t="s">
        <v>949</v>
      </c>
      <c r="J526" s="103" t="s">
        <v>1739</v>
      </c>
      <c r="K526" s="103" t="s">
        <v>70</v>
      </c>
      <c r="L526" s="103" t="s">
        <v>444</v>
      </c>
      <c r="M526" s="103" t="s">
        <v>70</v>
      </c>
      <c r="N526" s="103" t="s">
        <v>21</v>
      </c>
      <c r="O526" s="230">
        <v>704</v>
      </c>
      <c r="P526" s="231">
        <v>510</v>
      </c>
      <c r="Q526" s="34">
        <f t="shared" si="8"/>
        <v>0.72443181818181823</v>
      </c>
      <c r="R526" s="33">
        <v>39</v>
      </c>
      <c r="S526" s="33">
        <v>88</v>
      </c>
      <c r="T526" s="187">
        <v>44714</v>
      </c>
      <c r="U526" s="87" t="s">
        <v>706</v>
      </c>
    </row>
    <row r="527" spans="1:21" ht="15.5">
      <c r="A527" s="223">
        <v>2022</v>
      </c>
      <c r="B527" s="223" t="s">
        <v>12</v>
      </c>
      <c r="C527" s="225" t="s">
        <v>2092</v>
      </c>
      <c r="D527" s="225" t="s">
        <v>2092</v>
      </c>
      <c r="E527" s="226" t="s">
        <v>2844</v>
      </c>
      <c r="F527" s="227" t="s">
        <v>2845</v>
      </c>
      <c r="G527" s="228" t="s">
        <v>2846</v>
      </c>
      <c r="H527" s="227" t="s">
        <v>2095</v>
      </c>
      <c r="I527" s="229" t="s">
        <v>950</v>
      </c>
      <c r="J527" s="103" t="s">
        <v>1739</v>
      </c>
      <c r="K527" s="103" t="s">
        <v>45</v>
      </c>
      <c r="L527" s="103" t="s">
        <v>318</v>
      </c>
      <c r="M527" s="103" t="s">
        <v>319</v>
      </c>
      <c r="N527" s="103" t="s">
        <v>10</v>
      </c>
      <c r="O527" s="230">
        <v>608</v>
      </c>
      <c r="P527" s="231">
        <v>468</v>
      </c>
      <c r="Q527" s="34">
        <f t="shared" si="8"/>
        <v>0.76973684210526316</v>
      </c>
      <c r="R527" s="33">
        <v>51</v>
      </c>
      <c r="S527" s="33">
        <v>76</v>
      </c>
      <c r="T527" s="187">
        <v>44720</v>
      </c>
      <c r="U527" s="87" t="s">
        <v>951</v>
      </c>
    </row>
    <row r="528" spans="1:21" ht="15.5">
      <c r="A528" s="223">
        <v>2022</v>
      </c>
      <c r="B528" s="223" t="s">
        <v>12</v>
      </c>
      <c r="C528" s="224" t="s">
        <v>2377</v>
      </c>
      <c r="D528" s="225" t="s">
        <v>2377</v>
      </c>
      <c r="E528" s="226" t="s">
        <v>2847</v>
      </c>
      <c r="F528" s="227" t="s">
        <v>2848</v>
      </c>
      <c r="G528" s="228" t="s">
        <v>2849</v>
      </c>
      <c r="H528" s="227" t="s">
        <v>2380</v>
      </c>
      <c r="I528" s="229" t="s">
        <v>954</v>
      </c>
      <c r="J528" s="103" t="s">
        <v>1739</v>
      </c>
      <c r="K528" s="103" t="s">
        <v>112</v>
      </c>
      <c r="L528" s="103" t="s">
        <v>558</v>
      </c>
      <c r="M528" s="103" t="s">
        <v>559</v>
      </c>
      <c r="N528" s="103" t="s">
        <v>10</v>
      </c>
      <c r="O528" s="230">
        <v>712</v>
      </c>
      <c r="P528" s="231">
        <v>563</v>
      </c>
      <c r="Q528" s="34">
        <f t="shared" si="8"/>
        <v>0.7907303370786517</v>
      </c>
      <c r="R528" s="33">
        <v>54</v>
      </c>
      <c r="S528" s="33">
        <v>89</v>
      </c>
      <c r="T528" s="187">
        <v>44720</v>
      </c>
      <c r="U528" s="87" t="s">
        <v>112</v>
      </c>
    </row>
    <row r="529" spans="1:21" ht="15.5">
      <c r="A529" s="223">
        <v>2022</v>
      </c>
      <c r="B529" s="223" t="s">
        <v>12</v>
      </c>
      <c r="C529" s="225" t="s">
        <v>2850</v>
      </c>
      <c r="D529" s="225" t="s">
        <v>2599</v>
      </c>
      <c r="E529" s="226" t="s">
        <v>2786</v>
      </c>
      <c r="F529" s="227" t="s">
        <v>2851</v>
      </c>
      <c r="G529" s="228" t="s">
        <v>2852</v>
      </c>
      <c r="H529" s="227" t="s">
        <v>2602</v>
      </c>
      <c r="I529" s="229" t="s">
        <v>952</v>
      </c>
      <c r="J529" s="103" t="s">
        <v>1739</v>
      </c>
      <c r="K529" s="103" t="s">
        <v>30</v>
      </c>
      <c r="L529" s="103" t="s">
        <v>458</v>
      </c>
      <c r="M529" s="103" t="s">
        <v>459</v>
      </c>
      <c r="N529" s="103" t="s">
        <v>10</v>
      </c>
      <c r="O529" s="230">
        <v>448</v>
      </c>
      <c r="P529" s="231">
        <v>340</v>
      </c>
      <c r="Q529" s="34">
        <f t="shared" si="8"/>
        <v>0.7589285714285714</v>
      </c>
      <c r="R529" s="33">
        <v>32</v>
      </c>
      <c r="S529" s="33">
        <v>56</v>
      </c>
      <c r="T529" s="187">
        <v>44720</v>
      </c>
      <c r="U529" s="87" t="s">
        <v>953</v>
      </c>
    </row>
    <row r="530" spans="1:21" ht="15.5">
      <c r="A530" s="223">
        <v>2022</v>
      </c>
      <c r="B530" s="223" t="s">
        <v>12</v>
      </c>
      <c r="C530" s="224" t="s">
        <v>2377</v>
      </c>
      <c r="D530" s="225" t="s">
        <v>2377</v>
      </c>
      <c r="E530" s="226" t="s">
        <v>2847</v>
      </c>
      <c r="F530" s="227" t="s">
        <v>2853</v>
      </c>
      <c r="G530" s="228" t="s">
        <v>2854</v>
      </c>
      <c r="H530" s="227" t="s">
        <v>2380</v>
      </c>
      <c r="I530" s="229" t="s">
        <v>955</v>
      </c>
      <c r="J530" s="103" t="s">
        <v>1739</v>
      </c>
      <c r="K530" s="103" t="s">
        <v>112</v>
      </c>
      <c r="L530" s="103" t="s">
        <v>558</v>
      </c>
      <c r="M530" s="103" t="s">
        <v>559</v>
      </c>
      <c r="N530" s="103" t="s">
        <v>10</v>
      </c>
      <c r="O530" s="230">
        <v>936</v>
      </c>
      <c r="P530" s="231">
        <v>637</v>
      </c>
      <c r="Q530" s="34">
        <f t="shared" si="8"/>
        <v>0.68055555555555558</v>
      </c>
      <c r="R530" s="33">
        <v>46</v>
      </c>
      <c r="S530" s="33">
        <v>117</v>
      </c>
      <c r="T530" s="187">
        <v>44725</v>
      </c>
      <c r="U530" s="87" t="s">
        <v>558</v>
      </c>
    </row>
    <row r="531" spans="1:21" ht="15.5">
      <c r="A531" s="223">
        <v>2022</v>
      </c>
      <c r="B531" s="223" t="s">
        <v>12</v>
      </c>
      <c r="C531" s="225" t="s">
        <v>2092</v>
      </c>
      <c r="D531" s="225" t="s">
        <v>2092</v>
      </c>
      <c r="E531" s="226" t="s">
        <v>2844</v>
      </c>
      <c r="F531" s="227" t="s">
        <v>2844</v>
      </c>
      <c r="G531" s="228" t="s">
        <v>2855</v>
      </c>
      <c r="H531" s="227" t="s">
        <v>2095</v>
      </c>
      <c r="I531" s="229" t="s">
        <v>958</v>
      </c>
      <c r="J531" s="103" t="s">
        <v>1739</v>
      </c>
      <c r="K531" s="103" t="s">
        <v>45</v>
      </c>
      <c r="L531" s="103" t="s">
        <v>318</v>
      </c>
      <c r="M531" s="103" t="s">
        <v>319</v>
      </c>
      <c r="N531" s="103" t="s">
        <v>10</v>
      </c>
      <c r="O531" s="230">
        <v>616</v>
      </c>
      <c r="P531" s="231">
        <v>475</v>
      </c>
      <c r="Q531" s="34">
        <f t="shared" si="8"/>
        <v>0.77110389610389607</v>
      </c>
      <c r="R531" s="33">
        <v>43</v>
      </c>
      <c r="S531" s="33">
        <v>77</v>
      </c>
      <c r="T531" s="187">
        <v>44726</v>
      </c>
      <c r="U531" s="87" t="s">
        <v>959</v>
      </c>
    </row>
    <row r="532" spans="1:21" ht="15.5">
      <c r="A532" s="223">
        <v>2022</v>
      </c>
      <c r="B532" s="223" t="s">
        <v>23</v>
      </c>
      <c r="C532" s="224" t="s">
        <v>706</v>
      </c>
      <c r="D532" s="225" t="s">
        <v>1031</v>
      </c>
      <c r="E532" s="226" t="s">
        <v>1849</v>
      </c>
      <c r="F532" s="227" t="s">
        <v>2411</v>
      </c>
      <c r="G532" s="228" t="s">
        <v>2856</v>
      </c>
      <c r="H532" s="227" t="s">
        <v>2254</v>
      </c>
      <c r="I532" s="229" t="s">
        <v>960</v>
      </c>
      <c r="J532" s="103" t="s">
        <v>1739</v>
      </c>
      <c r="K532" s="103" t="s">
        <v>93</v>
      </c>
      <c r="L532" s="103" t="s">
        <v>444</v>
      </c>
      <c r="M532" s="103" t="s">
        <v>70</v>
      </c>
      <c r="N532" s="103" t="s">
        <v>21</v>
      </c>
      <c r="O532" s="230">
        <v>408</v>
      </c>
      <c r="P532" s="231">
        <v>318</v>
      </c>
      <c r="Q532" s="34">
        <f t="shared" si="8"/>
        <v>0.77941176470588236</v>
      </c>
      <c r="R532" s="33">
        <v>26</v>
      </c>
      <c r="S532" s="33">
        <v>51</v>
      </c>
      <c r="T532" s="187">
        <v>44726</v>
      </c>
      <c r="U532" s="87" t="s">
        <v>706</v>
      </c>
    </row>
    <row r="533" spans="1:21" ht="15.5">
      <c r="A533" s="223">
        <v>2022</v>
      </c>
      <c r="B533" s="223" t="s">
        <v>23</v>
      </c>
      <c r="C533" s="224" t="s">
        <v>105</v>
      </c>
      <c r="D533" s="225" t="s">
        <v>1627</v>
      </c>
      <c r="E533" s="226" t="s">
        <v>1825</v>
      </c>
      <c r="F533" s="227" t="s">
        <v>1788</v>
      </c>
      <c r="G533" s="228" t="s">
        <v>2857</v>
      </c>
      <c r="H533" s="227" t="s">
        <v>2518</v>
      </c>
      <c r="I533" s="229" t="s">
        <v>956</v>
      </c>
      <c r="J533" s="103" t="s">
        <v>1739</v>
      </c>
      <c r="K533" s="103" t="s">
        <v>105</v>
      </c>
      <c r="L533" s="103" t="s">
        <v>665</v>
      </c>
      <c r="M533" s="103" t="s">
        <v>105</v>
      </c>
      <c r="N533" s="103" t="s">
        <v>21</v>
      </c>
      <c r="O533" s="230">
        <v>264</v>
      </c>
      <c r="P533" s="231">
        <v>206</v>
      </c>
      <c r="Q533" s="34">
        <f t="shared" si="8"/>
        <v>0.78030303030303028</v>
      </c>
      <c r="R533" s="33">
        <v>18</v>
      </c>
      <c r="S533" s="33">
        <v>33</v>
      </c>
      <c r="T533" s="187">
        <v>44726</v>
      </c>
      <c r="U533" s="87" t="s">
        <v>957</v>
      </c>
    </row>
    <row r="534" spans="1:21" ht="15.5">
      <c r="A534" s="223">
        <v>2022</v>
      </c>
      <c r="B534" s="223" t="s">
        <v>12</v>
      </c>
      <c r="C534" s="224" t="s">
        <v>2377</v>
      </c>
      <c r="D534" s="225" t="s">
        <v>2377</v>
      </c>
      <c r="E534" s="226" t="s">
        <v>2847</v>
      </c>
      <c r="F534" s="227" t="s">
        <v>2847</v>
      </c>
      <c r="G534" s="228" t="s">
        <v>2858</v>
      </c>
      <c r="H534" s="227" t="s">
        <v>2380</v>
      </c>
      <c r="I534" s="229" t="s">
        <v>961</v>
      </c>
      <c r="J534" s="103" t="s">
        <v>1739</v>
      </c>
      <c r="K534" s="103" t="s">
        <v>112</v>
      </c>
      <c r="L534" s="103" t="s">
        <v>558</v>
      </c>
      <c r="M534" s="103" t="s">
        <v>559</v>
      </c>
      <c r="N534" s="103" t="s">
        <v>10</v>
      </c>
      <c r="O534" s="230">
        <v>624</v>
      </c>
      <c r="P534" s="231">
        <v>512</v>
      </c>
      <c r="Q534" s="34">
        <f t="shared" si="8"/>
        <v>0.82051282051282048</v>
      </c>
      <c r="R534" s="33">
        <v>50</v>
      </c>
      <c r="S534" s="33">
        <v>78</v>
      </c>
      <c r="T534" s="187">
        <v>44728</v>
      </c>
      <c r="U534" s="87" t="s">
        <v>962</v>
      </c>
    </row>
    <row r="535" spans="1:21" ht="15.5">
      <c r="A535" s="223">
        <v>2022</v>
      </c>
      <c r="B535" s="223" t="s">
        <v>12</v>
      </c>
      <c r="C535" s="224" t="s">
        <v>2206</v>
      </c>
      <c r="D535" s="225" t="s">
        <v>2206</v>
      </c>
      <c r="E535" s="226" t="s">
        <v>2859</v>
      </c>
      <c r="F535" s="227" t="s">
        <v>2859</v>
      </c>
      <c r="G535" s="228" t="s">
        <v>2860</v>
      </c>
      <c r="H535" s="227" t="s">
        <v>2209</v>
      </c>
      <c r="I535" s="229" t="s">
        <v>963</v>
      </c>
      <c r="J535" s="103" t="s">
        <v>1739</v>
      </c>
      <c r="K535" s="103" t="s">
        <v>45</v>
      </c>
      <c r="L535" s="103" t="s">
        <v>318</v>
      </c>
      <c r="M535" s="103" t="s">
        <v>319</v>
      </c>
      <c r="N535" s="103" t="s">
        <v>10</v>
      </c>
      <c r="O535" s="230">
        <v>600</v>
      </c>
      <c r="P535" s="231">
        <v>421</v>
      </c>
      <c r="Q535" s="34">
        <f t="shared" si="8"/>
        <v>0.70166666666666666</v>
      </c>
      <c r="R535" s="33">
        <v>38</v>
      </c>
      <c r="S535" s="33">
        <v>75</v>
      </c>
      <c r="T535" s="187">
        <v>44734</v>
      </c>
      <c r="U535" s="87"/>
    </row>
    <row r="536" spans="1:21" ht="15.5">
      <c r="A536" s="223">
        <v>2022</v>
      </c>
      <c r="B536" s="223" t="s">
        <v>23</v>
      </c>
      <c r="C536" s="224" t="s">
        <v>706</v>
      </c>
      <c r="D536" s="225" t="s">
        <v>1031</v>
      </c>
      <c r="E536" s="226" t="s">
        <v>1849</v>
      </c>
      <c r="F536" s="227" t="s">
        <v>1782</v>
      </c>
      <c r="G536" s="228" t="s">
        <v>2861</v>
      </c>
      <c r="H536" s="227" t="s">
        <v>2254</v>
      </c>
      <c r="I536" s="229" t="s">
        <v>965</v>
      </c>
      <c r="J536" s="103" t="s">
        <v>1739</v>
      </c>
      <c r="K536" s="103" t="s">
        <v>70</v>
      </c>
      <c r="L536" s="103" t="s">
        <v>444</v>
      </c>
      <c r="M536" s="103" t="s">
        <v>70</v>
      </c>
      <c r="N536" s="103" t="s">
        <v>21</v>
      </c>
      <c r="O536" s="230">
        <v>704</v>
      </c>
      <c r="P536" s="231">
        <v>478</v>
      </c>
      <c r="Q536" s="34">
        <f t="shared" si="8"/>
        <v>0.67897727272727271</v>
      </c>
      <c r="R536" s="33">
        <v>37</v>
      </c>
      <c r="S536" s="33">
        <v>88</v>
      </c>
      <c r="T536" s="187">
        <v>44734</v>
      </c>
      <c r="U536" s="87"/>
    </row>
    <row r="537" spans="1:21" ht="15.5">
      <c r="A537" s="223">
        <v>2022</v>
      </c>
      <c r="B537" s="223" t="s">
        <v>23</v>
      </c>
      <c r="C537" s="224" t="s">
        <v>706</v>
      </c>
      <c r="D537" s="225" t="s">
        <v>1031</v>
      </c>
      <c r="E537" s="226" t="s">
        <v>2840</v>
      </c>
      <c r="F537" s="227" t="s">
        <v>2188</v>
      </c>
      <c r="G537" s="228" t="s">
        <v>2862</v>
      </c>
      <c r="H537" s="227" t="s">
        <v>2254</v>
      </c>
      <c r="I537" s="229" t="s">
        <v>964</v>
      </c>
      <c r="J537" s="103" t="s">
        <v>1739</v>
      </c>
      <c r="K537" s="103" t="s">
        <v>93</v>
      </c>
      <c r="L537" s="103" t="s">
        <v>444</v>
      </c>
      <c r="M537" s="103" t="s">
        <v>70</v>
      </c>
      <c r="N537" s="103" t="s">
        <v>21</v>
      </c>
      <c r="O537" s="230">
        <v>776</v>
      </c>
      <c r="P537" s="231">
        <v>430</v>
      </c>
      <c r="Q537" s="34">
        <f t="shared" si="8"/>
        <v>0.55412371134020622</v>
      </c>
      <c r="R537" s="33">
        <v>27</v>
      </c>
      <c r="S537" s="33">
        <v>97</v>
      </c>
      <c r="T537" s="187">
        <v>44734</v>
      </c>
      <c r="U537" s="87"/>
    </row>
    <row r="538" spans="1:21" ht="15.5">
      <c r="A538" s="223">
        <v>2022</v>
      </c>
      <c r="B538" s="223" t="s">
        <v>12</v>
      </c>
      <c r="C538" s="224" t="s">
        <v>2092</v>
      </c>
      <c r="D538" s="225" t="s">
        <v>2092</v>
      </c>
      <c r="E538" s="226" t="s">
        <v>2863</v>
      </c>
      <c r="F538" s="227" t="s">
        <v>2863</v>
      </c>
      <c r="G538" s="228" t="s">
        <v>2864</v>
      </c>
      <c r="H538" s="227" t="s">
        <v>2095</v>
      </c>
      <c r="I538" s="229" t="s">
        <v>966</v>
      </c>
      <c r="J538" s="103" t="s">
        <v>1739</v>
      </c>
      <c r="K538" s="103" t="s">
        <v>20</v>
      </c>
      <c r="L538" s="103" t="s">
        <v>84</v>
      </c>
      <c r="M538" s="103" t="s">
        <v>10</v>
      </c>
      <c r="N538" s="103" t="s">
        <v>10</v>
      </c>
      <c r="O538" s="230">
        <v>600</v>
      </c>
      <c r="P538" s="231">
        <v>500</v>
      </c>
      <c r="Q538" s="34">
        <f t="shared" si="8"/>
        <v>0.83333333333333337</v>
      </c>
      <c r="R538" s="33">
        <v>53</v>
      </c>
      <c r="S538" s="33">
        <v>75</v>
      </c>
      <c r="T538" s="187">
        <v>44739</v>
      </c>
      <c r="U538" s="87" t="s">
        <v>753</v>
      </c>
    </row>
    <row r="539" spans="1:21" ht="15.5">
      <c r="A539" s="223">
        <v>2022</v>
      </c>
      <c r="B539" s="223" t="s">
        <v>12</v>
      </c>
      <c r="C539" s="224" t="s">
        <v>2092</v>
      </c>
      <c r="D539" s="225" t="s">
        <v>2092</v>
      </c>
      <c r="E539" s="226" t="s">
        <v>2845</v>
      </c>
      <c r="F539" s="227" t="s">
        <v>2865</v>
      </c>
      <c r="G539" s="228" t="s">
        <v>2866</v>
      </c>
      <c r="H539" s="227" t="s">
        <v>2095</v>
      </c>
      <c r="I539" s="229" t="s">
        <v>967</v>
      </c>
      <c r="J539" s="103" t="s">
        <v>1739</v>
      </c>
      <c r="K539" s="103" t="s">
        <v>45</v>
      </c>
      <c r="L539" s="103" t="s">
        <v>318</v>
      </c>
      <c r="M539" s="103" t="s">
        <v>319</v>
      </c>
      <c r="N539" s="103" t="s">
        <v>10</v>
      </c>
      <c r="O539" s="230">
        <v>672</v>
      </c>
      <c r="P539" s="231">
        <v>529</v>
      </c>
      <c r="Q539" s="34">
        <f t="shared" si="8"/>
        <v>0.78720238095238093</v>
      </c>
      <c r="R539" s="33">
        <v>50</v>
      </c>
      <c r="S539" s="33">
        <v>84</v>
      </c>
      <c r="T539" s="187">
        <v>44739</v>
      </c>
      <c r="U539" s="87" t="s">
        <v>753</v>
      </c>
    </row>
    <row r="540" spans="1:21" ht="15.5">
      <c r="A540" s="223">
        <v>2022</v>
      </c>
      <c r="B540" s="223" t="s">
        <v>23</v>
      </c>
      <c r="C540" s="224" t="s">
        <v>706</v>
      </c>
      <c r="D540" s="225" t="s">
        <v>1031</v>
      </c>
      <c r="E540" s="226" t="s">
        <v>2139</v>
      </c>
      <c r="F540" s="227" t="s">
        <v>2430</v>
      </c>
      <c r="G540" s="228" t="s">
        <v>2867</v>
      </c>
      <c r="H540" s="227" t="s">
        <v>2254</v>
      </c>
      <c r="I540" s="229" t="s">
        <v>968</v>
      </c>
      <c r="J540" s="103" t="s">
        <v>1739</v>
      </c>
      <c r="K540" s="103" t="s">
        <v>93</v>
      </c>
      <c r="L540" s="103" t="s">
        <v>444</v>
      </c>
      <c r="M540" s="103" t="s">
        <v>70</v>
      </c>
      <c r="N540" s="103" t="s">
        <v>21</v>
      </c>
      <c r="O540" s="230">
        <v>680</v>
      </c>
      <c r="P540" s="231">
        <v>342</v>
      </c>
      <c r="Q540" s="34">
        <f t="shared" si="8"/>
        <v>0.50294117647058822</v>
      </c>
      <c r="R540" s="33">
        <v>26</v>
      </c>
      <c r="S540" s="33">
        <v>85</v>
      </c>
      <c r="T540" s="187">
        <v>44739</v>
      </c>
      <c r="U540" s="87" t="s">
        <v>969</v>
      </c>
    </row>
    <row r="541" spans="1:21" ht="15.5">
      <c r="A541" s="223">
        <v>2022</v>
      </c>
      <c r="B541" s="223" t="s">
        <v>23</v>
      </c>
      <c r="C541" s="224" t="s">
        <v>706</v>
      </c>
      <c r="D541" s="225" t="s">
        <v>1031</v>
      </c>
      <c r="E541" s="226" t="s">
        <v>1849</v>
      </c>
      <c r="F541" s="227" t="s">
        <v>1880</v>
      </c>
      <c r="G541" s="228" t="s">
        <v>2868</v>
      </c>
      <c r="H541" s="227" t="s">
        <v>2254</v>
      </c>
      <c r="I541" s="229" t="s">
        <v>970</v>
      </c>
      <c r="J541" s="103" t="s">
        <v>1739</v>
      </c>
      <c r="K541" s="103" t="s">
        <v>70</v>
      </c>
      <c r="L541" s="103" t="s">
        <v>444</v>
      </c>
      <c r="M541" s="103" t="s">
        <v>70</v>
      </c>
      <c r="N541" s="103" t="s">
        <v>21</v>
      </c>
      <c r="O541" s="230">
        <v>808</v>
      </c>
      <c r="P541" s="231">
        <v>517</v>
      </c>
      <c r="Q541" s="34">
        <f t="shared" si="8"/>
        <v>0.63985148514851486</v>
      </c>
      <c r="R541" s="33">
        <v>27</v>
      </c>
      <c r="S541" s="33">
        <v>101</v>
      </c>
      <c r="T541" s="187">
        <v>44742</v>
      </c>
      <c r="U541" s="87" t="s">
        <v>706</v>
      </c>
    </row>
    <row r="542" spans="1:21" ht="15.5">
      <c r="A542" s="223">
        <v>2022</v>
      </c>
      <c r="B542" s="223" t="s">
        <v>12</v>
      </c>
      <c r="C542" s="224" t="s">
        <v>2092</v>
      </c>
      <c r="D542" s="225" t="s">
        <v>2092</v>
      </c>
      <c r="E542" s="226" t="s">
        <v>2869</v>
      </c>
      <c r="F542" s="227" t="s">
        <v>2869</v>
      </c>
      <c r="G542" s="228" t="s">
        <v>2870</v>
      </c>
      <c r="H542" s="227" t="s">
        <v>2095</v>
      </c>
      <c r="I542" s="229" t="s">
        <v>973</v>
      </c>
      <c r="J542" s="103" t="s">
        <v>1739</v>
      </c>
      <c r="K542" s="103" t="s">
        <v>84</v>
      </c>
      <c r="L542" s="103" t="s">
        <v>84</v>
      </c>
      <c r="M542" s="103" t="s">
        <v>10</v>
      </c>
      <c r="N542" s="103" t="s">
        <v>10</v>
      </c>
      <c r="O542" s="230">
        <v>704</v>
      </c>
      <c r="P542" s="231">
        <v>558</v>
      </c>
      <c r="Q542" s="34">
        <f t="shared" si="8"/>
        <v>0.79261363636363635</v>
      </c>
      <c r="R542" s="33">
        <v>55</v>
      </c>
      <c r="S542" s="33">
        <v>88</v>
      </c>
      <c r="T542" s="187">
        <v>44746</v>
      </c>
      <c r="U542" s="87" t="s">
        <v>974</v>
      </c>
    </row>
    <row r="543" spans="1:21" ht="15.5">
      <c r="A543" s="223">
        <v>2022</v>
      </c>
      <c r="B543" s="223" t="s">
        <v>12</v>
      </c>
      <c r="C543" s="224" t="s">
        <v>2092</v>
      </c>
      <c r="D543" s="225" t="s">
        <v>2092</v>
      </c>
      <c r="E543" s="226" t="s">
        <v>2863</v>
      </c>
      <c r="F543" s="227" t="s">
        <v>2871</v>
      </c>
      <c r="G543" s="228" t="s">
        <v>2872</v>
      </c>
      <c r="H543" s="227" t="s">
        <v>2095</v>
      </c>
      <c r="I543" s="229" t="s">
        <v>971</v>
      </c>
      <c r="J543" s="103" t="s">
        <v>1739</v>
      </c>
      <c r="K543" s="103" t="s">
        <v>84</v>
      </c>
      <c r="L543" s="103" t="s">
        <v>84</v>
      </c>
      <c r="M543" s="103" t="s">
        <v>10</v>
      </c>
      <c r="N543" s="103" t="s">
        <v>10</v>
      </c>
      <c r="O543" s="230">
        <v>392</v>
      </c>
      <c r="P543" s="231">
        <v>335</v>
      </c>
      <c r="Q543" s="34">
        <f t="shared" si="8"/>
        <v>0.85459183673469385</v>
      </c>
      <c r="R543" s="33">
        <v>31</v>
      </c>
      <c r="S543" s="33">
        <v>49</v>
      </c>
      <c r="T543" s="187">
        <v>44746</v>
      </c>
      <c r="U543" s="87" t="s">
        <v>972</v>
      </c>
    </row>
    <row r="544" spans="1:21" ht="15.5">
      <c r="A544" s="223">
        <v>2022</v>
      </c>
      <c r="B544" s="223" t="s">
        <v>12</v>
      </c>
      <c r="C544" s="225" t="s">
        <v>2092</v>
      </c>
      <c r="D544" s="225" t="s">
        <v>2092</v>
      </c>
      <c r="E544" s="226" t="s">
        <v>2873</v>
      </c>
      <c r="F544" s="227" t="s">
        <v>2874</v>
      </c>
      <c r="G544" s="228" t="s">
        <v>2875</v>
      </c>
      <c r="H544" s="227" t="s">
        <v>2095</v>
      </c>
      <c r="I544" s="229" t="s">
        <v>975</v>
      </c>
      <c r="J544" s="103" t="s">
        <v>1739</v>
      </c>
      <c r="K544" s="103" t="s">
        <v>84</v>
      </c>
      <c r="L544" s="103" t="s">
        <v>84</v>
      </c>
      <c r="M544" s="103" t="s">
        <v>10</v>
      </c>
      <c r="N544" s="103" t="s">
        <v>10</v>
      </c>
      <c r="O544" s="230">
        <v>440</v>
      </c>
      <c r="P544" s="231">
        <v>344</v>
      </c>
      <c r="Q544" s="34">
        <f t="shared" si="8"/>
        <v>0.78181818181818186</v>
      </c>
      <c r="R544" s="33">
        <v>32</v>
      </c>
      <c r="S544" s="33">
        <v>55</v>
      </c>
      <c r="T544" s="187">
        <v>44746</v>
      </c>
      <c r="U544" s="87" t="s">
        <v>972</v>
      </c>
    </row>
    <row r="545" spans="1:21" ht="15.5">
      <c r="A545" s="223">
        <v>2022</v>
      </c>
      <c r="B545" s="223" t="s">
        <v>12</v>
      </c>
      <c r="C545" s="225" t="s">
        <v>615</v>
      </c>
      <c r="D545" s="225" t="s">
        <v>615</v>
      </c>
      <c r="E545" s="226" t="s">
        <v>2876</v>
      </c>
      <c r="F545" s="227" t="s">
        <v>2876</v>
      </c>
      <c r="G545" s="228" t="s">
        <v>2877</v>
      </c>
      <c r="H545" s="227" t="s">
        <v>2161</v>
      </c>
      <c r="I545" s="229" t="s">
        <v>978</v>
      </c>
      <c r="J545" s="103" t="s">
        <v>1739</v>
      </c>
      <c r="K545" s="103" t="s">
        <v>92</v>
      </c>
      <c r="L545" s="103" t="s">
        <v>371</v>
      </c>
      <c r="M545" s="103" t="s">
        <v>371</v>
      </c>
      <c r="N545" s="103" t="s">
        <v>10</v>
      </c>
      <c r="O545" s="230">
        <v>512</v>
      </c>
      <c r="P545" s="231">
        <v>440</v>
      </c>
      <c r="Q545" s="34">
        <f t="shared" si="8"/>
        <v>0.859375</v>
      </c>
      <c r="R545" s="33">
        <v>50</v>
      </c>
      <c r="S545" s="33">
        <v>64</v>
      </c>
      <c r="T545" s="187">
        <v>44748</v>
      </c>
      <c r="U545" s="87" t="s">
        <v>977</v>
      </c>
    </row>
    <row r="546" spans="1:21" ht="15.5">
      <c r="A546" s="223">
        <v>2022</v>
      </c>
      <c r="B546" s="223" t="s">
        <v>12</v>
      </c>
      <c r="C546" s="225" t="s">
        <v>615</v>
      </c>
      <c r="D546" s="225" t="s">
        <v>615</v>
      </c>
      <c r="E546" s="226" t="s">
        <v>2876</v>
      </c>
      <c r="F546" s="227" t="s">
        <v>2878</v>
      </c>
      <c r="G546" s="228" t="s">
        <v>2879</v>
      </c>
      <c r="H546" s="227" t="s">
        <v>2161</v>
      </c>
      <c r="I546" s="229" t="s">
        <v>976</v>
      </c>
      <c r="J546" s="103" t="s">
        <v>1739</v>
      </c>
      <c r="K546" s="103" t="s">
        <v>92</v>
      </c>
      <c r="L546" s="103" t="s">
        <v>371</v>
      </c>
      <c r="M546" s="103" t="s">
        <v>371</v>
      </c>
      <c r="N546" s="103" t="s">
        <v>10</v>
      </c>
      <c r="O546" s="230">
        <v>688</v>
      </c>
      <c r="P546" s="231">
        <v>571</v>
      </c>
      <c r="Q546" s="34">
        <f t="shared" si="8"/>
        <v>0.82994186046511631</v>
      </c>
      <c r="R546" s="33">
        <v>66</v>
      </c>
      <c r="S546" s="33">
        <v>86</v>
      </c>
      <c r="T546" s="187">
        <v>44748</v>
      </c>
      <c r="U546" s="87" t="s">
        <v>977</v>
      </c>
    </row>
    <row r="547" spans="1:21" ht="15.5">
      <c r="A547" s="223">
        <v>2022</v>
      </c>
      <c r="B547" s="223" t="s">
        <v>12</v>
      </c>
      <c r="C547" s="225" t="s">
        <v>615</v>
      </c>
      <c r="D547" s="225" t="s">
        <v>615</v>
      </c>
      <c r="E547" s="226" t="s">
        <v>2876</v>
      </c>
      <c r="F547" s="227" t="s">
        <v>2880</v>
      </c>
      <c r="G547" s="228" t="s">
        <v>2881</v>
      </c>
      <c r="H547" s="227" t="s">
        <v>2161</v>
      </c>
      <c r="I547" s="229" t="s">
        <v>980</v>
      </c>
      <c r="J547" s="103" t="s">
        <v>1739</v>
      </c>
      <c r="K547" s="103" t="s">
        <v>92</v>
      </c>
      <c r="L547" s="103" t="s">
        <v>371</v>
      </c>
      <c r="M547" s="103" t="s">
        <v>371</v>
      </c>
      <c r="N547" s="103" t="s">
        <v>10</v>
      </c>
      <c r="O547" s="230">
        <v>312</v>
      </c>
      <c r="P547" s="231">
        <v>254</v>
      </c>
      <c r="Q547" s="34">
        <f t="shared" si="8"/>
        <v>0.8141025641025641</v>
      </c>
      <c r="R547" s="33">
        <v>27</v>
      </c>
      <c r="S547" s="33">
        <v>39</v>
      </c>
      <c r="T547" s="187">
        <v>44748</v>
      </c>
      <c r="U547" s="87" t="s">
        <v>977</v>
      </c>
    </row>
    <row r="548" spans="1:21" ht="15.5">
      <c r="A548" s="223">
        <v>2022</v>
      </c>
      <c r="B548" s="223" t="s">
        <v>12</v>
      </c>
      <c r="C548" s="224" t="s">
        <v>789</v>
      </c>
      <c r="D548" s="225" t="s">
        <v>2599</v>
      </c>
      <c r="E548" s="226" t="s">
        <v>2882</v>
      </c>
      <c r="F548" s="227" t="s">
        <v>2882</v>
      </c>
      <c r="G548" s="228" t="s">
        <v>2883</v>
      </c>
      <c r="H548" s="227" t="s">
        <v>2602</v>
      </c>
      <c r="I548" s="229" t="s">
        <v>979</v>
      </c>
      <c r="J548" s="103" t="s">
        <v>1739</v>
      </c>
      <c r="K548" s="103" t="s">
        <v>37</v>
      </c>
      <c r="L548" s="103" t="s">
        <v>458</v>
      </c>
      <c r="M548" s="103" t="s">
        <v>459</v>
      </c>
      <c r="N548" s="103" t="s">
        <v>10</v>
      </c>
      <c r="O548" s="230">
        <v>840</v>
      </c>
      <c r="P548" s="231">
        <v>659</v>
      </c>
      <c r="Q548" s="34">
        <f t="shared" si="8"/>
        <v>0.78452380952380951</v>
      </c>
      <c r="R548" s="33">
        <v>53</v>
      </c>
      <c r="S548" s="33">
        <v>105</v>
      </c>
      <c r="T548" s="187">
        <v>44748</v>
      </c>
      <c r="U548" s="87" t="s">
        <v>789</v>
      </c>
    </row>
    <row r="549" spans="1:21" ht="15.5">
      <c r="A549" s="223">
        <v>2022</v>
      </c>
      <c r="B549" s="223" t="s">
        <v>12</v>
      </c>
      <c r="C549" s="224" t="s">
        <v>2206</v>
      </c>
      <c r="D549" s="225" t="s">
        <v>2206</v>
      </c>
      <c r="E549" s="226" t="s">
        <v>2884</v>
      </c>
      <c r="F549" s="227" t="s">
        <v>2884</v>
      </c>
      <c r="G549" s="228" t="s">
        <v>2885</v>
      </c>
      <c r="H549" s="227" t="s">
        <v>2209</v>
      </c>
      <c r="I549" s="229" t="s">
        <v>981</v>
      </c>
      <c r="J549" s="103" t="s">
        <v>1739</v>
      </c>
      <c r="K549" s="103" t="s">
        <v>94</v>
      </c>
      <c r="L549" s="103" t="s">
        <v>318</v>
      </c>
      <c r="M549" s="103" t="s">
        <v>319</v>
      </c>
      <c r="N549" s="103" t="s">
        <v>10</v>
      </c>
      <c r="O549" s="230">
        <v>408</v>
      </c>
      <c r="P549" s="231">
        <v>305</v>
      </c>
      <c r="Q549" s="34">
        <f t="shared" si="8"/>
        <v>0.74754901960784315</v>
      </c>
      <c r="R549" s="33">
        <v>28</v>
      </c>
      <c r="S549" s="33">
        <v>51</v>
      </c>
      <c r="T549" s="187">
        <v>44755</v>
      </c>
      <c r="U549" s="87" t="s">
        <v>982</v>
      </c>
    </row>
    <row r="550" spans="1:21" ht="15.5">
      <c r="A550" s="223">
        <v>2022</v>
      </c>
      <c r="B550" s="223" t="s">
        <v>12</v>
      </c>
      <c r="C550" s="224" t="s">
        <v>2377</v>
      </c>
      <c r="D550" s="225" t="s">
        <v>2377</v>
      </c>
      <c r="E550" s="226" t="s">
        <v>2673</v>
      </c>
      <c r="F550" s="227" t="s">
        <v>2886</v>
      </c>
      <c r="G550" s="228" t="s">
        <v>2887</v>
      </c>
      <c r="H550" s="227" t="s">
        <v>2380</v>
      </c>
      <c r="I550" s="229" t="s">
        <v>983</v>
      </c>
      <c r="J550" s="103" t="s">
        <v>1739</v>
      </c>
      <c r="K550" s="103" t="s">
        <v>112</v>
      </c>
      <c r="L550" s="103" t="s">
        <v>558</v>
      </c>
      <c r="M550" s="103" t="s">
        <v>559</v>
      </c>
      <c r="N550" s="103" t="s">
        <v>10</v>
      </c>
      <c r="O550" s="230">
        <v>552</v>
      </c>
      <c r="P550" s="231">
        <v>434</v>
      </c>
      <c r="Q550" s="34">
        <f t="shared" si="8"/>
        <v>0.78623188405797106</v>
      </c>
      <c r="R550" s="33">
        <v>36</v>
      </c>
      <c r="S550" s="33">
        <v>69</v>
      </c>
      <c r="T550" s="187">
        <v>44756</v>
      </c>
      <c r="U550" s="87" t="s">
        <v>558</v>
      </c>
    </row>
    <row r="551" spans="1:21" ht="15.5">
      <c r="A551" s="223">
        <v>2022</v>
      </c>
      <c r="B551" s="223" t="s">
        <v>12</v>
      </c>
      <c r="C551" s="225" t="s">
        <v>615</v>
      </c>
      <c r="D551" s="225" t="s">
        <v>615</v>
      </c>
      <c r="E551" s="226" t="s">
        <v>2876</v>
      </c>
      <c r="F551" s="227" t="s">
        <v>2888</v>
      </c>
      <c r="G551" s="228" t="s">
        <v>2889</v>
      </c>
      <c r="H551" s="227" t="s">
        <v>2161</v>
      </c>
      <c r="I551" s="229" t="s">
        <v>984</v>
      </c>
      <c r="J551" s="103" t="s">
        <v>1739</v>
      </c>
      <c r="K551" s="103" t="s">
        <v>92</v>
      </c>
      <c r="L551" s="103" t="s">
        <v>371</v>
      </c>
      <c r="M551" s="103" t="s">
        <v>371</v>
      </c>
      <c r="N551" s="103" t="s">
        <v>10</v>
      </c>
      <c r="O551" s="230">
        <v>880</v>
      </c>
      <c r="P551" s="231">
        <v>702</v>
      </c>
      <c r="Q551" s="34">
        <f t="shared" si="8"/>
        <v>0.79772727272727273</v>
      </c>
      <c r="R551" s="33">
        <v>71</v>
      </c>
      <c r="S551" s="33">
        <v>110</v>
      </c>
      <c r="T551" s="187">
        <v>44756</v>
      </c>
      <c r="U551" s="87" t="s">
        <v>977</v>
      </c>
    </row>
    <row r="552" spans="1:21" ht="15.5">
      <c r="A552" s="223">
        <v>2022</v>
      </c>
      <c r="B552" s="223" t="s">
        <v>12</v>
      </c>
      <c r="C552" s="224" t="s">
        <v>2598</v>
      </c>
      <c r="D552" s="225" t="s">
        <v>2599</v>
      </c>
      <c r="E552" s="226" t="s">
        <v>2890</v>
      </c>
      <c r="F552" s="227" t="s">
        <v>2890</v>
      </c>
      <c r="G552" s="228" t="s">
        <v>2891</v>
      </c>
      <c r="H552" s="227" t="s">
        <v>2602</v>
      </c>
      <c r="I552" s="229" t="s">
        <v>985</v>
      </c>
      <c r="J552" s="103" t="s">
        <v>1739</v>
      </c>
      <c r="K552" s="103" t="s">
        <v>101</v>
      </c>
      <c r="L552" s="103" t="s">
        <v>458</v>
      </c>
      <c r="M552" s="103" t="s">
        <v>459</v>
      </c>
      <c r="N552" s="103" t="s">
        <v>10</v>
      </c>
      <c r="O552" s="230">
        <v>1088</v>
      </c>
      <c r="P552" s="231">
        <v>769</v>
      </c>
      <c r="Q552" s="34">
        <f t="shared" si="8"/>
        <v>0.70680147058823528</v>
      </c>
      <c r="R552" s="33">
        <v>59</v>
      </c>
      <c r="S552" s="33">
        <v>136</v>
      </c>
      <c r="T552" s="187">
        <v>44756</v>
      </c>
      <c r="U552" s="87" t="s">
        <v>986</v>
      </c>
    </row>
    <row r="553" spans="1:21" ht="15.5">
      <c r="A553" s="223">
        <v>2022</v>
      </c>
      <c r="B553" s="223" t="s">
        <v>12</v>
      </c>
      <c r="C553" s="224" t="s">
        <v>2092</v>
      </c>
      <c r="D553" s="225" t="s">
        <v>2092</v>
      </c>
      <c r="E553" s="226" t="s">
        <v>2873</v>
      </c>
      <c r="F553" s="227" t="s">
        <v>2873</v>
      </c>
      <c r="G553" s="228" t="s">
        <v>2892</v>
      </c>
      <c r="H553" s="227" t="s">
        <v>2095</v>
      </c>
      <c r="I553" s="229" t="s">
        <v>987</v>
      </c>
      <c r="J553" s="103" t="s">
        <v>1739</v>
      </c>
      <c r="K553" s="103" t="s">
        <v>84</v>
      </c>
      <c r="L553" s="103" t="s">
        <v>84</v>
      </c>
      <c r="M553" s="103" t="s">
        <v>10</v>
      </c>
      <c r="N553" s="103" t="s">
        <v>10</v>
      </c>
      <c r="O553" s="230">
        <v>536</v>
      </c>
      <c r="P553" s="231">
        <v>435</v>
      </c>
      <c r="Q553" s="34">
        <f t="shared" si="8"/>
        <v>0.81156716417910446</v>
      </c>
      <c r="R553" s="33">
        <v>43</v>
      </c>
      <c r="S553" s="33">
        <v>67</v>
      </c>
      <c r="T553" s="187">
        <v>44757</v>
      </c>
      <c r="U553" s="87" t="s">
        <v>988</v>
      </c>
    </row>
    <row r="554" spans="1:21" ht="15.5">
      <c r="A554" s="223">
        <v>2022</v>
      </c>
      <c r="B554" s="223" t="s">
        <v>23</v>
      </c>
      <c r="C554" s="224" t="s">
        <v>706</v>
      </c>
      <c r="D554" s="225" t="s">
        <v>1031</v>
      </c>
      <c r="E554" s="226" t="s">
        <v>2840</v>
      </c>
      <c r="F554" s="227" t="s">
        <v>1969</v>
      </c>
      <c r="G554" s="228" t="s">
        <v>2893</v>
      </c>
      <c r="H554" s="227" t="s">
        <v>2254</v>
      </c>
      <c r="I554" s="229" t="s">
        <v>990</v>
      </c>
      <c r="J554" s="103" t="s">
        <v>1739</v>
      </c>
      <c r="K554" s="103" t="s">
        <v>93</v>
      </c>
      <c r="L554" s="103" t="s">
        <v>444</v>
      </c>
      <c r="M554" s="103" t="s">
        <v>70</v>
      </c>
      <c r="N554" s="103" t="s">
        <v>21</v>
      </c>
      <c r="O554" s="230">
        <v>640</v>
      </c>
      <c r="P554" s="231">
        <v>436</v>
      </c>
      <c r="Q554" s="34">
        <f t="shared" si="8"/>
        <v>0.68125000000000002</v>
      </c>
      <c r="R554" s="33">
        <v>32</v>
      </c>
      <c r="S554" s="33">
        <v>80</v>
      </c>
      <c r="T554" s="187">
        <v>44761</v>
      </c>
      <c r="U554" s="87" t="s">
        <v>706</v>
      </c>
    </row>
    <row r="555" spans="1:21" ht="15.5">
      <c r="A555" s="223">
        <v>2022</v>
      </c>
      <c r="B555" s="223" t="s">
        <v>12</v>
      </c>
      <c r="C555" s="224" t="s">
        <v>789</v>
      </c>
      <c r="D555" s="225" t="s">
        <v>2599</v>
      </c>
      <c r="E555" s="226" t="s">
        <v>2894</v>
      </c>
      <c r="F555" s="227" t="s">
        <v>2894</v>
      </c>
      <c r="G555" s="228" t="s">
        <v>2895</v>
      </c>
      <c r="H555" s="227" t="s">
        <v>2602</v>
      </c>
      <c r="I555" s="229" t="s">
        <v>989</v>
      </c>
      <c r="J555" s="103" t="s">
        <v>1739</v>
      </c>
      <c r="K555" s="103" t="s">
        <v>101</v>
      </c>
      <c r="L555" s="103" t="s">
        <v>458</v>
      </c>
      <c r="M555" s="103" t="s">
        <v>459</v>
      </c>
      <c r="N555" s="103" t="s">
        <v>10</v>
      </c>
      <c r="O555" s="230">
        <v>792</v>
      </c>
      <c r="P555" s="231">
        <v>413</v>
      </c>
      <c r="Q555" s="34">
        <f t="shared" si="8"/>
        <v>0.52146464646464652</v>
      </c>
      <c r="R555" s="33">
        <v>37</v>
      </c>
      <c r="S555" s="33">
        <v>99</v>
      </c>
      <c r="T555" s="187">
        <v>44761</v>
      </c>
      <c r="U555" s="87" t="s">
        <v>986</v>
      </c>
    </row>
    <row r="556" spans="1:21" ht="15.5">
      <c r="A556" s="223">
        <v>2022</v>
      </c>
      <c r="B556" s="223" t="s">
        <v>12</v>
      </c>
      <c r="C556" s="224" t="s">
        <v>2092</v>
      </c>
      <c r="D556" s="225" t="s">
        <v>2092</v>
      </c>
      <c r="E556" s="226" t="s">
        <v>2869</v>
      </c>
      <c r="F556" s="227" t="s">
        <v>2896</v>
      </c>
      <c r="G556" s="228" t="s">
        <v>2897</v>
      </c>
      <c r="H556" s="227" t="s">
        <v>2095</v>
      </c>
      <c r="I556" s="229" t="s">
        <v>991</v>
      </c>
      <c r="J556" s="103" t="s">
        <v>1739</v>
      </c>
      <c r="K556" s="103" t="s">
        <v>84</v>
      </c>
      <c r="L556" s="103" t="s">
        <v>84</v>
      </c>
      <c r="M556" s="103" t="s">
        <v>10</v>
      </c>
      <c r="N556" s="103" t="s">
        <v>10</v>
      </c>
      <c r="O556" s="230">
        <v>672</v>
      </c>
      <c r="P556" s="231">
        <v>519</v>
      </c>
      <c r="Q556" s="34">
        <f t="shared" si="8"/>
        <v>0.7723214285714286</v>
      </c>
      <c r="R556" s="33">
        <v>50</v>
      </c>
      <c r="S556" s="33">
        <v>84</v>
      </c>
      <c r="T556" s="187">
        <v>44764</v>
      </c>
      <c r="U556" s="87" t="s">
        <v>753</v>
      </c>
    </row>
    <row r="557" spans="1:21" ht="15.5">
      <c r="A557" s="223">
        <v>2022</v>
      </c>
      <c r="B557" s="223" t="s">
        <v>23</v>
      </c>
      <c r="C557" s="224" t="s">
        <v>706</v>
      </c>
      <c r="D557" s="225" t="s">
        <v>1031</v>
      </c>
      <c r="E557" s="226" t="s">
        <v>2840</v>
      </c>
      <c r="F557" s="227" t="s">
        <v>1904</v>
      </c>
      <c r="G557" s="228" t="s">
        <v>2898</v>
      </c>
      <c r="H557" s="227" t="s">
        <v>2254</v>
      </c>
      <c r="I557" s="229" t="s">
        <v>992</v>
      </c>
      <c r="J557" s="103" t="s">
        <v>1739</v>
      </c>
      <c r="K557" s="103" t="s">
        <v>93</v>
      </c>
      <c r="L557" s="103" t="s">
        <v>444</v>
      </c>
      <c r="M557" s="103" t="s">
        <v>70</v>
      </c>
      <c r="N557" s="103" t="s">
        <v>21</v>
      </c>
      <c r="O557" s="230">
        <v>616</v>
      </c>
      <c r="P557" s="231">
        <v>389</v>
      </c>
      <c r="Q557" s="34">
        <f t="shared" si="8"/>
        <v>0.63149350649350644</v>
      </c>
      <c r="R557" s="33">
        <v>28</v>
      </c>
      <c r="S557" s="33">
        <v>77</v>
      </c>
      <c r="T557" s="187">
        <v>44764</v>
      </c>
      <c r="U557" s="87" t="s">
        <v>706</v>
      </c>
    </row>
    <row r="558" spans="1:21" ht="15.5">
      <c r="A558" s="223">
        <v>2022</v>
      </c>
      <c r="B558" s="223" t="s">
        <v>12</v>
      </c>
      <c r="C558" s="224" t="s">
        <v>2206</v>
      </c>
      <c r="D558" s="225" t="s">
        <v>2206</v>
      </c>
      <c r="E558" s="226" t="s">
        <v>2899</v>
      </c>
      <c r="F558" s="227" t="s">
        <v>2899</v>
      </c>
      <c r="G558" s="228" t="s">
        <v>2900</v>
      </c>
      <c r="H558" s="227" t="s">
        <v>2209</v>
      </c>
      <c r="I558" s="229" t="s">
        <v>996</v>
      </c>
      <c r="J558" s="103" t="s">
        <v>1739</v>
      </c>
      <c r="K558" s="103" t="s">
        <v>77</v>
      </c>
      <c r="L558" s="103" t="s">
        <v>318</v>
      </c>
      <c r="M558" s="103" t="s">
        <v>319</v>
      </c>
      <c r="N558" s="103" t="s">
        <v>10</v>
      </c>
      <c r="O558" s="230">
        <v>1152</v>
      </c>
      <c r="P558" s="231">
        <v>714</v>
      </c>
      <c r="Q558" s="34">
        <f t="shared" si="8"/>
        <v>0.61979166666666663</v>
      </c>
      <c r="R558" s="33">
        <v>50</v>
      </c>
      <c r="S558" s="33">
        <v>144</v>
      </c>
      <c r="T558" s="187">
        <v>44768</v>
      </c>
      <c r="U558" s="87" t="s">
        <v>997</v>
      </c>
    </row>
    <row r="559" spans="1:21" ht="15.5">
      <c r="A559" s="223">
        <v>2022</v>
      </c>
      <c r="B559" s="223" t="s">
        <v>12</v>
      </c>
      <c r="C559" s="224" t="s">
        <v>2206</v>
      </c>
      <c r="D559" s="225" t="s">
        <v>2206</v>
      </c>
      <c r="E559" s="226" t="s">
        <v>2901</v>
      </c>
      <c r="F559" s="227" t="s">
        <v>2901</v>
      </c>
      <c r="G559" s="228" t="s">
        <v>2902</v>
      </c>
      <c r="H559" s="227" t="s">
        <v>2209</v>
      </c>
      <c r="I559" s="229" t="s">
        <v>993</v>
      </c>
      <c r="J559" s="103" t="s">
        <v>1739</v>
      </c>
      <c r="K559" s="103" t="s">
        <v>111</v>
      </c>
      <c r="L559" s="103" t="s">
        <v>318</v>
      </c>
      <c r="M559" s="103" t="s">
        <v>319</v>
      </c>
      <c r="N559" s="103" t="s">
        <v>10</v>
      </c>
      <c r="O559" s="230">
        <v>456</v>
      </c>
      <c r="P559" s="231">
        <v>362</v>
      </c>
      <c r="Q559" s="34">
        <f t="shared" si="8"/>
        <v>0.79385964912280704</v>
      </c>
      <c r="R559" s="33">
        <v>39</v>
      </c>
      <c r="S559" s="33">
        <v>57</v>
      </c>
      <c r="T559" s="187">
        <v>44768</v>
      </c>
      <c r="U559" s="87" t="s">
        <v>994</v>
      </c>
    </row>
    <row r="560" spans="1:21" ht="15.5">
      <c r="A560" s="223">
        <v>2022</v>
      </c>
      <c r="B560" s="223" t="s">
        <v>12</v>
      </c>
      <c r="C560" s="224" t="s">
        <v>2206</v>
      </c>
      <c r="D560" s="225" t="s">
        <v>2206</v>
      </c>
      <c r="E560" s="226" t="s">
        <v>2901</v>
      </c>
      <c r="F560" s="227" t="s">
        <v>2903</v>
      </c>
      <c r="G560" s="228" t="s">
        <v>2904</v>
      </c>
      <c r="H560" s="227" t="s">
        <v>2209</v>
      </c>
      <c r="I560" s="229" t="s">
        <v>995</v>
      </c>
      <c r="J560" s="103" t="s">
        <v>1739</v>
      </c>
      <c r="K560" s="103" t="s">
        <v>111</v>
      </c>
      <c r="L560" s="103" t="s">
        <v>318</v>
      </c>
      <c r="M560" s="103" t="s">
        <v>319</v>
      </c>
      <c r="N560" s="103" t="s">
        <v>10</v>
      </c>
      <c r="O560" s="230">
        <v>400</v>
      </c>
      <c r="P560" s="231">
        <v>296</v>
      </c>
      <c r="Q560" s="34">
        <f t="shared" si="8"/>
        <v>0.74</v>
      </c>
      <c r="R560" s="33">
        <v>29</v>
      </c>
      <c r="S560" s="33">
        <v>50</v>
      </c>
      <c r="T560" s="187">
        <v>44768</v>
      </c>
      <c r="U560" s="87" t="s">
        <v>994</v>
      </c>
    </row>
    <row r="561" spans="1:21" ht="15.5">
      <c r="A561" s="223">
        <v>2022</v>
      </c>
      <c r="B561" s="223" t="s">
        <v>12</v>
      </c>
      <c r="C561" s="224" t="s">
        <v>789</v>
      </c>
      <c r="D561" s="225" t="s">
        <v>2599</v>
      </c>
      <c r="E561" s="226" t="s">
        <v>2905</v>
      </c>
      <c r="F561" s="227" t="s">
        <v>2905</v>
      </c>
      <c r="G561" s="228" t="s">
        <v>2906</v>
      </c>
      <c r="H561" s="227" t="s">
        <v>2602</v>
      </c>
      <c r="I561" s="229" t="s">
        <v>998</v>
      </c>
      <c r="J561" s="103" t="s">
        <v>1739</v>
      </c>
      <c r="K561" s="103" t="s">
        <v>87</v>
      </c>
      <c r="L561" s="103" t="s">
        <v>458</v>
      </c>
      <c r="M561" s="103" t="s">
        <v>459</v>
      </c>
      <c r="N561" s="103" t="s">
        <v>10</v>
      </c>
      <c r="O561" s="230">
        <v>1112</v>
      </c>
      <c r="P561" s="231">
        <v>860</v>
      </c>
      <c r="Q561" s="34">
        <f t="shared" si="8"/>
        <v>0.77338129496402874</v>
      </c>
      <c r="R561" s="33">
        <v>79</v>
      </c>
      <c r="S561" s="33">
        <v>139</v>
      </c>
      <c r="T561" s="187">
        <v>44768</v>
      </c>
      <c r="U561" s="87" t="s">
        <v>87</v>
      </c>
    </row>
    <row r="562" spans="1:21" ht="15.5">
      <c r="A562" s="223">
        <v>2022</v>
      </c>
      <c r="B562" s="223" t="s">
        <v>12</v>
      </c>
      <c r="C562" s="224" t="s">
        <v>2206</v>
      </c>
      <c r="D562" s="225" t="s">
        <v>2206</v>
      </c>
      <c r="E562" s="226" t="s">
        <v>2859</v>
      </c>
      <c r="F562" s="227" t="s">
        <v>2907</v>
      </c>
      <c r="G562" s="228" t="s">
        <v>2908</v>
      </c>
      <c r="H562" s="227" t="s">
        <v>2209</v>
      </c>
      <c r="I562" s="229" t="s">
        <v>999</v>
      </c>
      <c r="J562" s="103" t="s">
        <v>1739</v>
      </c>
      <c r="K562" s="103" t="s">
        <v>45</v>
      </c>
      <c r="L562" s="103" t="s">
        <v>318</v>
      </c>
      <c r="M562" s="103" t="s">
        <v>319</v>
      </c>
      <c r="N562" s="103" t="s">
        <v>10</v>
      </c>
      <c r="O562" s="230">
        <v>560</v>
      </c>
      <c r="P562" s="231">
        <v>409</v>
      </c>
      <c r="Q562" s="34">
        <f t="shared" si="8"/>
        <v>0.73035714285714282</v>
      </c>
      <c r="R562" s="33">
        <v>32</v>
      </c>
      <c r="S562" s="33">
        <v>70</v>
      </c>
      <c r="T562" s="187">
        <v>44771</v>
      </c>
      <c r="U562" s="87" t="s">
        <v>45</v>
      </c>
    </row>
    <row r="563" spans="1:21" ht="15.5">
      <c r="A563" s="223">
        <v>2022</v>
      </c>
      <c r="B563" s="223" t="s">
        <v>12</v>
      </c>
      <c r="C563" s="224" t="s">
        <v>777</v>
      </c>
      <c r="D563" s="225" t="s">
        <v>777</v>
      </c>
      <c r="E563" s="226" t="s">
        <v>2909</v>
      </c>
      <c r="F563" s="227" t="s">
        <v>2909</v>
      </c>
      <c r="G563" s="228" t="s">
        <v>2910</v>
      </c>
      <c r="H563" s="227" t="s">
        <v>2639</v>
      </c>
      <c r="I563" s="229" t="s">
        <v>1000</v>
      </c>
      <c r="J563" s="103" t="s">
        <v>1739</v>
      </c>
      <c r="K563" s="103" t="s">
        <v>95</v>
      </c>
      <c r="L563" s="103" t="s">
        <v>11</v>
      </c>
      <c r="M563" s="103" t="s">
        <v>371</v>
      </c>
      <c r="N563" s="103" t="s">
        <v>10</v>
      </c>
      <c r="O563" s="230">
        <v>816</v>
      </c>
      <c r="P563" s="231">
        <v>510</v>
      </c>
      <c r="Q563" s="34">
        <f t="shared" si="8"/>
        <v>0.625</v>
      </c>
      <c r="R563" s="33">
        <v>43</v>
      </c>
      <c r="S563" s="33">
        <v>102</v>
      </c>
      <c r="T563" s="187">
        <v>44771</v>
      </c>
      <c r="U563" s="87" t="s">
        <v>95</v>
      </c>
    </row>
    <row r="564" spans="1:21" ht="15.5">
      <c r="A564" s="223">
        <v>2022</v>
      </c>
      <c r="B564" s="232" t="s">
        <v>12</v>
      </c>
      <c r="C564" s="224" t="s">
        <v>789</v>
      </c>
      <c r="D564" s="225" t="s">
        <v>2599</v>
      </c>
      <c r="E564" s="226" t="s">
        <v>2911</v>
      </c>
      <c r="F564" s="227" t="s">
        <v>2911</v>
      </c>
      <c r="G564" s="228" t="s">
        <v>2912</v>
      </c>
      <c r="H564" s="227" t="s">
        <v>2602</v>
      </c>
      <c r="I564" s="229" t="s">
        <v>1001</v>
      </c>
      <c r="J564" s="103" t="s">
        <v>1739</v>
      </c>
      <c r="K564" s="103" t="s">
        <v>87</v>
      </c>
      <c r="L564" s="103" t="s">
        <v>458</v>
      </c>
      <c r="M564" s="103" t="s">
        <v>459</v>
      </c>
      <c r="N564" s="103" t="s">
        <v>10</v>
      </c>
      <c r="O564" s="230">
        <v>1344</v>
      </c>
      <c r="P564" s="231">
        <v>772</v>
      </c>
      <c r="Q564" s="34">
        <f t="shared" si="8"/>
        <v>0.57440476190476186</v>
      </c>
      <c r="R564" s="33">
        <v>58</v>
      </c>
      <c r="S564" s="33">
        <v>168</v>
      </c>
      <c r="T564" s="187">
        <v>44774</v>
      </c>
      <c r="U564" s="87" t="s">
        <v>459</v>
      </c>
    </row>
    <row r="565" spans="1:21" ht="15.5">
      <c r="A565" s="223">
        <v>2022</v>
      </c>
      <c r="B565" s="223" t="s">
        <v>12</v>
      </c>
      <c r="C565" s="225" t="s">
        <v>2850</v>
      </c>
      <c r="D565" s="225" t="s">
        <v>2599</v>
      </c>
      <c r="E565" s="226" t="s">
        <v>2882</v>
      </c>
      <c r="F565" s="227" t="s">
        <v>2913</v>
      </c>
      <c r="G565" s="228" t="s">
        <v>2914</v>
      </c>
      <c r="H565" s="227" t="s">
        <v>2602</v>
      </c>
      <c r="I565" s="229" t="s">
        <v>1002</v>
      </c>
      <c r="J565" s="103" t="s">
        <v>1739</v>
      </c>
      <c r="K565" s="103" t="s">
        <v>37</v>
      </c>
      <c r="L565" s="103" t="s">
        <v>458</v>
      </c>
      <c r="M565" s="103" t="s">
        <v>459</v>
      </c>
      <c r="N565" s="103" t="s">
        <v>10</v>
      </c>
      <c r="O565" s="230">
        <v>480</v>
      </c>
      <c r="P565" s="231">
        <v>396</v>
      </c>
      <c r="Q565" s="34">
        <f t="shared" si="8"/>
        <v>0.82499999999999996</v>
      </c>
      <c r="R565" s="33">
        <v>40</v>
      </c>
      <c r="S565" s="33">
        <v>60</v>
      </c>
      <c r="T565" s="187">
        <v>44774</v>
      </c>
      <c r="U565" s="87" t="s">
        <v>1003</v>
      </c>
    </row>
    <row r="566" spans="1:21" ht="15.5">
      <c r="A566" s="223">
        <v>2022</v>
      </c>
      <c r="B566" s="223" t="s">
        <v>12</v>
      </c>
      <c r="C566" s="224" t="s">
        <v>2092</v>
      </c>
      <c r="D566" s="225" t="s">
        <v>2092</v>
      </c>
      <c r="E566" s="226" t="s">
        <v>2915</v>
      </c>
      <c r="F566" s="227" t="s">
        <v>2915</v>
      </c>
      <c r="G566" s="228" t="s">
        <v>2916</v>
      </c>
      <c r="H566" s="227" t="s">
        <v>2095</v>
      </c>
      <c r="I566" s="229" t="s">
        <v>1006</v>
      </c>
      <c r="J566" s="103" t="s">
        <v>1739</v>
      </c>
      <c r="K566" s="103" t="s">
        <v>20</v>
      </c>
      <c r="L566" s="103" t="s">
        <v>84</v>
      </c>
      <c r="M566" s="103" t="s">
        <v>10</v>
      </c>
      <c r="N566" s="103" t="s">
        <v>10</v>
      </c>
      <c r="O566" s="230">
        <v>704</v>
      </c>
      <c r="P566" s="231">
        <v>570</v>
      </c>
      <c r="Q566" s="34">
        <f t="shared" si="8"/>
        <v>0.80965909090909094</v>
      </c>
      <c r="R566" s="33">
        <v>57</v>
      </c>
      <c r="S566" s="33">
        <v>88</v>
      </c>
      <c r="T566" s="187">
        <v>44775</v>
      </c>
      <c r="U566" s="87" t="s">
        <v>753</v>
      </c>
    </row>
    <row r="567" spans="1:21" ht="15.5">
      <c r="A567" s="223">
        <v>2022</v>
      </c>
      <c r="B567" s="223" t="s">
        <v>12</v>
      </c>
      <c r="C567" s="224" t="s">
        <v>2092</v>
      </c>
      <c r="D567" s="225" t="s">
        <v>2092</v>
      </c>
      <c r="E567" s="226" t="s">
        <v>2917</v>
      </c>
      <c r="F567" s="227" t="s">
        <v>2917</v>
      </c>
      <c r="G567" s="228" t="s">
        <v>2918</v>
      </c>
      <c r="H567" s="227" t="s">
        <v>2095</v>
      </c>
      <c r="I567" s="229" t="s">
        <v>1007</v>
      </c>
      <c r="J567" s="103" t="s">
        <v>1739</v>
      </c>
      <c r="K567" s="103" t="s">
        <v>84</v>
      </c>
      <c r="L567" s="103" t="s">
        <v>84</v>
      </c>
      <c r="M567" s="103" t="s">
        <v>10</v>
      </c>
      <c r="N567" s="103" t="s">
        <v>10</v>
      </c>
      <c r="O567" s="230">
        <v>784</v>
      </c>
      <c r="P567" s="231">
        <v>599</v>
      </c>
      <c r="Q567" s="34">
        <f t="shared" si="8"/>
        <v>0.76403061224489799</v>
      </c>
      <c r="R567" s="33">
        <v>61</v>
      </c>
      <c r="S567" s="33">
        <v>98</v>
      </c>
      <c r="T567" s="187">
        <v>44775</v>
      </c>
      <c r="U567" s="87" t="s">
        <v>1008</v>
      </c>
    </row>
    <row r="568" spans="1:21" ht="15.5">
      <c r="A568" s="223">
        <v>2022</v>
      </c>
      <c r="B568" s="223" t="s">
        <v>12</v>
      </c>
      <c r="C568" s="224" t="s">
        <v>2092</v>
      </c>
      <c r="D568" s="225" t="s">
        <v>2092</v>
      </c>
      <c r="E568" s="226" t="s">
        <v>2919</v>
      </c>
      <c r="F568" s="227" t="s">
        <v>2920</v>
      </c>
      <c r="G568" s="228" t="s">
        <v>2921</v>
      </c>
      <c r="H568" s="227" t="s">
        <v>2095</v>
      </c>
      <c r="I568" s="229" t="s">
        <v>1004</v>
      </c>
      <c r="J568" s="103" t="s">
        <v>1739</v>
      </c>
      <c r="K568" s="103" t="s">
        <v>45</v>
      </c>
      <c r="L568" s="103" t="s">
        <v>318</v>
      </c>
      <c r="M568" s="103" t="s">
        <v>319</v>
      </c>
      <c r="N568" s="103" t="s">
        <v>10</v>
      </c>
      <c r="O568" s="230">
        <v>432</v>
      </c>
      <c r="P568" s="231">
        <v>359</v>
      </c>
      <c r="Q568" s="34">
        <f t="shared" si="8"/>
        <v>0.83101851851851849</v>
      </c>
      <c r="R568" s="33">
        <v>39</v>
      </c>
      <c r="S568" s="33">
        <v>54</v>
      </c>
      <c r="T568" s="187">
        <v>44775</v>
      </c>
      <c r="U568" s="87" t="s">
        <v>1005</v>
      </c>
    </row>
    <row r="569" spans="1:21" ht="15.5">
      <c r="A569" s="223">
        <v>2022</v>
      </c>
      <c r="B569" s="223" t="s">
        <v>12</v>
      </c>
      <c r="C569" s="224" t="s">
        <v>2092</v>
      </c>
      <c r="D569" s="225" t="s">
        <v>2092</v>
      </c>
      <c r="E569" s="226" t="s">
        <v>2922</v>
      </c>
      <c r="F569" s="227" t="s">
        <v>2922</v>
      </c>
      <c r="G569" s="228" t="s">
        <v>2923</v>
      </c>
      <c r="H569" s="227" t="s">
        <v>2095</v>
      </c>
      <c r="I569" s="229" t="s">
        <v>1010</v>
      </c>
      <c r="J569" s="103" t="s">
        <v>1739</v>
      </c>
      <c r="K569" s="103" t="s">
        <v>20</v>
      </c>
      <c r="L569" s="103" t="s">
        <v>84</v>
      </c>
      <c r="M569" s="103" t="s">
        <v>10</v>
      </c>
      <c r="N569" s="103" t="s">
        <v>10</v>
      </c>
      <c r="O569" s="230">
        <v>576</v>
      </c>
      <c r="P569" s="231">
        <v>458</v>
      </c>
      <c r="Q569" s="34">
        <f t="shared" si="8"/>
        <v>0.79513888888888884</v>
      </c>
      <c r="R569" s="33">
        <v>50</v>
      </c>
      <c r="S569" s="33">
        <v>72</v>
      </c>
      <c r="T569" s="187">
        <v>44778</v>
      </c>
      <c r="U569" s="87" t="s">
        <v>753</v>
      </c>
    </row>
    <row r="570" spans="1:21" ht="15.5">
      <c r="A570" s="223">
        <v>2022</v>
      </c>
      <c r="B570" s="223" t="s">
        <v>12</v>
      </c>
      <c r="C570" s="224" t="s">
        <v>2598</v>
      </c>
      <c r="D570" s="225" t="s">
        <v>2599</v>
      </c>
      <c r="E570" s="226" t="s">
        <v>2924</v>
      </c>
      <c r="F570" s="227" t="s">
        <v>2924</v>
      </c>
      <c r="G570" s="228" t="s">
        <v>2925</v>
      </c>
      <c r="H570" s="227" t="s">
        <v>2602</v>
      </c>
      <c r="I570" s="229" t="s">
        <v>1009</v>
      </c>
      <c r="J570" s="103" t="s">
        <v>1739</v>
      </c>
      <c r="K570" s="103" t="s">
        <v>30</v>
      </c>
      <c r="L570" s="103" t="s">
        <v>458</v>
      </c>
      <c r="M570" s="103" t="s">
        <v>459</v>
      </c>
      <c r="N570" s="103" t="s">
        <v>10</v>
      </c>
      <c r="O570" s="230">
        <v>1632</v>
      </c>
      <c r="P570" s="231">
        <v>898</v>
      </c>
      <c r="Q570" s="34">
        <f t="shared" si="8"/>
        <v>0.55024509803921573</v>
      </c>
      <c r="R570" s="33">
        <v>53</v>
      </c>
      <c r="S570" s="33">
        <v>204</v>
      </c>
      <c r="T570" s="187">
        <v>44778</v>
      </c>
      <c r="U570" s="87" t="s">
        <v>753</v>
      </c>
    </row>
    <row r="571" spans="1:21" ht="15.5">
      <c r="A571" s="223">
        <v>2022</v>
      </c>
      <c r="B571" s="223" t="s">
        <v>12</v>
      </c>
      <c r="C571" s="224" t="s">
        <v>2377</v>
      </c>
      <c r="D571" s="225" t="s">
        <v>2377</v>
      </c>
      <c r="E571" s="226" t="s">
        <v>2788</v>
      </c>
      <c r="F571" s="227" t="s">
        <v>2926</v>
      </c>
      <c r="G571" s="228" t="s">
        <v>2927</v>
      </c>
      <c r="H571" s="227" t="s">
        <v>2380</v>
      </c>
      <c r="I571" s="229" t="s">
        <v>1015</v>
      </c>
      <c r="J571" s="103" t="s">
        <v>1739</v>
      </c>
      <c r="K571" s="103" t="s">
        <v>60</v>
      </c>
      <c r="L571" s="103" t="s">
        <v>65</v>
      </c>
      <c r="M571" s="103" t="s">
        <v>559</v>
      </c>
      <c r="N571" s="103" t="s">
        <v>10</v>
      </c>
      <c r="O571" s="230">
        <v>936</v>
      </c>
      <c r="P571" s="231">
        <v>742</v>
      </c>
      <c r="Q571" s="34">
        <f t="shared" si="8"/>
        <v>0.79273504273504269</v>
      </c>
      <c r="R571" s="33">
        <v>74</v>
      </c>
      <c r="S571" s="33">
        <v>117</v>
      </c>
      <c r="T571" s="187">
        <v>44781</v>
      </c>
      <c r="U571" s="87" t="s">
        <v>1016</v>
      </c>
    </row>
    <row r="572" spans="1:21" ht="15.5">
      <c r="A572" s="223">
        <v>2022</v>
      </c>
      <c r="B572" s="223" t="s">
        <v>12</v>
      </c>
      <c r="C572" s="224" t="s">
        <v>371</v>
      </c>
      <c r="D572" s="225" t="s">
        <v>1713</v>
      </c>
      <c r="E572" s="226" t="s">
        <v>2574</v>
      </c>
      <c r="F572" s="227" t="s">
        <v>2928</v>
      </c>
      <c r="G572" s="228" t="s">
        <v>2929</v>
      </c>
      <c r="H572" s="227" t="s">
        <v>2465</v>
      </c>
      <c r="I572" s="229" t="s">
        <v>1011</v>
      </c>
      <c r="J572" s="103" t="s">
        <v>1739</v>
      </c>
      <c r="K572" s="103" t="s">
        <v>92</v>
      </c>
      <c r="L572" s="103" t="s">
        <v>371</v>
      </c>
      <c r="M572" s="103" t="s">
        <v>371</v>
      </c>
      <c r="N572" s="103" t="s">
        <v>10</v>
      </c>
      <c r="O572" s="230">
        <v>616</v>
      </c>
      <c r="P572" s="231">
        <v>518</v>
      </c>
      <c r="Q572" s="34">
        <f t="shared" si="8"/>
        <v>0.84090909090909094</v>
      </c>
      <c r="R572" s="33">
        <v>58</v>
      </c>
      <c r="S572" s="33">
        <v>77</v>
      </c>
      <c r="T572" s="187">
        <v>44781</v>
      </c>
      <c r="U572" s="87" t="s">
        <v>1012</v>
      </c>
    </row>
    <row r="573" spans="1:21" ht="15.5">
      <c r="A573" s="223">
        <v>2022</v>
      </c>
      <c r="B573" s="223" t="s">
        <v>12</v>
      </c>
      <c r="C573" s="225" t="s">
        <v>2850</v>
      </c>
      <c r="D573" s="225" t="s">
        <v>2599</v>
      </c>
      <c r="E573" s="226" t="s">
        <v>2905</v>
      </c>
      <c r="F573" s="227" t="s">
        <v>2930</v>
      </c>
      <c r="G573" s="228" t="s">
        <v>2931</v>
      </c>
      <c r="H573" s="227" t="s">
        <v>2602</v>
      </c>
      <c r="I573" s="229" t="s">
        <v>1013</v>
      </c>
      <c r="J573" s="103" t="s">
        <v>1739</v>
      </c>
      <c r="K573" s="103" t="s">
        <v>87</v>
      </c>
      <c r="L573" s="103" t="s">
        <v>458</v>
      </c>
      <c r="M573" s="103" t="s">
        <v>459</v>
      </c>
      <c r="N573" s="103" t="s">
        <v>10</v>
      </c>
      <c r="O573" s="230">
        <v>1264</v>
      </c>
      <c r="P573" s="231">
        <v>640</v>
      </c>
      <c r="Q573" s="34">
        <f t="shared" si="8"/>
        <v>0.50632911392405067</v>
      </c>
      <c r="R573" s="33">
        <v>43</v>
      </c>
      <c r="S573" s="33">
        <v>158</v>
      </c>
      <c r="T573" s="187">
        <v>44781</v>
      </c>
      <c r="U573" s="87" t="s">
        <v>1014</v>
      </c>
    </row>
    <row r="574" spans="1:21" ht="15.5">
      <c r="A574" s="223">
        <v>2022</v>
      </c>
      <c r="B574" s="223" t="s">
        <v>23</v>
      </c>
      <c r="C574" s="224" t="s">
        <v>1691</v>
      </c>
      <c r="D574" s="225" t="s">
        <v>2294</v>
      </c>
      <c r="E574" s="226" t="s">
        <v>1792</v>
      </c>
      <c r="F574" s="227" t="s">
        <v>1792</v>
      </c>
      <c r="G574" s="228" t="s">
        <v>2932</v>
      </c>
      <c r="H574" s="227" t="s">
        <v>2296</v>
      </c>
      <c r="I574" s="229" t="s">
        <v>1019</v>
      </c>
      <c r="J574" s="103" t="s">
        <v>1739</v>
      </c>
      <c r="K574" s="103" t="s">
        <v>104</v>
      </c>
      <c r="L574" s="103" t="s">
        <v>483</v>
      </c>
      <c r="M574" s="103" t="s">
        <v>21</v>
      </c>
      <c r="N574" s="103" t="s">
        <v>21</v>
      </c>
      <c r="O574" s="230">
        <v>832</v>
      </c>
      <c r="P574" s="231">
        <v>604</v>
      </c>
      <c r="Q574" s="34">
        <f t="shared" si="8"/>
        <v>0.72596153846153844</v>
      </c>
      <c r="R574" s="33">
        <v>53</v>
      </c>
      <c r="S574" s="33">
        <v>104</v>
      </c>
      <c r="T574" s="187">
        <v>44789</v>
      </c>
      <c r="U574" s="87" t="s">
        <v>1020</v>
      </c>
    </row>
    <row r="575" spans="1:21" ht="15.5">
      <c r="A575" s="223">
        <v>2022</v>
      </c>
      <c r="B575" s="223" t="s">
        <v>23</v>
      </c>
      <c r="C575" s="224" t="s">
        <v>1691</v>
      </c>
      <c r="D575" s="225" t="s">
        <v>2294</v>
      </c>
      <c r="E575" s="226" t="s">
        <v>1803</v>
      </c>
      <c r="F575" s="227" t="s">
        <v>1803</v>
      </c>
      <c r="G575" s="228" t="s">
        <v>2933</v>
      </c>
      <c r="H575" s="227" t="s">
        <v>2296</v>
      </c>
      <c r="I575" s="229" t="s">
        <v>1017</v>
      </c>
      <c r="J575" s="103" t="s">
        <v>1739</v>
      </c>
      <c r="K575" s="103" t="s">
        <v>104</v>
      </c>
      <c r="L575" s="103" t="s">
        <v>483</v>
      </c>
      <c r="M575" s="103" t="s">
        <v>21</v>
      </c>
      <c r="N575" s="103" t="s">
        <v>21</v>
      </c>
      <c r="O575" s="230">
        <v>1040</v>
      </c>
      <c r="P575" s="231">
        <v>652</v>
      </c>
      <c r="Q575" s="34">
        <f t="shared" si="8"/>
        <v>0.62692307692307692</v>
      </c>
      <c r="R575" s="33">
        <v>58</v>
      </c>
      <c r="S575" s="33">
        <v>130</v>
      </c>
      <c r="T575" s="187">
        <v>44789</v>
      </c>
      <c r="U575" s="87" t="s">
        <v>1018</v>
      </c>
    </row>
    <row r="576" spans="1:21" ht="15.5">
      <c r="A576" s="223">
        <v>2022</v>
      </c>
      <c r="B576" s="223" t="s">
        <v>23</v>
      </c>
      <c r="C576" s="224" t="s">
        <v>706</v>
      </c>
      <c r="D576" s="225" t="s">
        <v>1031</v>
      </c>
      <c r="E576" s="226" t="s">
        <v>2139</v>
      </c>
      <c r="F576" s="227" t="s">
        <v>2343</v>
      </c>
      <c r="G576" s="228" t="s">
        <v>2934</v>
      </c>
      <c r="H576" s="227" t="s">
        <v>2254</v>
      </c>
      <c r="I576" s="229" t="s">
        <v>1021</v>
      </c>
      <c r="J576" s="103" t="s">
        <v>1739</v>
      </c>
      <c r="K576" s="103" t="s">
        <v>93</v>
      </c>
      <c r="L576" s="103" t="s">
        <v>444</v>
      </c>
      <c r="M576" s="103" t="s">
        <v>70</v>
      </c>
      <c r="N576" s="103" t="s">
        <v>21</v>
      </c>
      <c r="O576" s="230">
        <v>808</v>
      </c>
      <c r="P576" s="231">
        <v>594</v>
      </c>
      <c r="Q576" s="34">
        <f t="shared" si="8"/>
        <v>0.73514851485148514</v>
      </c>
      <c r="R576" s="33">
        <v>60</v>
      </c>
      <c r="S576" s="33">
        <v>101</v>
      </c>
      <c r="T576" s="187">
        <v>44791</v>
      </c>
      <c r="U576" s="87" t="s">
        <v>706</v>
      </c>
    </row>
    <row r="577" spans="1:21" ht="15.5">
      <c r="A577" s="223">
        <v>2022</v>
      </c>
      <c r="B577" s="223" t="s">
        <v>12</v>
      </c>
      <c r="C577" s="224" t="s">
        <v>371</v>
      </c>
      <c r="D577" s="225" t="s">
        <v>1713</v>
      </c>
      <c r="E577" s="226" t="s">
        <v>2935</v>
      </c>
      <c r="F577" s="227" t="s">
        <v>2935</v>
      </c>
      <c r="G577" s="228" t="s">
        <v>2936</v>
      </c>
      <c r="H577" s="227" t="s">
        <v>2465</v>
      </c>
      <c r="I577" s="229" t="s">
        <v>1022</v>
      </c>
      <c r="J577" s="103" t="s">
        <v>1739</v>
      </c>
      <c r="K577" s="103" t="s">
        <v>91</v>
      </c>
      <c r="L577" s="103" t="s">
        <v>371</v>
      </c>
      <c r="M577" s="103" t="s">
        <v>371</v>
      </c>
      <c r="N577" s="103" t="s">
        <v>10</v>
      </c>
      <c r="O577" s="230">
        <v>520</v>
      </c>
      <c r="P577" s="231">
        <v>376</v>
      </c>
      <c r="Q577" s="34">
        <f t="shared" si="8"/>
        <v>0.72307692307692306</v>
      </c>
      <c r="R577" s="33">
        <v>25</v>
      </c>
      <c r="S577" s="33">
        <v>65</v>
      </c>
      <c r="T577" s="187">
        <v>44791</v>
      </c>
      <c r="U577" s="87" t="s">
        <v>1023</v>
      </c>
    </row>
    <row r="578" spans="1:21" ht="15.5">
      <c r="A578" s="223">
        <v>2022</v>
      </c>
      <c r="B578" s="223" t="s">
        <v>5430</v>
      </c>
      <c r="C578" s="224" t="s">
        <v>1613</v>
      </c>
      <c r="D578" s="225" t="s">
        <v>1613</v>
      </c>
      <c r="E578" s="226" t="s">
        <v>1837</v>
      </c>
      <c r="F578" s="227" t="s">
        <v>1837</v>
      </c>
      <c r="G578" s="228" t="s">
        <v>2937</v>
      </c>
      <c r="H578" s="227" t="s">
        <v>2784</v>
      </c>
      <c r="I578" s="229" t="s">
        <v>1026</v>
      </c>
      <c r="J578" s="103" t="s">
        <v>1739</v>
      </c>
      <c r="K578" s="103" t="s">
        <v>76</v>
      </c>
      <c r="L578" s="103" t="s">
        <v>212</v>
      </c>
      <c r="M578" s="103" t="s">
        <v>67</v>
      </c>
      <c r="N578" s="103" t="s">
        <v>36</v>
      </c>
      <c r="O578" s="230">
        <v>1040</v>
      </c>
      <c r="P578" s="231">
        <v>755</v>
      </c>
      <c r="Q578" s="34">
        <f t="shared" si="8"/>
        <v>0.72596153846153844</v>
      </c>
      <c r="R578" s="33">
        <v>65</v>
      </c>
      <c r="S578" s="33">
        <v>130</v>
      </c>
      <c r="T578" s="187">
        <v>44792</v>
      </c>
      <c r="U578" s="87" t="s">
        <v>1027</v>
      </c>
    </row>
    <row r="579" spans="1:21" ht="15.5">
      <c r="A579" s="223">
        <v>2022</v>
      </c>
      <c r="B579" s="223" t="s">
        <v>5430</v>
      </c>
      <c r="C579" s="224" t="s">
        <v>2938</v>
      </c>
      <c r="D579" s="225" t="s">
        <v>2618</v>
      </c>
      <c r="E579" s="226" t="s">
        <v>1849</v>
      </c>
      <c r="F579" s="227" t="s">
        <v>1849</v>
      </c>
      <c r="G579" s="228" t="s">
        <v>2939</v>
      </c>
      <c r="H579" s="227" t="s">
        <v>2620</v>
      </c>
      <c r="I579" s="229" t="s">
        <v>1024</v>
      </c>
      <c r="J579" s="103" t="s">
        <v>1739</v>
      </c>
      <c r="K579" s="103" t="s">
        <v>109</v>
      </c>
      <c r="L579" s="103" t="s">
        <v>212</v>
      </c>
      <c r="M579" s="103" t="s">
        <v>67</v>
      </c>
      <c r="N579" s="103" t="s">
        <v>36</v>
      </c>
      <c r="O579" s="230">
        <v>2160</v>
      </c>
      <c r="P579" s="231">
        <v>1219</v>
      </c>
      <c r="Q579" s="34">
        <f t="shared" ref="Q579:Q642" si="9">P579/O579</f>
        <v>0.56435185185185188</v>
      </c>
      <c r="R579" s="33">
        <v>78</v>
      </c>
      <c r="S579" s="33">
        <v>270</v>
      </c>
      <c r="T579" s="187">
        <v>44792</v>
      </c>
      <c r="U579" s="87" t="s">
        <v>756</v>
      </c>
    </row>
    <row r="580" spans="1:21" ht="15.5">
      <c r="A580" s="223">
        <v>2022</v>
      </c>
      <c r="B580" s="223" t="s">
        <v>5430</v>
      </c>
      <c r="C580" s="224" t="s">
        <v>109</v>
      </c>
      <c r="D580" s="225" t="s">
        <v>2404</v>
      </c>
      <c r="E580" s="226" t="s">
        <v>2405</v>
      </c>
      <c r="F580" s="227" t="s">
        <v>1923</v>
      </c>
      <c r="G580" s="228" t="s">
        <v>2940</v>
      </c>
      <c r="H580" s="227" t="s">
        <v>2407</v>
      </c>
      <c r="I580" s="229" t="s">
        <v>1025</v>
      </c>
      <c r="J580" s="103" t="s">
        <v>1739</v>
      </c>
      <c r="K580" s="103" t="s">
        <v>109</v>
      </c>
      <c r="L580" s="103" t="s">
        <v>212</v>
      </c>
      <c r="M580" s="103" t="s">
        <v>67</v>
      </c>
      <c r="N580" s="103" t="s">
        <v>36</v>
      </c>
      <c r="O580" s="230">
        <v>496</v>
      </c>
      <c r="P580" s="231">
        <v>308</v>
      </c>
      <c r="Q580" s="34">
        <f t="shared" si="9"/>
        <v>0.62096774193548387</v>
      </c>
      <c r="R580" s="33">
        <v>22</v>
      </c>
      <c r="S580" s="33">
        <v>62</v>
      </c>
      <c r="T580" s="187">
        <v>44792</v>
      </c>
      <c r="U580" s="87" t="s">
        <v>109</v>
      </c>
    </row>
    <row r="581" spans="1:21" ht="15.5">
      <c r="A581" s="223">
        <v>2022</v>
      </c>
      <c r="B581" s="223" t="s">
        <v>12</v>
      </c>
      <c r="C581" s="224" t="s">
        <v>2092</v>
      </c>
      <c r="D581" s="225" t="s">
        <v>2092</v>
      </c>
      <c r="E581" s="226" t="s">
        <v>2922</v>
      </c>
      <c r="F581" s="227" t="s">
        <v>2941</v>
      </c>
      <c r="G581" s="228" t="s">
        <v>2942</v>
      </c>
      <c r="H581" s="227" t="s">
        <v>2095</v>
      </c>
      <c r="I581" s="229" t="s">
        <v>1028</v>
      </c>
      <c r="J581" s="103" t="s">
        <v>1739</v>
      </c>
      <c r="K581" s="103" t="s">
        <v>20</v>
      </c>
      <c r="L581" s="103" t="s">
        <v>84</v>
      </c>
      <c r="M581" s="103" t="s">
        <v>10</v>
      </c>
      <c r="N581" s="103" t="s">
        <v>10</v>
      </c>
      <c r="O581" s="230">
        <v>512</v>
      </c>
      <c r="P581" s="231">
        <v>425</v>
      </c>
      <c r="Q581" s="34">
        <f t="shared" si="9"/>
        <v>0.830078125</v>
      </c>
      <c r="R581" s="33">
        <v>41</v>
      </c>
      <c r="S581" s="33">
        <v>64</v>
      </c>
      <c r="T581" s="187">
        <v>44797</v>
      </c>
      <c r="U581" s="87" t="s">
        <v>753</v>
      </c>
    </row>
    <row r="582" spans="1:21" ht="15.5">
      <c r="A582" s="223">
        <v>2022</v>
      </c>
      <c r="B582" s="223" t="s">
        <v>23</v>
      </c>
      <c r="C582" s="224" t="s">
        <v>706</v>
      </c>
      <c r="D582" s="225" t="s">
        <v>1031</v>
      </c>
      <c r="E582" s="226" t="s">
        <v>2197</v>
      </c>
      <c r="F582" s="227" t="s">
        <v>1796</v>
      </c>
      <c r="G582" s="228" t="s">
        <v>2943</v>
      </c>
      <c r="H582" s="227" t="s">
        <v>2254</v>
      </c>
      <c r="I582" s="229" t="s">
        <v>1029</v>
      </c>
      <c r="J582" s="103" t="s">
        <v>1739</v>
      </c>
      <c r="K582" s="103" t="s">
        <v>70</v>
      </c>
      <c r="L582" s="103" t="s">
        <v>444</v>
      </c>
      <c r="M582" s="103" t="s">
        <v>70</v>
      </c>
      <c r="N582" s="103" t="s">
        <v>21</v>
      </c>
      <c r="O582" s="230">
        <v>472</v>
      </c>
      <c r="P582" s="231">
        <v>394</v>
      </c>
      <c r="Q582" s="34">
        <f t="shared" si="9"/>
        <v>0.8347457627118644</v>
      </c>
      <c r="R582" s="33">
        <v>35</v>
      </c>
      <c r="S582" s="33">
        <v>59</v>
      </c>
      <c r="T582" s="187">
        <v>44798</v>
      </c>
      <c r="U582" s="87" t="s">
        <v>706</v>
      </c>
    </row>
    <row r="583" spans="1:21" ht="15.5">
      <c r="A583" s="223">
        <v>2022</v>
      </c>
      <c r="B583" s="223" t="s">
        <v>23</v>
      </c>
      <c r="C583" s="224" t="s">
        <v>706</v>
      </c>
      <c r="D583" s="225" t="s">
        <v>1031</v>
      </c>
      <c r="E583" s="226" t="s">
        <v>2197</v>
      </c>
      <c r="F583" s="227" t="s">
        <v>1815</v>
      </c>
      <c r="G583" s="228" t="s">
        <v>2944</v>
      </c>
      <c r="H583" s="227" t="s">
        <v>2254</v>
      </c>
      <c r="I583" s="229" t="s">
        <v>1030</v>
      </c>
      <c r="J583" s="103" t="s">
        <v>1739</v>
      </c>
      <c r="K583" s="103" t="s">
        <v>70</v>
      </c>
      <c r="L583" s="103" t="s">
        <v>444</v>
      </c>
      <c r="M583" s="103" t="s">
        <v>70</v>
      </c>
      <c r="N583" s="103" t="s">
        <v>21</v>
      </c>
      <c r="O583" s="230">
        <v>712</v>
      </c>
      <c r="P583" s="231">
        <v>590</v>
      </c>
      <c r="Q583" s="34">
        <f t="shared" si="9"/>
        <v>0.8286516853932584</v>
      </c>
      <c r="R583" s="33">
        <v>61</v>
      </c>
      <c r="S583" s="33">
        <v>89</v>
      </c>
      <c r="T583" s="187">
        <v>44798</v>
      </c>
      <c r="U583" s="87" t="s">
        <v>1031</v>
      </c>
    </row>
    <row r="584" spans="1:21" ht="15.5">
      <c r="A584" s="223">
        <v>2022</v>
      </c>
      <c r="B584" s="223" t="s">
        <v>12</v>
      </c>
      <c r="C584" s="224" t="s">
        <v>2945</v>
      </c>
      <c r="D584" s="224" t="s">
        <v>2945</v>
      </c>
      <c r="E584" s="226" t="s">
        <v>2946</v>
      </c>
      <c r="F584" s="227" t="s">
        <v>2947</v>
      </c>
      <c r="G584" s="228" t="s">
        <v>2948</v>
      </c>
      <c r="H584" s="227" t="s">
        <v>2949</v>
      </c>
      <c r="I584" s="229" t="s">
        <v>1039</v>
      </c>
      <c r="J584" s="103" t="s">
        <v>1739</v>
      </c>
      <c r="K584" s="103" t="s">
        <v>13</v>
      </c>
      <c r="L584" s="103" t="s">
        <v>371</v>
      </c>
      <c r="M584" s="103" t="s">
        <v>371</v>
      </c>
      <c r="N584" s="103" t="s">
        <v>10</v>
      </c>
      <c r="O584" s="230">
        <v>1288</v>
      </c>
      <c r="P584" s="231">
        <v>719</v>
      </c>
      <c r="Q584" s="34">
        <f t="shared" si="9"/>
        <v>0.55822981366459623</v>
      </c>
      <c r="R584" s="33">
        <v>63</v>
      </c>
      <c r="S584" s="33">
        <v>161</v>
      </c>
      <c r="T584" s="187">
        <v>44799</v>
      </c>
      <c r="U584" s="87" t="s">
        <v>13</v>
      </c>
    </row>
    <row r="585" spans="1:21" ht="15.5">
      <c r="A585" s="223">
        <v>2022</v>
      </c>
      <c r="B585" s="223" t="s">
        <v>12</v>
      </c>
      <c r="C585" s="224" t="s">
        <v>2092</v>
      </c>
      <c r="D585" s="225" t="s">
        <v>2092</v>
      </c>
      <c r="E585" s="226" t="s">
        <v>2844</v>
      </c>
      <c r="F585" s="227" t="s">
        <v>2950</v>
      </c>
      <c r="G585" s="228" t="s">
        <v>2951</v>
      </c>
      <c r="H585" s="227" t="s">
        <v>2095</v>
      </c>
      <c r="I585" s="229" t="s">
        <v>1035</v>
      </c>
      <c r="J585" s="103" t="s">
        <v>1739</v>
      </c>
      <c r="K585" s="103" t="s">
        <v>45</v>
      </c>
      <c r="L585" s="103" t="s">
        <v>318</v>
      </c>
      <c r="M585" s="103" t="s">
        <v>319</v>
      </c>
      <c r="N585" s="103" t="s">
        <v>10</v>
      </c>
      <c r="O585" s="230">
        <v>800</v>
      </c>
      <c r="P585" s="231">
        <v>654</v>
      </c>
      <c r="Q585" s="34">
        <f t="shared" si="9"/>
        <v>0.8175</v>
      </c>
      <c r="R585" s="33">
        <v>68</v>
      </c>
      <c r="S585" s="33">
        <v>100</v>
      </c>
      <c r="T585" s="187">
        <v>44799</v>
      </c>
      <c r="U585" s="87" t="s">
        <v>1005</v>
      </c>
    </row>
    <row r="586" spans="1:21" ht="15.5">
      <c r="A586" s="223">
        <v>2022</v>
      </c>
      <c r="B586" s="223" t="s">
        <v>12</v>
      </c>
      <c r="C586" s="224" t="s">
        <v>2206</v>
      </c>
      <c r="D586" s="225" t="s">
        <v>2206</v>
      </c>
      <c r="E586" s="226" t="s">
        <v>2952</v>
      </c>
      <c r="F586" s="227" t="s">
        <v>2952</v>
      </c>
      <c r="G586" s="228" t="s">
        <v>2953</v>
      </c>
      <c r="H586" s="227" t="s">
        <v>2209</v>
      </c>
      <c r="I586" s="229" t="s">
        <v>1036</v>
      </c>
      <c r="J586" s="103" t="s">
        <v>1739</v>
      </c>
      <c r="K586" s="103" t="s">
        <v>45</v>
      </c>
      <c r="L586" s="103" t="s">
        <v>318</v>
      </c>
      <c r="M586" s="103" t="s">
        <v>319</v>
      </c>
      <c r="N586" s="103" t="s">
        <v>10</v>
      </c>
      <c r="O586" s="230">
        <v>1248</v>
      </c>
      <c r="P586" s="231">
        <v>953</v>
      </c>
      <c r="Q586" s="34">
        <f t="shared" si="9"/>
        <v>0.76362179487179482</v>
      </c>
      <c r="R586" s="33">
        <v>71</v>
      </c>
      <c r="S586" s="33">
        <v>156</v>
      </c>
      <c r="T586" s="187">
        <v>44799</v>
      </c>
      <c r="U586" s="87" t="s">
        <v>1037</v>
      </c>
    </row>
    <row r="587" spans="1:21" ht="15.5">
      <c r="A587" s="223">
        <v>2022</v>
      </c>
      <c r="B587" s="223" t="s">
        <v>12</v>
      </c>
      <c r="C587" s="224" t="s">
        <v>789</v>
      </c>
      <c r="D587" s="225" t="s">
        <v>2599</v>
      </c>
      <c r="E587" s="226" t="s">
        <v>2954</v>
      </c>
      <c r="F587" s="227" t="s">
        <v>2954</v>
      </c>
      <c r="G587" s="228" t="s">
        <v>2955</v>
      </c>
      <c r="H587" s="227" t="s">
        <v>2602</v>
      </c>
      <c r="I587" s="229" t="s">
        <v>1034</v>
      </c>
      <c r="J587" s="103" t="s">
        <v>1739</v>
      </c>
      <c r="K587" s="103" t="s">
        <v>50</v>
      </c>
      <c r="L587" s="103" t="s">
        <v>458</v>
      </c>
      <c r="M587" s="103" t="s">
        <v>459</v>
      </c>
      <c r="N587" s="103" t="s">
        <v>10</v>
      </c>
      <c r="O587" s="230">
        <v>840</v>
      </c>
      <c r="P587" s="231">
        <v>683</v>
      </c>
      <c r="Q587" s="34">
        <f t="shared" si="9"/>
        <v>0.81309523809523809</v>
      </c>
      <c r="R587" s="33">
        <v>65</v>
      </c>
      <c r="S587" s="33">
        <v>105</v>
      </c>
      <c r="T587" s="187">
        <v>44799</v>
      </c>
      <c r="U587" s="87" t="s">
        <v>1033</v>
      </c>
    </row>
    <row r="588" spans="1:21" ht="15.5">
      <c r="A588" s="223">
        <v>2022</v>
      </c>
      <c r="B588" s="223" t="s">
        <v>12</v>
      </c>
      <c r="C588" s="225" t="s">
        <v>2850</v>
      </c>
      <c r="D588" s="225" t="s">
        <v>2599</v>
      </c>
      <c r="E588" s="226" t="s">
        <v>2911</v>
      </c>
      <c r="F588" s="227" t="s">
        <v>2956</v>
      </c>
      <c r="G588" s="228" t="s">
        <v>2957</v>
      </c>
      <c r="H588" s="227" t="s">
        <v>2602</v>
      </c>
      <c r="I588" s="229" t="s">
        <v>1038</v>
      </c>
      <c r="J588" s="103" t="s">
        <v>1739</v>
      </c>
      <c r="K588" s="103" t="s">
        <v>87</v>
      </c>
      <c r="L588" s="103" t="s">
        <v>458</v>
      </c>
      <c r="M588" s="103" t="s">
        <v>459</v>
      </c>
      <c r="N588" s="103" t="s">
        <v>10</v>
      </c>
      <c r="O588" s="230">
        <v>680</v>
      </c>
      <c r="P588" s="231">
        <v>564</v>
      </c>
      <c r="Q588" s="34">
        <f t="shared" si="9"/>
        <v>0.8294117647058824</v>
      </c>
      <c r="R588" s="33">
        <v>55</v>
      </c>
      <c r="S588" s="33">
        <v>85</v>
      </c>
      <c r="T588" s="187">
        <v>44799</v>
      </c>
      <c r="U588" s="87" t="s">
        <v>459</v>
      </c>
    </row>
    <row r="589" spans="1:21" ht="15.5">
      <c r="A589" s="223">
        <v>2022</v>
      </c>
      <c r="B589" s="223" t="s">
        <v>12</v>
      </c>
      <c r="C589" s="225" t="s">
        <v>2850</v>
      </c>
      <c r="D589" s="225" t="s">
        <v>2599</v>
      </c>
      <c r="E589" s="226" t="s">
        <v>2954</v>
      </c>
      <c r="F589" s="227" t="s">
        <v>2958</v>
      </c>
      <c r="G589" s="228" t="s">
        <v>2959</v>
      </c>
      <c r="H589" s="227" t="s">
        <v>2602</v>
      </c>
      <c r="I589" s="229" t="s">
        <v>1032</v>
      </c>
      <c r="J589" s="103" t="s">
        <v>1739</v>
      </c>
      <c r="K589" s="103" t="s">
        <v>50</v>
      </c>
      <c r="L589" s="103" t="s">
        <v>458</v>
      </c>
      <c r="M589" s="103" t="s">
        <v>459</v>
      </c>
      <c r="N589" s="103" t="s">
        <v>10</v>
      </c>
      <c r="O589" s="230">
        <v>928</v>
      </c>
      <c r="P589" s="231">
        <v>549</v>
      </c>
      <c r="Q589" s="34">
        <f t="shared" si="9"/>
        <v>0.59159482758620685</v>
      </c>
      <c r="R589" s="33">
        <v>37</v>
      </c>
      <c r="S589" s="33">
        <v>116</v>
      </c>
      <c r="T589" s="187">
        <v>44799</v>
      </c>
      <c r="U589" s="87" t="s">
        <v>1033</v>
      </c>
    </row>
    <row r="590" spans="1:21" ht="15.5">
      <c r="A590" s="223">
        <v>2022</v>
      </c>
      <c r="B590" s="223" t="s">
        <v>12</v>
      </c>
      <c r="C590" s="224" t="s">
        <v>2092</v>
      </c>
      <c r="D590" s="225" t="s">
        <v>2092</v>
      </c>
      <c r="E590" s="226" t="s">
        <v>2919</v>
      </c>
      <c r="F590" s="227" t="s">
        <v>2919</v>
      </c>
      <c r="G590" s="228" t="s">
        <v>2960</v>
      </c>
      <c r="H590" s="227" t="s">
        <v>2095</v>
      </c>
      <c r="I590" s="229" t="s">
        <v>1040</v>
      </c>
      <c r="J590" s="103" t="s">
        <v>1739</v>
      </c>
      <c r="K590" s="103" t="s">
        <v>84</v>
      </c>
      <c r="L590" s="103" t="s">
        <v>84</v>
      </c>
      <c r="M590" s="103" t="s">
        <v>10</v>
      </c>
      <c r="N590" s="103" t="s">
        <v>10</v>
      </c>
      <c r="O590" s="230">
        <v>632</v>
      </c>
      <c r="P590" s="231">
        <v>510</v>
      </c>
      <c r="Q590" s="34">
        <f t="shared" si="9"/>
        <v>0.80696202531645567</v>
      </c>
      <c r="R590" s="33">
        <v>55</v>
      </c>
      <c r="S590" s="33">
        <v>79</v>
      </c>
      <c r="T590" s="187">
        <v>44802</v>
      </c>
      <c r="U590" s="87" t="s">
        <v>1041</v>
      </c>
    </row>
    <row r="591" spans="1:21" ht="15.5">
      <c r="A591" s="223">
        <v>2022</v>
      </c>
      <c r="B591" s="223" t="s">
        <v>12</v>
      </c>
      <c r="C591" s="225" t="s">
        <v>753</v>
      </c>
      <c r="D591" s="225" t="s">
        <v>2092</v>
      </c>
      <c r="E591" s="226" t="s">
        <v>2915</v>
      </c>
      <c r="F591" s="227" t="s">
        <v>2961</v>
      </c>
      <c r="G591" s="228" t="s">
        <v>2962</v>
      </c>
      <c r="H591" s="227" t="s">
        <v>2095</v>
      </c>
      <c r="I591" s="229" t="s">
        <v>1042</v>
      </c>
      <c r="J591" s="103" t="s">
        <v>1739</v>
      </c>
      <c r="K591" s="103" t="s">
        <v>20</v>
      </c>
      <c r="L591" s="103" t="s">
        <v>84</v>
      </c>
      <c r="M591" s="103" t="s">
        <v>10</v>
      </c>
      <c r="N591" s="103" t="s">
        <v>10</v>
      </c>
      <c r="O591" s="230">
        <v>520</v>
      </c>
      <c r="P591" s="231">
        <v>401</v>
      </c>
      <c r="Q591" s="34">
        <f t="shared" si="9"/>
        <v>0.77115384615384619</v>
      </c>
      <c r="R591" s="33">
        <v>39</v>
      </c>
      <c r="S591" s="33">
        <v>65</v>
      </c>
      <c r="T591" s="187">
        <v>44804</v>
      </c>
      <c r="U591" s="87" t="s">
        <v>1043</v>
      </c>
    </row>
    <row r="592" spans="1:21" ht="15.5">
      <c r="A592" s="223">
        <v>2022</v>
      </c>
      <c r="B592" s="223" t="s">
        <v>12</v>
      </c>
      <c r="C592" s="224" t="s">
        <v>2206</v>
      </c>
      <c r="D592" s="225" t="s">
        <v>2206</v>
      </c>
      <c r="E592" s="226" t="s">
        <v>2963</v>
      </c>
      <c r="F592" s="227" t="s">
        <v>2963</v>
      </c>
      <c r="G592" s="228" t="s">
        <v>2964</v>
      </c>
      <c r="H592" s="227" t="s">
        <v>2209</v>
      </c>
      <c r="I592" s="229" t="s">
        <v>1044</v>
      </c>
      <c r="J592" s="103" t="s">
        <v>1739</v>
      </c>
      <c r="K592" s="103" t="s">
        <v>77</v>
      </c>
      <c r="L592" s="103" t="s">
        <v>318</v>
      </c>
      <c r="M592" s="103" t="s">
        <v>319</v>
      </c>
      <c r="N592" s="103" t="s">
        <v>10</v>
      </c>
      <c r="O592" s="230">
        <v>1512</v>
      </c>
      <c r="P592" s="231">
        <v>1019</v>
      </c>
      <c r="Q592" s="34">
        <f t="shared" si="9"/>
        <v>0.67394179894179895</v>
      </c>
      <c r="R592" s="33">
        <v>78</v>
      </c>
      <c r="S592" s="33">
        <v>189</v>
      </c>
      <c r="T592" s="187">
        <v>44809</v>
      </c>
      <c r="U592" s="87" t="s">
        <v>997</v>
      </c>
    </row>
    <row r="593" spans="1:21" ht="15.5">
      <c r="A593" s="223">
        <v>2022</v>
      </c>
      <c r="B593" s="223" t="s">
        <v>41</v>
      </c>
      <c r="C593" s="224" t="s">
        <v>55</v>
      </c>
      <c r="D593" s="225" t="s">
        <v>1633</v>
      </c>
      <c r="E593" s="226" t="s">
        <v>1825</v>
      </c>
      <c r="F593" s="226" t="s">
        <v>1825</v>
      </c>
      <c r="G593" s="228" t="s">
        <v>2965</v>
      </c>
      <c r="H593" s="227" t="s">
        <v>2445</v>
      </c>
      <c r="I593" s="229" t="s">
        <v>1045</v>
      </c>
      <c r="J593" s="103" t="s">
        <v>1739</v>
      </c>
      <c r="K593" s="103" t="s">
        <v>55</v>
      </c>
      <c r="L593" s="103" t="s">
        <v>55</v>
      </c>
      <c r="M593" s="103" t="s">
        <v>55</v>
      </c>
      <c r="N593" s="103" t="s">
        <v>55</v>
      </c>
      <c r="O593" s="230">
        <v>2008</v>
      </c>
      <c r="P593" s="231">
        <v>1166</v>
      </c>
      <c r="Q593" s="34">
        <f t="shared" si="9"/>
        <v>0.58067729083665343</v>
      </c>
      <c r="R593" s="33">
        <v>61</v>
      </c>
      <c r="S593" s="33">
        <v>251</v>
      </c>
      <c r="T593" s="187">
        <v>44809</v>
      </c>
      <c r="U593" s="87" t="s">
        <v>1046</v>
      </c>
    </row>
    <row r="594" spans="1:21" ht="15.5">
      <c r="A594" s="223">
        <v>2022</v>
      </c>
      <c r="B594" s="223" t="s">
        <v>12</v>
      </c>
      <c r="C594" s="224" t="s">
        <v>2206</v>
      </c>
      <c r="D594" s="225" t="s">
        <v>2206</v>
      </c>
      <c r="E594" s="226" t="s">
        <v>2966</v>
      </c>
      <c r="F594" s="227" t="s">
        <v>2966</v>
      </c>
      <c r="G594" s="228" t="s">
        <v>2967</v>
      </c>
      <c r="H594" s="227" t="s">
        <v>2209</v>
      </c>
      <c r="I594" s="229" t="s">
        <v>1047</v>
      </c>
      <c r="J594" s="103" t="s">
        <v>1739</v>
      </c>
      <c r="K594" s="103" t="s">
        <v>111</v>
      </c>
      <c r="L594" s="103" t="s">
        <v>318</v>
      </c>
      <c r="M594" s="103" t="s">
        <v>319</v>
      </c>
      <c r="N594" s="103" t="s">
        <v>10</v>
      </c>
      <c r="O594" s="230">
        <v>1312</v>
      </c>
      <c r="P594" s="231">
        <v>890</v>
      </c>
      <c r="Q594" s="34">
        <f t="shared" si="9"/>
        <v>0.67835365853658536</v>
      </c>
      <c r="R594" s="33">
        <v>76</v>
      </c>
      <c r="S594" s="33">
        <v>164</v>
      </c>
      <c r="T594" s="187">
        <v>44816</v>
      </c>
      <c r="U594" s="87" t="s">
        <v>1048</v>
      </c>
    </row>
    <row r="595" spans="1:21" ht="15.5">
      <c r="A595" s="223">
        <v>2022</v>
      </c>
      <c r="B595" s="223" t="s">
        <v>23</v>
      </c>
      <c r="C595" s="224" t="s">
        <v>706</v>
      </c>
      <c r="D595" s="225" t="s">
        <v>1031</v>
      </c>
      <c r="E595" s="226" t="s">
        <v>1849</v>
      </c>
      <c r="F595" s="227" t="s">
        <v>2236</v>
      </c>
      <c r="G595" s="228" t="s">
        <v>2968</v>
      </c>
      <c r="H595" s="227" t="s">
        <v>2254</v>
      </c>
      <c r="I595" s="229" t="s">
        <v>1053</v>
      </c>
      <c r="J595" s="103" t="s">
        <v>1739</v>
      </c>
      <c r="K595" s="103" t="s">
        <v>70</v>
      </c>
      <c r="L595" s="103" t="s">
        <v>444</v>
      </c>
      <c r="M595" s="103" t="s">
        <v>70</v>
      </c>
      <c r="N595" s="103" t="s">
        <v>21</v>
      </c>
      <c r="O595" s="230">
        <v>456</v>
      </c>
      <c r="P595" s="231">
        <v>277</v>
      </c>
      <c r="Q595" s="34">
        <f t="shared" si="9"/>
        <v>0.60745614035087714</v>
      </c>
      <c r="R595" s="33">
        <v>19</v>
      </c>
      <c r="S595" s="33">
        <v>57</v>
      </c>
      <c r="T595" s="187">
        <v>44816</v>
      </c>
      <c r="U595" s="87" t="s">
        <v>706</v>
      </c>
    </row>
    <row r="596" spans="1:21" ht="15.5">
      <c r="A596" s="223">
        <v>2022</v>
      </c>
      <c r="B596" s="223" t="s">
        <v>12</v>
      </c>
      <c r="C596" s="225" t="s">
        <v>615</v>
      </c>
      <c r="D596" s="225" t="s">
        <v>615</v>
      </c>
      <c r="E596" s="226" t="s">
        <v>2969</v>
      </c>
      <c r="F596" s="227" t="s">
        <v>2970</v>
      </c>
      <c r="G596" s="228" t="s">
        <v>2971</v>
      </c>
      <c r="H596" s="227" t="s">
        <v>2161</v>
      </c>
      <c r="I596" s="229" t="s">
        <v>1051</v>
      </c>
      <c r="J596" s="103" t="s">
        <v>1739</v>
      </c>
      <c r="K596" s="103" t="s">
        <v>92</v>
      </c>
      <c r="L596" s="103" t="s">
        <v>371</v>
      </c>
      <c r="M596" s="103" t="s">
        <v>371</v>
      </c>
      <c r="N596" s="103" t="s">
        <v>10</v>
      </c>
      <c r="O596" s="230">
        <v>888</v>
      </c>
      <c r="P596" s="231">
        <v>620</v>
      </c>
      <c r="Q596" s="34">
        <f t="shared" si="9"/>
        <v>0.69819819819819817</v>
      </c>
      <c r="R596" s="33">
        <v>53</v>
      </c>
      <c r="S596" s="33">
        <v>111</v>
      </c>
      <c r="T596" s="187">
        <v>44816</v>
      </c>
      <c r="U596" s="87" t="s">
        <v>1052</v>
      </c>
    </row>
    <row r="597" spans="1:21" ht="15.5">
      <c r="A597" s="223">
        <v>2022</v>
      </c>
      <c r="B597" s="223" t="s">
        <v>12</v>
      </c>
      <c r="C597" s="225" t="s">
        <v>615</v>
      </c>
      <c r="D597" s="225" t="s">
        <v>615</v>
      </c>
      <c r="E597" s="226" t="s">
        <v>2969</v>
      </c>
      <c r="F597" s="227" t="s">
        <v>2972</v>
      </c>
      <c r="G597" s="228" t="s">
        <v>2973</v>
      </c>
      <c r="H597" s="227" t="s">
        <v>2161</v>
      </c>
      <c r="I597" s="229" t="s">
        <v>1050</v>
      </c>
      <c r="J597" s="103" t="s">
        <v>1739</v>
      </c>
      <c r="K597" s="103" t="s">
        <v>68</v>
      </c>
      <c r="L597" s="103" t="s">
        <v>458</v>
      </c>
      <c r="M597" s="103" t="s">
        <v>459</v>
      </c>
      <c r="N597" s="103" t="s">
        <v>10</v>
      </c>
      <c r="O597" s="230">
        <v>872</v>
      </c>
      <c r="P597" s="231">
        <v>553</v>
      </c>
      <c r="Q597" s="34">
        <f t="shared" si="9"/>
        <v>0.63417431192660545</v>
      </c>
      <c r="R597" s="33">
        <v>39</v>
      </c>
      <c r="S597" s="33">
        <v>109</v>
      </c>
      <c r="T597" s="187">
        <v>44816</v>
      </c>
      <c r="U597" s="87" t="s">
        <v>68</v>
      </c>
    </row>
    <row r="598" spans="1:21" ht="15.5">
      <c r="A598" s="223">
        <v>2022</v>
      </c>
      <c r="B598" s="223" t="s">
        <v>12</v>
      </c>
      <c r="C598" s="224" t="s">
        <v>789</v>
      </c>
      <c r="D598" s="225" t="s">
        <v>2599</v>
      </c>
      <c r="E598" s="226" t="s">
        <v>2974</v>
      </c>
      <c r="F598" s="227" t="s">
        <v>2974</v>
      </c>
      <c r="G598" s="228" t="s">
        <v>2975</v>
      </c>
      <c r="H598" s="227" t="s">
        <v>2602</v>
      </c>
      <c r="I598" s="229" t="s">
        <v>1049</v>
      </c>
      <c r="J598" s="103" t="s">
        <v>1739</v>
      </c>
      <c r="K598" s="103" t="s">
        <v>87</v>
      </c>
      <c r="L598" s="103" t="s">
        <v>458</v>
      </c>
      <c r="M598" s="103" t="s">
        <v>459</v>
      </c>
      <c r="N598" s="103" t="s">
        <v>10</v>
      </c>
      <c r="O598" s="230">
        <v>920</v>
      </c>
      <c r="P598" s="231">
        <v>783</v>
      </c>
      <c r="Q598" s="34">
        <f t="shared" si="9"/>
        <v>0.85108695652173916</v>
      </c>
      <c r="R598" s="33">
        <v>89</v>
      </c>
      <c r="S598" s="33">
        <v>115</v>
      </c>
      <c r="T598" s="187">
        <v>44816</v>
      </c>
      <c r="U598" s="87" t="s">
        <v>87</v>
      </c>
    </row>
    <row r="599" spans="1:21" ht="15.5">
      <c r="A599" s="223">
        <v>2022</v>
      </c>
      <c r="B599" s="223" t="s">
        <v>17</v>
      </c>
      <c r="C599" s="225" t="s">
        <v>1055</v>
      </c>
      <c r="D599" s="225" t="s">
        <v>1055</v>
      </c>
      <c r="E599" s="226" t="s">
        <v>1819</v>
      </c>
      <c r="F599" s="227" t="s">
        <v>1819</v>
      </c>
      <c r="G599" s="228" t="s">
        <v>2976</v>
      </c>
      <c r="H599" s="227" t="s">
        <v>2977</v>
      </c>
      <c r="I599" s="229" t="s">
        <v>1058</v>
      </c>
      <c r="J599" s="103" t="s">
        <v>1739</v>
      </c>
      <c r="K599" s="103" t="s">
        <v>32</v>
      </c>
      <c r="L599" s="103" t="s">
        <v>1056</v>
      </c>
      <c r="M599" s="103" t="s">
        <v>1057</v>
      </c>
      <c r="N599" s="103" t="s">
        <v>15</v>
      </c>
      <c r="O599" s="230">
        <v>928</v>
      </c>
      <c r="P599" s="231">
        <v>623</v>
      </c>
      <c r="Q599" s="34">
        <f t="shared" si="9"/>
        <v>0.67133620689655171</v>
      </c>
      <c r="R599" s="33">
        <v>45</v>
      </c>
      <c r="S599" s="33">
        <v>116</v>
      </c>
      <c r="T599" s="187">
        <v>44817</v>
      </c>
      <c r="U599" s="87" t="s">
        <v>1055</v>
      </c>
    </row>
    <row r="600" spans="1:21" ht="15.5">
      <c r="A600" s="223">
        <v>2022</v>
      </c>
      <c r="B600" s="223" t="s">
        <v>17</v>
      </c>
      <c r="C600" s="225" t="s">
        <v>1055</v>
      </c>
      <c r="D600" s="225" t="s">
        <v>1055</v>
      </c>
      <c r="E600" s="226" t="s">
        <v>1825</v>
      </c>
      <c r="F600" s="227" t="s">
        <v>1825</v>
      </c>
      <c r="G600" s="228" t="s">
        <v>2978</v>
      </c>
      <c r="H600" s="227" t="s">
        <v>2977</v>
      </c>
      <c r="I600" s="229" t="s">
        <v>1054</v>
      </c>
      <c r="J600" s="103" t="s">
        <v>1739</v>
      </c>
      <c r="K600" s="103" t="s">
        <v>32</v>
      </c>
      <c r="L600" s="103" t="s">
        <v>1056</v>
      </c>
      <c r="M600" s="103" t="s">
        <v>1057</v>
      </c>
      <c r="N600" s="103" t="s">
        <v>15</v>
      </c>
      <c r="O600" s="230">
        <v>852</v>
      </c>
      <c r="P600" s="231">
        <v>369</v>
      </c>
      <c r="Q600" s="34">
        <f t="shared" si="9"/>
        <v>0.43309859154929575</v>
      </c>
      <c r="R600" s="33">
        <v>20</v>
      </c>
      <c r="S600" s="33">
        <v>107</v>
      </c>
      <c r="T600" s="187">
        <v>44817</v>
      </c>
      <c r="U600" s="87" t="s">
        <v>1055</v>
      </c>
    </row>
    <row r="601" spans="1:21" ht="15.5">
      <c r="A601" s="223">
        <v>2022</v>
      </c>
      <c r="B601" s="223" t="s">
        <v>17</v>
      </c>
      <c r="C601" s="225" t="s">
        <v>1055</v>
      </c>
      <c r="D601" s="225" t="s">
        <v>1055</v>
      </c>
      <c r="E601" s="226" t="s">
        <v>1786</v>
      </c>
      <c r="F601" s="227" t="s">
        <v>1786</v>
      </c>
      <c r="G601" s="228" t="s">
        <v>2979</v>
      </c>
      <c r="H601" s="227" t="s">
        <v>2977</v>
      </c>
      <c r="I601" s="229" t="s">
        <v>1059</v>
      </c>
      <c r="J601" s="103" t="s">
        <v>1739</v>
      </c>
      <c r="K601" s="103" t="s">
        <v>32</v>
      </c>
      <c r="L601" s="103" t="s">
        <v>1056</v>
      </c>
      <c r="M601" s="103" t="s">
        <v>1057</v>
      </c>
      <c r="N601" s="103" t="s">
        <v>15</v>
      </c>
      <c r="O601" s="230">
        <v>464</v>
      </c>
      <c r="P601" s="231">
        <v>269</v>
      </c>
      <c r="Q601" s="34">
        <f t="shared" si="9"/>
        <v>0.57974137931034486</v>
      </c>
      <c r="R601" s="33">
        <v>20</v>
      </c>
      <c r="S601" s="33">
        <v>58</v>
      </c>
      <c r="T601" s="187">
        <v>44817</v>
      </c>
      <c r="U601" s="87" t="s">
        <v>1055</v>
      </c>
    </row>
    <row r="602" spans="1:21" ht="15.5">
      <c r="A602" s="223">
        <v>2022</v>
      </c>
      <c r="B602" s="223" t="s">
        <v>17</v>
      </c>
      <c r="C602" s="225" t="s">
        <v>1055</v>
      </c>
      <c r="D602" s="225" t="s">
        <v>1055</v>
      </c>
      <c r="E602" s="226" t="s">
        <v>1761</v>
      </c>
      <c r="F602" s="227" t="s">
        <v>1761</v>
      </c>
      <c r="G602" s="228" t="s">
        <v>2980</v>
      </c>
      <c r="H602" s="227" t="s">
        <v>2977</v>
      </c>
      <c r="I602" s="229" t="s">
        <v>1060</v>
      </c>
      <c r="J602" s="103" t="s">
        <v>1739</v>
      </c>
      <c r="K602" s="103" t="s">
        <v>32</v>
      </c>
      <c r="L602" s="103" t="s">
        <v>1056</v>
      </c>
      <c r="M602" s="103" t="s">
        <v>1057</v>
      </c>
      <c r="N602" s="103" t="s">
        <v>15</v>
      </c>
      <c r="O602" s="230">
        <v>280</v>
      </c>
      <c r="P602" s="231">
        <v>111</v>
      </c>
      <c r="Q602" s="34">
        <f t="shared" si="9"/>
        <v>0.39642857142857141</v>
      </c>
      <c r="R602" s="33">
        <v>3</v>
      </c>
      <c r="S602" s="33">
        <v>35</v>
      </c>
      <c r="T602" s="187">
        <v>44817</v>
      </c>
      <c r="U602" s="87" t="s">
        <v>1055</v>
      </c>
    </row>
    <row r="603" spans="1:21" ht="15.5">
      <c r="A603" s="223">
        <v>2022</v>
      </c>
      <c r="B603" s="223" t="s">
        <v>12</v>
      </c>
      <c r="C603" s="224" t="s">
        <v>2945</v>
      </c>
      <c r="D603" s="224" t="s">
        <v>2945</v>
      </c>
      <c r="E603" s="226" t="s">
        <v>2981</v>
      </c>
      <c r="F603" s="227" t="s">
        <v>2981</v>
      </c>
      <c r="G603" s="228" t="s">
        <v>2982</v>
      </c>
      <c r="H603" s="227" t="s">
        <v>2949</v>
      </c>
      <c r="I603" s="229" t="s">
        <v>1061</v>
      </c>
      <c r="J603" s="103" t="s">
        <v>1739</v>
      </c>
      <c r="K603" s="103" t="s">
        <v>13</v>
      </c>
      <c r="L603" s="103" t="s">
        <v>371</v>
      </c>
      <c r="M603" s="103" t="s">
        <v>371</v>
      </c>
      <c r="N603" s="103" t="s">
        <v>10</v>
      </c>
      <c r="O603" s="230">
        <v>1160</v>
      </c>
      <c r="P603" s="231">
        <v>851</v>
      </c>
      <c r="Q603" s="34">
        <f t="shared" si="9"/>
        <v>0.73362068965517246</v>
      </c>
      <c r="R603" s="33">
        <v>70</v>
      </c>
      <c r="S603" s="33">
        <v>145</v>
      </c>
      <c r="T603" s="187">
        <v>44823</v>
      </c>
      <c r="U603" s="87" t="s">
        <v>1062</v>
      </c>
    </row>
    <row r="604" spans="1:21" ht="15.5">
      <c r="A604" s="223">
        <v>2022</v>
      </c>
      <c r="B604" s="223" t="s">
        <v>12</v>
      </c>
      <c r="C604" s="224" t="s">
        <v>615</v>
      </c>
      <c r="D604" s="225" t="s">
        <v>615</v>
      </c>
      <c r="E604" s="226" t="s">
        <v>2969</v>
      </c>
      <c r="F604" s="227" t="s">
        <v>2969</v>
      </c>
      <c r="G604" s="228" t="s">
        <v>2983</v>
      </c>
      <c r="H604" s="227" t="s">
        <v>2161</v>
      </c>
      <c r="I604" s="229" t="s">
        <v>1065</v>
      </c>
      <c r="J604" s="103" t="s">
        <v>1739</v>
      </c>
      <c r="K604" s="103" t="s">
        <v>92</v>
      </c>
      <c r="L604" s="103" t="s">
        <v>371</v>
      </c>
      <c r="M604" s="103" t="s">
        <v>371</v>
      </c>
      <c r="N604" s="103" t="s">
        <v>10</v>
      </c>
      <c r="O604" s="230">
        <v>888</v>
      </c>
      <c r="P604" s="231">
        <v>565</v>
      </c>
      <c r="Q604" s="34">
        <f t="shared" si="9"/>
        <v>0.63626126126126126</v>
      </c>
      <c r="R604" s="33">
        <v>46</v>
      </c>
      <c r="S604" s="33">
        <v>111</v>
      </c>
      <c r="T604" s="187">
        <v>44826</v>
      </c>
      <c r="U604" s="87" t="s">
        <v>1066</v>
      </c>
    </row>
    <row r="605" spans="1:21" ht="15.5">
      <c r="A605" s="223">
        <v>2022</v>
      </c>
      <c r="B605" s="223" t="s">
        <v>12</v>
      </c>
      <c r="C605" s="225" t="s">
        <v>615</v>
      </c>
      <c r="D605" s="225" t="s">
        <v>615</v>
      </c>
      <c r="E605" s="226" t="s">
        <v>2566</v>
      </c>
      <c r="F605" s="227" t="s">
        <v>2984</v>
      </c>
      <c r="G605" s="228" t="s">
        <v>2985</v>
      </c>
      <c r="H605" s="227" t="s">
        <v>2161</v>
      </c>
      <c r="I605" s="229" t="s">
        <v>1063</v>
      </c>
      <c r="J605" s="103" t="s">
        <v>1739</v>
      </c>
      <c r="K605" s="103" t="s">
        <v>53</v>
      </c>
      <c r="L605" s="103" t="s">
        <v>662</v>
      </c>
      <c r="M605" s="103" t="s">
        <v>559</v>
      </c>
      <c r="N605" s="103" t="s">
        <v>10</v>
      </c>
      <c r="O605" s="230">
        <v>736</v>
      </c>
      <c r="P605" s="231">
        <v>568</v>
      </c>
      <c r="Q605" s="34">
        <f t="shared" si="9"/>
        <v>0.77173913043478259</v>
      </c>
      <c r="R605" s="33">
        <v>59</v>
      </c>
      <c r="S605" s="33">
        <v>92</v>
      </c>
      <c r="T605" s="187">
        <v>44826</v>
      </c>
      <c r="U605" s="87" t="s">
        <v>1064</v>
      </c>
    </row>
    <row r="606" spans="1:21" ht="15.5">
      <c r="A606" s="223">
        <v>2022</v>
      </c>
      <c r="B606" s="223" t="s">
        <v>12</v>
      </c>
      <c r="C606" s="224" t="s">
        <v>615</v>
      </c>
      <c r="D606" s="225" t="s">
        <v>615</v>
      </c>
      <c r="E606" s="226" t="s">
        <v>2969</v>
      </c>
      <c r="F606" s="227" t="s">
        <v>2986</v>
      </c>
      <c r="G606" s="228" t="s">
        <v>2987</v>
      </c>
      <c r="H606" s="227" t="s">
        <v>2161</v>
      </c>
      <c r="I606" s="229" t="s">
        <v>1069</v>
      </c>
      <c r="J606" s="103" t="s">
        <v>1739</v>
      </c>
      <c r="K606" s="103" t="s">
        <v>92</v>
      </c>
      <c r="L606" s="103" t="s">
        <v>371</v>
      </c>
      <c r="M606" s="103" t="s">
        <v>371</v>
      </c>
      <c r="N606" s="103" t="s">
        <v>10</v>
      </c>
      <c r="O606" s="230">
        <v>808</v>
      </c>
      <c r="P606" s="231">
        <v>505</v>
      </c>
      <c r="Q606" s="34">
        <f t="shared" si="9"/>
        <v>0.625</v>
      </c>
      <c r="R606" s="33">
        <v>36</v>
      </c>
      <c r="S606" s="33">
        <v>101</v>
      </c>
      <c r="T606" s="187">
        <v>44827</v>
      </c>
      <c r="U606" s="87" t="s">
        <v>1066</v>
      </c>
    </row>
    <row r="607" spans="1:21" ht="15.5">
      <c r="A607" s="223">
        <v>2022</v>
      </c>
      <c r="B607" s="223" t="s">
        <v>12</v>
      </c>
      <c r="C607" s="224" t="s">
        <v>371</v>
      </c>
      <c r="D607" s="225" t="s">
        <v>1713</v>
      </c>
      <c r="E607" s="226" t="s">
        <v>2988</v>
      </c>
      <c r="F607" s="227" t="s">
        <v>2988</v>
      </c>
      <c r="G607" s="228" t="s">
        <v>2989</v>
      </c>
      <c r="H607" s="227" t="s">
        <v>2465</v>
      </c>
      <c r="I607" s="229" t="s">
        <v>1067</v>
      </c>
      <c r="J607" s="103" t="s">
        <v>1739</v>
      </c>
      <c r="K607" s="103" t="s">
        <v>91</v>
      </c>
      <c r="L607" s="103" t="s">
        <v>371</v>
      </c>
      <c r="M607" s="103" t="s">
        <v>371</v>
      </c>
      <c r="N607" s="103" t="s">
        <v>10</v>
      </c>
      <c r="O607" s="230">
        <v>608</v>
      </c>
      <c r="P607" s="231">
        <v>506</v>
      </c>
      <c r="Q607" s="34">
        <f t="shared" si="9"/>
        <v>0.83223684210526316</v>
      </c>
      <c r="R607" s="33">
        <v>50</v>
      </c>
      <c r="S607" s="33">
        <v>76</v>
      </c>
      <c r="T607" s="187">
        <v>44827</v>
      </c>
      <c r="U607" s="87" t="s">
        <v>1068</v>
      </c>
    </row>
    <row r="608" spans="1:21" ht="15.5">
      <c r="A608" s="223">
        <v>2022</v>
      </c>
      <c r="B608" s="223" t="s">
        <v>23</v>
      </c>
      <c r="C608" s="224" t="s">
        <v>706</v>
      </c>
      <c r="D608" s="225" t="s">
        <v>1031</v>
      </c>
      <c r="E608" s="226" t="s">
        <v>1849</v>
      </c>
      <c r="F608" s="227" t="s">
        <v>1807</v>
      </c>
      <c r="G608" s="228" t="s">
        <v>2990</v>
      </c>
      <c r="H608" s="227" t="s">
        <v>2254</v>
      </c>
      <c r="I608" s="229" t="s">
        <v>1071</v>
      </c>
      <c r="J608" s="103" t="s">
        <v>1739</v>
      </c>
      <c r="K608" s="103" t="s">
        <v>70</v>
      </c>
      <c r="L608" s="103" t="s">
        <v>444</v>
      </c>
      <c r="M608" s="103" t="s">
        <v>70</v>
      </c>
      <c r="N608" s="103" t="s">
        <v>21</v>
      </c>
      <c r="O608" s="230">
        <v>712</v>
      </c>
      <c r="P608" s="231">
        <v>507</v>
      </c>
      <c r="Q608" s="34">
        <f t="shared" si="9"/>
        <v>0.7120786516853933</v>
      </c>
      <c r="R608" s="33">
        <v>42</v>
      </c>
      <c r="S608" s="33">
        <v>89</v>
      </c>
      <c r="T608" s="187">
        <v>44832</v>
      </c>
      <c r="U608" s="87" t="s">
        <v>706</v>
      </c>
    </row>
    <row r="609" spans="1:21" ht="15.5">
      <c r="A609" s="223">
        <v>2022</v>
      </c>
      <c r="B609" s="223" t="s">
        <v>12</v>
      </c>
      <c r="C609" s="224" t="s">
        <v>371</v>
      </c>
      <c r="D609" s="225" t="s">
        <v>1713</v>
      </c>
      <c r="E609" s="226" t="s">
        <v>2991</v>
      </c>
      <c r="F609" s="227" t="s">
        <v>2991</v>
      </c>
      <c r="G609" s="228" t="s">
        <v>2992</v>
      </c>
      <c r="H609" s="227" t="s">
        <v>2465</v>
      </c>
      <c r="I609" s="229" t="s">
        <v>1070</v>
      </c>
      <c r="J609" s="103" t="s">
        <v>1739</v>
      </c>
      <c r="K609" s="103" t="s">
        <v>91</v>
      </c>
      <c r="L609" s="103" t="s">
        <v>371</v>
      </c>
      <c r="M609" s="103" t="s">
        <v>371</v>
      </c>
      <c r="N609" s="103" t="s">
        <v>10</v>
      </c>
      <c r="O609" s="230">
        <v>448</v>
      </c>
      <c r="P609" s="231">
        <v>353</v>
      </c>
      <c r="Q609" s="34">
        <f t="shared" si="9"/>
        <v>0.7879464285714286</v>
      </c>
      <c r="R609" s="33">
        <v>33</v>
      </c>
      <c r="S609" s="33">
        <v>56</v>
      </c>
      <c r="T609" s="187">
        <v>44832</v>
      </c>
      <c r="U609" s="87" t="s">
        <v>371</v>
      </c>
    </row>
    <row r="610" spans="1:21" ht="15.5">
      <c r="A610" s="223">
        <v>2022</v>
      </c>
      <c r="B610" s="223" t="s">
        <v>12</v>
      </c>
      <c r="C610" s="224" t="s">
        <v>2092</v>
      </c>
      <c r="D610" s="225" t="s">
        <v>2092</v>
      </c>
      <c r="E610" s="226" t="s">
        <v>2844</v>
      </c>
      <c r="F610" s="227" t="s">
        <v>2993</v>
      </c>
      <c r="G610" s="228" t="s">
        <v>2994</v>
      </c>
      <c r="H610" s="227" t="s">
        <v>2095</v>
      </c>
      <c r="I610" s="229" t="s">
        <v>1072</v>
      </c>
      <c r="J610" s="103" t="s">
        <v>1739</v>
      </c>
      <c r="K610" s="103" t="s">
        <v>84</v>
      </c>
      <c r="L610" s="103" t="s">
        <v>84</v>
      </c>
      <c r="M610" s="103" t="s">
        <v>10</v>
      </c>
      <c r="N610" s="103" t="s">
        <v>10</v>
      </c>
      <c r="O610" s="230">
        <v>686</v>
      </c>
      <c r="P610" s="231">
        <v>471</v>
      </c>
      <c r="Q610" s="34">
        <f t="shared" si="9"/>
        <v>0.6865889212827988</v>
      </c>
      <c r="R610" s="33">
        <v>50</v>
      </c>
      <c r="S610" s="33">
        <v>86</v>
      </c>
      <c r="T610" s="187">
        <v>44834</v>
      </c>
      <c r="U610" s="87" t="s">
        <v>1073</v>
      </c>
    </row>
    <row r="611" spans="1:21" ht="15.5">
      <c r="A611" s="223">
        <v>2022</v>
      </c>
      <c r="B611" s="223" t="s">
        <v>41</v>
      </c>
      <c r="C611" s="224" t="s">
        <v>55</v>
      </c>
      <c r="D611" s="225" t="s">
        <v>1633</v>
      </c>
      <c r="E611" s="226" t="s">
        <v>1819</v>
      </c>
      <c r="F611" s="227" t="s">
        <v>1819</v>
      </c>
      <c r="G611" s="228" t="s">
        <v>2995</v>
      </c>
      <c r="H611" s="227" t="s">
        <v>2445</v>
      </c>
      <c r="I611" s="229" t="s">
        <v>1077</v>
      </c>
      <c r="J611" s="103" t="s">
        <v>1739</v>
      </c>
      <c r="K611" s="103" t="s">
        <v>55</v>
      </c>
      <c r="L611" s="103" t="s">
        <v>55</v>
      </c>
      <c r="M611" s="103" t="s">
        <v>55</v>
      </c>
      <c r="N611" s="103" t="s">
        <v>55</v>
      </c>
      <c r="O611" s="230">
        <v>2512</v>
      </c>
      <c r="P611" s="231">
        <v>1023</v>
      </c>
      <c r="Q611" s="34">
        <f t="shared" si="9"/>
        <v>0.40724522292993631</v>
      </c>
      <c r="R611" s="33">
        <v>53</v>
      </c>
      <c r="S611" s="33">
        <v>314</v>
      </c>
      <c r="T611" s="187">
        <v>44834</v>
      </c>
      <c r="U611" s="87" t="s">
        <v>1078</v>
      </c>
    </row>
    <row r="612" spans="1:21" ht="15.5">
      <c r="A612" s="223">
        <v>2022</v>
      </c>
      <c r="B612" s="223" t="s">
        <v>41</v>
      </c>
      <c r="C612" s="224" t="s">
        <v>55</v>
      </c>
      <c r="D612" s="225" t="s">
        <v>1633</v>
      </c>
      <c r="E612" s="226" t="s">
        <v>1803</v>
      </c>
      <c r="F612" s="227" t="s">
        <v>1803</v>
      </c>
      <c r="G612" s="228" t="s">
        <v>2996</v>
      </c>
      <c r="H612" s="227" t="s">
        <v>2445</v>
      </c>
      <c r="I612" s="229" t="s">
        <v>1074</v>
      </c>
      <c r="J612" s="103" t="s">
        <v>1739</v>
      </c>
      <c r="K612" s="103" t="s">
        <v>55</v>
      </c>
      <c r="L612" s="103" t="s">
        <v>55</v>
      </c>
      <c r="M612" s="103" t="s">
        <v>55</v>
      </c>
      <c r="N612" s="103" t="s">
        <v>55</v>
      </c>
      <c r="O612" s="230">
        <v>1832</v>
      </c>
      <c r="P612" s="231">
        <v>1172</v>
      </c>
      <c r="Q612" s="34">
        <f t="shared" si="9"/>
        <v>0.63973799126637554</v>
      </c>
      <c r="R612" s="33">
        <v>71</v>
      </c>
      <c r="S612" s="33">
        <v>229</v>
      </c>
      <c r="T612" s="187">
        <v>44834</v>
      </c>
      <c r="U612" s="87" t="s">
        <v>1075</v>
      </c>
    </row>
    <row r="613" spans="1:21" ht="15.5">
      <c r="A613" s="223">
        <v>2022</v>
      </c>
      <c r="B613" s="223" t="s">
        <v>41</v>
      </c>
      <c r="C613" s="224" t="s">
        <v>55</v>
      </c>
      <c r="D613" s="225" t="s">
        <v>1633</v>
      </c>
      <c r="E613" s="226" t="s">
        <v>1803</v>
      </c>
      <c r="F613" s="227" t="s">
        <v>2505</v>
      </c>
      <c r="G613" s="228" t="s">
        <v>2997</v>
      </c>
      <c r="H613" s="227" t="s">
        <v>2445</v>
      </c>
      <c r="I613" s="229" t="s">
        <v>1076</v>
      </c>
      <c r="J613" s="103" t="s">
        <v>1739</v>
      </c>
      <c r="K613" s="103" t="s">
        <v>55</v>
      </c>
      <c r="L613" s="103" t="s">
        <v>55</v>
      </c>
      <c r="M613" s="103" t="s">
        <v>55</v>
      </c>
      <c r="N613" s="103" t="s">
        <v>55</v>
      </c>
      <c r="O613" s="230">
        <v>1008</v>
      </c>
      <c r="P613" s="231">
        <v>523</v>
      </c>
      <c r="Q613" s="34">
        <f t="shared" si="9"/>
        <v>0.51884920634920639</v>
      </c>
      <c r="R613" s="33">
        <v>32</v>
      </c>
      <c r="S613" s="33">
        <v>126</v>
      </c>
      <c r="T613" s="187">
        <v>44834</v>
      </c>
      <c r="U613" s="87" t="s">
        <v>1075</v>
      </c>
    </row>
    <row r="614" spans="1:21" ht="15.5">
      <c r="A614" s="223">
        <v>2022</v>
      </c>
      <c r="B614" s="223" t="s">
        <v>12</v>
      </c>
      <c r="C614" s="224" t="s">
        <v>2945</v>
      </c>
      <c r="D614" s="224" t="s">
        <v>2945</v>
      </c>
      <c r="E614" s="226" t="s">
        <v>2981</v>
      </c>
      <c r="F614" s="227" t="s">
        <v>2998</v>
      </c>
      <c r="G614" s="228" t="s">
        <v>2999</v>
      </c>
      <c r="H614" s="227" t="s">
        <v>2949</v>
      </c>
      <c r="I614" s="229" t="s">
        <v>1081</v>
      </c>
      <c r="J614" s="103" t="s">
        <v>1739</v>
      </c>
      <c r="K614" s="103" t="s">
        <v>13</v>
      </c>
      <c r="L614" s="103" t="s">
        <v>371</v>
      </c>
      <c r="M614" s="103" t="s">
        <v>371</v>
      </c>
      <c r="N614" s="103" t="s">
        <v>10</v>
      </c>
      <c r="O614" s="230">
        <v>1792</v>
      </c>
      <c r="P614" s="231">
        <v>1179</v>
      </c>
      <c r="Q614" s="34">
        <f t="shared" si="9"/>
        <v>0.6579241071428571</v>
      </c>
      <c r="R614" s="33">
        <v>98</v>
      </c>
      <c r="S614" s="33">
        <v>224</v>
      </c>
      <c r="T614" s="187">
        <v>44838</v>
      </c>
      <c r="U614" s="87" t="s">
        <v>13</v>
      </c>
    </row>
    <row r="615" spans="1:21" ht="15.5">
      <c r="A615" s="223">
        <v>2022</v>
      </c>
      <c r="B615" s="223" t="s">
        <v>23</v>
      </c>
      <c r="C615" s="224" t="s">
        <v>105</v>
      </c>
      <c r="D615" s="225" t="s">
        <v>1627</v>
      </c>
      <c r="E615" s="226" t="s">
        <v>1761</v>
      </c>
      <c r="F615" s="227" t="s">
        <v>1761</v>
      </c>
      <c r="G615" s="228" t="s">
        <v>3000</v>
      </c>
      <c r="H615" s="227" t="s">
        <v>2518</v>
      </c>
      <c r="I615" s="229" t="s">
        <v>1079</v>
      </c>
      <c r="J615" s="103" t="s">
        <v>1739</v>
      </c>
      <c r="K615" s="103" t="s">
        <v>105</v>
      </c>
      <c r="L615" s="103" t="s">
        <v>665</v>
      </c>
      <c r="M615" s="103" t="s">
        <v>105</v>
      </c>
      <c r="N615" s="103" t="s">
        <v>21</v>
      </c>
      <c r="O615" s="230">
        <v>1536</v>
      </c>
      <c r="P615" s="231">
        <v>973</v>
      </c>
      <c r="Q615" s="34">
        <f t="shared" si="9"/>
        <v>0.63346354166666663</v>
      </c>
      <c r="R615" s="33">
        <v>76</v>
      </c>
      <c r="S615" s="33">
        <v>192</v>
      </c>
      <c r="T615" s="187">
        <v>44838</v>
      </c>
      <c r="U615" s="87" t="s">
        <v>1080</v>
      </c>
    </row>
    <row r="616" spans="1:21" ht="15.5">
      <c r="A616" s="223">
        <v>2022</v>
      </c>
      <c r="B616" s="223" t="s">
        <v>12</v>
      </c>
      <c r="C616" s="224" t="s">
        <v>2092</v>
      </c>
      <c r="D616" s="225" t="s">
        <v>2092</v>
      </c>
      <c r="E616" s="226" t="s">
        <v>2863</v>
      </c>
      <c r="F616" s="227" t="s">
        <v>3001</v>
      </c>
      <c r="G616" s="228" t="s">
        <v>3002</v>
      </c>
      <c r="H616" s="227" t="s">
        <v>2095</v>
      </c>
      <c r="I616" s="229" t="s">
        <v>1082</v>
      </c>
      <c r="J616" s="103" t="s">
        <v>1739</v>
      </c>
      <c r="K616" s="103" t="s">
        <v>20</v>
      </c>
      <c r="L616" s="103" t="s">
        <v>84</v>
      </c>
      <c r="M616" s="103" t="s">
        <v>10</v>
      </c>
      <c r="N616" s="103" t="s">
        <v>10</v>
      </c>
      <c r="O616" s="230">
        <v>622</v>
      </c>
      <c r="P616" s="231">
        <v>485</v>
      </c>
      <c r="Q616" s="34">
        <f t="shared" si="9"/>
        <v>0.77974276527331188</v>
      </c>
      <c r="R616" s="33">
        <v>48</v>
      </c>
      <c r="S616" s="33">
        <v>78</v>
      </c>
      <c r="T616" s="187">
        <v>44841</v>
      </c>
      <c r="U616" s="87" t="s">
        <v>1083</v>
      </c>
    </row>
    <row r="617" spans="1:21" ht="15.5">
      <c r="A617" s="223">
        <v>2022</v>
      </c>
      <c r="B617" s="223" t="s">
        <v>12</v>
      </c>
      <c r="C617" s="224" t="s">
        <v>2092</v>
      </c>
      <c r="D617" s="225" t="s">
        <v>2092</v>
      </c>
      <c r="E617" s="226" t="s">
        <v>2844</v>
      </c>
      <c r="F617" s="227" t="s">
        <v>3003</v>
      </c>
      <c r="G617" s="228" t="s">
        <v>3004</v>
      </c>
      <c r="H617" s="227" t="s">
        <v>2095</v>
      </c>
      <c r="I617" s="229" t="s">
        <v>1084</v>
      </c>
      <c r="J617" s="103" t="s">
        <v>1739</v>
      </c>
      <c r="K617" s="103" t="s">
        <v>85</v>
      </c>
      <c r="L617" s="103" t="s">
        <v>84</v>
      </c>
      <c r="M617" s="103" t="s">
        <v>10</v>
      </c>
      <c r="N617" s="103" t="s">
        <v>10</v>
      </c>
      <c r="O617" s="230">
        <v>728</v>
      </c>
      <c r="P617" s="231">
        <v>413</v>
      </c>
      <c r="Q617" s="34">
        <f t="shared" si="9"/>
        <v>0.56730769230769229</v>
      </c>
      <c r="R617" s="33">
        <v>29</v>
      </c>
      <c r="S617" s="33">
        <v>91</v>
      </c>
      <c r="T617" s="187">
        <v>44841</v>
      </c>
      <c r="U617" s="87" t="s">
        <v>1085</v>
      </c>
    </row>
    <row r="618" spans="1:21" ht="15.5">
      <c r="A618" s="223">
        <v>2022</v>
      </c>
      <c r="B618" s="223" t="s">
        <v>12</v>
      </c>
      <c r="C618" s="224" t="s">
        <v>615</v>
      </c>
      <c r="D618" s="225" t="s">
        <v>615</v>
      </c>
      <c r="E618" s="226" t="s">
        <v>3005</v>
      </c>
      <c r="F618" s="227" t="s">
        <v>3005</v>
      </c>
      <c r="G618" s="228" t="s">
        <v>3006</v>
      </c>
      <c r="H618" s="227" t="s">
        <v>2161</v>
      </c>
      <c r="I618" s="229" t="s">
        <v>1086</v>
      </c>
      <c r="J618" s="103" t="s">
        <v>1739</v>
      </c>
      <c r="K618" s="103" t="s">
        <v>68</v>
      </c>
      <c r="L618" s="103" t="s">
        <v>458</v>
      </c>
      <c r="M618" s="103" t="s">
        <v>459</v>
      </c>
      <c r="N618" s="103" t="s">
        <v>10</v>
      </c>
      <c r="O618" s="230">
        <v>880</v>
      </c>
      <c r="P618" s="231">
        <v>612</v>
      </c>
      <c r="Q618" s="34">
        <f t="shared" si="9"/>
        <v>0.69545454545454544</v>
      </c>
      <c r="R618" s="33">
        <v>49</v>
      </c>
      <c r="S618" s="33">
        <v>110</v>
      </c>
      <c r="T618" s="187">
        <v>44844</v>
      </c>
      <c r="U618" s="87" t="s">
        <v>1052</v>
      </c>
    </row>
    <row r="619" spans="1:21" ht="15.5">
      <c r="A619" s="223">
        <v>2022</v>
      </c>
      <c r="B619" s="223" t="s">
        <v>12</v>
      </c>
      <c r="C619" s="225" t="s">
        <v>615</v>
      </c>
      <c r="D619" s="225" t="s">
        <v>615</v>
      </c>
      <c r="E619" s="226" t="s">
        <v>2566</v>
      </c>
      <c r="F619" s="227" t="s">
        <v>3007</v>
      </c>
      <c r="G619" s="228" t="s">
        <v>3008</v>
      </c>
      <c r="H619" s="227" t="s">
        <v>2161</v>
      </c>
      <c r="I619" s="229" t="s">
        <v>1087</v>
      </c>
      <c r="J619" s="103" t="s">
        <v>1739</v>
      </c>
      <c r="K619" s="103" t="s">
        <v>53</v>
      </c>
      <c r="L619" s="103" t="s">
        <v>662</v>
      </c>
      <c r="M619" s="103" t="s">
        <v>559</v>
      </c>
      <c r="N619" s="103" t="s">
        <v>10</v>
      </c>
      <c r="O619" s="230">
        <v>952</v>
      </c>
      <c r="P619" s="231">
        <v>623</v>
      </c>
      <c r="Q619" s="34">
        <f t="shared" si="9"/>
        <v>0.65441176470588236</v>
      </c>
      <c r="R619" s="33">
        <v>60</v>
      </c>
      <c r="S619" s="33">
        <v>119</v>
      </c>
      <c r="T619" s="187">
        <v>44848</v>
      </c>
      <c r="U619" s="87" t="s">
        <v>1088</v>
      </c>
    </row>
    <row r="620" spans="1:21" ht="15.5">
      <c r="A620" s="223">
        <v>2022</v>
      </c>
      <c r="B620" s="223" t="s">
        <v>12</v>
      </c>
      <c r="C620" s="224" t="s">
        <v>2945</v>
      </c>
      <c r="D620" s="224" t="s">
        <v>2945</v>
      </c>
      <c r="E620" s="226" t="s">
        <v>2946</v>
      </c>
      <c r="F620" s="227" t="s">
        <v>2946</v>
      </c>
      <c r="G620" s="228" t="s">
        <v>3009</v>
      </c>
      <c r="H620" s="227" t="s">
        <v>2949</v>
      </c>
      <c r="I620" s="229" t="s">
        <v>1091</v>
      </c>
      <c r="J620" s="103" t="s">
        <v>1739</v>
      </c>
      <c r="K620" s="103" t="s">
        <v>13</v>
      </c>
      <c r="L620" s="103" t="s">
        <v>371</v>
      </c>
      <c r="M620" s="103" t="s">
        <v>371</v>
      </c>
      <c r="N620" s="103" t="s">
        <v>10</v>
      </c>
      <c r="O620" s="230">
        <v>2384</v>
      </c>
      <c r="P620" s="231">
        <v>1430</v>
      </c>
      <c r="Q620" s="34">
        <f t="shared" si="9"/>
        <v>0.59983221476510062</v>
      </c>
      <c r="R620" s="33">
        <v>87</v>
      </c>
      <c r="S620" s="33">
        <v>298</v>
      </c>
      <c r="T620" s="187">
        <v>44851</v>
      </c>
      <c r="U620" s="87" t="s">
        <v>13</v>
      </c>
    </row>
    <row r="621" spans="1:21" ht="15.5">
      <c r="A621" s="223">
        <v>2022</v>
      </c>
      <c r="B621" s="223" t="s">
        <v>12</v>
      </c>
      <c r="C621" s="225" t="s">
        <v>615</v>
      </c>
      <c r="D621" s="225" t="s">
        <v>615</v>
      </c>
      <c r="E621" s="226" t="s">
        <v>3005</v>
      </c>
      <c r="F621" s="227" t="s">
        <v>3010</v>
      </c>
      <c r="G621" s="228" t="s">
        <v>3011</v>
      </c>
      <c r="H621" s="227" t="s">
        <v>2161</v>
      </c>
      <c r="I621" s="229" t="s">
        <v>1089</v>
      </c>
      <c r="J621" s="103" t="s">
        <v>1739</v>
      </c>
      <c r="K621" s="103" t="s">
        <v>68</v>
      </c>
      <c r="L621" s="103" t="s">
        <v>458</v>
      </c>
      <c r="M621" s="103" t="s">
        <v>459</v>
      </c>
      <c r="N621" s="103" t="s">
        <v>10</v>
      </c>
      <c r="O621" s="230">
        <v>632</v>
      </c>
      <c r="P621" s="231">
        <v>478</v>
      </c>
      <c r="Q621" s="34">
        <f t="shared" si="9"/>
        <v>0.75632911392405067</v>
      </c>
      <c r="R621" s="33">
        <v>42</v>
      </c>
      <c r="S621" s="33">
        <v>79</v>
      </c>
      <c r="T621" s="187">
        <v>44851</v>
      </c>
      <c r="U621" s="87" t="s">
        <v>1090</v>
      </c>
    </row>
    <row r="622" spans="1:21" ht="15.5">
      <c r="A622" s="223">
        <v>2022</v>
      </c>
      <c r="B622" s="223" t="s">
        <v>12</v>
      </c>
      <c r="C622" s="224" t="s">
        <v>777</v>
      </c>
      <c r="D622" s="225" t="s">
        <v>777</v>
      </c>
      <c r="E622" s="226" t="s">
        <v>3012</v>
      </c>
      <c r="F622" s="227" t="s">
        <v>3012</v>
      </c>
      <c r="G622" s="228" t="s">
        <v>3013</v>
      </c>
      <c r="H622" s="227" t="s">
        <v>2639</v>
      </c>
      <c r="I622" s="229" t="s">
        <v>1092</v>
      </c>
      <c r="J622" s="103" t="s">
        <v>1739</v>
      </c>
      <c r="K622" s="103" t="s">
        <v>95</v>
      </c>
      <c r="L622" s="103" t="s">
        <v>11</v>
      </c>
      <c r="M622" s="103" t="s">
        <v>371</v>
      </c>
      <c r="N622" s="103" t="s">
        <v>10</v>
      </c>
      <c r="O622" s="230">
        <v>1216</v>
      </c>
      <c r="P622" s="231">
        <v>751</v>
      </c>
      <c r="Q622" s="34">
        <f t="shared" si="9"/>
        <v>0.61759868421052633</v>
      </c>
      <c r="R622" s="33">
        <v>63</v>
      </c>
      <c r="S622" s="33">
        <v>152</v>
      </c>
      <c r="T622" s="187">
        <v>44853</v>
      </c>
      <c r="U622" s="87" t="s">
        <v>1093</v>
      </c>
    </row>
    <row r="623" spans="1:21" ht="15.5">
      <c r="A623" s="223">
        <v>2022</v>
      </c>
      <c r="B623" s="223" t="s">
        <v>12</v>
      </c>
      <c r="C623" s="224" t="s">
        <v>2092</v>
      </c>
      <c r="D623" s="225" t="s">
        <v>2092</v>
      </c>
      <c r="E623" s="226" t="s">
        <v>3014</v>
      </c>
      <c r="F623" s="227" t="s">
        <v>3014</v>
      </c>
      <c r="G623" s="228" t="s">
        <v>3015</v>
      </c>
      <c r="H623" s="227" t="s">
        <v>2095</v>
      </c>
      <c r="I623" s="229" t="s">
        <v>1094</v>
      </c>
      <c r="J623" s="103" t="s">
        <v>1739</v>
      </c>
      <c r="K623" s="103" t="s">
        <v>84</v>
      </c>
      <c r="L623" s="103" t="s">
        <v>84</v>
      </c>
      <c r="M623" s="103" t="s">
        <v>10</v>
      </c>
      <c r="N623" s="103" t="s">
        <v>10</v>
      </c>
      <c r="O623" s="230">
        <v>520</v>
      </c>
      <c r="P623" s="231">
        <v>434</v>
      </c>
      <c r="Q623" s="34">
        <f t="shared" si="9"/>
        <v>0.83461538461538465</v>
      </c>
      <c r="R623" s="33">
        <v>45</v>
      </c>
      <c r="S623" s="33">
        <v>65</v>
      </c>
      <c r="T623" s="187">
        <v>44855</v>
      </c>
      <c r="U623" s="87" t="s">
        <v>972</v>
      </c>
    </row>
    <row r="624" spans="1:21" ht="15.5">
      <c r="A624" s="223">
        <v>2022</v>
      </c>
      <c r="B624" s="223" t="s">
        <v>12</v>
      </c>
      <c r="C624" s="224" t="s">
        <v>789</v>
      </c>
      <c r="D624" s="225" t="s">
        <v>2599</v>
      </c>
      <c r="E624" s="226" t="s">
        <v>3016</v>
      </c>
      <c r="F624" s="227" t="s">
        <v>3016</v>
      </c>
      <c r="G624" s="228" t="s">
        <v>3017</v>
      </c>
      <c r="H624" s="227" t="s">
        <v>2602</v>
      </c>
      <c r="I624" s="229" t="s">
        <v>1095</v>
      </c>
      <c r="J624" s="103" t="s">
        <v>1739</v>
      </c>
      <c r="K624" s="103" t="s">
        <v>101</v>
      </c>
      <c r="L624" s="103" t="s">
        <v>458</v>
      </c>
      <c r="M624" s="103" t="s">
        <v>459</v>
      </c>
      <c r="N624" s="103" t="s">
        <v>10</v>
      </c>
      <c r="O624" s="230">
        <v>474</v>
      </c>
      <c r="P624" s="231">
        <v>341</v>
      </c>
      <c r="Q624" s="34">
        <f t="shared" si="9"/>
        <v>0.71940928270042193</v>
      </c>
      <c r="R624" s="33">
        <v>49</v>
      </c>
      <c r="S624" s="33">
        <v>79</v>
      </c>
      <c r="T624" s="187">
        <v>44855</v>
      </c>
      <c r="U624" s="87" t="s">
        <v>1096</v>
      </c>
    </row>
    <row r="625" spans="1:21" ht="15.5">
      <c r="A625" s="223">
        <v>2022</v>
      </c>
      <c r="B625" s="223" t="s">
        <v>23</v>
      </c>
      <c r="C625" s="224" t="s">
        <v>706</v>
      </c>
      <c r="D625" s="225" t="s">
        <v>1031</v>
      </c>
      <c r="E625" s="226" t="s">
        <v>1849</v>
      </c>
      <c r="F625" s="227" t="s">
        <v>2227</v>
      </c>
      <c r="G625" s="228" t="s">
        <v>3018</v>
      </c>
      <c r="H625" s="227" t="s">
        <v>2254</v>
      </c>
      <c r="I625" s="229" t="s">
        <v>1098</v>
      </c>
      <c r="J625" s="103" t="s">
        <v>1739</v>
      </c>
      <c r="K625" s="103" t="s">
        <v>70</v>
      </c>
      <c r="L625" s="103" t="s">
        <v>444</v>
      </c>
      <c r="M625" s="103" t="s">
        <v>70</v>
      </c>
      <c r="N625" s="103" t="s">
        <v>21</v>
      </c>
      <c r="O625" s="230">
        <v>736</v>
      </c>
      <c r="P625" s="231">
        <v>461</v>
      </c>
      <c r="Q625" s="34">
        <f t="shared" si="9"/>
        <v>0.62635869565217395</v>
      </c>
      <c r="R625" s="33">
        <v>37</v>
      </c>
      <c r="S625" s="33">
        <v>92</v>
      </c>
      <c r="T625" s="187">
        <v>44859</v>
      </c>
      <c r="U625" s="87" t="s">
        <v>706</v>
      </c>
    </row>
    <row r="626" spans="1:21" ht="15.5">
      <c r="A626" s="223">
        <v>2022</v>
      </c>
      <c r="B626" s="223" t="s">
        <v>12</v>
      </c>
      <c r="C626" s="224" t="s">
        <v>777</v>
      </c>
      <c r="D626" s="225" t="s">
        <v>777</v>
      </c>
      <c r="E626" s="226" t="s">
        <v>3019</v>
      </c>
      <c r="F626" s="227" t="s">
        <v>3020</v>
      </c>
      <c r="G626" s="228" t="s">
        <v>3021</v>
      </c>
      <c r="H626" s="227" t="s">
        <v>2639</v>
      </c>
      <c r="I626" s="229" t="s">
        <v>1097</v>
      </c>
      <c r="J626" s="103" t="s">
        <v>1739</v>
      </c>
      <c r="K626" s="103" t="s">
        <v>95</v>
      </c>
      <c r="L626" s="103" t="s">
        <v>11</v>
      </c>
      <c r="M626" s="103" t="s">
        <v>371</v>
      </c>
      <c r="N626" s="103" t="s">
        <v>10</v>
      </c>
      <c r="O626" s="230">
        <v>480</v>
      </c>
      <c r="P626" s="231">
        <v>414</v>
      </c>
      <c r="Q626" s="34">
        <f t="shared" si="9"/>
        <v>0.86250000000000004</v>
      </c>
      <c r="R626" s="33">
        <v>46</v>
      </c>
      <c r="S626" s="33">
        <v>60</v>
      </c>
      <c r="T626" s="187">
        <v>44859</v>
      </c>
      <c r="U626" s="87" t="s">
        <v>1093</v>
      </c>
    </row>
    <row r="627" spans="1:21" ht="15.5">
      <c r="A627" s="223">
        <v>2022</v>
      </c>
      <c r="B627" s="223" t="s">
        <v>23</v>
      </c>
      <c r="C627" s="224" t="s">
        <v>1691</v>
      </c>
      <c r="D627" s="225" t="s">
        <v>2294</v>
      </c>
      <c r="E627" s="226" t="s">
        <v>2747</v>
      </c>
      <c r="F627" s="227" t="s">
        <v>2747</v>
      </c>
      <c r="G627" s="228" t="s">
        <v>3022</v>
      </c>
      <c r="H627" s="227" t="s">
        <v>2296</v>
      </c>
      <c r="I627" s="229" t="s">
        <v>1101</v>
      </c>
      <c r="J627" s="103" t="s">
        <v>1739</v>
      </c>
      <c r="K627" s="103" t="s">
        <v>104</v>
      </c>
      <c r="L627" s="103" t="s">
        <v>483</v>
      </c>
      <c r="M627" s="103" t="s">
        <v>21</v>
      </c>
      <c r="N627" s="103" t="s">
        <v>21</v>
      </c>
      <c r="O627" s="230">
        <v>1344</v>
      </c>
      <c r="P627" s="231">
        <v>1024</v>
      </c>
      <c r="Q627" s="34">
        <f t="shared" si="9"/>
        <v>0.76190476190476186</v>
      </c>
      <c r="R627" s="33">
        <v>88</v>
      </c>
      <c r="S627" s="33">
        <v>168</v>
      </c>
      <c r="T627" s="187">
        <v>44865</v>
      </c>
      <c r="U627" s="87" t="s">
        <v>1102</v>
      </c>
    </row>
    <row r="628" spans="1:21" ht="15.5">
      <c r="A628" s="223">
        <v>2022</v>
      </c>
      <c r="B628" s="223" t="s">
        <v>12</v>
      </c>
      <c r="C628" s="224" t="s">
        <v>789</v>
      </c>
      <c r="D628" s="225" t="s">
        <v>2599</v>
      </c>
      <c r="E628" s="226" t="s">
        <v>3023</v>
      </c>
      <c r="F628" s="227" t="s">
        <v>3023</v>
      </c>
      <c r="G628" s="228" t="s">
        <v>3024</v>
      </c>
      <c r="H628" s="227" t="s">
        <v>2602</v>
      </c>
      <c r="I628" s="229" t="s">
        <v>1099</v>
      </c>
      <c r="J628" s="103" t="s">
        <v>1739</v>
      </c>
      <c r="K628" s="103" t="s">
        <v>49</v>
      </c>
      <c r="L628" s="103" t="s">
        <v>458</v>
      </c>
      <c r="M628" s="103" t="s">
        <v>459</v>
      </c>
      <c r="N628" s="103" t="s">
        <v>10</v>
      </c>
      <c r="O628" s="230">
        <v>1464</v>
      </c>
      <c r="P628" s="231">
        <v>987</v>
      </c>
      <c r="Q628" s="34">
        <f t="shared" si="9"/>
        <v>0.67418032786885251</v>
      </c>
      <c r="R628" s="33">
        <v>77</v>
      </c>
      <c r="S628" s="33">
        <v>183</v>
      </c>
      <c r="T628" s="187">
        <v>44865</v>
      </c>
      <c r="U628" s="87" t="s">
        <v>1100</v>
      </c>
    </row>
    <row r="629" spans="1:21" ht="15.5">
      <c r="A629" s="223">
        <v>2022</v>
      </c>
      <c r="B629" s="223" t="s">
        <v>23</v>
      </c>
      <c r="C629" s="224" t="s">
        <v>1691</v>
      </c>
      <c r="D629" s="225" t="s">
        <v>2294</v>
      </c>
      <c r="E629" s="226" t="s">
        <v>1780</v>
      </c>
      <c r="F629" s="227" t="s">
        <v>3025</v>
      </c>
      <c r="G629" s="228" t="s">
        <v>3026</v>
      </c>
      <c r="H629" s="227" t="s">
        <v>2296</v>
      </c>
      <c r="I629" s="229" t="s">
        <v>1103</v>
      </c>
      <c r="J629" s="103" t="s">
        <v>1739</v>
      </c>
      <c r="K629" s="103" t="s">
        <v>38</v>
      </c>
      <c r="L629" s="103" t="s">
        <v>496</v>
      </c>
      <c r="M629" s="103" t="s">
        <v>21</v>
      </c>
      <c r="N629" s="103" t="s">
        <v>21</v>
      </c>
      <c r="O629" s="230">
        <v>1304</v>
      </c>
      <c r="P629" s="231">
        <v>900</v>
      </c>
      <c r="Q629" s="34">
        <f t="shared" si="9"/>
        <v>0.69018404907975461</v>
      </c>
      <c r="R629" s="33">
        <v>88</v>
      </c>
      <c r="S629" s="33">
        <v>163</v>
      </c>
      <c r="T629" s="187">
        <v>44868</v>
      </c>
      <c r="U629" s="87" t="s">
        <v>1104</v>
      </c>
    </row>
    <row r="630" spans="1:21" ht="15.5">
      <c r="A630" s="223">
        <v>2022</v>
      </c>
      <c r="B630" s="223" t="s">
        <v>23</v>
      </c>
      <c r="C630" s="224" t="s">
        <v>706</v>
      </c>
      <c r="D630" s="225" t="s">
        <v>1031</v>
      </c>
      <c r="E630" s="226" t="s">
        <v>2001</v>
      </c>
      <c r="F630" s="227" t="s">
        <v>2201</v>
      </c>
      <c r="G630" s="228" t="s">
        <v>3027</v>
      </c>
      <c r="H630" s="227" t="s">
        <v>2254</v>
      </c>
      <c r="I630" s="229" t="s">
        <v>1105</v>
      </c>
      <c r="J630" s="103" t="s">
        <v>1739</v>
      </c>
      <c r="K630" s="103" t="s">
        <v>70</v>
      </c>
      <c r="L630" s="103" t="s">
        <v>444</v>
      </c>
      <c r="M630" s="103" t="s">
        <v>70</v>
      </c>
      <c r="N630" s="103" t="s">
        <v>21</v>
      </c>
      <c r="O630" s="230">
        <v>1264</v>
      </c>
      <c r="P630" s="231">
        <v>567</v>
      </c>
      <c r="Q630" s="34">
        <f t="shared" si="9"/>
        <v>0.44857594936708861</v>
      </c>
      <c r="R630" s="33">
        <v>45</v>
      </c>
      <c r="S630" s="33">
        <v>158</v>
      </c>
      <c r="T630" s="187">
        <v>44872</v>
      </c>
      <c r="U630" s="87" t="s">
        <v>1106</v>
      </c>
    </row>
    <row r="631" spans="1:21" ht="15.5">
      <c r="A631" s="223">
        <v>2022</v>
      </c>
      <c r="B631" s="223" t="s">
        <v>12</v>
      </c>
      <c r="C631" s="224" t="s">
        <v>777</v>
      </c>
      <c r="D631" s="225" t="s">
        <v>3028</v>
      </c>
      <c r="E631" s="226" t="s">
        <v>3029</v>
      </c>
      <c r="F631" s="227" t="s">
        <v>3029</v>
      </c>
      <c r="G631" s="228" t="s">
        <v>3030</v>
      </c>
      <c r="H631" s="227" t="s">
        <v>3031</v>
      </c>
      <c r="I631" s="229" t="s">
        <v>1108</v>
      </c>
      <c r="J631" s="103" t="s">
        <v>1739</v>
      </c>
      <c r="K631" s="103" t="s">
        <v>31</v>
      </c>
      <c r="L631" s="103" t="s">
        <v>371</v>
      </c>
      <c r="M631" s="103" t="s">
        <v>371</v>
      </c>
      <c r="N631" s="103" t="s">
        <v>10</v>
      </c>
      <c r="O631" s="230">
        <v>400</v>
      </c>
      <c r="P631" s="231">
        <v>248</v>
      </c>
      <c r="Q631" s="34">
        <f t="shared" si="9"/>
        <v>0.62</v>
      </c>
      <c r="R631" s="33">
        <v>22</v>
      </c>
      <c r="S631" s="33">
        <v>50</v>
      </c>
      <c r="T631" s="187">
        <v>44886</v>
      </c>
      <c r="U631" s="87" t="s">
        <v>31</v>
      </c>
    </row>
    <row r="632" spans="1:21" ht="15.5">
      <c r="A632" s="223">
        <v>2022</v>
      </c>
      <c r="B632" s="223" t="s">
        <v>12</v>
      </c>
      <c r="C632" s="224" t="s">
        <v>777</v>
      </c>
      <c r="D632" s="225" t="s">
        <v>777</v>
      </c>
      <c r="E632" s="226" t="s">
        <v>3019</v>
      </c>
      <c r="F632" s="227" t="s">
        <v>3019</v>
      </c>
      <c r="G632" s="228" t="s">
        <v>3032</v>
      </c>
      <c r="H632" s="227" t="s">
        <v>2639</v>
      </c>
      <c r="I632" s="229" t="s">
        <v>1107</v>
      </c>
      <c r="J632" s="103" t="s">
        <v>1739</v>
      </c>
      <c r="K632" s="103" t="s">
        <v>95</v>
      </c>
      <c r="L632" s="103" t="s">
        <v>11</v>
      </c>
      <c r="M632" s="103" t="s">
        <v>371</v>
      </c>
      <c r="N632" s="103" t="s">
        <v>10</v>
      </c>
      <c r="O632" s="230">
        <v>1248</v>
      </c>
      <c r="P632" s="231">
        <v>857</v>
      </c>
      <c r="Q632" s="34">
        <f t="shared" si="9"/>
        <v>0.68669871794871795</v>
      </c>
      <c r="R632" s="33">
        <v>69</v>
      </c>
      <c r="S632" s="33">
        <v>156</v>
      </c>
      <c r="T632" s="187">
        <v>44886</v>
      </c>
      <c r="U632" s="87" t="s">
        <v>1093</v>
      </c>
    </row>
    <row r="633" spans="1:21" ht="15.5">
      <c r="A633" s="223">
        <v>2022</v>
      </c>
      <c r="B633" s="223" t="s">
        <v>23</v>
      </c>
      <c r="C633" s="224" t="s">
        <v>1691</v>
      </c>
      <c r="D633" s="225" t="s">
        <v>2294</v>
      </c>
      <c r="E633" s="226" t="s">
        <v>1786</v>
      </c>
      <c r="F633" s="227" t="s">
        <v>1786</v>
      </c>
      <c r="G633" s="228" t="s">
        <v>3033</v>
      </c>
      <c r="H633" s="227" t="s">
        <v>2296</v>
      </c>
      <c r="I633" s="229" t="s">
        <v>1113</v>
      </c>
      <c r="J633" s="103" t="s">
        <v>1739</v>
      </c>
      <c r="K633" s="103" t="s">
        <v>103</v>
      </c>
      <c r="L633" s="103" t="s">
        <v>652</v>
      </c>
      <c r="M633" s="103" t="s">
        <v>21</v>
      </c>
      <c r="N633" s="103" t="s">
        <v>21</v>
      </c>
      <c r="O633" s="230">
        <v>1848</v>
      </c>
      <c r="P633" s="231">
        <v>1360</v>
      </c>
      <c r="Q633" s="34">
        <f t="shared" si="9"/>
        <v>0.73593073593073588</v>
      </c>
      <c r="R633" s="33">
        <v>115</v>
      </c>
      <c r="S633" s="33">
        <v>231</v>
      </c>
      <c r="T633" s="187">
        <v>44887</v>
      </c>
      <c r="U633" s="87" t="s">
        <v>1114</v>
      </c>
    </row>
    <row r="634" spans="1:21" ht="15.5">
      <c r="A634" s="223">
        <v>2022</v>
      </c>
      <c r="B634" s="223" t="s">
        <v>23</v>
      </c>
      <c r="C634" s="224" t="s">
        <v>1691</v>
      </c>
      <c r="D634" s="225" t="s">
        <v>2294</v>
      </c>
      <c r="E634" s="226" t="s">
        <v>1774</v>
      </c>
      <c r="F634" s="227" t="s">
        <v>3034</v>
      </c>
      <c r="G634" s="228" t="s">
        <v>3035</v>
      </c>
      <c r="H634" s="227" t="s">
        <v>2296</v>
      </c>
      <c r="I634" s="229" t="s">
        <v>1111</v>
      </c>
      <c r="J634" s="103" t="s">
        <v>1739</v>
      </c>
      <c r="K634" s="103" t="s">
        <v>103</v>
      </c>
      <c r="L634" s="103" t="s">
        <v>652</v>
      </c>
      <c r="M634" s="103" t="s">
        <v>21</v>
      </c>
      <c r="N634" s="103" t="s">
        <v>21</v>
      </c>
      <c r="O634" s="230">
        <v>1896</v>
      </c>
      <c r="P634" s="231">
        <v>1316</v>
      </c>
      <c r="Q634" s="34">
        <f t="shared" si="9"/>
        <v>0.69409282700421937</v>
      </c>
      <c r="R634" s="33">
        <v>128</v>
      </c>
      <c r="S634" s="33">
        <v>237</v>
      </c>
      <c r="T634" s="187">
        <v>44887</v>
      </c>
      <c r="U634" s="87" t="s">
        <v>1112</v>
      </c>
    </row>
    <row r="635" spans="1:21" ht="15.5">
      <c r="A635" s="223">
        <v>2022</v>
      </c>
      <c r="B635" s="223" t="s">
        <v>23</v>
      </c>
      <c r="C635" s="224" t="s">
        <v>21</v>
      </c>
      <c r="D635" s="225" t="s">
        <v>2294</v>
      </c>
      <c r="E635" s="226" t="s">
        <v>1780</v>
      </c>
      <c r="F635" s="227" t="s">
        <v>3036</v>
      </c>
      <c r="G635" s="228" t="s">
        <v>3037</v>
      </c>
      <c r="H635" s="227" t="s">
        <v>2296</v>
      </c>
      <c r="I635" s="229" t="s">
        <v>1109</v>
      </c>
      <c r="J635" s="103" t="s">
        <v>1739</v>
      </c>
      <c r="K635" s="103" t="s">
        <v>38</v>
      </c>
      <c r="L635" s="103" t="s">
        <v>496</v>
      </c>
      <c r="M635" s="103" t="s">
        <v>21</v>
      </c>
      <c r="N635" s="103" t="s">
        <v>21</v>
      </c>
      <c r="O635" s="230">
        <v>744</v>
      </c>
      <c r="P635" s="231">
        <v>589</v>
      </c>
      <c r="Q635" s="34">
        <f t="shared" si="9"/>
        <v>0.79166666666666663</v>
      </c>
      <c r="R635" s="33">
        <v>59</v>
      </c>
      <c r="S635" s="33">
        <v>93</v>
      </c>
      <c r="T635" s="187">
        <v>44887</v>
      </c>
      <c r="U635" s="87" t="s">
        <v>1110</v>
      </c>
    </row>
    <row r="636" spans="1:21" ht="15.5">
      <c r="A636" s="223">
        <v>2022</v>
      </c>
      <c r="B636" s="223" t="s">
        <v>23</v>
      </c>
      <c r="C636" s="224" t="s">
        <v>2571</v>
      </c>
      <c r="D636" s="225" t="s">
        <v>2571</v>
      </c>
      <c r="E636" s="226" t="s">
        <v>1786</v>
      </c>
      <c r="F636" s="226" t="s">
        <v>1786</v>
      </c>
      <c r="G636" s="228" t="s">
        <v>3038</v>
      </c>
      <c r="H636" s="227" t="s">
        <v>2573</v>
      </c>
      <c r="I636" s="229" t="s">
        <v>1115</v>
      </c>
      <c r="J636" s="103" t="s">
        <v>1739</v>
      </c>
      <c r="K636" s="103" t="s">
        <v>70</v>
      </c>
      <c r="L636" s="103" t="s">
        <v>444</v>
      </c>
      <c r="M636" s="103" t="s">
        <v>70</v>
      </c>
      <c r="N636" s="103" t="s">
        <v>21</v>
      </c>
      <c r="O636" s="230">
        <v>1384</v>
      </c>
      <c r="P636" s="231">
        <v>976</v>
      </c>
      <c r="Q636" s="34">
        <f t="shared" si="9"/>
        <v>0.7052023121387283</v>
      </c>
      <c r="R636" s="33">
        <v>84</v>
      </c>
      <c r="S636" s="33">
        <v>173</v>
      </c>
      <c r="T636" s="187">
        <v>44895</v>
      </c>
      <c r="U636" s="87" t="s">
        <v>1116</v>
      </c>
    </row>
    <row r="637" spans="1:21" ht="15.5">
      <c r="A637" s="223">
        <v>2022</v>
      </c>
      <c r="B637" s="223" t="s">
        <v>26</v>
      </c>
      <c r="C637" s="224" t="s">
        <v>2752</v>
      </c>
      <c r="D637" s="225" t="s">
        <v>1118</v>
      </c>
      <c r="E637" s="226" t="s">
        <v>1803</v>
      </c>
      <c r="F637" s="227" t="s">
        <v>1803</v>
      </c>
      <c r="G637" s="228" t="s">
        <v>3039</v>
      </c>
      <c r="H637" s="227" t="s">
        <v>3040</v>
      </c>
      <c r="I637" s="229" t="s">
        <v>1117</v>
      </c>
      <c r="J637" s="103" t="s">
        <v>1739</v>
      </c>
      <c r="K637" s="103" t="s">
        <v>43</v>
      </c>
      <c r="L637" s="103" t="s">
        <v>43</v>
      </c>
      <c r="M637" s="103" t="s">
        <v>43</v>
      </c>
      <c r="N637" s="103" t="s">
        <v>43</v>
      </c>
      <c r="O637" s="230">
        <v>928</v>
      </c>
      <c r="P637" s="231">
        <v>563</v>
      </c>
      <c r="Q637" s="34">
        <f t="shared" si="9"/>
        <v>0.60668103448275867</v>
      </c>
      <c r="R637" s="33">
        <v>47</v>
      </c>
      <c r="S637" s="33">
        <v>116</v>
      </c>
      <c r="T637" s="187">
        <v>44900</v>
      </c>
      <c r="U637" s="87" t="s">
        <v>1118</v>
      </c>
    </row>
    <row r="638" spans="1:21" ht="15.5">
      <c r="A638" s="223">
        <v>2022</v>
      </c>
      <c r="B638" s="223" t="s">
        <v>23</v>
      </c>
      <c r="C638" s="224" t="s">
        <v>21</v>
      </c>
      <c r="D638" s="225" t="s">
        <v>2294</v>
      </c>
      <c r="E638" s="226" t="s">
        <v>2313</v>
      </c>
      <c r="F638" s="227" t="s">
        <v>3041</v>
      </c>
      <c r="G638" s="228" t="s">
        <v>3042</v>
      </c>
      <c r="H638" s="227" t="s">
        <v>2296</v>
      </c>
      <c r="I638" s="229" t="s">
        <v>1121</v>
      </c>
      <c r="J638" s="103" t="s">
        <v>1739</v>
      </c>
      <c r="K638" s="103" t="s">
        <v>38</v>
      </c>
      <c r="L638" s="103" t="s">
        <v>496</v>
      </c>
      <c r="M638" s="103" t="s">
        <v>21</v>
      </c>
      <c r="N638" s="103" t="s">
        <v>21</v>
      </c>
      <c r="O638" s="230">
        <v>864</v>
      </c>
      <c r="P638" s="231">
        <v>688</v>
      </c>
      <c r="Q638" s="34">
        <f t="shared" si="9"/>
        <v>0.79629629629629628</v>
      </c>
      <c r="R638" s="33">
        <v>68</v>
      </c>
      <c r="S638" s="33">
        <v>108</v>
      </c>
      <c r="T638" s="187">
        <v>44909</v>
      </c>
      <c r="U638" s="87" t="s">
        <v>1122</v>
      </c>
    </row>
    <row r="639" spans="1:21" ht="15.5">
      <c r="A639" s="223">
        <v>2022</v>
      </c>
      <c r="B639" s="223" t="s">
        <v>23</v>
      </c>
      <c r="C639" s="224" t="s">
        <v>21</v>
      </c>
      <c r="D639" s="225" t="s">
        <v>2294</v>
      </c>
      <c r="E639" s="226" t="s">
        <v>2492</v>
      </c>
      <c r="F639" s="227" t="s">
        <v>3043</v>
      </c>
      <c r="G639" s="228" t="s">
        <v>3044</v>
      </c>
      <c r="H639" s="227" t="s">
        <v>2296</v>
      </c>
      <c r="I639" s="229" t="s">
        <v>1119</v>
      </c>
      <c r="J639" s="103" t="s">
        <v>1739</v>
      </c>
      <c r="K639" s="103" t="s">
        <v>38</v>
      </c>
      <c r="L639" s="103" t="s">
        <v>496</v>
      </c>
      <c r="M639" s="103" t="s">
        <v>21</v>
      </c>
      <c r="N639" s="103" t="s">
        <v>21</v>
      </c>
      <c r="O639" s="230">
        <v>1624</v>
      </c>
      <c r="P639" s="231">
        <v>1291</v>
      </c>
      <c r="Q639" s="34">
        <f t="shared" si="9"/>
        <v>0.79495073891625612</v>
      </c>
      <c r="R639" s="33">
        <v>135</v>
      </c>
      <c r="S639" s="33">
        <v>203</v>
      </c>
      <c r="T639" s="187">
        <v>44909</v>
      </c>
      <c r="U639" s="87" t="s">
        <v>1120</v>
      </c>
    </row>
    <row r="640" spans="1:21" ht="15.5">
      <c r="A640" s="223">
        <v>2022</v>
      </c>
      <c r="B640" s="223" t="s">
        <v>26</v>
      </c>
      <c r="C640" s="224" t="s">
        <v>24</v>
      </c>
      <c r="D640" s="225" t="s">
        <v>2524</v>
      </c>
      <c r="E640" s="226" t="s">
        <v>1819</v>
      </c>
      <c r="F640" s="227" t="s">
        <v>1819</v>
      </c>
      <c r="G640" s="228" t="s">
        <v>3045</v>
      </c>
      <c r="H640" s="227" t="s">
        <v>2526</v>
      </c>
      <c r="I640" s="229" t="s">
        <v>1123</v>
      </c>
      <c r="J640" s="103" t="s">
        <v>1739</v>
      </c>
      <c r="K640" s="103" t="s">
        <v>24</v>
      </c>
      <c r="L640" s="103" t="s">
        <v>24</v>
      </c>
      <c r="M640" s="103" t="s">
        <v>24</v>
      </c>
      <c r="N640" s="103" t="s">
        <v>24</v>
      </c>
      <c r="O640" s="230">
        <v>1496</v>
      </c>
      <c r="P640" s="231">
        <v>1160</v>
      </c>
      <c r="Q640" s="34">
        <f t="shared" si="9"/>
        <v>0.77540106951871657</v>
      </c>
      <c r="R640" s="33">
        <v>105</v>
      </c>
      <c r="S640" s="33">
        <v>187</v>
      </c>
      <c r="T640" s="187">
        <v>44914</v>
      </c>
      <c r="U640" s="87" t="s">
        <v>24</v>
      </c>
    </row>
    <row r="641" spans="1:21" ht="15.5">
      <c r="A641" s="223">
        <v>2022</v>
      </c>
      <c r="B641" s="223" t="s">
        <v>26</v>
      </c>
      <c r="C641" s="224" t="s">
        <v>24</v>
      </c>
      <c r="D641" s="225" t="s">
        <v>2524</v>
      </c>
      <c r="E641" s="226" t="s">
        <v>1819</v>
      </c>
      <c r="F641" s="227" t="s">
        <v>1805</v>
      </c>
      <c r="G641" s="228" t="s">
        <v>3046</v>
      </c>
      <c r="H641" s="227" t="s">
        <v>2526</v>
      </c>
      <c r="I641" s="229" t="s">
        <v>1126</v>
      </c>
      <c r="J641" s="103" t="s">
        <v>1739</v>
      </c>
      <c r="K641" s="103" t="s">
        <v>24</v>
      </c>
      <c r="L641" s="103" t="s">
        <v>24</v>
      </c>
      <c r="M641" s="103" t="s">
        <v>24</v>
      </c>
      <c r="N641" s="103" t="s">
        <v>24</v>
      </c>
      <c r="O641" s="230">
        <v>1192</v>
      </c>
      <c r="P641" s="231">
        <v>844</v>
      </c>
      <c r="Q641" s="34">
        <f t="shared" si="9"/>
        <v>0.70805369127516782</v>
      </c>
      <c r="R641" s="33">
        <v>70</v>
      </c>
      <c r="S641" s="33">
        <v>149</v>
      </c>
      <c r="T641" s="187">
        <v>44914</v>
      </c>
      <c r="U641" s="87" t="s">
        <v>24</v>
      </c>
    </row>
    <row r="642" spans="1:21" ht="15.5">
      <c r="A642" s="223">
        <v>2022</v>
      </c>
      <c r="B642" s="223" t="s">
        <v>23</v>
      </c>
      <c r="C642" s="224" t="s">
        <v>21</v>
      </c>
      <c r="D642" s="225" t="s">
        <v>2294</v>
      </c>
      <c r="E642" s="226" t="s">
        <v>3047</v>
      </c>
      <c r="F642" s="227" t="s">
        <v>3047</v>
      </c>
      <c r="G642" s="228" t="s">
        <v>3048</v>
      </c>
      <c r="H642" s="227" t="s">
        <v>2296</v>
      </c>
      <c r="I642" s="229" t="s">
        <v>1124</v>
      </c>
      <c r="J642" s="103" t="s">
        <v>1739</v>
      </c>
      <c r="K642" s="103" t="s">
        <v>38</v>
      </c>
      <c r="L642" s="103" t="s">
        <v>496</v>
      </c>
      <c r="M642" s="103" t="s">
        <v>21</v>
      </c>
      <c r="N642" s="103" t="s">
        <v>21</v>
      </c>
      <c r="O642" s="230">
        <v>888</v>
      </c>
      <c r="P642" s="231">
        <v>661</v>
      </c>
      <c r="Q642" s="34">
        <f t="shared" si="9"/>
        <v>0.74436936936936937</v>
      </c>
      <c r="R642" s="33">
        <v>70</v>
      </c>
      <c r="S642" s="33">
        <v>111</v>
      </c>
      <c r="T642" s="187">
        <v>44914</v>
      </c>
      <c r="U642" s="87" t="s">
        <v>1125</v>
      </c>
    </row>
    <row r="643" spans="1:21" ht="15.5">
      <c r="A643" s="223">
        <v>2022</v>
      </c>
      <c r="B643" s="223" t="s">
        <v>23</v>
      </c>
      <c r="C643" s="224" t="s">
        <v>2791</v>
      </c>
      <c r="D643" s="225" t="s">
        <v>2571</v>
      </c>
      <c r="E643" s="226" t="s">
        <v>1786</v>
      </c>
      <c r="F643" s="227" t="s">
        <v>1803</v>
      </c>
      <c r="G643" s="228" t="s">
        <v>3049</v>
      </c>
      <c r="H643" s="227" t="s">
        <v>2573</v>
      </c>
      <c r="I643" s="229" t="s">
        <v>1127</v>
      </c>
      <c r="J643" s="103" t="s">
        <v>1739</v>
      </c>
      <c r="K643" s="103" t="s">
        <v>70</v>
      </c>
      <c r="L643" s="103" t="s">
        <v>444</v>
      </c>
      <c r="M643" s="103" t="s">
        <v>70</v>
      </c>
      <c r="N643" s="103" t="s">
        <v>21</v>
      </c>
      <c r="O643" s="230">
        <v>1680</v>
      </c>
      <c r="P643" s="231">
        <v>802</v>
      </c>
      <c r="Q643" s="34">
        <f t="shared" ref="Q643:Q706" si="10">P643/O643</f>
        <v>0.47738095238095241</v>
      </c>
      <c r="R643" s="33">
        <v>43</v>
      </c>
      <c r="S643" s="33">
        <v>210</v>
      </c>
      <c r="T643" s="187">
        <v>44918</v>
      </c>
      <c r="U643" s="87" t="s">
        <v>1128</v>
      </c>
    </row>
    <row r="644" spans="1:21" ht="15.5">
      <c r="A644" s="223">
        <v>2022</v>
      </c>
      <c r="B644" s="223" t="s">
        <v>23</v>
      </c>
      <c r="C644" s="224" t="s">
        <v>3050</v>
      </c>
      <c r="D644" s="224" t="s">
        <v>3050</v>
      </c>
      <c r="E644" s="226" t="s">
        <v>3051</v>
      </c>
      <c r="F644" s="227" t="s">
        <v>1825</v>
      </c>
      <c r="G644" s="228" t="s">
        <v>3052</v>
      </c>
      <c r="H644" s="227" t="s">
        <v>3053</v>
      </c>
      <c r="I644" s="229" t="s">
        <v>1129</v>
      </c>
      <c r="J644" s="103" t="s">
        <v>1739</v>
      </c>
      <c r="K644" s="103" t="s">
        <v>74</v>
      </c>
      <c r="L644" s="103" t="s">
        <v>74</v>
      </c>
      <c r="M644" s="103" t="s">
        <v>105</v>
      </c>
      <c r="N644" s="103" t="s">
        <v>21</v>
      </c>
      <c r="O644" s="230">
        <v>1040</v>
      </c>
      <c r="P644" s="231">
        <v>618</v>
      </c>
      <c r="Q644" s="34">
        <f t="shared" si="10"/>
        <v>0.59423076923076923</v>
      </c>
      <c r="R644" s="33">
        <v>46</v>
      </c>
      <c r="S644" s="33">
        <v>130</v>
      </c>
      <c r="T644" s="187">
        <v>44922</v>
      </c>
      <c r="U644" s="87" t="s">
        <v>74</v>
      </c>
    </row>
    <row r="645" spans="1:21" ht="15.5">
      <c r="A645" s="223">
        <v>2022</v>
      </c>
      <c r="B645" s="223" t="s">
        <v>23</v>
      </c>
      <c r="C645" s="224" t="s">
        <v>1691</v>
      </c>
      <c r="D645" s="225" t="s">
        <v>2294</v>
      </c>
      <c r="E645" s="226" t="s">
        <v>1825</v>
      </c>
      <c r="F645" s="227" t="s">
        <v>1825</v>
      </c>
      <c r="G645" s="228" t="s">
        <v>3054</v>
      </c>
      <c r="H645" s="227" t="s">
        <v>2296</v>
      </c>
      <c r="I645" s="229" t="s">
        <v>1132</v>
      </c>
      <c r="J645" s="103" t="s">
        <v>1739</v>
      </c>
      <c r="K645" s="103" t="s">
        <v>104</v>
      </c>
      <c r="L645" s="103" t="s">
        <v>483</v>
      </c>
      <c r="M645" s="103" t="s">
        <v>21</v>
      </c>
      <c r="N645" s="103" t="s">
        <v>21</v>
      </c>
      <c r="O645" s="230">
        <v>3136</v>
      </c>
      <c r="P645" s="231">
        <v>1777</v>
      </c>
      <c r="Q645" s="34">
        <f t="shared" si="10"/>
        <v>0.56664540816326525</v>
      </c>
      <c r="R645" s="33">
        <v>109</v>
      </c>
      <c r="S645" s="33">
        <v>392</v>
      </c>
      <c r="T645" s="187">
        <v>44922</v>
      </c>
      <c r="U645" s="87" t="s">
        <v>1133</v>
      </c>
    </row>
    <row r="646" spans="1:21" ht="15.5">
      <c r="A646" s="223">
        <v>2022</v>
      </c>
      <c r="B646" s="223" t="s">
        <v>23</v>
      </c>
      <c r="C646" s="224" t="s">
        <v>1691</v>
      </c>
      <c r="D646" s="225" t="s">
        <v>2294</v>
      </c>
      <c r="E646" s="226" t="s">
        <v>1774</v>
      </c>
      <c r="F646" s="227" t="s">
        <v>3055</v>
      </c>
      <c r="G646" s="228" t="s">
        <v>3056</v>
      </c>
      <c r="H646" s="227" t="s">
        <v>2296</v>
      </c>
      <c r="I646" s="229" t="s">
        <v>1130</v>
      </c>
      <c r="J646" s="103" t="s">
        <v>1739</v>
      </c>
      <c r="K646" s="103" t="s">
        <v>103</v>
      </c>
      <c r="L646" s="103" t="s">
        <v>652</v>
      </c>
      <c r="M646" s="103" t="s">
        <v>21</v>
      </c>
      <c r="N646" s="103" t="s">
        <v>21</v>
      </c>
      <c r="O646" s="230">
        <v>1592</v>
      </c>
      <c r="P646" s="231">
        <v>1091</v>
      </c>
      <c r="Q646" s="34">
        <f t="shared" si="10"/>
        <v>0.68530150753768848</v>
      </c>
      <c r="R646" s="33">
        <v>95</v>
      </c>
      <c r="S646" s="33">
        <v>199</v>
      </c>
      <c r="T646" s="187">
        <v>44922</v>
      </c>
      <c r="U646" s="87" t="s">
        <v>1131</v>
      </c>
    </row>
    <row r="647" spans="1:21" ht="15.5">
      <c r="A647" s="223">
        <v>2022</v>
      </c>
      <c r="B647" s="223" t="s">
        <v>12</v>
      </c>
      <c r="C647" s="224" t="s">
        <v>2377</v>
      </c>
      <c r="D647" s="225" t="s">
        <v>2377</v>
      </c>
      <c r="E647" s="226" t="s">
        <v>2760</v>
      </c>
      <c r="F647" s="227" t="s">
        <v>2760</v>
      </c>
      <c r="G647" s="228" t="s">
        <v>3057</v>
      </c>
      <c r="H647" s="227" t="s">
        <v>2380</v>
      </c>
      <c r="I647" s="229" t="s">
        <v>1134</v>
      </c>
      <c r="J647" s="103" t="s">
        <v>1739</v>
      </c>
      <c r="K647" s="103" t="s">
        <v>61</v>
      </c>
      <c r="L647" s="103" t="s">
        <v>662</v>
      </c>
      <c r="M647" s="103" t="s">
        <v>559</v>
      </c>
      <c r="N647" s="103" t="s">
        <v>10</v>
      </c>
      <c r="O647" s="230">
        <v>1344</v>
      </c>
      <c r="P647" s="231">
        <v>917</v>
      </c>
      <c r="Q647" s="34">
        <f t="shared" si="10"/>
        <v>0.68229166666666663</v>
      </c>
      <c r="R647" s="33">
        <v>77</v>
      </c>
      <c r="S647" s="33">
        <v>168</v>
      </c>
      <c r="T647" s="187">
        <v>44925</v>
      </c>
      <c r="U647" s="87" t="s">
        <v>1135</v>
      </c>
    </row>
    <row r="648" spans="1:21" ht="15.5">
      <c r="A648" s="223">
        <v>2022</v>
      </c>
      <c r="B648" s="223" t="s">
        <v>12</v>
      </c>
      <c r="C648" s="224" t="s">
        <v>789</v>
      </c>
      <c r="D648" s="225" t="s">
        <v>2599</v>
      </c>
      <c r="E648" s="226" t="s">
        <v>3058</v>
      </c>
      <c r="F648" s="227" t="s">
        <v>3058</v>
      </c>
      <c r="G648" s="228" t="s">
        <v>3059</v>
      </c>
      <c r="H648" s="227" t="s">
        <v>2602</v>
      </c>
      <c r="I648" s="229" t="s">
        <v>1136</v>
      </c>
      <c r="J648" s="103" t="s">
        <v>1739</v>
      </c>
      <c r="K648" s="103" t="s">
        <v>30</v>
      </c>
      <c r="L648" s="103" t="s">
        <v>458</v>
      </c>
      <c r="M648" s="103" t="s">
        <v>459</v>
      </c>
      <c r="N648" s="103" t="s">
        <v>10</v>
      </c>
      <c r="O648" s="230">
        <v>1376</v>
      </c>
      <c r="P648" s="231">
        <v>924</v>
      </c>
      <c r="Q648" s="34">
        <f t="shared" si="10"/>
        <v>0.67151162790697672</v>
      </c>
      <c r="R648" s="33">
        <v>75</v>
      </c>
      <c r="S648" s="33">
        <v>172</v>
      </c>
      <c r="T648" s="187">
        <v>44932</v>
      </c>
      <c r="U648" s="87" t="s">
        <v>1137</v>
      </c>
    </row>
    <row r="649" spans="1:21" ht="15.5">
      <c r="A649" s="223">
        <v>2022</v>
      </c>
      <c r="B649" s="223" t="s">
        <v>23</v>
      </c>
      <c r="C649" s="224" t="s">
        <v>1691</v>
      </c>
      <c r="D649" s="225" t="s">
        <v>2294</v>
      </c>
      <c r="E649" s="226" t="s">
        <v>1774</v>
      </c>
      <c r="F649" s="227" t="s">
        <v>1774</v>
      </c>
      <c r="G649" s="228" t="s">
        <v>3060</v>
      </c>
      <c r="H649" s="227" t="s">
        <v>2296</v>
      </c>
      <c r="I649" s="229" t="s">
        <v>1138</v>
      </c>
      <c r="J649" s="103" t="s">
        <v>1739</v>
      </c>
      <c r="K649" s="103" t="s">
        <v>103</v>
      </c>
      <c r="L649" s="103" t="s">
        <v>652</v>
      </c>
      <c r="M649" s="103" t="s">
        <v>21</v>
      </c>
      <c r="N649" s="103" t="s">
        <v>21</v>
      </c>
      <c r="O649" s="230">
        <v>1912</v>
      </c>
      <c r="P649" s="231">
        <v>1379</v>
      </c>
      <c r="Q649" s="34">
        <f t="shared" si="10"/>
        <v>0.72123430962343094</v>
      </c>
      <c r="R649" s="33">
        <v>122</v>
      </c>
      <c r="S649" s="33">
        <v>239</v>
      </c>
      <c r="T649" s="187">
        <v>44971</v>
      </c>
      <c r="U649" s="87" t="s">
        <v>1139</v>
      </c>
    </row>
    <row r="650" spans="1:21" ht="15.5">
      <c r="A650" s="223">
        <v>2022</v>
      </c>
      <c r="B650" s="223" t="s">
        <v>23</v>
      </c>
      <c r="C650" s="224" t="s">
        <v>1691</v>
      </c>
      <c r="D650" s="225" t="s">
        <v>2294</v>
      </c>
      <c r="E650" s="232" t="s">
        <v>3061</v>
      </c>
      <c r="F650" s="232" t="s">
        <v>3061</v>
      </c>
      <c r="G650" s="228" t="s">
        <v>3062</v>
      </c>
      <c r="H650" s="227" t="s">
        <v>2296</v>
      </c>
      <c r="I650" s="229" t="s">
        <v>1140</v>
      </c>
      <c r="J650" s="103" t="s">
        <v>1739</v>
      </c>
      <c r="K650" s="103" t="s">
        <v>38</v>
      </c>
      <c r="L650" s="103" t="s">
        <v>496</v>
      </c>
      <c r="M650" s="103" t="s">
        <v>21</v>
      </c>
      <c r="N650" s="103" t="s">
        <v>21</v>
      </c>
      <c r="O650" s="230">
        <v>360</v>
      </c>
      <c r="P650" s="231">
        <v>321</v>
      </c>
      <c r="Q650" s="34">
        <f t="shared" si="10"/>
        <v>0.89166666666666672</v>
      </c>
      <c r="R650" s="33">
        <v>36</v>
      </c>
      <c r="S650" s="33">
        <v>45</v>
      </c>
      <c r="T650" s="187">
        <v>44978</v>
      </c>
      <c r="U650" s="87" t="s">
        <v>1141</v>
      </c>
    </row>
    <row r="651" spans="1:21" ht="15.5">
      <c r="A651" s="223">
        <v>2022</v>
      </c>
      <c r="B651" s="223" t="s">
        <v>23</v>
      </c>
      <c r="C651" s="224" t="s">
        <v>1691</v>
      </c>
      <c r="D651" s="225" t="s">
        <v>2294</v>
      </c>
      <c r="E651" s="232" t="s">
        <v>3063</v>
      </c>
      <c r="F651" s="232" t="s">
        <v>3063</v>
      </c>
      <c r="G651" s="228" t="s">
        <v>3064</v>
      </c>
      <c r="H651" s="227" t="s">
        <v>2296</v>
      </c>
      <c r="I651" s="229" t="s">
        <v>1142</v>
      </c>
      <c r="J651" s="103" t="s">
        <v>1739</v>
      </c>
      <c r="K651" s="103" t="s">
        <v>38</v>
      </c>
      <c r="L651" s="103" t="s">
        <v>496</v>
      </c>
      <c r="M651" s="103" t="s">
        <v>21</v>
      </c>
      <c r="N651" s="103" t="s">
        <v>21</v>
      </c>
      <c r="O651" s="230">
        <v>312</v>
      </c>
      <c r="P651" s="231">
        <v>207</v>
      </c>
      <c r="Q651" s="34">
        <f t="shared" si="10"/>
        <v>0.66346153846153844</v>
      </c>
      <c r="R651" s="33">
        <v>23</v>
      </c>
      <c r="S651" s="33">
        <v>39</v>
      </c>
      <c r="T651" s="187">
        <v>44978</v>
      </c>
      <c r="U651" s="87" t="s">
        <v>1141</v>
      </c>
    </row>
    <row r="652" spans="1:21" ht="15.5">
      <c r="A652" s="223">
        <v>2022</v>
      </c>
      <c r="B652" s="223" t="s">
        <v>23</v>
      </c>
      <c r="C652" s="224" t="s">
        <v>1691</v>
      </c>
      <c r="D652" s="225" t="s">
        <v>2294</v>
      </c>
      <c r="E652" s="232" t="s">
        <v>3065</v>
      </c>
      <c r="F652" s="232" t="s">
        <v>3065</v>
      </c>
      <c r="G652" s="228" t="s">
        <v>3066</v>
      </c>
      <c r="H652" s="227" t="s">
        <v>2296</v>
      </c>
      <c r="I652" s="229" t="s">
        <v>1143</v>
      </c>
      <c r="J652" s="103" t="s">
        <v>1739</v>
      </c>
      <c r="K652" s="103" t="s">
        <v>38</v>
      </c>
      <c r="L652" s="103" t="s">
        <v>496</v>
      </c>
      <c r="M652" s="103" t="s">
        <v>21</v>
      </c>
      <c r="N652" s="103" t="s">
        <v>21</v>
      </c>
      <c r="O652" s="230">
        <v>304</v>
      </c>
      <c r="P652" s="231">
        <v>180</v>
      </c>
      <c r="Q652" s="34">
        <f t="shared" si="10"/>
        <v>0.59210526315789469</v>
      </c>
      <c r="R652" s="33">
        <v>15</v>
      </c>
      <c r="S652" s="33">
        <v>38</v>
      </c>
      <c r="T652" s="187">
        <v>44978</v>
      </c>
      <c r="U652" s="87" t="s">
        <v>1141</v>
      </c>
    </row>
    <row r="653" spans="1:21" ht="15.5">
      <c r="A653" s="223">
        <v>2023</v>
      </c>
      <c r="B653" s="223" t="s">
        <v>12</v>
      </c>
      <c r="C653" s="224" t="s">
        <v>789</v>
      </c>
      <c r="D653" s="225" t="s">
        <v>2599</v>
      </c>
      <c r="E653" s="226" t="s">
        <v>3067</v>
      </c>
      <c r="F653" s="227" t="s">
        <v>3068</v>
      </c>
      <c r="G653" s="228" t="s">
        <v>3069</v>
      </c>
      <c r="H653" s="227" t="s">
        <v>2602</v>
      </c>
      <c r="I653" s="229" t="s">
        <v>1145</v>
      </c>
      <c r="J653" s="103" t="s">
        <v>1739</v>
      </c>
      <c r="K653" s="103" t="s">
        <v>101</v>
      </c>
      <c r="L653" s="103" t="s">
        <v>458</v>
      </c>
      <c r="M653" s="103" t="s">
        <v>459</v>
      </c>
      <c r="N653" s="103" t="s">
        <v>10</v>
      </c>
      <c r="O653" s="230">
        <v>1136</v>
      </c>
      <c r="P653" s="231">
        <v>835</v>
      </c>
      <c r="Q653" s="34">
        <f t="shared" si="10"/>
        <v>0.73503521126760563</v>
      </c>
      <c r="R653" s="33">
        <v>71</v>
      </c>
      <c r="S653" s="33">
        <v>142</v>
      </c>
      <c r="T653" s="187">
        <v>45009</v>
      </c>
      <c r="U653" s="87" t="s">
        <v>789</v>
      </c>
    </row>
    <row r="654" spans="1:21" ht="15.5">
      <c r="A654" s="223">
        <v>2023</v>
      </c>
      <c r="B654" s="223" t="s">
        <v>12</v>
      </c>
      <c r="C654" s="224" t="s">
        <v>789</v>
      </c>
      <c r="D654" s="225" t="s">
        <v>2599</v>
      </c>
      <c r="E654" s="226" t="s">
        <v>3067</v>
      </c>
      <c r="F654" s="227" t="s">
        <v>3070</v>
      </c>
      <c r="G654" s="228" t="s">
        <v>3071</v>
      </c>
      <c r="H654" s="227" t="s">
        <v>2602</v>
      </c>
      <c r="I654" s="229" t="s">
        <v>1144</v>
      </c>
      <c r="J654" s="103" t="s">
        <v>1739</v>
      </c>
      <c r="K654" s="103" t="s">
        <v>101</v>
      </c>
      <c r="L654" s="103" t="s">
        <v>458</v>
      </c>
      <c r="M654" s="103" t="s">
        <v>459</v>
      </c>
      <c r="N654" s="103" t="s">
        <v>10</v>
      </c>
      <c r="O654" s="230">
        <v>1480</v>
      </c>
      <c r="P654" s="231">
        <v>825</v>
      </c>
      <c r="Q654" s="34">
        <f t="shared" si="10"/>
        <v>0.55743243243243246</v>
      </c>
      <c r="R654" s="33">
        <v>69</v>
      </c>
      <c r="S654" s="33">
        <v>185</v>
      </c>
      <c r="T654" s="187">
        <v>45009</v>
      </c>
      <c r="U654" s="87" t="s">
        <v>789</v>
      </c>
    </row>
    <row r="655" spans="1:21" ht="15.5">
      <c r="A655" s="223">
        <v>2023</v>
      </c>
      <c r="B655" s="223" t="s">
        <v>12</v>
      </c>
      <c r="C655" s="224" t="s">
        <v>789</v>
      </c>
      <c r="D655" s="225" t="s">
        <v>2599</v>
      </c>
      <c r="E655" s="226" t="s">
        <v>3067</v>
      </c>
      <c r="F655" s="227" t="s">
        <v>3072</v>
      </c>
      <c r="G655" s="228" t="s">
        <v>3073</v>
      </c>
      <c r="H655" s="227" t="s">
        <v>2602</v>
      </c>
      <c r="I655" s="229" t="s">
        <v>1146</v>
      </c>
      <c r="J655" s="103" t="s">
        <v>1739</v>
      </c>
      <c r="K655" s="103" t="s">
        <v>101</v>
      </c>
      <c r="L655" s="103" t="s">
        <v>458</v>
      </c>
      <c r="M655" s="103" t="s">
        <v>459</v>
      </c>
      <c r="N655" s="103" t="s">
        <v>10</v>
      </c>
      <c r="O655" s="230">
        <v>1156</v>
      </c>
      <c r="P655" s="231">
        <v>464</v>
      </c>
      <c r="Q655" s="34">
        <f t="shared" si="10"/>
        <v>0.40138408304498269</v>
      </c>
      <c r="R655" s="33">
        <v>27</v>
      </c>
      <c r="S655" s="33">
        <v>145</v>
      </c>
      <c r="T655" s="187">
        <v>45009</v>
      </c>
      <c r="U655" s="87" t="s">
        <v>789</v>
      </c>
    </row>
    <row r="656" spans="1:21" ht="15.5">
      <c r="A656" s="223">
        <v>2023</v>
      </c>
      <c r="B656" s="223" t="s">
        <v>12</v>
      </c>
      <c r="C656" s="224" t="s">
        <v>615</v>
      </c>
      <c r="D656" s="225" t="s">
        <v>615</v>
      </c>
      <c r="E656" s="226" t="s">
        <v>3074</v>
      </c>
      <c r="F656" s="227" t="s">
        <v>3074</v>
      </c>
      <c r="G656" s="228" t="s">
        <v>3075</v>
      </c>
      <c r="H656" s="227" t="s">
        <v>2161</v>
      </c>
      <c r="I656" s="229" t="s">
        <v>1147</v>
      </c>
      <c r="J656" s="103" t="s">
        <v>1739</v>
      </c>
      <c r="K656" s="103" t="s">
        <v>92</v>
      </c>
      <c r="L656" s="103" t="s">
        <v>371</v>
      </c>
      <c r="M656" s="103" t="s">
        <v>371</v>
      </c>
      <c r="N656" s="103" t="s">
        <v>10</v>
      </c>
      <c r="O656" s="230">
        <v>696</v>
      </c>
      <c r="P656" s="231">
        <v>428</v>
      </c>
      <c r="Q656" s="34">
        <f t="shared" si="10"/>
        <v>0.61494252873563215</v>
      </c>
      <c r="R656" s="33">
        <v>24</v>
      </c>
      <c r="S656" s="33">
        <v>87</v>
      </c>
      <c r="T656" s="187">
        <v>45029</v>
      </c>
      <c r="U656" s="87" t="s">
        <v>1148</v>
      </c>
    </row>
    <row r="657" spans="1:21" ht="15.5">
      <c r="A657" s="223">
        <v>2023</v>
      </c>
      <c r="B657" s="223" t="s">
        <v>12</v>
      </c>
      <c r="C657" s="225" t="s">
        <v>615</v>
      </c>
      <c r="D657" s="225" t="s">
        <v>615</v>
      </c>
      <c r="E657" s="226" t="s">
        <v>3076</v>
      </c>
      <c r="F657" s="227" t="s">
        <v>3077</v>
      </c>
      <c r="G657" s="228" t="s">
        <v>3078</v>
      </c>
      <c r="H657" s="227" t="s">
        <v>2161</v>
      </c>
      <c r="I657" s="229" t="s">
        <v>1149</v>
      </c>
      <c r="J657" s="103" t="s">
        <v>1739</v>
      </c>
      <c r="K657" s="103" t="s">
        <v>92</v>
      </c>
      <c r="L657" s="103" t="s">
        <v>371</v>
      </c>
      <c r="M657" s="103" t="s">
        <v>371</v>
      </c>
      <c r="N657" s="103" t="s">
        <v>10</v>
      </c>
      <c r="O657" s="230">
        <v>784</v>
      </c>
      <c r="P657" s="231">
        <v>424</v>
      </c>
      <c r="Q657" s="34">
        <f t="shared" si="10"/>
        <v>0.54081632653061229</v>
      </c>
      <c r="R657" s="33">
        <v>22</v>
      </c>
      <c r="S657" s="33">
        <v>98</v>
      </c>
      <c r="T657" s="187">
        <v>45029</v>
      </c>
      <c r="U657" s="87" t="s">
        <v>977</v>
      </c>
    </row>
    <row r="658" spans="1:21" ht="15.5">
      <c r="A658" s="223">
        <v>2023</v>
      </c>
      <c r="B658" s="223" t="s">
        <v>12</v>
      </c>
      <c r="C658" s="224" t="s">
        <v>2206</v>
      </c>
      <c r="D658" s="225" t="s">
        <v>2206</v>
      </c>
      <c r="E658" s="226" t="s">
        <v>3079</v>
      </c>
      <c r="F658" s="227" t="s">
        <v>3079</v>
      </c>
      <c r="G658" s="228" t="s">
        <v>3080</v>
      </c>
      <c r="H658" s="227" t="s">
        <v>2209</v>
      </c>
      <c r="I658" s="229" t="s">
        <v>1152</v>
      </c>
      <c r="J658" s="103" t="s">
        <v>1739</v>
      </c>
      <c r="K658" s="103" t="s">
        <v>111</v>
      </c>
      <c r="L658" s="103" t="s">
        <v>318</v>
      </c>
      <c r="M658" s="103" t="s">
        <v>319</v>
      </c>
      <c r="N658" s="103" t="s">
        <v>10</v>
      </c>
      <c r="O658" s="230">
        <v>1024</v>
      </c>
      <c r="P658" s="231">
        <v>619</v>
      </c>
      <c r="Q658" s="34">
        <f t="shared" si="10"/>
        <v>0.6044921875</v>
      </c>
      <c r="R658" s="33">
        <v>42</v>
      </c>
      <c r="S658" s="33">
        <v>128</v>
      </c>
      <c r="T658" s="187">
        <v>45030</v>
      </c>
      <c r="U658" s="87" t="s">
        <v>1151</v>
      </c>
    </row>
    <row r="659" spans="1:21" ht="15.5">
      <c r="A659" s="223">
        <v>2023</v>
      </c>
      <c r="B659" s="223" t="s">
        <v>12</v>
      </c>
      <c r="C659" s="224" t="s">
        <v>2206</v>
      </c>
      <c r="D659" s="225" t="s">
        <v>2206</v>
      </c>
      <c r="E659" s="226" t="s">
        <v>3079</v>
      </c>
      <c r="F659" s="227" t="s">
        <v>3081</v>
      </c>
      <c r="G659" s="228" t="s">
        <v>3082</v>
      </c>
      <c r="H659" s="227" t="s">
        <v>2209</v>
      </c>
      <c r="I659" s="229" t="s">
        <v>1150</v>
      </c>
      <c r="J659" s="103" t="s">
        <v>1739</v>
      </c>
      <c r="K659" s="103" t="s">
        <v>113</v>
      </c>
      <c r="L659" s="103" t="s">
        <v>558</v>
      </c>
      <c r="M659" s="103" t="s">
        <v>559</v>
      </c>
      <c r="N659" s="103" t="s">
        <v>10</v>
      </c>
      <c r="O659" s="230">
        <v>1216</v>
      </c>
      <c r="P659" s="231">
        <v>650</v>
      </c>
      <c r="Q659" s="34">
        <f t="shared" si="10"/>
        <v>0.53453947368421051</v>
      </c>
      <c r="R659" s="33">
        <v>43</v>
      </c>
      <c r="S659" s="33">
        <v>152</v>
      </c>
      <c r="T659" s="187">
        <v>45030</v>
      </c>
      <c r="U659" s="87" t="s">
        <v>1151</v>
      </c>
    </row>
    <row r="660" spans="1:21" ht="15.5">
      <c r="A660" s="223">
        <v>2023</v>
      </c>
      <c r="B660" s="223" t="s">
        <v>12</v>
      </c>
      <c r="C660" s="224" t="s">
        <v>2206</v>
      </c>
      <c r="D660" s="225" t="s">
        <v>2206</v>
      </c>
      <c r="E660" s="226" t="s">
        <v>3083</v>
      </c>
      <c r="F660" s="227" t="s">
        <v>3084</v>
      </c>
      <c r="G660" s="228" t="s">
        <v>3085</v>
      </c>
      <c r="H660" s="227" t="s">
        <v>2209</v>
      </c>
      <c r="I660" s="229" t="s">
        <v>1153</v>
      </c>
      <c r="J660" s="103" t="s">
        <v>1739</v>
      </c>
      <c r="K660" s="103" t="s">
        <v>94</v>
      </c>
      <c r="L660" s="103" t="s">
        <v>318</v>
      </c>
      <c r="M660" s="103" t="s">
        <v>319</v>
      </c>
      <c r="N660" s="103" t="s">
        <v>10</v>
      </c>
      <c r="O660" s="230">
        <v>856</v>
      </c>
      <c r="P660" s="231">
        <v>560</v>
      </c>
      <c r="Q660" s="34">
        <f t="shared" si="10"/>
        <v>0.65420560747663548</v>
      </c>
      <c r="R660" s="33">
        <v>44</v>
      </c>
      <c r="S660" s="33">
        <v>107</v>
      </c>
      <c r="T660" s="187">
        <v>45036</v>
      </c>
      <c r="U660" s="87" t="s">
        <v>1154</v>
      </c>
    </row>
    <row r="661" spans="1:21" ht="15.5">
      <c r="A661" s="223">
        <v>2023</v>
      </c>
      <c r="B661" s="223" t="s">
        <v>12</v>
      </c>
      <c r="C661" s="224" t="s">
        <v>615</v>
      </c>
      <c r="D661" s="225" t="s">
        <v>615</v>
      </c>
      <c r="E661" s="226" t="s">
        <v>3076</v>
      </c>
      <c r="F661" s="227" t="s">
        <v>3076</v>
      </c>
      <c r="G661" s="228" t="s">
        <v>3086</v>
      </c>
      <c r="H661" s="227" t="s">
        <v>2161</v>
      </c>
      <c r="I661" s="229" t="s">
        <v>1155</v>
      </c>
      <c r="J661" s="103" t="s">
        <v>1739</v>
      </c>
      <c r="K661" s="103" t="s">
        <v>92</v>
      </c>
      <c r="L661" s="103" t="s">
        <v>371</v>
      </c>
      <c r="M661" s="103" t="s">
        <v>371</v>
      </c>
      <c r="N661" s="103" t="s">
        <v>10</v>
      </c>
      <c r="O661" s="230">
        <v>992</v>
      </c>
      <c r="P661" s="231">
        <v>462</v>
      </c>
      <c r="Q661" s="34">
        <f t="shared" si="10"/>
        <v>0.46572580645161288</v>
      </c>
      <c r="R661" s="33">
        <v>23</v>
      </c>
      <c r="S661" s="33">
        <v>124</v>
      </c>
      <c r="T661" s="187">
        <v>45036</v>
      </c>
      <c r="U661" s="87" t="s">
        <v>615</v>
      </c>
    </row>
    <row r="662" spans="1:21" ht="15.5">
      <c r="A662" s="223">
        <v>2023</v>
      </c>
      <c r="B662" s="232" t="s">
        <v>12</v>
      </c>
      <c r="C662" s="224" t="s">
        <v>2377</v>
      </c>
      <c r="D662" s="225" t="s">
        <v>2377</v>
      </c>
      <c r="E662" s="226" t="s">
        <v>3087</v>
      </c>
      <c r="F662" s="227" t="s">
        <v>3088</v>
      </c>
      <c r="G662" s="228" t="s">
        <v>3089</v>
      </c>
      <c r="H662" s="227" t="s">
        <v>2380</v>
      </c>
      <c r="I662" s="229" t="s">
        <v>1161</v>
      </c>
      <c r="J662" s="103" t="s">
        <v>1739</v>
      </c>
      <c r="K662" s="103" t="s">
        <v>60</v>
      </c>
      <c r="L662" s="103" t="s">
        <v>65</v>
      </c>
      <c r="M662" s="103" t="s">
        <v>559</v>
      </c>
      <c r="N662" s="103" t="s">
        <v>10</v>
      </c>
      <c r="O662" s="230">
        <v>904</v>
      </c>
      <c r="P662" s="231">
        <v>681</v>
      </c>
      <c r="Q662" s="34">
        <f t="shared" si="10"/>
        <v>0.75331858407079644</v>
      </c>
      <c r="R662" s="33">
        <v>63</v>
      </c>
      <c r="S662" s="33">
        <v>113</v>
      </c>
      <c r="T662" s="187">
        <v>45042</v>
      </c>
      <c r="U662" s="87" t="s">
        <v>1162</v>
      </c>
    </row>
    <row r="663" spans="1:21" ht="15.5">
      <c r="A663" s="223">
        <v>2023</v>
      </c>
      <c r="B663" s="223" t="s">
        <v>12</v>
      </c>
      <c r="C663" s="224" t="s">
        <v>615</v>
      </c>
      <c r="D663" s="225" t="s">
        <v>615</v>
      </c>
      <c r="E663" s="226" t="s">
        <v>3074</v>
      </c>
      <c r="F663" s="227" t="s">
        <v>3090</v>
      </c>
      <c r="G663" s="228" t="s">
        <v>3091</v>
      </c>
      <c r="H663" s="227" t="s">
        <v>2161</v>
      </c>
      <c r="I663" s="229" t="s">
        <v>1163</v>
      </c>
      <c r="J663" s="103" t="s">
        <v>1739</v>
      </c>
      <c r="K663" s="103" t="s">
        <v>92</v>
      </c>
      <c r="L663" s="103" t="s">
        <v>371</v>
      </c>
      <c r="M663" s="103" t="s">
        <v>371</v>
      </c>
      <c r="N663" s="103" t="s">
        <v>10</v>
      </c>
      <c r="O663" s="230">
        <v>1504</v>
      </c>
      <c r="P663" s="231">
        <v>946</v>
      </c>
      <c r="Q663" s="34">
        <f t="shared" si="10"/>
        <v>0.62898936170212771</v>
      </c>
      <c r="R663" s="33">
        <v>67</v>
      </c>
      <c r="S663" s="33">
        <v>188</v>
      </c>
      <c r="T663" s="187">
        <v>45042</v>
      </c>
      <c r="U663" s="87" t="s">
        <v>977</v>
      </c>
    </row>
    <row r="664" spans="1:21" ht="15.5">
      <c r="A664" s="223">
        <v>2023</v>
      </c>
      <c r="B664" s="223" t="s">
        <v>12</v>
      </c>
      <c r="C664" s="224" t="s">
        <v>789</v>
      </c>
      <c r="D664" s="225" t="s">
        <v>2599</v>
      </c>
      <c r="E664" s="226" t="s">
        <v>3092</v>
      </c>
      <c r="F664" s="227" t="s">
        <v>3092</v>
      </c>
      <c r="G664" s="228" t="s">
        <v>3093</v>
      </c>
      <c r="H664" s="227" t="s">
        <v>2602</v>
      </c>
      <c r="I664" s="229" t="s">
        <v>1156</v>
      </c>
      <c r="J664" s="103" t="s">
        <v>1739</v>
      </c>
      <c r="K664" s="103" t="s">
        <v>30</v>
      </c>
      <c r="L664" s="103" t="s">
        <v>458</v>
      </c>
      <c r="M664" s="103" t="s">
        <v>459</v>
      </c>
      <c r="N664" s="103" t="s">
        <v>10</v>
      </c>
      <c r="O664" s="230">
        <v>672</v>
      </c>
      <c r="P664" s="231">
        <v>552</v>
      </c>
      <c r="Q664" s="34">
        <f t="shared" si="10"/>
        <v>0.8214285714285714</v>
      </c>
      <c r="R664" s="33">
        <v>61</v>
      </c>
      <c r="S664" s="33">
        <v>84</v>
      </c>
      <c r="T664" s="187">
        <v>45042</v>
      </c>
      <c r="U664" s="87" t="s">
        <v>1157</v>
      </c>
    </row>
    <row r="665" spans="1:21" ht="15.5">
      <c r="A665" s="223">
        <v>2023</v>
      </c>
      <c r="B665" s="223" t="s">
        <v>12</v>
      </c>
      <c r="C665" s="224" t="s">
        <v>789</v>
      </c>
      <c r="D665" s="225" t="s">
        <v>2599</v>
      </c>
      <c r="E665" s="226" t="s">
        <v>3092</v>
      </c>
      <c r="F665" s="227" t="s">
        <v>3094</v>
      </c>
      <c r="G665" s="228" t="s">
        <v>3095</v>
      </c>
      <c r="H665" s="227" t="s">
        <v>2602</v>
      </c>
      <c r="I665" s="229" t="s">
        <v>1160</v>
      </c>
      <c r="J665" s="103" t="s">
        <v>1739</v>
      </c>
      <c r="K665" s="103" t="s">
        <v>100</v>
      </c>
      <c r="L665" s="103" t="s">
        <v>458</v>
      </c>
      <c r="M665" s="103" t="s">
        <v>459</v>
      </c>
      <c r="N665" s="103" t="s">
        <v>10</v>
      </c>
      <c r="O665" s="230">
        <v>1136</v>
      </c>
      <c r="P665" s="231">
        <v>686</v>
      </c>
      <c r="Q665" s="34">
        <f t="shared" si="10"/>
        <v>0.60387323943661975</v>
      </c>
      <c r="R665" s="33">
        <v>62</v>
      </c>
      <c r="S665" s="33">
        <v>142</v>
      </c>
      <c r="T665" s="187">
        <v>45042</v>
      </c>
      <c r="U665" s="87" t="s">
        <v>1157</v>
      </c>
    </row>
    <row r="666" spans="1:21" ht="15.5">
      <c r="A666" s="223">
        <v>2023</v>
      </c>
      <c r="B666" s="223" t="s">
        <v>12</v>
      </c>
      <c r="C666" s="224" t="s">
        <v>789</v>
      </c>
      <c r="D666" s="225" t="s">
        <v>2599</v>
      </c>
      <c r="E666" s="226" t="s">
        <v>3096</v>
      </c>
      <c r="F666" s="227" t="s">
        <v>3097</v>
      </c>
      <c r="G666" s="228" t="s">
        <v>3098</v>
      </c>
      <c r="H666" s="227" t="s">
        <v>2602</v>
      </c>
      <c r="I666" s="229" t="s">
        <v>1164</v>
      </c>
      <c r="J666" s="103" t="s">
        <v>1739</v>
      </c>
      <c r="K666" s="103" t="s">
        <v>30</v>
      </c>
      <c r="L666" s="103" t="s">
        <v>458</v>
      </c>
      <c r="M666" s="103" t="s">
        <v>459</v>
      </c>
      <c r="N666" s="103" t="s">
        <v>10</v>
      </c>
      <c r="O666" s="230">
        <v>544</v>
      </c>
      <c r="P666" s="231">
        <v>309</v>
      </c>
      <c r="Q666" s="34">
        <f t="shared" si="10"/>
        <v>0.56801470588235292</v>
      </c>
      <c r="R666" s="33">
        <v>15</v>
      </c>
      <c r="S666" s="33">
        <v>68</v>
      </c>
      <c r="T666" s="187">
        <v>45042</v>
      </c>
      <c r="U666" s="87" t="s">
        <v>1157</v>
      </c>
    </row>
    <row r="667" spans="1:21" ht="15.5">
      <c r="A667" s="223">
        <v>2023</v>
      </c>
      <c r="B667" s="223" t="s">
        <v>12</v>
      </c>
      <c r="C667" s="224" t="s">
        <v>789</v>
      </c>
      <c r="D667" s="225" t="s">
        <v>2599</v>
      </c>
      <c r="E667" s="226" t="s">
        <v>3067</v>
      </c>
      <c r="F667" s="227" t="s">
        <v>3099</v>
      </c>
      <c r="G667" s="228" t="s">
        <v>3100</v>
      </c>
      <c r="H667" s="227" t="s">
        <v>2602</v>
      </c>
      <c r="I667" s="229" t="s">
        <v>1158</v>
      </c>
      <c r="J667" s="103" t="s">
        <v>1739</v>
      </c>
      <c r="K667" s="103" t="s">
        <v>30</v>
      </c>
      <c r="L667" s="103" t="s">
        <v>458</v>
      </c>
      <c r="M667" s="103" t="s">
        <v>459</v>
      </c>
      <c r="N667" s="103" t="s">
        <v>10</v>
      </c>
      <c r="O667" s="230">
        <v>968</v>
      </c>
      <c r="P667" s="231">
        <v>792</v>
      </c>
      <c r="Q667" s="34">
        <f t="shared" si="10"/>
        <v>0.81818181818181823</v>
      </c>
      <c r="R667" s="33">
        <v>66</v>
      </c>
      <c r="S667" s="33">
        <v>121</v>
      </c>
      <c r="T667" s="187">
        <v>45042</v>
      </c>
      <c r="U667" s="87" t="s">
        <v>1159</v>
      </c>
    </row>
    <row r="668" spans="1:21" ht="15.5">
      <c r="A668" s="223">
        <v>2023</v>
      </c>
      <c r="B668" s="223" t="s">
        <v>12</v>
      </c>
      <c r="C668" s="224" t="s">
        <v>789</v>
      </c>
      <c r="D668" s="225" t="s">
        <v>2206</v>
      </c>
      <c r="E668" s="226" t="s">
        <v>2811</v>
      </c>
      <c r="F668" s="227" t="s">
        <v>3101</v>
      </c>
      <c r="G668" s="228" t="s">
        <v>3102</v>
      </c>
      <c r="H668" s="227" t="s">
        <v>2209</v>
      </c>
      <c r="I668" s="229" t="s">
        <v>1167</v>
      </c>
      <c r="J668" s="103" t="s">
        <v>1739</v>
      </c>
      <c r="K668" s="103" t="s">
        <v>72</v>
      </c>
      <c r="L668" s="103" t="s">
        <v>318</v>
      </c>
      <c r="M668" s="103" t="s">
        <v>319</v>
      </c>
      <c r="N668" s="103" t="s">
        <v>10</v>
      </c>
      <c r="O668" s="230">
        <v>624</v>
      </c>
      <c r="P668" s="231">
        <v>478</v>
      </c>
      <c r="Q668" s="34">
        <f t="shared" si="10"/>
        <v>0.76602564102564108</v>
      </c>
      <c r="R668" s="33">
        <v>42</v>
      </c>
      <c r="S668" s="33">
        <v>78</v>
      </c>
      <c r="T668" s="187">
        <v>45054</v>
      </c>
      <c r="U668" s="87" t="s">
        <v>1166</v>
      </c>
    </row>
    <row r="669" spans="1:21" ht="15.5">
      <c r="A669" s="223">
        <v>2023</v>
      </c>
      <c r="B669" s="223" t="s">
        <v>12</v>
      </c>
      <c r="C669" s="224" t="s">
        <v>789</v>
      </c>
      <c r="D669" s="225" t="s">
        <v>2206</v>
      </c>
      <c r="E669" s="226" t="s">
        <v>2811</v>
      </c>
      <c r="F669" s="227" t="s">
        <v>3103</v>
      </c>
      <c r="G669" s="228" t="s">
        <v>3104</v>
      </c>
      <c r="H669" s="227" t="s">
        <v>2209</v>
      </c>
      <c r="I669" s="229" t="s">
        <v>1165</v>
      </c>
      <c r="J669" s="103" t="s">
        <v>1739</v>
      </c>
      <c r="K669" s="103" t="s">
        <v>72</v>
      </c>
      <c r="L669" s="103" t="s">
        <v>318</v>
      </c>
      <c r="M669" s="103" t="s">
        <v>319</v>
      </c>
      <c r="N669" s="103" t="s">
        <v>10</v>
      </c>
      <c r="O669" s="230">
        <v>568</v>
      </c>
      <c r="P669" s="231">
        <v>451</v>
      </c>
      <c r="Q669" s="34">
        <f t="shared" si="10"/>
        <v>0.79401408450704225</v>
      </c>
      <c r="R669" s="33">
        <v>45</v>
      </c>
      <c r="S669" s="33">
        <v>71</v>
      </c>
      <c r="T669" s="187">
        <v>45054</v>
      </c>
      <c r="U669" s="87" t="s">
        <v>1166</v>
      </c>
    </row>
    <row r="670" spans="1:21" ht="15.5">
      <c r="A670" s="223">
        <v>2023</v>
      </c>
      <c r="B670" s="223" t="s">
        <v>12</v>
      </c>
      <c r="C670" s="224" t="s">
        <v>789</v>
      </c>
      <c r="D670" s="225" t="s">
        <v>2599</v>
      </c>
      <c r="E670" s="226" t="s">
        <v>3096</v>
      </c>
      <c r="F670" s="227" t="s">
        <v>3105</v>
      </c>
      <c r="G670" s="228" t="s">
        <v>3098</v>
      </c>
      <c r="H670" s="227" t="s">
        <v>2602</v>
      </c>
      <c r="I670" s="229" t="s">
        <v>1168</v>
      </c>
      <c r="J670" s="103" t="s">
        <v>1739</v>
      </c>
      <c r="K670" s="103" t="s">
        <v>30</v>
      </c>
      <c r="L670" s="103" t="s">
        <v>458</v>
      </c>
      <c r="M670" s="103" t="s">
        <v>459</v>
      </c>
      <c r="N670" s="103" t="s">
        <v>10</v>
      </c>
      <c r="O670" s="230">
        <v>744</v>
      </c>
      <c r="P670" s="231">
        <v>470</v>
      </c>
      <c r="Q670" s="34">
        <f t="shared" si="10"/>
        <v>0.63172043010752688</v>
      </c>
      <c r="R670" s="33">
        <v>34</v>
      </c>
      <c r="S670" s="33">
        <v>93</v>
      </c>
      <c r="T670" s="187">
        <v>45054</v>
      </c>
      <c r="U670" s="87" t="s">
        <v>1014</v>
      </c>
    </row>
    <row r="671" spans="1:21" ht="15.5">
      <c r="A671" s="223">
        <v>2023</v>
      </c>
      <c r="B671" s="223" t="s">
        <v>12</v>
      </c>
      <c r="C671" s="224" t="s">
        <v>2377</v>
      </c>
      <c r="D671" s="225" t="s">
        <v>2377</v>
      </c>
      <c r="E671" s="226" t="s">
        <v>3087</v>
      </c>
      <c r="F671" s="227" t="s">
        <v>3087</v>
      </c>
      <c r="G671" s="228" t="s">
        <v>3106</v>
      </c>
      <c r="H671" s="227" t="s">
        <v>2380</v>
      </c>
      <c r="I671" s="229" t="s">
        <v>1171</v>
      </c>
      <c r="J671" s="103" t="s">
        <v>1739</v>
      </c>
      <c r="K671" s="103" t="s">
        <v>60</v>
      </c>
      <c r="L671" s="103" t="s">
        <v>65</v>
      </c>
      <c r="M671" s="103" t="s">
        <v>559</v>
      </c>
      <c r="N671" s="103" t="s">
        <v>10</v>
      </c>
      <c r="O671" s="230">
        <v>1120</v>
      </c>
      <c r="P671" s="231">
        <v>791</v>
      </c>
      <c r="Q671" s="34">
        <f t="shared" si="10"/>
        <v>0.70625000000000004</v>
      </c>
      <c r="R671" s="33">
        <v>64</v>
      </c>
      <c r="S671" s="33">
        <v>140</v>
      </c>
      <c r="T671" s="187">
        <v>45057</v>
      </c>
      <c r="U671" s="87" t="s">
        <v>1172</v>
      </c>
    </row>
    <row r="672" spans="1:21" ht="15.5">
      <c r="A672" s="223">
        <v>2023</v>
      </c>
      <c r="B672" s="223" t="s">
        <v>12</v>
      </c>
      <c r="C672" s="225" t="s">
        <v>615</v>
      </c>
      <c r="D672" s="225" t="s">
        <v>615</v>
      </c>
      <c r="E672" s="226" t="s">
        <v>2566</v>
      </c>
      <c r="F672" s="227" t="s">
        <v>3107</v>
      </c>
      <c r="G672" s="228" t="s">
        <v>3108</v>
      </c>
      <c r="H672" s="227" t="s">
        <v>2161</v>
      </c>
      <c r="I672" s="229" t="s">
        <v>1169</v>
      </c>
      <c r="J672" s="103" t="s">
        <v>1739</v>
      </c>
      <c r="K672" s="103" t="s">
        <v>53</v>
      </c>
      <c r="L672" s="103" t="s">
        <v>662</v>
      </c>
      <c r="M672" s="103" t="s">
        <v>559</v>
      </c>
      <c r="N672" s="103" t="s">
        <v>10</v>
      </c>
      <c r="O672" s="230">
        <v>1520</v>
      </c>
      <c r="P672" s="231">
        <v>1192</v>
      </c>
      <c r="Q672" s="34">
        <f t="shared" si="10"/>
        <v>0.78421052631578947</v>
      </c>
      <c r="R672" s="33">
        <v>122</v>
      </c>
      <c r="S672" s="33">
        <v>190</v>
      </c>
      <c r="T672" s="187">
        <v>45057</v>
      </c>
      <c r="U672" s="87" t="s">
        <v>1170</v>
      </c>
    </row>
    <row r="673" spans="1:21" ht="15.5">
      <c r="A673" s="223">
        <v>2023</v>
      </c>
      <c r="B673" s="223" t="s">
        <v>12</v>
      </c>
      <c r="C673" s="224" t="s">
        <v>2206</v>
      </c>
      <c r="D673" s="225" t="s">
        <v>2206</v>
      </c>
      <c r="E673" s="226" t="s">
        <v>3109</v>
      </c>
      <c r="F673" s="227" t="s">
        <v>3110</v>
      </c>
      <c r="G673" s="228" t="s">
        <v>3111</v>
      </c>
      <c r="H673" s="227" t="s">
        <v>2209</v>
      </c>
      <c r="I673" s="229" t="s">
        <v>1175</v>
      </c>
      <c r="J673" s="103" t="s">
        <v>1739</v>
      </c>
      <c r="K673" s="103" t="s">
        <v>37</v>
      </c>
      <c r="L673" s="103" t="s">
        <v>458</v>
      </c>
      <c r="M673" s="103" t="s">
        <v>459</v>
      </c>
      <c r="N673" s="103" t="s">
        <v>10</v>
      </c>
      <c r="O673" s="230">
        <v>736</v>
      </c>
      <c r="P673" s="231">
        <v>585</v>
      </c>
      <c r="Q673" s="34">
        <f t="shared" si="10"/>
        <v>0.79483695652173914</v>
      </c>
      <c r="R673" s="33">
        <v>55</v>
      </c>
      <c r="S673" s="33">
        <v>92</v>
      </c>
      <c r="T673" s="187">
        <v>45063</v>
      </c>
      <c r="U673" s="87" t="s">
        <v>1176</v>
      </c>
    </row>
    <row r="674" spans="1:21" ht="15.5">
      <c r="A674" s="223">
        <v>2023</v>
      </c>
      <c r="B674" s="223" t="s">
        <v>12</v>
      </c>
      <c r="C674" s="224" t="s">
        <v>2206</v>
      </c>
      <c r="D674" s="225" t="s">
        <v>2206</v>
      </c>
      <c r="E674" s="226" t="s">
        <v>3083</v>
      </c>
      <c r="F674" s="227" t="s">
        <v>3083</v>
      </c>
      <c r="G674" s="228" t="s">
        <v>3112</v>
      </c>
      <c r="H674" s="227" t="s">
        <v>2209</v>
      </c>
      <c r="I674" s="229" t="s">
        <v>1178</v>
      </c>
      <c r="J674" s="103" t="s">
        <v>1739</v>
      </c>
      <c r="K674" s="103" t="s">
        <v>94</v>
      </c>
      <c r="L674" s="103" t="s">
        <v>318</v>
      </c>
      <c r="M674" s="103" t="s">
        <v>319</v>
      </c>
      <c r="N674" s="103" t="s">
        <v>10</v>
      </c>
      <c r="O674" s="230">
        <v>960</v>
      </c>
      <c r="P674" s="231">
        <v>552</v>
      </c>
      <c r="Q674" s="34">
        <f t="shared" si="10"/>
        <v>0.57499999999999996</v>
      </c>
      <c r="R674" s="33">
        <v>34</v>
      </c>
      <c r="S674" s="33">
        <v>120</v>
      </c>
      <c r="T674" s="187">
        <v>45063</v>
      </c>
      <c r="U674" s="87" t="s">
        <v>1179</v>
      </c>
    </row>
    <row r="675" spans="1:21" ht="15.5">
      <c r="A675" s="223">
        <v>2023</v>
      </c>
      <c r="B675" s="223" t="s">
        <v>12</v>
      </c>
      <c r="C675" s="225" t="s">
        <v>615</v>
      </c>
      <c r="D675" s="225" t="s">
        <v>615</v>
      </c>
      <c r="E675" s="226" t="s">
        <v>3074</v>
      </c>
      <c r="F675" s="227" t="s">
        <v>3113</v>
      </c>
      <c r="G675" s="228" t="s">
        <v>3114</v>
      </c>
      <c r="H675" s="227" t="s">
        <v>2161</v>
      </c>
      <c r="I675" s="229" t="s">
        <v>1180</v>
      </c>
      <c r="J675" s="103" t="s">
        <v>1739</v>
      </c>
      <c r="K675" s="103" t="s">
        <v>92</v>
      </c>
      <c r="L675" s="103" t="s">
        <v>371</v>
      </c>
      <c r="M675" s="103" t="s">
        <v>371</v>
      </c>
      <c r="N675" s="103" t="s">
        <v>10</v>
      </c>
      <c r="O675" s="230">
        <v>1096</v>
      </c>
      <c r="P675" s="231">
        <v>686</v>
      </c>
      <c r="Q675" s="34">
        <f t="shared" si="10"/>
        <v>0.62591240875912413</v>
      </c>
      <c r="R675" s="33">
        <v>55</v>
      </c>
      <c r="S675" s="33">
        <v>137</v>
      </c>
      <c r="T675" s="187">
        <v>45063</v>
      </c>
      <c r="U675" s="87" t="s">
        <v>1181</v>
      </c>
    </row>
    <row r="676" spans="1:21" ht="15.5">
      <c r="A676" s="223">
        <v>2023</v>
      </c>
      <c r="B676" s="223" t="s">
        <v>12</v>
      </c>
      <c r="C676" s="242" t="s">
        <v>2599</v>
      </c>
      <c r="D676" s="242" t="s">
        <v>2599</v>
      </c>
      <c r="E676" s="226" t="s">
        <v>3067</v>
      </c>
      <c r="F676" s="227" t="s">
        <v>3067</v>
      </c>
      <c r="G676" s="228" t="s">
        <v>3115</v>
      </c>
      <c r="H676" s="227" t="s">
        <v>2602</v>
      </c>
      <c r="I676" s="229" t="s">
        <v>1173</v>
      </c>
      <c r="J676" s="103" t="s">
        <v>1739</v>
      </c>
      <c r="K676" s="103" t="s">
        <v>50</v>
      </c>
      <c r="L676" s="103" t="s">
        <v>458</v>
      </c>
      <c r="M676" s="103" t="s">
        <v>459</v>
      </c>
      <c r="N676" s="103" t="s">
        <v>10</v>
      </c>
      <c r="O676" s="230">
        <v>560</v>
      </c>
      <c r="P676" s="231">
        <v>467</v>
      </c>
      <c r="Q676" s="34">
        <f t="shared" si="10"/>
        <v>0.83392857142857146</v>
      </c>
      <c r="R676" s="33">
        <v>47</v>
      </c>
      <c r="S676" s="33">
        <v>70</v>
      </c>
      <c r="T676" s="187">
        <v>45063</v>
      </c>
      <c r="U676" s="87" t="s">
        <v>1174</v>
      </c>
    </row>
    <row r="677" spans="1:21" ht="15.5">
      <c r="A677" s="223">
        <v>2023</v>
      </c>
      <c r="B677" s="223" t="s">
        <v>12</v>
      </c>
      <c r="C677" s="224" t="s">
        <v>789</v>
      </c>
      <c r="D677" s="225" t="s">
        <v>2599</v>
      </c>
      <c r="E677" s="226" t="s">
        <v>3096</v>
      </c>
      <c r="F677" s="227" t="s">
        <v>3116</v>
      </c>
      <c r="G677" s="228" t="s">
        <v>3117</v>
      </c>
      <c r="H677" s="227" t="s">
        <v>2602</v>
      </c>
      <c r="I677" s="229" t="s">
        <v>1177</v>
      </c>
      <c r="J677" s="103" t="s">
        <v>1739</v>
      </c>
      <c r="K677" s="103" t="s">
        <v>30</v>
      </c>
      <c r="L677" s="103" t="s">
        <v>458</v>
      </c>
      <c r="M677" s="103" t="s">
        <v>459</v>
      </c>
      <c r="N677" s="103" t="s">
        <v>10</v>
      </c>
      <c r="O677" s="230">
        <v>833</v>
      </c>
      <c r="P677" s="231">
        <v>456</v>
      </c>
      <c r="Q677" s="34">
        <f t="shared" si="10"/>
        <v>0.54741896758703479</v>
      </c>
      <c r="R677" s="33">
        <v>28</v>
      </c>
      <c r="S677" s="33">
        <v>104</v>
      </c>
      <c r="T677" s="187">
        <v>45063</v>
      </c>
      <c r="U677" s="87" t="s">
        <v>1137</v>
      </c>
    </row>
    <row r="678" spans="1:21" ht="15.5">
      <c r="A678" s="223">
        <v>2023</v>
      </c>
      <c r="B678" s="223" t="s">
        <v>12</v>
      </c>
      <c r="C678" s="225" t="s">
        <v>615</v>
      </c>
      <c r="D678" s="225" t="s">
        <v>615</v>
      </c>
      <c r="E678" s="226" t="s">
        <v>2461</v>
      </c>
      <c r="F678" s="227" t="s">
        <v>3118</v>
      </c>
      <c r="G678" s="228" t="s">
        <v>3119</v>
      </c>
      <c r="H678" s="227" t="s">
        <v>2161</v>
      </c>
      <c r="I678" s="229" t="s">
        <v>1184</v>
      </c>
      <c r="J678" s="103" t="s">
        <v>1739</v>
      </c>
      <c r="K678" s="103" t="s">
        <v>68</v>
      </c>
      <c r="L678" s="103" t="s">
        <v>458</v>
      </c>
      <c r="M678" s="103" t="s">
        <v>459</v>
      </c>
      <c r="N678" s="103" t="s">
        <v>10</v>
      </c>
      <c r="O678" s="230">
        <v>864</v>
      </c>
      <c r="P678" s="231">
        <v>615</v>
      </c>
      <c r="Q678" s="34">
        <f t="shared" si="10"/>
        <v>0.71180555555555558</v>
      </c>
      <c r="R678" s="33">
        <v>50</v>
      </c>
      <c r="S678" s="33">
        <v>108</v>
      </c>
      <c r="T678" s="187">
        <v>45065</v>
      </c>
      <c r="U678" s="87" t="s">
        <v>1090</v>
      </c>
    </row>
    <row r="679" spans="1:21" ht="15.5">
      <c r="A679" s="223">
        <v>2023</v>
      </c>
      <c r="B679" s="223" t="s">
        <v>12</v>
      </c>
      <c r="C679" s="224" t="s">
        <v>789</v>
      </c>
      <c r="D679" s="225" t="s">
        <v>2599</v>
      </c>
      <c r="E679" s="226" t="s">
        <v>3096</v>
      </c>
      <c r="F679" s="227" t="s">
        <v>3096</v>
      </c>
      <c r="G679" s="228" t="s">
        <v>3120</v>
      </c>
      <c r="H679" s="227" t="s">
        <v>2602</v>
      </c>
      <c r="I679" s="229" t="s">
        <v>1182</v>
      </c>
      <c r="J679" s="103" t="s">
        <v>1739</v>
      </c>
      <c r="K679" s="103" t="s">
        <v>30</v>
      </c>
      <c r="L679" s="103" t="s">
        <v>458</v>
      </c>
      <c r="M679" s="103" t="s">
        <v>459</v>
      </c>
      <c r="N679" s="103" t="s">
        <v>10</v>
      </c>
      <c r="O679" s="230">
        <v>720</v>
      </c>
      <c r="P679" s="231">
        <v>461</v>
      </c>
      <c r="Q679" s="34">
        <f t="shared" si="10"/>
        <v>0.64027777777777772</v>
      </c>
      <c r="R679" s="33">
        <v>41</v>
      </c>
      <c r="S679" s="33">
        <v>90</v>
      </c>
      <c r="T679" s="187">
        <v>45065</v>
      </c>
      <c r="U679" s="87" t="s">
        <v>1183</v>
      </c>
    </row>
    <row r="680" spans="1:21" ht="15.5">
      <c r="A680" s="223">
        <v>2023</v>
      </c>
      <c r="B680" s="223" t="s">
        <v>12</v>
      </c>
      <c r="C680" s="224" t="s">
        <v>789</v>
      </c>
      <c r="D680" s="225" t="s">
        <v>2599</v>
      </c>
      <c r="E680" s="226" t="s">
        <v>3121</v>
      </c>
      <c r="F680" s="227" t="s">
        <v>3121</v>
      </c>
      <c r="G680" s="228" t="s">
        <v>3122</v>
      </c>
      <c r="H680" s="227" t="s">
        <v>2602</v>
      </c>
      <c r="I680" s="229" t="s">
        <v>1187</v>
      </c>
      <c r="J680" s="103" t="s">
        <v>1739</v>
      </c>
      <c r="K680" s="103" t="s">
        <v>30</v>
      </c>
      <c r="L680" s="103" t="s">
        <v>458</v>
      </c>
      <c r="M680" s="103" t="s">
        <v>459</v>
      </c>
      <c r="N680" s="103" t="s">
        <v>10</v>
      </c>
      <c r="O680" s="230">
        <v>296</v>
      </c>
      <c r="P680" s="231">
        <v>100</v>
      </c>
      <c r="Q680" s="34">
        <f t="shared" si="10"/>
        <v>0.33783783783783783</v>
      </c>
      <c r="R680" s="33">
        <v>4</v>
      </c>
      <c r="S680" s="33">
        <v>37</v>
      </c>
      <c r="T680" s="187">
        <v>45072</v>
      </c>
      <c r="U680" s="87" t="s">
        <v>789</v>
      </c>
    </row>
    <row r="681" spans="1:21" ht="15.5">
      <c r="A681" s="223">
        <v>2023</v>
      </c>
      <c r="B681" s="223" t="s">
        <v>12</v>
      </c>
      <c r="C681" s="224" t="s">
        <v>789</v>
      </c>
      <c r="D681" s="225" t="s">
        <v>2599</v>
      </c>
      <c r="E681" s="226" t="s">
        <v>3123</v>
      </c>
      <c r="F681" s="227" t="s">
        <v>3124</v>
      </c>
      <c r="G681" s="228" t="s">
        <v>3125</v>
      </c>
      <c r="H681" s="227" t="s">
        <v>2602</v>
      </c>
      <c r="I681" s="229" t="s">
        <v>1185</v>
      </c>
      <c r="J681" s="103" t="s">
        <v>1739</v>
      </c>
      <c r="K681" s="103" t="s">
        <v>37</v>
      </c>
      <c r="L681" s="103" t="s">
        <v>458</v>
      </c>
      <c r="M681" s="103" t="s">
        <v>459</v>
      </c>
      <c r="N681" s="103" t="s">
        <v>10</v>
      </c>
      <c r="O681" s="230">
        <v>808</v>
      </c>
      <c r="P681" s="231">
        <v>643</v>
      </c>
      <c r="Q681" s="34">
        <f t="shared" si="10"/>
        <v>0.79579207920792083</v>
      </c>
      <c r="R681" s="33">
        <v>61</v>
      </c>
      <c r="S681" s="33">
        <v>101</v>
      </c>
      <c r="T681" s="187">
        <v>45072</v>
      </c>
      <c r="U681" s="87" t="s">
        <v>1186</v>
      </c>
    </row>
    <row r="682" spans="1:21" ht="15.5">
      <c r="A682" s="223">
        <v>2023</v>
      </c>
      <c r="B682" s="223" t="s">
        <v>12</v>
      </c>
      <c r="C682" s="224" t="s">
        <v>371</v>
      </c>
      <c r="D682" s="225" t="s">
        <v>1713</v>
      </c>
      <c r="E682" s="226" t="s">
        <v>3126</v>
      </c>
      <c r="F682" s="227" t="s">
        <v>3126</v>
      </c>
      <c r="G682" s="228" t="s">
        <v>3127</v>
      </c>
      <c r="H682" s="227" t="s">
        <v>2465</v>
      </c>
      <c r="I682" s="229" t="s">
        <v>1188</v>
      </c>
      <c r="J682" s="103" t="s">
        <v>1739</v>
      </c>
      <c r="K682" s="103" t="s">
        <v>91</v>
      </c>
      <c r="L682" s="103" t="s">
        <v>371</v>
      </c>
      <c r="M682" s="103" t="s">
        <v>371</v>
      </c>
      <c r="N682" s="103" t="s">
        <v>10</v>
      </c>
      <c r="O682" s="230">
        <v>1016</v>
      </c>
      <c r="P682" s="231">
        <v>735</v>
      </c>
      <c r="Q682" s="34">
        <f t="shared" si="10"/>
        <v>0.72342519685039375</v>
      </c>
      <c r="R682" s="33">
        <v>70</v>
      </c>
      <c r="S682" s="33">
        <v>127</v>
      </c>
      <c r="T682" s="187">
        <v>45077</v>
      </c>
      <c r="U682" s="87" t="s">
        <v>1189</v>
      </c>
    </row>
    <row r="683" spans="1:21" ht="15.5">
      <c r="A683" s="223">
        <v>2023</v>
      </c>
      <c r="B683" s="223" t="s">
        <v>12</v>
      </c>
      <c r="C683" s="224" t="s">
        <v>371</v>
      </c>
      <c r="D683" s="225" t="s">
        <v>1713</v>
      </c>
      <c r="E683" s="226" t="s">
        <v>3128</v>
      </c>
      <c r="F683" s="227" t="s">
        <v>3128</v>
      </c>
      <c r="G683" s="228" t="s">
        <v>3129</v>
      </c>
      <c r="H683" s="227" t="s">
        <v>2465</v>
      </c>
      <c r="I683" s="229" t="s">
        <v>1195</v>
      </c>
      <c r="J683" s="103" t="s">
        <v>1739</v>
      </c>
      <c r="K683" s="103" t="s">
        <v>91</v>
      </c>
      <c r="L683" s="103" t="s">
        <v>371</v>
      </c>
      <c r="M683" s="103" t="s">
        <v>371</v>
      </c>
      <c r="N683" s="103" t="s">
        <v>10</v>
      </c>
      <c r="O683" s="230">
        <v>832</v>
      </c>
      <c r="P683" s="231">
        <v>557</v>
      </c>
      <c r="Q683" s="34">
        <f t="shared" si="10"/>
        <v>0.66947115384615385</v>
      </c>
      <c r="R683" s="33">
        <v>38</v>
      </c>
      <c r="S683" s="33">
        <v>104</v>
      </c>
      <c r="T683" s="187">
        <v>45077</v>
      </c>
      <c r="U683" s="87" t="s">
        <v>1196</v>
      </c>
    </row>
    <row r="684" spans="1:21" ht="15.5">
      <c r="A684" s="223">
        <v>2023</v>
      </c>
      <c r="B684" s="223" t="s">
        <v>12</v>
      </c>
      <c r="C684" s="224" t="s">
        <v>371</v>
      </c>
      <c r="D684" s="225" t="s">
        <v>1713</v>
      </c>
      <c r="E684" s="226" t="s">
        <v>3130</v>
      </c>
      <c r="F684" s="227" t="s">
        <v>3130</v>
      </c>
      <c r="G684" s="228" t="s">
        <v>3131</v>
      </c>
      <c r="H684" s="227" t="s">
        <v>2465</v>
      </c>
      <c r="I684" s="229" t="s">
        <v>1191</v>
      </c>
      <c r="J684" s="103" t="s">
        <v>1739</v>
      </c>
      <c r="K684" s="103" t="s">
        <v>91</v>
      </c>
      <c r="L684" s="103" t="s">
        <v>371</v>
      </c>
      <c r="M684" s="103" t="s">
        <v>371</v>
      </c>
      <c r="N684" s="103" t="s">
        <v>10</v>
      </c>
      <c r="O684" s="230">
        <v>752</v>
      </c>
      <c r="P684" s="231">
        <v>528</v>
      </c>
      <c r="Q684" s="34">
        <f t="shared" si="10"/>
        <v>0.7021276595744681</v>
      </c>
      <c r="R684" s="33">
        <v>43</v>
      </c>
      <c r="S684" s="33">
        <v>94</v>
      </c>
      <c r="T684" s="187">
        <v>45077</v>
      </c>
      <c r="U684" s="87" t="s">
        <v>1192</v>
      </c>
    </row>
    <row r="685" spans="1:21" ht="15.5">
      <c r="A685" s="223">
        <v>2023</v>
      </c>
      <c r="B685" s="223" t="s">
        <v>12</v>
      </c>
      <c r="C685" s="224" t="s">
        <v>371</v>
      </c>
      <c r="D685" s="225" t="s">
        <v>1713</v>
      </c>
      <c r="E685" s="226" t="s">
        <v>3132</v>
      </c>
      <c r="F685" s="227" t="s">
        <v>3132</v>
      </c>
      <c r="G685" s="228" t="s">
        <v>3133</v>
      </c>
      <c r="H685" s="227" t="s">
        <v>2465</v>
      </c>
      <c r="I685" s="229" t="s">
        <v>1194</v>
      </c>
      <c r="J685" s="103" t="s">
        <v>1739</v>
      </c>
      <c r="K685" s="103" t="s">
        <v>91</v>
      </c>
      <c r="L685" s="103" t="s">
        <v>371</v>
      </c>
      <c r="M685" s="103" t="s">
        <v>371</v>
      </c>
      <c r="N685" s="103" t="s">
        <v>10</v>
      </c>
      <c r="O685" s="230">
        <v>768</v>
      </c>
      <c r="P685" s="231">
        <v>555</v>
      </c>
      <c r="Q685" s="34">
        <f t="shared" si="10"/>
        <v>0.72265625</v>
      </c>
      <c r="R685" s="33">
        <v>51</v>
      </c>
      <c r="S685" s="33">
        <v>96</v>
      </c>
      <c r="T685" s="187">
        <v>45077</v>
      </c>
      <c r="U685" s="87" t="s">
        <v>1192</v>
      </c>
    </row>
    <row r="686" spans="1:21" ht="15.5">
      <c r="A686" s="223">
        <v>2023</v>
      </c>
      <c r="B686" s="232" t="s">
        <v>17</v>
      </c>
      <c r="C686" s="233" t="s">
        <v>15</v>
      </c>
      <c r="D686" s="225" t="s">
        <v>2532</v>
      </c>
      <c r="E686" s="226" t="s">
        <v>1786</v>
      </c>
      <c r="F686" s="227" t="s">
        <v>1786</v>
      </c>
      <c r="G686" s="228" t="s">
        <v>3134</v>
      </c>
      <c r="H686" s="227" t="s">
        <v>2534</v>
      </c>
      <c r="I686" s="229" t="s">
        <v>1193</v>
      </c>
      <c r="J686" s="103" t="s">
        <v>1739</v>
      </c>
      <c r="K686" s="103" t="s">
        <v>15</v>
      </c>
      <c r="L686" s="103" t="s">
        <v>15</v>
      </c>
      <c r="M686" s="103" t="s">
        <v>15</v>
      </c>
      <c r="N686" s="103" t="s">
        <v>15</v>
      </c>
      <c r="O686" s="230">
        <v>1344</v>
      </c>
      <c r="P686" s="231">
        <v>775</v>
      </c>
      <c r="Q686" s="34">
        <f t="shared" si="10"/>
        <v>0.57663690476190477</v>
      </c>
      <c r="R686" s="33">
        <v>47</v>
      </c>
      <c r="S686" s="33">
        <v>168</v>
      </c>
      <c r="T686" s="187">
        <v>45077</v>
      </c>
      <c r="U686" s="87" t="s">
        <v>15</v>
      </c>
    </row>
    <row r="687" spans="1:21" ht="15.5">
      <c r="A687" s="223">
        <v>2023</v>
      </c>
      <c r="B687" s="232" t="s">
        <v>17</v>
      </c>
      <c r="C687" s="233" t="s">
        <v>15</v>
      </c>
      <c r="D687" s="225" t="s">
        <v>2532</v>
      </c>
      <c r="E687" s="226" t="s">
        <v>2505</v>
      </c>
      <c r="F687" s="227" t="s">
        <v>2505</v>
      </c>
      <c r="G687" s="228" t="s">
        <v>3135</v>
      </c>
      <c r="H687" s="227" t="s">
        <v>2534</v>
      </c>
      <c r="I687" s="229" t="s">
        <v>1190</v>
      </c>
      <c r="J687" s="103" t="s">
        <v>1739</v>
      </c>
      <c r="K687" s="103" t="s">
        <v>15</v>
      </c>
      <c r="L687" s="103" t="s">
        <v>15</v>
      </c>
      <c r="M687" s="103" t="s">
        <v>15</v>
      </c>
      <c r="N687" s="103" t="s">
        <v>15</v>
      </c>
      <c r="O687" s="230">
        <v>1072</v>
      </c>
      <c r="P687" s="231">
        <v>772</v>
      </c>
      <c r="Q687" s="34">
        <f t="shared" si="10"/>
        <v>0.72014925373134331</v>
      </c>
      <c r="R687" s="33">
        <v>72</v>
      </c>
      <c r="S687" s="33">
        <v>134</v>
      </c>
      <c r="T687" s="187">
        <v>45077</v>
      </c>
      <c r="U687" s="87" t="s">
        <v>15</v>
      </c>
    </row>
    <row r="688" spans="1:21" ht="15.5">
      <c r="A688" s="223">
        <v>2023</v>
      </c>
      <c r="B688" s="223" t="s">
        <v>5430</v>
      </c>
      <c r="C688" s="224" t="s">
        <v>3136</v>
      </c>
      <c r="D688" s="224" t="s">
        <v>3136</v>
      </c>
      <c r="E688" s="226" t="s">
        <v>1825</v>
      </c>
      <c r="F688" s="227" t="s">
        <v>1825</v>
      </c>
      <c r="G688" s="228" t="s">
        <v>3137</v>
      </c>
      <c r="H688" s="227" t="s">
        <v>3138</v>
      </c>
      <c r="I688" s="229" t="s">
        <v>1209</v>
      </c>
      <c r="J688" s="103" t="s">
        <v>1739</v>
      </c>
      <c r="K688" s="103" t="s">
        <v>36</v>
      </c>
      <c r="L688" s="103" t="s">
        <v>36</v>
      </c>
      <c r="M688" s="103" t="s">
        <v>36</v>
      </c>
      <c r="N688" s="103" t="s">
        <v>36</v>
      </c>
      <c r="O688" s="230">
        <v>472</v>
      </c>
      <c r="P688" s="231">
        <v>259</v>
      </c>
      <c r="Q688" s="34">
        <f t="shared" si="10"/>
        <v>0.54872881355932202</v>
      </c>
      <c r="R688" s="33">
        <v>15</v>
      </c>
      <c r="S688" s="33">
        <v>59</v>
      </c>
      <c r="T688" s="187">
        <v>45086</v>
      </c>
      <c r="U688" s="87" t="s">
        <v>36</v>
      </c>
    </row>
    <row r="689" spans="1:21" ht="15.5">
      <c r="A689" s="223">
        <v>2023</v>
      </c>
      <c r="B689" s="223" t="s">
        <v>41</v>
      </c>
      <c r="C689" s="224" t="s">
        <v>55</v>
      </c>
      <c r="D689" s="225" t="s">
        <v>1633</v>
      </c>
      <c r="E689" s="226" t="s">
        <v>1769</v>
      </c>
      <c r="F689" s="227" t="s">
        <v>1769</v>
      </c>
      <c r="G689" s="228" t="s">
        <v>3139</v>
      </c>
      <c r="H689" s="227" t="s">
        <v>2445</v>
      </c>
      <c r="I689" s="229" t="s">
        <v>1197</v>
      </c>
      <c r="J689" s="103" t="s">
        <v>1739</v>
      </c>
      <c r="K689" s="103" t="s">
        <v>55</v>
      </c>
      <c r="L689" s="103" t="s">
        <v>55</v>
      </c>
      <c r="M689" s="103" t="s">
        <v>55</v>
      </c>
      <c r="N689" s="103" t="s">
        <v>55</v>
      </c>
      <c r="O689" s="230">
        <v>416</v>
      </c>
      <c r="P689" s="231">
        <v>324</v>
      </c>
      <c r="Q689" s="34">
        <f t="shared" si="10"/>
        <v>0.77884615384615385</v>
      </c>
      <c r="R689" s="33">
        <v>32</v>
      </c>
      <c r="S689" s="33">
        <v>52</v>
      </c>
      <c r="T689" s="187">
        <v>45086</v>
      </c>
      <c r="U689" s="87" t="s">
        <v>1075</v>
      </c>
    </row>
    <row r="690" spans="1:21" ht="15.5">
      <c r="A690" s="223">
        <v>2023</v>
      </c>
      <c r="B690" s="223" t="s">
        <v>41</v>
      </c>
      <c r="C690" s="224" t="s">
        <v>55</v>
      </c>
      <c r="D690" s="225" t="s">
        <v>1633</v>
      </c>
      <c r="E690" s="226" t="s">
        <v>1776</v>
      </c>
      <c r="F690" s="227" t="s">
        <v>1776</v>
      </c>
      <c r="G690" s="228" t="s">
        <v>3140</v>
      </c>
      <c r="H690" s="227" t="s">
        <v>2445</v>
      </c>
      <c r="I690" s="229" t="s">
        <v>1199</v>
      </c>
      <c r="J690" s="103" t="s">
        <v>1739</v>
      </c>
      <c r="K690" s="103" t="s">
        <v>55</v>
      </c>
      <c r="L690" s="103" t="s">
        <v>55</v>
      </c>
      <c r="M690" s="103" t="s">
        <v>55</v>
      </c>
      <c r="N690" s="103" t="s">
        <v>55</v>
      </c>
      <c r="O690" s="230">
        <v>760</v>
      </c>
      <c r="P690" s="231">
        <v>404</v>
      </c>
      <c r="Q690" s="34">
        <f t="shared" si="10"/>
        <v>0.53157894736842104</v>
      </c>
      <c r="R690" s="33">
        <v>25</v>
      </c>
      <c r="S690" s="33">
        <v>95</v>
      </c>
      <c r="T690" s="187">
        <v>45086</v>
      </c>
      <c r="U690" s="87" t="s">
        <v>1200</v>
      </c>
    </row>
    <row r="691" spans="1:21" ht="15.5">
      <c r="A691" s="223">
        <v>2023</v>
      </c>
      <c r="B691" s="223" t="s">
        <v>41</v>
      </c>
      <c r="C691" s="224" t="s">
        <v>55</v>
      </c>
      <c r="D691" s="225" t="s">
        <v>1633</v>
      </c>
      <c r="E691" s="226" t="s">
        <v>1837</v>
      </c>
      <c r="F691" s="227" t="s">
        <v>1837</v>
      </c>
      <c r="G691" s="228" t="s">
        <v>3141</v>
      </c>
      <c r="H691" s="227" t="s">
        <v>2445</v>
      </c>
      <c r="I691" s="229" t="s">
        <v>1203</v>
      </c>
      <c r="J691" s="103" t="s">
        <v>1739</v>
      </c>
      <c r="K691" s="103" t="s">
        <v>55</v>
      </c>
      <c r="L691" s="103" t="s">
        <v>55</v>
      </c>
      <c r="M691" s="103" t="s">
        <v>55</v>
      </c>
      <c r="N691" s="103" t="s">
        <v>55</v>
      </c>
      <c r="O691" s="230">
        <v>744</v>
      </c>
      <c r="P691" s="231">
        <v>561</v>
      </c>
      <c r="Q691" s="34">
        <f t="shared" si="10"/>
        <v>0.75403225806451613</v>
      </c>
      <c r="R691" s="33">
        <v>44</v>
      </c>
      <c r="S691" s="33">
        <v>93</v>
      </c>
      <c r="T691" s="187">
        <v>45086</v>
      </c>
      <c r="U691" s="87" t="s">
        <v>1204</v>
      </c>
    </row>
    <row r="692" spans="1:21" ht="15.5">
      <c r="A692" s="223">
        <v>2023</v>
      </c>
      <c r="B692" s="223" t="s">
        <v>41</v>
      </c>
      <c r="C692" s="224" t="s">
        <v>55</v>
      </c>
      <c r="D692" s="225" t="s">
        <v>1633</v>
      </c>
      <c r="E692" s="226" t="s">
        <v>1776</v>
      </c>
      <c r="F692" s="227" t="s">
        <v>3055</v>
      </c>
      <c r="G692" s="228" t="s">
        <v>3142</v>
      </c>
      <c r="H692" s="227" t="s">
        <v>2445</v>
      </c>
      <c r="I692" s="229" t="s">
        <v>1206</v>
      </c>
      <c r="J692" s="103" t="s">
        <v>1739</v>
      </c>
      <c r="K692" s="103" t="s">
        <v>55</v>
      </c>
      <c r="L692" s="103" t="s">
        <v>55</v>
      </c>
      <c r="M692" s="103" t="s">
        <v>55</v>
      </c>
      <c r="N692" s="103" t="s">
        <v>55</v>
      </c>
      <c r="O692" s="230">
        <v>712</v>
      </c>
      <c r="P692" s="231">
        <v>471</v>
      </c>
      <c r="Q692" s="34">
        <f t="shared" si="10"/>
        <v>0.6615168539325843</v>
      </c>
      <c r="R692" s="33">
        <v>27</v>
      </c>
      <c r="S692" s="33">
        <v>89</v>
      </c>
      <c r="T692" s="187">
        <v>45086</v>
      </c>
      <c r="U692" s="87" t="s">
        <v>1075</v>
      </c>
    </row>
    <row r="693" spans="1:21" ht="15.5">
      <c r="A693" s="223">
        <v>2023</v>
      </c>
      <c r="B693" s="223" t="s">
        <v>41</v>
      </c>
      <c r="C693" s="224" t="s">
        <v>55</v>
      </c>
      <c r="D693" s="225" t="s">
        <v>1633</v>
      </c>
      <c r="E693" s="226" t="s">
        <v>1837</v>
      </c>
      <c r="F693" s="227" t="s">
        <v>3034</v>
      </c>
      <c r="G693" s="228" t="s">
        <v>3143</v>
      </c>
      <c r="H693" s="227" t="s">
        <v>2445</v>
      </c>
      <c r="I693" s="229" t="s">
        <v>1207</v>
      </c>
      <c r="J693" s="103" t="s">
        <v>1739</v>
      </c>
      <c r="K693" s="103" t="s">
        <v>55</v>
      </c>
      <c r="L693" s="103" t="s">
        <v>55</v>
      </c>
      <c r="M693" s="103" t="s">
        <v>55</v>
      </c>
      <c r="N693" s="103" t="s">
        <v>55</v>
      </c>
      <c r="O693" s="230">
        <v>640</v>
      </c>
      <c r="P693" s="231">
        <v>425</v>
      </c>
      <c r="Q693" s="34">
        <f t="shared" si="10"/>
        <v>0.6640625</v>
      </c>
      <c r="R693" s="33">
        <v>28</v>
      </c>
      <c r="S693" s="33">
        <v>80</v>
      </c>
      <c r="T693" s="187">
        <v>45086</v>
      </c>
      <c r="U693" s="87" t="s">
        <v>1204</v>
      </c>
    </row>
    <row r="694" spans="1:21" ht="15.5">
      <c r="A694" s="223">
        <v>2023</v>
      </c>
      <c r="B694" s="223" t="s">
        <v>41</v>
      </c>
      <c r="C694" s="224" t="s">
        <v>55</v>
      </c>
      <c r="D694" s="225" t="s">
        <v>1633</v>
      </c>
      <c r="E694" s="226" t="s">
        <v>1837</v>
      </c>
      <c r="F694" s="227" t="s">
        <v>1813</v>
      </c>
      <c r="G694" s="228" t="s">
        <v>3144</v>
      </c>
      <c r="H694" s="227" t="s">
        <v>2445</v>
      </c>
      <c r="I694" s="229" t="s">
        <v>1201</v>
      </c>
      <c r="J694" s="103" t="s">
        <v>1739</v>
      </c>
      <c r="K694" s="103" t="s">
        <v>55</v>
      </c>
      <c r="L694" s="103" t="s">
        <v>55</v>
      </c>
      <c r="M694" s="103" t="s">
        <v>55</v>
      </c>
      <c r="N694" s="103" t="s">
        <v>55</v>
      </c>
      <c r="O694" s="230">
        <v>616</v>
      </c>
      <c r="P694" s="231">
        <v>458</v>
      </c>
      <c r="Q694" s="34">
        <f t="shared" si="10"/>
        <v>0.74350649350649356</v>
      </c>
      <c r="R694" s="33">
        <v>41</v>
      </c>
      <c r="S694" s="33">
        <v>77</v>
      </c>
      <c r="T694" s="187">
        <v>45086</v>
      </c>
      <c r="U694" s="87" t="s">
        <v>1202</v>
      </c>
    </row>
    <row r="695" spans="1:21" ht="15.5">
      <c r="A695" s="223">
        <v>2023</v>
      </c>
      <c r="B695" s="223" t="s">
        <v>41</v>
      </c>
      <c r="C695" s="224" t="s">
        <v>55</v>
      </c>
      <c r="D695" s="225" t="s">
        <v>1633</v>
      </c>
      <c r="E695" s="226" t="s">
        <v>1837</v>
      </c>
      <c r="F695" s="227" t="s">
        <v>2507</v>
      </c>
      <c r="G695" s="228" t="s">
        <v>3145</v>
      </c>
      <c r="H695" s="227" t="s">
        <v>2445</v>
      </c>
      <c r="I695" s="229" t="s">
        <v>1205</v>
      </c>
      <c r="J695" s="103" t="s">
        <v>1739</v>
      </c>
      <c r="K695" s="103" t="s">
        <v>55</v>
      </c>
      <c r="L695" s="103" t="s">
        <v>55</v>
      </c>
      <c r="M695" s="103" t="s">
        <v>55</v>
      </c>
      <c r="N695" s="103" t="s">
        <v>55</v>
      </c>
      <c r="O695" s="230">
        <v>736</v>
      </c>
      <c r="P695" s="231">
        <v>509</v>
      </c>
      <c r="Q695" s="34">
        <f t="shared" si="10"/>
        <v>0.69157608695652173</v>
      </c>
      <c r="R695" s="33">
        <v>44</v>
      </c>
      <c r="S695" s="33">
        <v>92</v>
      </c>
      <c r="T695" s="187">
        <v>45086</v>
      </c>
      <c r="U695" s="87" t="s">
        <v>1202</v>
      </c>
    </row>
    <row r="696" spans="1:21" ht="15.5">
      <c r="A696" s="223">
        <v>2023</v>
      </c>
      <c r="B696" s="232" t="s">
        <v>12</v>
      </c>
      <c r="C696" s="233" t="s">
        <v>789</v>
      </c>
      <c r="D696" s="225" t="s">
        <v>2599</v>
      </c>
      <c r="E696" s="232" t="s">
        <v>3123</v>
      </c>
      <c r="F696" s="232" t="s">
        <v>3123</v>
      </c>
      <c r="G696" s="228" t="s">
        <v>3146</v>
      </c>
      <c r="H696" s="227" t="s">
        <v>2602</v>
      </c>
      <c r="I696" s="229" t="s">
        <v>1198</v>
      </c>
      <c r="J696" s="103" t="s">
        <v>1739</v>
      </c>
      <c r="K696" s="103" t="s">
        <v>72</v>
      </c>
      <c r="L696" s="103" t="s">
        <v>318</v>
      </c>
      <c r="M696" s="103" t="s">
        <v>319</v>
      </c>
      <c r="N696" s="103" t="s">
        <v>10</v>
      </c>
      <c r="O696" s="230">
        <v>624</v>
      </c>
      <c r="P696" s="231">
        <v>505</v>
      </c>
      <c r="Q696" s="34">
        <f t="shared" si="10"/>
        <v>0.80929487179487181</v>
      </c>
      <c r="R696" s="33">
        <v>47</v>
      </c>
      <c r="S696" s="33">
        <v>78</v>
      </c>
      <c r="T696" s="187">
        <v>45086</v>
      </c>
      <c r="U696" s="87" t="s">
        <v>1003</v>
      </c>
    </row>
    <row r="697" spans="1:21" ht="15.5">
      <c r="A697" s="223">
        <v>2023</v>
      </c>
      <c r="B697" s="232" t="s">
        <v>17</v>
      </c>
      <c r="C697" s="233" t="s">
        <v>15</v>
      </c>
      <c r="D697" s="225" t="s">
        <v>2532</v>
      </c>
      <c r="E697" s="226" t="s">
        <v>1786</v>
      </c>
      <c r="F697" s="227" t="s">
        <v>2313</v>
      </c>
      <c r="G697" s="228" t="s">
        <v>3147</v>
      </c>
      <c r="H697" s="227" t="s">
        <v>2534</v>
      </c>
      <c r="I697" s="229" t="s">
        <v>1208</v>
      </c>
      <c r="J697" s="103" t="s">
        <v>1739</v>
      </c>
      <c r="K697" s="103" t="s">
        <v>15</v>
      </c>
      <c r="L697" s="103" t="s">
        <v>15</v>
      </c>
      <c r="M697" s="103" t="s">
        <v>15</v>
      </c>
      <c r="N697" s="103" t="s">
        <v>15</v>
      </c>
      <c r="O697" s="230">
        <v>832</v>
      </c>
      <c r="P697" s="231">
        <v>547</v>
      </c>
      <c r="Q697" s="34">
        <f t="shared" si="10"/>
        <v>0.65745192307692313</v>
      </c>
      <c r="R697" s="33">
        <v>42</v>
      </c>
      <c r="S697" s="33">
        <v>104</v>
      </c>
      <c r="T697" s="187">
        <v>45086</v>
      </c>
      <c r="U697" s="87" t="s">
        <v>15</v>
      </c>
    </row>
    <row r="698" spans="1:21" ht="15.5">
      <c r="A698" s="223">
        <v>2023</v>
      </c>
      <c r="B698" s="232" t="s">
        <v>12</v>
      </c>
      <c r="C698" s="224" t="s">
        <v>2377</v>
      </c>
      <c r="D698" s="225" t="s">
        <v>2377</v>
      </c>
      <c r="E698" s="232" t="s">
        <v>3148</v>
      </c>
      <c r="F698" s="232" t="s">
        <v>3149</v>
      </c>
      <c r="G698" s="228" t="s">
        <v>3150</v>
      </c>
      <c r="H698" s="227" t="s">
        <v>2380</v>
      </c>
      <c r="I698" s="229" t="s">
        <v>1215</v>
      </c>
      <c r="J698" s="103" t="s">
        <v>1739</v>
      </c>
      <c r="K698" s="103" t="s">
        <v>61</v>
      </c>
      <c r="L698" s="103" t="s">
        <v>662</v>
      </c>
      <c r="M698" s="103" t="s">
        <v>559</v>
      </c>
      <c r="N698" s="103" t="s">
        <v>10</v>
      </c>
      <c r="O698" s="230">
        <v>1352</v>
      </c>
      <c r="P698" s="231">
        <v>718</v>
      </c>
      <c r="Q698" s="34">
        <f t="shared" si="10"/>
        <v>0.53106508875739644</v>
      </c>
      <c r="R698" s="33">
        <v>37</v>
      </c>
      <c r="S698" s="33">
        <v>169</v>
      </c>
      <c r="T698" s="187">
        <v>45089</v>
      </c>
      <c r="U698" s="87" t="s">
        <v>559</v>
      </c>
    </row>
    <row r="699" spans="1:21" ht="15.5">
      <c r="A699" s="223">
        <v>2023</v>
      </c>
      <c r="B699" s="232" t="s">
        <v>12</v>
      </c>
      <c r="C699" s="224" t="s">
        <v>2377</v>
      </c>
      <c r="D699" s="225" t="s">
        <v>2377</v>
      </c>
      <c r="E699" s="232" t="s">
        <v>3148</v>
      </c>
      <c r="F699" s="232" t="s">
        <v>3151</v>
      </c>
      <c r="G699" s="228" t="s">
        <v>3152</v>
      </c>
      <c r="H699" s="227" t="s">
        <v>2380</v>
      </c>
      <c r="I699" s="229" t="s">
        <v>1214</v>
      </c>
      <c r="J699" s="103" t="s">
        <v>1739</v>
      </c>
      <c r="K699" s="103" t="s">
        <v>61</v>
      </c>
      <c r="L699" s="103" t="s">
        <v>662</v>
      </c>
      <c r="M699" s="103" t="s">
        <v>559</v>
      </c>
      <c r="N699" s="103" t="s">
        <v>10</v>
      </c>
      <c r="O699" s="230">
        <v>936</v>
      </c>
      <c r="P699" s="231">
        <v>651</v>
      </c>
      <c r="Q699" s="34">
        <f t="shared" si="10"/>
        <v>0.69551282051282048</v>
      </c>
      <c r="R699" s="33">
        <v>54</v>
      </c>
      <c r="S699" s="33">
        <v>117</v>
      </c>
      <c r="T699" s="187">
        <v>45089</v>
      </c>
      <c r="U699" s="87" t="s">
        <v>559</v>
      </c>
    </row>
    <row r="700" spans="1:21" ht="15.5">
      <c r="A700" s="223">
        <v>2023</v>
      </c>
      <c r="B700" s="232" t="s">
        <v>26</v>
      </c>
      <c r="C700" s="224" t="s">
        <v>24</v>
      </c>
      <c r="D700" s="225" t="s">
        <v>2524</v>
      </c>
      <c r="E700" s="226" t="s">
        <v>1761</v>
      </c>
      <c r="F700" s="227" t="s">
        <v>1761</v>
      </c>
      <c r="G700" s="228" t="s">
        <v>3153</v>
      </c>
      <c r="H700" s="227" t="s">
        <v>2526</v>
      </c>
      <c r="I700" s="229" t="s">
        <v>1212</v>
      </c>
      <c r="J700" s="103" t="s">
        <v>1739</v>
      </c>
      <c r="K700" s="103" t="s">
        <v>24</v>
      </c>
      <c r="L700" s="103" t="s">
        <v>24</v>
      </c>
      <c r="M700" s="103" t="s">
        <v>24</v>
      </c>
      <c r="N700" s="103" t="s">
        <v>24</v>
      </c>
      <c r="O700" s="230">
        <v>904</v>
      </c>
      <c r="P700" s="231">
        <v>697</v>
      </c>
      <c r="Q700" s="34">
        <f t="shared" si="10"/>
        <v>0.77101769911504425</v>
      </c>
      <c r="R700" s="33">
        <v>65</v>
      </c>
      <c r="S700" s="33">
        <v>113</v>
      </c>
      <c r="T700" s="187">
        <v>45089</v>
      </c>
      <c r="U700" s="87" t="s">
        <v>1213</v>
      </c>
    </row>
    <row r="701" spans="1:21" ht="15.5">
      <c r="A701" s="223">
        <v>2023</v>
      </c>
      <c r="B701" s="223" t="s">
        <v>12</v>
      </c>
      <c r="C701" s="224" t="s">
        <v>2377</v>
      </c>
      <c r="D701" s="225" t="s">
        <v>2377</v>
      </c>
      <c r="E701" s="232" t="s">
        <v>3148</v>
      </c>
      <c r="F701" s="232" t="s">
        <v>3148</v>
      </c>
      <c r="G701" s="228" t="s">
        <v>3154</v>
      </c>
      <c r="H701" s="227" t="s">
        <v>2380</v>
      </c>
      <c r="I701" s="229" t="s">
        <v>1216</v>
      </c>
      <c r="J701" s="103" t="s">
        <v>1739</v>
      </c>
      <c r="K701" s="103" t="s">
        <v>60</v>
      </c>
      <c r="L701" s="103" t="s">
        <v>65</v>
      </c>
      <c r="M701" s="103" t="s">
        <v>559</v>
      </c>
      <c r="N701" s="103" t="s">
        <v>10</v>
      </c>
      <c r="O701" s="230">
        <v>1256</v>
      </c>
      <c r="P701" s="231">
        <v>809</v>
      </c>
      <c r="Q701" s="34">
        <f t="shared" si="10"/>
        <v>0.64410828025477707</v>
      </c>
      <c r="R701" s="33">
        <v>68</v>
      </c>
      <c r="S701" s="33">
        <v>157</v>
      </c>
      <c r="T701" s="187">
        <v>45092</v>
      </c>
      <c r="U701" s="87" t="s">
        <v>1217</v>
      </c>
    </row>
    <row r="702" spans="1:21" ht="15.5">
      <c r="A702" s="223">
        <v>2023</v>
      </c>
      <c r="B702" s="232" t="s">
        <v>12</v>
      </c>
      <c r="C702" s="224" t="s">
        <v>2377</v>
      </c>
      <c r="D702" s="225" t="s">
        <v>2377</v>
      </c>
      <c r="E702" s="232" t="s">
        <v>3148</v>
      </c>
      <c r="F702" s="232" t="s">
        <v>3155</v>
      </c>
      <c r="G702" s="228" t="s">
        <v>3156</v>
      </c>
      <c r="H702" s="227" t="s">
        <v>2380</v>
      </c>
      <c r="I702" s="229" t="s">
        <v>1218</v>
      </c>
      <c r="J702" s="103" t="s">
        <v>1739</v>
      </c>
      <c r="K702" s="103" t="s">
        <v>61</v>
      </c>
      <c r="L702" s="103" t="s">
        <v>662</v>
      </c>
      <c r="M702" s="103" t="s">
        <v>559</v>
      </c>
      <c r="N702" s="103" t="s">
        <v>10</v>
      </c>
      <c r="O702" s="230">
        <v>592</v>
      </c>
      <c r="P702" s="231">
        <v>353</v>
      </c>
      <c r="Q702" s="34">
        <f t="shared" si="10"/>
        <v>0.59628378378378377</v>
      </c>
      <c r="R702" s="33">
        <v>28</v>
      </c>
      <c r="S702" s="33">
        <v>74</v>
      </c>
      <c r="T702" s="187">
        <v>45092</v>
      </c>
      <c r="U702" s="87" t="s">
        <v>1219</v>
      </c>
    </row>
    <row r="703" spans="1:21" ht="15.5">
      <c r="A703" s="223">
        <v>2023</v>
      </c>
      <c r="B703" s="243" t="s">
        <v>12</v>
      </c>
      <c r="C703" s="224" t="s">
        <v>3157</v>
      </c>
      <c r="D703" s="244" t="s">
        <v>559</v>
      </c>
      <c r="E703" s="243" t="s">
        <v>3148</v>
      </c>
      <c r="F703" s="243" t="s">
        <v>3158</v>
      </c>
      <c r="G703" s="228" t="s">
        <v>3159</v>
      </c>
      <c r="H703" s="227" t="s">
        <v>2380</v>
      </c>
      <c r="I703" s="229" t="s">
        <v>1220</v>
      </c>
      <c r="J703" s="103" t="s">
        <v>1739</v>
      </c>
      <c r="K703" s="103" t="s">
        <v>60</v>
      </c>
      <c r="L703" s="103" t="s">
        <v>65</v>
      </c>
      <c r="M703" s="103" t="s">
        <v>559</v>
      </c>
      <c r="N703" s="103" t="s">
        <v>10</v>
      </c>
      <c r="O703" s="230">
        <v>1152</v>
      </c>
      <c r="P703" s="231">
        <v>833</v>
      </c>
      <c r="Q703" s="34">
        <f t="shared" si="10"/>
        <v>0.72309027777777779</v>
      </c>
      <c r="R703" s="33">
        <v>70</v>
      </c>
      <c r="S703" s="33">
        <v>144</v>
      </c>
      <c r="T703" s="187">
        <v>45098</v>
      </c>
      <c r="U703" s="87" t="s">
        <v>1221</v>
      </c>
    </row>
    <row r="704" spans="1:21" ht="15.5">
      <c r="A704" s="223">
        <v>2023</v>
      </c>
      <c r="B704" s="232" t="s">
        <v>12</v>
      </c>
      <c r="C704" s="224" t="s">
        <v>2377</v>
      </c>
      <c r="D704" s="225" t="s">
        <v>2377</v>
      </c>
      <c r="E704" s="232" t="s">
        <v>3148</v>
      </c>
      <c r="F704" s="232" t="s">
        <v>3160</v>
      </c>
      <c r="G704" s="228" t="s">
        <v>3161</v>
      </c>
      <c r="H704" s="227" t="s">
        <v>2380</v>
      </c>
      <c r="I704" s="229" t="s">
        <v>1222</v>
      </c>
      <c r="J704" s="103" t="s">
        <v>1739</v>
      </c>
      <c r="K704" s="103" t="s">
        <v>61</v>
      </c>
      <c r="L704" s="103" t="s">
        <v>662</v>
      </c>
      <c r="M704" s="103" t="s">
        <v>559</v>
      </c>
      <c r="N704" s="103" t="s">
        <v>10</v>
      </c>
      <c r="O704" s="230">
        <v>976</v>
      </c>
      <c r="P704" s="231">
        <v>563</v>
      </c>
      <c r="Q704" s="34">
        <f t="shared" si="10"/>
        <v>0.57684426229508201</v>
      </c>
      <c r="R704" s="33">
        <v>32</v>
      </c>
      <c r="S704" s="33">
        <v>122</v>
      </c>
      <c r="T704" s="187">
        <v>45098</v>
      </c>
      <c r="U704" s="87" t="s">
        <v>1223</v>
      </c>
    </row>
    <row r="705" spans="1:21" ht="15.5">
      <c r="A705" s="223">
        <v>2023</v>
      </c>
      <c r="B705" s="243" t="s">
        <v>12</v>
      </c>
      <c r="C705" s="224" t="s">
        <v>3162</v>
      </c>
      <c r="D705" s="244" t="s">
        <v>3162</v>
      </c>
      <c r="E705" s="243" t="s">
        <v>3163</v>
      </c>
      <c r="F705" s="243" t="s">
        <v>3163</v>
      </c>
      <c r="G705" s="228" t="s">
        <v>3164</v>
      </c>
      <c r="H705" s="227" t="s">
        <v>2095</v>
      </c>
      <c r="I705" s="229" t="s">
        <v>1226</v>
      </c>
      <c r="J705" s="103" t="s">
        <v>1739</v>
      </c>
      <c r="K705" s="103" t="s">
        <v>45</v>
      </c>
      <c r="L705" s="103" t="s">
        <v>318</v>
      </c>
      <c r="M705" s="103" t="s">
        <v>319</v>
      </c>
      <c r="N705" s="103" t="s">
        <v>10</v>
      </c>
      <c r="O705" s="230">
        <v>832</v>
      </c>
      <c r="P705" s="231">
        <v>692</v>
      </c>
      <c r="Q705" s="34">
        <f t="shared" si="10"/>
        <v>0.83173076923076927</v>
      </c>
      <c r="R705" s="33">
        <v>73</v>
      </c>
      <c r="S705" s="33">
        <v>104</v>
      </c>
      <c r="T705" s="187">
        <v>45103</v>
      </c>
      <c r="U705" s="87" t="s">
        <v>1227</v>
      </c>
    </row>
    <row r="706" spans="1:21" ht="15.5">
      <c r="A706" s="223">
        <v>2023</v>
      </c>
      <c r="B706" s="243" t="s">
        <v>12</v>
      </c>
      <c r="C706" s="224" t="s">
        <v>3162</v>
      </c>
      <c r="D706" s="244" t="s">
        <v>3162</v>
      </c>
      <c r="E706" s="243" t="s">
        <v>3163</v>
      </c>
      <c r="F706" s="243" t="s">
        <v>3165</v>
      </c>
      <c r="G706" s="228" t="s">
        <v>3166</v>
      </c>
      <c r="H706" s="227" t="s">
        <v>2095</v>
      </c>
      <c r="I706" s="229" t="s">
        <v>1230</v>
      </c>
      <c r="J706" s="103" t="s">
        <v>1739</v>
      </c>
      <c r="K706" s="103" t="s">
        <v>45</v>
      </c>
      <c r="L706" s="103" t="s">
        <v>318</v>
      </c>
      <c r="M706" s="103" t="s">
        <v>319</v>
      </c>
      <c r="N706" s="103" t="s">
        <v>10</v>
      </c>
      <c r="O706" s="230">
        <v>960</v>
      </c>
      <c r="P706" s="231">
        <v>632</v>
      </c>
      <c r="Q706" s="34">
        <f t="shared" si="10"/>
        <v>0.65833333333333333</v>
      </c>
      <c r="R706" s="33">
        <v>52</v>
      </c>
      <c r="S706" s="33">
        <v>120</v>
      </c>
      <c r="T706" s="187">
        <v>45103</v>
      </c>
      <c r="U706" s="87" t="s">
        <v>1231</v>
      </c>
    </row>
    <row r="707" spans="1:21" ht="15.5">
      <c r="A707" s="223">
        <v>2023</v>
      </c>
      <c r="B707" s="243" t="s">
        <v>12</v>
      </c>
      <c r="C707" s="224" t="s">
        <v>3167</v>
      </c>
      <c r="D707" s="244" t="s">
        <v>3167</v>
      </c>
      <c r="E707" s="243" t="s">
        <v>3168</v>
      </c>
      <c r="F707" s="243" t="s">
        <v>3168</v>
      </c>
      <c r="G707" s="228" t="s">
        <v>3169</v>
      </c>
      <c r="H707" s="227" t="s">
        <v>1910</v>
      </c>
      <c r="I707" s="229" t="s">
        <v>1224</v>
      </c>
      <c r="J707" s="103" t="s">
        <v>1739</v>
      </c>
      <c r="K707" s="103" t="s">
        <v>51</v>
      </c>
      <c r="L707" s="103" t="s">
        <v>538</v>
      </c>
      <c r="M707" s="103" t="s">
        <v>10</v>
      </c>
      <c r="N707" s="103" t="s">
        <v>10</v>
      </c>
      <c r="O707" s="230">
        <v>1128</v>
      </c>
      <c r="P707" s="231">
        <v>796</v>
      </c>
      <c r="Q707" s="34">
        <f t="shared" ref="Q707:Q770" si="11">P707/O707</f>
        <v>0.70567375886524819</v>
      </c>
      <c r="R707" s="33">
        <v>72</v>
      </c>
      <c r="S707" s="33">
        <v>141</v>
      </c>
      <c r="T707" s="187">
        <v>45103</v>
      </c>
      <c r="U707" s="87" t="s">
        <v>1225</v>
      </c>
    </row>
    <row r="708" spans="1:21" ht="15.5">
      <c r="A708" s="223">
        <v>2023</v>
      </c>
      <c r="B708" s="243" t="s">
        <v>12</v>
      </c>
      <c r="C708" s="224" t="s">
        <v>3167</v>
      </c>
      <c r="D708" s="244" t="s">
        <v>3167</v>
      </c>
      <c r="E708" s="243" t="s">
        <v>3168</v>
      </c>
      <c r="F708" s="243" t="s">
        <v>3170</v>
      </c>
      <c r="G708" s="228" t="s">
        <v>3171</v>
      </c>
      <c r="H708" s="227" t="s">
        <v>1910</v>
      </c>
      <c r="I708" s="229" t="s">
        <v>1229</v>
      </c>
      <c r="J708" s="103" t="s">
        <v>1739</v>
      </c>
      <c r="K708" s="103" t="s">
        <v>51</v>
      </c>
      <c r="L708" s="103" t="s">
        <v>538</v>
      </c>
      <c r="M708" s="103" t="s">
        <v>10</v>
      </c>
      <c r="N708" s="103" t="s">
        <v>10</v>
      </c>
      <c r="O708" s="230">
        <v>496</v>
      </c>
      <c r="P708" s="231">
        <v>389</v>
      </c>
      <c r="Q708" s="34">
        <f t="shared" si="11"/>
        <v>0.78427419354838712</v>
      </c>
      <c r="R708" s="33">
        <v>39</v>
      </c>
      <c r="S708" s="33">
        <v>62</v>
      </c>
      <c r="T708" s="187">
        <v>45103</v>
      </c>
      <c r="U708" s="87" t="s">
        <v>1225</v>
      </c>
    </row>
    <row r="709" spans="1:21" ht="15.5">
      <c r="A709" s="223">
        <v>2023</v>
      </c>
      <c r="B709" s="243" t="s">
        <v>12</v>
      </c>
      <c r="C709" s="224" t="s">
        <v>3167</v>
      </c>
      <c r="D709" s="244" t="s">
        <v>3167</v>
      </c>
      <c r="E709" s="243" t="s">
        <v>3168</v>
      </c>
      <c r="F709" s="243" t="s">
        <v>3172</v>
      </c>
      <c r="G709" s="228" t="s">
        <v>3173</v>
      </c>
      <c r="H709" s="227" t="s">
        <v>1910</v>
      </c>
      <c r="I709" s="229" t="s">
        <v>1228</v>
      </c>
      <c r="J709" s="103" t="s">
        <v>1739</v>
      </c>
      <c r="K709" s="103" t="s">
        <v>51</v>
      </c>
      <c r="L709" s="103" t="s">
        <v>538</v>
      </c>
      <c r="M709" s="103" t="s">
        <v>10</v>
      </c>
      <c r="N709" s="103" t="s">
        <v>10</v>
      </c>
      <c r="O709" s="230">
        <v>768</v>
      </c>
      <c r="P709" s="231">
        <v>575</v>
      </c>
      <c r="Q709" s="34">
        <f t="shared" si="11"/>
        <v>0.74869791666666663</v>
      </c>
      <c r="R709" s="33">
        <v>50</v>
      </c>
      <c r="S709" s="33">
        <v>96</v>
      </c>
      <c r="T709" s="187">
        <v>45103</v>
      </c>
      <c r="U709" s="87" t="s">
        <v>1225</v>
      </c>
    </row>
    <row r="710" spans="1:21" ht="15.5">
      <c r="A710" s="223">
        <v>2023</v>
      </c>
      <c r="B710" s="243" t="s">
        <v>12</v>
      </c>
      <c r="C710" s="224" t="s">
        <v>559</v>
      </c>
      <c r="D710" s="244" t="s">
        <v>559</v>
      </c>
      <c r="E710" s="243" t="s">
        <v>3148</v>
      </c>
      <c r="F710" s="243" t="s">
        <v>3174</v>
      </c>
      <c r="G710" s="228" t="s">
        <v>3175</v>
      </c>
      <c r="H710" s="227" t="s">
        <v>2380</v>
      </c>
      <c r="I710" s="229" t="s">
        <v>1232</v>
      </c>
      <c r="J710" s="103" t="s">
        <v>1739</v>
      </c>
      <c r="K710" s="103" t="s">
        <v>60</v>
      </c>
      <c r="L710" s="103" t="s">
        <v>65</v>
      </c>
      <c r="M710" s="103" t="s">
        <v>559</v>
      </c>
      <c r="N710" s="103" t="s">
        <v>10</v>
      </c>
      <c r="O710" s="230">
        <v>864</v>
      </c>
      <c r="P710" s="231">
        <v>586</v>
      </c>
      <c r="Q710" s="34">
        <f t="shared" si="11"/>
        <v>0.6782407407407407</v>
      </c>
      <c r="R710" s="33">
        <v>46</v>
      </c>
      <c r="S710" s="33">
        <v>108</v>
      </c>
      <c r="T710" s="187">
        <v>45110</v>
      </c>
      <c r="U710" s="87" t="s">
        <v>1233</v>
      </c>
    </row>
    <row r="711" spans="1:21" ht="15.5">
      <c r="A711" s="223">
        <v>2023</v>
      </c>
      <c r="B711" s="243" t="s">
        <v>12</v>
      </c>
      <c r="C711" s="224" t="s">
        <v>559</v>
      </c>
      <c r="D711" s="244" t="s">
        <v>559</v>
      </c>
      <c r="E711" s="243" t="s">
        <v>3148</v>
      </c>
      <c r="F711" s="243" t="s">
        <v>3176</v>
      </c>
      <c r="G711" s="228" t="s">
        <v>3177</v>
      </c>
      <c r="H711" s="227" t="s">
        <v>2380</v>
      </c>
      <c r="I711" s="229" t="s">
        <v>1234</v>
      </c>
      <c r="J711" s="103" t="s">
        <v>1739</v>
      </c>
      <c r="K711" s="103" t="s">
        <v>53</v>
      </c>
      <c r="L711" s="103" t="s">
        <v>662</v>
      </c>
      <c r="M711" s="103" t="s">
        <v>559</v>
      </c>
      <c r="N711" s="103" t="s">
        <v>10</v>
      </c>
      <c r="O711" s="230">
        <v>1120</v>
      </c>
      <c r="P711" s="231">
        <v>610</v>
      </c>
      <c r="Q711" s="34">
        <f t="shared" si="11"/>
        <v>0.5446428571428571</v>
      </c>
      <c r="R711" s="33">
        <v>35</v>
      </c>
      <c r="S711" s="33">
        <v>140</v>
      </c>
      <c r="T711" s="187">
        <v>45110</v>
      </c>
      <c r="U711" s="87" t="s">
        <v>1235</v>
      </c>
    </row>
    <row r="712" spans="1:21" ht="15.5">
      <c r="A712" s="223">
        <v>2023</v>
      </c>
      <c r="B712" s="243" t="s">
        <v>12</v>
      </c>
      <c r="C712" s="224" t="s">
        <v>95</v>
      </c>
      <c r="D712" s="244" t="s">
        <v>95</v>
      </c>
      <c r="E712" s="243" t="s">
        <v>3178</v>
      </c>
      <c r="F712" s="243" t="s">
        <v>3179</v>
      </c>
      <c r="G712" s="228" t="s">
        <v>3180</v>
      </c>
      <c r="H712" s="227" t="s">
        <v>2639</v>
      </c>
      <c r="I712" s="229" t="s">
        <v>1241</v>
      </c>
      <c r="J712" s="103" t="s">
        <v>1739</v>
      </c>
      <c r="K712" s="103" t="s">
        <v>95</v>
      </c>
      <c r="L712" s="103" t="s">
        <v>11</v>
      </c>
      <c r="M712" s="103" t="s">
        <v>371</v>
      </c>
      <c r="N712" s="103" t="s">
        <v>10</v>
      </c>
      <c r="O712" s="230">
        <v>704</v>
      </c>
      <c r="P712" s="231">
        <v>433</v>
      </c>
      <c r="Q712" s="34">
        <f t="shared" si="11"/>
        <v>0.61505681818181823</v>
      </c>
      <c r="R712" s="33">
        <v>28</v>
      </c>
      <c r="S712" s="33">
        <v>88</v>
      </c>
      <c r="T712" s="187">
        <v>45111</v>
      </c>
      <c r="U712" s="87" t="s">
        <v>1237</v>
      </c>
    </row>
    <row r="713" spans="1:21" ht="15.5">
      <c r="A713" s="223">
        <v>2023</v>
      </c>
      <c r="B713" s="243" t="s">
        <v>12</v>
      </c>
      <c r="C713" s="224" t="s">
        <v>95</v>
      </c>
      <c r="D713" s="244" t="s">
        <v>95</v>
      </c>
      <c r="E713" s="243" t="s">
        <v>3178</v>
      </c>
      <c r="F713" s="243" t="s">
        <v>3181</v>
      </c>
      <c r="G713" s="228" t="s">
        <v>3182</v>
      </c>
      <c r="H713" s="227" t="s">
        <v>2639</v>
      </c>
      <c r="I713" s="229" t="s">
        <v>1236</v>
      </c>
      <c r="J713" s="103" t="s">
        <v>1739</v>
      </c>
      <c r="K713" s="103" t="s">
        <v>95</v>
      </c>
      <c r="L713" s="103" t="s">
        <v>11</v>
      </c>
      <c r="M713" s="103" t="s">
        <v>371</v>
      </c>
      <c r="N713" s="103" t="s">
        <v>10</v>
      </c>
      <c r="O713" s="230">
        <v>688</v>
      </c>
      <c r="P713" s="231">
        <v>524</v>
      </c>
      <c r="Q713" s="34">
        <f t="shared" si="11"/>
        <v>0.76162790697674421</v>
      </c>
      <c r="R713" s="33">
        <v>44</v>
      </c>
      <c r="S713" s="33">
        <v>86</v>
      </c>
      <c r="T713" s="187">
        <v>45111</v>
      </c>
      <c r="U713" s="87" t="s">
        <v>1237</v>
      </c>
    </row>
    <row r="714" spans="1:21" ht="15.5">
      <c r="A714" s="223">
        <v>2023</v>
      </c>
      <c r="B714" s="243" t="s">
        <v>12</v>
      </c>
      <c r="C714" s="224" t="s">
        <v>95</v>
      </c>
      <c r="D714" s="244" t="s">
        <v>95</v>
      </c>
      <c r="E714" s="243" t="s">
        <v>3178</v>
      </c>
      <c r="F714" s="243" t="s">
        <v>3183</v>
      </c>
      <c r="G714" s="228" t="s">
        <v>3184</v>
      </c>
      <c r="H714" s="227" t="s">
        <v>2639</v>
      </c>
      <c r="I714" s="229" t="s">
        <v>1238</v>
      </c>
      <c r="J714" s="103" t="s">
        <v>1739</v>
      </c>
      <c r="K714" s="103" t="s">
        <v>95</v>
      </c>
      <c r="L714" s="103" t="s">
        <v>11</v>
      </c>
      <c r="M714" s="103" t="s">
        <v>371</v>
      </c>
      <c r="N714" s="103" t="s">
        <v>10</v>
      </c>
      <c r="O714" s="230">
        <v>648</v>
      </c>
      <c r="P714" s="231">
        <v>495</v>
      </c>
      <c r="Q714" s="34">
        <f t="shared" si="11"/>
        <v>0.76388888888888884</v>
      </c>
      <c r="R714" s="33">
        <v>48</v>
      </c>
      <c r="S714" s="33">
        <v>81</v>
      </c>
      <c r="T714" s="187">
        <v>45111</v>
      </c>
      <c r="U714" s="87" t="s">
        <v>1237</v>
      </c>
    </row>
    <row r="715" spans="1:21" ht="15.5">
      <c r="A715" s="223">
        <v>2023</v>
      </c>
      <c r="B715" s="243" t="s">
        <v>12</v>
      </c>
      <c r="C715" s="224" t="s">
        <v>95</v>
      </c>
      <c r="D715" s="244" t="s">
        <v>95</v>
      </c>
      <c r="E715" s="243" t="s">
        <v>3178</v>
      </c>
      <c r="F715" s="243" t="s">
        <v>3185</v>
      </c>
      <c r="G715" s="228" t="s">
        <v>3186</v>
      </c>
      <c r="H715" s="227" t="s">
        <v>2639</v>
      </c>
      <c r="I715" s="229" t="s">
        <v>1240</v>
      </c>
      <c r="J715" s="103" t="s">
        <v>1739</v>
      </c>
      <c r="K715" s="103" t="s">
        <v>95</v>
      </c>
      <c r="L715" s="103" t="s">
        <v>11</v>
      </c>
      <c r="M715" s="103" t="s">
        <v>371</v>
      </c>
      <c r="N715" s="103" t="s">
        <v>10</v>
      </c>
      <c r="O715" s="230">
        <v>648</v>
      </c>
      <c r="P715" s="231">
        <v>460</v>
      </c>
      <c r="Q715" s="34">
        <f t="shared" si="11"/>
        <v>0.70987654320987659</v>
      </c>
      <c r="R715" s="33">
        <v>35</v>
      </c>
      <c r="S715" s="33">
        <v>81</v>
      </c>
      <c r="T715" s="187">
        <v>45111</v>
      </c>
      <c r="U715" s="87" t="s">
        <v>1237</v>
      </c>
    </row>
    <row r="716" spans="1:21" ht="15.5">
      <c r="A716" s="223">
        <v>2023</v>
      </c>
      <c r="B716" s="243" t="s">
        <v>12</v>
      </c>
      <c r="C716" s="224" t="s">
        <v>95</v>
      </c>
      <c r="D716" s="244" t="s">
        <v>95</v>
      </c>
      <c r="E716" s="243" t="s">
        <v>3178</v>
      </c>
      <c r="F716" s="243" t="s">
        <v>3187</v>
      </c>
      <c r="G716" s="228" t="s">
        <v>3188</v>
      </c>
      <c r="H716" s="227" t="s">
        <v>2639</v>
      </c>
      <c r="I716" s="229" t="s">
        <v>1239</v>
      </c>
      <c r="J716" s="103" t="s">
        <v>1739</v>
      </c>
      <c r="K716" s="103" t="s">
        <v>95</v>
      </c>
      <c r="L716" s="103" t="s">
        <v>11</v>
      </c>
      <c r="M716" s="103" t="s">
        <v>371</v>
      </c>
      <c r="N716" s="103" t="s">
        <v>10</v>
      </c>
      <c r="O716" s="230">
        <v>424</v>
      </c>
      <c r="P716" s="231">
        <v>316</v>
      </c>
      <c r="Q716" s="34">
        <f t="shared" si="11"/>
        <v>0.74528301886792447</v>
      </c>
      <c r="R716" s="33">
        <v>25</v>
      </c>
      <c r="S716" s="33">
        <v>53</v>
      </c>
      <c r="T716" s="187">
        <v>45111</v>
      </c>
      <c r="U716" s="87" t="s">
        <v>1237</v>
      </c>
    </row>
    <row r="717" spans="1:21" ht="15.5">
      <c r="A717" s="223" t="s">
        <v>3189</v>
      </c>
      <c r="B717" s="232" t="s">
        <v>9</v>
      </c>
      <c r="C717" s="244" t="s">
        <v>59</v>
      </c>
      <c r="D717" s="244" t="s">
        <v>59</v>
      </c>
      <c r="E717" s="243" t="s">
        <v>1819</v>
      </c>
      <c r="F717" s="243" t="s">
        <v>1819</v>
      </c>
      <c r="G717" s="228" t="s">
        <v>3190</v>
      </c>
      <c r="H717" s="227" t="s">
        <v>3191</v>
      </c>
      <c r="I717" s="229" t="s">
        <v>1242</v>
      </c>
      <c r="J717" s="80" t="s">
        <v>1739</v>
      </c>
      <c r="K717" s="103" t="s">
        <v>59</v>
      </c>
      <c r="L717" s="80" t="s">
        <v>59</v>
      </c>
      <c r="M717" s="80" t="s">
        <v>59</v>
      </c>
      <c r="N717" s="80" t="s">
        <v>59</v>
      </c>
      <c r="O717" s="230">
        <v>1472</v>
      </c>
      <c r="P717" s="231">
        <v>1020</v>
      </c>
      <c r="Q717" s="34">
        <f t="shared" si="11"/>
        <v>0.69293478260869568</v>
      </c>
      <c r="R717" s="33">
        <v>96</v>
      </c>
      <c r="S717" s="33">
        <v>184</v>
      </c>
      <c r="T717" s="187">
        <v>45120</v>
      </c>
      <c r="U717" s="87" t="s">
        <v>1243</v>
      </c>
    </row>
    <row r="718" spans="1:21" ht="15.5">
      <c r="A718" s="223">
        <v>2023</v>
      </c>
      <c r="B718" s="232" t="s">
        <v>12</v>
      </c>
      <c r="C718" s="244" t="s">
        <v>559</v>
      </c>
      <c r="D718" s="244" t="s">
        <v>559</v>
      </c>
      <c r="E718" s="243" t="s">
        <v>3148</v>
      </c>
      <c r="F718" s="243" t="s">
        <v>3192</v>
      </c>
      <c r="G718" s="228" t="s">
        <v>3193</v>
      </c>
      <c r="H718" s="227" t="s">
        <v>2380</v>
      </c>
      <c r="I718" s="229" t="s">
        <v>1244</v>
      </c>
      <c r="J718" s="80" t="s">
        <v>1739</v>
      </c>
      <c r="K718" s="103" t="s">
        <v>61</v>
      </c>
      <c r="L718" s="80" t="s">
        <v>662</v>
      </c>
      <c r="M718" s="80" t="s">
        <v>559</v>
      </c>
      <c r="N718" s="80" t="s">
        <v>10</v>
      </c>
      <c r="O718" s="230">
        <v>1208</v>
      </c>
      <c r="P718" s="231">
        <v>762</v>
      </c>
      <c r="Q718" s="34">
        <f t="shared" si="11"/>
        <v>0.63079470198675491</v>
      </c>
      <c r="R718" s="33">
        <v>52</v>
      </c>
      <c r="S718" s="33">
        <v>151</v>
      </c>
      <c r="T718" s="187">
        <v>45128</v>
      </c>
      <c r="U718" s="87" t="s">
        <v>1245</v>
      </c>
    </row>
    <row r="719" spans="1:21" ht="15.5">
      <c r="A719" s="223">
        <v>2023</v>
      </c>
      <c r="B719" s="232" t="s">
        <v>12</v>
      </c>
      <c r="C719" s="244" t="s">
        <v>559</v>
      </c>
      <c r="D719" s="244" t="s">
        <v>559</v>
      </c>
      <c r="E719" s="243" t="s">
        <v>3194</v>
      </c>
      <c r="F719" s="243" t="s">
        <v>3195</v>
      </c>
      <c r="G719" s="228" t="s">
        <v>3196</v>
      </c>
      <c r="H719" s="227" t="s">
        <v>2380</v>
      </c>
      <c r="I719" s="229" t="s">
        <v>1246</v>
      </c>
      <c r="J719" s="80" t="s">
        <v>1739</v>
      </c>
      <c r="K719" s="103" t="s">
        <v>60</v>
      </c>
      <c r="L719" s="80" t="s">
        <v>65</v>
      </c>
      <c r="M719" s="80" t="s">
        <v>559</v>
      </c>
      <c r="N719" s="80" t="s">
        <v>10</v>
      </c>
      <c r="O719" s="230">
        <v>1040</v>
      </c>
      <c r="P719" s="231">
        <v>575</v>
      </c>
      <c r="Q719" s="34">
        <f t="shared" si="11"/>
        <v>0.55288461538461542</v>
      </c>
      <c r="R719" s="33">
        <v>35</v>
      </c>
      <c r="S719" s="33">
        <v>130</v>
      </c>
      <c r="T719" s="187">
        <v>45128</v>
      </c>
      <c r="U719" s="87" t="s">
        <v>1247</v>
      </c>
    </row>
    <row r="720" spans="1:21" ht="15.5">
      <c r="A720" s="223">
        <v>2023</v>
      </c>
      <c r="B720" s="232" t="s">
        <v>12</v>
      </c>
      <c r="C720" s="244" t="s">
        <v>68</v>
      </c>
      <c r="D720" s="244" t="s">
        <v>68</v>
      </c>
      <c r="E720" s="243" t="s">
        <v>2566</v>
      </c>
      <c r="F720" s="243" t="s">
        <v>3197</v>
      </c>
      <c r="G720" s="228" t="s">
        <v>3198</v>
      </c>
      <c r="H720" s="227" t="s">
        <v>2161</v>
      </c>
      <c r="I720" s="229" t="s">
        <v>1248</v>
      </c>
      <c r="J720" s="80" t="s">
        <v>1739</v>
      </c>
      <c r="K720" s="103" t="s">
        <v>53</v>
      </c>
      <c r="L720" s="80" t="s">
        <v>662</v>
      </c>
      <c r="M720" s="80" t="s">
        <v>559</v>
      </c>
      <c r="N720" s="80" t="s">
        <v>10</v>
      </c>
      <c r="O720" s="230">
        <v>1040</v>
      </c>
      <c r="P720" s="231">
        <v>674</v>
      </c>
      <c r="Q720" s="34">
        <f t="shared" si="11"/>
        <v>0.64807692307692311</v>
      </c>
      <c r="R720" s="33">
        <v>43</v>
      </c>
      <c r="S720" s="33">
        <v>130</v>
      </c>
      <c r="T720" s="187">
        <v>45132</v>
      </c>
      <c r="U720" s="87" t="s">
        <v>1249</v>
      </c>
    </row>
    <row r="721" spans="1:21" ht="15.5">
      <c r="A721" s="223">
        <v>2023</v>
      </c>
      <c r="B721" s="232" t="s">
        <v>9</v>
      </c>
      <c r="C721" s="244" t="s">
        <v>59</v>
      </c>
      <c r="D721" s="244" t="s">
        <v>59</v>
      </c>
      <c r="E721" s="243" t="s">
        <v>1825</v>
      </c>
      <c r="F721" s="243" t="s">
        <v>1825</v>
      </c>
      <c r="G721" s="228" t="s">
        <v>3199</v>
      </c>
      <c r="H721" s="227" t="s">
        <v>3191</v>
      </c>
      <c r="I721" s="229" t="s">
        <v>1250</v>
      </c>
      <c r="J721" s="80" t="s">
        <v>1739</v>
      </c>
      <c r="K721" s="103" t="s">
        <v>59</v>
      </c>
      <c r="L721" s="80" t="s">
        <v>59</v>
      </c>
      <c r="M721" s="80" t="s">
        <v>59</v>
      </c>
      <c r="N721" s="80" t="s">
        <v>59</v>
      </c>
      <c r="O721" s="230">
        <v>1160</v>
      </c>
      <c r="P721" s="231">
        <v>871</v>
      </c>
      <c r="Q721" s="34">
        <f t="shared" si="11"/>
        <v>0.75086206896551722</v>
      </c>
      <c r="R721" s="33">
        <v>76</v>
      </c>
      <c r="S721" s="33">
        <v>145</v>
      </c>
      <c r="T721" s="187">
        <v>45135</v>
      </c>
      <c r="U721" s="87" t="s">
        <v>59</v>
      </c>
    </row>
    <row r="722" spans="1:21" ht="15.5">
      <c r="A722" s="223">
        <v>2023</v>
      </c>
      <c r="B722" s="232" t="s">
        <v>12</v>
      </c>
      <c r="C722" s="244" t="s">
        <v>559</v>
      </c>
      <c r="D722" s="244" t="s">
        <v>559</v>
      </c>
      <c r="E722" s="243" t="s">
        <v>3200</v>
      </c>
      <c r="F722" s="243" t="s">
        <v>3201</v>
      </c>
      <c r="G722" s="228" t="s">
        <v>3202</v>
      </c>
      <c r="H722" s="227" t="s">
        <v>2380</v>
      </c>
      <c r="I722" s="229" t="s">
        <v>1254</v>
      </c>
      <c r="J722" s="80" t="s">
        <v>1739</v>
      </c>
      <c r="K722" s="103" t="s">
        <v>60</v>
      </c>
      <c r="L722" s="80" t="s">
        <v>65</v>
      </c>
      <c r="M722" s="80" t="s">
        <v>559</v>
      </c>
      <c r="N722" s="80" t="s">
        <v>10</v>
      </c>
      <c r="O722" s="230">
        <v>924</v>
      </c>
      <c r="P722" s="231">
        <v>536</v>
      </c>
      <c r="Q722" s="34">
        <f t="shared" si="11"/>
        <v>0.58008658008658009</v>
      </c>
      <c r="R722" s="33">
        <v>33</v>
      </c>
      <c r="S722" s="33">
        <v>116</v>
      </c>
      <c r="T722" s="187">
        <v>45135</v>
      </c>
      <c r="U722" s="87" t="s">
        <v>1255</v>
      </c>
    </row>
    <row r="723" spans="1:21" ht="15.5">
      <c r="A723" s="223">
        <v>2023</v>
      </c>
      <c r="B723" s="232" t="s">
        <v>12</v>
      </c>
      <c r="C723" s="244" t="s">
        <v>68</v>
      </c>
      <c r="D723" s="244" t="s">
        <v>68</v>
      </c>
      <c r="E723" s="243" t="s">
        <v>2566</v>
      </c>
      <c r="F723" s="243" t="s">
        <v>3203</v>
      </c>
      <c r="G723" s="228" t="s">
        <v>3204</v>
      </c>
      <c r="H723" s="227" t="s">
        <v>2161</v>
      </c>
      <c r="I723" s="229" t="s">
        <v>1251</v>
      </c>
      <c r="J723" s="80" t="s">
        <v>1739</v>
      </c>
      <c r="K723" s="103" t="s">
        <v>53</v>
      </c>
      <c r="L723" s="80" t="s">
        <v>662</v>
      </c>
      <c r="M723" s="80" t="s">
        <v>559</v>
      </c>
      <c r="N723" s="80" t="s">
        <v>10</v>
      </c>
      <c r="O723" s="230">
        <v>1336</v>
      </c>
      <c r="P723" s="231">
        <v>1038</v>
      </c>
      <c r="Q723" s="34">
        <f t="shared" si="11"/>
        <v>0.77694610778443118</v>
      </c>
      <c r="R723" s="33">
        <v>101</v>
      </c>
      <c r="S723" s="33">
        <v>167</v>
      </c>
      <c r="T723" s="187">
        <v>45135</v>
      </c>
      <c r="U723" s="87" t="s">
        <v>1249</v>
      </c>
    </row>
    <row r="724" spans="1:21" ht="15.5">
      <c r="A724" s="223">
        <v>2023</v>
      </c>
      <c r="B724" s="232" t="s">
        <v>12</v>
      </c>
      <c r="C724" s="244" t="s">
        <v>68</v>
      </c>
      <c r="D724" s="244" t="s">
        <v>68</v>
      </c>
      <c r="E724" s="243" t="s">
        <v>3205</v>
      </c>
      <c r="F724" s="243" t="s">
        <v>3206</v>
      </c>
      <c r="G724" s="228" t="s">
        <v>3207</v>
      </c>
      <c r="H724" s="227" t="s">
        <v>2161</v>
      </c>
      <c r="I724" s="229" t="s">
        <v>1252</v>
      </c>
      <c r="J724" s="80" t="s">
        <v>1739</v>
      </c>
      <c r="K724" s="103" t="s">
        <v>61</v>
      </c>
      <c r="L724" s="80" t="s">
        <v>662</v>
      </c>
      <c r="M724" s="80" t="s">
        <v>559</v>
      </c>
      <c r="N724" s="80" t="s">
        <v>10</v>
      </c>
      <c r="O724" s="230">
        <v>632</v>
      </c>
      <c r="P724" s="231">
        <v>417</v>
      </c>
      <c r="Q724" s="34">
        <f t="shared" si="11"/>
        <v>0.65981012658227844</v>
      </c>
      <c r="R724" s="33">
        <v>35</v>
      </c>
      <c r="S724" s="33">
        <v>79</v>
      </c>
      <c r="T724" s="187">
        <v>45135</v>
      </c>
      <c r="U724" s="87" t="s">
        <v>1253</v>
      </c>
    </row>
    <row r="725" spans="1:21" ht="15.5">
      <c r="A725" s="223" t="s">
        <v>3189</v>
      </c>
      <c r="B725" s="232" t="s">
        <v>12</v>
      </c>
      <c r="C725" s="233" t="s">
        <v>777</v>
      </c>
      <c r="D725" s="233" t="s">
        <v>777</v>
      </c>
      <c r="E725" s="226" t="s">
        <v>3178</v>
      </c>
      <c r="F725" s="227" t="s">
        <v>3178</v>
      </c>
      <c r="G725" s="228" t="s">
        <v>3208</v>
      </c>
      <c r="H725" s="227" t="s">
        <v>2639</v>
      </c>
      <c r="I725" s="229" t="s">
        <v>1257</v>
      </c>
      <c r="J725" s="103" t="s">
        <v>1739</v>
      </c>
      <c r="K725" s="103" t="s">
        <v>95</v>
      </c>
      <c r="L725" s="103" t="s">
        <v>11</v>
      </c>
      <c r="M725" s="103" t="s">
        <v>371</v>
      </c>
      <c r="N725" s="103" t="s">
        <v>10</v>
      </c>
      <c r="O725" s="230">
        <v>688</v>
      </c>
      <c r="P725" s="231">
        <v>459</v>
      </c>
      <c r="Q725" s="34">
        <f t="shared" si="11"/>
        <v>0.66715116279069764</v>
      </c>
      <c r="R725" s="33">
        <v>34</v>
      </c>
      <c r="S725" s="33">
        <v>86</v>
      </c>
      <c r="T725" s="187">
        <v>45145</v>
      </c>
      <c r="U725" s="87" t="s">
        <v>1237</v>
      </c>
    </row>
    <row r="726" spans="1:21" ht="15.5">
      <c r="A726" s="223" t="s">
        <v>3189</v>
      </c>
      <c r="B726" s="232" t="s">
        <v>12</v>
      </c>
      <c r="C726" s="233" t="s">
        <v>777</v>
      </c>
      <c r="D726" s="233" t="s">
        <v>777</v>
      </c>
      <c r="E726" s="226" t="s">
        <v>3178</v>
      </c>
      <c r="F726" s="227" t="s">
        <v>3209</v>
      </c>
      <c r="G726" s="228" t="s">
        <v>3210</v>
      </c>
      <c r="H726" s="227" t="s">
        <v>2639</v>
      </c>
      <c r="I726" s="229" t="s">
        <v>1256</v>
      </c>
      <c r="J726" s="103" t="s">
        <v>1739</v>
      </c>
      <c r="K726" s="103" t="s">
        <v>95</v>
      </c>
      <c r="L726" s="103" t="s">
        <v>11</v>
      </c>
      <c r="M726" s="103" t="s">
        <v>371</v>
      </c>
      <c r="N726" s="103" t="s">
        <v>10</v>
      </c>
      <c r="O726" s="230">
        <v>1856</v>
      </c>
      <c r="P726" s="231">
        <v>841</v>
      </c>
      <c r="Q726" s="34">
        <f t="shared" si="11"/>
        <v>0.453125</v>
      </c>
      <c r="R726" s="33">
        <v>63</v>
      </c>
      <c r="S726" s="33">
        <v>232</v>
      </c>
      <c r="T726" s="187">
        <v>45145</v>
      </c>
      <c r="U726" s="87" t="s">
        <v>1237</v>
      </c>
    </row>
    <row r="727" spans="1:21" ht="15.5">
      <c r="A727" s="223" t="s">
        <v>3189</v>
      </c>
      <c r="B727" s="232" t="s">
        <v>12</v>
      </c>
      <c r="C727" s="233" t="s">
        <v>777</v>
      </c>
      <c r="D727" s="233" t="s">
        <v>777</v>
      </c>
      <c r="E727" s="226" t="s">
        <v>3178</v>
      </c>
      <c r="F727" s="227" t="s">
        <v>3211</v>
      </c>
      <c r="G727" s="228" t="s">
        <v>3212</v>
      </c>
      <c r="H727" s="227" t="s">
        <v>2639</v>
      </c>
      <c r="I727" s="229" t="s">
        <v>1258</v>
      </c>
      <c r="J727" s="103" t="s">
        <v>1739</v>
      </c>
      <c r="K727" s="103" t="s">
        <v>95</v>
      </c>
      <c r="L727" s="103" t="s">
        <v>11</v>
      </c>
      <c r="M727" s="103" t="s">
        <v>371</v>
      </c>
      <c r="N727" s="103" t="s">
        <v>10</v>
      </c>
      <c r="O727" s="230">
        <v>760</v>
      </c>
      <c r="P727" s="231">
        <v>455</v>
      </c>
      <c r="Q727" s="34">
        <f t="shared" si="11"/>
        <v>0.59868421052631582</v>
      </c>
      <c r="R727" s="33">
        <v>28</v>
      </c>
      <c r="S727" s="33">
        <v>95</v>
      </c>
      <c r="T727" s="187">
        <v>45152</v>
      </c>
      <c r="U727" s="87" t="s">
        <v>1237</v>
      </c>
    </row>
    <row r="728" spans="1:21" ht="15.5">
      <c r="A728" s="223" t="s">
        <v>3189</v>
      </c>
      <c r="B728" s="232" t="s">
        <v>26</v>
      </c>
      <c r="C728" s="233" t="s">
        <v>2752</v>
      </c>
      <c r="D728" s="233" t="s">
        <v>2752</v>
      </c>
      <c r="E728" s="226" t="s">
        <v>1790</v>
      </c>
      <c r="F728" s="227" t="s">
        <v>1790</v>
      </c>
      <c r="G728" s="228" t="s">
        <v>3213</v>
      </c>
      <c r="H728" s="227" t="s">
        <v>3040</v>
      </c>
      <c r="I728" s="229" t="s">
        <v>1259</v>
      </c>
      <c r="J728" s="80" t="s">
        <v>1739</v>
      </c>
      <c r="K728" s="103" t="s">
        <v>43</v>
      </c>
      <c r="L728" s="80" t="s">
        <v>43</v>
      </c>
      <c r="M728" s="80" t="s">
        <v>43</v>
      </c>
      <c r="N728" s="80" t="s">
        <v>43</v>
      </c>
      <c r="O728" s="230">
        <v>1736</v>
      </c>
      <c r="P728" s="231">
        <v>1079</v>
      </c>
      <c r="Q728" s="34">
        <f t="shared" si="11"/>
        <v>0.62154377880184331</v>
      </c>
      <c r="R728" s="33">
        <v>83</v>
      </c>
      <c r="S728" s="33">
        <v>217</v>
      </c>
      <c r="T728" s="187">
        <v>45156</v>
      </c>
      <c r="U728" s="87" t="s">
        <v>1260</v>
      </c>
    </row>
    <row r="729" spans="1:21" ht="15.5">
      <c r="A729" s="223" t="s">
        <v>3189</v>
      </c>
      <c r="B729" s="232" t="s">
        <v>12</v>
      </c>
      <c r="C729" s="244" t="s">
        <v>68</v>
      </c>
      <c r="D729" s="244" t="s">
        <v>68</v>
      </c>
      <c r="E729" s="243" t="s">
        <v>2566</v>
      </c>
      <c r="F729" s="243" t="s">
        <v>2566</v>
      </c>
      <c r="G729" s="228" t="s">
        <v>3214</v>
      </c>
      <c r="H729" s="227" t="s">
        <v>2161</v>
      </c>
      <c r="I729" s="229" t="s">
        <v>1261</v>
      </c>
      <c r="J729" s="103" t="s">
        <v>1739</v>
      </c>
      <c r="K729" s="103" t="s">
        <v>53</v>
      </c>
      <c r="L729" s="103" t="s">
        <v>662</v>
      </c>
      <c r="M729" s="103" t="s">
        <v>559</v>
      </c>
      <c r="N729" s="103" t="s">
        <v>10</v>
      </c>
      <c r="O729" s="230">
        <v>1280</v>
      </c>
      <c r="P729" s="231">
        <v>959</v>
      </c>
      <c r="Q729" s="34">
        <f t="shared" si="11"/>
        <v>0.74921875000000004</v>
      </c>
      <c r="R729" s="33">
        <v>84</v>
      </c>
      <c r="S729" s="33">
        <v>160</v>
      </c>
      <c r="T729" s="187">
        <v>45161</v>
      </c>
      <c r="U729" s="87" t="s">
        <v>1262</v>
      </c>
    </row>
    <row r="730" spans="1:21" ht="15.5">
      <c r="A730" s="223" t="s">
        <v>3189</v>
      </c>
      <c r="B730" s="232" t="s">
        <v>12</v>
      </c>
      <c r="C730" s="244" t="s">
        <v>371</v>
      </c>
      <c r="D730" s="244" t="s">
        <v>371</v>
      </c>
      <c r="E730" s="243" t="s">
        <v>3126</v>
      </c>
      <c r="F730" s="243" t="s">
        <v>3215</v>
      </c>
      <c r="G730" s="228" t="s">
        <v>3216</v>
      </c>
      <c r="H730" s="227" t="s">
        <v>2465</v>
      </c>
      <c r="I730" s="229" t="s">
        <v>1263</v>
      </c>
      <c r="J730" s="80" t="s">
        <v>1739</v>
      </c>
      <c r="K730" s="103" t="s">
        <v>91</v>
      </c>
      <c r="L730" s="80" t="s">
        <v>371</v>
      </c>
      <c r="M730" s="80" t="s">
        <v>371</v>
      </c>
      <c r="N730" s="80" t="s">
        <v>10</v>
      </c>
      <c r="O730" s="230">
        <v>888</v>
      </c>
      <c r="P730" s="231">
        <v>618</v>
      </c>
      <c r="Q730" s="34">
        <f t="shared" si="11"/>
        <v>0.69594594594594594</v>
      </c>
      <c r="R730" s="33">
        <v>48</v>
      </c>
      <c r="S730" s="33">
        <v>111</v>
      </c>
      <c r="T730" s="187">
        <v>45166</v>
      </c>
      <c r="U730" s="87" t="s">
        <v>1264</v>
      </c>
    </row>
    <row r="731" spans="1:21" ht="15.5">
      <c r="A731" s="223" t="s">
        <v>3189</v>
      </c>
      <c r="B731" s="232" t="s">
        <v>12</v>
      </c>
      <c r="C731" s="244" t="s">
        <v>95</v>
      </c>
      <c r="D731" s="244" t="s">
        <v>95</v>
      </c>
      <c r="E731" s="243" t="s">
        <v>3178</v>
      </c>
      <c r="F731" s="243" t="s">
        <v>3217</v>
      </c>
      <c r="G731" s="228" t="s">
        <v>3218</v>
      </c>
      <c r="H731" s="227" t="s">
        <v>2639</v>
      </c>
      <c r="I731" s="229" t="s">
        <v>1265</v>
      </c>
      <c r="J731" s="103" t="s">
        <v>1739</v>
      </c>
      <c r="K731" s="103" t="s">
        <v>95</v>
      </c>
      <c r="L731" s="103" t="s">
        <v>11</v>
      </c>
      <c r="M731" s="103" t="s">
        <v>371</v>
      </c>
      <c r="N731" s="103" t="s">
        <v>10</v>
      </c>
      <c r="O731" s="230">
        <v>544</v>
      </c>
      <c r="P731" s="231">
        <v>347</v>
      </c>
      <c r="Q731" s="34">
        <f t="shared" si="11"/>
        <v>0.63786764705882348</v>
      </c>
      <c r="R731" s="33">
        <v>19</v>
      </c>
      <c r="S731" s="33">
        <v>68</v>
      </c>
      <c r="T731" s="187">
        <v>45166</v>
      </c>
      <c r="U731" s="87" t="s">
        <v>1266</v>
      </c>
    </row>
    <row r="732" spans="1:21" ht="15.5">
      <c r="A732" s="223" t="s">
        <v>3189</v>
      </c>
      <c r="B732" s="232" t="s">
        <v>12</v>
      </c>
      <c r="C732" s="244" t="s">
        <v>68</v>
      </c>
      <c r="D732" s="244" t="s">
        <v>68</v>
      </c>
      <c r="E732" s="243" t="s">
        <v>3148</v>
      </c>
      <c r="F732" s="243" t="s">
        <v>3219</v>
      </c>
      <c r="G732" s="228" t="s">
        <v>3220</v>
      </c>
      <c r="H732" s="227" t="s">
        <v>2161</v>
      </c>
      <c r="I732" s="229" t="s">
        <v>1267</v>
      </c>
      <c r="J732" s="80" t="s">
        <v>1739</v>
      </c>
      <c r="K732" s="103" t="s">
        <v>53</v>
      </c>
      <c r="L732" s="80" t="s">
        <v>662</v>
      </c>
      <c r="M732" s="80" t="s">
        <v>559</v>
      </c>
      <c r="N732" s="80" t="s">
        <v>10</v>
      </c>
      <c r="O732" s="230">
        <v>1224</v>
      </c>
      <c r="P732" s="231">
        <v>937</v>
      </c>
      <c r="Q732" s="34">
        <f t="shared" si="11"/>
        <v>0.76552287581699341</v>
      </c>
      <c r="R732" s="33">
        <v>94</v>
      </c>
      <c r="S732" s="33">
        <v>153</v>
      </c>
      <c r="T732" s="187">
        <v>45167</v>
      </c>
      <c r="U732" s="87" t="s">
        <v>1268</v>
      </c>
    </row>
    <row r="733" spans="1:21" ht="15.5">
      <c r="A733" s="223" t="s">
        <v>3189</v>
      </c>
      <c r="B733" s="232" t="s">
        <v>12</v>
      </c>
      <c r="C733" s="244" t="s">
        <v>68</v>
      </c>
      <c r="D733" s="244" t="s">
        <v>68</v>
      </c>
      <c r="E733" s="243" t="s">
        <v>3148</v>
      </c>
      <c r="F733" s="243" t="s">
        <v>3221</v>
      </c>
      <c r="G733" s="228" t="s">
        <v>3222</v>
      </c>
      <c r="H733" s="227" t="s">
        <v>2161</v>
      </c>
      <c r="I733" s="229" t="s">
        <v>1269</v>
      </c>
      <c r="J733" s="80" t="s">
        <v>1739</v>
      </c>
      <c r="K733" s="103" t="s">
        <v>61</v>
      </c>
      <c r="L733" s="80" t="s">
        <v>662</v>
      </c>
      <c r="M733" s="80" t="s">
        <v>559</v>
      </c>
      <c r="N733" s="80" t="s">
        <v>10</v>
      </c>
      <c r="O733" s="230">
        <v>1216</v>
      </c>
      <c r="P733" s="231">
        <v>766</v>
      </c>
      <c r="Q733" s="34">
        <f t="shared" si="11"/>
        <v>0.62993421052631582</v>
      </c>
      <c r="R733" s="33">
        <v>55</v>
      </c>
      <c r="S733" s="33">
        <v>152</v>
      </c>
      <c r="T733" s="187">
        <v>45167</v>
      </c>
      <c r="U733" s="87" t="s">
        <v>559</v>
      </c>
    </row>
    <row r="734" spans="1:21" ht="15.5">
      <c r="A734" s="223" t="s">
        <v>3189</v>
      </c>
      <c r="B734" s="232" t="s">
        <v>12</v>
      </c>
      <c r="C734" s="244" t="s">
        <v>68</v>
      </c>
      <c r="D734" s="244" t="s">
        <v>68</v>
      </c>
      <c r="E734" s="243" t="s">
        <v>3205</v>
      </c>
      <c r="F734" s="243" t="s">
        <v>3223</v>
      </c>
      <c r="G734" s="228" t="s">
        <v>3224</v>
      </c>
      <c r="H734" s="227" t="s">
        <v>2161</v>
      </c>
      <c r="I734" s="229" t="s">
        <v>1270</v>
      </c>
      <c r="J734" s="80" t="s">
        <v>1739</v>
      </c>
      <c r="K734" s="103" t="s">
        <v>61</v>
      </c>
      <c r="L734" s="80" t="s">
        <v>662</v>
      </c>
      <c r="M734" s="80" t="s">
        <v>559</v>
      </c>
      <c r="N734" s="80" t="s">
        <v>10</v>
      </c>
      <c r="O734" s="230">
        <v>1352</v>
      </c>
      <c r="P734" s="231">
        <v>760</v>
      </c>
      <c r="Q734" s="34">
        <f t="shared" si="11"/>
        <v>0.56213017751479288</v>
      </c>
      <c r="R734" s="33">
        <v>44</v>
      </c>
      <c r="S734" s="33">
        <v>169</v>
      </c>
      <c r="T734" s="187">
        <v>45167</v>
      </c>
      <c r="U734" s="87" t="s">
        <v>1271</v>
      </c>
    </row>
    <row r="735" spans="1:21" ht="15.5">
      <c r="A735" s="223" t="s">
        <v>3189</v>
      </c>
      <c r="B735" s="232" t="s">
        <v>26</v>
      </c>
      <c r="C735" s="244" t="s">
        <v>1316</v>
      </c>
      <c r="D735" s="244" t="s">
        <v>1316</v>
      </c>
      <c r="E735" s="243" t="s">
        <v>1774</v>
      </c>
      <c r="F735" s="243" t="s">
        <v>1774</v>
      </c>
      <c r="G735" s="228" t="s">
        <v>3225</v>
      </c>
      <c r="H735" s="227" t="s">
        <v>3040</v>
      </c>
      <c r="I735" s="229" t="s">
        <v>1272</v>
      </c>
      <c r="J735" s="80" t="s">
        <v>1739</v>
      </c>
      <c r="K735" s="103" t="s">
        <v>43</v>
      </c>
      <c r="L735" s="80" t="s">
        <v>43</v>
      </c>
      <c r="M735" s="80" t="s">
        <v>43</v>
      </c>
      <c r="N735" s="80" t="s">
        <v>43</v>
      </c>
      <c r="O735" s="230">
        <v>912</v>
      </c>
      <c r="P735" s="231">
        <v>683</v>
      </c>
      <c r="Q735" s="34">
        <f t="shared" si="11"/>
        <v>0.74890350877192979</v>
      </c>
      <c r="R735" s="33">
        <v>60</v>
      </c>
      <c r="S735" s="33">
        <v>114</v>
      </c>
      <c r="T735" s="187">
        <v>45169</v>
      </c>
      <c r="U735" s="87" t="s">
        <v>1273</v>
      </c>
    </row>
    <row r="736" spans="1:21" ht="15.5">
      <c r="A736" s="223">
        <v>2023</v>
      </c>
      <c r="B736" s="232" t="s">
        <v>12</v>
      </c>
      <c r="C736" s="233" t="s">
        <v>68</v>
      </c>
      <c r="D736" s="233" t="s">
        <v>68</v>
      </c>
      <c r="E736" s="226" t="s">
        <v>2566</v>
      </c>
      <c r="F736" s="226" t="s">
        <v>3226</v>
      </c>
      <c r="G736" s="228" t="s">
        <v>3227</v>
      </c>
      <c r="H736" s="227" t="s">
        <v>2161</v>
      </c>
      <c r="I736" s="229" t="s">
        <v>1274</v>
      </c>
      <c r="J736" s="80" t="s">
        <v>1739</v>
      </c>
      <c r="K736" s="103" t="s">
        <v>53</v>
      </c>
      <c r="L736" s="80" t="s">
        <v>662</v>
      </c>
      <c r="M736" s="80" t="s">
        <v>559</v>
      </c>
      <c r="N736" s="80" t="s">
        <v>10</v>
      </c>
      <c r="O736" s="230">
        <v>1064</v>
      </c>
      <c r="P736" s="231">
        <v>900</v>
      </c>
      <c r="Q736" s="34">
        <f t="shared" si="11"/>
        <v>0.84586466165413532</v>
      </c>
      <c r="R736" s="33">
        <v>100</v>
      </c>
      <c r="S736" s="33">
        <v>133</v>
      </c>
      <c r="T736" s="187">
        <v>45177</v>
      </c>
      <c r="U736" s="87" t="s">
        <v>1275</v>
      </c>
    </row>
    <row r="737" spans="1:21" ht="15.5">
      <c r="A737" s="223">
        <v>2023</v>
      </c>
      <c r="B737" s="232" t="s">
        <v>12</v>
      </c>
      <c r="C737" s="233" t="s">
        <v>68</v>
      </c>
      <c r="D737" s="233" t="s">
        <v>68</v>
      </c>
      <c r="E737" s="226" t="s">
        <v>2566</v>
      </c>
      <c r="F737" s="226" t="s">
        <v>3228</v>
      </c>
      <c r="G737" s="228" t="s">
        <v>3229</v>
      </c>
      <c r="H737" s="227" t="s">
        <v>2161</v>
      </c>
      <c r="I737" s="229" t="s">
        <v>1276</v>
      </c>
      <c r="J737" s="80" t="s">
        <v>1739</v>
      </c>
      <c r="K737" s="103" t="s">
        <v>53</v>
      </c>
      <c r="L737" s="80" t="s">
        <v>662</v>
      </c>
      <c r="M737" s="80" t="s">
        <v>559</v>
      </c>
      <c r="N737" s="80" t="s">
        <v>10</v>
      </c>
      <c r="O737" s="230">
        <v>816</v>
      </c>
      <c r="P737" s="231">
        <v>604</v>
      </c>
      <c r="Q737" s="34">
        <f t="shared" si="11"/>
        <v>0.74019607843137258</v>
      </c>
      <c r="R737" s="33">
        <v>51</v>
      </c>
      <c r="S737" s="33">
        <v>102</v>
      </c>
      <c r="T737" s="187">
        <v>45184</v>
      </c>
      <c r="U737" s="87" t="s">
        <v>1277</v>
      </c>
    </row>
    <row r="738" spans="1:21" ht="15.5">
      <c r="A738" s="223">
        <v>2023</v>
      </c>
      <c r="B738" s="232" t="s">
        <v>12</v>
      </c>
      <c r="C738" s="233" t="s">
        <v>68</v>
      </c>
      <c r="D738" s="233" t="s">
        <v>68</v>
      </c>
      <c r="E738" s="226" t="s">
        <v>3148</v>
      </c>
      <c r="F738" s="226" t="s">
        <v>3230</v>
      </c>
      <c r="G738" s="228" t="s">
        <v>3231</v>
      </c>
      <c r="H738" s="227" t="s">
        <v>2161</v>
      </c>
      <c r="I738" s="229" t="s">
        <v>1278</v>
      </c>
      <c r="J738" s="80" t="s">
        <v>1739</v>
      </c>
      <c r="K738" s="103" t="s">
        <v>61</v>
      </c>
      <c r="L738" s="80" t="s">
        <v>662</v>
      </c>
      <c r="M738" s="80" t="s">
        <v>559</v>
      </c>
      <c r="N738" s="80" t="s">
        <v>10</v>
      </c>
      <c r="O738" s="230">
        <v>920</v>
      </c>
      <c r="P738" s="231">
        <v>487</v>
      </c>
      <c r="Q738" s="34">
        <f t="shared" si="11"/>
        <v>0.52934782608695652</v>
      </c>
      <c r="R738" s="33">
        <v>26</v>
      </c>
      <c r="S738" s="33">
        <v>115</v>
      </c>
      <c r="T738" s="187">
        <v>45184</v>
      </c>
      <c r="U738" s="87" t="s">
        <v>1279</v>
      </c>
    </row>
    <row r="739" spans="1:21" ht="15.5">
      <c r="A739" s="223">
        <v>2023</v>
      </c>
      <c r="B739" s="232" t="s">
        <v>12</v>
      </c>
      <c r="C739" s="233" t="s">
        <v>559</v>
      </c>
      <c r="D739" s="233" t="s">
        <v>559</v>
      </c>
      <c r="E739" s="226" t="s">
        <v>3148</v>
      </c>
      <c r="F739" s="226" t="s">
        <v>3232</v>
      </c>
      <c r="G739" s="228" t="s">
        <v>3233</v>
      </c>
      <c r="H739" s="227" t="s">
        <v>2380</v>
      </c>
      <c r="I739" s="229" t="s">
        <v>1280</v>
      </c>
      <c r="J739" s="80" t="s">
        <v>1739</v>
      </c>
      <c r="K739" s="103" t="s">
        <v>60</v>
      </c>
      <c r="L739" s="80" t="s">
        <v>65</v>
      </c>
      <c r="M739" s="80" t="s">
        <v>559</v>
      </c>
      <c r="N739" s="80" t="s">
        <v>10</v>
      </c>
      <c r="O739" s="230">
        <v>1016</v>
      </c>
      <c r="P739" s="231">
        <v>658</v>
      </c>
      <c r="Q739" s="34">
        <f t="shared" si="11"/>
        <v>0.64763779527559051</v>
      </c>
      <c r="R739" s="33">
        <v>58</v>
      </c>
      <c r="S739" s="33">
        <v>127</v>
      </c>
      <c r="T739" s="187">
        <v>45187</v>
      </c>
      <c r="U739" s="87" t="s">
        <v>1281</v>
      </c>
    </row>
    <row r="740" spans="1:21" ht="15.5">
      <c r="A740" s="223" t="s">
        <v>3189</v>
      </c>
      <c r="B740" s="232" t="s">
        <v>12</v>
      </c>
      <c r="C740" s="233" t="s">
        <v>615</v>
      </c>
      <c r="D740" s="233" t="s">
        <v>68</v>
      </c>
      <c r="E740" s="199" t="s">
        <v>2566</v>
      </c>
      <c r="F740" s="199" t="s">
        <v>3234</v>
      </c>
      <c r="G740" s="228" t="s">
        <v>3235</v>
      </c>
      <c r="H740" s="227" t="s">
        <v>2161</v>
      </c>
      <c r="I740" s="229" t="s">
        <v>1282</v>
      </c>
      <c r="J740" s="80" t="s">
        <v>1739</v>
      </c>
      <c r="K740" s="103" t="s">
        <v>53</v>
      </c>
      <c r="L740" s="80" t="s">
        <v>662</v>
      </c>
      <c r="M740" s="80" t="s">
        <v>559</v>
      </c>
      <c r="N740" s="80" t="s">
        <v>10</v>
      </c>
      <c r="O740" s="230">
        <v>1136</v>
      </c>
      <c r="P740" s="231">
        <v>882</v>
      </c>
      <c r="Q740" s="34">
        <f t="shared" si="11"/>
        <v>0.77640845070422537</v>
      </c>
      <c r="R740" s="33">
        <v>84</v>
      </c>
      <c r="S740" s="33">
        <v>142</v>
      </c>
      <c r="T740" s="187">
        <v>45195</v>
      </c>
      <c r="U740" s="87" t="s">
        <v>1283</v>
      </c>
    </row>
    <row r="741" spans="1:21" ht="15.5">
      <c r="A741" s="223" t="s">
        <v>3189</v>
      </c>
      <c r="B741" s="232" t="s">
        <v>23</v>
      </c>
      <c r="C741" s="233" t="s">
        <v>2571</v>
      </c>
      <c r="D741" s="233" t="s">
        <v>2571</v>
      </c>
      <c r="E741" s="199" t="s">
        <v>1784</v>
      </c>
      <c r="F741" s="199" t="s">
        <v>1788</v>
      </c>
      <c r="G741" s="228" t="s">
        <v>3236</v>
      </c>
      <c r="H741" s="227" t="s">
        <v>2573</v>
      </c>
      <c r="I741" s="229" t="s">
        <v>1284</v>
      </c>
      <c r="J741" s="80" t="s">
        <v>1739</v>
      </c>
      <c r="K741" s="103" t="s">
        <v>64</v>
      </c>
      <c r="L741" s="80" t="s">
        <v>444</v>
      </c>
      <c r="M741" s="80" t="s">
        <v>70</v>
      </c>
      <c r="N741" s="80" t="s">
        <v>21</v>
      </c>
      <c r="O741" s="230">
        <v>240</v>
      </c>
      <c r="P741" s="231">
        <v>101</v>
      </c>
      <c r="Q741" s="34">
        <f t="shared" si="11"/>
        <v>0.42083333333333334</v>
      </c>
      <c r="R741" s="33">
        <v>4</v>
      </c>
      <c r="S741" s="33">
        <v>30</v>
      </c>
      <c r="T741" s="187">
        <v>45204</v>
      </c>
      <c r="U741" s="87" t="s">
        <v>1285</v>
      </c>
    </row>
    <row r="742" spans="1:21" ht="26.5">
      <c r="A742" s="223" t="s">
        <v>3189</v>
      </c>
      <c r="B742" s="232" t="s">
        <v>12</v>
      </c>
      <c r="C742" s="233" t="s">
        <v>2377</v>
      </c>
      <c r="D742" s="233" t="s">
        <v>2377</v>
      </c>
      <c r="E742" s="199" t="s">
        <v>3148</v>
      </c>
      <c r="F742" s="199" t="s">
        <v>3237</v>
      </c>
      <c r="G742" s="228" t="s">
        <v>3238</v>
      </c>
      <c r="H742" s="227" t="s">
        <v>2380</v>
      </c>
      <c r="I742" s="229" t="s">
        <v>1288</v>
      </c>
      <c r="J742" s="80" t="s">
        <v>1739</v>
      </c>
      <c r="K742" s="103" t="s">
        <v>60</v>
      </c>
      <c r="L742" s="80" t="s">
        <v>65</v>
      </c>
      <c r="M742" s="80" t="s">
        <v>559</v>
      </c>
      <c r="N742" s="80" t="s">
        <v>10</v>
      </c>
      <c r="O742" s="230">
        <v>1016</v>
      </c>
      <c r="P742" s="231">
        <v>606</v>
      </c>
      <c r="Q742" s="34">
        <f t="shared" si="11"/>
        <v>0.59645669291338588</v>
      </c>
      <c r="R742" s="33">
        <v>42</v>
      </c>
      <c r="S742" s="33">
        <v>127</v>
      </c>
      <c r="T742" s="187">
        <v>45208</v>
      </c>
      <c r="U742" s="87" t="s">
        <v>1289</v>
      </c>
    </row>
    <row r="743" spans="1:21" ht="26.5">
      <c r="A743" s="223" t="s">
        <v>3189</v>
      </c>
      <c r="B743" s="232" t="s">
        <v>12</v>
      </c>
      <c r="C743" s="233" t="s">
        <v>2377</v>
      </c>
      <c r="D743" s="233" t="s">
        <v>2377</v>
      </c>
      <c r="E743" s="199" t="s">
        <v>3148</v>
      </c>
      <c r="F743" s="199" t="s">
        <v>3239</v>
      </c>
      <c r="G743" s="228" t="s">
        <v>3240</v>
      </c>
      <c r="H743" s="227" t="s">
        <v>2380</v>
      </c>
      <c r="I743" s="229" t="s">
        <v>1286</v>
      </c>
      <c r="J743" s="80" t="s">
        <v>1739</v>
      </c>
      <c r="K743" s="103" t="s">
        <v>60</v>
      </c>
      <c r="L743" s="80" t="s">
        <v>65</v>
      </c>
      <c r="M743" s="80" t="s">
        <v>559</v>
      </c>
      <c r="N743" s="80" t="s">
        <v>10</v>
      </c>
      <c r="O743" s="230">
        <v>792</v>
      </c>
      <c r="P743" s="231">
        <v>595</v>
      </c>
      <c r="Q743" s="34">
        <f t="shared" si="11"/>
        <v>0.7512626262626263</v>
      </c>
      <c r="R743" s="33">
        <v>61</v>
      </c>
      <c r="S743" s="33">
        <v>99</v>
      </c>
      <c r="T743" s="187">
        <v>45208</v>
      </c>
      <c r="U743" s="87" t="s">
        <v>1287</v>
      </c>
    </row>
    <row r="744" spans="1:21" ht="26.5">
      <c r="A744" s="223" t="s">
        <v>3189</v>
      </c>
      <c r="B744" s="232" t="s">
        <v>12</v>
      </c>
      <c r="C744" s="233" t="s">
        <v>2377</v>
      </c>
      <c r="D744" s="233" t="s">
        <v>2377</v>
      </c>
      <c r="E744" s="227" t="s">
        <v>3148</v>
      </c>
      <c r="F744" s="227" t="s">
        <v>3241</v>
      </c>
      <c r="G744" s="228" t="s">
        <v>3242</v>
      </c>
      <c r="H744" s="227" t="s">
        <v>2161</v>
      </c>
      <c r="I744" s="229" t="s">
        <v>1290</v>
      </c>
      <c r="J744" s="80" t="s">
        <v>1739</v>
      </c>
      <c r="K744" s="103" t="s">
        <v>61</v>
      </c>
      <c r="L744" s="80" t="s">
        <v>662</v>
      </c>
      <c r="M744" s="80" t="s">
        <v>559</v>
      </c>
      <c r="N744" s="80" t="s">
        <v>10</v>
      </c>
      <c r="O744" s="230">
        <v>1112</v>
      </c>
      <c r="P744" s="231">
        <v>642</v>
      </c>
      <c r="Q744" s="34">
        <f t="shared" si="11"/>
        <v>0.57733812949640284</v>
      </c>
      <c r="R744" s="33">
        <v>46</v>
      </c>
      <c r="S744" s="33">
        <v>139</v>
      </c>
      <c r="T744" s="187">
        <v>45222</v>
      </c>
      <c r="U744" s="87" t="s">
        <v>559</v>
      </c>
    </row>
    <row r="745" spans="1:21" ht="15.5">
      <c r="A745" s="223" t="s">
        <v>3189</v>
      </c>
      <c r="B745" s="232" t="s">
        <v>41</v>
      </c>
      <c r="C745" s="245" t="s">
        <v>3243</v>
      </c>
      <c r="D745" s="245" t="s">
        <v>3243</v>
      </c>
      <c r="E745" s="246" t="s">
        <v>1819</v>
      </c>
      <c r="F745" s="246" t="s">
        <v>1819</v>
      </c>
      <c r="G745" s="228" t="s">
        <v>3244</v>
      </c>
      <c r="H745" s="227" t="s">
        <v>3245</v>
      </c>
      <c r="I745" s="229" t="s">
        <v>1291</v>
      </c>
      <c r="J745" s="80" t="s">
        <v>1739</v>
      </c>
      <c r="K745" s="103" t="s">
        <v>40</v>
      </c>
      <c r="L745" s="80" t="s">
        <v>40</v>
      </c>
      <c r="M745" s="80" t="s">
        <v>40</v>
      </c>
      <c r="N745" s="80" t="s">
        <v>40</v>
      </c>
      <c r="O745" s="230">
        <v>1280</v>
      </c>
      <c r="P745" s="231">
        <v>649</v>
      </c>
      <c r="Q745" s="34">
        <f t="shared" si="11"/>
        <v>0.50703125000000004</v>
      </c>
      <c r="R745" s="33">
        <v>40</v>
      </c>
      <c r="S745" s="33">
        <v>160</v>
      </c>
      <c r="T745" s="187">
        <v>45229</v>
      </c>
      <c r="U745" s="87" t="s">
        <v>1292</v>
      </c>
    </row>
    <row r="746" spans="1:21" ht="15.5">
      <c r="A746" s="223" t="s">
        <v>3189</v>
      </c>
      <c r="B746" s="232" t="s">
        <v>41</v>
      </c>
      <c r="C746" s="245" t="s">
        <v>3243</v>
      </c>
      <c r="D746" s="245" t="s">
        <v>3243</v>
      </c>
      <c r="E746" s="246" t="s">
        <v>1819</v>
      </c>
      <c r="F746" s="246" t="s">
        <v>1761</v>
      </c>
      <c r="G746" s="228" t="s">
        <v>3246</v>
      </c>
      <c r="H746" s="227" t="s">
        <v>3245</v>
      </c>
      <c r="I746" s="229" t="s">
        <v>1293</v>
      </c>
      <c r="J746" s="80" t="s">
        <v>1739</v>
      </c>
      <c r="K746" s="103" t="s">
        <v>40</v>
      </c>
      <c r="L746" s="80" t="s">
        <v>40</v>
      </c>
      <c r="M746" s="80" t="s">
        <v>40</v>
      </c>
      <c r="N746" s="80" t="s">
        <v>40</v>
      </c>
      <c r="O746" s="230">
        <v>1064</v>
      </c>
      <c r="P746" s="231">
        <v>638</v>
      </c>
      <c r="Q746" s="34">
        <f t="shared" si="11"/>
        <v>0.59962406015037595</v>
      </c>
      <c r="R746" s="33">
        <v>47</v>
      </c>
      <c r="S746" s="33">
        <v>133</v>
      </c>
      <c r="T746" s="187">
        <v>45229</v>
      </c>
      <c r="U746" s="87" t="s">
        <v>1294</v>
      </c>
    </row>
    <row r="747" spans="1:21" ht="15.5">
      <c r="A747" s="223" t="s">
        <v>3189</v>
      </c>
      <c r="B747" s="232" t="s">
        <v>23</v>
      </c>
      <c r="C747" s="245" t="s">
        <v>1031</v>
      </c>
      <c r="D747" s="245" t="s">
        <v>1031</v>
      </c>
      <c r="E747" s="246" t="s">
        <v>2001</v>
      </c>
      <c r="F747" s="246" t="s">
        <v>2024</v>
      </c>
      <c r="G747" s="228" t="s">
        <v>3247</v>
      </c>
      <c r="H747" s="227" t="s">
        <v>2254</v>
      </c>
      <c r="I747" s="229" t="s">
        <v>1295</v>
      </c>
      <c r="J747" s="80" t="s">
        <v>1739</v>
      </c>
      <c r="K747" s="103" t="s">
        <v>70</v>
      </c>
      <c r="L747" s="80" t="s">
        <v>444</v>
      </c>
      <c r="M747" s="80" t="s">
        <v>70</v>
      </c>
      <c r="N747" s="80" t="s">
        <v>21</v>
      </c>
      <c r="O747" s="230">
        <v>2008</v>
      </c>
      <c r="P747" s="231">
        <v>1025</v>
      </c>
      <c r="Q747" s="34">
        <f t="shared" si="11"/>
        <v>0.51045816733067728</v>
      </c>
      <c r="R747" s="33">
        <v>88</v>
      </c>
      <c r="S747" s="33">
        <v>251</v>
      </c>
      <c r="T747" s="187">
        <v>45229</v>
      </c>
      <c r="U747" s="87" t="s">
        <v>706</v>
      </c>
    </row>
    <row r="748" spans="1:21" ht="26.5">
      <c r="A748" s="223" t="s">
        <v>3189</v>
      </c>
      <c r="B748" s="232" t="s">
        <v>9</v>
      </c>
      <c r="C748" s="245" t="s">
        <v>3248</v>
      </c>
      <c r="D748" s="245" t="s">
        <v>3248</v>
      </c>
      <c r="E748" s="246" t="s">
        <v>1819</v>
      </c>
      <c r="F748" s="246" t="s">
        <v>1819</v>
      </c>
      <c r="G748" s="228" t="s">
        <v>3249</v>
      </c>
      <c r="H748" s="227" t="s">
        <v>3250</v>
      </c>
      <c r="I748" s="229" t="s">
        <v>1296</v>
      </c>
      <c r="J748" s="80" t="s">
        <v>1738</v>
      </c>
      <c r="K748" s="103" t="s">
        <v>7</v>
      </c>
      <c r="L748" s="80" t="s">
        <v>7</v>
      </c>
      <c r="M748" s="80" t="s">
        <v>7</v>
      </c>
      <c r="N748" s="80" t="s">
        <v>7</v>
      </c>
      <c r="O748" s="230">
        <v>688</v>
      </c>
      <c r="P748" s="231">
        <v>519</v>
      </c>
      <c r="Q748" s="34">
        <f t="shared" si="11"/>
        <v>0.75436046511627908</v>
      </c>
      <c r="R748" s="33">
        <v>54</v>
      </c>
      <c r="S748" s="33">
        <v>86</v>
      </c>
      <c r="T748" s="187">
        <v>45230</v>
      </c>
      <c r="U748" s="87" t="s">
        <v>1297</v>
      </c>
    </row>
    <row r="749" spans="1:21" ht="26.5">
      <c r="A749" s="223" t="s">
        <v>3189</v>
      </c>
      <c r="B749" s="232" t="s">
        <v>9</v>
      </c>
      <c r="C749" s="245" t="s">
        <v>3248</v>
      </c>
      <c r="D749" s="245" t="s">
        <v>3248</v>
      </c>
      <c r="E749" s="246" t="s">
        <v>1819</v>
      </c>
      <c r="F749" s="246" t="s">
        <v>1780</v>
      </c>
      <c r="G749" s="228" t="s">
        <v>3251</v>
      </c>
      <c r="H749" s="227" t="s">
        <v>3250</v>
      </c>
      <c r="I749" s="229" t="s">
        <v>1298</v>
      </c>
      <c r="J749" s="80" t="s">
        <v>1738</v>
      </c>
      <c r="K749" s="103" t="s">
        <v>7</v>
      </c>
      <c r="L749" s="80" t="s">
        <v>7</v>
      </c>
      <c r="M749" s="80" t="s">
        <v>7</v>
      </c>
      <c r="N749" s="80" t="s">
        <v>7</v>
      </c>
      <c r="O749" s="230">
        <v>1080</v>
      </c>
      <c r="P749" s="231">
        <v>763</v>
      </c>
      <c r="Q749" s="34">
        <f t="shared" si="11"/>
        <v>0.70648148148148149</v>
      </c>
      <c r="R749" s="33">
        <v>70</v>
      </c>
      <c r="S749" s="33">
        <v>135</v>
      </c>
      <c r="T749" s="187">
        <v>45230</v>
      </c>
      <c r="U749" s="87" t="s">
        <v>1299</v>
      </c>
    </row>
    <row r="750" spans="1:21" ht="15.5">
      <c r="A750" s="223" t="s">
        <v>3189</v>
      </c>
      <c r="B750" s="232" t="s">
        <v>9</v>
      </c>
      <c r="C750" s="245" t="s">
        <v>3252</v>
      </c>
      <c r="D750" s="245" t="s">
        <v>3252</v>
      </c>
      <c r="E750" s="246" t="s">
        <v>1819</v>
      </c>
      <c r="F750" s="246" t="s">
        <v>1786</v>
      </c>
      <c r="G750" s="228" t="s">
        <v>3253</v>
      </c>
      <c r="H750" s="227" t="s">
        <v>3191</v>
      </c>
      <c r="I750" s="229" t="s">
        <v>1300</v>
      </c>
      <c r="J750" s="80" t="s">
        <v>1738</v>
      </c>
      <c r="K750" s="103" t="s">
        <v>59</v>
      </c>
      <c r="L750" s="80" t="s">
        <v>59</v>
      </c>
      <c r="M750" s="80" t="s">
        <v>59</v>
      </c>
      <c r="N750" s="80" t="s">
        <v>59</v>
      </c>
      <c r="O750" s="230">
        <v>1040</v>
      </c>
      <c r="P750" s="231">
        <v>763</v>
      </c>
      <c r="Q750" s="34">
        <f t="shared" si="11"/>
        <v>0.7336538461538461</v>
      </c>
      <c r="R750" s="33">
        <v>66</v>
      </c>
      <c r="S750" s="33">
        <v>130</v>
      </c>
      <c r="T750" s="187">
        <v>45230</v>
      </c>
      <c r="U750" s="87" t="s">
        <v>743</v>
      </c>
    </row>
    <row r="751" spans="1:21" ht="15.5">
      <c r="A751" s="223" t="s">
        <v>3189</v>
      </c>
      <c r="B751" s="232" t="s">
        <v>19</v>
      </c>
      <c r="C751" s="233" t="s">
        <v>1764</v>
      </c>
      <c r="D751" s="233" t="s">
        <v>1764</v>
      </c>
      <c r="E751" s="226" t="s">
        <v>1765</v>
      </c>
      <c r="F751" s="227" t="s">
        <v>3254</v>
      </c>
      <c r="G751" s="228" t="s">
        <v>3255</v>
      </c>
      <c r="H751" s="227" t="s">
        <v>1767</v>
      </c>
      <c r="I751" s="229" t="s">
        <v>1301</v>
      </c>
      <c r="J751" s="103" t="s">
        <v>1735</v>
      </c>
      <c r="K751" s="103" t="s">
        <v>75</v>
      </c>
      <c r="L751" s="80" t="s">
        <v>144</v>
      </c>
      <c r="M751" s="80" t="s">
        <v>10</v>
      </c>
      <c r="N751" s="80" t="s">
        <v>10</v>
      </c>
      <c r="O751" s="230">
        <v>808</v>
      </c>
      <c r="P751" s="231">
        <v>63</v>
      </c>
      <c r="Q751" s="34">
        <f t="shared" si="11"/>
        <v>7.797029702970297E-2</v>
      </c>
      <c r="R751" s="33">
        <v>6</v>
      </c>
      <c r="S751" s="33">
        <v>132</v>
      </c>
      <c r="T751" s="187">
        <v>45243</v>
      </c>
      <c r="U751" s="87" t="s">
        <v>143</v>
      </c>
    </row>
    <row r="752" spans="1:21" ht="26.5">
      <c r="A752" s="223" t="s">
        <v>3189</v>
      </c>
      <c r="B752" s="232" t="s">
        <v>12</v>
      </c>
      <c r="C752" s="233" t="s">
        <v>2377</v>
      </c>
      <c r="D752" s="233" t="s">
        <v>2377</v>
      </c>
      <c r="E752" s="199" t="s">
        <v>3148</v>
      </c>
      <c r="F752" s="227" t="s">
        <v>3256</v>
      </c>
      <c r="G752" s="228" t="s">
        <v>3257</v>
      </c>
      <c r="H752" s="227" t="s">
        <v>2380</v>
      </c>
      <c r="I752" s="229" t="s">
        <v>1303</v>
      </c>
      <c r="J752" s="80" t="s">
        <v>1739</v>
      </c>
      <c r="K752" s="103" t="s">
        <v>53</v>
      </c>
      <c r="L752" s="80" t="s">
        <v>662</v>
      </c>
      <c r="M752" s="80" t="s">
        <v>559</v>
      </c>
      <c r="N752" s="80" t="s">
        <v>10</v>
      </c>
      <c r="O752" s="230">
        <v>1128</v>
      </c>
      <c r="P752" s="231">
        <v>572</v>
      </c>
      <c r="Q752" s="34">
        <f t="shared" si="11"/>
        <v>0.50709219858156029</v>
      </c>
      <c r="R752" s="33">
        <v>26</v>
      </c>
      <c r="S752" s="33">
        <v>141</v>
      </c>
      <c r="T752" s="187">
        <v>45254</v>
      </c>
      <c r="U752" s="87" t="s">
        <v>559</v>
      </c>
    </row>
    <row r="753" spans="1:21" ht="26.5">
      <c r="A753" s="223" t="s">
        <v>3189</v>
      </c>
      <c r="B753" s="232" t="s">
        <v>12</v>
      </c>
      <c r="C753" s="233" t="s">
        <v>2377</v>
      </c>
      <c r="D753" s="233" t="s">
        <v>2377</v>
      </c>
      <c r="E753" s="247" t="s">
        <v>2760</v>
      </c>
      <c r="F753" s="227" t="s">
        <v>3258</v>
      </c>
      <c r="G753" s="228" t="s">
        <v>3259</v>
      </c>
      <c r="H753" s="227" t="s">
        <v>2380</v>
      </c>
      <c r="I753" s="229" t="s">
        <v>1302</v>
      </c>
      <c r="J753" s="80" t="s">
        <v>1739</v>
      </c>
      <c r="K753" s="103" t="s">
        <v>68</v>
      </c>
      <c r="L753" s="80" t="s">
        <v>458</v>
      </c>
      <c r="M753" s="80" t="s">
        <v>459</v>
      </c>
      <c r="N753" s="80" t="s">
        <v>10</v>
      </c>
      <c r="O753" s="230">
        <v>1504</v>
      </c>
      <c r="P753" s="231">
        <v>1027</v>
      </c>
      <c r="Q753" s="34">
        <f t="shared" si="11"/>
        <v>0.68284574468085102</v>
      </c>
      <c r="R753" s="33">
        <v>91</v>
      </c>
      <c r="S753" s="33">
        <v>188</v>
      </c>
      <c r="T753" s="187">
        <v>45254</v>
      </c>
      <c r="U753" s="87" t="s">
        <v>559</v>
      </c>
    </row>
    <row r="754" spans="1:21" ht="26.5">
      <c r="A754" s="223" t="s">
        <v>3189</v>
      </c>
      <c r="B754" s="232" t="s">
        <v>12</v>
      </c>
      <c r="C754" s="233" t="s">
        <v>2377</v>
      </c>
      <c r="D754" s="233" t="s">
        <v>2377</v>
      </c>
      <c r="E754" s="226" t="s">
        <v>3260</v>
      </c>
      <c r="F754" s="226" t="s">
        <v>3260</v>
      </c>
      <c r="G754" s="228" t="s">
        <v>3261</v>
      </c>
      <c r="H754" s="227" t="s">
        <v>2380</v>
      </c>
      <c r="I754" s="229" t="s">
        <v>1304</v>
      </c>
      <c r="J754" s="80" t="s">
        <v>1739</v>
      </c>
      <c r="K754" s="103" t="s">
        <v>113</v>
      </c>
      <c r="L754" s="80" t="s">
        <v>558</v>
      </c>
      <c r="M754" s="80" t="s">
        <v>559</v>
      </c>
      <c r="N754" s="80" t="s">
        <v>10</v>
      </c>
      <c r="O754" s="230">
        <v>1192</v>
      </c>
      <c r="P754" s="231">
        <v>643</v>
      </c>
      <c r="Q754" s="34">
        <f t="shared" si="11"/>
        <v>0.53942953020134232</v>
      </c>
      <c r="R754" s="33">
        <v>48</v>
      </c>
      <c r="S754" s="33">
        <v>149</v>
      </c>
      <c r="T754" s="187">
        <v>45279</v>
      </c>
      <c r="U754" s="87" t="s">
        <v>559</v>
      </c>
    </row>
    <row r="755" spans="1:21" ht="26.5">
      <c r="A755" s="223" t="s">
        <v>3189</v>
      </c>
      <c r="B755" s="232" t="s">
        <v>12</v>
      </c>
      <c r="C755" s="233" t="s">
        <v>2377</v>
      </c>
      <c r="D755" s="233" t="s">
        <v>2377</v>
      </c>
      <c r="E755" s="226" t="s">
        <v>3260</v>
      </c>
      <c r="F755" s="227" t="s">
        <v>3262</v>
      </c>
      <c r="G755" s="228" t="s">
        <v>3263</v>
      </c>
      <c r="H755" s="227" t="s">
        <v>2380</v>
      </c>
      <c r="I755" s="229" t="s">
        <v>1305</v>
      </c>
      <c r="J755" s="80" t="s">
        <v>1739</v>
      </c>
      <c r="K755" s="103" t="s">
        <v>113</v>
      </c>
      <c r="L755" s="80" t="s">
        <v>558</v>
      </c>
      <c r="M755" s="80" t="s">
        <v>559</v>
      </c>
      <c r="N755" s="80" t="s">
        <v>10</v>
      </c>
      <c r="O755" s="230">
        <v>792</v>
      </c>
      <c r="P755" s="231">
        <v>479</v>
      </c>
      <c r="Q755" s="34">
        <f t="shared" si="11"/>
        <v>0.60479797979797978</v>
      </c>
      <c r="R755" s="33">
        <v>24</v>
      </c>
      <c r="S755" s="33">
        <v>99</v>
      </c>
      <c r="T755" s="187">
        <v>45282</v>
      </c>
      <c r="U755" s="87" t="s">
        <v>559</v>
      </c>
    </row>
    <row r="756" spans="1:21" ht="26.5">
      <c r="A756" s="223" t="s">
        <v>3189</v>
      </c>
      <c r="B756" s="232" t="s">
        <v>12</v>
      </c>
      <c r="C756" s="233" t="s">
        <v>2377</v>
      </c>
      <c r="D756" s="233" t="s">
        <v>2377</v>
      </c>
      <c r="E756" s="226" t="s">
        <v>3260</v>
      </c>
      <c r="F756" s="227" t="s">
        <v>3264</v>
      </c>
      <c r="G756" s="228" t="s">
        <v>3265</v>
      </c>
      <c r="H756" s="227" t="s">
        <v>2380</v>
      </c>
      <c r="I756" s="229" t="s">
        <v>1306</v>
      </c>
      <c r="J756" s="80" t="s">
        <v>1739</v>
      </c>
      <c r="K756" s="103" t="s">
        <v>113</v>
      </c>
      <c r="L756" s="80" t="s">
        <v>558</v>
      </c>
      <c r="M756" s="80" t="s">
        <v>559</v>
      </c>
      <c r="N756" s="80" t="s">
        <v>10</v>
      </c>
      <c r="O756" s="230">
        <v>856</v>
      </c>
      <c r="P756" s="231">
        <v>583</v>
      </c>
      <c r="Q756" s="34">
        <f t="shared" si="11"/>
        <v>0.68107476635514019</v>
      </c>
      <c r="R756" s="33">
        <v>36</v>
      </c>
      <c r="S756" s="33">
        <v>107</v>
      </c>
      <c r="T756" s="187">
        <v>45289</v>
      </c>
      <c r="U756" s="87" t="s">
        <v>559</v>
      </c>
    </row>
    <row r="757" spans="1:21" ht="15.5">
      <c r="A757" s="223" t="s">
        <v>3189</v>
      </c>
      <c r="B757" s="232" t="s">
        <v>26</v>
      </c>
      <c r="C757" s="233" t="s">
        <v>2752</v>
      </c>
      <c r="D757" s="233" t="s">
        <v>2752</v>
      </c>
      <c r="E757" s="226" t="s">
        <v>1819</v>
      </c>
      <c r="F757" s="227" t="s">
        <v>1819</v>
      </c>
      <c r="G757" s="228" t="s">
        <v>3266</v>
      </c>
      <c r="H757" s="227" t="s">
        <v>3040</v>
      </c>
      <c r="I757" s="229" t="s">
        <v>1315</v>
      </c>
      <c r="J757" s="80" t="s">
        <v>1738</v>
      </c>
      <c r="K757" s="103" t="s">
        <v>43</v>
      </c>
      <c r="L757" s="80" t="s">
        <v>43</v>
      </c>
      <c r="M757" s="80" t="s">
        <v>43</v>
      </c>
      <c r="N757" s="80" t="s">
        <v>43</v>
      </c>
      <c r="O757" s="230">
        <v>1344</v>
      </c>
      <c r="P757" s="231">
        <v>984</v>
      </c>
      <c r="Q757" s="34">
        <f t="shared" si="11"/>
        <v>0.7321428571428571</v>
      </c>
      <c r="R757" s="33">
        <v>99</v>
      </c>
      <c r="S757" s="33">
        <v>168</v>
      </c>
      <c r="T757" s="187">
        <v>45299</v>
      </c>
      <c r="U757" s="87" t="s">
        <v>1316</v>
      </c>
    </row>
    <row r="758" spans="1:21" ht="26.5">
      <c r="A758" s="223" t="s">
        <v>3189</v>
      </c>
      <c r="B758" s="232" t="s">
        <v>12</v>
      </c>
      <c r="C758" s="233" t="s">
        <v>2377</v>
      </c>
      <c r="D758" s="233" t="s">
        <v>2377</v>
      </c>
      <c r="E758" s="226" t="s">
        <v>3260</v>
      </c>
      <c r="F758" s="227" t="s">
        <v>3267</v>
      </c>
      <c r="G758" s="228" t="s">
        <v>3268</v>
      </c>
      <c r="H758" s="227" t="s">
        <v>2380</v>
      </c>
      <c r="I758" s="229" t="s">
        <v>1317</v>
      </c>
      <c r="J758" s="80" t="s">
        <v>1739</v>
      </c>
      <c r="K758" s="103" t="s">
        <v>113</v>
      </c>
      <c r="L758" s="80" t="s">
        <v>558</v>
      </c>
      <c r="M758" s="80" t="s">
        <v>559</v>
      </c>
      <c r="N758" s="80" t="s">
        <v>10</v>
      </c>
      <c r="O758" s="230">
        <v>832</v>
      </c>
      <c r="P758" s="231">
        <v>571</v>
      </c>
      <c r="Q758" s="34">
        <f t="shared" si="11"/>
        <v>0.68629807692307687</v>
      </c>
      <c r="R758" s="33">
        <v>40</v>
      </c>
      <c r="S758" s="33">
        <v>104</v>
      </c>
      <c r="T758" s="187">
        <v>45303</v>
      </c>
      <c r="U758" s="87" t="s">
        <v>559</v>
      </c>
    </row>
    <row r="759" spans="1:21" ht="26.5">
      <c r="A759" s="223" t="s">
        <v>3189</v>
      </c>
      <c r="B759" s="232" t="s">
        <v>12</v>
      </c>
      <c r="C759" s="233" t="s">
        <v>2377</v>
      </c>
      <c r="D759" s="233" t="s">
        <v>2377</v>
      </c>
      <c r="E759" s="226" t="s">
        <v>3269</v>
      </c>
      <c r="F759" s="227" t="s">
        <v>3270</v>
      </c>
      <c r="G759" s="228" t="s">
        <v>3271</v>
      </c>
      <c r="H759" s="227" t="s">
        <v>2380</v>
      </c>
      <c r="I759" s="229" t="s">
        <v>1318</v>
      </c>
      <c r="J759" s="80" t="s">
        <v>1739</v>
      </c>
      <c r="K759" s="103" t="s">
        <v>113</v>
      </c>
      <c r="L759" s="80" t="s">
        <v>558</v>
      </c>
      <c r="M759" s="80" t="s">
        <v>559</v>
      </c>
      <c r="N759" s="80" t="s">
        <v>10</v>
      </c>
      <c r="O759" s="230">
        <v>880</v>
      </c>
      <c r="P759" s="231">
        <v>701</v>
      </c>
      <c r="Q759" s="34">
        <f t="shared" si="11"/>
        <v>0.79659090909090913</v>
      </c>
      <c r="R759" s="33">
        <v>64</v>
      </c>
      <c r="S759" s="33">
        <v>110</v>
      </c>
      <c r="T759" s="187">
        <v>45313</v>
      </c>
      <c r="U759" s="87" t="s">
        <v>559</v>
      </c>
    </row>
    <row r="760" spans="1:21" ht="26.5">
      <c r="A760" s="223" t="s">
        <v>3189</v>
      </c>
      <c r="B760" s="232" t="s">
        <v>12</v>
      </c>
      <c r="C760" s="233" t="s">
        <v>2377</v>
      </c>
      <c r="D760" s="233" t="s">
        <v>2377</v>
      </c>
      <c r="E760" s="226" t="s">
        <v>3269</v>
      </c>
      <c r="F760" s="227" t="s">
        <v>3272</v>
      </c>
      <c r="G760" s="228" t="s">
        <v>3273</v>
      </c>
      <c r="H760" s="227" t="s">
        <v>2380</v>
      </c>
      <c r="I760" s="229" t="s">
        <v>1319</v>
      </c>
      <c r="J760" s="80" t="s">
        <v>1739</v>
      </c>
      <c r="K760" s="103" t="s">
        <v>113</v>
      </c>
      <c r="L760" s="80" t="s">
        <v>558</v>
      </c>
      <c r="M760" s="80" t="s">
        <v>559</v>
      </c>
      <c r="N760" s="80" t="s">
        <v>10</v>
      </c>
      <c r="O760" s="230">
        <v>952</v>
      </c>
      <c r="P760" s="231">
        <v>701</v>
      </c>
      <c r="Q760" s="34">
        <f t="shared" si="11"/>
        <v>0.7363445378151261</v>
      </c>
      <c r="R760" s="33">
        <v>60</v>
      </c>
      <c r="S760" s="33">
        <v>119</v>
      </c>
      <c r="T760" s="187">
        <v>45313</v>
      </c>
      <c r="U760" s="87" t="s">
        <v>559</v>
      </c>
    </row>
    <row r="761" spans="1:21" ht="26.5">
      <c r="A761" s="223" t="s">
        <v>3189</v>
      </c>
      <c r="B761" s="232" t="s">
        <v>12</v>
      </c>
      <c r="C761" s="233" t="s">
        <v>2377</v>
      </c>
      <c r="D761" s="233" t="s">
        <v>2377</v>
      </c>
      <c r="E761" s="226" t="s">
        <v>3269</v>
      </c>
      <c r="F761" s="227" t="s">
        <v>3269</v>
      </c>
      <c r="G761" s="228" t="s">
        <v>3274</v>
      </c>
      <c r="H761" s="227" t="s">
        <v>2380</v>
      </c>
      <c r="I761" s="229" t="s">
        <v>1320</v>
      </c>
      <c r="J761" s="80" t="s">
        <v>1739</v>
      </c>
      <c r="K761" s="103" t="s">
        <v>113</v>
      </c>
      <c r="L761" s="80" t="s">
        <v>558</v>
      </c>
      <c r="M761" s="80" t="s">
        <v>559</v>
      </c>
      <c r="N761" s="80" t="s">
        <v>10</v>
      </c>
      <c r="O761" s="230">
        <v>1264</v>
      </c>
      <c r="P761" s="231">
        <v>840</v>
      </c>
      <c r="Q761" s="34">
        <f t="shared" si="11"/>
        <v>0.66455696202531644</v>
      </c>
      <c r="R761" s="33">
        <v>64</v>
      </c>
      <c r="S761" s="33">
        <v>158</v>
      </c>
      <c r="T761" s="187">
        <v>45313</v>
      </c>
      <c r="U761" s="87" t="s">
        <v>559</v>
      </c>
    </row>
    <row r="762" spans="1:21" ht="26.5">
      <c r="A762" s="223" t="s">
        <v>3189</v>
      </c>
      <c r="B762" s="232" t="s">
        <v>12</v>
      </c>
      <c r="C762" s="233" t="s">
        <v>2377</v>
      </c>
      <c r="D762" s="233" t="s">
        <v>2377</v>
      </c>
      <c r="E762" s="226" t="s">
        <v>3269</v>
      </c>
      <c r="F762" s="227" t="s">
        <v>3275</v>
      </c>
      <c r="G762" s="228" t="s">
        <v>3276</v>
      </c>
      <c r="H762" s="227" t="s">
        <v>2380</v>
      </c>
      <c r="I762" s="229" t="s">
        <v>1321</v>
      </c>
      <c r="J762" s="80" t="s">
        <v>1739</v>
      </c>
      <c r="K762" s="103" t="s">
        <v>112</v>
      </c>
      <c r="L762" s="80" t="s">
        <v>558</v>
      </c>
      <c r="M762" s="80" t="s">
        <v>559</v>
      </c>
      <c r="N762" s="80" t="s">
        <v>10</v>
      </c>
      <c r="O762" s="230">
        <v>968</v>
      </c>
      <c r="P762" s="231">
        <v>683</v>
      </c>
      <c r="Q762" s="34">
        <f t="shared" si="11"/>
        <v>0.70557851239669422</v>
      </c>
      <c r="R762" s="33">
        <v>52</v>
      </c>
      <c r="S762" s="33">
        <v>121</v>
      </c>
      <c r="T762" s="187">
        <v>45320</v>
      </c>
      <c r="U762" s="87" t="s">
        <v>559</v>
      </c>
    </row>
    <row r="763" spans="1:21" ht="15.5">
      <c r="A763" s="223" t="s">
        <v>3189</v>
      </c>
      <c r="B763" s="232" t="s">
        <v>41</v>
      </c>
      <c r="C763" s="233" t="s">
        <v>1663</v>
      </c>
      <c r="D763" s="233" t="s">
        <v>1663</v>
      </c>
      <c r="E763" s="226" t="s">
        <v>1819</v>
      </c>
      <c r="F763" s="227" t="s">
        <v>1819</v>
      </c>
      <c r="G763" s="228" t="s">
        <v>3277</v>
      </c>
      <c r="H763" s="227" t="s">
        <v>3278</v>
      </c>
      <c r="I763" s="229" t="s">
        <v>1322</v>
      </c>
      <c r="J763" s="80" t="s">
        <v>1738</v>
      </c>
      <c r="K763" s="103" t="s">
        <v>54</v>
      </c>
      <c r="L763" s="80" t="s">
        <v>54</v>
      </c>
      <c r="M763" s="80" t="s">
        <v>54</v>
      </c>
      <c r="N763" s="80" t="s">
        <v>54</v>
      </c>
      <c r="O763" s="230">
        <v>912</v>
      </c>
      <c r="P763" s="231">
        <v>454</v>
      </c>
      <c r="Q763" s="34">
        <f t="shared" si="11"/>
        <v>0.49780701754385964</v>
      </c>
      <c r="R763" s="33">
        <v>26</v>
      </c>
      <c r="S763" s="33">
        <v>114</v>
      </c>
      <c r="T763" s="187">
        <v>45324</v>
      </c>
      <c r="U763" s="87" t="s">
        <v>54</v>
      </c>
    </row>
    <row r="764" spans="1:21" ht="26.5">
      <c r="A764" s="223" t="s">
        <v>3279</v>
      </c>
      <c r="B764" s="232" t="s">
        <v>9</v>
      </c>
      <c r="C764" s="233" t="s">
        <v>1577</v>
      </c>
      <c r="D764" s="233" t="s">
        <v>1577</v>
      </c>
      <c r="E764" s="226" t="s">
        <v>1769</v>
      </c>
      <c r="F764" s="227" t="s">
        <v>1769</v>
      </c>
      <c r="G764" s="228" t="s">
        <v>3280</v>
      </c>
      <c r="H764" s="227" t="s">
        <v>3250</v>
      </c>
      <c r="I764" s="229" t="s">
        <v>1323</v>
      </c>
      <c r="J764" s="80" t="s">
        <v>1738</v>
      </c>
      <c r="K764" s="80" t="s">
        <v>7</v>
      </c>
      <c r="L764" s="80" t="s">
        <v>7</v>
      </c>
      <c r="M764" s="80" t="s">
        <v>7</v>
      </c>
      <c r="N764" s="80" t="s">
        <v>7</v>
      </c>
      <c r="O764" s="230">
        <v>808</v>
      </c>
      <c r="P764" s="231">
        <v>453</v>
      </c>
      <c r="Q764" s="34">
        <f t="shared" si="11"/>
        <v>0.5606435643564357</v>
      </c>
      <c r="R764" s="33">
        <v>20</v>
      </c>
      <c r="S764" s="33">
        <v>101</v>
      </c>
      <c r="T764" s="187">
        <v>45690</v>
      </c>
      <c r="U764" s="87" t="s">
        <v>1324</v>
      </c>
    </row>
    <row r="765" spans="1:21" ht="15.5">
      <c r="A765" s="223" t="s">
        <v>3189</v>
      </c>
      <c r="B765" s="232" t="s">
        <v>41</v>
      </c>
      <c r="C765" s="233" t="s">
        <v>1663</v>
      </c>
      <c r="D765" s="233" t="s">
        <v>1663</v>
      </c>
      <c r="E765" s="226" t="s">
        <v>1819</v>
      </c>
      <c r="F765" s="227" t="s">
        <v>1761</v>
      </c>
      <c r="G765" s="228" t="s">
        <v>3281</v>
      </c>
      <c r="H765" s="227" t="s">
        <v>3278</v>
      </c>
      <c r="I765" s="229" t="s">
        <v>1325</v>
      </c>
      <c r="J765" s="80" t="s">
        <v>1738</v>
      </c>
      <c r="K765" s="103" t="s">
        <v>54</v>
      </c>
      <c r="L765" s="80" t="s">
        <v>54</v>
      </c>
      <c r="M765" s="80" t="s">
        <v>54</v>
      </c>
      <c r="N765" s="80" t="s">
        <v>54</v>
      </c>
      <c r="O765" s="230">
        <v>744</v>
      </c>
      <c r="P765" s="231">
        <v>413</v>
      </c>
      <c r="Q765" s="34">
        <f t="shared" si="11"/>
        <v>0.55510752688172038</v>
      </c>
      <c r="R765" s="33">
        <v>25</v>
      </c>
      <c r="S765" s="33">
        <v>93</v>
      </c>
      <c r="T765" s="187">
        <v>45329</v>
      </c>
      <c r="U765" s="87" t="s">
        <v>54</v>
      </c>
    </row>
    <row r="766" spans="1:21" ht="15.5">
      <c r="A766" s="223" t="s">
        <v>3189</v>
      </c>
      <c r="B766" s="232" t="s">
        <v>26</v>
      </c>
      <c r="C766" s="233" t="s">
        <v>2752</v>
      </c>
      <c r="D766" s="233" t="s">
        <v>2752</v>
      </c>
      <c r="E766" s="226" t="s">
        <v>1792</v>
      </c>
      <c r="F766" s="227" t="s">
        <v>1792</v>
      </c>
      <c r="G766" s="228" t="s">
        <v>3282</v>
      </c>
      <c r="H766" s="227" t="s">
        <v>3040</v>
      </c>
      <c r="I766" s="229" t="s">
        <v>1326</v>
      </c>
      <c r="J766" s="80" t="s">
        <v>1738</v>
      </c>
      <c r="K766" s="103" t="s">
        <v>43</v>
      </c>
      <c r="L766" s="80" t="s">
        <v>43</v>
      </c>
      <c r="M766" s="80" t="s">
        <v>43</v>
      </c>
      <c r="N766" s="80" t="s">
        <v>43</v>
      </c>
      <c r="O766" s="230">
        <v>1720</v>
      </c>
      <c r="P766" s="231">
        <v>1115</v>
      </c>
      <c r="Q766" s="34">
        <f t="shared" si="11"/>
        <v>0.64825581395348841</v>
      </c>
      <c r="R766" s="33">
        <v>85</v>
      </c>
      <c r="S766" s="33">
        <v>215</v>
      </c>
      <c r="T766" s="187">
        <v>45342</v>
      </c>
      <c r="U766" s="87" t="s">
        <v>1316</v>
      </c>
    </row>
    <row r="767" spans="1:21" ht="26.5">
      <c r="A767" s="223" t="s">
        <v>3189</v>
      </c>
      <c r="B767" s="232" t="s">
        <v>9</v>
      </c>
      <c r="C767" s="233" t="s">
        <v>3248</v>
      </c>
      <c r="D767" s="233" t="s">
        <v>3248</v>
      </c>
      <c r="E767" s="226" t="s">
        <v>1784</v>
      </c>
      <c r="F767" s="227" t="s">
        <v>1784</v>
      </c>
      <c r="G767" s="228" t="s">
        <v>3283</v>
      </c>
      <c r="H767" s="227" t="s">
        <v>3250</v>
      </c>
      <c r="I767" s="229" t="s">
        <v>1327</v>
      </c>
      <c r="J767" s="80" t="s">
        <v>1738</v>
      </c>
      <c r="K767" s="103" t="s">
        <v>7</v>
      </c>
      <c r="L767" s="80" t="s">
        <v>7</v>
      </c>
      <c r="M767" s="80" t="s">
        <v>7</v>
      </c>
      <c r="N767" s="80" t="s">
        <v>7</v>
      </c>
      <c r="O767" s="230">
        <v>1048</v>
      </c>
      <c r="P767" s="231">
        <v>712</v>
      </c>
      <c r="Q767" s="34">
        <f t="shared" si="11"/>
        <v>0.67938931297709926</v>
      </c>
      <c r="R767" s="33">
        <v>51</v>
      </c>
      <c r="S767" s="33">
        <v>131</v>
      </c>
      <c r="T767" s="187">
        <v>45345</v>
      </c>
      <c r="U767" s="87" t="s">
        <v>1328</v>
      </c>
    </row>
    <row r="768" spans="1:21" ht="26.5">
      <c r="A768" s="223" t="s">
        <v>3189</v>
      </c>
      <c r="B768" s="232" t="s">
        <v>9</v>
      </c>
      <c r="C768" s="233" t="s">
        <v>3248</v>
      </c>
      <c r="D768" s="233" t="s">
        <v>3248</v>
      </c>
      <c r="E768" s="226" t="s">
        <v>1784</v>
      </c>
      <c r="F768" s="227" t="s">
        <v>1790</v>
      </c>
      <c r="G768" s="228" t="s">
        <v>3284</v>
      </c>
      <c r="H768" s="227" t="s">
        <v>3250</v>
      </c>
      <c r="I768" s="229" t="s">
        <v>1329</v>
      </c>
      <c r="J768" s="80" t="s">
        <v>1738</v>
      </c>
      <c r="K768" s="103" t="s">
        <v>7</v>
      </c>
      <c r="L768" s="80" t="s">
        <v>7</v>
      </c>
      <c r="M768" s="80" t="s">
        <v>7</v>
      </c>
      <c r="N768" s="80" t="s">
        <v>7</v>
      </c>
      <c r="O768" s="230">
        <v>808</v>
      </c>
      <c r="P768" s="231">
        <v>446</v>
      </c>
      <c r="Q768" s="34">
        <f t="shared" si="11"/>
        <v>0.55198019801980203</v>
      </c>
      <c r="R768" s="33">
        <v>27</v>
      </c>
      <c r="S768" s="33">
        <v>101</v>
      </c>
      <c r="T768" s="187">
        <v>45345</v>
      </c>
      <c r="U768" s="87" t="s">
        <v>1330</v>
      </c>
    </row>
    <row r="769" spans="1:21" ht="15.5">
      <c r="A769" s="223" t="s">
        <v>3189</v>
      </c>
      <c r="B769" s="232" t="s">
        <v>17</v>
      </c>
      <c r="C769" s="233" t="s">
        <v>15</v>
      </c>
      <c r="D769" s="233" t="s">
        <v>2532</v>
      </c>
      <c r="E769" s="226" t="s">
        <v>1761</v>
      </c>
      <c r="F769" s="227" t="s">
        <v>1761</v>
      </c>
      <c r="G769" s="228" t="s">
        <v>3285</v>
      </c>
      <c r="H769" s="227" t="s">
        <v>2534</v>
      </c>
      <c r="I769" s="229" t="s">
        <v>1333</v>
      </c>
      <c r="J769" s="80" t="s">
        <v>1739</v>
      </c>
      <c r="K769" s="103" t="s">
        <v>15</v>
      </c>
      <c r="L769" s="80" t="s">
        <v>15</v>
      </c>
      <c r="M769" s="80" t="s">
        <v>15</v>
      </c>
      <c r="N769" s="80" t="s">
        <v>15</v>
      </c>
      <c r="O769" s="230">
        <v>1192</v>
      </c>
      <c r="P769" s="231">
        <v>883</v>
      </c>
      <c r="Q769" s="34">
        <f t="shared" si="11"/>
        <v>0.74077181208053688</v>
      </c>
      <c r="R769" s="33">
        <v>76</v>
      </c>
      <c r="S769" s="33">
        <v>149</v>
      </c>
      <c r="T769" s="187">
        <v>45352</v>
      </c>
      <c r="U769" s="87" t="s">
        <v>1334</v>
      </c>
    </row>
    <row r="770" spans="1:21" ht="15.5">
      <c r="A770" s="223" t="s">
        <v>3189</v>
      </c>
      <c r="B770" s="232" t="s">
        <v>17</v>
      </c>
      <c r="C770" s="233" t="s">
        <v>15</v>
      </c>
      <c r="D770" s="233" t="s">
        <v>2532</v>
      </c>
      <c r="E770" s="226" t="s">
        <v>1774</v>
      </c>
      <c r="F770" s="227" t="s">
        <v>3055</v>
      </c>
      <c r="G770" s="228" t="s">
        <v>3286</v>
      </c>
      <c r="H770" s="227" t="s">
        <v>2534</v>
      </c>
      <c r="I770" s="229" t="s">
        <v>1331</v>
      </c>
      <c r="J770" s="80" t="s">
        <v>1739</v>
      </c>
      <c r="K770" s="103" t="s">
        <v>15</v>
      </c>
      <c r="L770" s="80" t="s">
        <v>15</v>
      </c>
      <c r="M770" s="80" t="s">
        <v>15</v>
      </c>
      <c r="N770" s="80" t="s">
        <v>15</v>
      </c>
      <c r="O770" s="230">
        <v>456</v>
      </c>
      <c r="P770" s="231">
        <v>310</v>
      </c>
      <c r="Q770" s="34">
        <f t="shared" si="11"/>
        <v>0.67982456140350878</v>
      </c>
      <c r="R770" s="33">
        <v>31</v>
      </c>
      <c r="S770" s="33">
        <v>57</v>
      </c>
      <c r="T770" s="187">
        <v>45352</v>
      </c>
      <c r="U770" s="87" t="s">
        <v>1332</v>
      </c>
    </row>
    <row r="771" spans="1:21" ht="15.5">
      <c r="A771" s="223" t="s">
        <v>3287</v>
      </c>
      <c r="B771" s="232" t="s">
        <v>26</v>
      </c>
      <c r="C771" s="233" t="s">
        <v>2752</v>
      </c>
      <c r="D771" s="233" t="s">
        <v>2752</v>
      </c>
      <c r="E771" s="226" t="s">
        <v>1769</v>
      </c>
      <c r="F771" s="227" t="s">
        <v>1769</v>
      </c>
      <c r="G771" s="228" t="s">
        <v>3288</v>
      </c>
      <c r="H771" s="227" t="s">
        <v>3040</v>
      </c>
      <c r="I771" s="229" t="s">
        <v>1335</v>
      </c>
      <c r="J771" s="80" t="s">
        <v>1738</v>
      </c>
      <c r="K771" s="103" t="s">
        <v>43</v>
      </c>
      <c r="L771" s="80" t="s">
        <v>43</v>
      </c>
      <c r="M771" s="80" t="s">
        <v>43</v>
      </c>
      <c r="N771" s="80" t="s">
        <v>43</v>
      </c>
      <c r="O771" s="230">
        <v>2208</v>
      </c>
      <c r="P771" s="231">
        <v>1510</v>
      </c>
      <c r="Q771" s="34">
        <f t="shared" ref="Q771:Q834" si="12">P771/O771</f>
        <v>0.68387681159420288</v>
      </c>
      <c r="R771" s="33">
        <v>129</v>
      </c>
      <c r="S771" s="33">
        <v>276</v>
      </c>
      <c r="T771" s="187">
        <v>45366</v>
      </c>
      <c r="U771" s="87" t="s">
        <v>1336</v>
      </c>
    </row>
    <row r="772" spans="1:21" ht="15.5">
      <c r="A772" s="223" t="s">
        <v>3287</v>
      </c>
      <c r="B772" s="232" t="s">
        <v>41</v>
      </c>
      <c r="C772" s="233" t="s">
        <v>1663</v>
      </c>
      <c r="D772" s="233" t="s">
        <v>1663</v>
      </c>
      <c r="E772" s="226" t="s">
        <v>1819</v>
      </c>
      <c r="F772" s="227" t="s">
        <v>1769</v>
      </c>
      <c r="G772" s="228" t="s">
        <v>3289</v>
      </c>
      <c r="H772" s="227" t="s">
        <v>3278</v>
      </c>
      <c r="I772" s="229" t="s">
        <v>1339</v>
      </c>
      <c r="J772" s="80" t="s">
        <v>1738</v>
      </c>
      <c r="K772" s="103" t="s">
        <v>54</v>
      </c>
      <c r="L772" s="80" t="s">
        <v>54</v>
      </c>
      <c r="M772" s="80" t="s">
        <v>54</v>
      </c>
      <c r="N772" s="80" t="s">
        <v>54</v>
      </c>
      <c r="O772" s="230">
        <v>728</v>
      </c>
      <c r="P772" s="231">
        <v>435</v>
      </c>
      <c r="Q772" s="34">
        <f t="shared" si="12"/>
        <v>0.59752747252747251</v>
      </c>
      <c r="R772" s="33">
        <v>24</v>
      </c>
      <c r="S772" s="33">
        <v>91</v>
      </c>
      <c r="T772" s="187">
        <v>45366</v>
      </c>
      <c r="U772" s="87" t="s">
        <v>1340</v>
      </c>
    </row>
    <row r="773" spans="1:21" ht="15.5">
      <c r="A773" s="223" t="s">
        <v>3189</v>
      </c>
      <c r="B773" s="232" t="s">
        <v>12</v>
      </c>
      <c r="C773" s="233" t="s">
        <v>371</v>
      </c>
      <c r="D773" s="233" t="s">
        <v>1713</v>
      </c>
      <c r="E773" s="226" t="s">
        <v>3290</v>
      </c>
      <c r="F773" s="227" t="s">
        <v>3290</v>
      </c>
      <c r="G773" s="228" t="s">
        <v>3291</v>
      </c>
      <c r="H773" s="227" t="s">
        <v>2465</v>
      </c>
      <c r="I773" s="229" t="s">
        <v>1337</v>
      </c>
      <c r="J773" s="80" t="s">
        <v>1738</v>
      </c>
      <c r="K773" s="103" t="s">
        <v>90</v>
      </c>
      <c r="L773" s="80" t="s">
        <v>371</v>
      </c>
      <c r="M773" s="80" t="s">
        <v>371</v>
      </c>
      <c r="N773" s="80" t="s">
        <v>10</v>
      </c>
      <c r="O773" s="230">
        <v>608</v>
      </c>
      <c r="P773" s="231">
        <v>313</v>
      </c>
      <c r="Q773" s="34">
        <f t="shared" si="12"/>
        <v>0.51480263157894735</v>
      </c>
      <c r="R773" s="33">
        <v>25</v>
      </c>
      <c r="S773" s="33">
        <v>76</v>
      </c>
      <c r="T773" s="187">
        <v>45366</v>
      </c>
      <c r="U773" s="87" t="s">
        <v>1338</v>
      </c>
    </row>
    <row r="774" spans="1:21" ht="15.5">
      <c r="A774" s="223" t="s">
        <v>3189</v>
      </c>
      <c r="B774" s="232" t="s">
        <v>12</v>
      </c>
      <c r="C774" s="233" t="s">
        <v>371</v>
      </c>
      <c r="D774" s="233" t="s">
        <v>1713</v>
      </c>
      <c r="E774" s="226" t="s">
        <v>3292</v>
      </c>
      <c r="F774" s="227" t="s">
        <v>3293</v>
      </c>
      <c r="G774" s="228" t="s">
        <v>3294</v>
      </c>
      <c r="H774" s="227" t="s">
        <v>2465</v>
      </c>
      <c r="I774" s="229" t="s">
        <v>1341</v>
      </c>
      <c r="J774" s="80" t="s">
        <v>1738</v>
      </c>
      <c r="K774" s="103" t="s">
        <v>90</v>
      </c>
      <c r="L774" s="80" t="s">
        <v>371</v>
      </c>
      <c r="M774" s="80" t="s">
        <v>371</v>
      </c>
      <c r="N774" s="80" t="s">
        <v>10</v>
      </c>
      <c r="O774" s="230">
        <v>1120</v>
      </c>
      <c r="P774" s="231">
        <v>357</v>
      </c>
      <c r="Q774" s="34">
        <f t="shared" si="12"/>
        <v>0.31874999999999998</v>
      </c>
      <c r="R774" s="33">
        <v>14</v>
      </c>
      <c r="S774" s="33">
        <v>140</v>
      </c>
      <c r="T774" s="187">
        <v>45366</v>
      </c>
      <c r="U774" s="87" t="s">
        <v>1342</v>
      </c>
    </row>
    <row r="775" spans="1:21" ht="15.5">
      <c r="A775" s="223" t="s">
        <v>3189</v>
      </c>
      <c r="B775" s="232" t="s">
        <v>12</v>
      </c>
      <c r="C775" s="233" t="s">
        <v>371</v>
      </c>
      <c r="D775" s="233" t="s">
        <v>1713</v>
      </c>
      <c r="E775" s="226" t="s">
        <v>3292</v>
      </c>
      <c r="F775" s="227" t="s">
        <v>3292</v>
      </c>
      <c r="G775" s="228" t="s">
        <v>3295</v>
      </c>
      <c r="H775" s="227" t="s">
        <v>2465</v>
      </c>
      <c r="I775" s="229" t="s">
        <v>1343</v>
      </c>
      <c r="J775" s="80" t="s">
        <v>1738</v>
      </c>
      <c r="K775" s="103" t="s">
        <v>90</v>
      </c>
      <c r="L775" s="80" t="s">
        <v>371</v>
      </c>
      <c r="M775" s="80" t="s">
        <v>371</v>
      </c>
      <c r="N775" s="80" t="s">
        <v>10</v>
      </c>
      <c r="O775" s="230">
        <v>1224</v>
      </c>
      <c r="P775" s="231">
        <v>705</v>
      </c>
      <c r="Q775" s="34">
        <f t="shared" si="12"/>
        <v>0.5759803921568627</v>
      </c>
      <c r="R775" s="33">
        <v>48</v>
      </c>
      <c r="S775" s="33">
        <v>153</v>
      </c>
      <c r="T775" s="187">
        <v>45377</v>
      </c>
      <c r="U775" s="87" t="s">
        <v>1342</v>
      </c>
    </row>
    <row r="776" spans="1:21" ht="15.5">
      <c r="A776" s="223" t="s">
        <v>3189</v>
      </c>
      <c r="B776" s="232" t="s">
        <v>12</v>
      </c>
      <c r="C776" s="233" t="s">
        <v>371</v>
      </c>
      <c r="D776" s="233" t="s">
        <v>1713</v>
      </c>
      <c r="E776" s="226" t="s">
        <v>3292</v>
      </c>
      <c r="F776" s="227" t="s">
        <v>3296</v>
      </c>
      <c r="G776" s="228" t="s">
        <v>3297</v>
      </c>
      <c r="H776" s="227" t="s">
        <v>2465</v>
      </c>
      <c r="I776" s="229" t="s">
        <v>1344</v>
      </c>
      <c r="J776" s="80" t="s">
        <v>1738</v>
      </c>
      <c r="K776" s="103" t="s">
        <v>90</v>
      </c>
      <c r="L776" s="80" t="s">
        <v>371</v>
      </c>
      <c r="M776" s="80" t="s">
        <v>371</v>
      </c>
      <c r="N776" s="80" t="s">
        <v>10</v>
      </c>
      <c r="O776" s="230">
        <v>1504</v>
      </c>
      <c r="P776" s="231">
        <v>796</v>
      </c>
      <c r="Q776" s="34">
        <f t="shared" si="12"/>
        <v>0.5292553191489362</v>
      </c>
      <c r="R776" s="33">
        <v>40</v>
      </c>
      <c r="S776" s="33">
        <v>188</v>
      </c>
      <c r="T776" s="187">
        <v>45377</v>
      </c>
      <c r="U776" s="87" t="s">
        <v>1342</v>
      </c>
    </row>
    <row r="777" spans="1:21" ht="15.5">
      <c r="A777" s="223" t="s">
        <v>3189</v>
      </c>
      <c r="B777" s="232" t="s">
        <v>41</v>
      </c>
      <c r="C777" s="233" t="s">
        <v>55</v>
      </c>
      <c r="D777" s="233" t="s">
        <v>1633</v>
      </c>
      <c r="E777" s="226" t="s">
        <v>1790</v>
      </c>
      <c r="F777" s="227" t="s">
        <v>1790</v>
      </c>
      <c r="G777" s="228" t="s">
        <v>3298</v>
      </c>
      <c r="H777" s="227" t="s">
        <v>2445</v>
      </c>
      <c r="I777" s="229" t="s">
        <v>1347</v>
      </c>
      <c r="J777" s="80" t="s">
        <v>1738</v>
      </c>
      <c r="K777" s="103" t="s">
        <v>55</v>
      </c>
      <c r="L777" s="80" t="s">
        <v>55</v>
      </c>
      <c r="M777" s="80" t="s">
        <v>55</v>
      </c>
      <c r="N777" s="80" t="s">
        <v>55</v>
      </c>
      <c r="O777" s="230">
        <v>888</v>
      </c>
      <c r="P777" s="231">
        <v>530</v>
      </c>
      <c r="Q777" s="34">
        <f t="shared" si="12"/>
        <v>0.59684684684684686</v>
      </c>
      <c r="R777" s="33">
        <v>36</v>
      </c>
      <c r="S777" s="33">
        <v>111</v>
      </c>
      <c r="T777" s="187">
        <v>45380</v>
      </c>
      <c r="U777" s="87" t="s">
        <v>1348</v>
      </c>
    </row>
    <row r="778" spans="1:21" ht="15.5">
      <c r="A778" s="223" t="s">
        <v>3189</v>
      </c>
      <c r="B778" s="232" t="s">
        <v>12</v>
      </c>
      <c r="C778" s="233" t="s">
        <v>95</v>
      </c>
      <c r="D778" s="233" t="s">
        <v>95</v>
      </c>
      <c r="E778" s="226" t="s">
        <v>1819</v>
      </c>
      <c r="F778" s="227" t="s">
        <v>3299</v>
      </c>
      <c r="G778" s="228" t="s">
        <v>3300</v>
      </c>
      <c r="H778" s="227" t="s">
        <v>2639</v>
      </c>
      <c r="I778" s="229" t="s">
        <v>1345</v>
      </c>
      <c r="J778" s="103" t="s">
        <v>1738</v>
      </c>
      <c r="K778" s="103" t="s">
        <v>11</v>
      </c>
      <c r="L778" s="103" t="s">
        <v>11</v>
      </c>
      <c r="M778" s="103" t="s">
        <v>371</v>
      </c>
      <c r="N778" s="103" t="s">
        <v>10</v>
      </c>
      <c r="O778" s="230">
        <v>1256</v>
      </c>
      <c r="P778" s="231">
        <v>985</v>
      </c>
      <c r="Q778" s="34">
        <f t="shared" si="12"/>
        <v>0.78423566878980888</v>
      </c>
      <c r="R778" s="33">
        <v>98</v>
      </c>
      <c r="S778" s="33">
        <v>157</v>
      </c>
      <c r="T778" s="187">
        <v>45380</v>
      </c>
      <c r="U778" s="87" t="s">
        <v>1346</v>
      </c>
    </row>
    <row r="779" spans="1:21" ht="15.5">
      <c r="A779" s="223" t="s">
        <v>3189</v>
      </c>
      <c r="B779" s="232" t="s">
        <v>12</v>
      </c>
      <c r="C779" s="233" t="s">
        <v>1487</v>
      </c>
      <c r="D779" s="233" t="s">
        <v>95</v>
      </c>
      <c r="E779" s="248" t="s">
        <v>1819</v>
      </c>
      <c r="F779" s="248" t="s">
        <v>3301</v>
      </c>
      <c r="G779" s="228" t="s">
        <v>3302</v>
      </c>
      <c r="H779" s="227" t="s">
        <v>2639</v>
      </c>
      <c r="I779" s="229" t="s">
        <v>1349</v>
      </c>
      <c r="J779" s="103" t="s">
        <v>1738</v>
      </c>
      <c r="K779" s="103" t="s">
        <v>11</v>
      </c>
      <c r="L779" s="103" t="s">
        <v>11</v>
      </c>
      <c r="M779" s="103" t="s">
        <v>371</v>
      </c>
      <c r="N779" s="103" t="s">
        <v>10</v>
      </c>
      <c r="O779" s="230">
        <v>1328</v>
      </c>
      <c r="P779" s="231">
        <v>987</v>
      </c>
      <c r="Q779" s="34">
        <f t="shared" si="12"/>
        <v>0.74322289156626509</v>
      </c>
      <c r="R779" s="33">
        <v>92</v>
      </c>
      <c r="S779" s="33">
        <v>166</v>
      </c>
      <c r="T779" s="187">
        <v>45391</v>
      </c>
      <c r="U779" s="87" t="s">
        <v>1346</v>
      </c>
    </row>
    <row r="780" spans="1:21" ht="15.5">
      <c r="A780" s="223" t="s">
        <v>3189</v>
      </c>
      <c r="B780" s="232" t="s">
        <v>41</v>
      </c>
      <c r="C780" s="233" t="s">
        <v>55</v>
      </c>
      <c r="D780" s="233" t="s">
        <v>1633</v>
      </c>
      <c r="E780" s="248" t="s">
        <v>1790</v>
      </c>
      <c r="F780" s="248" t="s">
        <v>3041</v>
      </c>
      <c r="G780" s="228" t="s">
        <v>3303</v>
      </c>
      <c r="H780" s="227" t="s">
        <v>2445</v>
      </c>
      <c r="I780" s="229" t="s">
        <v>1350</v>
      </c>
      <c r="J780" s="80" t="s">
        <v>1738</v>
      </c>
      <c r="K780" s="103" t="s">
        <v>55</v>
      </c>
      <c r="L780" s="80" t="s">
        <v>55</v>
      </c>
      <c r="M780" s="80" t="s">
        <v>55</v>
      </c>
      <c r="N780" s="80" t="s">
        <v>55</v>
      </c>
      <c r="O780" s="230">
        <v>624</v>
      </c>
      <c r="P780" s="231">
        <v>334</v>
      </c>
      <c r="Q780" s="34">
        <f t="shared" si="12"/>
        <v>0.53525641025641024</v>
      </c>
      <c r="R780" s="33">
        <v>14</v>
      </c>
      <c r="S780" s="33">
        <v>78</v>
      </c>
      <c r="T780" s="187">
        <v>45391</v>
      </c>
      <c r="U780" s="87" t="s">
        <v>55</v>
      </c>
    </row>
    <row r="781" spans="1:21" ht="15.5">
      <c r="A781" s="223" t="s">
        <v>3189</v>
      </c>
      <c r="B781" s="232" t="s">
        <v>26</v>
      </c>
      <c r="C781" s="233" t="s">
        <v>3304</v>
      </c>
      <c r="D781" s="233" t="s">
        <v>3304</v>
      </c>
      <c r="E781" s="226" t="s">
        <v>1819</v>
      </c>
      <c r="F781" s="227" t="s">
        <v>1819</v>
      </c>
      <c r="G781" s="228" t="s">
        <v>3305</v>
      </c>
      <c r="H781" s="227" t="s">
        <v>3306</v>
      </c>
      <c r="I781" s="229" t="s">
        <v>1353</v>
      </c>
      <c r="J781" s="80" t="s">
        <v>1739</v>
      </c>
      <c r="K781" s="103" t="s">
        <v>58</v>
      </c>
      <c r="L781" s="80" t="s">
        <v>58</v>
      </c>
      <c r="M781" s="80" t="s">
        <v>58</v>
      </c>
      <c r="N781" s="80" t="s">
        <v>24</v>
      </c>
      <c r="O781" s="230">
        <v>808</v>
      </c>
      <c r="P781" s="231">
        <v>668</v>
      </c>
      <c r="Q781" s="34">
        <f t="shared" si="12"/>
        <v>0.82673267326732669</v>
      </c>
      <c r="R781" s="33">
        <v>72</v>
      </c>
      <c r="S781" s="33">
        <v>101</v>
      </c>
      <c r="T781" s="187">
        <v>45404</v>
      </c>
      <c r="U781" s="87" t="s">
        <v>1354</v>
      </c>
    </row>
    <row r="782" spans="1:21" ht="26.5">
      <c r="A782" s="223" t="s">
        <v>3189</v>
      </c>
      <c r="B782" s="232" t="s">
        <v>17</v>
      </c>
      <c r="C782" s="233" t="s">
        <v>3307</v>
      </c>
      <c r="D782" s="233" t="s">
        <v>3307</v>
      </c>
      <c r="E782" s="226" t="s">
        <v>1819</v>
      </c>
      <c r="F782" s="227" t="s">
        <v>1819</v>
      </c>
      <c r="G782" s="228" t="s">
        <v>3308</v>
      </c>
      <c r="H782" s="227" t="s">
        <v>3309</v>
      </c>
      <c r="I782" s="229" t="s">
        <v>1355</v>
      </c>
      <c r="J782" s="80" t="s">
        <v>1738</v>
      </c>
      <c r="K782" s="103" t="s">
        <v>73</v>
      </c>
      <c r="L782" s="80" t="s">
        <v>1357</v>
      </c>
      <c r="M782" s="80" t="s">
        <v>1358</v>
      </c>
      <c r="N782" s="80" t="s">
        <v>34</v>
      </c>
      <c r="O782" s="230">
        <v>976</v>
      </c>
      <c r="P782" s="231">
        <v>547</v>
      </c>
      <c r="Q782" s="34">
        <f t="shared" si="12"/>
        <v>0.56045081967213117</v>
      </c>
      <c r="R782" s="33">
        <v>31</v>
      </c>
      <c r="S782" s="33">
        <v>122</v>
      </c>
      <c r="T782" s="187">
        <v>45404</v>
      </c>
      <c r="U782" s="87" t="s">
        <v>1356</v>
      </c>
    </row>
    <row r="783" spans="1:21" ht="15.5">
      <c r="A783" s="223" t="s">
        <v>3189</v>
      </c>
      <c r="B783" s="232" t="s">
        <v>23</v>
      </c>
      <c r="C783" s="233" t="s">
        <v>21</v>
      </c>
      <c r="D783" s="233" t="s">
        <v>21</v>
      </c>
      <c r="E783" s="226" t="s">
        <v>1805</v>
      </c>
      <c r="F783" s="227" t="s">
        <v>3310</v>
      </c>
      <c r="G783" s="228" t="s">
        <v>3311</v>
      </c>
      <c r="H783" s="227" t="s">
        <v>2296</v>
      </c>
      <c r="I783" s="229" t="s">
        <v>1351</v>
      </c>
      <c r="J783" s="80" t="s">
        <v>1739</v>
      </c>
      <c r="K783" s="103" t="s">
        <v>38</v>
      </c>
      <c r="L783" s="80" t="s">
        <v>496</v>
      </c>
      <c r="M783" s="80" t="s">
        <v>21</v>
      </c>
      <c r="N783" s="80" t="s">
        <v>21</v>
      </c>
      <c r="O783" s="230">
        <v>2080</v>
      </c>
      <c r="P783" s="231">
        <v>1065</v>
      </c>
      <c r="Q783" s="34">
        <f t="shared" si="12"/>
        <v>0.51201923076923073</v>
      </c>
      <c r="R783" s="33">
        <v>68</v>
      </c>
      <c r="S783" s="33">
        <v>260</v>
      </c>
      <c r="T783" s="187">
        <v>45404</v>
      </c>
      <c r="U783" s="87" t="s">
        <v>1352</v>
      </c>
    </row>
    <row r="784" spans="1:21" ht="26.5">
      <c r="A784" s="223" t="s">
        <v>3189</v>
      </c>
      <c r="B784" s="232" t="s">
        <v>17</v>
      </c>
      <c r="C784" s="233" t="s">
        <v>3307</v>
      </c>
      <c r="D784" s="233" t="s">
        <v>3307</v>
      </c>
      <c r="E784" s="226" t="s">
        <v>1819</v>
      </c>
      <c r="F784" s="227" t="s">
        <v>1825</v>
      </c>
      <c r="G784" s="228" t="s">
        <v>3312</v>
      </c>
      <c r="H784" s="227" t="s">
        <v>3309</v>
      </c>
      <c r="I784" s="229" t="s">
        <v>1359</v>
      </c>
      <c r="J784" s="80" t="s">
        <v>1738</v>
      </c>
      <c r="K784" s="103" t="s">
        <v>73</v>
      </c>
      <c r="L784" s="80" t="s">
        <v>1357</v>
      </c>
      <c r="M784" s="80" t="s">
        <v>1358</v>
      </c>
      <c r="N784" s="80" t="s">
        <v>34</v>
      </c>
      <c r="O784" s="230">
        <v>984</v>
      </c>
      <c r="P784" s="231">
        <v>628</v>
      </c>
      <c r="Q784" s="34">
        <f t="shared" si="12"/>
        <v>0.63821138211382111</v>
      </c>
      <c r="R784" s="33">
        <v>46</v>
      </c>
      <c r="S784" s="33">
        <v>123</v>
      </c>
      <c r="T784" s="187">
        <v>45408</v>
      </c>
      <c r="U784" s="87" t="s">
        <v>1356</v>
      </c>
    </row>
    <row r="785" spans="1:21" ht="15.5">
      <c r="A785" s="223" t="s">
        <v>3189</v>
      </c>
      <c r="B785" s="232" t="s">
        <v>26</v>
      </c>
      <c r="C785" s="233" t="s">
        <v>3304</v>
      </c>
      <c r="D785" s="233" t="s">
        <v>3304</v>
      </c>
      <c r="E785" s="226" t="s">
        <v>1825</v>
      </c>
      <c r="F785" s="227" t="s">
        <v>1825</v>
      </c>
      <c r="G785" s="228" t="s">
        <v>3313</v>
      </c>
      <c r="H785" s="227" t="s">
        <v>3306</v>
      </c>
      <c r="I785" s="229" t="s">
        <v>1366</v>
      </c>
      <c r="J785" s="80" t="s">
        <v>1739</v>
      </c>
      <c r="K785" s="103" t="s">
        <v>58</v>
      </c>
      <c r="L785" s="80" t="s">
        <v>58</v>
      </c>
      <c r="M785" s="80" t="s">
        <v>58</v>
      </c>
      <c r="N785" s="80" t="s">
        <v>24</v>
      </c>
      <c r="O785" s="230">
        <v>840</v>
      </c>
      <c r="P785" s="231">
        <v>650</v>
      </c>
      <c r="Q785" s="34">
        <f t="shared" si="12"/>
        <v>0.77380952380952384</v>
      </c>
      <c r="R785" s="33">
        <v>62</v>
      </c>
      <c r="S785" s="33">
        <v>105</v>
      </c>
      <c r="T785" s="187">
        <v>45415</v>
      </c>
      <c r="U785" s="87" t="s">
        <v>1354</v>
      </c>
    </row>
    <row r="786" spans="1:21" ht="15.5">
      <c r="A786" s="223" t="s">
        <v>3189</v>
      </c>
      <c r="B786" s="232" t="s">
        <v>26</v>
      </c>
      <c r="C786" s="233" t="s">
        <v>3304</v>
      </c>
      <c r="D786" s="233" t="s">
        <v>3304</v>
      </c>
      <c r="E786" s="226" t="s">
        <v>1825</v>
      </c>
      <c r="F786" s="227" t="s">
        <v>1786</v>
      </c>
      <c r="G786" s="228" t="s">
        <v>3314</v>
      </c>
      <c r="H786" s="227" t="s">
        <v>3306</v>
      </c>
      <c r="I786" s="229" t="s">
        <v>1367</v>
      </c>
      <c r="J786" s="80" t="s">
        <v>1739</v>
      </c>
      <c r="K786" s="103" t="s">
        <v>58</v>
      </c>
      <c r="L786" s="80" t="s">
        <v>58</v>
      </c>
      <c r="M786" s="80" t="s">
        <v>58</v>
      </c>
      <c r="N786" s="80" t="s">
        <v>24</v>
      </c>
      <c r="O786" s="230">
        <v>680</v>
      </c>
      <c r="P786" s="231">
        <v>496</v>
      </c>
      <c r="Q786" s="34">
        <f t="shared" si="12"/>
        <v>0.72941176470588232</v>
      </c>
      <c r="R786" s="33">
        <v>44</v>
      </c>
      <c r="S786" s="33">
        <v>85</v>
      </c>
      <c r="T786" s="187">
        <v>45415</v>
      </c>
      <c r="U786" s="87" t="s">
        <v>1354</v>
      </c>
    </row>
    <row r="787" spans="1:21" ht="15.5">
      <c r="A787" s="223" t="s">
        <v>3189</v>
      </c>
      <c r="B787" s="232" t="s">
        <v>23</v>
      </c>
      <c r="C787" s="233" t="s">
        <v>21</v>
      </c>
      <c r="D787" s="233" t="s">
        <v>21</v>
      </c>
      <c r="E787" s="226" t="s">
        <v>1805</v>
      </c>
      <c r="F787" s="227" t="s">
        <v>1805</v>
      </c>
      <c r="G787" s="228" t="s">
        <v>3315</v>
      </c>
      <c r="H787" s="227" t="s">
        <v>2296</v>
      </c>
      <c r="I787" s="229" t="s">
        <v>1361</v>
      </c>
      <c r="J787" s="80" t="s">
        <v>1739</v>
      </c>
      <c r="K787" s="103" t="s">
        <v>102</v>
      </c>
      <c r="L787" s="80" t="s">
        <v>483</v>
      </c>
      <c r="M787" s="80" t="s">
        <v>21</v>
      </c>
      <c r="N787" s="80" t="s">
        <v>21</v>
      </c>
      <c r="O787" s="230">
        <v>1088</v>
      </c>
      <c r="P787" s="231">
        <v>734</v>
      </c>
      <c r="Q787" s="34">
        <f t="shared" si="12"/>
        <v>0.67463235294117652</v>
      </c>
      <c r="R787" s="33">
        <v>58</v>
      </c>
      <c r="S787" s="33">
        <v>136</v>
      </c>
      <c r="T787" s="187">
        <v>45415</v>
      </c>
      <c r="U787" s="87" t="s">
        <v>1352</v>
      </c>
    </row>
    <row r="788" spans="1:21" ht="15.5">
      <c r="A788" s="223" t="s">
        <v>3189</v>
      </c>
      <c r="B788" s="232" t="s">
        <v>23</v>
      </c>
      <c r="C788" s="233" t="s">
        <v>21</v>
      </c>
      <c r="D788" s="233" t="s">
        <v>21</v>
      </c>
      <c r="E788" s="226" t="s">
        <v>1805</v>
      </c>
      <c r="F788" s="227" t="s">
        <v>3316</v>
      </c>
      <c r="G788" s="228" t="s">
        <v>3317</v>
      </c>
      <c r="H788" s="227" t="s">
        <v>2296</v>
      </c>
      <c r="I788" s="229" t="s">
        <v>1360</v>
      </c>
      <c r="J788" s="80" t="s">
        <v>1739</v>
      </c>
      <c r="K788" s="103" t="s">
        <v>102</v>
      </c>
      <c r="L788" s="80" t="s">
        <v>483</v>
      </c>
      <c r="M788" s="80" t="s">
        <v>21</v>
      </c>
      <c r="N788" s="80" t="s">
        <v>21</v>
      </c>
      <c r="O788" s="230">
        <v>1064</v>
      </c>
      <c r="P788" s="231">
        <v>667</v>
      </c>
      <c r="Q788" s="34">
        <f t="shared" si="12"/>
        <v>0.62687969924812026</v>
      </c>
      <c r="R788" s="33">
        <v>53</v>
      </c>
      <c r="S788" s="33">
        <v>133</v>
      </c>
      <c r="T788" s="187">
        <v>45415</v>
      </c>
      <c r="U788" s="87" t="s">
        <v>1352</v>
      </c>
    </row>
    <row r="789" spans="1:21" ht="15.5">
      <c r="A789" s="223" t="s">
        <v>3287</v>
      </c>
      <c r="B789" s="232" t="s">
        <v>41</v>
      </c>
      <c r="C789" s="233" t="s">
        <v>55</v>
      </c>
      <c r="D789" s="233" t="s">
        <v>55</v>
      </c>
      <c r="E789" s="226" t="s">
        <v>1805</v>
      </c>
      <c r="F789" s="227" t="s">
        <v>1805</v>
      </c>
      <c r="G789" s="228" t="s">
        <v>3318</v>
      </c>
      <c r="H789" s="227" t="s">
        <v>2445</v>
      </c>
      <c r="I789" s="229" t="s">
        <v>1362</v>
      </c>
      <c r="J789" s="80" t="s">
        <v>1738</v>
      </c>
      <c r="K789" s="103" t="s">
        <v>55</v>
      </c>
      <c r="L789" s="80" t="s">
        <v>55</v>
      </c>
      <c r="M789" s="80" t="s">
        <v>55</v>
      </c>
      <c r="N789" s="80" t="s">
        <v>55</v>
      </c>
      <c r="O789" s="230">
        <v>1384</v>
      </c>
      <c r="P789" s="231">
        <v>791</v>
      </c>
      <c r="Q789" s="34">
        <f t="shared" si="12"/>
        <v>0.57153179190751446</v>
      </c>
      <c r="R789" s="33">
        <v>63</v>
      </c>
      <c r="S789" s="33">
        <v>173</v>
      </c>
      <c r="T789" s="187">
        <v>45415</v>
      </c>
      <c r="U789" s="87" t="s">
        <v>1363</v>
      </c>
    </row>
    <row r="790" spans="1:21" ht="15.5">
      <c r="A790" s="223" t="s">
        <v>3287</v>
      </c>
      <c r="B790" s="232" t="s">
        <v>41</v>
      </c>
      <c r="C790" s="233" t="s">
        <v>55</v>
      </c>
      <c r="D790" s="233" t="s">
        <v>55</v>
      </c>
      <c r="E790" s="226" t="s">
        <v>1805</v>
      </c>
      <c r="F790" s="227" t="s">
        <v>2741</v>
      </c>
      <c r="G790" s="228" t="s">
        <v>3319</v>
      </c>
      <c r="H790" s="227" t="s">
        <v>2445</v>
      </c>
      <c r="I790" s="229" t="s">
        <v>1368</v>
      </c>
      <c r="J790" s="80" t="s">
        <v>1738</v>
      </c>
      <c r="K790" s="103" t="s">
        <v>55</v>
      </c>
      <c r="L790" s="80" t="s">
        <v>55</v>
      </c>
      <c r="M790" s="80" t="s">
        <v>55</v>
      </c>
      <c r="N790" s="80" t="s">
        <v>55</v>
      </c>
      <c r="O790" s="230">
        <v>784</v>
      </c>
      <c r="P790" s="231">
        <v>512</v>
      </c>
      <c r="Q790" s="34">
        <f t="shared" si="12"/>
        <v>0.65306122448979587</v>
      </c>
      <c r="R790" s="33">
        <v>37</v>
      </c>
      <c r="S790" s="33">
        <v>98</v>
      </c>
      <c r="T790" s="187">
        <v>45415</v>
      </c>
      <c r="U790" s="87" t="s">
        <v>1369</v>
      </c>
    </row>
    <row r="791" spans="1:21" ht="15.5">
      <c r="A791" s="223" t="s">
        <v>3287</v>
      </c>
      <c r="B791" s="223" t="s">
        <v>5430</v>
      </c>
      <c r="C791" s="233" t="s">
        <v>36</v>
      </c>
      <c r="D791" s="233" t="s">
        <v>36</v>
      </c>
      <c r="E791" s="226" t="s">
        <v>1819</v>
      </c>
      <c r="F791" s="227" t="s">
        <v>1819</v>
      </c>
      <c r="G791" s="228" t="s">
        <v>3320</v>
      </c>
      <c r="H791" s="227" t="s">
        <v>3138</v>
      </c>
      <c r="I791" s="229" t="s">
        <v>1364</v>
      </c>
      <c r="J791" s="80" t="s">
        <v>1738</v>
      </c>
      <c r="K791" s="103" t="s">
        <v>36</v>
      </c>
      <c r="L791" s="80" t="s">
        <v>36</v>
      </c>
      <c r="M791" s="80" t="s">
        <v>36</v>
      </c>
      <c r="N791" s="80" t="s">
        <v>36</v>
      </c>
      <c r="O791" s="230">
        <v>880</v>
      </c>
      <c r="P791" s="231">
        <v>624</v>
      </c>
      <c r="Q791" s="34">
        <f t="shared" si="12"/>
        <v>0.70909090909090911</v>
      </c>
      <c r="R791" s="33">
        <v>47</v>
      </c>
      <c r="S791" s="33">
        <v>110</v>
      </c>
      <c r="T791" s="187">
        <v>45415</v>
      </c>
      <c r="U791" s="87" t="s">
        <v>1365</v>
      </c>
    </row>
    <row r="792" spans="1:21" ht="15.5">
      <c r="A792" s="223" t="s">
        <v>3287</v>
      </c>
      <c r="B792" s="232" t="s">
        <v>41</v>
      </c>
      <c r="C792" s="233" t="s">
        <v>42</v>
      </c>
      <c r="D792" s="233" t="s">
        <v>42</v>
      </c>
      <c r="E792" s="226" t="s">
        <v>1819</v>
      </c>
      <c r="F792" s="227" t="s">
        <v>1819</v>
      </c>
      <c r="G792" s="228" t="s">
        <v>3321</v>
      </c>
      <c r="H792" s="227" t="s">
        <v>3322</v>
      </c>
      <c r="I792" s="229" t="s">
        <v>1370</v>
      </c>
      <c r="J792" s="80" t="s">
        <v>1738</v>
      </c>
      <c r="K792" s="103" t="s">
        <v>42</v>
      </c>
      <c r="L792" s="80" t="s">
        <v>42</v>
      </c>
      <c r="M792" s="80" t="s">
        <v>40</v>
      </c>
      <c r="N792" s="80" t="s">
        <v>40</v>
      </c>
      <c r="O792" s="230">
        <v>496</v>
      </c>
      <c r="P792" s="231">
        <v>299</v>
      </c>
      <c r="Q792" s="34">
        <f t="shared" si="12"/>
        <v>0.60282258064516125</v>
      </c>
      <c r="R792" s="33">
        <v>15</v>
      </c>
      <c r="S792" s="33">
        <v>62</v>
      </c>
      <c r="T792" s="187">
        <v>45420</v>
      </c>
      <c r="U792" s="87" t="s">
        <v>42</v>
      </c>
    </row>
    <row r="793" spans="1:21" ht="15.5">
      <c r="A793" s="223" t="s">
        <v>3287</v>
      </c>
      <c r="B793" s="223" t="s">
        <v>5430</v>
      </c>
      <c r="C793" s="233" t="s">
        <v>36</v>
      </c>
      <c r="D793" s="233" t="s">
        <v>36</v>
      </c>
      <c r="E793" s="226" t="s">
        <v>1819</v>
      </c>
      <c r="F793" s="227" t="s">
        <v>1780</v>
      </c>
      <c r="G793" s="228" t="s">
        <v>3323</v>
      </c>
      <c r="H793" s="227" t="s">
        <v>3138</v>
      </c>
      <c r="I793" s="229" t="s">
        <v>1375</v>
      </c>
      <c r="J793" s="80" t="s">
        <v>1738</v>
      </c>
      <c r="K793" s="103" t="s">
        <v>36</v>
      </c>
      <c r="L793" s="80" t="s">
        <v>36</v>
      </c>
      <c r="M793" s="80" t="s">
        <v>36</v>
      </c>
      <c r="N793" s="80" t="s">
        <v>36</v>
      </c>
      <c r="O793" s="230">
        <v>1016</v>
      </c>
      <c r="P793" s="231">
        <v>520</v>
      </c>
      <c r="Q793" s="34">
        <f t="shared" si="12"/>
        <v>0.51181102362204722</v>
      </c>
      <c r="R793" s="33">
        <v>22</v>
      </c>
      <c r="S793" s="33">
        <v>127</v>
      </c>
      <c r="T793" s="187">
        <v>45422</v>
      </c>
      <c r="U793" s="87" t="s">
        <v>1376</v>
      </c>
    </row>
    <row r="794" spans="1:21" ht="15.5">
      <c r="A794" s="223" t="s">
        <v>3287</v>
      </c>
      <c r="B794" s="223" t="s">
        <v>5430</v>
      </c>
      <c r="C794" s="233" t="s">
        <v>36</v>
      </c>
      <c r="D794" s="233" t="s">
        <v>36</v>
      </c>
      <c r="E794" s="226" t="s">
        <v>1819</v>
      </c>
      <c r="F794" s="227" t="s">
        <v>1790</v>
      </c>
      <c r="G794" s="228" t="s">
        <v>3324</v>
      </c>
      <c r="H794" s="227" t="s">
        <v>3138</v>
      </c>
      <c r="I794" s="229" t="s">
        <v>1379</v>
      </c>
      <c r="J794" s="80" t="s">
        <v>1738</v>
      </c>
      <c r="K794" s="103" t="s">
        <v>36</v>
      </c>
      <c r="L794" s="80" t="s">
        <v>36</v>
      </c>
      <c r="M794" s="80" t="s">
        <v>36</v>
      </c>
      <c r="N794" s="80" t="s">
        <v>36</v>
      </c>
      <c r="O794" s="230">
        <v>704</v>
      </c>
      <c r="P794" s="231">
        <v>348</v>
      </c>
      <c r="Q794" s="34">
        <f t="shared" si="12"/>
        <v>0.49431818181818182</v>
      </c>
      <c r="R794" s="33">
        <v>22</v>
      </c>
      <c r="S794" s="33">
        <v>88</v>
      </c>
      <c r="T794" s="187">
        <v>45422</v>
      </c>
      <c r="U794" s="87" t="s">
        <v>36</v>
      </c>
    </row>
    <row r="795" spans="1:21" ht="15.5">
      <c r="A795" s="223" t="s">
        <v>3189</v>
      </c>
      <c r="B795" s="232" t="s">
        <v>23</v>
      </c>
      <c r="C795" s="233" t="s">
        <v>21</v>
      </c>
      <c r="D795" s="233" t="s">
        <v>21</v>
      </c>
      <c r="E795" s="226" t="s">
        <v>1805</v>
      </c>
      <c r="F795" s="227" t="s">
        <v>3325</v>
      </c>
      <c r="G795" s="228" t="s">
        <v>3326</v>
      </c>
      <c r="H795" s="227" t="s">
        <v>2296</v>
      </c>
      <c r="I795" s="229" t="s">
        <v>1371</v>
      </c>
      <c r="J795" s="80" t="s">
        <v>1739</v>
      </c>
      <c r="K795" s="103" t="s">
        <v>38</v>
      </c>
      <c r="L795" s="80" t="s">
        <v>496</v>
      </c>
      <c r="M795" s="80" t="s">
        <v>21</v>
      </c>
      <c r="N795" s="80" t="s">
        <v>21</v>
      </c>
      <c r="O795" s="230">
        <v>2024</v>
      </c>
      <c r="P795" s="231">
        <v>1260</v>
      </c>
      <c r="Q795" s="34">
        <f t="shared" si="12"/>
        <v>0.62252964426877466</v>
      </c>
      <c r="R795" s="33">
        <v>93</v>
      </c>
      <c r="S795" s="33">
        <v>253</v>
      </c>
      <c r="T795" s="187">
        <v>45422</v>
      </c>
      <c r="U795" s="87" t="s">
        <v>1372</v>
      </c>
    </row>
    <row r="796" spans="1:21" ht="15.5">
      <c r="A796" s="223" t="s">
        <v>3189</v>
      </c>
      <c r="B796" s="232" t="s">
        <v>12</v>
      </c>
      <c r="C796" s="233" t="s">
        <v>1487</v>
      </c>
      <c r="D796" s="233" t="s">
        <v>95</v>
      </c>
      <c r="E796" s="226" t="s">
        <v>1819</v>
      </c>
      <c r="F796" s="227" t="s">
        <v>3327</v>
      </c>
      <c r="G796" s="228" t="s">
        <v>3328</v>
      </c>
      <c r="H796" s="227" t="s">
        <v>2639</v>
      </c>
      <c r="I796" s="229" t="s">
        <v>1373</v>
      </c>
      <c r="J796" s="80" t="s">
        <v>1738</v>
      </c>
      <c r="K796" s="103" t="s">
        <v>11</v>
      </c>
      <c r="L796" s="80" t="s">
        <v>11</v>
      </c>
      <c r="M796" s="80" t="s">
        <v>371</v>
      </c>
      <c r="N796" s="80" t="s">
        <v>10</v>
      </c>
      <c r="O796" s="230">
        <v>864</v>
      </c>
      <c r="P796" s="231">
        <v>587</v>
      </c>
      <c r="Q796" s="34">
        <f t="shared" si="12"/>
        <v>0.67939814814814814</v>
      </c>
      <c r="R796" s="33">
        <v>56</v>
      </c>
      <c r="S796" s="33">
        <v>108</v>
      </c>
      <c r="T796" s="187">
        <v>45422</v>
      </c>
      <c r="U796" s="87" t="s">
        <v>1374</v>
      </c>
    </row>
    <row r="797" spans="1:21" ht="15.5">
      <c r="A797" s="223" t="s">
        <v>3189</v>
      </c>
      <c r="B797" s="232" t="s">
        <v>12</v>
      </c>
      <c r="C797" s="233" t="s">
        <v>1487</v>
      </c>
      <c r="D797" s="233" t="s">
        <v>95</v>
      </c>
      <c r="E797" s="226" t="s">
        <v>1819</v>
      </c>
      <c r="F797" s="227" t="s">
        <v>3329</v>
      </c>
      <c r="G797" s="228" t="s">
        <v>3330</v>
      </c>
      <c r="H797" s="227" t="s">
        <v>2639</v>
      </c>
      <c r="I797" s="229" t="s">
        <v>1377</v>
      </c>
      <c r="J797" s="80" t="s">
        <v>1738</v>
      </c>
      <c r="K797" s="103" t="s">
        <v>95</v>
      </c>
      <c r="L797" s="80" t="s">
        <v>11</v>
      </c>
      <c r="M797" s="80" t="s">
        <v>371</v>
      </c>
      <c r="N797" s="80" t="s">
        <v>10</v>
      </c>
      <c r="O797" s="230">
        <v>760</v>
      </c>
      <c r="P797" s="231">
        <v>418</v>
      </c>
      <c r="Q797" s="34">
        <f t="shared" si="12"/>
        <v>0.55000000000000004</v>
      </c>
      <c r="R797" s="33">
        <v>29</v>
      </c>
      <c r="S797" s="33">
        <v>95</v>
      </c>
      <c r="T797" s="187">
        <v>45422</v>
      </c>
      <c r="U797" s="87" t="s">
        <v>1378</v>
      </c>
    </row>
    <row r="798" spans="1:21" ht="15.5">
      <c r="A798" s="223" t="s">
        <v>3189</v>
      </c>
      <c r="B798" s="232" t="s">
        <v>12</v>
      </c>
      <c r="C798" s="233" t="s">
        <v>1549</v>
      </c>
      <c r="D798" s="233" t="s">
        <v>1549</v>
      </c>
      <c r="E798" s="226" t="s">
        <v>3331</v>
      </c>
      <c r="F798" s="227" t="s">
        <v>3332</v>
      </c>
      <c r="G798" s="228" t="s">
        <v>3333</v>
      </c>
      <c r="H798" s="227" t="s">
        <v>3031</v>
      </c>
      <c r="I798" s="229" t="s">
        <v>1380</v>
      </c>
      <c r="J798" s="80" t="s">
        <v>1738</v>
      </c>
      <c r="K798" s="103" t="s">
        <v>96</v>
      </c>
      <c r="L798" s="80" t="s">
        <v>371</v>
      </c>
      <c r="M798" s="80" t="s">
        <v>371</v>
      </c>
      <c r="N798" s="80" t="s">
        <v>10</v>
      </c>
      <c r="O798" s="230">
        <v>1048</v>
      </c>
      <c r="P798" s="231">
        <v>645</v>
      </c>
      <c r="Q798" s="34">
        <f t="shared" si="12"/>
        <v>0.61545801526717558</v>
      </c>
      <c r="R798" s="33">
        <v>45</v>
      </c>
      <c r="S798" s="33">
        <v>131</v>
      </c>
      <c r="T798" s="187">
        <v>45422</v>
      </c>
      <c r="U798" s="87" t="s">
        <v>1381</v>
      </c>
    </row>
    <row r="799" spans="1:21" ht="15.5">
      <c r="A799" s="223" t="s">
        <v>3189</v>
      </c>
      <c r="B799" s="232" t="s">
        <v>12</v>
      </c>
      <c r="C799" s="233" t="s">
        <v>1549</v>
      </c>
      <c r="D799" s="233" t="s">
        <v>1549</v>
      </c>
      <c r="E799" s="226" t="s">
        <v>3331</v>
      </c>
      <c r="F799" s="227" t="s">
        <v>3334</v>
      </c>
      <c r="G799" s="228" t="s">
        <v>3335</v>
      </c>
      <c r="H799" s="227" t="s">
        <v>3031</v>
      </c>
      <c r="I799" s="229" t="s">
        <v>1384</v>
      </c>
      <c r="J799" s="80" t="s">
        <v>1738</v>
      </c>
      <c r="K799" s="103" t="s">
        <v>96</v>
      </c>
      <c r="L799" s="80" t="s">
        <v>371</v>
      </c>
      <c r="M799" s="80" t="s">
        <v>371</v>
      </c>
      <c r="N799" s="80" t="s">
        <v>10</v>
      </c>
      <c r="O799" s="230">
        <v>1408</v>
      </c>
      <c r="P799" s="231">
        <v>861</v>
      </c>
      <c r="Q799" s="34">
        <f t="shared" si="12"/>
        <v>0.61150568181818177</v>
      </c>
      <c r="R799" s="33">
        <v>62</v>
      </c>
      <c r="S799" s="33">
        <v>176</v>
      </c>
      <c r="T799" s="187">
        <v>45425</v>
      </c>
      <c r="U799" s="87" t="s">
        <v>1385</v>
      </c>
    </row>
    <row r="800" spans="1:21" ht="15.5">
      <c r="A800" s="223" t="s">
        <v>3287</v>
      </c>
      <c r="B800" s="232" t="s">
        <v>41</v>
      </c>
      <c r="C800" s="233" t="s">
        <v>55</v>
      </c>
      <c r="D800" s="233" t="s">
        <v>55</v>
      </c>
      <c r="E800" s="226" t="s">
        <v>1835</v>
      </c>
      <c r="F800" s="227" t="s">
        <v>1835</v>
      </c>
      <c r="G800" s="228" t="s">
        <v>3336</v>
      </c>
      <c r="H800" s="227" t="s">
        <v>2445</v>
      </c>
      <c r="I800" s="229" t="s">
        <v>1382</v>
      </c>
      <c r="J800" s="80" t="s">
        <v>1738</v>
      </c>
      <c r="K800" s="103" t="s">
        <v>55</v>
      </c>
      <c r="L800" s="80" t="s">
        <v>55</v>
      </c>
      <c r="M800" s="80" t="s">
        <v>55</v>
      </c>
      <c r="N800" s="80" t="s">
        <v>55</v>
      </c>
      <c r="O800" s="230">
        <v>1384</v>
      </c>
      <c r="P800" s="231">
        <v>800</v>
      </c>
      <c r="Q800" s="34">
        <f t="shared" si="12"/>
        <v>0.5780346820809249</v>
      </c>
      <c r="R800" s="33">
        <v>52</v>
      </c>
      <c r="S800" s="33">
        <v>173</v>
      </c>
      <c r="T800" s="187">
        <v>45425</v>
      </c>
      <c r="U800" s="87" t="s">
        <v>1383</v>
      </c>
    </row>
    <row r="801" spans="1:21" ht="15.5">
      <c r="A801" s="223" t="s">
        <v>3189</v>
      </c>
      <c r="B801" s="199" t="s">
        <v>12</v>
      </c>
      <c r="C801" s="249" t="s">
        <v>1487</v>
      </c>
      <c r="D801" s="249" t="s">
        <v>95</v>
      </c>
      <c r="E801" s="199" t="s">
        <v>1819</v>
      </c>
      <c r="F801" s="199" t="s">
        <v>3337</v>
      </c>
      <c r="G801" s="228" t="s">
        <v>3338</v>
      </c>
      <c r="H801" s="227" t="s">
        <v>2639</v>
      </c>
      <c r="I801" s="229" t="s">
        <v>1388</v>
      </c>
      <c r="J801" s="80" t="s">
        <v>1738</v>
      </c>
      <c r="K801" s="103" t="s">
        <v>11</v>
      </c>
      <c r="L801" s="80" t="s">
        <v>11</v>
      </c>
      <c r="M801" s="80" t="s">
        <v>371</v>
      </c>
      <c r="N801" s="80" t="s">
        <v>10</v>
      </c>
      <c r="O801" s="230">
        <v>872</v>
      </c>
      <c r="P801" s="231">
        <v>689</v>
      </c>
      <c r="Q801" s="34">
        <f t="shared" si="12"/>
        <v>0.79013761467889909</v>
      </c>
      <c r="R801" s="33">
        <v>72</v>
      </c>
      <c r="S801" s="33">
        <v>109</v>
      </c>
      <c r="T801" s="187">
        <v>45430</v>
      </c>
      <c r="U801" s="87" t="s">
        <v>1389</v>
      </c>
    </row>
    <row r="802" spans="1:21" ht="15.5">
      <c r="A802" s="223" t="s">
        <v>3287</v>
      </c>
      <c r="B802" s="223" t="s">
        <v>5430</v>
      </c>
      <c r="C802" s="249" t="s">
        <v>3339</v>
      </c>
      <c r="D802" s="249" t="s">
        <v>3339</v>
      </c>
      <c r="E802" s="199" t="s">
        <v>2100</v>
      </c>
      <c r="F802" s="199" t="s">
        <v>2100</v>
      </c>
      <c r="G802" s="228" t="s">
        <v>3340</v>
      </c>
      <c r="H802" s="227" t="s">
        <v>1901</v>
      </c>
      <c r="I802" s="229" t="s">
        <v>1386</v>
      </c>
      <c r="J802" s="80" t="s">
        <v>1738</v>
      </c>
      <c r="K802" s="103" t="s">
        <v>67</v>
      </c>
      <c r="L802" s="80" t="s">
        <v>67</v>
      </c>
      <c r="M802" s="80" t="s">
        <v>67</v>
      </c>
      <c r="N802" s="80" t="s">
        <v>36</v>
      </c>
      <c r="O802" s="230">
        <v>600</v>
      </c>
      <c r="P802" s="231">
        <v>414</v>
      </c>
      <c r="Q802" s="34">
        <f t="shared" si="12"/>
        <v>0.69</v>
      </c>
      <c r="R802" s="33">
        <v>29</v>
      </c>
      <c r="S802" s="33">
        <v>75</v>
      </c>
      <c r="T802" s="187">
        <v>45430</v>
      </c>
      <c r="U802" s="87" t="s">
        <v>1387</v>
      </c>
    </row>
    <row r="803" spans="1:21" ht="15.5">
      <c r="A803" s="223" t="s">
        <v>3287</v>
      </c>
      <c r="B803" s="199" t="s">
        <v>12</v>
      </c>
      <c r="C803" s="249" t="s">
        <v>559</v>
      </c>
      <c r="D803" s="249" t="s">
        <v>559</v>
      </c>
      <c r="E803" s="199" t="s">
        <v>3341</v>
      </c>
      <c r="F803" s="199" t="s">
        <v>3342</v>
      </c>
      <c r="G803" s="228" t="s">
        <v>3343</v>
      </c>
      <c r="H803" s="227" t="s">
        <v>2380</v>
      </c>
      <c r="I803" s="229" t="s">
        <v>1390</v>
      </c>
      <c r="J803" s="80" t="s">
        <v>1739</v>
      </c>
      <c r="K803" s="103" t="s">
        <v>112</v>
      </c>
      <c r="L803" s="80" t="s">
        <v>558</v>
      </c>
      <c r="M803" s="80" t="s">
        <v>559</v>
      </c>
      <c r="N803" s="80" t="s">
        <v>10</v>
      </c>
      <c r="O803" s="230">
        <v>1040</v>
      </c>
      <c r="P803" s="231">
        <v>747</v>
      </c>
      <c r="Q803" s="34">
        <f t="shared" si="12"/>
        <v>0.71826923076923077</v>
      </c>
      <c r="R803" s="33">
        <v>56</v>
      </c>
      <c r="S803" s="33">
        <v>130</v>
      </c>
      <c r="T803" s="187">
        <v>45430</v>
      </c>
      <c r="U803" s="87" t="s">
        <v>1391</v>
      </c>
    </row>
    <row r="804" spans="1:21" ht="15.5">
      <c r="A804" s="223" t="s">
        <v>3287</v>
      </c>
      <c r="B804" s="199" t="s">
        <v>12</v>
      </c>
      <c r="C804" s="249" t="s">
        <v>559</v>
      </c>
      <c r="D804" s="249" t="s">
        <v>559</v>
      </c>
      <c r="E804" s="199" t="s">
        <v>3341</v>
      </c>
      <c r="F804" s="199" t="s">
        <v>3344</v>
      </c>
      <c r="G804" s="228" t="s">
        <v>3345</v>
      </c>
      <c r="H804" s="227" t="s">
        <v>2380</v>
      </c>
      <c r="I804" s="229" t="s">
        <v>1392</v>
      </c>
      <c r="J804" s="80" t="s">
        <v>1739</v>
      </c>
      <c r="K804" s="103" t="s">
        <v>112</v>
      </c>
      <c r="L804" s="80" t="s">
        <v>558</v>
      </c>
      <c r="M804" s="80" t="s">
        <v>559</v>
      </c>
      <c r="N804" s="80" t="s">
        <v>10</v>
      </c>
      <c r="O804" s="230">
        <v>896</v>
      </c>
      <c r="P804" s="231">
        <v>435</v>
      </c>
      <c r="Q804" s="34">
        <f t="shared" si="12"/>
        <v>0.48549107142857145</v>
      </c>
      <c r="R804" s="33">
        <v>18</v>
      </c>
      <c r="S804" s="33">
        <v>112</v>
      </c>
      <c r="T804" s="187">
        <v>45430</v>
      </c>
      <c r="U804" s="87" t="s">
        <v>1391</v>
      </c>
    </row>
    <row r="805" spans="1:21" ht="26.5">
      <c r="A805" s="223" t="s">
        <v>3287</v>
      </c>
      <c r="B805" s="199" t="s">
        <v>9</v>
      </c>
      <c r="C805" s="249" t="s">
        <v>1577</v>
      </c>
      <c r="D805" s="249" t="s">
        <v>1577</v>
      </c>
      <c r="E805" s="199" t="s">
        <v>1788</v>
      </c>
      <c r="F805" s="199" t="s">
        <v>1788</v>
      </c>
      <c r="G805" s="228" t="s">
        <v>3346</v>
      </c>
      <c r="H805" s="227" t="s">
        <v>3250</v>
      </c>
      <c r="I805" s="229" t="s">
        <v>1393</v>
      </c>
      <c r="J805" s="80" t="s">
        <v>1738</v>
      </c>
      <c r="K805" s="103" t="s">
        <v>7</v>
      </c>
      <c r="L805" s="80" t="s">
        <v>7</v>
      </c>
      <c r="M805" s="80" t="s">
        <v>7</v>
      </c>
      <c r="N805" s="80" t="s">
        <v>7</v>
      </c>
      <c r="O805" s="230">
        <v>1040</v>
      </c>
      <c r="P805" s="231">
        <v>771</v>
      </c>
      <c r="Q805" s="34">
        <f t="shared" si="12"/>
        <v>0.74134615384615388</v>
      </c>
      <c r="R805" s="33">
        <v>66</v>
      </c>
      <c r="S805" s="33">
        <v>130</v>
      </c>
      <c r="T805" s="187">
        <v>45436</v>
      </c>
      <c r="U805" s="87" t="s">
        <v>7</v>
      </c>
    </row>
    <row r="806" spans="1:21" ht="15.5">
      <c r="A806" s="223" t="s">
        <v>3287</v>
      </c>
      <c r="B806" s="199" t="s">
        <v>17</v>
      </c>
      <c r="C806" s="249" t="s">
        <v>1400</v>
      </c>
      <c r="D806" s="249" t="s">
        <v>1400</v>
      </c>
      <c r="E806" s="199" t="s">
        <v>1825</v>
      </c>
      <c r="F806" s="199" t="s">
        <v>1825</v>
      </c>
      <c r="G806" s="228" t="s">
        <v>3347</v>
      </c>
      <c r="H806" s="227" t="s">
        <v>3348</v>
      </c>
      <c r="I806" s="229" t="s">
        <v>1399</v>
      </c>
      <c r="J806" s="80" t="s">
        <v>1738</v>
      </c>
      <c r="K806" s="103" t="s">
        <v>110</v>
      </c>
      <c r="L806" s="80" t="s">
        <v>110</v>
      </c>
      <c r="M806" s="80" t="s">
        <v>1358</v>
      </c>
      <c r="N806" s="80" t="s">
        <v>34</v>
      </c>
      <c r="O806" s="230">
        <v>1136</v>
      </c>
      <c r="P806" s="231">
        <v>635</v>
      </c>
      <c r="Q806" s="34">
        <f t="shared" si="12"/>
        <v>0.55897887323943662</v>
      </c>
      <c r="R806" s="33">
        <v>39</v>
      </c>
      <c r="S806" s="33">
        <v>142</v>
      </c>
      <c r="T806" s="187">
        <v>45436</v>
      </c>
      <c r="U806" s="87" t="s">
        <v>1400</v>
      </c>
    </row>
    <row r="807" spans="1:21" ht="15.5">
      <c r="A807" s="223" t="s">
        <v>3287</v>
      </c>
      <c r="B807" s="223" t="s">
        <v>5430</v>
      </c>
      <c r="C807" s="249" t="s">
        <v>36</v>
      </c>
      <c r="D807" s="249" t="s">
        <v>36</v>
      </c>
      <c r="E807" s="199" t="s">
        <v>1819</v>
      </c>
      <c r="F807" s="199" t="s">
        <v>1774</v>
      </c>
      <c r="G807" s="228" t="s">
        <v>3349</v>
      </c>
      <c r="H807" s="227" t="s">
        <v>3138</v>
      </c>
      <c r="I807" s="229" t="s">
        <v>1396</v>
      </c>
      <c r="J807" s="80" t="s">
        <v>1738</v>
      </c>
      <c r="K807" s="103" t="s">
        <v>36</v>
      </c>
      <c r="L807" s="80" t="s">
        <v>36</v>
      </c>
      <c r="M807" s="80" t="s">
        <v>36</v>
      </c>
      <c r="N807" s="80" t="s">
        <v>36</v>
      </c>
      <c r="O807" s="230">
        <v>1120</v>
      </c>
      <c r="P807" s="231">
        <v>703</v>
      </c>
      <c r="Q807" s="34">
        <f t="shared" si="12"/>
        <v>0.62767857142857142</v>
      </c>
      <c r="R807" s="33">
        <v>42</v>
      </c>
      <c r="S807" s="33">
        <v>140</v>
      </c>
      <c r="T807" s="187">
        <v>45436</v>
      </c>
      <c r="U807" s="87" t="s">
        <v>1397</v>
      </c>
    </row>
    <row r="808" spans="1:21" ht="15.5">
      <c r="A808" s="223" t="s">
        <v>3287</v>
      </c>
      <c r="B808" s="223" t="s">
        <v>5430</v>
      </c>
      <c r="C808" s="249" t="s">
        <v>3339</v>
      </c>
      <c r="D808" s="249" t="s">
        <v>3339</v>
      </c>
      <c r="E808" s="199" t="s">
        <v>2357</v>
      </c>
      <c r="F808" s="199" t="s">
        <v>2082</v>
      </c>
      <c r="G808" s="228" t="s">
        <v>3350</v>
      </c>
      <c r="H808" s="227" t="s">
        <v>1901</v>
      </c>
      <c r="I808" s="229" t="s">
        <v>1398</v>
      </c>
      <c r="J808" s="80" t="s">
        <v>1738</v>
      </c>
      <c r="K808" s="103" t="s">
        <v>109</v>
      </c>
      <c r="L808" s="80" t="s">
        <v>212</v>
      </c>
      <c r="M808" s="80" t="s">
        <v>67</v>
      </c>
      <c r="N808" s="80" t="s">
        <v>36</v>
      </c>
      <c r="O808" s="230">
        <v>1152</v>
      </c>
      <c r="P808" s="231">
        <v>660</v>
      </c>
      <c r="Q808" s="34">
        <f t="shared" si="12"/>
        <v>0.57291666666666663</v>
      </c>
      <c r="R808" s="33">
        <v>34</v>
      </c>
      <c r="S808" s="33">
        <v>144</v>
      </c>
      <c r="T808" s="187">
        <v>45436</v>
      </c>
      <c r="U808" s="87" t="s">
        <v>212</v>
      </c>
    </row>
    <row r="809" spans="1:21" ht="15.5">
      <c r="A809" s="223" t="s">
        <v>3287</v>
      </c>
      <c r="B809" s="223" t="s">
        <v>5430</v>
      </c>
      <c r="C809" s="249" t="s">
        <v>3339</v>
      </c>
      <c r="D809" s="249" t="s">
        <v>3339</v>
      </c>
      <c r="E809" s="199" t="s">
        <v>2100</v>
      </c>
      <c r="F809" s="199" t="s">
        <v>2043</v>
      </c>
      <c r="G809" s="228" t="s">
        <v>3351</v>
      </c>
      <c r="H809" s="227" t="s">
        <v>1901</v>
      </c>
      <c r="I809" s="229" t="s">
        <v>1394</v>
      </c>
      <c r="J809" s="80" t="s">
        <v>1738</v>
      </c>
      <c r="K809" s="103" t="s">
        <v>67</v>
      </c>
      <c r="L809" s="80" t="s">
        <v>67</v>
      </c>
      <c r="M809" s="80" t="s">
        <v>67</v>
      </c>
      <c r="N809" s="80" t="s">
        <v>36</v>
      </c>
      <c r="O809" s="230">
        <v>792</v>
      </c>
      <c r="P809" s="231">
        <v>526</v>
      </c>
      <c r="Q809" s="34">
        <f t="shared" si="12"/>
        <v>0.66414141414141414</v>
      </c>
      <c r="R809" s="33">
        <v>36</v>
      </c>
      <c r="S809" s="33">
        <v>99</v>
      </c>
      <c r="T809" s="187">
        <v>45436</v>
      </c>
      <c r="U809" s="87" t="s">
        <v>1395</v>
      </c>
    </row>
    <row r="810" spans="1:21" ht="15.5">
      <c r="A810" s="223" t="s">
        <v>3287</v>
      </c>
      <c r="B810" s="232" t="s">
        <v>41</v>
      </c>
      <c r="C810" s="233" t="s">
        <v>55</v>
      </c>
      <c r="D810" s="233" t="s">
        <v>55</v>
      </c>
      <c r="E810" s="199" t="s">
        <v>1769</v>
      </c>
      <c r="F810" s="199" t="s">
        <v>3047</v>
      </c>
      <c r="G810" s="228" t="s">
        <v>3352</v>
      </c>
      <c r="H810" s="227" t="s">
        <v>2445</v>
      </c>
      <c r="I810" s="229" t="s">
        <v>1406</v>
      </c>
      <c r="J810" s="80" t="s">
        <v>1738</v>
      </c>
      <c r="K810" s="103" t="s">
        <v>55</v>
      </c>
      <c r="L810" s="80" t="s">
        <v>55</v>
      </c>
      <c r="M810" s="80" t="s">
        <v>55</v>
      </c>
      <c r="N810" s="80" t="s">
        <v>55</v>
      </c>
      <c r="O810" s="230">
        <v>736</v>
      </c>
      <c r="P810" s="231">
        <v>399</v>
      </c>
      <c r="Q810" s="34">
        <f t="shared" si="12"/>
        <v>0.54211956521739135</v>
      </c>
      <c r="R810" s="33">
        <v>16</v>
      </c>
      <c r="S810" s="33">
        <v>92</v>
      </c>
      <c r="T810" s="187">
        <v>45443</v>
      </c>
      <c r="U810" s="87" t="s">
        <v>1407</v>
      </c>
    </row>
    <row r="811" spans="1:21" ht="15.5">
      <c r="A811" s="223" t="s">
        <v>3287</v>
      </c>
      <c r="B811" s="199" t="s">
        <v>9</v>
      </c>
      <c r="C811" s="137" t="s">
        <v>59</v>
      </c>
      <c r="D811" s="137" t="s">
        <v>59</v>
      </c>
      <c r="E811" s="199" t="s">
        <v>1786</v>
      </c>
      <c r="F811" s="199" t="s">
        <v>1761</v>
      </c>
      <c r="G811" s="228" t="s">
        <v>3353</v>
      </c>
      <c r="H811" s="227" t="s">
        <v>3191</v>
      </c>
      <c r="I811" s="229" t="s">
        <v>1408</v>
      </c>
      <c r="J811" s="80" t="s">
        <v>1738</v>
      </c>
      <c r="K811" s="103" t="s">
        <v>59</v>
      </c>
      <c r="L811" s="80" t="s">
        <v>59</v>
      </c>
      <c r="M811" s="80" t="s">
        <v>59</v>
      </c>
      <c r="N811" s="80" t="s">
        <v>59</v>
      </c>
      <c r="O811" s="230">
        <v>736</v>
      </c>
      <c r="P811" s="231">
        <v>295</v>
      </c>
      <c r="Q811" s="34">
        <f t="shared" si="12"/>
        <v>0.40081521739130432</v>
      </c>
      <c r="R811" s="33">
        <v>8</v>
      </c>
      <c r="S811" s="33">
        <v>92</v>
      </c>
      <c r="T811" s="187">
        <v>45443</v>
      </c>
      <c r="U811" s="87" t="s">
        <v>1409</v>
      </c>
    </row>
    <row r="812" spans="1:21" ht="15.5">
      <c r="A812" s="223" t="s">
        <v>3287</v>
      </c>
      <c r="B812" s="232" t="s">
        <v>12</v>
      </c>
      <c r="C812" s="233" t="s">
        <v>559</v>
      </c>
      <c r="D812" s="233" t="s">
        <v>559</v>
      </c>
      <c r="E812" s="199" t="s">
        <v>3341</v>
      </c>
      <c r="F812" s="199" t="s">
        <v>3341</v>
      </c>
      <c r="G812" s="228" t="s">
        <v>3354</v>
      </c>
      <c r="H812" s="227" t="s">
        <v>2380</v>
      </c>
      <c r="I812" s="229" t="s">
        <v>1405</v>
      </c>
      <c r="J812" s="80" t="s">
        <v>1739</v>
      </c>
      <c r="K812" s="103" t="s">
        <v>112</v>
      </c>
      <c r="L812" s="80" t="s">
        <v>558</v>
      </c>
      <c r="M812" s="80" t="s">
        <v>559</v>
      </c>
      <c r="N812" s="80" t="s">
        <v>10</v>
      </c>
      <c r="O812" s="230">
        <v>1000</v>
      </c>
      <c r="P812" s="231">
        <v>653</v>
      </c>
      <c r="Q812" s="34">
        <f t="shared" si="12"/>
        <v>0.65300000000000002</v>
      </c>
      <c r="R812" s="33">
        <v>49</v>
      </c>
      <c r="S812" s="33">
        <v>125</v>
      </c>
      <c r="T812" s="187">
        <v>45443</v>
      </c>
      <c r="U812" s="87" t="s">
        <v>1404</v>
      </c>
    </row>
    <row r="813" spans="1:21" ht="15.5">
      <c r="A813" s="223" t="s">
        <v>3287</v>
      </c>
      <c r="B813" s="232" t="s">
        <v>12</v>
      </c>
      <c r="C813" s="233" t="s">
        <v>559</v>
      </c>
      <c r="D813" s="233" t="s">
        <v>559</v>
      </c>
      <c r="E813" s="199" t="s">
        <v>3341</v>
      </c>
      <c r="F813" s="199" t="s">
        <v>3355</v>
      </c>
      <c r="G813" s="228" t="s">
        <v>3356</v>
      </c>
      <c r="H813" s="227" t="s">
        <v>2380</v>
      </c>
      <c r="I813" s="229" t="s">
        <v>1403</v>
      </c>
      <c r="J813" s="80" t="s">
        <v>1739</v>
      </c>
      <c r="K813" s="103" t="s">
        <v>112</v>
      </c>
      <c r="L813" s="80" t="s">
        <v>558</v>
      </c>
      <c r="M813" s="80" t="s">
        <v>559</v>
      </c>
      <c r="N813" s="80" t="s">
        <v>10</v>
      </c>
      <c r="O813" s="230">
        <v>736</v>
      </c>
      <c r="P813" s="231">
        <v>539</v>
      </c>
      <c r="Q813" s="34">
        <f t="shared" si="12"/>
        <v>0.73233695652173914</v>
      </c>
      <c r="R813" s="33">
        <v>45</v>
      </c>
      <c r="S813" s="33">
        <v>92</v>
      </c>
      <c r="T813" s="187">
        <v>45443</v>
      </c>
      <c r="U813" s="87" t="s">
        <v>1404</v>
      </c>
    </row>
    <row r="814" spans="1:21" ht="15.5">
      <c r="A814" s="223" t="s">
        <v>3287</v>
      </c>
      <c r="B814" s="232" t="s">
        <v>12</v>
      </c>
      <c r="C814" s="233" t="s">
        <v>559</v>
      </c>
      <c r="D814" s="233" t="s">
        <v>559</v>
      </c>
      <c r="E814" s="199" t="s">
        <v>3341</v>
      </c>
      <c r="F814" s="199" t="s">
        <v>3357</v>
      </c>
      <c r="G814" s="228" t="s">
        <v>3358</v>
      </c>
      <c r="H814" s="227" t="s">
        <v>2380</v>
      </c>
      <c r="I814" s="229" t="s">
        <v>1401</v>
      </c>
      <c r="J814" s="80" t="s">
        <v>1739</v>
      </c>
      <c r="K814" s="103" t="s">
        <v>112</v>
      </c>
      <c r="L814" s="80" t="s">
        <v>558</v>
      </c>
      <c r="M814" s="80" t="s">
        <v>559</v>
      </c>
      <c r="N814" s="80" t="s">
        <v>10</v>
      </c>
      <c r="O814" s="230">
        <v>1152</v>
      </c>
      <c r="P814" s="231">
        <v>822</v>
      </c>
      <c r="Q814" s="34">
        <f t="shared" si="12"/>
        <v>0.71354166666666663</v>
      </c>
      <c r="R814" s="33">
        <v>61</v>
      </c>
      <c r="S814" s="33">
        <v>144</v>
      </c>
      <c r="T814" s="187">
        <v>45443</v>
      </c>
      <c r="U814" s="87" t="s">
        <v>1402</v>
      </c>
    </row>
    <row r="815" spans="1:21" ht="26.5">
      <c r="A815" s="223" t="s">
        <v>3287</v>
      </c>
      <c r="B815" s="223" t="s">
        <v>5430</v>
      </c>
      <c r="C815" s="233" t="s">
        <v>3339</v>
      </c>
      <c r="D815" s="233" t="s">
        <v>3339</v>
      </c>
      <c r="E815" s="199" t="s">
        <v>2357</v>
      </c>
      <c r="F815" s="199" t="s">
        <v>2357</v>
      </c>
      <c r="G815" s="228" t="s">
        <v>3359</v>
      </c>
      <c r="H815" s="227" t="s">
        <v>1901</v>
      </c>
      <c r="I815" s="229" t="s">
        <v>1414</v>
      </c>
      <c r="J815" s="80" t="s">
        <v>1738</v>
      </c>
      <c r="K815" s="103" t="s">
        <v>109</v>
      </c>
      <c r="L815" s="80" t="s">
        <v>212</v>
      </c>
      <c r="M815" s="80" t="s">
        <v>67</v>
      </c>
      <c r="N815" s="80" t="s">
        <v>36</v>
      </c>
      <c r="O815" s="230">
        <v>1168</v>
      </c>
      <c r="P815" s="231">
        <v>785</v>
      </c>
      <c r="Q815" s="34">
        <f t="shared" si="12"/>
        <v>0.6720890410958904</v>
      </c>
      <c r="R815" s="33">
        <v>56</v>
      </c>
      <c r="S815" s="33">
        <v>146</v>
      </c>
      <c r="T815" s="187">
        <v>45450</v>
      </c>
      <c r="U815" s="87" t="s">
        <v>1415</v>
      </c>
    </row>
    <row r="816" spans="1:21" ht="15.5">
      <c r="A816" s="223" t="s">
        <v>3287</v>
      </c>
      <c r="B816" s="223" t="s">
        <v>5430</v>
      </c>
      <c r="C816" s="233" t="s">
        <v>36</v>
      </c>
      <c r="D816" s="233" t="s">
        <v>36</v>
      </c>
      <c r="E816" s="199" t="s">
        <v>1788</v>
      </c>
      <c r="F816" s="199" t="s">
        <v>1776</v>
      </c>
      <c r="G816" s="228" t="s">
        <v>3360</v>
      </c>
      <c r="H816" s="227" t="s">
        <v>3138</v>
      </c>
      <c r="I816" s="229" t="s">
        <v>1410</v>
      </c>
      <c r="J816" s="80" t="s">
        <v>1738</v>
      </c>
      <c r="K816" s="103" t="s">
        <v>36</v>
      </c>
      <c r="L816" s="80" t="s">
        <v>36</v>
      </c>
      <c r="M816" s="80" t="s">
        <v>36</v>
      </c>
      <c r="N816" s="80" t="s">
        <v>36</v>
      </c>
      <c r="O816" s="230">
        <v>1496</v>
      </c>
      <c r="P816" s="231">
        <v>747</v>
      </c>
      <c r="Q816" s="34">
        <f t="shared" si="12"/>
        <v>0.49933155080213903</v>
      </c>
      <c r="R816" s="33">
        <v>46</v>
      </c>
      <c r="S816" s="33">
        <v>187</v>
      </c>
      <c r="T816" s="187">
        <v>45450</v>
      </c>
      <c r="U816" s="87" t="s">
        <v>1411</v>
      </c>
    </row>
    <row r="817" spans="1:21" ht="15.5">
      <c r="A817" s="223" t="s">
        <v>3189</v>
      </c>
      <c r="B817" s="232" t="s">
        <v>12</v>
      </c>
      <c r="C817" s="233" t="s">
        <v>1549</v>
      </c>
      <c r="D817" s="233" t="s">
        <v>1549</v>
      </c>
      <c r="E817" s="199" t="s">
        <v>3331</v>
      </c>
      <c r="F817" s="199" t="s">
        <v>3331</v>
      </c>
      <c r="G817" s="228" t="s">
        <v>3361</v>
      </c>
      <c r="H817" s="227" t="s">
        <v>3031</v>
      </c>
      <c r="I817" s="229" t="s">
        <v>1412</v>
      </c>
      <c r="J817" s="80" t="s">
        <v>1738</v>
      </c>
      <c r="K817" s="103" t="s">
        <v>96</v>
      </c>
      <c r="L817" s="80" t="s">
        <v>371</v>
      </c>
      <c r="M817" s="80" t="s">
        <v>371</v>
      </c>
      <c r="N817" s="80" t="s">
        <v>10</v>
      </c>
      <c r="O817" s="230">
        <v>1264</v>
      </c>
      <c r="P817" s="231">
        <v>779</v>
      </c>
      <c r="Q817" s="34">
        <f t="shared" si="12"/>
        <v>0.61629746835443033</v>
      </c>
      <c r="R817" s="33">
        <v>55</v>
      </c>
      <c r="S817" s="33">
        <v>158</v>
      </c>
      <c r="T817" s="187">
        <v>45450</v>
      </c>
      <c r="U817" s="87" t="s">
        <v>1413</v>
      </c>
    </row>
    <row r="818" spans="1:21" ht="26.5">
      <c r="A818" s="223" t="s">
        <v>3287</v>
      </c>
      <c r="B818" s="223" t="s">
        <v>5430</v>
      </c>
      <c r="C818" s="233" t="s">
        <v>3339</v>
      </c>
      <c r="D818" s="233" t="s">
        <v>3339</v>
      </c>
      <c r="E818" s="199" t="s">
        <v>2043</v>
      </c>
      <c r="F818" s="199" t="s">
        <v>2079</v>
      </c>
      <c r="G818" s="228" t="s">
        <v>3362</v>
      </c>
      <c r="H818" s="227" t="s">
        <v>1901</v>
      </c>
      <c r="I818" s="229" t="s">
        <v>1416</v>
      </c>
      <c r="J818" s="80" t="s">
        <v>1738</v>
      </c>
      <c r="K818" s="103" t="s">
        <v>109</v>
      </c>
      <c r="L818" s="80" t="s">
        <v>212</v>
      </c>
      <c r="M818" s="80" t="s">
        <v>67</v>
      </c>
      <c r="N818" s="80" t="s">
        <v>36</v>
      </c>
      <c r="O818" s="230">
        <v>1152</v>
      </c>
      <c r="P818" s="231">
        <v>544</v>
      </c>
      <c r="Q818" s="34">
        <f t="shared" si="12"/>
        <v>0.47222222222222221</v>
      </c>
      <c r="R818" s="33">
        <v>17</v>
      </c>
      <c r="S818" s="33">
        <v>144</v>
      </c>
      <c r="T818" s="187">
        <v>45450</v>
      </c>
      <c r="U818" s="87" t="s">
        <v>1314</v>
      </c>
    </row>
    <row r="819" spans="1:21" ht="15.5">
      <c r="A819" s="223" t="s">
        <v>3189</v>
      </c>
      <c r="B819" s="232" t="s">
        <v>12</v>
      </c>
      <c r="C819" s="249" t="s">
        <v>1487</v>
      </c>
      <c r="D819" s="249" t="s">
        <v>95</v>
      </c>
      <c r="E819" s="226" t="s">
        <v>1819</v>
      </c>
      <c r="F819" s="227" t="s">
        <v>3363</v>
      </c>
      <c r="G819" s="228" t="s">
        <v>3364</v>
      </c>
      <c r="H819" s="227" t="s">
        <v>2639</v>
      </c>
      <c r="I819" s="229" t="s">
        <v>1417</v>
      </c>
      <c r="J819" s="80" t="s">
        <v>1738</v>
      </c>
      <c r="K819" s="103" t="s">
        <v>107</v>
      </c>
      <c r="L819" s="80" t="s">
        <v>11</v>
      </c>
      <c r="M819" s="80" t="s">
        <v>371</v>
      </c>
      <c r="N819" s="80" t="s">
        <v>10</v>
      </c>
      <c r="O819" s="230">
        <v>1624</v>
      </c>
      <c r="P819" s="231">
        <v>1143</v>
      </c>
      <c r="Q819" s="34">
        <f t="shared" si="12"/>
        <v>0.7038177339901478</v>
      </c>
      <c r="R819" s="33">
        <v>94</v>
      </c>
      <c r="S819" s="33">
        <v>203</v>
      </c>
      <c r="T819" s="187">
        <v>45457</v>
      </c>
      <c r="U819" s="87" t="s">
        <v>1418</v>
      </c>
    </row>
    <row r="820" spans="1:21" ht="15.5">
      <c r="A820" s="223" t="s">
        <v>3189</v>
      </c>
      <c r="B820" s="232" t="s">
        <v>12</v>
      </c>
      <c r="C820" s="249" t="s">
        <v>1487</v>
      </c>
      <c r="D820" s="249" t="s">
        <v>95</v>
      </c>
      <c r="E820" s="226" t="s">
        <v>1819</v>
      </c>
      <c r="F820" s="227" t="s">
        <v>3365</v>
      </c>
      <c r="G820" s="228" t="s">
        <v>3366</v>
      </c>
      <c r="H820" s="227" t="s">
        <v>2639</v>
      </c>
      <c r="I820" s="229" t="s">
        <v>1419</v>
      </c>
      <c r="J820" s="80" t="s">
        <v>1738</v>
      </c>
      <c r="K820" s="103" t="s">
        <v>107</v>
      </c>
      <c r="L820" s="80" t="s">
        <v>11</v>
      </c>
      <c r="M820" s="80" t="s">
        <v>371</v>
      </c>
      <c r="N820" s="80" t="s">
        <v>10</v>
      </c>
      <c r="O820" s="230">
        <v>784</v>
      </c>
      <c r="P820" s="231">
        <v>597</v>
      </c>
      <c r="Q820" s="34">
        <f t="shared" si="12"/>
        <v>0.76147959183673475</v>
      </c>
      <c r="R820" s="33">
        <v>59</v>
      </c>
      <c r="S820" s="33">
        <v>98</v>
      </c>
      <c r="T820" s="187">
        <v>45457</v>
      </c>
      <c r="U820" s="87" t="s">
        <v>1418</v>
      </c>
    </row>
    <row r="821" spans="1:21" ht="15.5">
      <c r="A821" s="223" t="s">
        <v>3189</v>
      </c>
      <c r="B821" s="232" t="s">
        <v>12</v>
      </c>
      <c r="C821" s="233" t="s">
        <v>1487</v>
      </c>
      <c r="D821" s="233" t="s">
        <v>95</v>
      </c>
      <c r="E821" s="226" t="s">
        <v>1819</v>
      </c>
      <c r="F821" s="227" t="s">
        <v>3367</v>
      </c>
      <c r="G821" s="228" t="s">
        <v>3368</v>
      </c>
      <c r="H821" s="227" t="s">
        <v>2639</v>
      </c>
      <c r="I821" s="229" t="s">
        <v>1424</v>
      </c>
      <c r="J821" s="80" t="s">
        <v>1738</v>
      </c>
      <c r="K821" s="103" t="s">
        <v>107</v>
      </c>
      <c r="L821" s="80" t="s">
        <v>11</v>
      </c>
      <c r="M821" s="80" t="s">
        <v>371</v>
      </c>
      <c r="N821" s="80" t="s">
        <v>10</v>
      </c>
      <c r="O821" s="230">
        <v>1000</v>
      </c>
      <c r="P821" s="231">
        <v>723</v>
      </c>
      <c r="Q821" s="34">
        <f t="shared" si="12"/>
        <v>0.72299999999999998</v>
      </c>
      <c r="R821" s="33">
        <v>65</v>
      </c>
      <c r="S821" s="33">
        <v>125</v>
      </c>
      <c r="T821" s="187">
        <v>45466</v>
      </c>
      <c r="U821" s="87" t="s">
        <v>1425</v>
      </c>
    </row>
    <row r="822" spans="1:21" ht="15.5">
      <c r="A822" s="223" t="s">
        <v>3189</v>
      </c>
      <c r="B822" s="232" t="s">
        <v>12</v>
      </c>
      <c r="C822" s="233" t="s">
        <v>1487</v>
      </c>
      <c r="D822" s="233" t="s">
        <v>95</v>
      </c>
      <c r="E822" s="226" t="s">
        <v>1819</v>
      </c>
      <c r="F822" s="227" t="s">
        <v>3369</v>
      </c>
      <c r="G822" s="228" t="s">
        <v>3370</v>
      </c>
      <c r="H822" s="227" t="s">
        <v>2639</v>
      </c>
      <c r="I822" s="229" t="s">
        <v>1422</v>
      </c>
      <c r="J822" s="80" t="s">
        <v>1738</v>
      </c>
      <c r="K822" s="103" t="s">
        <v>107</v>
      </c>
      <c r="L822" s="80" t="s">
        <v>11</v>
      </c>
      <c r="M822" s="80" t="s">
        <v>371</v>
      </c>
      <c r="N822" s="80" t="s">
        <v>10</v>
      </c>
      <c r="O822" s="230">
        <v>2352</v>
      </c>
      <c r="P822" s="231">
        <v>1559</v>
      </c>
      <c r="Q822" s="34">
        <f t="shared" si="12"/>
        <v>0.66284013605442171</v>
      </c>
      <c r="R822" s="33">
        <v>141</v>
      </c>
      <c r="S822" s="33">
        <v>294</v>
      </c>
      <c r="T822" s="187">
        <v>45466</v>
      </c>
      <c r="U822" s="87" t="s">
        <v>1423</v>
      </c>
    </row>
    <row r="823" spans="1:21" ht="15.5">
      <c r="A823" s="223" t="s">
        <v>3287</v>
      </c>
      <c r="B823" s="232" t="s">
        <v>23</v>
      </c>
      <c r="C823" s="233" t="s">
        <v>21</v>
      </c>
      <c r="D823" s="233" t="s">
        <v>21</v>
      </c>
      <c r="E823" s="226" t="s">
        <v>1784</v>
      </c>
      <c r="F823" s="227" t="s">
        <v>1784</v>
      </c>
      <c r="G823" s="228" t="s">
        <v>3371</v>
      </c>
      <c r="H823" s="227" t="s">
        <v>2296</v>
      </c>
      <c r="I823" s="229" t="s">
        <v>1420</v>
      </c>
      <c r="J823" s="80" t="s">
        <v>1739</v>
      </c>
      <c r="K823" s="103" t="s">
        <v>102</v>
      </c>
      <c r="L823" s="80" t="s">
        <v>483</v>
      </c>
      <c r="M823" s="80" t="s">
        <v>21</v>
      </c>
      <c r="N823" s="80" t="s">
        <v>21</v>
      </c>
      <c r="O823" s="230">
        <v>1408</v>
      </c>
      <c r="P823" s="231">
        <v>793</v>
      </c>
      <c r="Q823" s="34">
        <f t="shared" si="12"/>
        <v>0.56321022727272729</v>
      </c>
      <c r="R823" s="33">
        <v>63</v>
      </c>
      <c r="S823" s="33">
        <v>176</v>
      </c>
      <c r="T823" s="187">
        <v>45466</v>
      </c>
      <c r="U823" s="87" t="s">
        <v>1421</v>
      </c>
    </row>
    <row r="824" spans="1:21" ht="15.5">
      <c r="A824" s="223" t="s">
        <v>3287</v>
      </c>
      <c r="B824" s="232" t="s">
        <v>17</v>
      </c>
      <c r="C824" s="233" t="s">
        <v>15</v>
      </c>
      <c r="D824" s="233" t="s">
        <v>15</v>
      </c>
      <c r="E824" s="226" t="s">
        <v>1803</v>
      </c>
      <c r="F824" s="227" t="s">
        <v>1803</v>
      </c>
      <c r="G824" s="228" t="s">
        <v>3372</v>
      </c>
      <c r="H824" s="227" t="s">
        <v>2534</v>
      </c>
      <c r="I824" s="229" t="s">
        <v>1428</v>
      </c>
      <c r="J824" s="80" t="s">
        <v>1739</v>
      </c>
      <c r="K824" s="103" t="s">
        <v>15</v>
      </c>
      <c r="L824" s="80" t="s">
        <v>15</v>
      </c>
      <c r="M824" s="80" t="s">
        <v>15</v>
      </c>
      <c r="N824" s="80" t="s">
        <v>15</v>
      </c>
      <c r="O824" s="230">
        <v>856</v>
      </c>
      <c r="P824" s="231">
        <v>473</v>
      </c>
      <c r="Q824" s="34">
        <f t="shared" si="12"/>
        <v>0.55257009345794394</v>
      </c>
      <c r="R824" s="33">
        <v>28</v>
      </c>
      <c r="S824" s="33">
        <v>107</v>
      </c>
      <c r="T824" s="187">
        <v>45466</v>
      </c>
      <c r="U824" s="87" t="s">
        <v>1429</v>
      </c>
    </row>
    <row r="825" spans="1:21" ht="15.5">
      <c r="A825" s="223" t="s">
        <v>3287</v>
      </c>
      <c r="B825" s="232" t="s">
        <v>26</v>
      </c>
      <c r="C825" s="233" t="s">
        <v>24</v>
      </c>
      <c r="D825" s="233" t="s">
        <v>24</v>
      </c>
      <c r="E825" s="226" t="s">
        <v>1825</v>
      </c>
      <c r="F825" s="227" t="s">
        <v>2747</v>
      </c>
      <c r="G825" s="228" t="s">
        <v>3373</v>
      </c>
      <c r="H825" s="227" t="s">
        <v>2526</v>
      </c>
      <c r="I825" s="229" t="s">
        <v>1426</v>
      </c>
      <c r="J825" s="80" t="s">
        <v>1739</v>
      </c>
      <c r="K825" s="103" t="s">
        <v>24</v>
      </c>
      <c r="L825" s="80" t="s">
        <v>24</v>
      </c>
      <c r="M825" s="80" t="s">
        <v>24</v>
      </c>
      <c r="N825" s="80" t="s">
        <v>24</v>
      </c>
      <c r="O825" s="230">
        <v>704</v>
      </c>
      <c r="P825" s="231">
        <v>456</v>
      </c>
      <c r="Q825" s="34">
        <f t="shared" si="12"/>
        <v>0.64772727272727271</v>
      </c>
      <c r="R825" s="33">
        <v>32</v>
      </c>
      <c r="S825" s="33">
        <v>88</v>
      </c>
      <c r="T825" s="187">
        <v>45466</v>
      </c>
      <c r="U825" s="87" t="s">
        <v>1427</v>
      </c>
    </row>
    <row r="826" spans="1:21" ht="26.5">
      <c r="A826" s="223" t="s">
        <v>3287</v>
      </c>
      <c r="B826" s="223" t="s">
        <v>5430</v>
      </c>
      <c r="C826" s="233" t="s">
        <v>756</v>
      </c>
      <c r="D826" s="233" t="s">
        <v>756</v>
      </c>
      <c r="E826" s="226" t="s">
        <v>2179</v>
      </c>
      <c r="F826" s="227" t="s">
        <v>1794</v>
      </c>
      <c r="G826" s="228" t="s">
        <v>3374</v>
      </c>
      <c r="H826" s="227" t="s">
        <v>2620</v>
      </c>
      <c r="I826" s="229" t="s">
        <v>1430</v>
      </c>
      <c r="J826" s="80" t="s">
        <v>1738</v>
      </c>
      <c r="K826" s="103" t="s">
        <v>109</v>
      </c>
      <c r="L826" s="80" t="s">
        <v>212</v>
      </c>
      <c r="M826" s="80" t="s">
        <v>67</v>
      </c>
      <c r="N826" s="80" t="s">
        <v>36</v>
      </c>
      <c r="O826" s="230">
        <v>1160</v>
      </c>
      <c r="P826" s="231">
        <v>627</v>
      </c>
      <c r="Q826" s="34">
        <f t="shared" si="12"/>
        <v>0.54051724137931034</v>
      </c>
      <c r="R826" s="33">
        <v>36</v>
      </c>
      <c r="S826" s="33">
        <v>145</v>
      </c>
      <c r="T826" s="187">
        <v>45466</v>
      </c>
      <c r="U826" s="87" t="s">
        <v>1431</v>
      </c>
    </row>
    <row r="827" spans="1:21" ht="15.5">
      <c r="A827" s="223" t="s">
        <v>3287</v>
      </c>
      <c r="B827" s="223" t="s">
        <v>5430</v>
      </c>
      <c r="C827" s="233" t="s">
        <v>36</v>
      </c>
      <c r="D827" s="233" t="s">
        <v>36</v>
      </c>
      <c r="E827" s="226" t="s">
        <v>1788</v>
      </c>
      <c r="F827" s="227" t="s">
        <v>1788</v>
      </c>
      <c r="G827" s="228" t="s">
        <v>3375</v>
      </c>
      <c r="H827" s="227" t="s">
        <v>3138</v>
      </c>
      <c r="I827" s="229" t="s">
        <v>1432</v>
      </c>
      <c r="J827" s="80" t="s">
        <v>1738</v>
      </c>
      <c r="K827" s="103" t="s">
        <v>36</v>
      </c>
      <c r="L827" s="80" t="s">
        <v>36</v>
      </c>
      <c r="M827" s="80" t="s">
        <v>36</v>
      </c>
      <c r="N827" s="80" t="s">
        <v>36</v>
      </c>
      <c r="O827" s="230">
        <v>912</v>
      </c>
      <c r="P827" s="231">
        <v>441</v>
      </c>
      <c r="Q827" s="34">
        <f t="shared" si="12"/>
        <v>0.48355263157894735</v>
      </c>
      <c r="R827" s="33">
        <v>20</v>
      </c>
      <c r="S827" s="33">
        <v>114</v>
      </c>
      <c r="T827" s="187">
        <v>45466</v>
      </c>
      <c r="U827" s="87" t="s">
        <v>1411</v>
      </c>
    </row>
    <row r="828" spans="1:21" ht="26.5">
      <c r="A828" s="223" t="s">
        <v>3287</v>
      </c>
      <c r="B828" s="223" t="s">
        <v>5430</v>
      </c>
      <c r="C828" s="233" t="s">
        <v>756</v>
      </c>
      <c r="D828" s="233" t="s">
        <v>756</v>
      </c>
      <c r="E828" s="199" t="s">
        <v>2179</v>
      </c>
      <c r="F828" s="199" t="s">
        <v>1815</v>
      </c>
      <c r="G828" s="228" t="s">
        <v>3376</v>
      </c>
      <c r="H828" s="227" t="s">
        <v>2620</v>
      </c>
      <c r="I828" s="229" t="s">
        <v>1438</v>
      </c>
      <c r="J828" s="80" t="s">
        <v>1738</v>
      </c>
      <c r="K828" s="103" t="s">
        <v>108</v>
      </c>
      <c r="L828" s="80" t="s">
        <v>212</v>
      </c>
      <c r="M828" s="80" t="s">
        <v>67</v>
      </c>
      <c r="N828" s="80" t="s">
        <v>36</v>
      </c>
      <c r="O828" s="230">
        <v>1096</v>
      </c>
      <c r="P828" s="231">
        <v>479</v>
      </c>
      <c r="Q828" s="34">
        <f t="shared" si="12"/>
        <v>0.43704379562043794</v>
      </c>
      <c r="R828" s="33">
        <v>14</v>
      </c>
      <c r="S828" s="33">
        <v>137</v>
      </c>
      <c r="T828" s="187">
        <v>45471</v>
      </c>
      <c r="U828" s="87" t="s">
        <v>1439</v>
      </c>
    </row>
    <row r="829" spans="1:21" ht="15.5">
      <c r="A829" s="223" t="s">
        <v>3287</v>
      </c>
      <c r="B829" s="232" t="s">
        <v>23</v>
      </c>
      <c r="C829" s="233" t="s">
        <v>21</v>
      </c>
      <c r="D829" s="233" t="s">
        <v>21</v>
      </c>
      <c r="E829" s="199" t="s">
        <v>1784</v>
      </c>
      <c r="F829" s="199" t="s">
        <v>3377</v>
      </c>
      <c r="G829" s="228" t="s">
        <v>3378</v>
      </c>
      <c r="H829" s="227" t="s">
        <v>2296</v>
      </c>
      <c r="I829" s="229" t="s">
        <v>1433</v>
      </c>
      <c r="J829" s="80" t="s">
        <v>1739</v>
      </c>
      <c r="K829" s="103" t="s">
        <v>102</v>
      </c>
      <c r="L829" s="80" t="s">
        <v>483</v>
      </c>
      <c r="M829" s="80" t="s">
        <v>21</v>
      </c>
      <c r="N829" s="80" t="s">
        <v>21</v>
      </c>
      <c r="O829" s="230">
        <v>832</v>
      </c>
      <c r="P829" s="231">
        <v>640</v>
      </c>
      <c r="Q829" s="34">
        <f t="shared" si="12"/>
        <v>0.76923076923076927</v>
      </c>
      <c r="R829" s="33">
        <v>56</v>
      </c>
      <c r="S829" s="33">
        <v>104</v>
      </c>
      <c r="T829" s="187">
        <v>45471</v>
      </c>
      <c r="U829" s="87" t="s">
        <v>1421</v>
      </c>
    </row>
    <row r="830" spans="1:21" ht="15.5">
      <c r="A830" s="223" t="s">
        <v>3287</v>
      </c>
      <c r="B830" s="232" t="s">
        <v>17</v>
      </c>
      <c r="C830" s="233" t="s">
        <v>15</v>
      </c>
      <c r="D830" s="233" t="s">
        <v>15</v>
      </c>
      <c r="E830" s="199" t="s">
        <v>1769</v>
      </c>
      <c r="F830" s="199" t="s">
        <v>1769</v>
      </c>
      <c r="G830" s="228" t="s">
        <v>3379</v>
      </c>
      <c r="H830" s="227" t="s">
        <v>2534</v>
      </c>
      <c r="I830" s="229" t="s">
        <v>1437</v>
      </c>
      <c r="J830" s="80" t="s">
        <v>1739</v>
      </c>
      <c r="K830" s="103" t="s">
        <v>15</v>
      </c>
      <c r="L830" s="80" t="s">
        <v>15</v>
      </c>
      <c r="M830" s="80" t="s">
        <v>15</v>
      </c>
      <c r="N830" s="80" t="s">
        <v>15</v>
      </c>
      <c r="O830" s="230">
        <v>1176</v>
      </c>
      <c r="P830" s="231">
        <v>774</v>
      </c>
      <c r="Q830" s="34">
        <f t="shared" si="12"/>
        <v>0.65816326530612246</v>
      </c>
      <c r="R830" s="33">
        <v>56</v>
      </c>
      <c r="S830" s="33">
        <v>147</v>
      </c>
      <c r="T830" s="187">
        <v>45471</v>
      </c>
      <c r="U830" s="87" t="s">
        <v>1435</v>
      </c>
    </row>
    <row r="831" spans="1:21" ht="15.5">
      <c r="A831" s="223" t="s">
        <v>3287</v>
      </c>
      <c r="B831" s="232" t="s">
        <v>17</v>
      </c>
      <c r="C831" s="233" t="s">
        <v>15</v>
      </c>
      <c r="D831" s="233" t="s">
        <v>15</v>
      </c>
      <c r="E831" s="199" t="s">
        <v>1788</v>
      </c>
      <c r="F831" s="199" t="s">
        <v>1788</v>
      </c>
      <c r="G831" s="228" t="s">
        <v>3380</v>
      </c>
      <c r="H831" s="227" t="s">
        <v>2534</v>
      </c>
      <c r="I831" s="229" t="s">
        <v>1434</v>
      </c>
      <c r="J831" s="80" t="s">
        <v>1739</v>
      </c>
      <c r="K831" s="103" t="s">
        <v>15</v>
      </c>
      <c r="L831" s="80" t="s">
        <v>15</v>
      </c>
      <c r="M831" s="80" t="s">
        <v>15</v>
      </c>
      <c r="N831" s="80" t="s">
        <v>15</v>
      </c>
      <c r="O831" s="230">
        <v>1296</v>
      </c>
      <c r="P831" s="231">
        <v>686</v>
      </c>
      <c r="Q831" s="34">
        <f t="shared" si="12"/>
        <v>0.52932098765432101</v>
      </c>
      <c r="R831" s="33">
        <v>44</v>
      </c>
      <c r="S831" s="33">
        <v>162</v>
      </c>
      <c r="T831" s="187">
        <v>45471</v>
      </c>
      <c r="U831" s="87" t="s">
        <v>1435</v>
      </c>
    </row>
    <row r="832" spans="1:21" ht="15.5">
      <c r="A832" s="223" t="s">
        <v>3287</v>
      </c>
      <c r="B832" s="232" t="s">
        <v>26</v>
      </c>
      <c r="C832" s="233" t="s">
        <v>24</v>
      </c>
      <c r="D832" s="233" t="s">
        <v>24</v>
      </c>
      <c r="E832" s="199" t="s">
        <v>1825</v>
      </c>
      <c r="F832" s="199" t="s">
        <v>1825</v>
      </c>
      <c r="G832" s="228" t="s">
        <v>3381</v>
      </c>
      <c r="H832" s="227" t="s">
        <v>2526</v>
      </c>
      <c r="I832" s="229" t="s">
        <v>1436</v>
      </c>
      <c r="J832" s="80" t="s">
        <v>1739</v>
      </c>
      <c r="K832" s="103" t="s">
        <v>24</v>
      </c>
      <c r="L832" s="80" t="s">
        <v>24</v>
      </c>
      <c r="M832" s="80" t="s">
        <v>24</v>
      </c>
      <c r="N832" s="80" t="s">
        <v>24</v>
      </c>
      <c r="O832" s="230">
        <v>728</v>
      </c>
      <c r="P832" s="231">
        <v>525</v>
      </c>
      <c r="Q832" s="34">
        <f t="shared" si="12"/>
        <v>0.72115384615384615</v>
      </c>
      <c r="R832" s="33">
        <v>40</v>
      </c>
      <c r="S832" s="33">
        <v>91</v>
      </c>
      <c r="T832" s="187">
        <v>45471</v>
      </c>
      <c r="U832" s="87" t="s">
        <v>1427</v>
      </c>
    </row>
    <row r="833" spans="1:21" ht="15.5">
      <c r="A833" s="223" t="s">
        <v>3287</v>
      </c>
      <c r="B833" s="232" t="s">
        <v>17</v>
      </c>
      <c r="C833" s="233" t="s">
        <v>15</v>
      </c>
      <c r="D833" s="233" t="s">
        <v>15</v>
      </c>
      <c r="E833" s="199" t="s">
        <v>1792</v>
      </c>
      <c r="F833" s="199" t="s">
        <v>1792</v>
      </c>
      <c r="G833" s="228" t="s">
        <v>3382</v>
      </c>
      <c r="H833" s="227" t="s">
        <v>2534</v>
      </c>
      <c r="I833" s="229" t="s">
        <v>1440</v>
      </c>
      <c r="J833" s="80" t="s">
        <v>1739</v>
      </c>
      <c r="K833" s="103" t="s">
        <v>15</v>
      </c>
      <c r="L833" s="80" t="s">
        <v>15</v>
      </c>
      <c r="M833" s="80" t="s">
        <v>15</v>
      </c>
      <c r="N833" s="80" t="s">
        <v>15</v>
      </c>
      <c r="O833" s="230">
        <v>1032</v>
      </c>
      <c r="P833" s="231">
        <v>753</v>
      </c>
      <c r="Q833" s="34">
        <f t="shared" si="12"/>
        <v>0.72965116279069764</v>
      </c>
      <c r="R833" s="33">
        <v>71</v>
      </c>
      <c r="S833" s="33">
        <v>129</v>
      </c>
      <c r="T833" s="187">
        <v>45476</v>
      </c>
      <c r="U833" s="87" t="s">
        <v>1435</v>
      </c>
    </row>
    <row r="834" spans="1:21" ht="15.5">
      <c r="A834" s="223" t="s">
        <v>3287</v>
      </c>
      <c r="B834" s="232" t="s">
        <v>12</v>
      </c>
      <c r="C834" s="233" t="s">
        <v>1549</v>
      </c>
      <c r="D834" s="233" t="s">
        <v>1549</v>
      </c>
      <c r="E834" s="199" t="s">
        <v>3029</v>
      </c>
      <c r="F834" s="199" t="s">
        <v>3383</v>
      </c>
      <c r="G834" s="228" t="s">
        <v>3384</v>
      </c>
      <c r="H834" s="227" t="s">
        <v>3031</v>
      </c>
      <c r="I834" s="229" t="s">
        <v>1442</v>
      </c>
      <c r="J834" s="80" t="s">
        <v>1739</v>
      </c>
      <c r="K834" s="103" t="s">
        <v>31</v>
      </c>
      <c r="L834" s="80" t="s">
        <v>371</v>
      </c>
      <c r="M834" s="80" t="s">
        <v>371</v>
      </c>
      <c r="N834" s="80" t="s">
        <v>10</v>
      </c>
      <c r="O834" s="230">
        <v>576</v>
      </c>
      <c r="P834" s="231">
        <v>350</v>
      </c>
      <c r="Q834" s="34">
        <f t="shared" si="12"/>
        <v>0.60763888888888884</v>
      </c>
      <c r="R834" s="33">
        <v>19</v>
      </c>
      <c r="S834" s="33">
        <v>72</v>
      </c>
      <c r="T834" s="187">
        <v>45476</v>
      </c>
      <c r="U834" s="87" t="s">
        <v>1443</v>
      </c>
    </row>
    <row r="835" spans="1:21" ht="26.5">
      <c r="A835" s="223" t="s">
        <v>3287</v>
      </c>
      <c r="B835" s="232" t="s">
        <v>9</v>
      </c>
      <c r="C835" s="233" t="s">
        <v>1577</v>
      </c>
      <c r="D835" s="233" t="s">
        <v>1577</v>
      </c>
      <c r="E835" s="199" t="s">
        <v>1788</v>
      </c>
      <c r="F835" s="199" t="s">
        <v>1774</v>
      </c>
      <c r="G835" s="228" t="s">
        <v>3385</v>
      </c>
      <c r="H835" s="227" t="s">
        <v>3250</v>
      </c>
      <c r="I835" s="229" t="s">
        <v>1441</v>
      </c>
      <c r="J835" s="80" t="s">
        <v>1738</v>
      </c>
      <c r="K835" s="103" t="s">
        <v>7</v>
      </c>
      <c r="L835" s="80" t="s">
        <v>7</v>
      </c>
      <c r="M835" s="80" t="s">
        <v>7</v>
      </c>
      <c r="N835" s="80" t="s">
        <v>7</v>
      </c>
      <c r="O835" s="230">
        <v>752</v>
      </c>
      <c r="P835" s="231">
        <v>520</v>
      </c>
      <c r="Q835" s="34">
        <f t="shared" ref="Q835:Q898" si="13">P835/O835</f>
        <v>0.69148936170212771</v>
      </c>
      <c r="R835" s="33">
        <v>37</v>
      </c>
      <c r="S835" s="33">
        <v>94</v>
      </c>
      <c r="T835" s="187">
        <v>45476</v>
      </c>
      <c r="U835" s="87" t="s">
        <v>7</v>
      </c>
    </row>
    <row r="836" spans="1:21" ht="26.5">
      <c r="A836" s="223" t="s">
        <v>3287</v>
      </c>
      <c r="B836" s="232" t="s">
        <v>9</v>
      </c>
      <c r="C836" s="233" t="s">
        <v>62</v>
      </c>
      <c r="D836" s="233" t="s">
        <v>62</v>
      </c>
      <c r="E836" s="199" t="s">
        <v>1819</v>
      </c>
      <c r="F836" s="199" t="s">
        <v>1819</v>
      </c>
      <c r="G836" s="228" t="s">
        <v>3386</v>
      </c>
      <c r="H836" s="227" t="s">
        <v>3387</v>
      </c>
      <c r="I836" s="229" t="s">
        <v>1444</v>
      </c>
      <c r="J836" s="80" t="s">
        <v>1738</v>
      </c>
      <c r="K836" s="103" t="s">
        <v>62</v>
      </c>
      <c r="L836" s="80" t="s">
        <v>1445</v>
      </c>
      <c r="M836" s="80" t="s">
        <v>8</v>
      </c>
      <c r="N836" s="80" t="s">
        <v>7</v>
      </c>
      <c r="O836" s="230">
        <v>592</v>
      </c>
      <c r="P836" s="231">
        <v>282</v>
      </c>
      <c r="Q836" s="34">
        <f t="shared" si="13"/>
        <v>0.47635135135135137</v>
      </c>
      <c r="R836" s="33">
        <v>13</v>
      </c>
      <c r="S836" s="33">
        <v>74</v>
      </c>
      <c r="T836" s="187">
        <v>45476</v>
      </c>
      <c r="U836" s="87" t="s">
        <v>62</v>
      </c>
    </row>
    <row r="837" spans="1:21" ht="15.5">
      <c r="A837" s="223" t="s">
        <v>3189</v>
      </c>
      <c r="B837" s="232" t="s">
        <v>12</v>
      </c>
      <c r="C837" s="233" t="s">
        <v>1487</v>
      </c>
      <c r="D837" s="233" t="s">
        <v>95</v>
      </c>
      <c r="E837" s="199" t="s">
        <v>1819</v>
      </c>
      <c r="F837" s="199" t="s">
        <v>3388</v>
      </c>
      <c r="G837" s="228" t="s">
        <v>3389</v>
      </c>
      <c r="H837" s="227" t="s">
        <v>2639</v>
      </c>
      <c r="I837" s="229" t="s">
        <v>1447</v>
      </c>
      <c r="J837" s="80" t="s">
        <v>1738</v>
      </c>
      <c r="K837" s="103" t="s">
        <v>107</v>
      </c>
      <c r="L837" s="80" t="s">
        <v>11</v>
      </c>
      <c r="M837" s="80" t="s">
        <v>371</v>
      </c>
      <c r="N837" s="80" t="s">
        <v>10</v>
      </c>
      <c r="O837" s="230">
        <v>1032</v>
      </c>
      <c r="P837" s="231">
        <v>615</v>
      </c>
      <c r="Q837" s="34">
        <f t="shared" si="13"/>
        <v>0.59593023255813948</v>
      </c>
      <c r="R837" s="33">
        <v>43</v>
      </c>
      <c r="S837" s="33">
        <v>129</v>
      </c>
      <c r="T837" s="187">
        <v>45485</v>
      </c>
      <c r="U837" s="87" t="s">
        <v>1448</v>
      </c>
    </row>
    <row r="838" spans="1:21" ht="15.5">
      <c r="A838" s="223" t="s">
        <v>3287</v>
      </c>
      <c r="B838" s="232" t="s">
        <v>23</v>
      </c>
      <c r="C838" s="233" t="s">
        <v>105</v>
      </c>
      <c r="D838" s="233" t="s">
        <v>105</v>
      </c>
      <c r="E838" s="199"/>
      <c r="F838" s="199" t="s">
        <v>1776</v>
      </c>
      <c r="G838" s="228" t="s">
        <v>3390</v>
      </c>
      <c r="H838" s="227" t="s">
        <v>2518</v>
      </c>
      <c r="I838" s="229" t="s">
        <v>1446</v>
      </c>
      <c r="J838" s="80" t="s">
        <v>1739</v>
      </c>
      <c r="K838" s="103" t="s">
        <v>105</v>
      </c>
      <c r="L838" s="80" t="s">
        <v>665</v>
      </c>
      <c r="M838" s="80" t="s">
        <v>105</v>
      </c>
      <c r="N838" s="80" t="s">
        <v>21</v>
      </c>
      <c r="O838" s="230">
        <v>880</v>
      </c>
      <c r="P838" s="231">
        <v>637</v>
      </c>
      <c r="Q838" s="34">
        <f t="shared" si="13"/>
        <v>0.72386363636363638</v>
      </c>
      <c r="R838" s="33">
        <v>46</v>
      </c>
      <c r="S838" s="33">
        <v>110</v>
      </c>
      <c r="T838" s="187">
        <v>45485</v>
      </c>
      <c r="U838" s="87" t="s">
        <v>105</v>
      </c>
    </row>
    <row r="839" spans="1:21" ht="26.5">
      <c r="A839" s="223" t="s">
        <v>3287</v>
      </c>
      <c r="B839" s="232" t="s">
        <v>9</v>
      </c>
      <c r="C839" s="233" t="s">
        <v>1577</v>
      </c>
      <c r="D839" s="233" t="s">
        <v>1577</v>
      </c>
      <c r="E839" s="199" t="s">
        <v>1825</v>
      </c>
      <c r="F839" s="199" t="s">
        <v>1825</v>
      </c>
      <c r="G839" s="228" t="s">
        <v>3391</v>
      </c>
      <c r="H839" s="227" t="s">
        <v>3250</v>
      </c>
      <c r="I839" s="229" t="s">
        <v>1449</v>
      </c>
      <c r="J839" s="80" t="s">
        <v>1738</v>
      </c>
      <c r="K839" s="103" t="s">
        <v>7</v>
      </c>
      <c r="L839" s="80" t="s">
        <v>7</v>
      </c>
      <c r="M839" s="80" t="s">
        <v>7</v>
      </c>
      <c r="N839" s="80" t="s">
        <v>7</v>
      </c>
      <c r="O839" s="230">
        <v>1264</v>
      </c>
      <c r="P839" s="231">
        <v>765</v>
      </c>
      <c r="Q839" s="34">
        <f t="shared" si="13"/>
        <v>0.60522151898734178</v>
      </c>
      <c r="R839" s="33">
        <v>53</v>
      </c>
      <c r="S839" s="33">
        <v>158</v>
      </c>
      <c r="T839" s="187">
        <v>45485</v>
      </c>
      <c r="U839" s="87" t="s">
        <v>1450</v>
      </c>
    </row>
    <row r="840" spans="1:21" ht="15.5">
      <c r="A840" s="223" t="s">
        <v>3287</v>
      </c>
      <c r="B840" s="199" t="s">
        <v>17</v>
      </c>
      <c r="C840" s="249" t="s">
        <v>15</v>
      </c>
      <c r="D840" s="249" t="s">
        <v>15</v>
      </c>
      <c r="E840" s="199" t="s">
        <v>1790</v>
      </c>
      <c r="F840" s="199" t="s">
        <v>1790</v>
      </c>
      <c r="G840" s="228" t="s">
        <v>3392</v>
      </c>
      <c r="H840" s="227" t="s">
        <v>2534</v>
      </c>
      <c r="I840" s="229" t="s">
        <v>1456</v>
      </c>
      <c r="J840" s="80" t="s">
        <v>1739</v>
      </c>
      <c r="K840" s="103" t="s">
        <v>15</v>
      </c>
      <c r="L840" s="80" t="s">
        <v>15</v>
      </c>
      <c r="M840" s="80" t="s">
        <v>15</v>
      </c>
      <c r="N840" s="80" t="s">
        <v>15</v>
      </c>
      <c r="O840" s="230">
        <v>1032</v>
      </c>
      <c r="P840" s="231">
        <v>640</v>
      </c>
      <c r="Q840" s="34">
        <f t="shared" si="13"/>
        <v>0.62015503875968991</v>
      </c>
      <c r="R840" s="33">
        <v>38</v>
      </c>
      <c r="S840" s="33">
        <v>129</v>
      </c>
      <c r="T840" s="187">
        <v>45492</v>
      </c>
      <c r="U840" s="87" t="s">
        <v>1435</v>
      </c>
    </row>
    <row r="841" spans="1:21" ht="15.5">
      <c r="A841" s="223" t="s">
        <v>3287</v>
      </c>
      <c r="B841" s="199" t="s">
        <v>26</v>
      </c>
      <c r="C841" s="249" t="s">
        <v>24</v>
      </c>
      <c r="D841" s="249" t="s">
        <v>24</v>
      </c>
      <c r="E841" s="199" t="s">
        <v>1769</v>
      </c>
      <c r="F841" s="199" t="s">
        <v>2492</v>
      </c>
      <c r="G841" s="228" t="s">
        <v>3393</v>
      </c>
      <c r="H841" s="227" t="s">
        <v>2526</v>
      </c>
      <c r="I841" s="229" t="s">
        <v>1454</v>
      </c>
      <c r="J841" s="80" t="s">
        <v>1739</v>
      </c>
      <c r="K841" s="103" t="s">
        <v>80</v>
      </c>
      <c r="L841" s="80" t="s">
        <v>1453</v>
      </c>
      <c r="M841" s="80" t="s">
        <v>24</v>
      </c>
      <c r="N841" s="80" t="s">
        <v>24</v>
      </c>
      <c r="O841" s="230">
        <v>248</v>
      </c>
      <c r="P841" s="231">
        <v>168</v>
      </c>
      <c r="Q841" s="34">
        <f t="shared" si="13"/>
        <v>0.67741935483870963</v>
      </c>
      <c r="R841" s="33">
        <v>15</v>
      </c>
      <c r="S841" s="33">
        <v>31</v>
      </c>
      <c r="T841" s="187">
        <v>45492</v>
      </c>
      <c r="U841" s="87" t="s">
        <v>1455</v>
      </c>
    </row>
    <row r="842" spans="1:21" ht="15.5">
      <c r="A842" s="223" t="s">
        <v>3287</v>
      </c>
      <c r="B842" s="199" t="s">
        <v>26</v>
      </c>
      <c r="C842" s="249" t="s">
        <v>24</v>
      </c>
      <c r="D842" s="249" t="s">
        <v>24</v>
      </c>
      <c r="E842" s="199" t="s">
        <v>1769</v>
      </c>
      <c r="F842" s="199" t="s">
        <v>2313</v>
      </c>
      <c r="G842" s="228" t="s">
        <v>3394</v>
      </c>
      <c r="H842" s="227" t="s">
        <v>2526</v>
      </c>
      <c r="I842" s="229" t="s">
        <v>1451</v>
      </c>
      <c r="J842" s="80" t="s">
        <v>1739</v>
      </c>
      <c r="K842" s="103" t="s">
        <v>80</v>
      </c>
      <c r="L842" s="80" t="s">
        <v>1453</v>
      </c>
      <c r="M842" s="80" t="s">
        <v>24</v>
      </c>
      <c r="N842" s="80" t="s">
        <v>24</v>
      </c>
      <c r="O842" s="230">
        <v>216</v>
      </c>
      <c r="P842" s="231">
        <v>181</v>
      </c>
      <c r="Q842" s="34">
        <f t="shared" si="13"/>
        <v>0.83796296296296291</v>
      </c>
      <c r="R842" s="33">
        <v>18</v>
      </c>
      <c r="S842" s="33">
        <v>27</v>
      </c>
      <c r="T842" s="187">
        <v>45492</v>
      </c>
      <c r="U842" s="87" t="s">
        <v>1452</v>
      </c>
    </row>
    <row r="843" spans="1:21" ht="15.5">
      <c r="A843" s="223" t="s">
        <v>3287</v>
      </c>
      <c r="B843" s="232" t="s">
        <v>12</v>
      </c>
      <c r="C843" s="233" t="s">
        <v>1487</v>
      </c>
      <c r="D843" s="233" t="s">
        <v>95</v>
      </c>
      <c r="E843" s="199" t="s">
        <v>1819</v>
      </c>
      <c r="F843" s="199" t="s">
        <v>3395</v>
      </c>
      <c r="G843" s="228" t="s">
        <v>3396</v>
      </c>
      <c r="H843" s="227" t="s">
        <v>2639</v>
      </c>
      <c r="I843" s="229" t="s">
        <v>1458</v>
      </c>
      <c r="J843" s="80" t="s">
        <v>1738</v>
      </c>
      <c r="K843" s="103" t="s">
        <v>107</v>
      </c>
      <c r="L843" s="80" t="s">
        <v>11</v>
      </c>
      <c r="M843" s="80" t="s">
        <v>371</v>
      </c>
      <c r="N843" s="80" t="s">
        <v>10</v>
      </c>
      <c r="O843" s="230">
        <v>768</v>
      </c>
      <c r="P843" s="231">
        <v>484</v>
      </c>
      <c r="Q843" s="34">
        <f t="shared" si="13"/>
        <v>0.63020833333333337</v>
      </c>
      <c r="R843" s="33">
        <v>32</v>
      </c>
      <c r="S843" s="33">
        <v>96</v>
      </c>
      <c r="T843" s="187">
        <v>45499</v>
      </c>
      <c r="U843" s="87" t="s">
        <v>1418</v>
      </c>
    </row>
    <row r="844" spans="1:21" ht="15.5">
      <c r="A844" s="223" t="s">
        <v>3287</v>
      </c>
      <c r="B844" s="232" t="s">
        <v>17</v>
      </c>
      <c r="C844" s="233" t="s">
        <v>15</v>
      </c>
      <c r="D844" s="233" t="s">
        <v>15</v>
      </c>
      <c r="E844" s="199" t="s">
        <v>1780</v>
      </c>
      <c r="F844" s="199" t="s">
        <v>1780</v>
      </c>
      <c r="G844" s="228" t="s">
        <v>3397</v>
      </c>
      <c r="H844" s="227" t="s">
        <v>2534</v>
      </c>
      <c r="I844" s="229" t="s">
        <v>1457</v>
      </c>
      <c r="J844" s="80" t="s">
        <v>1739</v>
      </c>
      <c r="K844" s="103" t="s">
        <v>15</v>
      </c>
      <c r="L844" s="80" t="s">
        <v>15</v>
      </c>
      <c r="M844" s="80" t="s">
        <v>15</v>
      </c>
      <c r="N844" s="80" t="s">
        <v>15</v>
      </c>
      <c r="O844" s="230">
        <v>872</v>
      </c>
      <c r="P844" s="231">
        <v>549</v>
      </c>
      <c r="Q844" s="34">
        <f t="shared" si="13"/>
        <v>0.62958715596330272</v>
      </c>
      <c r="R844" s="33">
        <v>31</v>
      </c>
      <c r="S844" s="33">
        <v>109</v>
      </c>
      <c r="T844" s="187">
        <v>45499</v>
      </c>
      <c r="U844" s="87" t="s">
        <v>15</v>
      </c>
    </row>
    <row r="845" spans="1:21" ht="26.5">
      <c r="A845" s="223" t="s">
        <v>3287</v>
      </c>
      <c r="B845" s="223" t="s">
        <v>5430</v>
      </c>
      <c r="C845" s="233" t="s">
        <v>756</v>
      </c>
      <c r="D845" s="233" t="s">
        <v>756</v>
      </c>
      <c r="E845" s="199" t="s">
        <v>2179</v>
      </c>
      <c r="F845" s="199" t="s">
        <v>1807</v>
      </c>
      <c r="G845" s="228" t="s">
        <v>3398</v>
      </c>
      <c r="H845" s="227" t="s">
        <v>2620</v>
      </c>
      <c r="I845" s="229" t="s">
        <v>1459</v>
      </c>
      <c r="J845" s="80" t="s">
        <v>1738</v>
      </c>
      <c r="K845" s="103" t="s">
        <v>109</v>
      </c>
      <c r="L845" s="80" t="s">
        <v>212</v>
      </c>
      <c r="M845" s="80" t="s">
        <v>67</v>
      </c>
      <c r="N845" s="80" t="s">
        <v>36</v>
      </c>
      <c r="O845" s="230">
        <v>1088</v>
      </c>
      <c r="P845" s="231">
        <v>491</v>
      </c>
      <c r="Q845" s="34">
        <f t="shared" si="13"/>
        <v>0.45128676470588236</v>
      </c>
      <c r="R845" s="33">
        <v>13</v>
      </c>
      <c r="S845" s="33">
        <v>136</v>
      </c>
      <c r="T845" s="187">
        <v>45499</v>
      </c>
      <c r="U845" s="87" t="s">
        <v>1460</v>
      </c>
    </row>
    <row r="846" spans="1:21" ht="15.5">
      <c r="A846" s="223" t="s">
        <v>3287</v>
      </c>
      <c r="B846" s="199" t="s">
        <v>17</v>
      </c>
      <c r="C846" s="137" t="s">
        <v>15</v>
      </c>
      <c r="D846" s="137" t="s">
        <v>15</v>
      </c>
      <c r="E846" s="199" t="s">
        <v>1788</v>
      </c>
      <c r="F846" s="199" t="s">
        <v>1813</v>
      </c>
      <c r="G846" s="228" t="s">
        <v>3399</v>
      </c>
      <c r="H846" s="227" t="s">
        <v>2534</v>
      </c>
      <c r="I846" s="229" t="s">
        <v>1461</v>
      </c>
      <c r="J846" s="80" t="s">
        <v>1739</v>
      </c>
      <c r="K846" s="103" t="s">
        <v>15</v>
      </c>
      <c r="L846" s="80" t="s">
        <v>15</v>
      </c>
      <c r="M846" s="80" t="s">
        <v>15</v>
      </c>
      <c r="N846" s="80" t="s">
        <v>15</v>
      </c>
      <c r="O846" s="230">
        <v>920</v>
      </c>
      <c r="P846" s="231">
        <v>619</v>
      </c>
      <c r="Q846" s="34">
        <f t="shared" si="13"/>
        <v>0.67282608695652169</v>
      </c>
      <c r="R846" s="33">
        <v>47</v>
      </c>
      <c r="S846" s="33">
        <v>115</v>
      </c>
      <c r="T846" s="187">
        <v>45504</v>
      </c>
      <c r="U846" s="87" t="s">
        <v>15</v>
      </c>
    </row>
    <row r="847" spans="1:21" ht="15.5">
      <c r="A847" s="223" t="s">
        <v>3287</v>
      </c>
      <c r="B847" s="199" t="s">
        <v>12</v>
      </c>
      <c r="C847" s="137" t="s">
        <v>1487</v>
      </c>
      <c r="D847" s="137" t="s">
        <v>95</v>
      </c>
      <c r="E847" s="199" t="s">
        <v>1819</v>
      </c>
      <c r="F847" s="199" t="s">
        <v>3400</v>
      </c>
      <c r="G847" s="228" t="s">
        <v>3401</v>
      </c>
      <c r="H847" s="227" t="s">
        <v>2639</v>
      </c>
      <c r="I847" s="229" t="s">
        <v>1462</v>
      </c>
      <c r="J847" s="80" t="s">
        <v>1738</v>
      </c>
      <c r="K847" s="103" t="s">
        <v>95</v>
      </c>
      <c r="L847" s="80" t="s">
        <v>11</v>
      </c>
      <c r="M847" s="80" t="s">
        <v>371</v>
      </c>
      <c r="N847" s="80" t="s">
        <v>10</v>
      </c>
      <c r="O847" s="230">
        <v>832</v>
      </c>
      <c r="P847" s="231">
        <v>533</v>
      </c>
      <c r="Q847" s="34">
        <f t="shared" si="13"/>
        <v>0.640625</v>
      </c>
      <c r="R847" s="33">
        <v>37</v>
      </c>
      <c r="S847" s="33">
        <v>104</v>
      </c>
      <c r="T847" s="187">
        <v>45504</v>
      </c>
      <c r="U847" s="87" t="s">
        <v>1463</v>
      </c>
    </row>
    <row r="848" spans="1:21" ht="15.5">
      <c r="A848" s="223" t="s">
        <v>3287</v>
      </c>
      <c r="B848" s="199" t="s">
        <v>9</v>
      </c>
      <c r="C848" s="137" t="s">
        <v>59</v>
      </c>
      <c r="D848" s="137" t="s">
        <v>59</v>
      </c>
      <c r="E848" s="199" t="s">
        <v>1761</v>
      </c>
      <c r="F848" s="199" t="s">
        <v>1769</v>
      </c>
      <c r="G848" s="228" t="s">
        <v>3402</v>
      </c>
      <c r="H848" s="227" t="s">
        <v>3191</v>
      </c>
      <c r="I848" s="229" t="s">
        <v>1464</v>
      </c>
      <c r="J848" s="80" t="s">
        <v>1738</v>
      </c>
      <c r="K848" s="103" t="s">
        <v>59</v>
      </c>
      <c r="L848" s="80" t="s">
        <v>59</v>
      </c>
      <c r="M848" s="80" t="s">
        <v>59</v>
      </c>
      <c r="N848" s="80" t="s">
        <v>59</v>
      </c>
      <c r="O848" s="230">
        <v>456</v>
      </c>
      <c r="P848" s="231">
        <v>172</v>
      </c>
      <c r="Q848" s="34">
        <f t="shared" si="13"/>
        <v>0.37719298245614036</v>
      </c>
      <c r="R848" s="33">
        <v>3</v>
      </c>
      <c r="S848" s="33">
        <v>57</v>
      </c>
      <c r="T848" s="187">
        <v>45504</v>
      </c>
      <c r="U848" s="87" t="s">
        <v>59</v>
      </c>
    </row>
    <row r="849" spans="1:21" ht="15.5">
      <c r="A849" s="223" t="s">
        <v>3287</v>
      </c>
      <c r="B849" s="232" t="s">
        <v>12</v>
      </c>
      <c r="C849" s="233" t="s">
        <v>1487</v>
      </c>
      <c r="D849" s="233" t="s">
        <v>95</v>
      </c>
      <c r="E849" s="199" t="s">
        <v>1819</v>
      </c>
      <c r="F849" s="199" t="s">
        <v>3403</v>
      </c>
      <c r="G849" s="228" t="s">
        <v>3404</v>
      </c>
      <c r="H849" s="227" t="s">
        <v>2639</v>
      </c>
      <c r="I849" s="229" t="s">
        <v>1470</v>
      </c>
      <c r="J849" s="80" t="s">
        <v>1738</v>
      </c>
      <c r="K849" s="103" t="s">
        <v>107</v>
      </c>
      <c r="L849" s="80" t="s">
        <v>11</v>
      </c>
      <c r="M849" s="80" t="s">
        <v>371</v>
      </c>
      <c r="N849" s="80" t="s">
        <v>10</v>
      </c>
      <c r="O849" s="230">
        <v>984</v>
      </c>
      <c r="P849" s="231">
        <v>573</v>
      </c>
      <c r="Q849" s="34">
        <f t="shared" si="13"/>
        <v>0.58231707317073167</v>
      </c>
      <c r="R849" s="33">
        <v>31</v>
      </c>
      <c r="S849" s="33">
        <v>123</v>
      </c>
      <c r="T849" s="187">
        <v>45513</v>
      </c>
      <c r="U849" s="87" t="s">
        <v>1463</v>
      </c>
    </row>
    <row r="850" spans="1:21" ht="26.5">
      <c r="A850" s="223" t="s">
        <v>3279</v>
      </c>
      <c r="B850" s="223" t="s">
        <v>5430</v>
      </c>
      <c r="C850" s="233" t="s">
        <v>109</v>
      </c>
      <c r="D850" s="233" t="s">
        <v>109</v>
      </c>
      <c r="E850" s="199" t="s">
        <v>2013</v>
      </c>
      <c r="F850" s="199" t="s">
        <v>2013</v>
      </c>
      <c r="G850" s="228" t="s">
        <v>3405</v>
      </c>
      <c r="H850" s="227" t="s">
        <v>2407</v>
      </c>
      <c r="I850" s="229" t="s">
        <v>1467</v>
      </c>
      <c r="J850" s="80" t="s">
        <v>1738</v>
      </c>
      <c r="K850" s="103" t="s">
        <v>109</v>
      </c>
      <c r="L850" s="80" t="s">
        <v>212</v>
      </c>
      <c r="M850" s="80" t="s">
        <v>67</v>
      </c>
      <c r="N850" s="80" t="s">
        <v>36</v>
      </c>
      <c r="O850" s="230">
        <v>1224</v>
      </c>
      <c r="P850" s="231">
        <v>736</v>
      </c>
      <c r="Q850" s="34">
        <f t="shared" si="13"/>
        <v>0.60130718954248363</v>
      </c>
      <c r="R850" s="33">
        <v>46</v>
      </c>
      <c r="S850" s="33">
        <v>153</v>
      </c>
      <c r="T850" s="187">
        <v>45513</v>
      </c>
      <c r="U850" s="87" t="s">
        <v>1468</v>
      </c>
    </row>
    <row r="851" spans="1:21" ht="26.5">
      <c r="A851" s="223" t="s">
        <v>3287</v>
      </c>
      <c r="B851" s="223" t="s">
        <v>5430</v>
      </c>
      <c r="C851" s="233" t="s">
        <v>756</v>
      </c>
      <c r="D851" s="233" t="s">
        <v>756</v>
      </c>
      <c r="E851" s="199" t="s">
        <v>2179</v>
      </c>
      <c r="F851" s="199" t="s">
        <v>1782</v>
      </c>
      <c r="G851" s="228" t="s">
        <v>3406</v>
      </c>
      <c r="H851" s="227" t="s">
        <v>2620</v>
      </c>
      <c r="I851" s="229" t="s">
        <v>1471</v>
      </c>
      <c r="J851" s="80" t="s">
        <v>1738</v>
      </c>
      <c r="K851" s="103" t="s">
        <v>108</v>
      </c>
      <c r="L851" s="80" t="s">
        <v>212</v>
      </c>
      <c r="M851" s="80" t="s">
        <v>67</v>
      </c>
      <c r="N851" s="80" t="s">
        <v>36</v>
      </c>
      <c r="O851" s="230">
        <v>1120</v>
      </c>
      <c r="P851" s="231">
        <v>369</v>
      </c>
      <c r="Q851" s="34">
        <f t="shared" si="13"/>
        <v>0.32946428571428571</v>
      </c>
      <c r="R851" s="33">
        <v>7</v>
      </c>
      <c r="S851" s="33">
        <v>140</v>
      </c>
      <c r="T851" s="187">
        <v>45513</v>
      </c>
      <c r="U851" s="87" t="s">
        <v>1314</v>
      </c>
    </row>
    <row r="852" spans="1:21" ht="26.5">
      <c r="A852" s="223" t="s">
        <v>3287</v>
      </c>
      <c r="B852" s="223" t="s">
        <v>5430</v>
      </c>
      <c r="C852" s="233" t="s">
        <v>756</v>
      </c>
      <c r="D852" s="233" t="s">
        <v>756</v>
      </c>
      <c r="E852" s="199" t="s">
        <v>2179</v>
      </c>
      <c r="F852" s="199" t="s">
        <v>2227</v>
      </c>
      <c r="G852" s="228" t="s">
        <v>3407</v>
      </c>
      <c r="H852" s="227" t="s">
        <v>2620</v>
      </c>
      <c r="I852" s="229" t="s">
        <v>1469</v>
      </c>
      <c r="J852" s="80" t="s">
        <v>1738</v>
      </c>
      <c r="K852" s="103" t="s">
        <v>108</v>
      </c>
      <c r="L852" s="80" t="s">
        <v>212</v>
      </c>
      <c r="M852" s="80" t="s">
        <v>67</v>
      </c>
      <c r="N852" s="80" t="s">
        <v>36</v>
      </c>
      <c r="O852" s="230">
        <v>1128</v>
      </c>
      <c r="P852" s="231">
        <v>539</v>
      </c>
      <c r="Q852" s="34">
        <f t="shared" si="13"/>
        <v>0.4778368794326241</v>
      </c>
      <c r="R852" s="33">
        <v>16</v>
      </c>
      <c r="S852" s="33">
        <v>141</v>
      </c>
      <c r="T852" s="187">
        <v>45513</v>
      </c>
      <c r="U852" s="87" t="s">
        <v>1314</v>
      </c>
    </row>
    <row r="853" spans="1:21" ht="15.5">
      <c r="A853" s="223" t="s">
        <v>3287</v>
      </c>
      <c r="B853" s="232" t="s">
        <v>26</v>
      </c>
      <c r="C853" s="233" t="s">
        <v>83</v>
      </c>
      <c r="D853" s="233" t="s">
        <v>83</v>
      </c>
      <c r="E853" s="199" t="s">
        <v>1849</v>
      </c>
      <c r="F853" s="199" t="s">
        <v>1849</v>
      </c>
      <c r="G853" s="228" t="s">
        <v>3408</v>
      </c>
      <c r="H853" s="227" t="s">
        <v>3409</v>
      </c>
      <c r="I853" s="229" t="s">
        <v>1465</v>
      </c>
      <c r="J853" s="80" t="s">
        <v>1738</v>
      </c>
      <c r="K853" s="103" t="s">
        <v>83</v>
      </c>
      <c r="L853" s="80" t="s">
        <v>83</v>
      </c>
      <c r="M853" s="80" t="s">
        <v>66</v>
      </c>
      <c r="N853" s="80" t="s">
        <v>66</v>
      </c>
      <c r="O853" s="230">
        <v>1128</v>
      </c>
      <c r="P853" s="231">
        <v>634</v>
      </c>
      <c r="Q853" s="34">
        <f t="shared" si="13"/>
        <v>0.56205673758865249</v>
      </c>
      <c r="R853" s="33">
        <v>36</v>
      </c>
      <c r="S853" s="33">
        <v>141</v>
      </c>
      <c r="T853" s="187">
        <v>45513</v>
      </c>
      <c r="U853" s="87" t="s">
        <v>1466</v>
      </c>
    </row>
    <row r="854" spans="1:21" ht="15.5">
      <c r="A854" s="223" t="s">
        <v>3287</v>
      </c>
      <c r="B854" s="199" t="s">
        <v>17</v>
      </c>
      <c r="C854" s="137" t="s">
        <v>15</v>
      </c>
      <c r="D854" s="137" t="s">
        <v>15</v>
      </c>
      <c r="E854" s="199" t="s">
        <v>1780</v>
      </c>
      <c r="F854" s="199" t="s">
        <v>2507</v>
      </c>
      <c r="G854" s="228" t="s">
        <v>3410</v>
      </c>
      <c r="H854" s="227" t="s">
        <v>2534</v>
      </c>
      <c r="I854" s="229" t="s">
        <v>1472</v>
      </c>
      <c r="J854" s="80" t="s">
        <v>1739</v>
      </c>
      <c r="K854" s="103" t="s">
        <v>15</v>
      </c>
      <c r="L854" s="80" t="s">
        <v>15</v>
      </c>
      <c r="M854" s="80" t="s">
        <v>15</v>
      </c>
      <c r="N854" s="80" t="s">
        <v>15</v>
      </c>
      <c r="O854" s="230">
        <v>880</v>
      </c>
      <c r="P854" s="231">
        <v>531</v>
      </c>
      <c r="Q854" s="34">
        <f t="shared" si="13"/>
        <v>0.60340909090909089</v>
      </c>
      <c r="R854" s="33">
        <v>31</v>
      </c>
      <c r="S854" s="33">
        <v>110</v>
      </c>
      <c r="T854" s="187">
        <v>45534</v>
      </c>
      <c r="U854" s="87" t="s">
        <v>15</v>
      </c>
    </row>
    <row r="855" spans="1:21" ht="15.5">
      <c r="A855" s="223" t="s">
        <v>3287</v>
      </c>
      <c r="B855" s="199" t="s">
        <v>17</v>
      </c>
      <c r="C855" s="137" t="s">
        <v>15</v>
      </c>
      <c r="D855" s="137" t="s">
        <v>15</v>
      </c>
      <c r="E855" s="199" t="s">
        <v>1790</v>
      </c>
      <c r="F855" s="199" t="s">
        <v>3034</v>
      </c>
      <c r="G855" s="228" t="s">
        <v>3411</v>
      </c>
      <c r="H855" s="227" t="s">
        <v>2534</v>
      </c>
      <c r="I855" s="229" t="s">
        <v>1473</v>
      </c>
      <c r="J855" s="80" t="s">
        <v>1739</v>
      </c>
      <c r="K855" s="103" t="s">
        <v>15</v>
      </c>
      <c r="L855" s="80" t="s">
        <v>15</v>
      </c>
      <c r="M855" s="80" t="s">
        <v>15</v>
      </c>
      <c r="N855" s="80" t="s">
        <v>15</v>
      </c>
      <c r="O855" s="230">
        <v>992</v>
      </c>
      <c r="P855" s="231">
        <v>589</v>
      </c>
      <c r="Q855" s="34">
        <f t="shared" si="13"/>
        <v>0.59375</v>
      </c>
      <c r="R855" s="33">
        <v>32</v>
      </c>
      <c r="S855" s="33">
        <v>124</v>
      </c>
      <c r="T855" s="187">
        <v>45534</v>
      </c>
      <c r="U855" s="87" t="s">
        <v>15</v>
      </c>
    </row>
    <row r="856" spans="1:21" ht="15.5">
      <c r="A856" s="223" t="s">
        <v>3287</v>
      </c>
      <c r="B856" s="232" t="s">
        <v>17</v>
      </c>
      <c r="C856" s="233" t="s">
        <v>34</v>
      </c>
      <c r="D856" s="233" t="s">
        <v>34</v>
      </c>
      <c r="E856" s="226" t="s">
        <v>1825</v>
      </c>
      <c r="F856" s="227" t="s">
        <v>1825</v>
      </c>
      <c r="G856" s="228" t="s">
        <v>3412</v>
      </c>
      <c r="H856" s="227" t="s">
        <v>3413</v>
      </c>
      <c r="I856" s="229" t="s">
        <v>1474</v>
      </c>
      <c r="J856" s="80" t="s">
        <v>1738</v>
      </c>
      <c r="K856" s="103" t="s">
        <v>34</v>
      </c>
      <c r="L856" s="80" t="s">
        <v>34</v>
      </c>
      <c r="M856" s="80" t="s">
        <v>34</v>
      </c>
      <c r="N856" s="80" t="s">
        <v>34</v>
      </c>
      <c r="O856" s="230">
        <v>744</v>
      </c>
      <c r="P856" s="231">
        <v>538</v>
      </c>
      <c r="Q856" s="34">
        <f t="shared" si="13"/>
        <v>0.7231182795698925</v>
      </c>
      <c r="R856" s="33">
        <v>49</v>
      </c>
      <c r="S856" s="33">
        <v>93</v>
      </c>
      <c r="T856" s="187">
        <v>45541</v>
      </c>
      <c r="U856" s="87" t="s">
        <v>1475</v>
      </c>
    </row>
    <row r="857" spans="1:21" ht="15.5">
      <c r="A857" s="223" t="s">
        <v>3287</v>
      </c>
      <c r="B857" s="199" t="s">
        <v>17</v>
      </c>
      <c r="C857" s="137" t="s">
        <v>16</v>
      </c>
      <c r="D857" s="137" t="s">
        <v>16</v>
      </c>
      <c r="E857" s="199" t="s">
        <v>1825</v>
      </c>
      <c r="F857" s="199" t="s">
        <v>1825</v>
      </c>
      <c r="G857" s="228" t="s">
        <v>3414</v>
      </c>
      <c r="H857" s="227" t="s">
        <v>3415</v>
      </c>
      <c r="I857" s="229" t="s">
        <v>1476</v>
      </c>
      <c r="J857" s="80" t="s">
        <v>1738</v>
      </c>
      <c r="K857" s="103" t="s">
        <v>16</v>
      </c>
      <c r="L857" s="80" t="s">
        <v>16</v>
      </c>
      <c r="M857" s="80" t="s">
        <v>16</v>
      </c>
      <c r="N857" s="80" t="s">
        <v>15</v>
      </c>
      <c r="O857" s="230">
        <v>672</v>
      </c>
      <c r="P857" s="231">
        <v>402</v>
      </c>
      <c r="Q857" s="34">
        <f t="shared" si="13"/>
        <v>0.5982142857142857</v>
      </c>
      <c r="R857" s="33">
        <v>25</v>
      </c>
      <c r="S857" s="33">
        <v>84</v>
      </c>
      <c r="T857" s="187">
        <v>45547</v>
      </c>
      <c r="U857" s="87" t="s">
        <v>1477</v>
      </c>
    </row>
    <row r="858" spans="1:21" ht="15.5">
      <c r="A858" s="223" t="s">
        <v>3287</v>
      </c>
      <c r="B858" s="199" t="s">
        <v>23</v>
      </c>
      <c r="C858" s="137" t="s">
        <v>105</v>
      </c>
      <c r="D858" s="137" t="s">
        <v>105</v>
      </c>
      <c r="E858" s="199" t="s">
        <v>1769</v>
      </c>
      <c r="F858" s="199" t="s">
        <v>1769</v>
      </c>
      <c r="G858" s="228" t="s">
        <v>3416</v>
      </c>
      <c r="H858" s="227" t="s">
        <v>2518</v>
      </c>
      <c r="I858" s="229" t="s">
        <v>1478</v>
      </c>
      <c r="J858" s="80" t="s">
        <v>1739</v>
      </c>
      <c r="K858" s="103" t="s">
        <v>22</v>
      </c>
      <c r="L858" s="80" t="s">
        <v>665</v>
      </c>
      <c r="M858" s="80" t="s">
        <v>105</v>
      </c>
      <c r="N858" s="80" t="s">
        <v>21</v>
      </c>
      <c r="O858" s="230">
        <v>624</v>
      </c>
      <c r="P858" s="231">
        <v>393</v>
      </c>
      <c r="Q858" s="34">
        <f t="shared" si="13"/>
        <v>0.62980769230769229</v>
      </c>
      <c r="R858" s="33">
        <v>33</v>
      </c>
      <c r="S858" s="33">
        <v>78</v>
      </c>
      <c r="T858" s="187">
        <v>45548</v>
      </c>
      <c r="U858" s="87" t="s">
        <v>1479</v>
      </c>
    </row>
    <row r="859" spans="1:21" ht="15.5">
      <c r="A859" s="223" t="s">
        <v>3287</v>
      </c>
      <c r="B859" s="223" t="s">
        <v>5430</v>
      </c>
      <c r="C859" s="137" t="s">
        <v>109</v>
      </c>
      <c r="D859" s="137" t="s">
        <v>109</v>
      </c>
      <c r="E859" s="199" t="s">
        <v>2022</v>
      </c>
      <c r="F859" s="199" t="s">
        <v>2015</v>
      </c>
      <c r="G859" s="228" t="s">
        <v>3417</v>
      </c>
      <c r="H859" s="227" t="s">
        <v>2407</v>
      </c>
      <c r="I859" s="229" t="s">
        <v>1480</v>
      </c>
      <c r="J859" s="80" t="s">
        <v>1738</v>
      </c>
      <c r="K859" s="103" t="s">
        <v>109</v>
      </c>
      <c r="L859" s="80" t="s">
        <v>212</v>
      </c>
      <c r="M859" s="80" t="s">
        <v>67</v>
      </c>
      <c r="N859" s="80" t="s">
        <v>36</v>
      </c>
      <c r="O859" s="230">
        <v>1048</v>
      </c>
      <c r="P859" s="231">
        <v>479</v>
      </c>
      <c r="Q859" s="34">
        <f t="shared" si="13"/>
        <v>0.45706106870229007</v>
      </c>
      <c r="R859" s="33">
        <v>22</v>
      </c>
      <c r="S859" s="33">
        <v>131</v>
      </c>
      <c r="T859" s="187">
        <v>45568</v>
      </c>
      <c r="U859" s="87" t="s">
        <v>1481</v>
      </c>
    </row>
    <row r="860" spans="1:21" ht="15.5">
      <c r="A860" s="223" t="s">
        <v>3287</v>
      </c>
      <c r="B860" s="223" t="s">
        <v>5430</v>
      </c>
      <c r="C860" s="137" t="s">
        <v>109</v>
      </c>
      <c r="D860" s="137" t="s">
        <v>109</v>
      </c>
      <c r="E860" s="199" t="s">
        <v>2022</v>
      </c>
      <c r="F860" s="199" t="s">
        <v>1967</v>
      </c>
      <c r="G860" s="228" t="s">
        <v>3418</v>
      </c>
      <c r="H860" s="227" t="s">
        <v>2407</v>
      </c>
      <c r="I860" s="229" t="s">
        <v>1482</v>
      </c>
      <c r="J860" s="80" t="s">
        <v>1738</v>
      </c>
      <c r="K860" s="103" t="s">
        <v>109</v>
      </c>
      <c r="L860" s="80" t="s">
        <v>212</v>
      </c>
      <c r="M860" s="80" t="s">
        <v>67</v>
      </c>
      <c r="N860" s="80" t="s">
        <v>36</v>
      </c>
      <c r="O860" s="230">
        <v>808</v>
      </c>
      <c r="P860" s="231">
        <v>318</v>
      </c>
      <c r="Q860" s="34">
        <f t="shared" si="13"/>
        <v>0.39356435643564358</v>
      </c>
      <c r="R860" s="33">
        <v>8</v>
      </c>
      <c r="S860" s="33">
        <v>101</v>
      </c>
      <c r="T860" s="187">
        <v>45568</v>
      </c>
      <c r="U860" s="87" t="s">
        <v>1481</v>
      </c>
    </row>
    <row r="861" spans="1:21" ht="15.5">
      <c r="A861" s="223" t="s">
        <v>3287</v>
      </c>
      <c r="B861" s="223" t="s">
        <v>5430</v>
      </c>
      <c r="C861" s="137" t="s">
        <v>109</v>
      </c>
      <c r="D861" s="137" t="s">
        <v>109</v>
      </c>
      <c r="E861" s="199" t="s">
        <v>2022</v>
      </c>
      <c r="F861" s="199" t="s">
        <v>1908</v>
      </c>
      <c r="G861" s="228" t="s">
        <v>3419</v>
      </c>
      <c r="H861" s="227" t="s">
        <v>2407</v>
      </c>
      <c r="I861" s="229" t="s">
        <v>1483</v>
      </c>
      <c r="J861" s="80" t="s">
        <v>1738</v>
      </c>
      <c r="K861" s="103" t="s">
        <v>109</v>
      </c>
      <c r="L861" s="80" t="s">
        <v>212</v>
      </c>
      <c r="M861" s="80" t="s">
        <v>67</v>
      </c>
      <c r="N861" s="80" t="s">
        <v>36</v>
      </c>
      <c r="O861" s="230">
        <v>1104</v>
      </c>
      <c r="P861" s="231">
        <v>385</v>
      </c>
      <c r="Q861" s="34">
        <f t="shared" si="13"/>
        <v>0.34873188405797101</v>
      </c>
      <c r="R861" s="33">
        <v>8</v>
      </c>
      <c r="S861" s="33">
        <v>138</v>
      </c>
      <c r="T861" s="187">
        <v>45568</v>
      </c>
      <c r="U861" s="87" t="s">
        <v>1484</v>
      </c>
    </row>
    <row r="862" spans="1:21" ht="15.5">
      <c r="A862" s="223" t="s">
        <v>3287</v>
      </c>
      <c r="B862" s="199" t="s">
        <v>12</v>
      </c>
      <c r="C862" s="137" t="s">
        <v>1487</v>
      </c>
      <c r="D862" s="137" t="s">
        <v>95</v>
      </c>
      <c r="E862" s="199" t="s">
        <v>1819</v>
      </c>
      <c r="F862" s="199" t="s">
        <v>3420</v>
      </c>
      <c r="G862" s="228" t="s">
        <v>3421</v>
      </c>
      <c r="H862" s="227" t="s">
        <v>2639</v>
      </c>
      <c r="I862" s="229" t="s">
        <v>1486</v>
      </c>
      <c r="J862" s="80" t="s">
        <v>1738</v>
      </c>
      <c r="K862" s="103" t="s">
        <v>95</v>
      </c>
      <c r="L862" s="80" t="s">
        <v>11</v>
      </c>
      <c r="M862" s="80" t="s">
        <v>371</v>
      </c>
      <c r="N862" s="80" t="s">
        <v>10</v>
      </c>
      <c r="O862" s="230">
        <v>1136</v>
      </c>
      <c r="P862" s="231">
        <v>721</v>
      </c>
      <c r="Q862" s="34">
        <f t="shared" si="13"/>
        <v>0.63468309859154926</v>
      </c>
      <c r="R862" s="33">
        <v>47</v>
      </c>
      <c r="S862" s="33">
        <v>142</v>
      </c>
      <c r="T862" s="187">
        <v>45569</v>
      </c>
      <c r="U862" s="87" t="s">
        <v>1487</v>
      </c>
    </row>
    <row r="863" spans="1:21" ht="26.5">
      <c r="A863" s="223" t="s">
        <v>3287</v>
      </c>
      <c r="B863" s="199" t="s">
        <v>9</v>
      </c>
      <c r="C863" s="137" t="s">
        <v>62</v>
      </c>
      <c r="D863" s="137" t="s">
        <v>62</v>
      </c>
      <c r="E863" s="199" t="s">
        <v>1819</v>
      </c>
      <c r="F863" s="199" t="s">
        <v>1825</v>
      </c>
      <c r="G863" s="228" t="s">
        <v>3422</v>
      </c>
      <c r="H863" s="227" t="s">
        <v>3387</v>
      </c>
      <c r="I863" s="229" t="s">
        <v>1485</v>
      </c>
      <c r="J863" s="80" t="s">
        <v>1738</v>
      </c>
      <c r="K863" s="103" t="s">
        <v>62</v>
      </c>
      <c r="L863" s="80" t="s">
        <v>1445</v>
      </c>
      <c r="M863" s="80" t="s">
        <v>8</v>
      </c>
      <c r="N863" s="80" t="s">
        <v>7</v>
      </c>
      <c r="O863" s="230">
        <v>664</v>
      </c>
      <c r="P863" s="231">
        <v>387</v>
      </c>
      <c r="Q863" s="34">
        <f t="shared" si="13"/>
        <v>0.58283132530120485</v>
      </c>
      <c r="R863" s="33">
        <v>21</v>
      </c>
      <c r="S863" s="33">
        <v>83</v>
      </c>
      <c r="T863" s="187">
        <v>45569</v>
      </c>
      <c r="U863" s="87" t="s">
        <v>62</v>
      </c>
    </row>
    <row r="864" spans="1:21" ht="15.5">
      <c r="A864" s="223" t="s">
        <v>3287</v>
      </c>
      <c r="B864" s="199" t="s">
        <v>26</v>
      </c>
      <c r="C864" s="137" t="s">
        <v>83</v>
      </c>
      <c r="D864" s="137" t="s">
        <v>83</v>
      </c>
      <c r="E864" s="199" t="s">
        <v>1849</v>
      </c>
      <c r="F864" s="199" t="s">
        <v>2197</v>
      </c>
      <c r="G864" s="228" t="s">
        <v>3423</v>
      </c>
      <c r="H864" s="227" t="s">
        <v>3409</v>
      </c>
      <c r="I864" s="229" t="s">
        <v>1488</v>
      </c>
      <c r="J864" s="80" t="s">
        <v>1738</v>
      </c>
      <c r="K864" s="103" t="s">
        <v>83</v>
      </c>
      <c r="L864" s="80" t="s">
        <v>83</v>
      </c>
      <c r="M864" s="80" t="s">
        <v>66</v>
      </c>
      <c r="N864" s="80" t="s">
        <v>66</v>
      </c>
      <c r="O864" s="230">
        <v>720</v>
      </c>
      <c r="P864" s="231">
        <v>337</v>
      </c>
      <c r="Q864" s="34">
        <f t="shared" si="13"/>
        <v>0.46805555555555556</v>
      </c>
      <c r="R864" s="33">
        <v>15</v>
      </c>
      <c r="S864" s="33">
        <v>90</v>
      </c>
      <c r="T864" s="187">
        <v>45569</v>
      </c>
      <c r="U864" s="87" t="s">
        <v>1466</v>
      </c>
    </row>
    <row r="865" spans="1:21" ht="15.5">
      <c r="A865" s="223" t="s">
        <v>3287</v>
      </c>
      <c r="B865" s="232" t="s">
        <v>12</v>
      </c>
      <c r="C865" s="233" t="s">
        <v>1487</v>
      </c>
      <c r="D865" s="233" t="s">
        <v>95</v>
      </c>
      <c r="E865" s="226" t="s">
        <v>1819</v>
      </c>
      <c r="F865" s="227" t="s">
        <v>3424</v>
      </c>
      <c r="G865" s="228" t="s">
        <v>3425</v>
      </c>
      <c r="H865" s="227" t="s">
        <v>2639</v>
      </c>
      <c r="I865" s="229" t="s">
        <v>1489</v>
      </c>
      <c r="J865" s="80" t="s">
        <v>1738</v>
      </c>
      <c r="K865" s="103" t="s">
        <v>107</v>
      </c>
      <c r="L865" s="80" t="s">
        <v>11</v>
      </c>
      <c r="M865" s="80" t="s">
        <v>371</v>
      </c>
      <c r="N865" s="80" t="s">
        <v>10</v>
      </c>
      <c r="O865" s="230">
        <v>1448</v>
      </c>
      <c r="P865" s="231">
        <v>661</v>
      </c>
      <c r="Q865" s="34">
        <f t="shared" si="13"/>
        <v>0.45649171270718231</v>
      </c>
      <c r="R865" s="33">
        <v>36</v>
      </c>
      <c r="S865" s="33">
        <v>181</v>
      </c>
      <c r="T865" s="187">
        <v>45579</v>
      </c>
      <c r="U865" s="87" t="s">
        <v>1487</v>
      </c>
    </row>
    <row r="866" spans="1:21" ht="15.5">
      <c r="A866" s="223" t="s">
        <v>3287</v>
      </c>
      <c r="B866" s="232" t="s">
        <v>17</v>
      </c>
      <c r="C866" s="233" t="s">
        <v>34</v>
      </c>
      <c r="D866" s="233" t="s">
        <v>34</v>
      </c>
      <c r="E866" s="226" t="s">
        <v>1819</v>
      </c>
      <c r="F866" s="227" t="s">
        <v>1819</v>
      </c>
      <c r="G866" s="228" t="s">
        <v>3426</v>
      </c>
      <c r="H866" s="227" t="s">
        <v>3413</v>
      </c>
      <c r="I866" s="229" t="s">
        <v>1490</v>
      </c>
      <c r="J866" s="80" t="s">
        <v>1738</v>
      </c>
      <c r="K866" s="80" t="s">
        <v>34</v>
      </c>
      <c r="L866" s="80" t="s">
        <v>34</v>
      </c>
      <c r="M866" s="80" t="s">
        <v>34</v>
      </c>
      <c r="N866" s="80" t="s">
        <v>34</v>
      </c>
      <c r="O866" s="230">
        <v>784</v>
      </c>
      <c r="P866" s="231">
        <v>624</v>
      </c>
      <c r="Q866" s="34">
        <f t="shared" si="13"/>
        <v>0.79591836734693877</v>
      </c>
      <c r="R866" s="33">
        <v>60</v>
      </c>
      <c r="S866" s="33">
        <v>98</v>
      </c>
      <c r="T866" s="187">
        <v>45583</v>
      </c>
      <c r="U866" s="87" t="s">
        <v>1491</v>
      </c>
    </row>
    <row r="867" spans="1:21" ht="15.5">
      <c r="A867" s="223" t="s">
        <v>3287</v>
      </c>
      <c r="B867" s="232" t="s">
        <v>17</v>
      </c>
      <c r="C867" s="233" t="s">
        <v>16</v>
      </c>
      <c r="D867" s="233" t="s">
        <v>16</v>
      </c>
      <c r="E867" s="226" t="s">
        <v>1825</v>
      </c>
      <c r="F867" s="227" t="s">
        <v>1769</v>
      </c>
      <c r="G867" s="228" t="s">
        <v>3427</v>
      </c>
      <c r="H867" s="227" t="s">
        <v>3415</v>
      </c>
      <c r="I867" s="229" t="s">
        <v>1492</v>
      </c>
      <c r="J867" s="80" t="s">
        <v>1738</v>
      </c>
      <c r="K867" s="80" t="s">
        <v>16</v>
      </c>
      <c r="L867" s="80" t="s">
        <v>16</v>
      </c>
      <c r="M867" s="80" t="s">
        <v>16</v>
      </c>
      <c r="N867" s="80" t="s">
        <v>15</v>
      </c>
      <c r="O867" s="230">
        <v>952</v>
      </c>
      <c r="P867" s="231">
        <v>610</v>
      </c>
      <c r="Q867" s="34">
        <f t="shared" si="13"/>
        <v>0.64075630252100846</v>
      </c>
      <c r="R867" s="33">
        <v>45</v>
      </c>
      <c r="S867" s="33">
        <v>119</v>
      </c>
      <c r="T867" s="187">
        <v>45583</v>
      </c>
      <c r="U867" s="87" t="s">
        <v>1477</v>
      </c>
    </row>
    <row r="868" spans="1:21" ht="15.5">
      <c r="A868" s="223" t="s">
        <v>3287</v>
      </c>
      <c r="B868" s="232" t="s">
        <v>26</v>
      </c>
      <c r="C868" s="233" t="s">
        <v>83</v>
      </c>
      <c r="D868" s="233" t="s">
        <v>83</v>
      </c>
      <c r="E868" s="226" t="s">
        <v>1849</v>
      </c>
      <c r="F868" s="227" t="s">
        <v>2001</v>
      </c>
      <c r="G868" s="228" t="s">
        <v>3428</v>
      </c>
      <c r="H868" s="227" t="s">
        <v>3409</v>
      </c>
      <c r="I868" s="229" t="s">
        <v>1493</v>
      </c>
      <c r="J868" s="80" t="s">
        <v>1738</v>
      </c>
      <c r="K868" s="80" t="s">
        <v>83</v>
      </c>
      <c r="L868" s="80" t="s">
        <v>83</v>
      </c>
      <c r="M868" s="80" t="s">
        <v>66</v>
      </c>
      <c r="N868" s="80" t="s">
        <v>66</v>
      </c>
      <c r="O868" s="230">
        <v>984</v>
      </c>
      <c r="P868" s="231">
        <v>497</v>
      </c>
      <c r="Q868" s="34">
        <f t="shared" si="13"/>
        <v>0.50508130081300817</v>
      </c>
      <c r="R868" s="33">
        <v>25</v>
      </c>
      <c r="S868" s="33">
        <v>123</v>
      </c>
      <c r="T868" s="187">
        <v>45583</v>
      </c>
      <c r="U868" s="87" t="s">
        <v>1466</v>
      </c>
    </row>
    <row r="869" spans="1:21" ht="15.5">
      <c r="A869" s="223" t="s">
        <v>3287</v>
      </c>
      <c r="B869" s="232" t="s">
        <v>17</v>
      </c>
      <c r="C869" s="233" t="s">
        <v>97</v>
      </c>
      <c r="D869" s="233" t="s">
        <v>97</v>
      </c>
      <c r="E869" s="226" t="s">
        <v>1825</v>
      </c>
      <c r="F869" s="227" t="s">
        <v>1825</v>
      </c>
      <c r="G869" s="228" t="s">
        <v>3429</v>
      </c>
      <c r="H869" s="227" t="s">
        <v>3430</v>
      </c>
      <c r="I869" s="229" t="s">
        <v>1494</v>
      </c>
      <c r="J869" s="80" t="s">
        <v>1738</v>
      </c>
      <c r="K869" s="80" t="s">
        <v>97</v>
      </c>
      <c r="L869" s="80" t="s">
        <v>97</v>
      </c>
      <c r="M869" s="80" t="s">
        <v>97</v>
      </c>
      <c r="N869" s="80" t="s">
        <v>97</v>
      </c>
      <c r="O869" s="230">
        <v>856</v>
      </c>
      <c r="P869" s="231">
        <v>576</v>
      </c>
      <c r="Q869" s="34">
        <f t="shared" si="13"/>
        <v>0.67289719626168221</v>
      </c>
      <c r="R869" s="33">
        <v>46</v>
      </c>
      <c r="S869" s="33">
        <v>107</v>
      </c>
      <c r="T869" s="187">
        <v>45587</v>
      </c>
      <c r="U869" s="87" t="s">
        <v>97</v>
      </c>
    </row>
    <row r="870" spans="1:21" ht="15.5">
      <c r="A870" s="223" t="s">
        <v>3287</v>
      </c>
      <c r="B870" s="232" t="s">
        <v>41</v>
      </c>
      <c r="C870" s="233" t="s">
        <v>55</v>
      </c>
      <c r="D870" s="233" t="s">
        <v>55</v>
      </c>
      <c r="E870" s="226" t="s">
        <v>1761</v>
      </c>
      <c r="F870" s="227" t="s">
        <v>1761</v>
      </c>
      <c r="G870" s="228" t="s">
        <v>3431</v>
      </c>
      <c r="H870" s="227" t="s">
        <v>2445</v>
      </c>
      <c r="I870" s="229" t="s">
        <v>1495</v>
      </c>
      <c r="J870" s="80" t="s">
        <v>1738</v>
      </c>
      <c r="K870" s="80" t="s">
        <v>55</v>
      </c>
      <c r="L870" s="80" t="s">
        <v>55</v>
      </c>
      <c r="M870" s="80" t="s">
        <v>55</v>
      </c>
      <c r="N870" s="80" t="s">
        <v>55</v>
      </c>
      <c r="O870" s="230">
        <v>1624</v>
      </c>
      <c r="P870" s="231">
        <v>864</v>
      </c>
      <c r="Q870" s="34">
        <f t="shared" si="13"/>
        <v>0.53201970443349755</v>
      </c>
      <c r="R870" s="33">
        <v>49</v>
      </c>
      <c r="S870" s="33">
        <v>203</v>
      </c>
      <c r="T870" s="187">
        <v>45596</v>
      </c>
      <c r="U870" s="87" t="s">
        <v>1496</v>
      </c>
    </row>
    <row r="871" spans="1:21" ht="26.5">
      <c r="A871" s="223" t="s">
        <v>3287</v>
      </c>
      <c r="B871" s="223" t="s">
        <v>5430</v>
      </c>
      <c r="C871" s="233" t="s">
        <v>756</v>
      </c>
      <c r="D871" s="233" t="s">
        <v>756</v>
      </c>
      <c r="E871" s="226" t="s">
        <v>2179</v>
      </c>
      <c r="F871" s="227" t="s">
        <v>2151</v>
      </c>
      <c r="G871" s="228" t="s">
        <v>3432</v>
      </c>
      <c r="H871" s="227" t="s">
        <v>2620</v>
      </c>
      <c r="I871" s="229" t="s">
        <v>1497</v>
      </c>
      <c r="J871" s="80" t="s">
        <v>1738</v>
      </c>
      <c r="K871" s="80" t="s">
        <v>108</v>
      </c>
      <c r="L871" s="80" t="s">
        <v>212</v>
      </c>
      <c r="M871" s="80" t="s">
        <v>67</v>
      </c>
      <c r="N871" s="80" t="s">
        <v>36</v>
      </c>
      <c r="O871" s="230">
        <v>1112</v>
      </c>
      <c r="P871" s="231">
        <v>334</v>
      </c>
      <c r="Q871" s="34">
        <f t="shared" si="13"/>
        <v>0.30035971223021585</v>
      </c>
      <c r="R871" s="33">
        <v>2</v>
      </c>
      <c r="S871" s="33">
        <v>139</v>
      </c>
      <c r="T871" s="187">
        <v>45596</v>
      </c>
      <c r="U871" s="87" t="s">
        <v>1314</v>
      </c>
    </row>
    <row r="872" spans="1:21" ht="15.5">
      <c r="A872" s="223" t="s">
        <v>3287</v>
      </c>
      <c r="B872" s="232" t="s">
        <v>17</v>
      </c>
      <c r="C872" s="233" t="s">
        <v>97</v>
      </c>
      <c r="D872" s="233" t="s">
        <v>97</v>
      </c>
      <c r="E872" s="226" t="s">
        <v>1819</v>
      </c>
      <c r="F872" s="227" t="s">
        <v>1819</v>
      </c>
      <c r="G872" s="228" t="s">
        <v>3433</v>
      </c>
      <c r="H872" s="227" t="s">
        <v>3430</v>
      </c>
      <c r="I872" s="229" t="s">
        <v>1498</v>
      </c>
      <c r="J872" s="80" t="s">
        <v>1738</v>
      </c>
      <c r="K872" s="80" t="s">
        <v>97</v>
      </c>
      <c r="L872" s="80" t="s">
        <v>97</v>
      </c>
      <c r="M872" s="80" t="s">
        <v>97</v>
      </c>
      <c r="N872" s="80" t="s">
        <v>97</v>
      </c>
      <c r="O872" s="230">
        <v>720</v>
      </c>
      <c r="P872" s="231">
        <v>488</v>
      </c>
      <c r="Q872" s="34">
        <f t="shared" si="13"/>
        <v>0.67777777777777781</v>
      </c>
      <c r="R872" s="33">
        <v>37</v>
      </c>
      <c r="S872" s="33">
        <v>90</v>
      </c>
      <c r="T872" s="187">
        <v>45604</v>
      </c>
      <c r="U872" s="87" t="s">
        <v>1499</v>
      </c>
    </row>
    <row r="873" spans="1:21" ht="15.5">
      <c r="A873" s="223" t="s">
        <v>3287</v>
      </c>
      <c r="B873" s="232" t="s">
        <v>12</v>
      </c>
      <c r="C873" s="233" t="s">
        <v>319</v>
      </c>
      <c r="D873" s="233" t="s">
        <v>319</v>
      </c>
      <c r="E873" s="226" t="s">
        <v>2718</v>
      </c>
      <c r="F873" s="227" t="s">
        <v>3434</v>
      </c>
      <c r="G873" s="228" t="s">
        <v>3435</v>
      </c>
      <c r="H873" s="227" t="s">
        <v>2209</v>
      </c>
      <c r="I873" s="229" t="s">
        <v>1502</v>
      </c>
      <c r="J873" s="80" t="s">
        <v>1739</v>
      </c>
      <c r="K873" s="80" t="s">
        <v>94</v>
      </c>
      <c r="L873" s="80" t="s">
        <v>318</v>
      </c>
      <c r="M873" s="80" t="s">
        <v>319</v>
      </c>
      <c r="N873" s="80" t="s">
        <v>10</v>
      </c>
      <c r="O873" s="230">
        <v>648</v>
      </c>
      <c r="P873" s="231">
        <v>411</v>
      </c>
      <c r="Q873" s="34">
        <f t="shared" si="13"/>
        <v>0.6342592592592593</v>
      </c>
      <c r="R873" s="33">
        <v>15</v>
      </c>
      <c r="S873" s="33">
        <v>81</v>
      </c>
      <c r="T873" s="187">
        <v>45605</v>
      </c>
      <c r="U873" s="87" t="s">
        <v>94</v>
      </c>
    </row>
    <row r="874" spans="1:21" ht="15.5">
      <c r="A874" s="223" t="s">
        <v>3287</v>
      </c>
      <c r="B874" s="232" t="s">
        <v>12</v>
      </c>
      <c r="C874" s="233" t="s">
        <v>319</v>
      </c>
      <c r="D874" s="233" t="s">
        <v>319</v>
      </c>
      <c r="E874" s="226" t="s">
        <v>2763</v>
      </c>
      <c r="F874" s="227" t="s">
        <v>3436</v>
      </c>
      <c r="G874" s="228" t="s">
        <v>3437</v>
      </c>
      <c r="H874" s="227" t="s">
        <v>2209</v>
      </c>
      <c r="I874" s="229" t="s">
        <v>1501</v>
      </c>
      <c r="J874" s="80" t="s">
        <v>1739</v>
      </c>
      <c r="K874" s="80" t="s">
        <v>77</v>
      </c>
      <c r="L874" s="80" t="s">
        <v>318</v>
      </c>
      <c r="M874" s="80" t="s">
        <v>319</v>
      </c>
      <c r="N874" s="80" t="s">
        <v>10</v>
      </c>
      <c r="O874" s="230">
        <v>648</v>
      </c>
      <c r="P874" s="231">
        <v>484</v>
      </c>
      <c r="Q874" s="34">
        <f t="shared" si="13"/>
        <v>0.74691358024691357</v>
      </c>
      <c r="R874" s="33">
        <v>31</v>
      </c>
      <c r="S874" s="33">
        <v>81</v>
      </c>
      <c r="T874" s="187">
        <v>45605</v>
      </c>
      <c r="U874" s="87" t="s">
        <v>111</v>
      </c>
    </row>
    <row r="875" spans="1:21" ht="15.5">
      <c r="A875" s="223" t="s">
        <v>3287</v>
      </c>
      <c r="B875" s="232" t="s">
        <v>12</v>
      </c>
      <c r="C875" s="233" t="s">
        <v>319</v>
      </c>
      <c r="D875" s="233" t="s">
        <v>319</v>
      </c>
      <c r="E875" s="226" t="s">
        <v>2535</v>
      </c>
      <c r="F875" s="227" t="s">
        <v>3438</v>
      </c>
      <c r="G875" s="228" t="s">
        <v>3439</v>
      </c>
      <c r="H875" s="227" t="s">
        <v>2209</v>
      </c>
      <c r="I875" s="229" t="s">
        <v>1500</v>
      </c>
      <c r="J875" s="80" t="s">
        <v>1739</v>
      </c>
      <c r="K875" s="80" t="s">
        <v>94</v>
      </c>
      <c r="L875" s="80" t="s">
        <v>318</v>
      </c>
      <c r="M875" s="80" t="s">
        <v>319</v>
      </c>
      <c r="N875" s="80" t="s">
        <v>10</v>
      </c>
      <c r="O875" s="230">
        <v>408</v>
      </c>
      <c r="P875" s="231">
        <v>341</v>
      </c>
      <c r="Q875" s="34">
        <f t="shared" si="13"/>
        <v>0.83578431372549022</v>
      </c>
      <c r="R875" s="33">
        <v>24</v>
      </c>
      <c r="S875" s="33">
        <v>51</v>
      </c>
      <c r="T875" s="187">
        <v>45605</v>
      </c>
      <c r="U875" s="87" t="s">
        <v>94</v>
      </c>
    </row>
    <row r="876" spans="1:21" ht="15.5">
      <c r="A876" s="223" t="s">
        <v>3287</v>
      </c>
      <c r="B876" s="232" t="s">
        <v>12</v>
      </c>
      <c r="C876" s="233" t="s">
        <v>789</v>
      </c>
      <c r="D876" s="233" t="s">
        <v>789</v>
      </c>
      <c r="E876" s="226" t="s">
        <v>3067</v>
      </c>
      <c r="F876" s="227" t="s">
        <v>3440</v>
      </c>
      <c r="G876" s="228" t="s">
        <v>3441</v>
      </c>
      <c r="H876" s="227" t="s">
        <v>2602</v>
      </c>
      <c r="I876" s="229" t="s">
        <v>1503</v>
      </c>
      <c r="J876" s="80" t="s">
        <v>1738</v>
      </c>
      <c r="K876" s="80" t="s">
        <v>50</v>
      </c>
      <c r="L876" s="80" t="s">
        <v>458</v>
      </c>
      <c r="M876" s="80" t="s">
        <v>459</v>
      </c>
      <c r="N876" s="80" t="s">
        <v>10</v>
      </c>
      <c r="O876" s="230">
        <v>744</v>
      </c>
      <c r="P876" s="231">
        <v>388</v>
      </c>
      <c r="Q876" s="34">
        <f t="shared" si="13"/>
        <v>0.521505376344086</v>
      </c>
      <c r="R876" s="33">
        <v>24</v>
      </c>
      <c r="S876" s="33">
        <v>93</v>
      </c>
      <c r="T876" s="187">
        <v>45612</v>
      </c>
      <c r="U876" s="87" t="s">
        <v>1504</v>
      </c>
    </row>
    <row r="877" spans="1:21" ht="15.5">
      <c r="A877" s="223" t="s">
        <v>3287</v>
      </c>
      <c r="B877" s="232" t="s">
        <v>12</v>
      </c>
      <c r="C877" s="233" t="s">
        <v>31</v>
      </c>
      <c r="D877" s="233" t="s">
        <v>31</v>
      </c>
      <c r="E877" s="226" t="s">
        <v>3029</v>
      </c>
      <c r="F877" s="227" t="s">
        <v>3442</v>
      </c>
      <c r="G877" s="228" t="s">
        <v>3443</v>
      </c>
      <c r="H877" s="227" t="s">
        <v>2558</v>
      </c>
      <c r="I877" s="229" t="s">
        <v>1505</v>
      </c>
      <c r="J877" s="80" t="s">
        <v>1738</v>
      </c>
      <c r="K877" s="80" t="s">
        <v>100</v>
      </c>
      <c r="L877" s="80" t="s">
        <v>458</v>
      </c>
      <c r="M877" s="80" t="s">
        <v>459</v>
      </c>
      <c r="N877" s="80" t="s">
        <v>10</v>
      </c>
      <c r="O877" s="230">
        <v>1000</v>
      </c>
      <c r="P877" s="231">
        <v>533</v>
      </c>
      <c r="Q877" s="34">
        <f t="shared" si="13"/>
        <v>0.53300000000000003</v>
      </c>
      <c r="R877" s="33">
        <v>21</v>
      </c>
      <c r="S877" s="33">
        <v>125</v>
      </c>
      <c r="T877" s="187">
        <v>45612</v>
      </c>
      <c r="U877" s="87" t="s">
        <v>31</v>
      </c>
    </row>
    <row r="878" spans="1:21" ht="26.5">
      <c r="A878" s="223" t="s">
        <v>3287</v>
      </c>
      <c r="B878" s="223" t="s">
        <v>5430</v>
      </c>
      <c r="C878" s="233" t="s">
        <v>2404</v>
      </c>
      <c r="D878" s="233" t="s">
        <v>2404</v>
      </c>
      <c r="E878" s="226" t="s">
        <v>2022</v>
      </c>
      <c r="F878" s="227" t="s">
        <v>1981</v>
      </c>
      <c r="G878" s="228" t="s">
        <v>3444</v>
      </c>
      <c r="H878" s="227" t="s">
        <v>2407</v>
      </c>
      <c r="I878" s="229" t="s">
        <v>1506</v>
      </c>
      <c r="J878" s="80" t="s">
        <v>1738</v>
      </c>
      <c r="K878" s="80" t="s">
        <v>109</v>
      </c>
      <c r="L878" s="80" t="s">
        <v>212</v>
      </c>
      <c r="M878" s="80" t="s">
        <v>67</v>
      </c>
      <c r="N878" s="80" t="s">
        <v>36</v>
      </c>
      <c r="O878" s="230">
        <v>920</v>
      </c>
      <c r="P878" s="231">
        <v>389</v>
      </c>
      <c r="Q878" s="34">
        <f t="shared" si="13"/>
        <v>0.42282608695652174</v>
      </c>
      <c r="R878" s="33">
        <v>14</v>
      </c>
      <c r="S878" s="33">
        <v>115</v>
      </c>
      <c r="T878" s="187">
        <v>45612</v>
      </c>
      <c r="U878" s="87" t="s">
        <v>1507</v>
      </c>
    </row>
    <row r="879" spans="1:21" ht="15.5">
      <c r="A879" s="223" t="s">
        <v>3287</v>
      </c>
      <c r="B879" s="232" t="s">
        <v>12</v>
      </c>
      <c r="C879" s="233" t="s">
        <v>319</v>
      </c>
      <c r="D879" s="233" t="s">
        <v>319</v>
      </c>
      <c r="E879" s="226" t="s">
        <v>3445</v>
      </c>
      <c r="F879" s="227" t="s">
        <v>3445</v>
      </c>
      <c r="G879" s="228" t="s">
        <v>3446</v>
      </c>
      <c r="H879" s="227" t="s">
        <v>2209</v>
      </c>
      <c r="I879" s="229" t="s">
        <v>1510</v>
      </c>
      <c r="J879" s="80" t="s">
        <v>1739</v>
      </c>
      <c r="K879" s="80" t="s">
        <v>72</v>
      </c>
      <c r="L879" s="80" t="s">
        <v>318</v>
      </c>
      <c r="M879" s="80" t="s">
        <v>319</v>
      </c>
      <c r="N879" s="80" t="s">
        <v>10</v>
      </c>
      <c r="O879" s="230">
        <v>632</v>
      </c>
      <c r="P879" s="231">
        <v>441</v>
      </c>
      <c r="Q879" s="34">
        <f t="shared" si="13"/>
        <v>0.69778481012658233</v>
      </c>
      <c r="R879" s="33">
        <v>20</v>
      </c>
      <c r="S879" s="33">
        <v>79</v>
      </c>
      <c r="T879" s="187">
        <v>45615</v>
      </c>
      <c r="U879" s="87" t="s">
        <v>1511</v>
      </c>
    </row>
    <row r="880" spans="1:21" ht="15.5">
      <c r="A880" s="223" t="s">
        <v>3287</v>
      </c>
      <c r="B880" s="232" t="s">
        <v>12</v>
      </c>
      <c r="C880" s="233" t="s">
        <v>1487</v>
      </c>
      <c r="D880" s="233" t="s">
        <v>95</v>
      </c>
      <c r="E880" s="226" t="s">
        <v>1819</v>
      </c>
      <c r="F880" s="227" t="s">
        <v>3447</v>
      </c>
      <c r="G880" s="228" t="s">
        <v>3448</v>
      </c>
      <c r="H880" s="227" t="s">
        <v>2639</v>
      </c>
      <c r="I880" s="229" t="s">
        <v>1512</v>
      </c>
      <c r="J880" s="80" t="s">
        <v>1738</v>
      </c>
      <c r="K880" s="80" t="s">
        <v>107</v>
      </c>
      <c r="L880" s="80" t="s">
        <v>11</v>
      </c>
      <c r="M880" s="80" t="s">
        <v>371</v>
      </c>
      <c r="N880" s="80" t="s">
        <v>10</v>
      </c>
      <c r="O880" s="230">
        <v>1832</v>
      </c>
      <c r="P880" s="231">
        <v>1134</v>
      </c>
      <c r="Q880" s="34">
        <f t="shared" si="13"/>
        <v>0.61899563318777295</v>
      </c>
      <c r="R880" s="33">
        <v>79</v>
      </c>
      <c r="S880" s="33">
        <v>229</v>
      </c>
      <c r="T880" s="187">
        <v>45615</v>
      </c>
      <c r="U880" s="87" t="s">
        <v>1513</v>
      </c>
    </row>
    <row r="881" spans="1:21" ht="15.5">
      <c r="A881" s="223" t="s">
        <v>3287</v>
      </c>
      <c r="B881" s="232" t="s">
        <v>12</v>
      </c>
      <c r="C881" s="233" t="s">
        <v>789</v>
      </c>
      <c r="D881" s="233" t="s">
        <v>789</v>
      </c>
      <c r="E881" s="226" t="s">
        <v>3067</v>
      </c>
      <c r="F881" s="227" t="s">
        <v>3449</v>
      </c>
      <c r="G881" s="228" t="s">
        <v>3450</v>
      </c>
      <c r="H881" s="227" t="s">
        <v>2602</v>
      </c>
      <c r="I881" s="229" t="s">
        <v>1508</v>
      </c>
      <c r="J881" s="80" t="s">
        <v>1738</v>
      </c>
      <c r="K881" s="80" t="s">
        <v>31</v>
      </c>
      <c r="L881" s="80" t="s">
        <v>371</v>
      </c>
      <c r="M881" s="80" t="s">
        <v>371</v>
      </c>
      <c r="N881" s="80" t="s">
        <v>10</v>
      </c>
      <c r="O881" s="230">
        <v>992</v>
      </c>
      <c r="P881" s="231">
        <v>452</v>
      </c>
      <c r="Q881" s="34">
        <f t="shared" si="13"/>
        <v>0.45564516129032256</v>
      </c>
      <c r="R881" s="33">
        <v>29</v>
      </c>
      <c r="S881" s="33">
        <v>124</v>
      </c>
      <c r="T881" s="187">
        <v>45615</v>
      </c>
      <c r="U881" s="87" t="s">
        <v>1509</v>
      </c>
    </row>
    <row r="882" spans="1:21" ht="26.5">
      <c r="A882" s="223" t="s">
        <v>3287</v>
      </c>
      <c r="B882" s="223" t="s">
        <v>5430</v>
      </c>
      <c r="C882" s="233" t="s">
        <v>756</v>
      </c>
      <c r="D882" s="233" t="s">
        <v>756</v>
      </c>
      <c r="E882" s="199" t="s">
        <v>2179</v>
      </c>
      <c r="F882" s="199" t="s">
        <v>1796</v>
      </c>
      <c r="G882" s="228" t="s">
        <v>3451</v>
      </c>
      <c r="H882" s="227" t="s">
        <v>2620</v>
      </c>
      <c r="I882" s="229" t="s">
        <v>1514</v>
      </c>
      <c r="J882" s="80" t="s">
        <v>1738</v>
      </c>
      <c r="K882" s="80" t="s">
        <v>108</v>
      </c>
      <c r="L882" s="80" t="s">
        <v>212</v>
      </c>
      <c r="M882" s="80" t="s">
        <v>67</v>
      </c>
      <c r="N882" s="80" t="s">
        <v>36</v>
      </c>
      <c r="O882" s="230">
        <v>776</v>
      </c>
      <c r="P882" s="231">
        <v>301</v>
      </c>
      <c r="Q882" s="34">
        <f t="shared" si="13"/>
        <v>0.38788659793814434</v>
      </c>
      <c r="R882" s="33">
        <v>8</v>
      </c>
      <c r="S882" s="33">
        <v>97</v>
      </c>
      <c r="T882" s="187">
        <v>45617</v>
      </c>
      <c r="U882" s="87" t="s">
        <v>1314</v>
      </c>
    </row>
    <row r="883" spans="1:21" ht="15.5">
      <c r="A883" s="223" t="s">
        <v>3287</v>
      </c>
      <c r="B883" s="232" t="s">
        <v>41</v>
      </c>
      <c r="C883" s="233" t="s">
        <v>55</v>
      </c>
      <c r="D883" s="233" t="s">
        <v>55</v>
      </c>
      <c r="E883" s="199" t="s">
        <v>2313</v>
      </c>
      <c r="F883" s="199" t="s">
        <v>3452</v>
      </c>
      <c r="G883" s="228" t="s">
        <v>3453</v>
      </c>
      <c r="H883" s="227" t="s">
        <v>2445</v>
      </c>
      <c r="I883" s="229" t="s">
        <v>1516</v>
      </c>
      <c r="J883" s="80" t="s">
        <v>1738</v>
      </c>
      <c r="K883" s="80" t="s">
        <v>55</v>
      </c>
      <c r="L883" s="80" t="s">
        <v>55</v>
      </c>
      <c r="M883" s="80" t="s">
        <v>55</v>
      </c>
      <c r="N883" s="80" t="s">
        <v>55</v>
      </c>
      <c r="O883" s="230">
        <v>712</v>
      </c>
      <c r="P883" s="231">
        <v>470</v>
      </c>
      <c r="Q883" s="34">
        <f t="shared" si="13"/>
        <v>0.6601123595505618</v>
      </c>
      <c r="R883" s="33">
        <v>32</v>
      </c>
      <c r="S883" s="33">
        <v>89</v>
      </c>
      <c r="T883" s="187">
        <v>45621</v>
      </c>
      <c r="U883" s="87" t="s">
        <v>84</v>
      </c>
    </row>
    <row r="884" spans="1:21" ht="15.5">
      <c r="A884" s="223" t="s">
        <v>3287</v>
      </c>
      <c r="B884" s="232" t="s">
        <v>12</v>
      </c>
      <c r="C884" s="233" t="s">
        <v>319</v>
      </c>
      <c r="D884" s="233" t="s">
        <v>319</v>
      </c>
      <c r="E884" s="199" t="s">
        <v>3454</v>
      </c>
      <c r="F884" s="199" t="s">
        <v>3454</v>
      </c>
      <c r="G884" s="228" t="s">
        <v>3455</v>
      </c>
      <c r="H884" s="227" t="s">
        <v>2209</v>
      </c>
      <c r="I884" s="229" t="s">
        <v>1515</v>
      </c>
      <c r="J884" s="80" t="s">
        <v>1739</v>
      </c>
      <c r="K884" s="80" t="s">
        <v>111</v>
      </c>
      <c r="L884" s="80" t="s">
        <v>318</v>
      </c>
      <c r="M884" s="80" t="s">
        <v>319</v>
      </c>
      <c r="N884" s="80" t="s">
        <v>10</v>
      </c>
      <c r="O884" s="230">
        <v>1264</v>
      </c>
      <c r="P884" s="231">
        <v>801</v>
      </c>
      <c r="Q884" s="34">
        <f t="shared" si="13"/>
        <v>0.63370253164556967</v>
      </c>
      <c r="R884" s="33">
        <v>41</v>
      </c>
      <c r="S884" s="33">
        <v>158</v>
      </c>
      <c r="T884" s="187">
        <v>45621</v>
      </c>
      <c r="U884" s="87" t="s">
        <v>111</v>
      </c>
    </row>
    <row r="885" spans="1:21" ht="15.5">
      <c r="A885" s="223" t="s">
        <v>3287</v>
      </c>
      <c r="B885" s="232" t="s">
        <v>12</v>
      </c>
      <c r="C885" s="233" t="s">
        <v>1549</v>
      </c>
      <c r="D885" s="233" t="s">
        <v>31</v>
      </c>
      <c r="E885" s="199" t="s">
        <v>2555</v>
      </c>
      <c r="F885" s="199" t="s">
        <v>2555</v>
      </c>
      <c r="G885" s="228" t="s">
        <v>3456</v>
      </c>
      <c r="H885" s="227" t="s">
        <v>2558</v>
      </c>
      <c r="I885" s="229" t="s">
        <v>1517</v>
      </c>
      <c r="J885" s="80" t="s">
        <v>1738</v>
      </c>
      <c r="K885" s="80" t="s">
        <v>31</v>
      </c>
      <c r="L885" s="80" t="s">
        <v>371</v>
      </c>
      <c r="M885" s="80" t="s">
        <v>371</v>
      </c>
      <c r="N885" s="80" t="s">
        <v>10</v>
      </c>
      <c r="O885" s="230">
        <v>1328</v>
      </c>
      <c r="P885" s="231">
        <v>994</v>
      </c>
      <c r="Q885" s="34">
        <f t="shared" si="13"/>
        <v>0.74849397590361444</v>
      </c>
      <c r="R885" s="33">
        <v>102</v>
      </c>
      <c r="S885" s="33">
        <v>166</v>
      </c>
      <c r="T885" s="187">
        <v>45624</v>
      </c>
      <c r="U885" s="87" t="s">
        <v>31</v>
      </c>
    </row>
    <row r="886" spans="1:21" ht="15.5">
      <c r="A886" s="223" t="s">
        <v>3287</v>
      </c>
      <c r="B886" s="232" t="s">
        <v>12</v>
      </c>
      <c r="C886" s="233" t="s">
        <v>559</v>
      </c>
      <c r="D886" s="233" t="s">
        <v>559</v>
      </c>
      <c r="E886" s="199" t="s">
        <v>2765</v>
      </c>
      <c r="F886" s="199" t="s">
        <v>3457</v>
      </c>
      <c r="G886" s="228" t="s">
        <v>3458</v>
      </c>
      <c r="H886" s="227" t="s">
        <v>2380</v>
      </c>
      <c r="I886" s="229" t="s">
        <v>1522</v>
      </c>
      <c r="J886" s="80" t="s">
        <v>1738</v>
      </c>
      <c r="K886" s="80" t="s">
        <v>60</v>
      </c>
      <c r="L886" s="80" t="s">
        <v>65</v>
      </c>
      <c r="M886" s="80" t="s">
        <v>559</v>
      </c>
      <c r="N886" s="80" t="s">
        <v>10</v>
      </c>
      <c r="O886" s="230">
        <v>880</v>
      </c>
      <c r="P886" s="231">
        <v>502</v>
      </c>
      <c r="Q886" s="34">
        <f t="shared" si="13"/>
        <v>0.57045454545454544</v>
      </c>
      <c r="R886" s="33">
        <v>31</v>
      </c>
      <c r="S886" s="33">
        <v>110</v>
      </c>
      <c r="T886" s="187">
        <v>45624</v>
      </c>
      <c r="U886" s="87" t="s">
        <v>1523</v>
      </c>
    </row>
    <row r="887" spans="1:21" ht="26.5">
      <c r="A887" s="223" t="s">
        <v>3287</v>
      </c>
      <c r="B887" s="223" t="s">
        <v>5430</v>
      </c>
      <c r="C887" s="233" t="s">
        <v>2404</v>
      </c>
      <c r="D887" s="233" t="s">
        <v>2404</v>
      </c>
      <c r="E887" s="199" t="s">
        <v>2022</v>
      </c>
      <c r="F887" s="199" t="s">
        <v>1911</v>
      </c>
      <c r="G887" s="228" t="s">
        <v>3459</v>
      </c>
      <c r="H887" s="227" t="s">
        <v>2407</v>
      </c>
      <c r="I887" s="229" t="s">
        <v>1524</v>
      </c>
      <c r="J887" s="80" t="s">
        <v>1738</v>
      </c>
      <c r="K887" s="80" t="s">
        <v>109</v>
      </c>
      <c r="L887" s="80" t="s">
        <v>212</v>
      </c>
      <c r="M887" s="80" t="s">
        <v>67</v>
      </c>
      <c r="N887" s="80" t="s">
        <v>36</v>
      </c>
      <c r="O887" s="230">
        <v>1088</v>
      </c>
      <c r="P887" s="231">
        <v>349</v>
      </c>
      <c r="Q887" s="34">
        <f t="shared" si="13"/>
        <v>0.32077205882352944</v>
      </c>
      <c r="R887" s="33">
        <v>6</v>
      </c>
      <c r="S887" s="33">
        <v>136</v>
      </c>
      <c r="T887" s="187">
        <v>45624</v>
      </c>
      <c r="U887" s="87" t="s">
        <v>1481</v>
      </c>
    </row>
    <row r="888" spans="1:21" ht="15.5">
      <c r="A888" s="223" t="s">
        <v>3287</v>
      </c>
      <c r="B888" s="232" t="s">
        <v>12</v>
      </c>
      <c r="C888" s="233" t="s">
        <v>371</v>
      </c>
      <c r="D888" s="233" t="s">
        <v>371</v>
      </c>
      <c r="E888" s="199" t="s">
        <v>3460</v>
      </c>
      <c r="F888" s="199" t="s">
        <v>3461</v>
      </c>
      <c r="G888" s="228" t="s">
        <v>3462</v>
      </c>
      <c r="H888" s="227" t="s">
        <v>2465</v>
      </c>
      <c r="I888" s="229" t="s">
        <v>1518</v>
      </c>
      <c r="J888" s="80" t="s">
        <v>1738</v>
      </c>
      <c r="K888" s="80" t="s">
        <v>91</v>
      </c>
      <c r="L888" s="80" t="s">
        <v>371</v>
      </c>
      <c r="M888" s="80" t="s">
        <v>371</v>
      </c>
      <c r="N888" s="80" t="s">
        <v>10</v>
      </c>
      <c r="O888" s="230">
        <v>648</v>
      </c>
      <c r="P888" s="231">
        <v>457</v>
      </c>
      <c r="Q888" s="34">
        <f t="shared" si="13"/>
        <v>0.70524691358024694</v>
      </c>
      <c r="R888" s="33">
        <v>30</v>
      </c>
      <c r="S888" s="33">
        <v>81</v>
      </c>
      <c r="T888" s="187">
        <v>45624</v>
      </c>
      <c r="U888" s="87" t="s">
        <v>1519</v>
      </c>
    </row>
    <row r="889" spans="1:21" ht="15.5">
      <c r="A889" s="223" t="s">
        <v>3287</v>
      </c>
      <c r="B889" s="232" t="s">
        <v>12</v>
      </c>
      <c r="C889" s="233" t="s">
        <v>371</v>
      </c>
      <c r="D889" s="233" t="s">
        <v>371</v>
      </c>
      <c r="E889" s="199" t="s">
        <v>3463</v>
      </c>
      <c r="F889" s="199" t="s">
        <v>3463</v>
      </c>
      <c r="G889" s="228" t="s">
        <v>3464</v>
      </c>
      <c r="H889" s="227" t="s">
        <v>2465</v>
      </c>
      <c r="I889" s="229" t="s">
        <v>1520</v>
      </c>
      <c r="J889" s="80" t="s">
        <v>1738</v>
      </c>
      <c r="K889" s="80" t="s">
        <v>90</v>
      </c>
      <c r="L889" s="80" t="s">
        <v>371</v>
      </c>
      <c r="M889" s="80" t="s">
        <v>371</v>
      </c>
      <c r="N889" s="80" t="s">
        <v>10</v>
      </c>
      <c r="O889" s="230">
        <v>1008</v>
      </c>
      <c r="P889" s="231">
        <v>766</v>
      </c>
      <c r="Q889" s="34">
        <f t="shared" si="13"/>
        <v>0.75992063492063489</v>
      </c>
      <c r="R889" s="33">
        <v>76</v>
      </c>
      <c r="S889" s="33">
        <v>126</v>
      </c>
      <c r="T889" s="187">
        <v>45624</v>
      </c>
      <c r="U889" s="87" t="s">
        <v>1521</v>
      </c>
    </row>
    <row r="890" spans="1:21" ht="15.5">
      <c r="A890" s="223" t="s">
        <v>3287</v>
      </c>
      <c r="B890" s="232" t="s">
        <v>12</v>
      </c>
      <c r="C890" s="233" t="s">
        <v>371</v>
      </c>
      <c r="D890" s="233" t="s">
        <v>371</v>
      </c>
      <c r="E890" s="199" t="s">
        <v>3460</v>
      </c>
      <c r="F890" s="199" t="s">
        <v>3460</v>
      </c>
      <c r="G890" s="228" t="s">
        <v>3465</v>
      </c>
      <c r="H890" s="227" t="s">
        <v>2465</v>
      </c>
      <c r="I890" s="229" t="s">
        <v>1525</v>
      </c>
      <c r="J890" s="80" t="s">
        <v>1738</v>
      </c>
      <c r="K890" s="80" t="s">
        <v>91</v>
      </c>
      <c r="L890" s="80" t="s">
        <v>371</v>
      </c>
      <c r="M890" s="80" t="s">
        <v>371</v>
      </c>
      <c r="N890" s="80" t="s">
        <v>10</v>
      </c>
      <c r="O890" s="230">
        <v>704</v>
      </c>
      <c r="P890" s="231">
        <v>397</v>
      </c>
      <c r="Q890" s="34">
        <f t="shared" si="13"/>
        <v>0.56392045454545459</v>
      </c>
      <c r="R890" s="33">
        <v>11</v>
      </c>
      <c r="S890" s="33">
        <v>88</v>
      </c>
      <c r="T890" s="187">
        <v>45626</v>
      </c>
      <c r="U890" s="87" t="s">
        <v>1526</v>
      </c>
    </row>
    <row r="891" spans="1:21" ht="26.5">
      <c r="A891" s="223" t="s">
        <v>3287</v>
      </c>
      <c r="B891" s="232" t="s">
        <v>12</v>
      </c>
      <c r="C891" s="233" t="s">
        <v>2377</v>
      </c>
      <c r="D891" s="233" t="s">
        <v>2377</v>
      </c>
      <c r="E891" s="199" t="s">
        <v>2698</v>
      </c>
      <c r="F891" s="199" t="s">
        <v>3466</v>
      </c>
      <c r="G891" s="228" t="s">
        <v>3467</v>
      </c>
      <c r="H891" s="227" t="s">
        <v>2380</v>
      </c>
      <c r="I891" s="229" t="s">
        <v>1528</v>
      </c>
      <c r="J891" s="80" t="s">
        <v>1739</v>
      </c>
      <c r="K891" s="80" t="s">
        <v>113</v>
      </c>
      <c r="L891" s="80" t="s">
        <v>558</v>
      </c>
      <c r="M891" s="80" t="s">
        <v>559</v>
      </c>
      <c r="N891" s="80" t="s">
        <v>10</v>
      </c>
      <c r="O891" s="230">
        <v>992</v>
      </c>
      <c r="P891" s="231">
        <v>572</v>
      </c>
      <c r="Q891" s="34">
        <f t="shared" si="13"/>
        <v>0.57661290322580649</v>
      </c>
      <c r="R891" s="33">
        <v>38</v>
      </c>
      <c r="S891" s="33">
        <v>124</v>
      </c>
      <c r="T891" s="187">
        <v>45628</v>
      </c>
      <c r="U891" s="87" t="s">
        <v>558</v>
      </c>
    </row>
    <row r="892" spans="1:21" ht="26.5">
      <c r="A892" s="223" t="s">
        <v>3287</v>
      </c>
      <c r="B892" s="232" t="s">
        <v>12</v>
      </c>
      <c r="C892" s="233" t="s">
        <v>2377</v>
      </c>
      <c r="D892" s="233" t="s">
        <v>2377</v>
      </c>
      <c r="E892" s="199" t="s">
        <v>2698</v>
      </c>
      <c r="F892" s="199" t="s">
        <v>3468</v>
      </c>
      <c r="G892" s="228" t="s">
        <v>3469</v>
      </c>
      <c r="H892" s="227" t="s">
        <v>2380</v>
      </c>
      <c r="I892" s="229" t="s">
        <v>1527</v>
      </c>
      <c r="J892" s="80" t="s">
        <v>1739</v>
      </c>
      <c r="K892" s="80" t="s">
        <v>113</v>
      </c>
      <c r="L892" s="80" t="s">
        <v>558</v>
      </c>
      <c r="M892" s="80" t="s">
        <v>559</v>
      </c>
      <c r="N892" s="80" t="s">
        <v>10</v>
      </c>
      <c r="O892" s="230">
        <v>592</v>
      </c>
      <c r="P892" s="231">
        <v>421</v>
      </c>
      <c r="Q892" s="34">
        <f t="shared" si="13"/>
        <v>0.71114864864864868</v>
      </c>
      <c r="R892" s="33">
        <v>34</v>
      </c>
      <c r="S892" s="33">
        <v>74</v>
      </c>
      <c r="T892" s="187">
        <v>45628</v>
      </c>
      <c r="U892" s="87" t="s">
        <v>558</v>
      </c>
    </row>
    <row r="893" spans="1:21" ht="15.5">
      <c r="A893" s="223" t="s">
        <v>3287</v>
      </c>
      <c r="B893" s="232" t="s">
        <v>12</v>
      </c>
      <c r="C893" s="233" t="s">
        <v>559</v>
      </c>
      <c r="D893" s="233" t="s">
        <v>559</v>
      </c>
      <c r="E893" s="199" t="s">
        <v>2765</v>
      </c>
      <c r="F893" s="199" t="s">
        <v>3470</v>
      </c>
      <c r="G893" s="228" t="s">
        <v>3471</v>
      </c>
      <c r="H893" s="227" t="s">
        <v>2380</v>
      </c>
      <c r="I893" s="229" t="s">
        <v>1529</v>
      </c>
      <c r="J893" s="80" t="s">
        <v>1738</v>
      </c>
      <c r="K893" s="80" t="s">
        <v>60</v>
      </c>
      <c r="L893" s="80" t="s">
        <v>65</v>
      </c>
      <c r="M893" s="80" t="s">
        <v>559</v>
      </c>
      <c r="N893" s="80" t="s">
        <v>10</v>
      </c>
      <c r="O893" s="230">
        <v>960</v>
      </c>
      <c r="P893" s="231">
        <v>546</v>
      </c>
      <c r="Q893" s="34">
        <f t="shared" si="13"/>
        <v>0.56874999999999998</v>
      </c>
      <c r="R893" s="33">
        <v>28</v>
      </c>
      <c r="S893" s="33">
        <v>120</v>
      </c>
      <c r="T893" s="187">
        <v>45630</v>
      </c>
      <c r="U893" s="87" t="s">
        <v>559</v>
      </c>
    </row>
    <row r="894" spans="1:21" ht="15.5">
      <c r="A894" s="223" t="s">
        <v>3287</v>
      </c>
      <c r="B894" s="232" t="s">
        <v>12</v>
      </c>
      <c r="C894" s="233" t="s">
        <v>559</v>
      </c>
      <c r="D894" s="233" t="s">
        <v>559</v>
      </c>
      <c r="E894" s="199" t="s">
        <v>2765</v>
      </c>
      <c r="F894" s="199" t="s">
        <v>3472</v>
      </c>
      <c r="G894" s="228" t="s">
        <v>3473</v>
      </c>
      <c r="H894" s="227" t="s">
        <v>2380</v>
      </c>
      <c r="I894" s="229" t="s">
        <v>1530</v>
      </c>
      <c r="J894" s="80" t="s">
        <v>1738</v>
      </c>
      <c r="K894" s="80" t="s">
        <v>60</v>
      </c>
      <c r="L894" s="80" t="s">
        <v>65</v>
      </c>
      <c r="M894" s="80" t="s">
        <v>559</v>
      </c>
      <c r="N894" s="80" t="s">
        <v>10</v>
      </c>
      <c r="O894" s="230">
        <v>600</v>
      </c>
      <c r="P894" s="231">
        <v>285</v>
      </c>
      <c r="Q894" s="34">
        <f t="shared" si="13"/>
        <v>0.47499999999999998</v>
      </c>
      <c r="R894" s="33">
        <v>8</v>
      </c>
      <c r="S894" s="33">
        <v>75</v>
      </c>
      <c r="T894" s="187">
        <v>45630</v>
      </c>
      <c r="U894" s="87" t="s">
        <v>559</v>
      </c>
    </row>
    <row r="895" spans="1:21" ht="26.5">
      <c r="A895" s="223" t="s">
        <v>3287</v>
      </c>
      <c r="B895" s="223" t="s">
        <v>5430</v>
      </c>
      <c r="C895" s="233" t="s">
        <v>756</v>
      </c>
      <c r="D895" s="233" t="s">
        <v>756</v>
      </c>
      <c r="E895" s="199" t="s">
        <v>2179</v>
      </c>
      <c r="F895" s="199" t="s">
        <v>2201</v>
      </c>
      <c r="G895" s="228" t="s">
        <v>3474</v>
      </c>
      <c r="H895" s="227" t="s">
        <v>2620</v>
      </c>
      <c r="I895" s="229" t="s">
        <v>1531</v>
      </c>
      <c r="J895" s="80" t="s">
        <v>1738</v>
      </c>
      <c r="K895" s="80" t="s">
        <v>108</v>
      </c>
      <c r="L895" s="80" t="s">
        <v>212</v>
      </c>
      <c r="M895" s="80" t="s">
        <v>67</v>
      </c>
      <c r="N895" s="80" t="s">
        <v>36</v>
      </c>
      <c r="O895" s="230">
        <v>1088</v>
      </c>
      <c r="P895" s="231">
        <v>379</v>
      </c>
      <c r="Q895" s="34">
        <f t="shared" si="13"/>
        <v>0.3483455882352941</v>
      </c>
      <c r="R895" s="33">
        <v>6</v>
      </c>
      <c r="S895" s="33">
        <v>136</v>
      </c>
      <c r="T895" s="187">
        <v>45632</v>
      </c>
      <c r="U895" s="87" t="s">
        <v>1532</v>
      </c>
    </row>
    <row r="896" spans="1:21" ht="26.5">
      <c r="A896" s="223" t="s">
        <v>3287</v>
      </c>
      <c r="B896" s="232" t="s">
        <v>9</v>
      </c>
      <c r="C896" s="233" t="s">
        <v>1577</v>
      </c>
      <c r="D896" s="233" t="s">
        <v>1577</v>
      </c>
      <c r="E896" s="199" t="s">
        <v>1761</v>
      </c>
      <c r="F896" s="199" t="s">
        <v>1761</v>
      </c>
      <c r="G896" s="228" t="s">
        <v>3475</v>
      </c>
      <c r="H896" s="227" t="s">
        <v>3250</v>
      </c>
      <c r="I896" s="229" t="s">
        <v>1533</v>
      </c>
      <c r="J896" s="80" t="s">
        <v>1738</v>
      </c>
      <c r="K896" s="80" t="s">
        <v>7</v>
      </c>
      <c r="L896" s="80" t="s">
        <v>7</v>
      </c>
      <c r="M896" s="80" t="s">
        <v>7</v>
      </c>
      <c r="N896" s="80" t="s">
        <v>7</v>
      </c>
      <c r="O896" s="230">
        <v>1184</v>
      </c>
      <c r="P896" s="231">
        <v>826</v>
      </c>
      <c r="Q896" s="34">
        <f t="shared" si="13"/>
        <v>0.69763513513513509</v>
      </c>
      <c r="R896" s="33">
        <v>65</v>
      </c>
      <c r="S896" s="33">
        <v>148</v>
      </c>
      <c r="T896" s="187">
        <v>45638</v>
      </c>
      <c r="U896" s="87" t="s">
        <v>7</v>
      </c>
    </row>
    <row r="897" spans="1:21" ht="26.5">
      <c r="A897" s="223" t="s">
        <v>3287</v>
      </c>
      <c r="B897" s="232" t="s">
        <v>26</v>
      </c>
      <c r="C897" s="233" t="s">
        <v>3476</v>
      </c>
      <c r="D897" s="233" t="s">
        <v>3476</v>
      </c>
      <c r="E897" s="199" t="s">
        <v>1837</v>
      </c>
      <c r="F897" s="199" t="s">
        <v>1837</v>
      </c>
      <c r="G897" s="228" t="s">
        <v>3477</v>
      </c>
      <c r="H897" s="227" t="s">
        <v>3040</v>
      </c>
      <c r="I897" s="229" t="s">
        <v>1534</v>
      </c>
      <c r="J897" s="80" t="s">
        <v>1739</v>
      </c>
      <c r="K897" s="80" t="s">
        <v>43</v>
      </c>
      <c r="L897" s="80" t="s">
        <v>43</v>
      </c>
      <c r="M897" s="80" t="s">
        <v>43</v>
      </c>
      <c r="N897" s="80" t="s">
        <v>43</v>
      </c>
      <c r="O897" s="230">
        <v>1304</v>
      </c>
      <c r="P897" s="231">
        <v>769</v>
      </c>
      <c r="Q897" s="34">
        <f t="shared" si="13"/>
        <v>0.58972392638036808</v>
      </c>
      <c r="R897" s="33">
        <v>42</v>
      </c>
      <c r="S897" s="33">
        <v>163</v>
      </c>
      <c r="T897" s="187">
        <v>45638</v>
      </c>
      <c r="U897" s="87" t="s">
        <v>1535</v>
      </c>
    </row>
    <row r="898" spans="1:21" ht="15.5">
      <c r="A898" s="223" t="s">
        <v>3287</v>
      </c>
      <c r="B898" s="232" t="s">
        <v>12</v>
      </c>
      <c r="C898" s="233" t="s">
        <v>3162</v>
      </c>
      <c r="D898" s="233" t="s">
        <v>3162</v>
      </c>
      <c r="E898" s="199" t="s">
        <v>3478</v>
      </c>
      <c r="F898" s="199" t="s">
        <v>3478</v>
      </c>
      <c r="G898" s="228" t="s">
        <v>3479</v>
      </c>
      <c r="H898" s="227" t="s">
        <v>2095</v>
      </c>
      <c r="I898" s="229" t="s">
        <v>1537</v>
      </c>
      <c r="J898" s="80" t="s">
        <v>1739</v>
      </c>
      <c r="K898" s="80" t="s">
        <v>20</v>
      </c>
      <c r="L898" s="80" t="s">
        <v>84</v>
      </c>
      <c r="M898" s="80" t="s">
        <v>10</v>
      </c>
      <c r="N898" s="80" t="s">
        <v>10</v>
      </c>
      <c r="O898" s="230">
        <v>1032</v>
      </c>
      <c r="P898" s="231">
        <v>651</v>
      </c>
      <c r="Q898" s="34">
        <f t="shared" si="13"/>
        <v>0.6308139534883721</v>
      </c>
      <c r="R898" s="33">
        <v>48</v>
      </c>
      <c r="S898" s="33">
        <v>129</v>
      </c>
      <c r="T898" s="187">
        <v>45639</v>
      </c>
      <c r="U898" s="87" t="s">
        <v>20</v>
      </c>
    </row>
    <row r="899" spans="1:21" ht="26.5">
      <c r="A899" s="223" t="s">
        <v>3287</v>
      </c>
      <c r="B899" s="232" t="s">
        <v>26</v>
      </c>
      <c r="C899" s="233" t="s">
        <v>3476</v>
      </c>
      <c r="D899" s="233" t="s">
        <v>3476</v>
      </c>
      <c r="E899" s="199" t="s">
        <v>1837</v>
      </c>
      <c r="F899" s="199" t="s">
        <v>1835</v>
      </c>
      <c r="G899" s="228" t="s">
        <v>3480</v>
      </c>
      <c r="H899" s="227" t="s">
        <v>3040</v>
      </c>
      <c r="I899" s="229" t="s">
        <v>1536</v>
      </c>
      <c r="J899" s="80" t="s">
        <v>1739</v>
      </c>
      <c r="K899" s="80" t="s">
        <v>43</v>
      </c>
      <c r="L899" s="80" t="s">
        <v>43</v>
      </c>
      <c r="M899" s="80" t="s">
        <v>43</v>
      </c>
      <c r="N899" s="80" t="s">
        <v>43</v>
      </c>
      <c r="O899" s="230">
        <v>1200</v>
      </c>
      <c r="P899" s="231">
        <v>668</v>
      </c>
      <c r="Q899" s="34">
        <f t="shared" ref="Q899:Q962" si="14">P899/O899</f>
        <v>0.55666666666666664</v>
      </c>
      <c r="R899" s="33">
        <v>34</v>
      </c>
      <c r="S899" s="33">
        <v>150</v>
      </c>
      <c r="T899" s="187">
        <v>45639</v>
      </c>
      <c r="U899" s="87" t="s">
        <v>459</v>
      </c>
    </row>
    <row r="900" spans="1:21" ht="15.5">
      <c r="A900" s="223" t="s">
        <v>3287</v>
      </c>
      <c r="B900" s="232" t="s">
        <v>12</v>
      </c>
      <c r="C900" s="233" t="s">
        <v>1549</v>
      </c>
      <c r="D900" s="233" t="s">
        <v>31</v>
      </c>
      <c r="E900" s="199" t="s">
        <v>2555</v>
      </c>
      <c r="F900" s="199" t="s">
        <v>3481</v>
      </c>
      <c r="G900" s="228" t="s">
        <v>3482</v>
      </c>
      <c r="H900" s="227" t="s">
        <v>2558</v>
      </c>
      <c r="I900" s="229" t="s">
        <v>1538</v>
      </c>
      <c r="J900" s="80" t="s">
        <v>1738</v>
      </c>
      <c r="K900" s="80" t="s">
        <v>31</v>
      </c>
      <c r="L900" s="80" t="s">
        <v>371</v>
      </c>
      <c r="M900" s="80" t="s">
        <v>371</v>
      </c>
      <c r="N900" s="80" t="s">
        <v>10</v>
      </c>
      <c r="O900" s="230">
        <v>920</v>
      </c>
      <c r="P900" s="231">
        <v>584</v>
      </c>
      <c r="Q900" s="34">
        <f t="shared" si="14"/>
        <v>0.63478260869565217</v>
      </c>
      <c r="R900" s="33">
        <v>33</v>
      </c>
      <c r="S900" s="33">
        <v>115</v>
      </c>
      <c r="T900" s="187">
        <v>45640</v>
      </c>
      <c r="U900" s="87" t="s">
        <v>31</v>
      </c>
    </row>
    <row r="901" spans="1:21" ht="26.5">
      <c r="A901" s="223" t="s">
        <v>3287</v>
      </c>
      <c r="B901" s="232" t="s">
        <v>26</v>
      </c>
      <c r="C901" s="233" t="s">
        <v>3483</v>
      </c>
      <c r="D901" s="233" t="s">
        <v>3483</v>
      </c>
      <c r="E901" s="199" t="s">
        <v>2252</v>
      </c>
      <c r="F901" s="199" t="s">
        <v>2252</v>
      </c>
      <c r="G901" s="228" t="s">
        <v>3484</v>
      </c>
      <c r="H901" s="227" t="s">
        <v>2754</v>
      </c>
      <c r="I901" s="229" t="s">
        <v>1540</v>
      </c>
      <c r="J901" s="80" t="s">
        <v>1739</v>
      </c>
      <c r="K901" s="80" t="s">
        <v>43</v>
      </c>
      <c r="L901" s="80" t="s">
        <v>43</v>
      </c>
      <c r="M901" s="80" t="s">
        <v>43</v>
      </c>
      <c r="N901" s="80" t="s">
        <v>43</v>
      </c>
      <c r="O901" s="230">
        <v>664</v>
      </c>
      <c r="P901" s="231">
        <v>446</v>
      </c>
      <c r="Q901" s="34">
        <f t="shared" si="14"/>
        <v>0.67168674698795183</v>
      </c>
      <c r="R901" s="33">
        <v>32</v>
      </c>
      <c r="S901" s="33">
        <v>83</v>
      </c>
      <c r="T901" s="187">
        <v>45641</v>
      </c>
      <c r="U901" s="87" t="s">
        <v>1541</v>
      </c>
    </row>
    <row r="902" spans="1:21" ht="15.5">
      <c r="A902" s="223" t="s">
        <v>3287</v>
      </c>
      <c r="B902" s="232" t="s">
        <v>12</v>
      </c>
      <c r="C902" s="233" t="s">
        <v>789</v>
      </c>
      <c r="D902" s="233" t="s">
        <v>789</v>
      </c>
      <c r="E902" s="199" t="s">
        <v>3485</v>
      </c>
      <c r="F902" s="199" t="s">
        <v>3485</v>
      </c>
      <c r="G902" s="228" t="s">
        <v>3486</v>
      </c>
      <c r="H902" s="227" t="s">
        <v>2602</v>
      </c>
      <c r="I902" s="229" t="s">
        <v>1539</v>
      </c>
      <c r="J902" s="80" t="s">
        <v>1739</v>
      </c>
      <c r="K902" s="80" t="s">
        <v>100</v>
      </c>
      <c r="L902" s="80" t="s">
        <v>458</v>
      </c>
      <c r="M902" s="80" t="s">
        <v>459</v>
      </c>
      <c r="N902" s="80" t="s">
        <v>10</v>
      </c>
      <c r="O902" s="230">
        <v>1432</v>
      </c>
      <c r="P902" s="231">
        <v>804</v>
      </c>
      <c r="Q902" s="34">
        <f t="shared" si="14"/>
        <v>0.56145251396648044</v>
      </c>
      <c r="R902" s="33">
        <v>55</v>
      </c>
      <c r="S902" s="33">
        <v>179</v>
      </c>
      <c r="T902" s="187">
        <v>45641</v>
      </c>
      <c r="U902" s="87" t="s">
        <v>789</v>
      </c>
    </row>
    <row r="903" spans="1:21" ht="15.5">
      <c r="A903" s="223" t="s">
        <v>3287</v>
      </c>
      <c r="B903" s="232" t="s">
        <v>41</v>
      </c>
      <c r="C903" s="233" t="s">
        <v>55</v>
      </c>
      <c r="D903" s="233" t="s">
        <v>55</v>
      </c>
      <c r="E903" s="226" t="s">
        <v>2313</v>
      </c>
      <c r="F903" s="227" t="s">
        <v>2313</v>
      </c>
      <c r="G903" s="228" t="s">
        <v>3487</v>
      </c>
      <c r="H903" s="227" t="s">
        <v>2445</v>
      </c>
      <c r="I903" s="229" t="s">
        <v>1542</v>
      </c>
      <c r="J903" s="80" t="s">
        <v>1738</v>
      </c>
      <c r="K903" s="80" t="s">
        <v>55</v>
      </c>
      <c r="L903" s="80" t="s">
        <v>55</v>
      </c>
      <c r="M903" s="80" t="s">
        <v>55</v>
      </c>
      <c r="N903" s="80" t="s">
        <v>55</v>
      </c>
      <c r="O903" s="230">
        <v>1000</v>
      </c>
      <c r="P903" s="231">
        <v>600</v>
      </c>
      <c r="Q903" s="34">
        <f t="shared" si="14"/>
        <v>0.6</v>
      </c>
      <c r="R903" s="33">
        <v>37</v>
      </c>
      <c r="S903" s="33">
        <v>125</v>
      </c>
      <c r="T903" s="187">
        <v>45649</v>
      </c>
      <c r="U903" s="87" t="s">
        <v>1543</v>
      </c>
    </row>
    <row r="904" spans="1:21" ht="15.5">
      <c r="A904" s="223" t="s">
        <v>3287</v>
      </c>
      <c r="B904" s="232" t="s">
        <v>26</v>
      </c>
      <c r="C904" s="233" t="s">
        <v>24</v>
      </c>
      <c r="D904" s="233" t="s">
        <v>24</v>
      </c>
      <c r="E904" s="226" t="s">
        <v>1786</v>
      </c>
      <c r="F904" s="227" t="s">
        <v>1786</v>
      </c>
      <c r="G904" s="228" t="s">
        <v>3488</v>
      </c>
      <c r="H904" s="227" t="s">
        <v>2526</v>
      </c>
      <c r="I904" s="229" t="s">
        <v>1544</v>
      </c>
      <c r="J904" s="80" t="s">
        <v>1738</v>
      </c>
      <c r="K904" s="80" t="s">
        <v>24</v>
      </c>
      <c r="L904" s="80" t="s">
        <v>24</v>
      </c>
      <c r="M904" s="80" t="s">
        <v>24</v>
      </c>
      <c r="N904" s="80" t="s">
        <v>24</v>
      </c>
      <c r="O904" s="230">
        <v>1096</v>
      </c>
      <c r="P904" s="231">
        <v>689</v>
      </c>
      <c r="Q904" s="34">
        <f t="shared" si="14"/>
        <v>0.6286496350364964</v>
      </c>
      <c r="R904" s="33">
        <v>40</v>
      </c>
      <c r="S904" s="33">
        <v>137</v>
      </c>
      <c r="T904" s="187">
        <v>45653</v>
      </c>
      <c r="U904" s="87" t="s">
        <v>1545</v>
      </c>
    </row>
    <row r="905" spans="1:21" ht="15.5">
      <c r="A905" s="223" t="s">
        <v>3279</v>
      </c>
      <c r="B905" s="232" t="s">
        <v>26</v>
      </c>
      <c r="C905" s="233" t="s">
        <v>24</v>
      </c>
      <c r="D905" s="233" t="s">
        <v>24</v>
      </c>
      <c r="E905" s="226" t="s">
        <v>1786</v>
      </c>
      <c r="F905" s="227" t="s">
        <v>2559</v>
      </c>
      <c r="G905" s="228" t="s">
        <v>3489</v>
      </c>
      <c r="H905" s="227" t="s">
        <v>2526</v>
      </c>
      <c r="I905" s="229" t="s">
        <v>1307</v>
      </c>
      <c r="J905" s="80" t="s">
        <v>1738</v>
      </c>
      <c r="K905" s="80" t="s">
        <v>24</v>
      </c>
      <c r="L905" s="80" t="s">
        <v>24</v>
      </c>
      <c r="M905" s="80" t="s">
        <v>24</v>
      </c>
      <c r="N905" s="80" t="s">
        <v>24</v>
      </c>
      <c r="O905" s="230">
        <v>768</v>
      </c>
      <c r="P905" s="231">
        <v>364</v>
      </c>
      <c r="Q905" s="34">
        <f t="shared" si="14"/>
        <v>0.47395833333333331</v>
      </c>
      <c r="R905" s="33">
        <v>11</v>
      </c>
      <c r="S905" s="33">
        <v>96</v>
      </c>
      <c r="T905" s="187">
        <v>45660</v>
      </c>
      <c r="U905" s="87" t="s">
        <v>1308</v>
      </c>
    </row>
    <row r="906" spans="1:21" ht="15.5">
      <c r="A906" s="223" t="s">
        <v>3279</v>
      </c>
      <c r="B906" s="232" t="s">
        <v>26</v>
      </c>
      <c r="C906" s="233" t="s">
        <v>24</v>
      </c>
      <c r="D906" s="233" t="s">
        <v>24</v>
      </c>
      <c r="E906" s="226" t="s">
        <v>1786</v>
      </c>
      <c r="F906" s="227" t="s">
        <v>2505</v>
      </c>
      <c r="G906" s="228" t="s">
        <v>3490</v>
      </c>
      <c r="H906" s="227" t="s">
        <v>2526</v>
      </c>
      <c r="I906" s="229" t="s">
        <v>1309</v>
      </c>
      <c r="J906" s="80" t="s">
        <v>1738</v>
      </c>
      <c r="K906" s="80" t="s">
        <v>24</v>
      </c>
      <c r="L906" s="80" t="s">
        <v>24</v>
      </c>
      <c r="M906" s="80" t="s">
        <v>24</v>
      </c>
      <c r="N906" s="80" t="s">
        <v>24</v>
      </c>
      <c r="O906" s="230">
        <v>656</v>
      </c>
      <c r="P906" s="231">
        <v>340</v>
      </c>
      <c r="Q906" s="34">
        <f t="shared" si="14"/>
        <v>0.51829268292682928</v>
      </c>
      <c r="R906" s="33">
        <v>19</v>
      </c>
      <c r="S906" s="33">
        <v>82</v>
      </c>
      <c r="T906" s="187">
        <v>45661</v>
      </c>
      <c r="U906" s="87" t="s">
        <v>1310</v>
      </c>
    </row>
    <row r="907" spans="1:21" ht="15.5">
      <c r="A907" s="223" t="s">
        <v>3279</v>
      </c>
      <c r="B907" s="232" t="s">
        <v>23</v>
      </c>
      <c r="C907" s="233" t="s">
        <v>21</v>
      </c>
      <c r="D907" s="233" t="s">
        <v>21</v>
      </c>
      <c r="E907" s="226"/>
      <c r="F907" s="227" t="s">
        <v>3491</v>
      </c>
      <c r="G907" s="228" t="s">
        <v>3492</v>
      </c>
      <c r="H907" s="227" t="s">
        <v>2296</v>
      </c>
      <c r="I907" s="229" t="s">
        <v>1311</v>
      </c>
      <c r="J907" s="80" t="s">
        <v>1739</v>
      </c>
      <c r="K907" s="80" t="s">
        <v>38</v>
      </c>
      <c r="L907" s="80" t="s">
        <v>496</v>
      </c>
      <c r="M907" s="80" t="s">
        <v>21</v>
      </c>
      <c r="N907" s="80" t="s">
        <v>21</v>
      </c>
      <c r="O907" s="230">
        <v>1144</v>
      </c>
      <c r="P907" s="231">
        <v>574</v>
      </c>
      <c r="Q907" s="34">
        <f t="shared" si="14"/>
        <v>0.50174825174825177</v>
      </c>
      <c r="R907" s="33">
        <v>32</v>
      </c>
      <c r="S907" s="33">
        <v>143</v>
      </c>
      <c r="T907" s="187">
        <v>45662</v>
      </c>
      <c r="U907" s="87" t="s">
        <v>1312</v>
      </c>
    </row>
    <row r="908" spans="1:21" ht="26.5">
      <c r="A908" s="223" t="s">
        <v>3279</v>
      </c>
      <c r="B908" s="223" t="s">
        <v>5430</v>
      </c>
      <c r="C908" s="233" t="s">
        <v>3339</v>
      </c>
      <c r="D908" s="233" t="s">
        <v>3339</v>
      </c>
      <c r="E908" s="226" t="s">
        <v>2323</v>
      </c>
      <c r="F908" s="227" t="s">
        <v>2084</v>
      </c>
      <c r="G908" s="228" t="s">
        <v>3493</v>
      </c>
      <c r="H908" s="227" t="s">
        <v>1901</v>
      </c>
      <c r="I908" s="229" t="s">
        <v>1313</v>
      </c>
      <c r="J908" s="80" t="s">
        <v>1740</v>
      </c>
      <c r="K908" s="80" t="s">
        <v>109</v>
      </c>
      <c r="L908" s="80" t="s">
        <v>212</v>
      </c>
      <c r="M908" s="80" t="s">
        <v>67</v>
      </c>
      <c r="N908" s="80" t="s">
        <v>36</v>
      </c>
      <c r="O908" s="230">
        <v>1096</v>
      </c>
      <c r="P908" s="231">
        <v>508</v>
      </c>
      <c r="Q908" s="34">
        <f t="shared" si="14"/>
        <v>0.46350364963503649</v>
      </c>
      <c r="R908" s="33">
        <v>12</v>
      </c>
      <c r="S908" s="33">
        <v>137</v>
      </c>
      <c r="T908" s="187">
        <v>45663</v>
      </c>
      <c r="U908" s="87" t="s">
        <v>1314</v>
      </c>
    </row>
    <row r="909" spans="1:21" ht="15.5">
      <c r="A909" s="223" t="s">
        <v>3279</v>
      </c>
      <c r="B909" s="232" t="s">
        <v>12</v>
      </c>
      <c r="C909" s="233" t="s">
        <v>1549</v>
      </c>
      <c r="D909" s="233" t="s">
        <v>31</v>
      </c>
      <c r="E909" s="226" t="s">
        <v>2555</v>
      </c>
      <c r="F909" s="227" t="s">
        <v>3494</v>
      </c>
      <c r="G909" s="228" t="s">
        <v>3495</v>
      </c>
      <c r="H909" s="227" t="s">
        <v>2558</v>
      </c>
      <c r="I909" s="229" t="s">
        <v>1546</v>
      </c>
      <c r="J909" s="80" t="s">
        <v>1738</v>
      </c>
      <c r="K909" s="80" t="s">
        <v>31</v>
      </c>
      <c r="L909" s="80" t="s">
        <v>371</v>
      </c>
      <c r="M909" s="80" t="s">
        <v>371</v>
      </c>
      <c r="N909" s="80" t="s">
        <v>10</v>
      </c>
      <c r="O909" s="230">
        <v>480</v>
      </c>
      <c r="P909" s="231">
        <v>208</v>
      </c>
      <c r="Q909" s="34">
        <f t="shared" si="14"/>
        <v>0.43333333333333335</v>
      </c>
      <c r="R909" s="33">
        <v>9</v>
      </c>
      <c r="S909" s="33">
        <v>60</v>
      </c>
      <c r="T909" s="187">
        <v>45668</v>
      </c>
      <c r="U909" s="87" t="s">
        <v>1547</v>
      </c>
    </row>
    <row r="910" spans="1:21" ht="15.5">
      <c r="A910" s="223" t="s">
        <v>3279</v>
      </c>
      <c r="B910" s="232" t="s">
        <v>12</v>
      </c>
      <c r="C910" s="233" t="s">
        <v>1549</v>
      </c>
      <c r="D910" s="233" t="s">
        <v>1549</v>
      </c>
      <c r="E910" s="226" t="s">
        <v>3496</v>
      </c>
      <c r="F910" s="227" t="s">
        <v>3497</v>
      </c>
      <c r="G910" s="228" t="s">
        <v>3498</v>
      </c>
      <c r="H910" s="227" t="s">
        <v>3031</v>
      </c>
      <c r="I910" s="229" t="s">
        <v>1548</v>
      </c>
      <c r="J910" s="80" t="s">
        <v>1738</v>
      </c>
      <c r="K910" s="80" t="s">
        <v>31</v>
      </c>
      <c r="L910" s="80" t="s">
        <v>371</v>
      </c>
      <c r="M910" s="80" t="s">
        <v>371</v>
      </c>
      <c r="N910" s="80" t="s">
        <v>10</v>
      </c>
      <c r="O910" s="230">
        <v>1272</v>
      </c>
      <c r="P910" s="231">
        <v>684</v>
      </c>
      <c r="Q910" s="34">
        <f t="shared" si="14"/>
        <v>0.53773584905660377</v>
      </c>
      <c r="R910" s="33">
        <v>37</v>
      </c>
      <c r="S910" s="33">
        <v>159</v>
      </c>
      <c r="T910" s="187">
        <v>45671</v>
      </c>
      <c r="U910" s="87" t="s">
        <v>1549</v>
      </c>
    </row>
    <row r="911" spans="1:21" ht="26.5">
      <c r="A911" s="223" t="s">
        <v>3279</v>
      </c>
      <c r="B911" s="232" t="s">
        <v>23</v>
      </c>
      <c r="C911" s="233" t="s">
        <v>1031</v>
      </c>
      <c r="D911" s="233" t="s">
        <v>1031</v>
      </c>
      <c r="E911" s="226" t="s">
        <v>2172</v>
      </c>
      <c r="F911" s="227" t="s">
        <v>2044</v>
      </c>
      <c r="G911" s="228" t="s">
        <v>3499</v>
      </c>
      <c r="H911" s="227" t="s">
        <v>2254</v>
      </c>
      <c r="I911" s="229" t="s">
        <v>1550</v>
      </c>
      <c r="J911" s="80" t="s">
        <v>1739</v>
      </c>
      <c r="K911" s="80" t="s">
        <v>70</v>
      </c>
      <c r="L911" s="80" t="s">
        <v>444</v>
      </c>
      <c r="M911" s="80" t="s">
        <v>70</v>
      </c>
      <c r="N911" s="80" t="s">
        <v>21</v>
      </c>
      <c r="O911" s="230">
        <v>608</v>
      </c>
      <c r="P911" s="231">
        <v>342</v>
      </c>
      <c r="Q911" s="34">
        <f t="shared" si="14"/>
        <v>0.5625</v>
      </c>
      <c r="R911" s="33">
        <v>19</v>
      </c>
      <c r="S911" s="33">
        <v>76</v>
      </c>
      <c r="T911" s="187">
        <v>45671</v>
      </c>
      <c r="U911" s="87" t="s">
        <v>1551</v>
      </c>
    </row>
    <row r="912" spans="1:21" ht="15.5">
      <c r="A912" s="223" t="s">
        <v>3279</v>
      </c>
      <c r="B912" s="232" t="s">
        <v>12</v>
      </c>
      <c r="C912" s="233" t="s">
        <v>1549</v>
      </c>
      <c r="D912" s="233" t="s">
        <v>1549</v>
      </c>
      <c r="E912" s="226" t="s">
        <v>3496</v>
      </c>
      <c r="F912" s="227" t="s">
        <v>3500</v>
      </c>
      <c r="G912" s="228" t="s">
        <v>3501</v>
      </c>
      <c r="H912" s="227" t="s">
        <v>3031</v>
      </c>
      <c r="I912" s="229" t="s">
        <v>1552</v>
      </c>
      <c r="J912" s="80" t="s">
        <v>1738</v>
      </c>
      <c r="K912" s="80" t="s">
        <v>96</v>
      </c>
      <c r="L912" s="80" t="s">
        <v>371</v>
      </c>
      <c r="M912" s="80" t="s">
        <v>371</v>
      </c>
      <c r="N912" s="80" t="s">
        <v>10</v>
      </c>
      <c r="O912" s="230">
        <v>696</v>
      </c>
      <c r="P912" s="231">
        <v>348</v>
      </c>
      <c r="Q912" s="34">
        <f t="shared" si="14"/>
        <v>0.5</v>
      </c>
      <c r="R912" s="33">
        <v>16</v>
      </c>
      <c r="S912" s="33">
        <v>87</v>
      </c>
      <c r="T912" s="187">
        <v>45673</v>
      </c>
      <c r="U912" s="87" t="s">
        <v>1553</v>
      </c>
    </row>
    <row r="913" spans="1:21" ht="15.5">
      <c r="A913" s="223" t="s">
        <v>3279</v>
      </c>
      <c r="B913" s="232" t="s">
        <v>12</v>
      </c>
      <c r="C913" s="233" t="s">
        <v>1549</v>
      </c>
      <c r="D913" s="233" t="s">
        <v>1549</v>
      </c>
      <c r="E913" s="226" t="s">
        <v>3496</v>
      </c>
      <c r="F913" s="227" t="s">
        <v>3496</v>
      </c>
      <c r="G913" s="228" t="s">
        <v>3502</v>
      </c>
      <c r="H913" s="227" t="s">
        <v>3031</v>
      </c>
      <c r="I913" s="229" t="s">
        <v>1554</v>
      </c>
      <c r="J913" s="80" t="s">
        <v>1738</v>
      </c>
      <c r="K913" s="80" t="s">
        <v>96</v>
      </c>
      <c r="L913" s="80" t="s">
        <v>371</v>
      </c>
      <c r="M913" s="80" t="s">
        <v>371</v>
      </c>
      <c r="N913" s="80" t="s">
        <v>10</v>
      </c>
      <c r="O913" s="230">
        <v>448</v>
      </c>
      <c r="P913" s="231">
        <v>276</v>
      </c>
      <c r="Q913" s="34">
        <f t="shared" si="14"/>
        <v>0.6160714285714286</v>
      </c>
      <c r="R913" s="33">
        <v>20</v>
      </c>
      <c r="S913" s="33">
        <v>56</v>
      </c>
      <c r="T913" s="187">
        <v>45676</v>
      </c>
      <c r="U913" s="87" t="s">
        <v>1555</v>
      </c>
    </row>
    <row r="914" spans="1:21" ht="15.5">
      <c r="A914" s="223" t="s">
        <v>3279</v>
      </c>
      <c r="B914" s="232" t="s">
        <v>26</v>
      </c>
      <c r="C914" s="233" t="s">
        <v>66</v>
      </c>
      <c r="D914" s="233" t="s">
        <v>66</v>
      </c>
      <c r="E914" s="226" t="s">
        <v>1819</v>
      </c>
      <c r="F914" s="227" t="s">
        <v>1819</v>
      </c>
      <c r="G914" s="228" t="s">
        <v>3503</v>
      </c>
      <c r="H914" s="227" t="s">
        <v>3504</v>
      </c>
      <c r="I914" s="229" t="s">
        <v>1556</v>
      </c>
      <c r="J914" s="80" t="s">
        <v>1738</v>
      </c>
      <c r="K914" s="80" t="s">
        <v>66</v>
      </c>
      <c r="L914" s="80" t="s">
        <v>66</v>
      </c>
      <c r="M914" s="80" t="s">
        <v>66</v>
      </c>
      <c r="N914" s="80" t="s">
        <v>66</v>
      </c>
      <c r="O914" s="230">
        <v>928</v>
      </c>
      <c r="P914" s="231">
        <v>615</v>
      </c>
      <c r="Q914" s="34">
        <f t="shared" si="14"/>
        <v>0.66271551724137934</v>
      </c>
      <c r="R914" s="33">
        <v>38</v>
      </c>
      <c r="S914" s="33">
        <v>116</v>
      </c>
      <c r="T914" s="187">
        <v>45679</v>
      </c>
      <c r="U914" s="87" t="s">
        <v>1557</v>
      </c>
    </row>
    <row r="915" spans="1:21" ht="15.5">
      <c r="A915" s="223" t="s">
        <v>3279</v>
      </c>
      <c r="B915" s="232" t="s">
        <v>12</v>
      </c>
      <c r="C915" s="233" t="s">
        <v>1549</v>
      </c>
      <c r="D915" s="233" t="s">
        <v>31</v>
      </c>
      <c r="E915" s="226" t="s">
        <v>2555</v>
      </c>
      <c r="F915" s="227" t="s">
        <v>3505</v>
      </c>
      <c r="G915" s="228" t="s">
        <v>3506</v>
      </c>
      <c r="H915" s="227" t="s">
        <v>2558</v>
      </c>
      <c r="I915" s="229" t="s">
        <v>1558</v>
      </c>
      <c r="J915" s="80" t="s">
        <v>1738</v>
      </c>
      <c r="K915" s="80" t="s">
        <v>31</v>
      </c>
      <c r="L915" s="80" t="s">
        <v>371</v>
      </c>
      <c r="M915" s="80" t="s">
        <v>371</v>
      </c>
      <c r="N915" s="80" t="s">
        <v>10</v>
      </c>
      <c r="O915" s="230">
        <v>1200</v>
      </c>
      <c r="P915" s="231">
        <v>791</v>
      </c>
      <c r="Q915" s="34">
        <f t="shared" si="14"/>
        <v>0.65916666666666668</v>
      </c>
      <c r="R915" s="33">
        <v>66</v>
      </c>
      <c r="S915" s="33">
        <v>150</v>
      </c>
      <c r="T915" s="187">
        <v>45681</v>
      </c>
      <c r="U915" s="87" t="s">
        <v>1559</v>
      </c>
    </row>
    <row r="916" spans="1:21" ht="26.5">
      <c r="A916" s="223" t="s">
        <v>3279</v>
      </c>
      <c r="B916" s="232" t="s">
        <v>9</v>
      </c>
      <c r="C916" s="233" t="s">
        <v>1577</v>
      </c>
      <c r="D916" s="233" t="s">
        <v>1577</v>
      </c>
      <c r="E916" s="226" t="s">
        <v>1769</v>
      </c>
      <c r="F916" s="227" t="s">
        <v>1776</v>
      </c>
      <c r="G916" s="228" t="s">
        <v>3507</v>
      </c>
      <c r="H916" s="227" t="s">
        <v>3250</v>
      </c>
      <c r="I916" s="229" t="s">
        <v>1563</v>
      </c>
      <c r="J916" s="80" t="s">
        <v>1738</v>
      </c>
      <c r="K916" s="80" t="s">
        <v>7</v>
      </c>
      <c r="L916" s="80" t="s">
        <v>7</v>
      </c>
      <c r="M916" s="80" t="s">
        <v>7</v>
      </c>
      <c r="N916" s="80" t="s">
        <v>7</v>
      </c>
      <c r="O916" s="230">
        <v>432</v>
      </c>
      <c r="P916" s="231">
        <v>235</v>
      </c>
      <c r="Q916" s="34">
        <f t="shared" si="14"/>
        <v>0.54398148148148151</v>
      </c>
      <c r="R916" s="33">
        <v>9</v>
      </c>
      <c r="S916" s="33">
        <v>54</v>
      </c>
      <c r="T916" s="187">
        <v>45697</v>
      </c>
      <c r="U916" s="87" t="s">
        <v>1564</v>
      </c>
    </row>
    <row r="917" spans="1:21" ht="26.5">
      <c r="A917" s="223" t="s">
        <v>3279</v>
      </c>
      <c r="B917" s="223" t="s">
        <v>5430</v>
      </c>
      <c r="C917" s="233" t="s">
        <v>29</v>
      </c>
      <c r="D917" s="233" t="s">
        <v>29</v>
      </c>
      <c r="E917" s="226" t="s">
        <v>3508</v>
      </c>
      <c r="F917" s="227" t="s">
        <v>1825</v>
      </c>
      <c r="G917" s="228" t="s">
        <v>3509</v>
      </c>
      <c r="H917" s="227" t="s">
        <v>3510</v>
      </c>
      <c r="I917" s="229" t="s">
        <v>1560</v>
      </c>
      <c r="J917" s="80" t="s">
        <v>1739</v>
      </c>
      <c r="K917" s="80" t="s">
        <v>29</v>
      </c>
      <c r="L917" s="80" t="s">
        <v>29</v>
      </c>
      <c r="M917" s="80" t="s">
        <v>58</v>
      </c>
      <c r="N917" s="80" t="s">
        <v>24</v>
      </c>
      <c r="O917" s="230">
        <v>1032</v>
      </c>
      <c r="P917" s="231">
        <v>653</v>
      </c>
      <c r="Q917" s="34">
        <f t="shared" si="14"/>
        <v>0.63275193798449614</v>
      </c>
      <c r="R917" s="33">
        <v>36</v>
      </c>
      <c r="S917" s="33">
        <v>129</v>
      </c>
      <c r="T917" s="187">
        <v>45697</v>
      </c>
      <c r="U917" s="87" t="s">
        <v>29</v>
      </c>
    </row>
    <row r="918" spans="1:21" ht="15.5">
      <c r="A918" s="223" t="s">
        <v>3279</v>
      </c>
      <c r="B918" s="232" t="s">
        <v>12</v>
      </c>
      <c r="C918" s="233" t="s">
        <v>559</v>
      </c>
      <c r="D918" s="233" t="s">
        <v>559</v>
      </c>
      <c r="E918" s="226" t="s">
        <v>3511</v>
      </c>
      <c r="F918" s="227" t="s">
        <v>3511</v>
      </c>
      <c r="G918" s="228" t="s">
        <v>3512</v>
      </c>
      <c r="H918" s="227" t="s">
        <v>2380</v>
      </c>
      <c r="I918" s="229" t="s">
        <v>1561</v>
      </c>
      <c r="J918" s="80" t="s">
        <v>1738</v>
      </c>
      <c r="K918" s="80" t="s">
        <v>60</v>
      </c>
      <c r="L918" s="80" t="s">
        <v>65</v>
      </c>
      <c r="M918" s="80" t="s">
        <v>559</v>
      </c>
      <c r="N918" s="80" t="s">
        <v>10</v>
      </c>
      <c r="O918" s="230">
        <v>752</v>
      </c>
      <c r="P918" s="231">
        <v>535</v>
      </c>
      <c r="Q918" s="34">
        <f t="shared" si="14"/>
        <v>0.71143617021276595</v>
      </c>
      <c r="R918" s="33">
        <v>40</v>
      </c>
      <c r="S918" s="33">
        <v>94</v>
      </c>
      <c r="T918" s="187">
        <v>45697</v>
      </c>
      <c r="U918" s="87" t="s">
        <v>1562</v>
      </c>
    </row>
    <row r="919" spans="1:21" ht="15.5">
      <c r="A919" s="223" t="s">
        <v>3279</v>
      </c>
      <c r="B919" s="232" t="s">
        <v>12</v>
      </c>
      <c r="C919" s="233" t="s">
        <v>559</v>
      </c>
      <c r="D919" s="233" t="s">
        <v>559</v>
      </c>
      <c r="E919" s="226" t="s">
        <v>3513</v>
      </c>
      <c r="F919" s="227" t="s">
        <v>3513</v>
      </c>
      <c r="G919" s="228" t="s">
        <v>3514</v>
      </c>
      <c r="H919" s="227" t="s">
        <v>2380</v>
      </c>
      <c r="I919" s="229" t="s">
        <v>1565</v>
      </c>
      <c r="J919" s="80" t="s">
        <v>1738</v>
      </c>
      <c r="K919" s="80" t="s">
        <v>60</v>
      </c>
      <c r="L919" s="80" t="s">
        <v>65</v>
      </c>
      <c r="M919" s="80" t="s">
        <v>559</v>
      </c>
      <c r="N919" s="80" t="s">
        <v>10</v>
      </c>
      <c r="O919" s="230">
        <v>952</v>
      </c>
      <c r="P919" s="231">
        <v>650</v>
      </c>
      <c r="Q919" s="34">
        <f t="shared" si="14"/>
        <v>0.6827731092436975</v>
      </c>
      <c r="R919" s="33">
        <v>40</v>
      </c>
      <c r="S919" s="33">
        <v>119</v>
      </c>
      <c r="T919" s="187">
        <v>45713</v>
      </c>
      <c r="U919" s="87" t="s">
        <v>1566</v>
      </c>
    </row>
    <row r="920" spans="1:21" ht="15.5">
      <c r="A920" s="223" t="s">
        <v>3279</v>
      </c>
      <c r="B920" s="232" t="s">
        <v>12</v>
      </c>
      <c r="C920" s="233" t="s">
        <v>319</v>
      </c>
      <c r="D920" s="233" t="s">
        <v>319</v>
      </c>
      <c r="E920" s="226" t="s">
        <v>3515</v>
      </c>
      <c r="F920" s="227" t="s">
        <v>3515</v>
      </c>
      <c r="G920" s="228" t="s">
        <v>3516</v>
      </c>
      <c r="H920" s="227" t="s">
        <v>2209</v>
      </c>
      <c r="I920" s="229" t="s">
        <v>1567</v>
      </c>
      <c r="J920" s="80" t="s">
        <v>1739</v>
      </c>
      <c r="K920" s="80" t="s">
        <v>111</v>
      </c>
      <c r="L920" s="80" t="s">
        <v>111</v>
      </c>
      <c r="M920" s="80" t="s">
        <v>319</v>
      </c>
      <c r="N920" s="80" t="s">
        <v>10</v>
      </c>
      <c r="O920" s="230">
        <v>880</v>
      </c>
      <c r="P920" s="231">
        <v>584</v>
      </c>
      <c r="Q920" s="34">
        <f t="shared" si="14"/>
        <v>0.66363636363636369</v>
      </c>
      <c r="R920" s="33">
        <v>45</v>
      </c>
      <c r="S920" s="33">
        <v>110</v>
      </c>
      <c r="T920" s="187">
        <v>45735</v>
      </c>
      <c r="U920" s="87" t="s">
        <v>1568</v>
      </c>
    </row>
    <row r="921" spans="1:21" ht="15.5">
      <c r="A921" s="223" t="s">
        <v>3279</v>
      </c>
      <c r="B921" s="232" t="s">
        <v>17</v>
      </c>
      <c r="C921" s="233" t="s">
        <v>34</v>
      </c>
      <c r="D921" s="233" t="s">
        <v>34</v>
      </c>
      <c r="E921" s="226" t="s">
        <v>1761</v>
      </c>
      <c r="F921" s="227" t="s">
        <v>1761</v>
      </c>
      <c r="G921" s="228" t="s">
        <v>3517</v>
      </c>
      <c r="H921" s="227" t="s">
        <v>3413</v>
      </c>
      <c r="I921" s="229" t="s">
        <v>1569</v>
      </c>
      <c r="J921" s="80" t="s">
        <v>1738</v>
      </c>
      <c r="K921" s="80" t="s">
        <v>1571</v>
      </c>
      <c r="L921" s="80" t="s">
        <v>1571</v>
      </c>
      <c r="M921" s="80" t="s">
        <v>1571</v>
      </c>
      <c r="N921" s="80" t="s">
        <v>34</v>
      </c>
      <c r="O921" s="230">
        <v>760</v>
      </c>
      <c r="P921" s="231">
        <v>528</v>
      </c>
      <c r="Q921" s="34">
        <f t="shared" si="14"/>
        <v>0.69473684210526321</v>
      </c>
      <c r="R921" s="33">
        <v>47</v>
      </c>
      <c r="S921" s="33">
        <v>95</v>
      </c>
      <c r="T921" s="187">
        <v>45735</v>
      </c>
      <c r="U921" s="87" t="s">
        <v>1570</v>
      </c>
    </row>
    <row r="922" spans="1:21" ht="15.5">
      <c r="A922" s="223" t="s">
        <v>3279</v>
      </c>
      <c r="B922" s="232" t="s">
        <v>17</v>
      </c>
      <c r="C922" s="233" t="s">
        <v>97</v>
      </c>
      <c r="D922" s="233" t="s">
        <v>97</v>
      </c>
      <c r="E922" s="226" t="s">
        <v>1819</v>
      </c>
      <c r="F922" s="227" t="s">
        <v>1786</v>
      </c>
      <c r="G922" s="228" t="s">
        <v>3518</v>
      </c>
      <c r="H922" s="227" t="s">
        <v>3430</v>
      </c>
      <c r="I922" s="229" t="s">
        <v>1572</v>
      </c>
      <c r="J922" s="80" t="s">
        <v>1738</v>
      </c>
      <c r="K922" s="80" t="s">
        <v>97</v>
      </c>
      <c r="L922" s="80" t="s">
        <v>97</v>
      </c>
      <c r="M922" s="80" t="s">
        <v>97</v>
      </c>
      <c r="N922" s="80" t="s">
        <v>97</v>
      </c>
      <c r="O922" s="230">
        <v>480</v>
      </c>
      <c r="P922" s="231">
        <v>282</v>
      </c>
      <c r="Q922" s="34">
        <f t="shared" si="14"/>
        <v>0.58750000000000002</v>
      </c>
      <c r="R922" s="33">
        <v>15</v>
      </c>
      <c r="S922" s="33">
        <v>60</v>
      </c>
      <c r="T922" s="187">
        <v>45736</v>
      </c>
      <c r="U922" s="87" t="s">
        <v>1573</v>
      </c>
    </row>
    <row r="923" spans="1:21" ht="15.5">
      <c r="A923" s="223" t="s">
        <v>3279</v>
      </c>
      <c r="B923" s="232" t="s">
        <v>9</v>
      </c>
      <c r="C923" s="233" t="s">
        <v>1577</v>
      </c>
      <c r="D923" s="233" t="s">
        <v>1577</v>
      </c>
      <c r="E923" s="226" t="s">
        <v>1792</v>
      </c>
      <c r="F923" s="227" t="s">
        <v>1792</v>
      </c>
      <c r="G923" s="228" t="s">
        <v>3519</v>
      </c>
      <c r="H923" s="227" t="s">
        <v>3250</v>
      </c>
      <c r="I923" s="229" t="s">
        <v>1574</v>
      </c>
      <c r="J923" s="80" t="s">
        <v>1738</v>
      </c>
      <c r="K923" s="80" t="s">
        <v>7</v>
      </c>
      <c r="L923" s="80" t="s">
        <v>1576</v>
      </c>
      <c r="M923" s="80" t="s">
        <v>7</v>
      </c>
      <c r="N923" s="80" t="s">
        <v>1577</v>
      </c>
      <c r="O923" s="230">
        <v>848</v>
      </c>
      <c r="P923" s="231">
        <v>585</v>
      </c>
      <c r="Q923" s="34">
        <f t="shared" si="14"/>
        <v>0.68985849056603776</v>
      </c>
      <c r="R923" s="33">
        <v>42</v>
      </c>
      <c r="S923" s="33">
        <v>106</v>
      </c>
      <c r="T923" s="187">
        <v>45736</v>
      </c>
      <c r="U923" s="87" t="s">
        <v>1575</v>
      </c>
    </row>
    <row r="924" spans="1:21" ht="15.5">
      <c r="A924" s="223" t="s">
        <v>3279</v>
      </c>
      <c r="B924" s="232" t="s">
        <v>12</v>
      </c>
      <c r="C924" s="233" t="s">
        <v>319</v>
      </c>
      <c r="D924" s="233" t="s">
        <v>319</v>
      </c>
      <c r="E924" s="226" t="s">
        <v>3520</v>
      </c>
      <c r="F924" s="227" t="s">
        <v>3520</v>
      </c>
      <c r="G924" s="228" t="s">
        <v>3521</v>
      </c>
      <c r="H924" s="227" t="s">
        <v>2209</v>
      </c>
      <c r="I924" s="229" t="s">
        <v>1578</v>
      </c>
      <c r="J924" s="80" t="s">
        <v>1739</v>
      </c>
      <c r="K924" s="80" t="s">
        <v>94</v>
      </c>
      <c r="L924" s="80" t="s">
        <v>94</v>
      </c>
      <c r="M924" s="80" t="s">
        <v>319</v>
      </c>
      <c r="N924" s="80" t="s">
        <v>10</v>
      </c>
      <c r="O924" s="230">
        <v>1520</v>
      </c>
      <c r="P924" s="231">
        <v>859</v>
      </c>
      <c r="Q924" s="34">
        <f t="shared" si="14"/>
        <v>0.56513157894736843</v>
      </c>
      <c r="R924" s="33">
        <v>54</v>
      </c>
      <c r="S924" s="33">
        <v>190</v>
      </c>
      <c r="T924" s="187">
        <v>45749</v>
      </c>
      <c r="U924" s="87" t="s">
        <v>1579</v>
      </c>
    </row>
    <row r="925" spans="1:21" ht="15.5">
      <c r="A925" s="223" t="s">
        <v>3279</v>
      </c>
      <c r="B925" s="232" t="s">
        <v>17</v>
      </c>
      <c r="C925" s="233" t="s">
        <v>15</v>
      </c>
      <c r="D925" s="233" t="s">
        <v>15</v>
      </c>
      <c r="E925" s="226" t="s">
        <v>1774</v>
      </c>
      <c r="F925" s="227" t="s">
        <v>2559</v>
      </c>
      <c r="G925" s="228" t="s">
        <v>3522</v>
      </c>
      <c r="H925" s="227" t="s">
        <v>2534</v>
      </c>
      <c r="I925" s="229" t="s">
        <v>1580</v>
      </c>
      <c r="J925" s="80" t="s">
        <v>1739</v>
      </c>
      <c r="K925" s="80" t="s">
        <v>81</v>
      </c>
      <c r="L925" s="80" t="s">
        <v>81</v>
      </c>
      <c r="M925" s="80" t="s">
        <v>15</v>
      </c>
      <c r="N925" s="80" t="s">
        <v>15</v>
      </c>
      <c r="O925" s="230">
        <v>664</v>
      </c>
      <c r="P925" s="231">
        <v>264</v>
      </c>
      <c r="Q925" s="34">
        <f t="shared" si="14"/>
        <v>0.39759036144578314</v>
      </c>
      <c r="R925" s="33">
        <v>10</v>
      </c>
      <c r="S925" s="33">
        <v>83</v>
      </c>
      <c r="T925" s="187">
        <v>45749</v>
      </c>
      <c r="U925" s="87" t="s">
        <v>1581</v>
      </c>
    </row>
    <row r="926" spans="1:21" ht="15.5">
      <c r="A926" s="223" t="s">
        <v>3279</v>
      </c>
      <c r="B926" s="232" t="s">
        <v>17</v>
      </c>
      <c r="C926" s="233" t="s">
        <v>34</v>
      </c>
      <c r="D926" s="233" t="s">
        <v>34</v>
      </c>
      <c r="E926" s="226" t="s">
        <v>1769</v>
      </c>
      <c r="F926" s="227" t="s">
        <v>1780</v>
      </c>
      <c r="G926" s="228" t="s">
        <v>3523</v>
      </c>
      <c r="H926" s="227" t="s">
        <v>3413</v>
      </c>
      <c r="I926" s="229" t="s">
        <v>1582</v>
      </c>
      <c r="J926" s="80" t="s">
        <v>1738</v>
      </c>
      <c r="K926" s="80" t="s">
        <v>35</v>
      </c>
      <c r="L926" s="80" t="s">
        <v>35</v>
      </c>
      <c r="M926" s="80" t="s">
        <v>34</v>
      </c>
      <c r="N926" s="80" t="s">
        <v>34</v>
      </c>
      <c r="O926" s="230">
        <v>1136</v>
      </c>
      <c r="P926" s="231">
        <v>543</v>
      </c>
      <c r="Q926" s="34">
        <f t="shared" si="14"/>
        <v>0.47799295774647887</v>
      </c>
      <c r="R926" s="33">
        <v>23</v>
      </c>
      <c r="S926" s="33">
        <v>142</v>
      </c>
      <c r="T926" s="187">
        <v>45753</v>
      </c>
      <c r="U926" s="87" t="s">
        <v>1583</v>
      </c>
    </row>
    <row r="927" spans="1:21" ht="15.5">
      <c r="A927" s="223" t="s">
        <v>3279</v>
      </c>
      <c r="B927" s="232" t="s">
        <v>26</v>
      </c>
      <c r="C927" s="233" t="s">
        <v>24</v>
      </c>
      <c r="D927" s="233" t="s">
        <v>24</v>
      </c>
      <c r="E927" s="226" t="s">
        <v>1786</v>
      </c>
      <c r="F927" s="227" t="s">
        <v>3055</v>
      </c>
      <c r="G927" s="228" t="s">
        <v>3524</v>
      </c>
      <c r="H927" s="227" t="s">
        <v>2526</v>
      </c>
      <c r="I927" s="229" t="s">
        <v>1584</v>
      </c>
      <c r="J927" s="80" t="s">
        <v>1738</v>
      </c>
      <c r="K927" s="80" t="s">
        <v>24</v>
      </c>
      <c r="L927" s="80" t="s">
        <v>24</v>
      </c>
      <c r="M927" s="80" t="s">
        <v>24</v>
      </c>
      <c r="N927" s="80" t="s">
        <v>24</v>
      </c>
      <c r="O927" s="230">
        <v>912</v>
      </c>
      <c r="P927" s="231">
        <v>474</v>
      </c>
      <c r="Q927" s="34">
        <f t="shared" si="14"/>
        <v>0.51973684210526316</v>
      </c>
      <c r="R927" s="33">
        <v>26</v>
      </c>
      <c r="S927" s="33">
        <v>114</v>
      </c>
      <c r="T927" s="187">
        <v>45753</v>
      </c>
      <c r="U927" s="87" t="s">
        <v>1585</v>
      </c>
    </row>
    <row r="928" spans="1:21" ht="15.5">
      <c r="A928" s="223" t="s">
        <v>3279</v>
      </c>
      <c r="B928" s="232" t="s">
        <v>12</v>
      </c>
      <c r="C928" s="233" t="s">
        <v>95</v>
      </c>
      <c r="D928" s="233" t="s">
        <v>95</v>
      </c>
      <c r="E928" s="226"/>
      <c r="F928" s="227" t="s">
        <v>3525</v>
      </c>
      <c r="G928" s="228" t="s">
        <v>3526</v>
      </c>
      <c r="H928" s="227" t="s">
        <v>2639</v>
      </c>
      <c r="I928" s="229" t="s">
        <v>1586</v>
      </c>
      <c r="J928" s="80" t="s">
        <v>1738</v>
      </c>
      <c r="K928" s="80" t="s">
        <v>107</v>
      </c>
      <c r="L928" s="80" t="s">
        <v>777</v>
      </c>
      <c r="M928" s="80" t="s">
        <v>371</v>
      </c>
      <c r="N928" s="80" t="s">
        <v>10</v>
      </c>
      <c r="O928" s="230">
        <v>1528</v>
      </c>
      <c r="P928" s="231">
        <v>802</v>
      </c>
      <c r="Q928" s="34">
        <f t="shared" si="14"/>
        <v>0.52486910994764402</v>
      </c>
      <c r="R928" s="33">
        <v>42</v>
      </c>
      <c r="S928" s="33">
        <v>191</v>
      </c>
      <c r="T928" s="187">
        <v>45758</v>
      </c>
      <c r="U928" s="87" t="s">
        <v>1587</v>
      </c>
    </row>
    <row r="929" spans="1:21" ht="15.5">
      <c r="A929" s="223" t="s">
        <v>3279</v>
      </c>
      <c r="B929" s="232" t="s">
        <v>12</v>
      </c>
      <c r="C929" s="233" t="s">
        <v>319</v>
      </c>
      <c r="D929" s="233" t="s">
        <v>319</v>
      </c>
      <c r="E929" s="226" t="s">
        <v>3527</v>
      </c>
      <c r="F929" s="227" t="s">
        <v>3527</v>
      </c>
      <c r="G929" s="228" t="s">
        <v>3528</v>
      </c>
      <c r="H929" s="227" t="s">
        <v>2209</v>
      </c>
      <c r="I929" s="229" t="s">
        <v>1588</v>
      </c>
      <c r="J929" s="80" t="s">
        <v>1739</v>
      </c>
      <c r="K929" s="80" t="s">
        <v>111</v>
      </c>
      <c r="L929" s="80" t="s">
        <v>111</v>
      </c>
      <c r="M929" s="80" t="s">
        <v>319</v>
      </c>
      <c r="N929" s="80" t="s">
        <v>10</v>
      </c>
      <c r="O929" s="230">
        <v>1120</v>
      </c>
      <c r="P929" s="231">
        <v>617</v>
      </c>
      <c r="Q929" s="34">
        <f t="shared" si="14"/>
        <v>0.55089285714285718</v>
      </c>
      <c r="R929" s="33">
        <v>30</v>
      </c>
      <c r="S929" s="33">
        <v>140</v>
      </c>
      <c r="T929" s="187">
        <v>45760</v>
      </c>
      <c r="U929" s="87" t="s">
        <v>1589</v>
      </c>
    </row>
    <row r="930" spans="1:21" ht="26.5">
      <c r="A930" s="223" t="s">
        <v>3279</v>
      </c>
      <c r="B930" s="232" t="s">
        <v>9</v>
      </c>
      <c r="C930" s="233" t="s">
        <v>8</v>
      </c>
      <c r="D930" s="233" t="s">
        <v>8</v>
      </c>
      <c r="E930" s="226" t="s">
        <v>1819</v>
      </c>
      <c r="F930" s="227" t="s">
        <v>1819</v>
      </c>
      <c r="G930" s="228" t="s">
        <v>3529</v>
      </c>
      <c r="H930" s="227" t="s">
        <v>3530</v>
      </c>
      <c r="I930" s="229" t="s">
        <v>1590</v>
      </c>
      <c r="J930" s="80" t="s">
        <v>1738</v>
      </c>
      <c r="K930" s="80" t="s">
        <v>8</v>
      </c>
      <c r="L930" s="80" t="s">
        <v>8</v>
      </c>
      <c r="M930" s="80" t="s">
        <v>8</v>
      </c>
      <c r="N930" s="80" t="s">
        <v>7</v>
      </c>
      <c r="O930" s="230">
        <v>696</v>
      </c>
      <c r="P930" s="231">
        <v>437</v>
      </c>
      <c r="Q930" s="34">
        <f t="shared" si="14"/>
        <v>0.62787356321839083</v>
      </c>
      <c r="R930" s="33">
        <v>27</v>
      </c>
      <c r="S930" s="33">
        <v>87</v>
      </c>
      <c r="T930" s="187">
        <v>45771</v>
      </c>
      <c r="U930" s="87" t="s">
        <v>1591</v>
      </c>
    </row>
    <row r="931" spans="1:21" ht="15.5">
      <c r="A931" s="223" t="s">
        <v>3279</v>
      </c>
      <c r="B931" s="232" t="s">
        <v>26</v>
      </c>
      <c r="C931" s="233" t="s">
        <v>2735</v>
      </c>
      <c r="D931" s="233" t="s">
        <v>2735</v>
      </c>
      <c r="E931" s="226" t="s">
        <v>1819</v>
      </c>
      <c r="F931" s="227" t="s">
        <v>1819</v>
      </c>
      <c r="G931" s="228" t="s">
        <v>3531</v>
      </c>
      <c r="H931" s="227" t="s">
        <v>2738</v>
      </c>
      <c r="I931" s="229" t="s">
        <v>1592</v>
      </c>
      <c r="J931" s="80" t="s">
        <v>1738</v>
      </c>
      <c r="K931" s="80" t="s">
        <v>89</v>
      </c>
      <c r="L931" s="80" t="s">
        <v>89</v>
      </c>
      <c r="M931" s="80" t="s">
        <v>851</v>
      </c>
      <c r="N931" s="80" t="s">
        <v>43</v>
      </c>
      <c r="O931" s="230">
        <v>1176</v>
      </c>
      <c r="P931" s="231">
        <v>550</v>
      </c>
      <c r="Q931" s="34">
        <f t="shared" si="14"/>
        <v>0.46768707482993199</v>
      </c>
      <c r="R931" s="33">
        <v>33</v>
      </c>
      <c r="S931" s="33">
        <v>111</v>
      </c>
      <c r="T931" s="187">
        <v>45778</v>
      </c>
      <c r="U931" s="87" t="s">
        <v>1593</v>
      </c>
    </row>
    <row r="932" spans="1:21" ht="15.5">
      <c r="A932" s="223" t="s">
        <v>3279</v>
      </c>
      <c r="B932" s="232" t="s">
        <v>12</v>
      </c>
      <c r="C932" s="233" t="s">
        <v>1487</v>
      </c>
      <c r="D932" s="233" t="s">
        <v>95</v>
      </c>
      <c r="E932" s="226" t="s">
        <v>1819</v>
      </c>
      <c r="F932" s="227" t="s">
        <v>3532</v>
      </c>
      <c r="G932" s="228" t="s">
        <v>3533</v>
      </c>
      <c r="H932" s="227" t="s">
        <v>2639</v>
      </c>
      <c r="I932" s="229" t="s">
        <v>1595</v>
      </c>
      <c r="J932" s="80" t="s">
        <v>1738</v>
      </c>
      <c r="K932" s="80" t="s">
        <v>95</v>
      </c>
      <c r="L932" s="80" t="s">
        <v>95</v>
      </c>
      <c r="M932" s="80" t="s">
        <v>371</v>
      </c>
      <c r="N932" s="80" t="s">
        <v>10</v>
      </c>
      <c r="O932" s="230">
        <v>576</v>
      </c>
      <c r="P932" s="231">
        <v>381</v>
      </c>
      <c r="Q932" s="34">
        <f t="shared" si="14"/>
        <v>0.66145833333333337</v>
      </c>
      <c r="R932" s="33">
        <v>29</v>
      </c>
      <c r="S932" s="33">
        <v>72</v>
      </c>
      <c r="T932" s="187">
        <v>45786</v>
      </c>
      <c r="U932" s="87" t="s">
        <v>1596</v>
      </c>
    </row>
    <row r="933" spans="1:21" ht="15.5">
      <c r="A933" s="223" t="s">
        <v>3279</v>
      </c>
      <c r="B933" s="232" t="s">
        <v>26</v>
      </c>
      <c r="C933" s="233" t="s">
        <v>25</v>
      </c>
      <c r="D933" s="233" t="s">
        <v>25</v>
      </c>
      <c r="E933" s="226" t="s">
        <v>3534</v>
      </c>
      <c r="F933" s="227" t="s">
        <v>1825</v>
      </c>
      <c r="G933" s="228" t="s">
        <v>3535</v>
      </c>
      <c r="H933" s="227" t="s">
        <v>3536</v>
      </c>
      <c r="I933" s="229" t="s">
        <v>1597</v>
      </c>
      <c r="J933" s="80" t="s">
        <v>1736</v>
      </c>
      <c r="K933" s="80" t="s">
        <v>25</v>
      </c>
      <c r="L933" s="80" t="s">
        <v>25</v>
      </c>
      <c r="M933" s="80" t="s">
        <v>63</v>
      </c>
      <c r="N933" s="80" t="s">
        <v>24</v>
      </c>
      <c r="O933" s="230">
        <v>696</v>
      </c>
      <c r="P933" s="231">
        <v>563</v>
      </c>
      <c r="Q933" s="34">
        <f t="shared" si="14"/>
        <v>0.80890804597701149</v>
      </c>
      <c r="R933" s="33">
        <v>77</v>
      </c>
      <c r="S933" s="33">
        <v>116</v>
      </c>
      <c r="T933" s="187">
        <v>45793</v>
      </c>
      <c r="U933" s="87" t="s">
        <v>1598</v>
      </c>
    </row>
    <row r="934" spans="1:21" ht="15.5">
      <c r="A934" s="223" t="s">
        <v>3279</v>
      </c>
      <c r="B934" s="232" t="s">
        <v>26</v>
      </c>
      <c r="C934" s="233" t="s">
        <v>63</v>
      </c>
      <c r="D934" s="233" t="s">
        <v>63</v>
      </c>
      <c r="E934" s="226" t="s">
        <v>1819</v>
      </c>
      <c r="F934" s="227" t="s">
        <v>1819</v>
      </c>
      <c r="G934" s="228" t="s">
        <v>3537</v>
      </c>
      <c r="H934" s="227" t="s">
        <v>3538</v>
      </c>
      <c r="I934" s="229" t="s">
        <v>1599</v>
      </c>
      <c r="J934" s="80" t="s">
        <v>1736</v>
      </c>
      <c r="K934" s="80" t="s">
        <v>63</v>
      </c>
      <c r="L934" s="80" t="s">
        <v>63</v>
      </c>
      <c r="M934" s="80" t="s">
        <v>63</v>
      </c>
      <c r="N934" s="80" t="s">
        <v>24</v>
      </c>
      <c r="O934" s="230">
        <v>648</v>
      </c>
      <c r="P934" s="231">
        <v>448</v>
      </c>
      <c r="Q934" s="34">
        <f t="shared" si="14"/>
        <v>0.69135802469135799</v>
      </c>
      <c r="R934" s="33">
        <v>59</v>
      </c>
      <c r="S934" s="33">
        <v>108</v>
      </c>
      <c r="T934" s="187">
        <v>45800</v>
      </c>
      <c r="U934" s="87" t="s">
        <v>1600</v>
      </c>
    </row>
    <row r="935" spans="1:21" ht="15.5">
      <c r="A935" s="223" t="s">
        <v>3279</v>
      </c>
      <c r="B935" s="232" t="s">
        <v>23</v>
      </c>
      <c r="C935" s="233" t="s">
        <v>69</v>
      </c>
      <c r="D935" s="233" t="s">
        <v>69</v>
      </c>
      <c r="E935" s="226" t="s">
        <v>1819</v>
      </c>
      <c r="F935" s="227" t="s">
        <v>1769</v>
      </c>
      <c r="G935" s="228" t="s">
        <v>3539</v>
      </c>
      <c r="H935" s="227" t="s">
        <v>3540</v>
      </c>
      <c r="I935" s="229" t="s">
        <v>1601</v>
      </c>
      <c r="J935" s="80" t="s">
        <v>1736</v>
      </c>
      <c r="K935" s="80" t="s">
        <v>69</v>
      </c>
      <c r="L935" s="80" t="s">
        <v>1603</v>
      </c>
      <c r="M935" s="80" t="s">
        <v>105</v>
      </c>
      <c r="N935" s="80" t="s">
        <v>21</v>
      </c>
      <c r="O935" s="230">
        <v>744</v>
      </c>
      <c r="P935" s="231">
        <v>414</v>
      </c>
      <c r="Q935" s="34">
        <f t="shared" si="14"/>
        <v>0.55645161290322576</v>
      </c>
      <c r="R935" s="33">
        <v>43</v>
      </c>
      <c r="S935" s="33">
        <v>124</v>
      </c>
      <c r="T935" s="187">
        <v>45852</v>
      </c>
      <c r="U935" s="87" t="s">
        <v>1602</v>
      </c>
    </row>
    <row r="936" spans="1:21" ht="15.5">
      <c r="A936" s="223">
        <v>2025</v>
      </c>
      <c r="B936" s="232" t="s">
        <v>17</v>
      </c>
      <c r="C936" s="233" t="s">
        <v>1400</v>
      </c>
      <c r="D936" s="233" t="s">
        <v>1400</v>
      </c>
      <c r="E936" s="226" t="s">
        <v>1819</v>
      </c>
      <c r="F936" s="227" t="s">
        <v>1819</v>
      </c>
      <c r="G936" s="228" t="s">
        <v>3541</v>
      </c>
      <c r="H936" s="227" t="s">
        <v>3348</v>
      </c>
      <c r="I936" s="229" t="s">
        <v>1604</v>
      </c>
      <c r="J936" s="80" t="s">
        <v>1736</v>
      </c>
      <c r="K936" s="80" t="s">
        <v>110</v>
      </c>
      <c r="L936" s="80"/>
      <c r="M936" s="80" t="s">
        <v>1358</v>
      </c>
      <c r="N936" s="80" t="s">
        <v>34</v>
      </c>
      <c r="O936" s="230">
        <v>1088</v>
      </c>
      <c r="P936" s="231">
        <v>574</v>
      </c>
      <c r="Q936" s="34">
        <f t="shared" si="14"/>
        <v>0.52757352941176472</v>
      </c>
      <c r="R936" s="33">
        <v>25</v>
      </c>
      <c r="S936" s="33">
        <v>136</v>
      </c>
      <c r="T936" s="187">
        <v>45855</v>
      </c>
      <c r="U936" s="87" t="s">
        <v>1605</v>
      </c>
    </row>
    <row r="937" spans="1:21" ht="26.5">
      <c r="A937" s="223">
        <v>2025</v>
      </c>
      <c r="B937" s="223" t="s">
        <v>5430</v>
      </c>
      <c r="C937" s="233" t="s">
        <v>3339</v>
      </c>
      <c r="D937" s="233" t="s">
        <v>3339</v>
      </c>
      <c r="E937" s="226" t="s">
        <v>1765</v>
      </c>
      <c r="F937" s="227" t="s">
        <v>1765</v>
      </c>
      <c r="G937" s="228" t="s">
        <v>3542</v>
      </c>
      <c r="H937" s="227" t="s">
        <v>1901</v>
      </c>
      <c r="I937" s="229" t="s">
        <v>1606</v>
      </c>
      <c r="J937" s="80" t="s">
        <v>1739</v>
      </c>
      <c r="K937" s="80" t="s">
        <v>67</v>
      </c>
      <c r="L937" s="80" t="s">
        <v>67</v>
      </c>
      <c r="M937" s="80" t="s">
        <v>67</v>
      </c>
      <c r="N937" s="80" t="s">
        <v>36</v>
      </c>
      <c r="O937" s="230">
        <v>888</v>
      </c>
      <c r="P937" s="231">
        <v>571</v>
      </c>
      <c r="Q937" s="34">
        <f t="shared" si="14"/>
        <v>0.64301801801801806</v>
      </c>
      <c r="R937" s="33">
        <v>39</v>
      </c>
      <c r="S937" s="33">
        <v>111</v>
      </c>
      <c r="T937" s="187">
        <v>45865</v>
      </c>
      <c r="U937" s="87" t="s">
        <v>1395</v>
      </c>
    </row>
    <row r="938" spans="1:21" ht="26.5">
      <c r="A938" s="223">
        <v>2025</v>
      </c>
      <c r="B938" s="223" t="s">
        <v>5430</v>
      </c>
      <c r="C938" s="233" t="s">
        <v>3339</v>
      </c>
      <c r="D938" s="233" t="s">
        <v>3339</v>
      </c>
      <c r="E938" s="226" t="s">
        <v>2081</v>
      </c>
      <c r="F938" s="226" t="s">
        <v>2081</v>
      </c>
      <c r="G938" s="228" t="s">
        <v>3543</v>
      </c>
      <c r="H938" s="227" t="s">
        <v>1901</v>
      </c>
      <c r="I938" s="229" t="s">
        <v>1607</v>
      </c>
      <c r="J938" s="80" t="s">
        <v>1739</v>
      </c>
      <c r="K938" s="80" t="s">
        <v>67</v>
      </c>
      <c r="L938" s="80" t="s">
        <v>212</v>
      </c>
      <c r="M938" s="80" t="s">
        <v>67</v>
      </c>
      <c r="N938" s="80" t="s">
        <v>36</v>
      </c>
      <c r="O938" s="230">
        <v>1304</v>
      </c>
      <c r="P938" s="231">
        <v>633</v>
      </c>
      <c r="Q938" s="34">
        <f t="shared" si="14"/>
        <v>0.48542944785276071</v>
      </c>
      <c r="R938" s="33">
        <v>45</v>
      </c>
      <c r="S938" s="33">
        <v>163</v>
      </c>
      <c r="T938" s="250">
        <v>45872</v>
      </c>
      <c r="U938" s="251" t="s">
        <v>1744</v>
      </c>
    </row>
    <row r="939" spans="1:21" ht="15.5">
      <c r="A939" s="223">
        <v>2025</v>
      </c>
      <c r="B939" s="232" t="s">
        <v>41</v>
      </c>
      <c r="C939" s="137" t="s">
        <v>3544</v>
      </c>
      <c r="D939" s="137" t="s">
        <v>3544</v>
      </c>
      <c r="E939" s="53" t="s">
        <v>1819</v>
      </c>
      <c r="F939" s="53" t="s">
        <v>1819</v>
      </c>
      <c r="G939" s="252" t="s">
        <v>3545</v>
      </c>
      <c r="H939" s="227" t="s">
        <v>3546</v>
      </c>
      <c r="I939" s="229" t="s">
        <v>1608</v>
      </c>
      <c r="J939" s="80" t="s">
        <v>1736</v>
      </c>
      <c r="K939" s="80" t="s">
        <v>57</v>
      </c>
      <c r="L939" s="47" t="s">
        <v>1610</v>
      </c>
      <c r="M939" s="47" t="s">
        <v>1611</v>
      </c>
      <c r="N939" s="53" t="s">
        <v>40</v>
      </c>
      <c r="O939" s="230">
        <v>762</v>
      </c>
      <c r="P939" s="231">
        <v>467</v>
      </c>
      <c r="Q939" s="34">
        <f t="shared" si="14"/>
        <v>0.61286089238845143</v>
      </c>
      <c r="R939" s="33">
        <v>59</v>
      </c>
      <c r="S939" s="33">
        <v>127</v>
      </c>
      <c r="T939" s="253">
        <v>45877</v>
      </c>
      <c r="U939" s="137" t="s">
        <v>1609</v>
      </c>
    </row>
    <row r="940" spans="1:21" ht="15.5">
      <c r="A940" s="223" t="s">
        <v>3547</v>
      </c>
      <c r="B940" s="223" t="s">
        <v>5430</v>
      </c>
      <c r="C940" s="137" t="s">
        <v>1027</v>
      </c>
      <c r="D940" s="137" t="s">
        <v>1027</v>
      </c>
      <c r="E940" s="53" t="s">
        <v>1784</v>
      </c>
      <c r="F940" s="53" t="s">
        <v>1784</v>
      </c>
      <c r="G940" s="252" t="s">
        <v>3548</v>
      </c>
      <c r="H940" s="227" t="s">
        <v>2784</v>
      </c>
      <c r="I940" s="229" t="s">
        <v>1612</v>
      </c>
      <c r="J940" s="80" t="s">
        <v>1739</v>
      </c>
      <c r="K940" s="47" t="s">
        <v>109</v>
      </c>
      <c r="L940" s="47" t="s">
        <v>212</v>
      </c>
      <c r="M940" s="47" t="s">
        <v>67</v>
      </c>
      <c r="N940" s="53" t="s">
        <v>36</v>
      </c>
      <c r="O940" s="230">
        <v>648</v>
      </c>
      <c r="P940" s="231">
        <v>406</v>
      </c>
      <c r="Q940" s="34">
        <f t="shared" si="14"/>
        <v>0.62654320987654322</v>
      </c>
      <c r="R940" s="33">
        <v>25</v>
      </c>
      <c r="S940" s="33">
        <v>81</v>
      </c>
      <c r="T940" s="253">
        <v>45875</v>
      </c>
      <c r="U940" s="137" t="s">
        <v>1613</v>
      </c>
    </row>
    <row r="941" spans="1:21" ht="15.5">
      <c r="A941" s="223">
        <v>2025</v>
      </c>
      <c r="B941" s="232" t="s">
        <v>23</v>
      </c>
      <c r="C941" s="137" t="s">
        <v>69</v>
      </c>
      <c r="D941" s="137" t="s">
        <v>69</v>
      </c>
      <c r="E941" s="53" t="s">
        <v>1819</v>
      </c>
      <c r="F941" s="53" t="s">
        <v>1784</v>
      </c>
      <c r="G941" s="228" t="s">
        <v>3549</v>
      </c>
      <c r="H941" s="227" t="s">
        <v>3540</v>
      </c>
      <c r="I941" s="229" t="s">
        <v>1614</v>
      </c>
      <c r="J941" s="80" t="s">
        <v>1736</v>
      </c>
      <c r="K941" s="47" t="s">
        <v>69</v>
      </c>
      <c r="L941" s="47" t="s">
        <v>1616</v>
      </c>
      <c r="M941" s="47" t="s">
        <v>105</v>
      </c>
      <c r="N941" s="53" t="s">
        <v>21</v>
      </c>
      <c r="O941" s="230">
        <v>720</v>
      </c>
      <c r="P941" s="231">
        <v>489</v>
      </c>
      <c r="Q941" s="34">
        <f t="shared" si="14"/>
        <v>0.6791666666666667</v>
      </c>
      <c r="R941" s="33">
        <v>64</v>
      </c>
      <c r="S941" s="33">
        <v>120</v>
      </c>
      <c r="T941" s="253">
        <v>45875</v>
      </c>
      <c r="U941" s="137" t="s">
        <v>1615</v>
      </c>
    </row>
    <row r="942" spans="1:21" ht="15.5">
      <c r="A942" s="223" t="s">
        <v>3547</v>
      </c>
      <c r="B942" s="223" t="s">
        <v>5430</v>
      </c>
      <c r="C942" s="137" t="s">
        <v>3550</v>
      </c>
      <c r="D942" s="137" t="s">
        <v>1027</v>
      </c>
      <c r="E942" s="53" t="s">
        <v>1865</v>
      </c>
      <c r="F942" s="53" t="s">
        <v>1865</v>
      </c>
      <c r="G942" s="252" t="s">
        <v>3548</v>
      </c>
      <c r="H942" s="227" t="s">
        <v>2620</v>
      </c>
      <c r="I942" s="229" t="s">
        <v>1617</v>
      </c>
      <c r="J942" s="80" t="s">
        <v>1739</v>
      </c>
      <c r="K942" s="47" t="s">
        <v>109</v>
      </c>
      <c r="L942" s="47" t="s">
        <v>212</v>
      </c>
      <c r="M942" s="47" t="s">
        <v>67</v>
      </c>
      <c r="N942" s="53" t="s">
        <v>36</v>
      </c>
      <c r="O942" s="230">
        <v>472</v>
      </c>
      <c r="P942" s="231">
        <v>297</v>
      </c>
      <c r="Q942" s="34">
        <f t="shared" si="14"/>
        <v>0.62923728813559321</v>
      </c>
      <c r="R942" s="33">
        <v>24</v>
      </c>
      <c r="S942" s="33">
        <v>59</v>
      </c>
      <c r="T942" s="253">
        <v>45877</v>
      </c>
      <c r="U942" s="137" t="s">
        <v>1027</v>
      </c>
    </row>
    <row r="943" spans="1:21" ht="15.5">
      <c r="A943" s="199">
        <v>2026</v>
      </c>
      <c r="B943" s="232" t="s">
        <v>41</v>
      </c>
      <c r="C943" s="137" t="s">
        <v>1619</v>
      </c>
      <c r="D943" s="137" t="s">
        <v>1619</v>
      </c>
      <c r="E943" s="53" t="s">
        <v>1819</v>
      </c>
      <c r="F943" s="53" t="s">
        <v>1819</v>
      </c>
      <c r="G943" s="254" t="s">
        <v>3551</v>
      </c>
      <c r="H943" s="227" t="s">
        <v>3552</v>
      </c>
      <c r="I943" s="229" t="s">
        <v>1618</v>
      </c>
      <c r="J943" s="199" t="s">
        <v>1736</v>
      </c>
      <c r="K943" s="52" t="s">
        <v>115</v>
      </c>
      <c r="L943" s="47" t="s">
        <v>1620</v>
      </c>
      <c r="M943" s="52" t="s">
        <v>115</v>
      </c>
      <c r="N943" s="53" t="s">
        <v>54</v>
      </c>
      <c r="O943" s="230">
        <v>798</v>
      </c>
      <c r="P943" s="231">
        <v>483</v>
      </c>
      <c r="Q943" s="34">
        <f t="shared" si="14"/>
        <v>0.60526315789473684</v>
      </c>
      <c r="R943" s="33">
        <v>58</v>
      </c>
      <c r="S943" s="33">
        <v>133</v>
      </c>
      <c r="T943" s="255">
        <v>45891</v>
      </c>
      <c r="U943" s="137" t="s">
        <v>1619</v>
      </c>
    </row>
    <row r="944" spans="1:21" ht="15.5">
      <c r="A944" s="199">
        <v>2025</v>
      </c>
      <c r="B944" s="232" t="s">
        <v>41</v>
      </c>
      <c r="C944" s="137" t="s">
        <v>116</v>
      </c>
      <c r="D944" s="137" t="s">
        <v>116</v>
      </c>
      <c r="E944" s="53" t="s">
        <v>1825</v>
      </c>
      <c r="F944" s="53" t="s">
        <v>1825</v>
      </c>
      <c r="G944" s="252" t="s">
        <v>3553</v>
      </c>
      <c r="H944" s="227" t="s">
        <v>3554</v>
      </c>
      <c r="I944" s="229" t="s">
        <v>1621</v>
      </c>
      <c r="J944" s="80" t="s">
        <v>1736</v>
      </c>
      <c r="K944" s="52" t="s">
        <v>116</v>
      </c>
      <c r="L944" s="52" t="s">
        <v>1622</v>
      </c>
      <c r="M944" s="52" t="s">
        <v>116</v>
      </c>
      <c r="N944" s="53" t="s">
        <v>55</v>
      </c>
      <c r="O944" s="230">
        <v>798</v>
      </c>
      <c r="P944" s="231">
        <v>437</v>
      </c>
      <c r="Q944" s="34">
        <f t="shared" si="14"/>
        <v>0.54761904761904767</v>
      </c>
      <c r="R944" s="33">
        <v>41</v>
      </c>
      <c r="S944" s="33">
        <v>133</v>
      </c>
      <c r="T944" s="256">
        <v>45891</v>
      </c>
      <c r="U944" s="137" t="s">
        <v>116</v>
      </c>
    </row>
    <row r="945" spans="1:21" ht="15.5">
      <c r="A945" s="199">
        <v>2026</v>
      </c>
      <c r="B945" s="199" t="s">
        <v>23</v>
      </c>
      <c r="C945" s="137" t="s">
        <v>105</v>
      </c>
      <c r="D945" s="137" t="s">
        <v>105</v>
      </c>
      <c r="E945" s="199" t="s">
        <v>3555</v>
      </c>
      <c r="F945" s="199" t="s">
        <v>1835</v>
      </c>
      <c r="G945" s="254" t="s">
        <v>3556</v>
      </c>
      <c r="H945" s="227" t="s">
        <v>2518</v>
      </c>
      <c r="I945" s="257" t="s">
        <v>1623</v>
      </c>
      <c r="J945" s="199" t="s">
        <v>1738</v>
      </c>
      <c r="K945" s="52" t="s">
        <v>22</v>
      </c>
      <c r="L945" s="52" t="s">
        <v>1626</v>
      </c>
      <c r="M945" s="52" t="s">
        <v>1627</v>
      </c>
      <c r="N945" s="199" t="s">
        <v>21</v>
      </c>
      <c r="O945" s="230">
        <v>656</v>
      </c>
      <c r="P945" s="231">
        <v>221</v>
      </c>
      <c r="Q945" s="34">
        <f t="shared" si="14"/>
        <v>0.33689024390243905</v>
      </c>
      <c r="R945" s="33">
        <v>8</v>
      </c>
      <c r="S945" s="33">
        <v>82</v>
      </c>
      <c r="T945" s="60">
        <v>45898</v>
      </c>
      <c r="U945" s="137" t="s">
        <v>1624</v>
      </c>
    </row>
    <row r="946" spans="1:21" ht="15.5">
      <c r="A946" s="199">
        <v>2026</v>
      </c>
      <c r="B946" s="199" t="s">
        <v>23</v>
      </c>
      <c r="C946" s="137" t="s">
        <v>105</v>
      </c>
      <c r="D946" s="137" t="s">
        <v>105</v>
      </c>
      <c r="E946" s="199" t="s">
        <v>3555</v>
      </c>
      <c r="F946" s="199" t="s">
        <v>1805</v>
      </c>
      <c r="G946" s="254" t="s">
        <v>3557</v>
      </c>
      <c r="H946" s="227" t="s">
        <v>2518</v>
      </c>
      <c r="I946" s="257" t="s">
        <v>1628</v>
      </c>
      <c r="J946" s="199" t="s">
        <v>1738</v>
      </c>
      <c r="K946" s="52" t="s">
        <v>22</v>
      </c>
      <c r="L946" s="52" t="s">
        <v>1627</v>
      </c>
      <c r="M946" s="52" t="s">
        <v>1627</v>
      </c>
      <c r="N946" s="199" t="s">
        <v>21</v>
      </c>
      <c r="O946" s="230">
        <v>712</v>
      </c>
      <c r="P946" s="231">
        <v>207</v>
      </c>
      <c r="Q946" s="34">
        <f t="shared" si="14"/>
        <v>0.2907303370786517</v>
      </c>
      <c r="R946" s="33">
        <v>3</v>
      </c>
      <c r="S946" s="33">
        <v>89</v>
      </c>
      <c r="T946" s="60">
        <v>45898</v>
      </c>
      <c r="U946" s="137" t="s">
        <v>1629</v>
      </c>
    </row>
    <row r="947" spans="1:21" ht="15.5">
      <c r="A947" s="199">
        <v>2026</v>
      </c>
      <c r="B947" s="199" t="s">
        <v>23</v>
      </c>
      <c r="C947" s="137" t="s">
        <v>105</v>
      </c>
      <c r="D947" s="137" t="s">
        <v>105</v>
      </c>
      <c r="E947" s="199" t="s">
        <v>3555</v>
      </c>
      <c r="F947" s="199" t="s">
        <v>1837</v>
      </c>
      <c r="G947" s="254" t="s">
        <v>3558</v>
      </c>
      <c r="H947" s="227" t="s">
        <v>2518</v>
      </c>
      <c r="I947" s="257" t="s">
        <v>1630</v>
      </c>
      <c r="J947" s="199" t="s">
        <v>1738</v>
      </c>
      <c r="K947" s="52" t="s">
        <v>22</v>
      </c>
      <c r="L947" s="52" t="s">
        <v>1626</v>
      </c>
      <c r="M947" s="52" t="s">
        <v>1627</v>
      </c>
      <c r="N947" s="199" t="s">
        <v>21</v>
      </c>
      <c r="O947" s="230">
        <v>640</v>
      </c>
      <c r="P947" s="231">
        <v>175</v>
      </c>
      <c r="Q947" s="34">
        <f t="shared" si="14"/>
        <v>0.2734375</v>
      </c>
      <c r="R947" s="33">
        <v>5</v>
      </c>
      <c r="S947" s="33">
        <v>80</v>
      </c>
      <c r="T947" s="60">
        <v>45898</v>
      </c>
      <c r="U947" s="137" t="s">
        <v>1631</v>
      </c>
    </row>
    <row r="948" spans="1:21" ht="15.5">
      <c r="A948" s="199">
        <v>2026</v>
      </c>
      <c r="B948" s="199" t="s">
        <v>41</v>
      </c>
      <c r="C948" s="137" t="s">
        <v>55</v>
      </c>
      <c r="D948" s="137" t="s">
        <v>55</v>
      </c>
      <c r="E948" s="199" t="s">
        <v>3559</v>
      </c>
      <c r="F948" s="199" t="s">
        <v>2747</v>
      </c>
      <c r="G948" s="254" t="s">
        <v>3560</v>
      </c>
      <c r="H948" s="227" t="s">
        <v>2445</v>
      </c>
      <c r="I948" s="257" t="s">
        <v>1632</v>
      </c>
      <c r="J948" s="199" t="s">
        <v>1738</v>
      </c>
      <c r="K948" s="52" t="s">
        <v>1633</v>
      </c>
      <c r="L948" s="52" t="s">
        <v>1634</v>
      </c>
      <c r="M948" s="52" t="s">
        <v>1633</v>
      </c>
      <c r="N948" s="199" t="s">
        <v>55</v>
      </c>
      <c r="O948" s="230">
        <v>1512</v>
      </c>
      <c r="P948" s="231">
        <v>932</v>
      </c>
      <c r="Q948" s="34">
        <f t="shared" si="14"/>
        <v>0.6164021164021164</v>
      </c>
      <c r="R948" s="33">
        <v>64</v>
      </c>
      <c r="S948" s="33">
        <v>189</v>
      </c>
      <c r="T948" s="60">
        <v>45898</v>
      </c>
      <c r="U948" s="137" t="s">
        <v>1078</v>
      </c>
    </row>
    <row r="949" spans="1:21" ht="15.5">
      <c r="A949" s="199">
        <v>2026</v>
      </c>
      <c r="B949" s="199" t="s">
        <v>41</v>
      </c>
      <c r="C949" s="137" t="s">
        <v>55</v>
      </c>
      <c r="D949" s="137" t="s">
        <v>55</v>
      </c>
      <c r="E949" s="199" t="s">
        <v>3561</v>
      </c>
      <c r="F949" s="199" t="s">
        <v>3562</v>
      </c>
      <c r="G949" s="254" t="s">
        <v>3563</v>
      </c>
      <c r="H949" s="227" t="s">
        <v>2445</v>
      </c>
      <c r="I949" s="257" t="s">
        <v>1635</v>
      </c>
      <c r="J949" s="199" t="s">
        <v>1739</v>
      </c>
      <c r="K949" s="52" t="s">
        <v>1633</v>
      </c>
      <c r="L949" s="52" t="s">
        <v>1634</v>
      </c>
      <c r="M949" s="52" t="s">
        <v>1633</v>
      </c>
      <c r="N949" s="199" t="s">
        <v>55</v>
      </c>
      <c r="O949" s="230">
        <v>696</v>
      </c>
      <c r="P949" s="231">
        <v>367</v>
      </c>
      <c r="Q949" s="34">
        <f t="shared" si="14"/>
        <v>0.5272988505747126</v>
      </c>
      <c r="R949" s="33">
        <v>10</v>
      </c>
      <c r="S949" s="33">
        <v>87</v>
      </c>
      <c r="T949" s="60">
        <v>45898</v>
      </c>
      <c r="U949" s="137" t="s">
        <v>1078</v>
      </c>
    </row>
    <row r="950" spans="1:21" ht="15.5">
      <c r="A950" s="199">
        <v>2026</v>
      </c>
      <c r="B950" s="199" t="s">
        <v>41</v>
      </c>
      <c r="C950" s="137" t="s">
        <v>55</v>
      </c>
      <c r="D950" s="137" t="s">
        <v>55</v>
      </c>
      <c r="E950" s="199" t="s">
        <v>3561</v>
      </c>
      <c r="F950" s="199" t="s">
        <v>1788</v>
      </c>
      <c r="G950" s="254" t="s">
        <v>3564</v>
      </c>
      <c r="H950" s="227" t="s">
        <v>2445</v>
      </c>
      <c r="I950" s="257" t="s">
        <v>1636</v>
      </c>
      <c r="J950" s="199" t="s">
        <v>1739</v>
      </c>
      <c r="K950" s="52" t="s">
        <v>1633</v>
      </c>
      <c r="L950" s="52" t="s">
        <v>1634</v>
      </c>
      <c r="M950" s="52" t="s">
        <v>1633</v>
      </c>
      <c r="N950" s="199" t="s">
        <v>55</v>
      </c>
      <c r="O950" s="230">
        <v>824</v>
      </c>
      <c r="P950" s="231">
        <v>301</v>
      </c>
      <c r="Q950" s="34">
        <f t="shared" si="14"/>
        <v>0.36529126213592233</v>
      </c>
      <c r="R950" s="33">
        <v>13</v>
      </c>
      <c r="S950" s="33">
        <v>103</v>
      </c>
      <c r="T950" s="60">
        <v>45898</v>
      </c>
      <c r="U950" s="137" t="s">
        <v>1078</v>
      </c>
    </row>
    <row r="951" spans="1:21" ht="15.5">
      <c r="A951" s="199">
        <v>2026</v>
      </c>
      <c r="B951" s="199" t="s">
        <v>41</v>
      </c>
      <c r="C951" s="137" t="s">
        <v>55</v>
      </c>
      <c r="D951" s="137" t="s">
        <v>55</v>
      </c>
      <c r="E951" s="199" t="s">
        <v>3565</v>
      </c>
      <c r="F951" s="199" t="s">
        <v>3565</v>
      </c>
      <c r="G951" s="254" t="s">
        <v>3566</v>
      </c>
      <c r="H951" s="227" t="s">
        <v>2445</v>
      </c>
      <c r="I951" s="257" t="s">
        <v>1637</v>
      </c>
      <c r="J951" s="199" t="s">
        <v>1738</v>
      </c>
      <c r="K951" s="52" t="s">
        <v>117</v>
      </c>
      <c r="L951" s="9" t="s">
        <v>1634</v>
      </c>
      <c r="M951" s="9" t="s">
        <v>1633</v>
      </c>
      <c r="N951" s="199" t="s">
        <v>55</v>
      </c>
      <c r="O951" s="230">
        <v>664</v>
      </c>
      <c r="P951" s="231">
        <v>343</v>
      </c>
      <c r="Q951" s="34">
        <f t="shared" si="14"/>
        <v>0.51656626506024095</v>
      </c>
      <c r="R951" s="33">
        <v>20</v>
      </c>
      <c r="S951" s="33">
        <v>83</v>
      </c>
      <c r="T951" s="60">
        <v>45902</v>
      </c>
      <c r="U951" s="137" t="s">
        <v>1078</v>
      </c>
    </row>
    <row r="952" spans="1:21" ht="15.5">
      <c r="A952" s="199">
        <v>2026</v>
      </c>
      <c r="B952" s="199" t="s">
        <v>41</v>
      </c>
      <c r="C952" s="137" t="s">
        <v>55</v>
      </c>
      <c r="D952" s="137" t="s">
        <v>55</v>
      </c>
      <c r="E952" s="199" t="s">
        <v>3567</v>
      </c>
      <c r="F952" s="199" t="s">
        <v>2492</v>
      </c>
      <c r="G952" s="254" t="s">
        <v>3568</v>
      </c>
      <c r="H952" s="227" t="s">
        <v>2445</v>
      </c>
      <c r="I952" s="257" t="s">
        <v>1638</v>
      </c>
      <c r="J952" s="199" t="s">
        <v>1738</v>
      </c>
      <c r="K952" s="52" t="s">
        <v>1633</v>
      </c>
      <c r="L952" s="9" t="s">
        <v>1633</v>
      </c>
      <c r="M952" s="9" t="s">
        <v>1633</v>
      </c>
      <c r="N952" s="199" t="s">
        <v>55</v>
      </c>
      <c r="O952" s="230">
        <v>648</v>
      </c>
      <c r="P952" s="231">
        <v>317</v>
      </c>
      <c r="Q952" s="34">
        <f t="shared" si="14"/>
        <v>0.48919753086419754</v>
      </c>
      <c r="R952" s="33">
        <v>23</v>
      </c>
      <c r="S952" s="33">
        <v>81</v>
      </c>
      <c r="T952" s="60">
        <v>45902</v>
      </c>
      <c r="U952" s="137" t="s">
        <v>1078</v>
      </c>
    </row>
    <row r="953" spans="1:21" ht="15.5">
      <c r="A953" s="199">
        <v>2026</v>
      </c>
      <c r="B953" s="199" t="s">
        <v>41</v>
      </c>
      <c r="C953" s="137" t="s">
        <v>55</v>
      </c>
      <c r="D953" s="137" t="s">
        <v>55</v>
      </c>
      <c r="E953" s="199" t="s">
        <v>3565</v>
      </c>
      <c r="F953" s="199" t="s">
        <v>3569</v>
      </c>
      <c r="G953" s="254" t="s">
        <v>3570</v>
      </c>
      <c r="H953" s="227" t="s">
        <v>2445</v>
      </c>
      <c r="I953" s="257" t="s">
        <v>1639</v>
      </c>
      <c r="J953" s="199" t="s">
        <v>1738</v>
      </c>
      <c r="K953" s="52" t="s">
        <v>1633</v>
      </c>
      <c r="L953" s="9" t="s">
        <v>1634</v>
      </c>
      <c r="M953" s="9" t="s">
        <v>1633</v>
      </c>
      <c r="N953" s="199" t="s">
        <v>55</v>
      </c>
      <c r="O953" s="230">
        <v>688</v>
      </c>
      <c r="P953" s="231">
        <v>330</v>
      </c>
      <c r="Q953" s="34">
        <f t="shared" si="14"/>
        <v>0.47965116279069769</v>
      </c>
      <c r="R953" s="33">
        <v>12</v>
      </c>
      <c r="S953" s="33">
        <v>86</v>
      </c>
      <c r="T953" s="60">
        <v>45902</v>
      </c>
      <c r="U953" s="137" t="s">
        <v>1078</v>
      </c>
    </row>
    <row r="954" spans="1:21" ht="15.5">
      <c r="A954" s="199">
        <v>2026</v>
      </c>
      <c r="B954" s="199" t="s">
        <v>41</v>
      </c>
      <c r="C954" s="137" t="s">
        <v>55</v>
      </c>
      <c r="D954" s="137" t="s">
        <v>55</v>
      </c>
      <c r="E954" s="199" t="s">
        <v>3571</v>
      </c>
      <c r="F954" s="199" t="s">
        <v>3571</v>
      </c>
      <c r="G954" s="254" t="s">
        <v>3572</v>
      </c>
      <c r="H954" s="227" t="s">
        <v>2445</v>
      </c>
      <c r="I954" s="257" t="s">
        <v>1640</v>
      </c>
      <c r="J954" s="199" t="s">
        <v>1739</v>
      </c>
      <c r="K954" s="9" t="s">
        <v>1633</v>
      </c>
      <c r="L954" s="87" t="s">
        <v>1634</v>
      </c>
      <c r="M954" s="9" t="s">
        <v>1633</v>
      </c>
      <c r="N954" s="199" t="s">
        <v>55</v>
      </c>
      <c r="O954" s="230">
        <v>608</v>
      </c>
      <c r="P954" s="231">
        <v>372</v>
      </c>
      <c r="Q954" s="34">
        <f t="shared" si="14"/>
        <v>0.61184210526315785</v>
      </c>
      <c r="R954" s="33">
        <v>24</v>
      </c>
      <c r="S954" s="33">
        <v>76</v>
      </c>
      <c r="T954" s="60">
        <v>45918</v>
      </c>
      <c r="U954" s="137" t="s">
        <v>1078</v>
      </c>
    </row>
    <row r="955" spans="1:21" ht="15.5">
      <c r="A955" s="199">
        <v>2026</v>
      </c>
      <c r="B955" s="199" t="s">
        <v>41</v>
      </c>
      <c r="C955" s="137" t="s">
        <v>55</v>
      </c>
      <c r="D955" s="137" t="s">
        <v>55</v>
      </c>
      <c r="E955" s="199" t="s">
        <v>3567</v>
      </c>
      <c r="F955" s="199" t="s">
        <v>3573</v>
      </c>
      <c r="G955" s="254" t="s">
        <v>3574</v>
      </c>
      <c r="H955" s="227" t="s">
        <v>2445</v>
      </c>
      <c r="I955" s="257" t="s">
        <v>1641</v>
      </c>
      <c r="J955" s="199" t="s">
        <v>1738</v>
      </c>
      <c r="K955" s="9" t="s">
        <v>1633</v>
      </c>
      <c r="L955" s="87" t="s">
        <v>1634</v>
      </c>
      <c r="M955" s="9" t="s">
        <v>1633</v>
      </c>
      <c r="N955" s="199" t="s">
        <v>55</v>
      </c>
      <c r="O955" s="230">
        <v>616</v>
      </c>
      <c r="P955" s="231">
        <v>248</v>
      </c>
      <c r="Q955" s="34">
        <f t="shared" si="14"/>
        <v>0.40259740259740262</v>
      </c>
      <c r="R955" s="33">
        <v>7</v>
      </c>
      <c r="S955" s="33">
        <v>77</v>
      </c>
      <c r="T955" s="60">
        <v>45918</v>
      </c>
      <c r="U955" s="137" t="s">
        <v>1078</v>
      </c>
    </row>
    <row r="956" spans="1:21" ht="15.5">
      <c r="A956" s="199">
        <v>2026</v>
      </c>
      <c r="B956" s="258" t="s">
        <v>23</v>
      </c>
      <c r="C956" s="131" t="s">
        <v>1031</v>
      </c>
      <c r="D956" s="131" t="s">
        <v>1031</v>
      </c>
      <c r="E956" s="199" t="s">
        <v>3575</v>
      </c>
      <c r="F956" s="199" t="s">
        <v>3576</v>
      </c>
      <c r="G956" s="254" t="s">
        <v>3577</v>
      </c>
      <c r="H956" s="9" t="s">
        <v>2254</v>
      </c>
      <c r="I956" s="257" t="s">
        <v>1642</v>
      </c>
      <c r="J956" s="199" t="s">
        <v>1746</v>
      </c>
      <c r="K956" s="52" t="s">
        <v>1643</v>
      </c>
      <c r="L956" s="52" t="s">
        <v>1644</v>
      </c>
      <c r="M956" s="52" t="s">
        <v>1645</v>
      </c>
      <c r="N956" s="52" t="s">
        <v>21</v>
      </c>
      <c r="O956" s="230">
        <v>160</v>
      </c>
      <c r="P956" s="231">
        <v>80</v>
      </c>
      <c r="Q956" s="34">
        <f t="shared" si="14"/>
        <v>0.5</v>
      </c>
      <c r="R956" s="33">
        <v>4</v>
      </c>
      <c r="S956" s="33">
        <v>20</v>
      </c>
      <c r="T956" s="60">
        <v>45940</v>
      </c>
      <c r="U956" s="137" t="s">
        <v>444</v>
      </c>
    </row>
    <row r="957" spans="1:21" ht="15.5">
      <c r="A957" s="199">
        <v>2026</v>
      </c>
      <c r="B957" s="259" t="s">
        <v>9</v>
      </c>
      <c r="C957" s="137" t="s">
        <v>8</v>
      </c>
      <c r="D957" s="137" t="s">
        <v>8</v>
      </c>
      <c r="E957" s="199" t="s">
        <v>3578</v>
      </c>
      <c r="F957" s="199" t="s">
        <v>3579</v>
      </c>
      <c r="G957" s="254" t="s">
        <v>3580</v>
      </c>
      <c r="H957" s="9" t="s">
        <v>3530</v>
      </c>
      <c r="I957" s="257" t="s">
        <v>1646</v>
      </c>
      <c r="J957" s="199" t="s">
        <v>1738</v>
      </c>
      <c r="K957" s="52" t="s">
        <v>1647</v>
      </c>
      <c r="L957" s="52" t="s">
        <v>1648</v>
      </c>
      <c r="M957" s="52" t="s">
        <v>1649</v>
      </c>
      <c r="N957" s="199" t="s">
        <v>1577</v>
      </c>
      <c r="O957" s="230">
        <v>600</v>
      </c>
      <c r="P957" s="231">
        <v>310</v>
      </c>
      <c r="Q957" s="34">
        <f t="shared" si="14"/>
        <v>0.51666666666666672</v>
      </c>
      <c r="R957" s="33">
        <v>17</v>
      </c>
      <c r="S957" s="33">
        <v>75</v>
      </c>
      <c r="T957" s="60">
        <v>45950</v>
      </c>
      <c r="U957" s="137" t="s">
        <v>8</v>
      </c>
    </row>
    <row r="958" spans="1:21" ht="15.5">
      <c r="A958" s="199">
        <v>2026</v>
      </c>
      <c r="B958" s="199" t="s">
        <v>17</v>
      </c>
      <c r="C958" s="137" t="s">
        <v>34</v>
      </c>
      <c r="D958" s="137" t="s">
        <v>34</v>
      </c>
      <c r="E958" s="199" t="s">
        <v>3581</v>
      </c>
      <c r="F958" s="199" t="s">
        <v>3582</v>
      </c>
      <c r="G958" s="254" t="s">
        <v>3583</v>
      </c>
      <c r="H958" s="227" t="s">
        <v>3413</v>
      </c>
      <c r="I958" s="257" t="s">
        <v>1650</v>
      </c>
      <c r="J958" s="199" t="s">
        <v>1738</v>
      </c>
      <c r="K958" s="52" t="s">
        <v>1571</v>
      </c>
      <c r="L958" s="52" t="s">
        <v>1651</v>
      </c>
      <c r="M958" s="52" t="s">
        <v>1571</v>
      </c>
      <c r="N958" s="199" t="s">
        <v>34</v>
      </c>
      <c r="O958" s="230">
        <v>712</v>
      </c>
      <c r="P958" s="231">
        <v>395</v>
      </c>
      <c r="Q958" s="34">
        <f t="shared" si="14"/>
        <v>0.5547752808988764</v>
      </c>
      <c r="R958" s="33">
        <v>27</v>
      </c>
      <c r="S958" s="33">
        <v>89</v>
      </c>
      <c r="T958" s="60">
        <v>45961</v>
      </c>
      <c r="U958" s="137" t="s">
        <v>34</v>
      </c>
    </row>
    <row r="959" spans="1:21" ht="15.5">
      <c r="A959" s="199">
        <v>2026</v>
      </c>
      <c r="B959" s="199" t="s">
        <v>17</v>
      </c>
      <c r="C959" s="137" t="s">
        <v>34</v>
      </c>
      <c r="D959" s="137" t="s">
        <v>34</v>
      </c>
      <c r="E959" s="199" t="s">
        <v>3581</v>
      </c>
      <c r="F959" s="199" t="s">
        <v>3584</v>
      </c>
      <c r="G959" s="254" t="s">
        <v>3585</v>
      </c>
      <c r="H959" s="227" t="s">
        <v>3413</v>
      </c>
      <c r="I959" s="257" t="s">
        <v>1652</v>
      </c>
      <c r="J959" s="199" t="s">
        <v>1738</v>
      </c>
      <c r="K959" s="52" t="s">
        <v>1571</v>
      </c>
      <c r="L959" s="52" t="s">
        <v>1651</v>
      </c>
      <c r="M959" s="52" t="s">
        <v>1571</v>
      </c>
      <c r="N959" s="199" t="s">
        <v>34</v>
      </c>
      <c r="O959" s="230">
        <v>728</v>
      </c>
      <c r="P959" s="231">
        <v>382</v>
      </c>
      <c r="Q959" s="34">
        <f t="shared" si="14"/>
        <v>0.52472527472527475</v>
      </c>
      <c r="R959" s="33">
        <v>19</v>
      </c>
      <c r="S959" s="33">
        <v>91</v>
      </c>
      <c r="T959" s="60">
        <v>45961</v>
      </c>
      <c r="U959" s="137" t="s">
        <v>34</v>
      </c>
    </row>
    <row r="960" spans="1:21" ht="15.5">
      <c r="A960" s="199">
        <v>2026</v>
      </c>
      <c r="B960" s="259" t="s">
        <v>9</v>
      </c>
      <c r="C960" s="137" t="s">
        <v>8</v>
      </c>
      <c r="D960" s="137" t="s">
        <v>8</v>
      </c>
      <c r="E960" s="199" t="s">
        <v>3586</v>
      </c>
      <c r="F960" s="199" t="s">
        <v>3587</v>
      </c>
      <c r="G960" s="254" t="s">
        <v>3588</v>
      </c>
      <c r="H960" s="227" t="s">
        <v>3530</v>
      </c>
      <c r="I960" s="257" t="s">
        <v>1653</v>
      </c>
      <c r="J960" s="199" t="s">
        <v>1738</v>
      </c>
      <c r="K960" s="52" t="s">
        <v>1647</v>
      </c>
      <c r="L960" s="9" t="s">
        <v>1654</v>
      </c>
      <c r="M960" s="52" t="s">
        <v>1649</v>
      </c>
      <c r="N960" s="52" t="s">
        <v>1649</v>
      </c>
      <c r="O960" s="230">
        <v>568</v>
      </c>
      <c r="P960" s="231">
        <v>312</v>
      </c>
      <c r="Q960" s="34">
        <f t="shared" si="14"/>
        <v>0.54929577464788737</v>
      </c>
      <c r="R960" s="33">
        <v>18</v>
      </c>
      <c r="S960" s="33">
        <v>71</v>
      </c>
      <c r="T960" s="60">
        <v>45961</v>
      </c>
      <c r="U960" s="137" t="s">
        <v>8</v>
      </c>
    </row>
    <row r="961" spans="1:21" ht="15.5">
      <c r="A961" s="199">
        <v>2026</v>
      </c>
      <c r="B961" s="199" t="s">
        <v>17</v>
      </c>
      <c r="C961" s="137" t="s">
        <v>34</v>
      </c>
      <c r="D961" s="137" t="s">
        <v>34</v>
      </c>
      <c r="E961" s="199" t="s">
        <v>3589</v>
      </c>
      <c r="F961" s="199" t="s">
        <v>3590</v>
      </c>
      <c r="G961" s="254" t="s">
        <v>3591</v>
      </c>
      <c r="H961" s="227" t="s">
        <v>3413</v>
      </c>
      <c r="I961" s="257" t="s">
        <v>1655</v>
      </c>
      <c r="J961" s="199" t="s">
        <v>1738</v>
      </c>
      <c r="K961" s="52" t="s">
        <v>1571</v>
      </c>
      <c r="L961" s="52" t="s">
        <v>1651</v>
      </c>
      <c r="M961" s="52" t="s">
        <v>1571</v>
      </c>
      <c r="N961" s="199" t="s">
        <v>34</v>
      </c>
      <c r="O961" s="230">
        <v>368</v>
      </c>
      <c r="P961" s="231">
        <v>160</v>
      </c>
      <c r="Q961" s="34">
        <f t="shared" si="14"/>
        <v>0.43478260869565216</v>
      </c>
      <c r="R961" s="33">
        <v>8</v>
      </c>
      <c r="S961" s="33">
        <v>46</v>
      </c>
      <c r="T961" s="60">
        <v>45968</v>
      </c>
      <c r="U961" s="137" t="s">
        <v>34</v>
      </c>
    </row>
    <row r="962" spans="1:21" ht="15.5">
      <c r="A962" s="199">
        <v>2026</v>
      </c>
      <c r="B962" s="56" t="s">
        <v>17</v>
      </c>
      <c r="C962" s="45" t="s">
        <v>16</v>
      </c>
      <c r="D962" s="45" t="s">
        <v>16</v>
      </c>
      <c r="E962" s="56" t="s">
        <v>3592</v>
      </c>
      <c r="F962" s="260" t="s">
        <v>3592</v>
      </c>
      <c r="G962" s="261" t="s">
        <v>3593</v>
      </c>
      <c r="H962" s="227" t="s">
        <v>3415</v>
      </c>
      <c r="I962" s="257" t="s">
        <v>1656</v>
      </c>
      <c r="J962" s="56" t="s">
        <v>1736</v>
      </c>
      <c r="K962" s="67" t="s">
        <v>1477</v>
      </c>
      <c r="L962" s="67" t="s">
        <v>1657</v>
      </c>
      <c r="M962" s="52" t="s">
        <v>1477</v>
      </c>
      <c r="N962" s="56" t="s">
        <v>15</v>
      </c>
      <c r="O962" s="230">
        <v>636</v>
      </c>
      <c r="P962" s="231">
        <v>266</v>
      </c>
      <c r="Q962" s="34">
        <f t="shared" si="14"/>
        <v>0.41823899371069184</v>
      </c>
      <c r="R962" s="33">
        <v>21</v>
      </c>
      <c r="S962" s="33">
        <v>106</v>
      </c>
      <c r="T962" s="62">
        <v>45982</v>
      </c>
      <c r="U962" s="45" t="s">
        <v>1657</v>
      </c>
    </row>
    <row r="963" spans="1:21" ht="15.5">
      <c r="A963" s="199">
        <v>2026</v>
      </c>
      <c r="B963" s="56" t="s">
        <v>17</v>
      </c>
      <c r="C963" s="45" t="s">
        <v>34</v>
      </c>
      <c r="D963" s="45" t="s">
        <v>34</v>
      </c>
      <c r="E963" s="56" t="s">
        <v>3594</v>
      </c>
      <c r="F963" s="260" t="s">
        <v>3594</v>
      </c>
      <c r="G963" s="261" t="s">
        <v>3595</v>
      </c>
      <c r="H963" s="227" t="s">
        <v>3413</v>
      </c>
      <c r="I963" s="257" t="s">
        <v>1658</v>
      </c>
      <c r="J963" s="56" t="s">
        <v>1736</v>
      </c>
      <c r="K963" s="67" t="s">
        <v>1571</v>
      </c>
      <c r="L963" s="52" t="s">
        <v>1651</v>
      </c>
      <c r="M963" s="68" t="s">
        <v>1571</v>
      </c>
      <c r="N963" s="56" t="s">
        <v>34</v>
      </c>
      <c r="O963" s="230">
        <v>606</v>
      </c>
      <c r="P963" s="231">
        <v>313</v>
      </c>
      <c r="Q963" s="34">
        <f t="shared" ref="Q963:Q1026" si="15">P963/O963</f>
        <v>0.51650165016501648</v>
      </c>
      <c r="R963" s="33">
        <v>25</v>
      </c>
      <c r="S963" s="33">
        <v>101</v>
      </c>
      <c r="T963" s="62">
        <v>45982</v>
      </c>
      <c r="U963" s="45" t="s">
        <v>34</v>
      </c>
    </row>
    <row r="964" spans="1:21" ht="15.5">
      <c r="A964" s="199">
        <v>2026</v>
      </c>
      <c r="B964" s="56" t="s">
        <v>26</v>
      </c>
      <c r="C964" s="45" t="s">
        <v>66</v>
      </c>
      <c r="D964" s="45" t="s">
        <v>66</v>
      </c>
      <c r="E964" s="56" t="s">
        <v>3596</v>
      </c>
      <c r="F964" s="260" t="s">
        <v>3597</v>
      </c>
      <c r="G964" s="261" t="s">
        <v>3598</v>
      </c>
      <c r="H964" s="227" t="s">
        <v>3504</v>
      </c>
      <c r="I964" s="257" t="s">
        <v>1659</v>
      </c>
      <c r="J964" s="56" t="s">
        <v>1738</v>
      </c>
      <c r="K964" s="52" t="s">
        <v>1660</v>
      </c>
      <c r="L964" s="52" t="s">
        <v>1661</v>
      </c>
      <c r="M964" s="52" t="s">
        <v>1660</v>
      </c>
      <c r="N964" s="56" t="s">
        <v>66</v>
      </c>
      <c r="O964" s="230">
        <v>840</v>
      </c>
      <c r="P964" s="231">
        <v>383</v>
      </c>
      <c r="Q964" s="34">
        <f t="shared" si="15"/>
        <v>0.45595238095238094</v>
      </c>
      <c r="R964" s="33">
        <v>14</v>
      </c>
      <c r="S964" s="33">
        <v>105</v>
      </c>
      <c r="T964" s="62">
        <v>45982</v>
      </c>
      <c r="U964" s="45" t="s">
        <v>66</v>
      </c>
    </row>
    <row r="965" spans="1:21" ht="15.5">
      <c r="A965" s="199">
        <v>2026</v>
      </c>
      <c r="B965" s="56" t="s">
        <v>41</v>
      </c>
      <c r="C965" s="262" t="s">
        <v>54</v>
      </c>
      <c r="D965" s="45" t="s">
        <v>54</v>
      </c>
      <c r="E965" s="263" t="s">
        <v>3599</v>
      </c>
      <c r="F965" s="263" t="s">
        <v>3599</v>
      </c>
      <c r="G965" s="264" t="s">
        <v>3600</v>
      </c>
      <c r="H965" s="265" t="s">
        <v>3601</v>
      </c>
      <c r="I965" s="257" t="s">
        <v>1662</v>
      </c>
      <c r="J965" s="56" t="s">
        <v>1738</v>
      </c>
      <c r="K965" s="266" t="s">
        <v>1663</v>
      </c>
      <c r="L965" s="266" t="s">
        <v>1663</v>
      </c>
      <c r="M965" s="52" t="s">
        <v>1663</v>
      </c>
      <c r="N965" s="52" t="s">
        <v>1663</v>
      </c>
      <c r="O965" s="230">
        <v>632</v>
      </c>
      <c r="P965" s="231">
        <v>334</v>
      </c>
      <c r="Q965" s="34">
        <f t="shared" si="15"/>
        <v>0.52848101265822789</v>
      </c>
      <c r="R965" s="33">
        <v>16</v>
      </c>
      <c r="S965" s="33">
        <v>79</v>
      </c>
      <c r="T965" s="62">
        <v>45989</v>
      </c>
      <c r="U965" s="45" t="s">
        <v>54</v>
      </c>
    </row>
    <row r="966" spans="1:21" ht="15.5">
      <c r="A966" s="199">
        <v>2026</v>
      </c>
      <c r="B966" s="56" t="s">
        <v>9</v>
      </c>
      <c r="C966" s="262" t="s">
        <v>1577</v>
      </c>
      <c r="D966" s="45" t="s">
        <v>1577</v>
      </c>
      <c r="E966" s="263" t="s">
        <v>3602</v>
      </c>
      <c r="F966" s="263" t="s">
        <v>3602</v>
      </c>
      <c r="G966" s="264" t="s">
        <v>3603</v>
      </c>
      <c r="H966" s="265" t="s">
        <v>3250</v>
      </c>
      <c r="I966" s="257" t="s">
        <v>1664</v>
      </c>
      <c r="J966" s="56" t="s">
        <v>1738</v>
      </c>
      <c r="K966" s="266" t="s">
        <v>1576</v>
      </c>
      <c r="L966" s="266" t="s">
        <v>1576</v>
      </c>
      <c r="M966" s="52" t="s">
        <v>1576</v>
      </c>
      <c r="N966" s="52" t="s">
        <v>1576</v>
      </c>
      <c r="O966" s="230">
        <v>680</v>
      </c>
      <c r="P966" s="231">
        <v>486</v>
      </c>
      <c r="Q966" s="34">
        <f t="shared" si="15"/>
        <v>0.71470588235294119</v>
      </c>
      <c r="R966" s="33">
        <v>42</v>
      </c>
      <c r="S966" s="33">
        <v>85</v>
      </c>
      <c r="T966" s="62">
        <v>45989</v>
      </c>
      <c r="U966" s="45" t="s">
        <v>1577</v>
      </c>
    </row>
    <row r="967" spans="1:21" ht="15.5">
      <c r="A967" s="199">
        <v>2026</v>
      </c>
      <c r="B967" s="56" t="s">
        <v>17</v>
      </c>
      <c r="C967" s="262" t="s">
        <v>34</v>
      </c>
      <c r="D967" s="45" t="s">
        <v>34</v>
      </c>
      <c r="E967" s="263" t="s">
        <v>3604</v>
      </c>
      <c r="F967" s="263" t="s">
        <v>3604</v>
      </c>
      <c r="G967" s="264" t="s">
        <v>3605</v>
      </c>
      <c r="H967" s="265" t="s">
        <v>3413</v>
      </c>
      <c r="I967" s="257" t="s">
        <v>1665</v>
      </c>
      <c r="J967" s="56" t="s">
        <v>1736</v>
      </c>
      <c r="K967" s="266" t="s">
        <v>1571</v>
      </c>
      <c r="L967" s="266" t="s">
        <v>1571</v>
      </c>
      <c r="M967" s="52" t="s">
        <v>1651</v>
      </c>
      <c r="N967" s="52" t="s">
        <v>1571</v>
      </c>
      <c r="O967" s="230">
        <v>792</v>
      </c>
      <c r="P967" s="231">
        <v>383</v>
      </c>
      <c r="Q967" s="34">
        <f t="shared" si="15"/>
        <v>0.48358585858585856</v>
      </c>
      <c r="R967" s="33">
        <v>37</v>
      </c>
      <c r="S967" s="33">
        <v>132</v>
      </c>
      <c r="T967" s="62">
        <v>45989</v>
      </c>
      <c r="U967" s="45" t="s">
        <v>34</v>
      </c>
    </row>
    <row r="968" spans="1:21" ht="15.5">
      <c r="A968" s="199">
        <v>2026</v>
      </c>
      <c r="B968" s="56" t="s">
        <v>17</v>
      </c>
      <c r="C968" s="262" t="s">
        <v>16</v>
      </c>
      <c r="D968" s="45" t="s">
        <v>16</v>
      </c>
      <c r="E968" s="263" t="s">
        <v>3606</v>
      </c>
      <c r="F968" s="263" t="s">
        <v>3606</v>
      </c>
      <c r="G968" s="264" t="s">
        <v>3607</v>
      </c>
      <c r="H968" s="265" t="s">
        <v>3415</v>
      </c>
      <c r="I968" s="257" t="s">
        <v>1666</v>
      </c>
      <c r="J968" s="56" t="s">
        <v>1736</v>
      </c>
      <c r="K968" s="266" t="s">
        <v>1477</v>
      </c>
      <c r="L968" s="266" t="s">
        <v>1477</v>
      </c>
      <c r="M968" s="52" t="s">
        <v>1657</v>
      </c>
      <c r="N968" s="52" t="s">
        <v>1477</v>
      </c>
      <c r="O968" s="230">
        <v>654</v>
      </c>
      <c r="P968" s="231">
        <v>207</v>
      </c>
      <c r="Q968" s="34">
        <f t="shared" si="15"/>
        <v>0.3165137614678899</v>
      </c>
      <c r="R968" s="33">
        <v>11</v>
      </c>
      <c r="S968" s="33">
        <v>109</v>
      </c>
      <c r="T968" s="62">
        <v>45991</v>
      </c>
      <c r="U968" s="45" t="s">
        <v>1477</v>
      </c>
    </row>
    <row r="969" spans="1:21" ht="15.5">
      <c r="A969" s="199">
        <v>2026</v>
      </c>
      <c r="B969" s="56" t="s">
        <v>17</v>
      </c>
      <c r="C969" s="262" t="s">
        <v>34</v>
      </c>
      <c r="D969" s="45" t="s">
        <v>34</v>
      </c>
      <c r="E969" s="263" t="s">
        <v>3608</v>
      </c>
      <c r="F969" s="263" t="s">
        <v>3608</v>
      </c>
      <c r="G969" s="264" t="s">
        <v>3609</v>
      </c>
      <c r="H969" s="265" t="s">
        <v>3413</v>
      </c>
      <c r="I969" s="257" t="s">
        <v>1667</v>
      </c>
      <c r="J969" s="56" t="s">
        <v>1738</v>
      </c>
      <c r="K969" s="266" t="s">
        <v>1571</v>
      </c>
      <c r="L969" s="266" t="s">
        <v>1571</v>
      </c>
      <c r="M969" s="52" t="s">
        <v>1651</v>
      </c>
      <c r="N969" s="52" t="s">
        <v>1571</v>
      </c>
      <c r="O969" s="230">
        <v>544</v>
      </c>
      <c r="P969" s="231">
        <v>284</v>
      </c>
      <c r="Q969" s="34">
        <f t="shared" si="15"/>
        <v>0.5220588235294118</v>
      </c>
      <c r="R969" s="33">
        <v>16</v>
      </c>
      <c r="S969" s="33">
        <v>68</v>
      </c>
      <c r="T969" s="62">
        <v>45991</v>
      </c>
      <c r="U969" s="45" t="s">
        <v>34</v>
      </c>
    </row>
    <row r="970" spans="1:21" ht="15.5">
      <c r="A970" s="199">
        <v>2026</v>
      </c>
      <c r="B970" s="56" t="s">
        <v>26</v>
      </c>
      <c r="C970" s="262" t="s">
        <v>1594</v>
      </c>
      <c r="D970" s="45" t="s">
        <v>1594</v>
      </c>
      <c r="E970" s="263" t="s">
        <v>3610</v>
      </c>
      <c r="F970" s="263" t="s">
        <v>3610</v>
      </c>
      <c r="G970" s="264" t="s">
        <v>3611</v>
      </c>
      <c r="H970" s="265" t="s">
        <v>3040</v>
      </c>
      <c r="I970" s="257" t="s">
        <v>1668</v>
      </c>
      <c r="J970" s="56" t="s">
        <v>1736</v>
      </c>
      <c r="K970" s="267" t="s">
        <v>43</v>
      </c>
      <c r="L970" s="267" t="s">
        <v>43</v>
      </c>
      <c r="M970" s="70" t="s">
        <v>43</v>
      </c>
      <c r="N970" s="70" t="s">
        <v>43</v>
      </c>
      <c r="O970" s="230">
        <v>750</v>
      </c>
      <c r="P970" s="231">
        <v>451</v>
      </c>
      <c r="Q970" s="34">
        <f t="shared" si="15"/>
        <v>0.60133333333333339</v>
      </c>
      <c r="R970" s="33">
        <v>50</v>
      </c>
      <c r="S970" s="33">
        <v>125</v>
      </c>
      <c r="T970" s="62">
        <v>45991</v>
      </c>
      <c r="U970" s="45" t="s">
        <v>1594</v>
      </c>
    </row>
    <row r="971" spans="1:21" ht="15.5">
      <c r="A971" s="199">
        <v>2026</v>
      </c>
      <c r="B971" s="56" t="s">
        <v>12</v>
      </c>
      <c r="C971" s="262" t="s">
        <v>95</v>
      </c>
      <c r="D971" s="45" t="s">
        <v>95</v>
      </c>
      <c r="E971" s="263" t="s">
        <v>3612</v>
      </c>
      <c r="F971" s="263" t="s">
        <v>3612</v>
      </c>
      <c r="G971" s="264" t="s">
        <v>3613</v>
      </c>
      <c r="H971" s="265" t="s">
        <v>2639</v>
      </c>
      <c r="I971" s="257" t="s">
        <v>1669</v>
      </c>
      <c r="J971" s="56" t="s">
        <v>1736</v>
      </c>
      <c r="K971" s="268" t="s">
        <v>95</v>
      </c>
      <c r="L971" s="268" t="s">
        <v>95</v>
      </c>
      <c r="M971" s="73" t="s">
        <v>11</v>
      </c>
      <c r="N971" s="73" t="s">
        <v>371</v>
      </c>
      <c r="O971" s="230">
        <v>702</v>
      </c>
      <c r="P971" s="231">
        <v>335</v>
      </c>
      <c r="Q971" s="34">
        <f t="shared" si="15"/>
        <v>0.4772079772079772</v>
      </c>
      <c r="R971" s="33">
        <v>29</v>
      </c>
      <c r="S971" s="33">
        <v>117</v>
      </c>
      <c r="T971" s="62">
        <v>45991</v>
      </c>
      <c r="U971" s="45" t="s">
        <v>95</v>
      </c>
    </row>
    <row r="972" spans="1:21" ht="15.5">
      <c r="A972" s="199">
        <v>2026</v>
      </c>
      <c r="B972" s="56" t="s">
        <v>17</v>
      </c>
      <c r="C972" s="45" t="s">
        <v>34</v>
      </c>
      <c r="D972" s="45" t="s">
        <v>34</v>
      </c>
      <c r="E972" s="56" t="s">
        <v>3614</v>
      </c>
      <c r="F972" s="260" t="s">
        <v>3614</v>
      </c>
      <c r="G972" s="261" t="s">
        <v>3615</v>
      </c>
      <c r="H972" s="265" t="s">
        <v>3413</v>
      </c>
      <c r="I972" s="257" t="s">
        <v>1670</v>
      </c>
      <c r="J972" s="56" t="s">
        <v>1736</v>
      </c>
      <c r="K972" s="52" t="s">
        <v>1571</v>
      </c>
      <c r="L972" s="52" t="s">
        <v>1651</v>
      </c>
      <c r="M972" s="52" t="s">
        <v>1571</v>
      </c>
      <c r="N972" s="56" t="s">
        <v>34</v>
      </c>
      <c r="O972" s="230">
        <v>780</v>
      </c>
      <c r="P972" s="231">
        <v>383</v>
      </c>
      <c r="Q972" s="34">
        <f t="shared" si="15"/>
        <v>0.491025641025641</v>
      </c>
      <c r="R972" s="33">
        <v>30</v>
      </c>
      <c r="S972" s="33">
        <v>130</v>
      </c>
      <c r="T972" s="62">
        <v>45992</v>
      </c>
      <c r="U972" s="45" t="s">
        <v>34</v>
      </c>
    </row>
    <row r="973" spans="1:21" ht="15.5">
      <c r="A973" s="199">
        <v>2026</v>
      </c>
      <c r="B973" s="81" t="s">
        <v>12</v>
      </c>
      <c r="C973" s="76" t="s">
        <v>3162</v>
      </c>
      <c r="D973" s="76" t="s">
        <v>3162</v>
      </c>
      <c r="E973" s="81" t="s">
        <v>3616</v>
      </c>
      <c r="F973" s="269" t="s">
        <v>3616</v>
      </c>
      <c r="G973" s="264" t="s">
        <v>3617</v>
      </c>
      <c r="H973" s="265" t="s">
        <v>2095</v>
      </c>
      <c r="I973" s="257" t="s">
        <v>1671</v>
      </c>
      <c r="J973" s="81" t="s">
        <v>1739</v>
      </c>
      <c r="K973" s="78" t="s">
        <v>85</v>
      </c>
      <c r="L973" s="78" t="s">
        <v>84</v>
      </c>
      <c r="M973" s="78" t="s">
        <v>10</v>
      </c>
      <c r="N973" s="79" t="s">
        <v>10</v>
      </c>
      <c r="O973" s="230">
        <v>824</v>
      </c>
      <c r="P973" s="231">
        <v>681</v>
      </c>
      <c r="Q973" s="34">
        <f t="shared" si="15"/>
        <v>0.82645631067961167</v>
      </c>
      <c r="R973" s="33">
        <v>77</v>
      </c>
      <c r="S973" s="33">
        <v>103</v>
      </c>
      <c r="T973" s="62">
        <v>45993</v>
      </c>
      <c r="U973" s="76" t="s">
        <v>431</v>
      </c>
    </row>
    <row r="974" spans="1:21" ht="15.5">
      <c r="A974" s="199">
        <v>2026</v>
      </c>
      <c r="B974" s="81" t="s">
        <v>12</v>
      </c>
      <c r="C974" s="45" t="s">
        <v>95</v>
      </c>
      <c r="D974" s="45" t="s">
        <v>95</v>
      </c>
      <c r="E974" s="56" t="s">
        <v>3618</v>
      </c>
      <c r="F974" s="260" t="s">
        <v>3618</v>
      </c>
      <c r="G974" s="261" t="s">
        <v>3619</v>
      </c>
      <c r="H974" s="265" t="s">
        <v>2639</v>
      </c>
      <c r="I974" s="257" t="s">
        <v>1672</v>
      </c>
      <c r="J974" s="81" t="s">
        <v>1736</v>
      </c>
      <c r="K974" s="103" t="s">
        <v>107</v>
      </c>
      <c r="L974" s="80" t="s">
        <v>11</v>
      </c>
      <c r="M974" s="80" t="s">
        <v>371</v>
      </c>
      <c r="N974" s="81" t="s">
        <v>10</v>
      </c>
      <c r="O974" s="230">
        <v>1002</v>
      </c>
      <c r="P974" s="231">
        <v>499</v>
      </c>
      <c r="Q974" s="34">
        <f t="shared" si="15"/>
        <v>0.49800399201596807</v>
      </c>
      <c r="R974" s="33">
        <v>60</v>
      </c>
      <c r="S974" s="33">
        <v>167</v>
      </c>
      <c r="T974" s="75">
        <v>46004</v>
      </c>
      <c r="U974" s="76" t="s">
        <v>1673</v>
      </c>
    </row>
    <row r="975" spans="1:21" ht="15.5">
      <c r="A975" s="199">
        <v>2026</v>
      </c>
      <c r="B975" s="81" t="s">
        <v>12</v>
      </c>
      <c r="C975" s="45" t="s">
        <v>95</v>
      </c>
      <c r="D975" s="45" t="s">
        <v>95</v>
      </c>
      <c r="E975" s="56" t="s">
        <v>3620</v>
      </c>
      <c r="F975" s="260" t="s">
        <v>3620</v>
      </c>
      <c r="G975" s="261" t="s">
        <v>3621</v>
      </c>
      <c r="H975" s="265" t="s">
        <v>2639</v>
      </c>
      <c r="I975" s="257" t="s">
        <v>1674</v>
      </c>
      <c r="J975" s="81" t="s">
        <v>1736</v>
      </c>
      <c r="K975" s="103" t="s">
        <v>107</v>
      </c>
      <c r="L975" s="80" t="s">
        <v>11</v>
      </c>
      <c r="M975" s="80" t="s">
        <v>371</v>
      </c>
      <c r="N975" s="81" t="s">
        <v>10</v>
      </c>
      <c r="O975" s="230">
        <v>798</v>
      </c>
      <c r="P975" s="231">
        <v>600</v>
      </c>
      <c r="Q975" s="34">
        <f t="shared" si="15"/>
        <v>0.75187969924812026</v>
      </c>
      <c r="R975" s="33">
        <v>84</v>
      </c>
      <c r="S975" s="33">
        <v>133</v>
      </c>
      <c r="T975" s="75">
        <v>46004</v>
      </c>
      <c r="U975" s="76" t="s">
        <v>1673</v>
      </c>
    </row>
    <row r="976" spans="1:21" ht="15.5">
      <c r="A976" s="199">
        <v>2026</v>
      </c>
      <c r="B976" s="81" t="s">
        <v>12</v>
      </c>
      <c r="C976" s="45" t="s">
        <v>95</v>
      </c>
      <c r="D976" s="45" t="s">
        <v>95</v>
      </c>
      <c r="E976" s="56" t="s">
        <v>3622</v>
      </c>
      <c r="F976" s="260" t="s">
        <v>3622</v>
      </c>
      <c r="G976" s="261" t="s">
        <v>3623</v>
      </c>
      <c r="H976" s="265" t="s">
        <v>2639</v>
      </c>
      <c r="I976" s="257" t="s">
        <v>1675</v>
      </c>
      <c r="J976" s="81" t="s">
        <v>1736</v>
      </c>
      <c r="K976" s="103" t="s">
        <v>107</v>
      </c>
      <c r="L976" s="80" t="s">
        <v>11</v>
      </c>
      <c r="M976" s="80" t="s">
        <v>371</v>
      </c>
      <c r="N976" s="81" t="s">
        <v>10</v>
      </c>
      <c r="O976" s="230">
        <v>1152</v>
      </c>
      <c r="P976" s="231">
        <v>649</v>
      </c>
      <c r="Q976" s="34">
        <f t="shared" si="15"/>
        <v>0.56336805555555558</v>
      </c>
      <c r="R976" s="33">
        <v>74</v>
      </c>
      <c r="S976" s="33">
        <v>192</v>
      </c>
      <c r="T976" s="75">
        <v>46004</v>
      </c>
      <c r="U976" s="76" t="s">
        <v>1673</v>
      </c>
    </row>
    <row r="977" spans="1:21" ht="15.5">
      <c r="A977" s="199">
        <v>2026</v>
      </c>
      <c r="B977" s="81" t="s">
        <v>12</v>
      </c>
      <c r="C977" s="45" t="s">
        <v>95</v>
      </c>
      <c r="D977" s="45" t="s">
        <v>95</v>
      </c>
      <c r="E977" s="56" t="s">
        <v>3624</v>
      </c>
      <c r="F977" s="260" t="s">
        <v>3624</v>
      </c>
      <c r="G977" s="261" t="s">
        <v>3625</v>
      </c>
      <c r="H977" s="265" t="s">
        <v>2639</v>
      </c>
      <c r="I977" s="257" t="s">
        <v>1676</v>
      </c>
      <c r="J977" s="81" t="s">
        <v>1736</v>
      </c>
      <c r="K977" s="103" t="s">
        <v>107</v>
      </c>
      <c r="L977" s="80" t="s">
        <v>11</v>
      </c>
      <c r="M977" s="80" t="s">
        <v>371</v>
      </c>
      <c r="N977" s="81" t="s">
        <v>10</v>
      </c>
      <c r="O977" s="230">
        <v>804</v>
      </c>
      <c r="P977" s="231">
        <v>504</v>
      </c>
      <c r="Q977" s="34">
        <f t="shared" si="15"/>
        <v>0.62686567164179108</v>
      </c>
      <c r="R977" s="33">
        <v>60</v>
      </c>
      <c r="S977" s="33">
        <v>134</v>
      </c>
      <c r="T977" s="75">
        <v>46004</v>
      </c>
      <c r="U977" s="76" t="s">
        <v>1673</v>
      </c>
    </row>
    <row r="978" spans="1:21" ht="15.5">
      <c r="A978" s="199">
        <v>2026</v>
      </c>
      <c r="B978" s="81" t="s">
        <v>26</v>
      </c>
      <c r="C978" s="45" t="s">
        <v>1594</v>
      </c>
      <c r="D978" s="45" t="s">
        <v>1594</v>
      </c>
      <c r="E978" s="56" t="s">
        <v>3626</v>
      </c>
      <c r="F978" s="260" t="s">
        <v>3626</v>
      </c>
      <c r="G978" s="261" t="s">
        <v>3627</v>
      </c>
      <c r="H978" s="265" t="s">
        <v>3040</v>
      </c>
      <c r="I978" s="257" t="s">
        <v>1677</v>
      </c>
      <c r="J978" s="81" t="s">
        <v>1736</v>
      </c>
      <c r="K978" s="80" t="s">
        <v>43</v>
      </c>
      <c r="L978" s="80" t="s">
        <v>43</v>
      </c>
      <c r="M978" s="80" t="s">
        <v>43</v>
      </c>
      <c r="N978" s="81" t="s">
        <v>1594</v>
      </c>
      <c r="O978" s="230">
        <v>774</v>
      </c>
      <c r="P978" s="231">
        <v>606</v>
      </c>
      <c r="Q978" s="34">
        <f t="shared" si="15"/>
        <v>0.78294573643410847</v>
      </c>
      <c r="R978" s="33">
        <v>85</v>
      </c>
      <c r="S978" s="33">
        <v>129</v>
      </c>
      <c r="T978" s="75">
        <v>46004</v>
      </c>
      <c r="U978" s="76" t="s">
        <v>1678</v>
      </c>
    </row>
    <row r="979" spans="1:21" ht="15.5">
      <c r="A979" s="199">
        <v>2026</v>
      </c>
      <c r="B979" s="81" t="s">
        <v>17</v>
      </c>
      <c r="C979" s="76" t="s">
        <v>16</v>
      </c>
      <c r="D979" s="76" t="s">
        <v>16</v>
      </c>
      <c r="E979" s="269" t="s">
        <v>3628</v>
      </c>
      <c r="F979" s="269" t="s">
        <v>3629</v>
      </c>
      <c r="G979" s="270" t="s">
        <v>3630</v>
      </c>
      <c r="H979" s="265" t="s">
        <v>3415</v>
      </c>
      <c r="I979" s="257" t="s">
        <v>1679</v>
      </c>
      <c r="J979" s="81" t="s">
        <v>1736</v>
      </c>
      <c r="K979" s="47" t="s">
        <v>1477</v>
      </c>
      <c r="L979" s="47" t="s">
        <v>1657</v>
      </c>
      <c r="M979" s="47" t="s">
        <v>1477</v>
      </c>
      <c r="N979" s="81" t="s">
        <v>15</v>
      </c>
      <c r="O979" s="230">
        <v>852</v>
      </c>
      <c r="P979" s="231">
        <v>476</v>
      </c>
      <c r="Q979" s="34">
        <f t="shared" si="15"/>
        <v>0.55868544600938963</v>
      </c>
      <c r="R979" s="33">
        <v>49</v>
      </c>
      <c r="S979" s="33">
        <v>142</v>
      </c>
      <c r="T979" s="75">
        <v>46004</v>
      </c>
      <c r="U979" s="76" t="s">
        <v>1657</v>
      </c>
    </row>
    <row r="980" spans="1:21" ht="15.5">
      <c r="A980" s="199">
        <v>2026</v>
      </c>
      <c r="B980" s="81" t="s">
        <v>17</v>
      </c>
      <c r="C980" s="76" t="s">
        <v>34</v>
      </c>
      <c r="D980" s="76" t="s">
        <v>34</v>
      </c>
      <c r="E980" s="56" t="s">
        <v>3631</v>
      </c>
      <c r="F980" s="260" t="s">
        <v>3632</v>
      </c>
      <c r="G980" s="270" t="s">
        <v>3633</v>
      </c>
      <c r="H980" s="265" t="s">
        <v>3413</v>
      </c>
      <c r="I980" s="257" t="s">
        <v>1680</v>
      </c>
      <c r="J980" s="81" t="s">
        <v>1736</v>
      </c>
      <c r="K980" s="52" t="s">
        <v>1571</v>
      </c>
      <c r="L980" s="52" t="s">
        <v>1651</v>
      </c>
      <c r="M980" s="52" t="s">
        <v>1571</v>
      </c>
      <c r="N980" s="81" t="s">
        <v>34</v>
      </c>
      <c r="O980" s="230">
        <v>624</v>
      </c>
      <c r="P980" s="231">
        <v>305</v>
      </c>
      <c r="Q980" s="34">
        <f t="shared" si="15"/>
        <v>0.48878205128205127</v>
      </c>
      <c r="R980" s="33">
        <v>26</v>
      </c>
      <c r="S980" s="33">
        <v>104</v>
      </c>
      <c r="T980" s="75">
        <v>46004</v>
      </c>
      <c r="U980" s="76" t="s">
        <v>1681</v>
      </c>
    </row>
    <row r="981" spans="1:21" ht="15.5">
      <c r="A981" s="199">
        <v>2026</v>
      </c>
      <c r="B981" s="81" t="s">
        <v>23</v>
      </c>
      <c r="C981" s="76" t="s">
        <v>1031</v>
      </c>
      <c r="D981" s="76" t="s">
        <v>1031</v>
      </c>
      <c r="E981" s="56" t="s">
        <v>3634</v>
      </c>
      <c r="F981" s="260" t="s">
        <v>3635</v>
      </c>
      <c r="G981" s="270" t="s">
        <v>3636</v>
      </c>
      <c r="H981" s="47" t="s">
        <v>2254</v>
      </c>
      <c r="I981" s="257" t="s">
        <v>1682</v>
      </c>
      <c r="J981" s="81" t="s">
        <v>1736</v>
      </c>
      <c r="K981" s="103" t="s">
        <v>70</v>
      </c>
      <c r="L981" s="47" t="s">
        <v>1684</v>
      </c>
      <c r="M981" s="47" t="s">
        <v>1645</v>
      </c>
      <c r="N981" s="81" t="s">
        <v>21</v>
      </c>
      <c r="O981" s="230">
        <v>720</v>
      </c>
      <c r="P981" s="231">
        <v>454</v>
      </c>
      <c r="Q981" s="34">
        <f t="shared" si="15"/>
        <v>0.63055555555555554</v>
      </c>
      <c r="R981" s="33">
        <v>46</v>
      </c>
      <c r="S981" s="33">
        <v>120</v>
      </c>
      <c r="T981" s="75">
        <v>46004</v>
      </c>
      <c r="U981" s="76" t="s">
        <v>1683</v>
      </c>
    </row>
    <row r="982" spans="1:21" ht="15.5">
      <c r="A982" s="199">
        <v>2026</v>
      </c>
      <c r="B982" s="81" t="s">
        <v>23</v>
      </c>
      <c r="C982" s="76" t="s">
        <v>1031</v>
      </c>
      <c r="D982" s="76" t="s">
        <v>1031</v>
      </c>
      <c r="E982" s="56" t="s">
        <v>3634</v>
      </c>
      <c r="F982" s="260" t="s">
        <v>3637</v>
      </c>
      <c r="G982" s="270" t="s">
        <v>3638</v>
      </c>
      <c r="H982" s="47" t="s">
        <v>2254</v>
      </c>
      <c r="I982" s="257" t="s">
        <v>1685</v>
      </c>
      <c r="J982" s="81" t="s">
        <v>1736</v>
      </c>
      <c r="K982" s="103" t="s">
        <v>70</v>
      </c>
      <c r="L982" s="47" t="s">
        <v>1684</v>
      </c>
      <c r="M982" s="47" t="s">
        <v>1645</v>
      </c>
      <c r="N982" s="81" t="s">
        <v>21</v>
      </c>
      <c r="O982" s="230">
        <v>720</v>
      </c>
      <c r="P982" s="231">
        <v>475</v>
      </c>
      <c r="Q982" s="34">
        <f t="shared" si="15"/>
        <v>0.65972222222222221</v>
      </c>
      <c r="R982" s="33">
        <v>52</v>
      </c>
      <c r="S982" s="33">
        <v>120</v>
      </c>
      <c r="T982" s="75">
        <v>46014</v>
      </c>
      <c r="U982" s="76" t="s">
        <v>1031</v>
      </c>
    </row>
    <row r="983" spans="1:21" ht="15.5">
      <c r="A983" s="199">
        <v>2026</v>
      </c>
      <c r="B983" s="81" t="s">
        <v>26</v>
      </c>
      <c r="C983" s="76" t="s">
        <v>1316</v>
      </c>
      <c r="D983" s="45" t="s">
        <v>1316</v>
      </c>
      <c r="E983" s="269" t="s">
        <v>3639</v>
      </c>
      <c r="F983" s="269" t="s">
        <v>3639</v>
      </c>
      <c r="G983" s="261" t="s">
        <v>3640</v>
      </c>
      <c r="H983" s="265" t="s">
        <v>3040</v>
      </c>
      <c r="I983" s="257" t="s">
        <v>1686</v>
      </c>
      <c r="J983" s="81" t="s">
        <v>1736</v>
      </c>
      <c r="K983" s="80" t="s">
        <v>43</v>
      </c>
      <c r="L983" s="80" t="s">
        <v>43</v>
      </c>
      <c r="M983" s="80" t="s">
        <v>43</v>
      </c>
      <c r="N983" s="81" t="s">
        <v>1594</v>
      </c>
      <c r="O983" s="230">
        <v>792</v>
      </c>
      <c r="P983" s="231">
        <v>616</v>
      </c>
      <c r="Q983" s="34">
        <f t="shared" si="15"/>
        <v>0.77777777777777779</v>
      </c>
      <c r="R983" s="33">
        <v>94</v>
      </c>
      <c r="S983" s="33">
        <v>132</v>
      </c>
      <c r="T983" s="75">
        <v>46016</v>
      </c>
      <c r="U983" s="45" t="s">
        <v>1594</v>
      </c>
    </row>
    <row r="984" spans="1:21" ht="15.5">
      <c r="A984" s="199">
        <v>2026</v>
      </c>
      <c r="B984" s="81" t="s">
        <v>26</v>
      </c>
      <c r="C984" s="76" t="s">
        <v>1316</v>
      </c>
      <c r="D984" s="136" t="s">
        <v>1316</v>
      </c>
      <c r="E984" s="269" t="s">
        <v>3641</v>
      </c>
      <c r="F984" s="271" t="s">
        <v>3641</v>
      </c>
      <c r="G984" s="272" t="s">
        <v>3642</v>
      </c>
      <c r="H984" s="265" t="s">
        <v>3040</v>
      </c>
      <c r="I984" s="273" t="s">
        <v>1687</v>
      </c>
      <c r="J984" s="81" t="s">
        <v>1736</v>
      </c>
      <c r="K984" s="98" t="s">
        <v>43</v>
      </c>
      <c r="L984" s="98" t="s">
        <v>43</v>
      </c>
      <c r="M984" s="98" t="s">
        <v>43</v>
      </c>
      <c r="N984" s="274" t="s">
        <v>1594</v>
      </c>
      <c r="O984" s="230">
        <v>366</v>
      </c>
      <c r="P984" s="231">
        <v>160</v>
      </c>
      <c r="Q984" s="34">
        <f t="shared" si="15"/>
        <v>0.43715846994535518</v>
      </c>
      <c r="R984" s="33">
        <v>7</v>
      </c>
      <c r="S984" s="33">
        <v>61</v>
      </c>
      <c r="T984" s="75">
        <v>46016</v>
      </c>
      <c r="U984" s="45" t="s">
        <v>1594</v>
      </c>
    </row>
    <row r="985" spans="1:21" ht="15.5">
      <c r="A985" s="199">
        <v>2026</v>
      </c>
      <c r="B985" s="209" t="s">
        <v>23</v>
      </c>
      <c r="C985" s="76" t="s">
        <v>69</v>
      </c>
      <c r="D985" s="275" t="s">
        <v>3643</v>
      </c>
      <c r="E985" s="81" t="s">
        <v>3644</v>
      </c>
      <c r="F985" s="209" t="s">
        <v>1761</v>
      </c>
      <c r="G985" s="276" t="s">
        <v>3645</v>
      </c>
      <c r="H985" s="47" t="s">
        <v>3540</v>
      </c>
      <c r="I985" s="277" t="s">
        <v>1688</v>
      </c>
      <c r="J985" s="81" t="s">
        <v>1736</v>
      </c>
      <c r="K985" s="47" t="s">
        <v>69</v>
      </c>
      <c r="L985" s="47" t="s">
        <v>1616</v>
      </c>
      <c r="M985" s="47" t="s">
        <v>105</v>
      </c>
      <c r="N985" s="48" t="s">
        <v>21</v>
      </c>
      <c r="O985" s="230">
        <v>840</v>
      </c>
      <c r="P985" s="231">
        <v>502</v>
      </c>
      <c r="Q985" s="34">
        <f t="shared" si="15"/>
        <v>0.59761904761904761</v>
      </c>
      <c r="R985" s="33">
        <v>52</v>
      </c>
      <c r="S985" s="33">
        <v>140</v>
      </c>
      <c r="T985" s="75">
        <v>46021</v>
      </c>
      <c r="U985" s="76" t="s">
        <v>69</v>
      </c>
    </row>
    <row r="986" spans="1:21" ht="15.5">
      <c r="A986" s="199">
        <v>2026</v>
      </c>
      <c r="B986" s="89" t="s">
        <v>23</v>
      </c>
      <c r="C986" s="76" t="s">
        <v>69</v>
      </c>
      <c r="D986" s="76" t="s">
        <v>69</v>
      </c>
      <c r="E986" s="81" t="s">
        <v>3644</v>
      </c>
      <c r="F986" s="269" t="s">
        <v>1803</v>
      </c>
      <c r="G986" s="276" t="s">
        <v>3646</v>
      </c>
      <c r="H986" s="199" t="s">
        <v>3540</v>
      </c>
      <c r="I986" s="88" t="s">
        <v>1689</v>
      </c>
      <c r="J986" s="81" t="s">
        <v>1736</v>
      </c>
      <c r="K986" s="47" t="s">
        <v>69</v>
      </c>
      <c r="L986" s="47" t="s">
        <v>1616</v>
      </c>
      <c r="M986" s="47" t="s">
        <v>105</v>
      </c>
      <c r="N986" s="48" t="s">
        <v>21</v>
      </c>
      <c r="O986" s="230">
        <v>816</v>
      </c>
      <c r="P986" s="231">
        <v>154</v>
      </c>
      <c r="Q986" s="34">
        <f t="shared" si="15"/>
        <v>0.18872549019607843</v>
      </c>
      <c r="R986" s="33">
        <v>2</v>
      </c>
      <c r="S986" s="33">
        <v>136</v>
      </c>
      <c r="T986" s="90">
        <v>46023</v>
      </c>
      <c r="U986" s="87" t="s">
        <v>69</v>
      </c>
    </row>
    <row r="987" spans="1:21" ht="15.5">
      <c r="A987" s="199">
        <v>2026</v>
      </c>
      <c r="B987" s="92" t="s">
        <v>23</v>
      </c>
      <c r="C987" s="101" t="s">
        <v>1031</v>
      </c>
      <c r="D987" s="101" t="s">
        <v>1031</v>
      </c>
      <c r="E987" s="278" t="s">
        <v>3647</v>
      </c>
      <c r="F987" s="278" t="s">
        <v>1985</v>
      </c>
      <c r="G987" s="279" t="s">
        <v>3648</v>
      </c>
      <c r="H987" s="47" t="s">
        <v>2254</v>
      </c>
      <c r="I987" s="54" t="s">
        <v>1690</v>
      </c>
      <c r="J987" s="81" t="s">
        <v>1736</v>
      </c>
      <c r="K987" s="103" t="s">
        <v>70</v>
      </c>
      <c r="L987" s="47" t="s">
        <v>1684</v>
      </c>
      <c r="M987" s="47" t="s">
        <v>1645</v>
      </c>
      <c r="N987" s="278" t="s">
        <v>1691</v>
      </c>
      <c r="O987" s="230">
        <v>750</v>
      </c>
      <c r="P987" s="231">
        <v>479</v>
      </c>
      <c r="Q987" s="34">
        <f t="shared" si="15"/>
        <v>0.63866666666666672</v>
      </c>
      <c r="R987" s="33">
        <v>58</v>
      </c>
      <c r="S987" s="33">
        <v>125</v>
      </c>
      <c r="T987" s="93">
        <v>46026</v>
      </c>
      <c r="U987" s="94" t="s">
        <v>1031</v>
      </c>
    </row>
    <row r="988" spans="1:21" ht="15.5">
      <c r="A988" s="199">
        <v>2026</v>
      </c>
      <c r="B988" s="92" t="s">
        <v>26</v>
      </c>
      <c r="C988" s="280" t="s">
        <v>1594</v>
      </c>
      <c r="D988" s="280" t="s">
        <v>1594</v>
      </c>
      <c r="E988" s="281" t="s">
        <v>3649</v>
      </c>
      <c r="F988" s="281" t="s">
        <v>1780</v>
      </c>
      <c r="G988" s="282" t="s">
        <v>3650</v>
      </c>
      <c r="H988" s="199" t="s">
        <v>3040</v>
      </c>
      <c r="I988" s="54" t="s">
        <v>1692</v>
      </c>
      <c r="J988" s="81" t="s">
        <v>1736</v>
      </c>
      <c r="K988" s="98" t="s">
        <v>43</v>
      </c>
      <c r="L988" s="98" t="s">
        <v>43</v>
      </c>
      <c r="M988" s="98" t="s">
        <v>43</v>
      </c>
      <c r="N988" s="283" t="s">
        <v>1594</v>
      </c>
      <c r="O988" s="230">
        <v>798</v>
      </c>
      <c r="P988" s="231">
        <v>490</v>
      </c>
      <c r="Q988" s="34">
        <f t="shared" si="15"/>
        <v>0.61403508771929827</v>
      </c>
      <c r="R988" s="33">
        <v>48</v>
      </c>
      <c r="S988" s="33">
        <v>133</v>
      </c>
      <c r="T988" s="93">
        <v>46026</v>
      </c>
      <c r="U988" s="96" t="s">
        <v>1594</v>
      </c>
    </row>
    <row r="989" spans="1:21" ht="15.5">
      <c r="A989" s="199">
        <v>2026</v>
      </c>
      <c r="B989" s="92" t="s">
        <v>23</v>
      </c>
      <c r="C989" s="96" t="s">
        <v>69</v>
      </c>
      <c r="D989" s="96" t="s">
        <v>69</v>
      </c>
      <c r="E989" s="284" t="s">
        <v>3644</v>
      </c>
      <c r="F989" s="284" t="s">
        <v>1792</v>
      </c>
      <c r="G989" s="285" t="s">
        <v>3651</v>
      </c>
      <c r="H989" s="199" t="s">
        <v>3540</v>
      </c>
      <c r="I989" s="88" t="s">
        <v>1693</v>
      </c>
      <c r="J989" s="81" t="s">
        <v>1736</v>
      </c>
      <c r="K989" s="47" t="s">
        <v>69</v>
      </c>
      <c r="L989" s="47" t="s">
        <v>1616</v>
      </c>
      <c r="M989" s="47" t="s">
        <v>105</v>
      </c>
      <c r="N989" s="92" t="s">
        <v>1694</v>
      </c>
      <c r="O989" s="230">
        <v>582</v>
      </c>
      <c r="P989" s="231">
        <v>39</v>
      </c>
      <c r="Q989" s="34">
        <f t="shared" si="15"/>
        <v>6.7010309278350513E-2</v>
      </c>
      <c r="R989" s="33">
        <v>0</v>
      </c>
      <c r="S989" s="33">
        <v>97</v>
      </c>
      <c r="T989" s="93">
        <v>46028</v>
      </c>
      <c r="U989" s="96" t="s">
        <v>69</v>
      </c>
    </row>
    <row r="990" spans="1:21" ht="15.5">
      <c r="A990" s="199">
        <v>2026</v>
      </c>
      <c r="B990" s="92" t="s">
        <v>26</v>
      </c>
      <c r="C990" s="96" t="s">
        <v>118</v>
      </c>
      <c r="D990" s="96" t="s">
        <v>118</v>
      </c>
      <c r="E990" s="284" t="s">
        <v>3652</v>
      </c>
      <c r="F990" s="284" t="s">
        <v>1819</v>
      </c>
      <c r="G990" s="285" t="s">
        <v>3653</v>
      </c>
      <c r="H990" s="9" t="s">
        <v>3654</v>
      </c>
      <c r="I990" s="88" t="s">
        <v>1695</v>
      </c>
      <c r="J990" s="81" t="s">
        <v>1736</v>
      </c>
      <c r="K990" s="9" t="s">
        <v>118</v>
      </c>
      <c r="L990" s="9" t="s">
        <v>1696</v>
      </c>
      <c r="M990" s="9" t="s">
        <v>118</v>
      </c>
      <c r="N990" s="92" t="s">
        <v>66</v>
      </c>
      <c r="O990" s="230">
        <v>798</v>
      </c>
      <c r="P990" s="231">
        <v>486</v>
      </c>
      <c r="Q990" s="34">
        <f t="shared" si="15"/>
        <v>0.60902255639097747</v>
      </c>
      <c r="R990" s="33">
        <v>47</v>
      </c>
      <c r="S990" s="33">
        <v>133</v>
      </c>
      <c r="T990" s="93">
        <v>46033</v>
      </c>
      <c r="U990" s="96" t="s">
        <v>118</v>
      </c>
    </row>
    <row r="991" spans="1:21" ht="15.5">
      <c r="A991" s="199">
        <v>2026</v>
      </c>
      <c r="B991" s="92" t="s">
        <v>12</v>
      </c>
      <c r="C991" s="96" t="s">
        <v>1698</v>
      </c>
      <c r="D991" s="96" t="s">
        <v>1698</v>
      </c>
      <c r="E991" s="284" t="s">
        <v>3655</v>
      </c>
      <c r="F991" s="284" t="s">
        <v>1761</v>
      </c>
      <c r="G991" s="285" t="s">
        <v>3656</v>
      </c>
      <c r="H991" s="9" t="s">
        <v>3657</v>
      </c>
      <c r="I991" s="88" t="s">
        <v>1697</v>
      </c>
      <c r="J991" s="81" t="s">
        <v>1736</v>
      </c>
      <c r="K991" s="9" t="s">
        <v>119</v>
      </c>
      <c r="L991" s="9" t="s">
        <v>371</v>
      </c>
      <c r="M991" s="9" t="s">
        <v>371</v>
      </c>
      <c r="N991" s="92" t="s">
        <v>10</v>
      </c>
      <c r="O991" s="230">
        <v>546</v>
      </c>
      <c r="P991" s="231">
        <v>380</v>
      </c>
      <c r="Q991" s="34">
        <f t="shared" si="15"/>
        <v>0.69597069597069594</v>
      </c>
      <c r="R991" s="33">
        <v>49</v>
      </c>
      <c r="S991" s="33">
        <v>91</v>
      </c>
      <c r="T991" s="93">
        <v>46033</v>
      </c>
      <c r="U991" s="96" t="s">
        <v>1698</v>
      </c>
    </row>
    <row r="992" spans="1:21" ht="15.5">
      <c r="A992" s="199">
        <v>2026</v>
      </c>
      <c r="B992" s="92" t="s">
        <v>41</v>
      </c>
      <c r="C992" s="96" t="s">
        <v>40</v>
      </c>
      <c r="D992" s="96" t="s">
        <v>40</v>
      </c>
      <c r="E992" s="284" t="s">
        <v>3658</v>
      </c>
      <c r="F992" s="284" t="s">
        <v>1786</v>
      </c>
      <c r="G992" s="285" t="s">
        <v>3659</v>
      </c>
      <c r="H992" s="9" t="s">
        <v>3245</v>
      </c>
      <c r="I992" s="88" t="s">
        <v>1699</v>
      </c>
      <c r="J992" s="81" t="s">
        <v>1736</v>
      </c>
      <c r="K992" s="9" t="s">
        <v>40</v>
      </c>
      <c r="L992" s="9" t="s">
        <v>40</v>
      </c>
      <c r="M992" s="80" t="s">
        <v>40</v>
      </c>
      <c r="N992" s="92" t="s">
        <v>40</v>
      </c>
      <c r="O992" s="230">
        <v>798</v>
      </c>
      <c r="P992" s="231">
        <v>443</v>
      </c>
      <c r="Q992" s="34">
        <f t="shared" si="15"/>
        <v>0.55513784461152882</v>
      </c>
      <c r="R992" s="33">
        <v>44</v>
      </c>
      <c r="S992" s="33">
        <v>133</v>
      </c>
      <c r="T992" s="93">
        <v>46035</v>
      </c>
      <c r="U992" s="96" t="s">
        <v>40</v>
      </c>
    </row>
    <row r="993" spans="1:21" ht="15.5">
      <c r="A993" s="286">
        <v>2026</v>
      </c>
      <c r="B993" s="99" t="s">
        <v>12</v>
      </c>
      <c r="C993" s="101" t="s">
        <v>31</v>
      </c>
      <c r="D993" s="101" t="s">
        <v>31</v>
      </c>
      <c r="E993" s="99" t="s">
        <v>3660</v>
      </c>
      <c r="F993" s="287" t="s">
        <v>3661</v>
      </c>
      <c r="G993" s="288" t="s">
        <v>3662</v>
      </c>
      <c r="H993" s="289" t="s">
        <v>2558</v>
      </c>
      <c r="I993" s="290" t="s">
        <v>1700</v>
      </c>
      <c r="J993" s="99" t="s">
        <v>1739</v>
      </c>
      <c r="K993" s="9" t="s">
        <v>31</v>
      </c>
      <c r="L993" s="9" t="s">
        <v>371</v>
      </c>
      <c r="M993" s="103" t="s">
        <v>371</v>
      </c>
      <c r="N993" s="99" t="s">
        <v>10</v>
      </c>
      <c r="O993" s="230">
        <v>536</v>
      </c>
      <c r="P993" s="231">
        <v>91</v>
      </c>
      <c r="Q993" s="34">
        <f t="shared" si="15"/>
        <v>0.16977611940298507</v>
      </c>
      <c r="R993" s="33">
        <v>0</v>
      </c>
      <c r="S993" s="33">
        <v>67</v>
      </c>
      <c r="T993" s="100">
        <v>46079</v>
      </c>
      <c r="U993" s="101" t="s">
        <v>31</v>
      </c>
    </row>
    <row r="994" spans="1:21" ht="15.5">
      <c r="A994" s="286">
        <v>2026</v>
      </c>
      <c r="B994" s="92" t="s">
        <v>41</v>
      </c>
      <c r="C994" s="105" t="s">
        <v>3663</v>
      </c>
      <c r="D994" s="105" t="s">
        <v>120</v>
      </c>
      <c r="E994" s="92" t="s">
        <v>3664</v>
      </c>
      <c r="F994" s="287" t="s">
        <v>1819</v>
      </c>
      <c r="G994" s="291" t="s">
        <v>3664</v>
      </c>
      <c r="H994" s="92" t="s">
        <v>3665</v>
      </c>
      <c r="I994" s="290" t="s">
        <v>1701</v>
      </c>
      <c r="J994" s="92" t="s">
        <v>1738</v>
      </c>
      <c r="K994" s="9" t="s">
        <v>120</v>
      </c>
      <c r="L994" s="9" t="s">
        <v>1622</v>
      </c>
      <c r="M994" s="103" t="s">
        <v>116</v>
      </c>
      <c r="N994" s="92" t="s">
        <v>55</v>
      </c>
      <c r="O994" s="230">
        <v>1304</v>
      </c>
      <c r="P994" s="231">
        <v>266</v>
      </c>
      <c r="Q994" s="34">
        <f t="shared" si="15"/>
        <v>0.20398773006134968</v>
      </c>
      <c r="R994" s="33">
        <v>0</v>
      </c>
      <c r="S994" s="33">
        <v>163</v>
      </c>
      <c r="T994" s="93">
        <v>46088</v>
      </c>
      <c r="U994" s="105" t="s">
        <v>1702</v>
      </c>
    </row>
    <row r="995" spans="1:21" ht="15.5">
      <c r="A995" s="286">
        <v>2026</v>
      </c>
      <c r="B995" s="89" t="s">
        <v>23</v>
      </c>
      <c r="C995" s="105" t="s">
        <v>1704</v>
      </c>
      <c r="D995" s="105" t="s">
        <v>1704</v>
      </c>
      <c r="E995" s="292" t="s">
        <v>3666</v>
      </c>
      <c r="F995" s="287" t="s">
        <v>1819</v>
      </c>
      <c r="G995" s="293" t="s">
        <v>3666</v>
      </c>
      <c r="H995" s="92" t="s">
        <v>3667</v>
      </c>
      <c r="I995" s="106" t="s">
        <v>1703</v>
      </c>
      <c r="J995" s="92" t="s">
        <v>1739</v>
      </c>
      <c r="K995" s="9" t="s">
        <v>121</v>
      </c>
      <c r="L995" s="9" t="s">
        <v>121</v>
      </c>
      <c r="M995" s="92" t="s">
        <v>123</v>
      </c>
      <c r="N995" s="92" t="s">
        <v>1691</v>
      </c>
      <c r="O995" s="230">
        <v>456</v>
      </c>
      <c r="P995" s="231">
        <v>181</v>
      </c>
      <c r="Q995" s="34">
        <f t="shared" si="15"/>
        <v>0.39692982456140352</v>
      </c>
      <c r="R995" s="33">
        <v>3</v>
      </c>
      <c r="S995" s="33">
        <v>57</v>
      </c>
      <c r="T995" s="93">
        <v>46100</v>
      </c>
      <c r="U995" s="105" t="s">
        <v>1704</v>
      </c>
    </row>
    <row r="996" spans="1:21" ht="15.5">
      <c r="A996" s="294">
        <v>2026</v>
      </c>
      <c r="B996" s="295" t="s">
        <v>23</v>
      </c>
      <c r="C996" s="296" t="s">
        <v>122</v>
      </c>
      <c r="D996" s="296" t="s">
        <v>122</v>
      </c>
      <c r="E996" s="297" t="s">
        <v>3668</v>
      </c>
      <c r="F996" s="298" t="s">
        <v>1819</v>
      </c>
      <c r="G996" s="299" t="s">
        <v>122</v>
      </c>
      <c r="H996" s="47" t="s">
        <v>3669</v>
      </c>
      <c r="I996" s="300" t="s">
        <v>1705</v>
      </c>
      <c r="J996" s="297" t="s">
        <v>1738</v>
      </c>
      <c r="K996" s="9" t="s">
        <v>122</v>
      </c>
      <c r="L996" s="9" t="s">
        <v>1707</v>
      </c>
      <c r="M996" s="297" t="s">
        <v>123</v>
      </c>
      <c r="N996" s="92" t="s">
        <v>1691</v>
      </c>
      <c r="O996" s="230">
        <v>856</v>
      </c>
      <c r="P996" s="231">
        <v>566</v>
      </c>
      <c r="Q996" s="34">
        <f t="shared" si="15"/>
        <v>0.66121495327102808</v>
      </c>
      <c r="R996" s="33">
        <v>49</v>
      </c>
      <c r="S996" s="33">
        <v>107</v>
      </c>
      <c r="T996" s="301">
        <v>46108</v>
      </c>
      <c r="U996" s="296" t="s">
        <v>1706</v>
      </c>
    </row>
    <row r="997" spans="1:21" ht="15.5">
      <c r="A997" s="294">
        <v>2026</v>
      </c>
      <c r="B997" s="298" t="s">
        <v>23</v>
      </c>
      <c r="C997" s="215" t="s">
        <v>122</v>
      </c>
      <c r="D997" s="215" t="s">
        <v>122</v>
      </c>
      <c r="E997" s="302" t="s">
        <v>3668</v>
      </c>
      <c r="F997" s="303" t="s">
        <v>1825</v>
      </c>
      <c r="G997" s="304" t="s">
        <v>3670</v>
      </c>
      <c r="H997" s="47" t="s">
        <v>3669</v>
      </c>
      <c r="I997" s="305" t="s">
        <v>1708</v>
      </c>
      <c r="J997" s="302" t="s">
        <v>1738</v>
      </c>
      <c r="K997" s="9" t="s">
        <v>122</v>
      </c>
      <c r="L997" s="9" t="s">
        <v>122</v>
      </c>
      <c r="M997" s="297" t="s">
        <v>123</v>
      </c>
      <c r="N997" s="92" t="s">
        <v>1691</v>
      </c>
      <c r="O997" s="230">
        <v>952</v>
      </c>
      <c r="P997" s="231">
        <v>518</v>
      </c>
      <c r="Q997" s="34">
        <f t="shared" si="15"/>
        <v>0.54411764705882348</v>
      </c>
      <c r="R997" s="33">
        <v>32</v>
      </c>
      <c r="S997" s="33">
        <v>119</v>
      </c>
      <c r="T997" s="306">
        <v>46083</v>
      </c>
      <c r="U997" s="215" t="s">
        <v>122</v>
      </c>
    </row>
    <row r="998" spans="1:21" ht="15.5">
      <c r="A998" s="294">
        <v>2026</v>
      </c>
      <c r="B998" s="298" t="s">
        <v>23</v>
      </c>
      <c r="C998" s="218" t="s">
        <v>706</v>
      </c>
      <c r="D998" s="218" t="s">
        <v>706</v>
      </c>
      <c r="E998" s="307" t="s">
        <v>3671</v>
      </c>
      <c r="F998" s="308" t="s">
        <v>1987</v>
      </c>
      <c r="G998" s="309" t="s">
        <v>3672</v>
      </c>
      <c r="H998" s="47" t="s">
        <v>2254</v>
      </c>
      <c r="I998" s="102" t="s">
        <v>1709</v>
      </c>
      <c r="J998" s="307" t="s">
        <v>1736</v>
      </c>
      <c r="K998" s="9" t="s">
        <v>123</v>
      </c>
      <c r="L998" s="9" t="s">
        <v>444</v>
      </c>
      <c r="M998" s="310" t="s">
        <v>123</v>
      </c>
      <c r="N998" s="92" t="s">
        <v>1691</v>
      </c>
      <c r="O998" s="230">
        <v>750</v>
      </c>
      <c r="P998" s="231">
        <v>393</v>
      </c>
      <c r="Q998" s="34">
        <f t="shared" si="15"/>
        <v>0.52400000000000002</v>
      </c>
      <c r="R998" s="33">
        <v>31</v>
      </c>
      <c r="S998" s="33">
        <v>125</v>
      </c>
      <c r="T998" s="311">
        <v>46120</v>
      </c>
      <c r="U998" s="218" t="s">
        <v>1710</v>
      </c>
    </row>
    <row r="999" spans="1:21" ht="15.5">
      <c r="A999" s="286">
        <v>2026</v>
      </c>
      <c r="B999" s="109" t="s">
        <v>12</v>
      </c>
      <c r="C999" s="218" t="s">
        <v>95</v>
      </c>
      <c r="D999" s="218" t="s">
        <v>95</v>
      </c>
      <c r="E999" s="307" t="s">
        <v>3673</v>
      </c>
      <c r="F999" s="307" t="s">
        <v>3674</v>
      </c>
      <c r="G999" s="309" t="s">
        <v>3675</v>
      </c>
      <c r="H999" s="289" t="s">
        <v>2639</v>
      </c>
      <c r="I999" s="102" t="s">
        <v>1711</v>
      </c>
      <c r="J999" s="307" t="s">
        <v>1736</v>
      </c>
      <c r="K999" s="112" t="s">
        <v>107</v>
      </c>
      <c r="L999" s="103" t="s">
        <v>777</v>
      </c>
      <c r="M999" s="112" t="s">
        <v>1713</v>
      </c>
      <c r="N999" s="92" t="s">
        <v>10</v>
      </c>
      <c r="O999" s="230">
        <v>708</v>
      </c>
      <c r="P999" s="231">
        <v>397</v>
      </c>
      <c r="Q999" s="34">
        <f t="shared" si="15"/>
        <v>0.56073446327683618</v>
      </c>
      <c r="R999" s="33">
        <v>41</v>
      </c>
      <c r="S999" s="33">
        <v>118</v>
      </c>
      <c r="T999" s="311">
        <v>46129</v>
      </c>
      <c r="U999" s="218" t="s">
        <v>1712</v>
      </c>
    </row>
    <row r="1000" spans="1:21" ht="15.5">
      <c r="A1000" s="286">
        <v>2026</v>
      </c>
      <c r="B1000" s="109" t="s">
        <v>12</v>
      </c>
      <c r="C1000" s="218" t="s">
        <v>95</v>
      </c>
      <c r="D1000" s="218" t="s">
        <v>95</v>
      </c>
      <c r="E1000" s="307" t="s">
        <v>3676</v>
      </c>
      <c r="F1000" s="307" t="s">
        <v>3677</v>
      </c>
      <c r="G1000" s="309" t="s">
        <v>3678</v>
      </c>
      <c r="H1000" s="289" t="s">
        <v>2639</v>
      </c>
      <c r="I1000" s="21" t="s">
        <v>1714</v>
      </c>
      <c r="J1000" s="307" t="s">
        <v>1736</v>
      </c>
      <c r="K1000" s="112" t="s">
        <v>107</v>
      </c>
      <c r="L1000" s="103" t="s">
        <v>777</v>
      </c>
      <c r="M1000" s="112" t="s">
        <v>1713</v>
      </c>
      <c r="N1000" s="92" t="s">
        <v>10</v>
      </c>
      <c r="O1000" s="230">
        <v>768</v>
      </c>
      <c r="P1000" s="231">
        <v>294</v>
      </c>
      <c r="Q1000" s="34">
        <f t="shared" si="15"/>
        <v>0.3828125</v>
      </c>
      <c r="R1000" s="33">
        <v>25</v>
      </c>
      <c r="S1000" s="33">
        <v>128</v>
      </c>
      <c r="T1000" s="311">
        <v>46136</v>
      </c>
      <c r="U1000" s="218" t="s">
        <v>1715</v>
      </c>
    </row>
    <row r="1001" spans="1:21" ht="15.5">
      <c r="A1001" s="286">
        <v>2026</v>
      </c>
      <c r="B1001" s="109" t="s">
        <v>12</v>
      </c>
      <c r="C1001" s="218" t="s">
        <v>95</v>
      </c>
      <c r="D1001" s="218" t="s">
        <v>95</v>
      </c>
      <c r="E1001" s="307" t="s">
        <v>3679</v>
      </c>
      <c r="F1001" s="307" t="s">
        <v>3680</v>
      </c>
      <c r="G1001" s="309" t="s">
        <v>3681</v>
      </c>
      <c r="H1001" s="289" t="s">
        <v>2639</v>
      </c>
      <c r="I1001" s="21" t="s">
        <v>1716</v>
      </c>
      <c r="J1001" s="307" t="s">
        <v>1736</v>
      </c>
      <c r="K1001" s="112" t="s">
        <v>107</v>
      </c>
      <c r="L1001" s="103" t="s">
        <v>777</v>
      </c>
      <c r="M1001" s="112" t="s">
        <v>1713</v>
      </c>
      <c r="N1001" s="92" t="s">
        <v>10</v>
      </c>
      <c r="O1001" s="230">
        <v>708</v>
      </c>
      <c r="P1001" s="231">
        <v>283</v>
      </c>
      <c r="Q1001" s="34">
        <f t="shared" si="15"/>
        <v>0.39971751412429379</v>
      </c>
      <c r="R1001" s="33">
        <v>30</v>
      </c>
      <c r="S1001" s="33">
        <v>118</v>
      </c>
      <c r="T1001" s="311">
        <v>46137</v>
      </c>
      <c r="U1001" s="218" t="s">
        <v>1717</v>
      </c>
    </row>
    <row r="1002" spans="1:21" ht="15.5">
      <c r="A1002" s="286">
        <v>2026</v>
      </c>
      <c r="B1002" s="109" t="s">
        <v>12</v>
      </c>
      <c r="C1002" s="218" t="s">
        <v>1389</v>
      </c>
      <c r="D1002" s="218" t="s">
        <v>1389</v>
      </c>
      <c r="E1002" s="307" t="s">
        <v>3682</v>
      </c>
      <c r="F1002" s="307" t="s">
        <v>1825</v>
      </c>
      <c r="G1002" s="309" t="s">
        <v>3683</v>
      </c>
      <c r="H1002" s="289" t="s">
        <v>3684</v>
      </c>
      <c r="I1002" s="21" t="s">
        <v>1720</v>
      </c>
      <c r="J1002" s="307" t="s">
        <v>1736</v>
      </c>
      <c r="K1002" s="112" t="s">
        <v>124</v>
      </c>
      <c r="L1002" s="103" t="s">
        <v>777</v>
      </c>
      <c r="M1002" s="112" t="s">
        <v>1713</v>
      </c>
      <c r="N1002" s="92" t="s">
        <v>10</v>
      </c>
      <c r="O1002" s="230">
        <v>486</v>
      </c>
      <c r="P1002" s="231">
        <v>253</v>
      </c>
      <c r="Q1002" s="34">
        <f t="shared" si="15"/>
        <v>0.52057613168724282</v>
      </c>
      <c r="R1002" s="33">
        <v>20</v>
      </c>
      <c r="S1002" s="33">
        <v>81</v>
      </c>
      <c r="T1002" s="311">
        <v>46137</v>
      </c>
      <c r="U1002" s="218" t="s">
        <v>1721</v>
      </c>
    </row>
    <row r="1003" spans="1:21" ht="15.5">
      <c r="A1003" s="286">
        <v>2026</v>
      </c>
      <c r="B1003" s="109" t="s">
        <v>12</v>
      </c>
      <c r="C1003" s="218" t="s">
        <v>95</v>
      </c>
      <c r="D1003" s="218" t="s">
        <v>95</v>
      </c>
      <c r="E1003" s="307" t="s">
        <v>3685</v>
      </c>
      <c r="F1003" s="307" t="s">
        <v>3686</v>
      </c>
      <c r="G1003" s="309" t="s">
        <v>3687</v>
      </c>
      <c r="H1003" s="289" t="s">
        <v>2639</v>
      </c>
      <c r="I1003" s="21" t="s">
        <v>1718</v>
      </c>
      <c r="J1003" s="307" t="s">
        <v>1736</v>
      </c>
      <c r="K1003" s="112" t="s">
        <v>107</v>
      </c>
      <c r="L1003" s="103" t="s">
        <v>777</v>
      </c>
      <c r="M1003" s="112" t="s">
        <v>1713</v>
      </c>
      <c r="N1003" s="92" t="s">
        <v>10</v>
      </c>
      <c r="O1003" s="230">
        <v>726</v>
      </c>
      <c r="P1003" s="231">
        <v>291</v>
      </c>
      <c r="Q1003" s="34">
        <f t="shared" si="15"/>
        <v>0.40082644628099173</v>
      </c>
      <c r="R1003" s="33">
        <v>18</v>
      </c>
      <c r="S1003" s="33">
        <v>121</v>
      </c>
      <c r="T1003" s="311">
        <v>46144</v>
      </c>
      <c r="U1003" s="218" t="s">
        <v>3688</v>
      </c>
    </row>
    <row r="1004" spans="1:21" ht="15.5">
      <c r="A1004" s="286">
        <v>2026</v>
      </c>
      <c r="B1004" s="109" t="s">
        <v>12</v>
      </c>
      <c r="C1004" s="218" t="s">
        <v>1389</v>
      </c>
      <c r="D1004" s="218" t="s">
        <v>1389</v>
      </c>
      <c r="E1004" s="307" t="s">
        <v>3682</v>
      </c>
      <c r="F1004" s="307" t="s">
        <v>1786</v>
      </c>
      <c r="G1004" s="309" t="s">
        <v>3689</v>
      </c>
      <c r="H1004" s="289" t="s">
        <v>3684</v>
      </c>
      <c r="I1004" s="21" t="s">
        <v>1722</v>
      </c>
      <c r="J1004" s="307" t="s">
        <v>1736</v>
      </c>
      <c r="K1004" s="112" t="s">
        <v>124</v>
      </c>
      <c r="L1004" s="103" t="s">
        <v>777</v>
      </c>
      <c r="M1004" s="112" t="s">
        <v>1713</v>
      </c>
      <c r="N1004" s="92" t="s">
        <v>10</v>
      </c>
      <c r="O1004" s="230">
        <v>786</v>
      </c>
      <c r="P1004" s="231">
        <v>396</v>
      </c>
      <c r="Q1004" s="34">
        <f t="shared" si="15"/>
        <v>0.50381679389312972</v>
      </c>
      <c r="R1004" s="33">
        <v>32</v>
      </c>
      <c r="S1004" s="33">
        <v>131</v>
      </c>
      <c r="T1004" s="311">
        <v>46144</v>
      </c>
      <c r="U1004" s="218" t="s">
        <v>1721</v>
      </c>
    </row>
    <row r="1005" spans="1:21" ht="15.5">
      <c r="A1005" s="286">
        <v>2026</v>
      </c>
      <c r="B1005" s="307" t="s">
        <v>9</v>
      </c>
      <c r="C1005" s="218" t="s">
        <v>1654</v>
      </c>
      <c r="D1005" s="218" t="s">
        <v>1654</v>
      </c>
      <c r="E1005" s="307" t="s">
        <v>5427</v>
      </c>
      <c r="F1005" s="307" t="s">
        <v>1819</v>
      </c>
      <c r="G1005" s="309" t="s">
        <v>5428</v>
      </c>
      <c r="H1005" s="289" t="s">
        <v>5429</v>
      </c>
      <c r="I1005" s="21" t="s">
        <v>5426</v>
      </c>
      <c r="J1005" s="219" t="s">
        <v>1736</v>
      </c>
      <c r="K1005" s="112" t="s">
        <v>1648</v>
      </c>
      <c r="L1005" s="112" t="s">
        <v>1648</v>
      </c>
      <c r="M1005" s="112" t="s">
        <v>1649</v>
      </c>
      <c r="N1005" s="92" t="s">
        <v>7</v>
      </c>
      <c r="O1005" s="230">
        <v>708</v>
      </c>
      <c r="P1005" s="231">
        <v>464</v>
      </c>
      <c r="Q1005" s="34">
        <f t="shared" si="15"/>
        <v>0.65536723163841804</v>
      </c>
      <c r="R1005" s="33">
        <v>53</v>
      </c>
      <c r="S1005" s="33">
        <v>118</v>
      </c>
      <c r="T1005" s="311">
        <v>46172</v>
      </c>
      <c r="U1005" s="218" t="s">
        <v>1654</v>
      </c>
    </row>
    <row r="1006" spans="1:21" ht="15.5">
      <c r="A1006" s="286">
        <v>2026</v>
      </c>
      <c r="B1006" s="328" t="s">
        <v>9</v>
      </c>
      <c r="C1006" s="218" t="s">
        <v>1577</v>
      </c>
      <c r="D1006" s="218" t="s">
        <v>1577</v>
      </c>
      <c r="E1006" s="329" t="s">
        <v>5435</v>
      </c>
      <c r="F1006" s="307" t="s">
        <v>3250</v>
      </c>
      <c r="G1006" s="309" t="s">
        <v>5442</v>
      </c>
      <c r="H1006" s="289" t="s">
        <v>3250</v>
      </c>
      <c r="I1006" s="21" t="s">
        <v>5439</v>
      </c>
      <c r="J1006" s="219" t="s">
        <v>5441</v>
      </c>
      <c r="K1006" s="112" t="s">
        <v>7</v>
      </c>
      <c r="L1006" s="112" t="s">
        <v>5438</v>
      </c>
      <c r="M1006" s="112" t="s">
        <v>7</v>
      </c>
      <c r="N1006" s="92" t="s">
        <v>7</v>
      </c>
      <c r="O1006" s="230">
        <v>584</v>
      </c>
      <c r="P1006" s="231">
        <v>216</v>
      </c>
      <c r="Q1006" s="34">
        <f t="shared" si="15"/>
        <v>0.36986301369863012</v>
      </c>
      <c r="R1006" s="33">
        <v>4</v>
      </c>
      <c r="S1006" s="33">
        <v>73</v>
      </c>
      <c r="T1006" s="114">
        <v>46184</v>
      </c>
      <c r="U1006" s="105" t="s">
        <v>5437</v>
      </c>
    </row>
    <row r="1007" spans="1:21" ht="15.5">
      <c r="A1007" s="286">
        <v>2026</v>
      </c>
      <c r="B1007" s="328" t="s">
        <v>9</v>
      </c>
      <c r="C1007" s="218" t="s">
        <v>5434</v>
      </c>
      <c r="D1007" s="218" t="s">
        <v>5434</v>
      </c>
      <c r="E1007" s="328" t="s">
        <v>5436</v>
      </c>
      <c r="F1007" s="307" t="s">
        <v>5444</v>
      </c>
      <c r="G1007" s="309" t="s">
        <v>5443</v>
      </c>
      <c r="H1007" s="289" t="s">
        <v>5444</v>
      </c>
      <c r="I1007" s="21" t="s">
        <v>5440</v>
      </c>
      <c r="J1007" s="112" t="s">
        <v>1736</v>
      </c>
      <c r="K1007" s="112" t="s">
        <v>5434</v>
      </c>
      <c r="L1007" s="112" t="s">
        <v>1654</v>
      </c>
      <c r="M1007" s="112" t="s">
        <v>8</v>
      </c>
      <c r="N1007" s="112" t="s">
        <v>7</v>
      </c>
      <c r="O1007" s="230">
        <v>756</v>
      </c>
      <c r="P1007" s="231">
        <v>492</v>
      </c>
      <c r="Q1007" s="34">
        <f t="shared" si="15"/>
        <v>0.65079365079365081</v>
      </c>
      <c r="R1007" s="33">
        <v>52</v>
      </c>
      <c r="S1007" s="33">
        <v>126</v>
      </c>
      <c r="T1007" s="114">
        <v>46188</v>
      </c>
      <c r="U1007" s="105" t="s">
        <v>5434</v>
      </c>
    </row>
    <row r="1008" spans="1:21" ht="15.5">
      <c r="A1008" s="286">
        <v>2026</v>
      </c>
      <c r="B1008" s="330" t="s">
        <v>5430</v>
      </c>
      <c r="C1008" s="329" t="s">
        <v>1027</v>
      </c>
      <c r="D1008" s="331" t="s">
        <v>1027</v>
      </c>
      <c r="E1008" s="329" t="s">
        <v>5462</v>
      </c>
      <c r="F1008" s="332" t="s">
        <v>5462</v>
      </c>
      <c r="G1008" s="333" t="s">
        <v>5463</v>
      </c>
      <c r="H1008" s="330" t="s">
        <v>2784</v>
      </c>
      <c r="I1008" s="21" t="s">
        <v>5445</v>
      </c>
      <c r="J1008" s="329" t="s">
        <v>5461</v>
      </c>
      <c r="K1008" s="112" t="s">
        <v>109</v>
      </c>
      <c r="L1008" s="112" t="s">
        <v>1415</v>
      </c>
      <c r="M1008" s="112" t="s">
        <v>67</v>
      </c>
      <c r="N1008" s="329" t="s">
        <v>36</v>
      </c>
      <c r="O1008" s="230">
        <v>1480</v>
      </c>
      <c r="P1008" s="231">
        <v>493</v>
      </c>
      <c r="Q1008" s="34">
        <f t="shared" si="15"/>
        <v>0.33310810810810809</v>
      </c>
      <c r="R1008" s="33">
        <v>0</v>
      </c>
      <c r="S1008" s="33">
        <v>185</v>
      </c>
      <c r="T1008" s="114">
        <v>46190</v>
      </c>
      <c r="U1008" s="105" t="s">
        <v>1027</v>
      </c>
    </row>
    <row r="1009" spans="1:21" ht="15.5">
      <c r="A1009" s="286">
        <v>2026</v>
      </c>
      <c r="B1009" s="330" t="s">
        <v>5430</v>
      </c>
      <c r="C1009" s="329" t="s">
        <v>1027</v>
      </c>
      <c r="D1009" s="331" t="s">
        <v>1027</v>
      </c>
      <c r="E1009" s="329" t="s">
        <v>5464</v>
      </c>
      <c r="F1009" s="332" t="s">
        <v>5464</v>
      </c>
      <c r="G1009" s="333" t="s">
        <v>5465</v>
      </c>
      <c r="H1009" s="330" t="s">
        <v>2784</v>
      </c>
      <c r="I1009" s="21" t="s">
        <v>5446</v>
      </c>
      <c r="J1009" s="329" t="s">
        <v>5461</v>
      </c>
      <c r="K1009" s="112" t="s">
        <v>109</v>
      </c>
      <c r="L1009" s="112" t="s">
        <v>1415</v>
      </c>
      <c r="M1009" s="112" t="s">
        <v>67</v>
      </c>
      <c r="N1009" s="329" t="s">
        <v>36</v>
      </c>
      <c r="O1009" s="230">
        <v>1152</v>
      </c>
      <c r="P1009" s="231">
        <v>324</v>
      </c>
      <c r="Q1009" s="34">
        <f t="shared" si="15"/>
        <v>0.28125</v>
      </c>
      <c r="R1009" s="33">
        <v>0</v>
      </c>
      <c r="S1009" s="33">
        <v>144</v>
      </c>
      <c r="T1009" s="114">
        <v>46191</v>
      </c>
      <c r="U1009" s="105" t="s">
        <v>1027</v>
      </c>
    </row>
    <row r="1010" spans="1:21" ht="15.5">
      <c r="A1010" s="286">
        <v>2026</v>
      </c>
      <c r="B1010" s="330" t="s">
        <v>5430</v>
      </c>
      <c r="C1010" s="329" t="s">
        <v>1027</v>
      </c>
      <c r="D1010" s="331" t="s">
        <v>1027</v>
      </c>
      <c r="E1010" s="329" t="s">
        <v>5466</v>
      </c>
      <c r="F1010" s="332" t="s">
        <v>5466</v>
      </c>
      <c r="G1010" s="333" t="s">
        <v>5467</v>
      </c>
      <c r="H1010" s="330" t="s">
        <v>2784</v>
      </c>
      <c r="I1010" s="21" t="s">
        <v>5447</v>
      </c>
      <c r="J1010" s="329" t="s">
        <v>5461</v>
      </c>
      <c r="K1010" s="112" t="s">
        <v>109</v>
      </c>
      <c r="L1010" s="112" t="s">
        <v>1415</v>
      </c>
      <c r="M1010" s="112" t="s">
        <v>67</v>
      </c>
      <c r="N1010" s="329" t="s">
        <v>36</v>
      </c>
      <c r="O1010" s="230">
        <v>1120</v>
      </c>
      <c r="P1010" s="231">
        <v>498</v>
      </c>
      <c r="Q1010" s="34">
        <f t="shared" si="15"/>
        <v>0.44464285714285712</v>
      </c>
      <c r="R1010" s="33">
        <v>0</v>
      </c>
      <c r="S1010" s="33">
        <v>140</v>
      </c>
      <c r="T1010" s="114">
        <v>46197</v>
      </c>
      <c r="U1010" s="105" t="s">
        <v>5455</v>
      </c>
    </row>
    <row r="1011" spans="1:21" ht="15.5">
      <c r="A1011" s="286">
        <v>2026</v>
      </c>
      <c r="B1011" s="330" t="s">
        <v>5430</v>
      </c>
      <c r="C1011" s="329" t="s">
        <v>1027</v>
      </c>
      <c r="D1011" s="331" t="s">
        <v>1027</v>
      </c>
      <c r="E1011" s="329" t="s">
        <v>5468</v>
      </c>
      <c r="F1011" s="332" t="s">
        <v>5468</v>
      </c>
      <c r="G1011" s="333" t="s">
        <v>5469</v>
      </c>
      <c r="H1011" s="330" t="s">
        <v>2784</v>
      </c>
      <c r="I1011" s="21" t="s">
        <v>5448</v>
      </c>
      <c r="J1011" s="329" t="s">
        <v>5461</v>
      </c>
      <c r="K1011" s="112" t="s">
        <v>109</v>
      </c>
      <c r="L1011" s="112" t="s">
        <v>1415</v>
      </c>
      <c r="M1011" s="112" t="s">
        <v>67</v>
      </c>
      <c r="N1011" s="329" t="s">
        <v>36</v>
      </c>
      <c r="O1011" s="230">
        <v>1496</v>
      </c>
      <c r="P1011" s="231">
        <v>529</v>
      </c>
      <c r="Q1011" s="34">
        <f t="shared" si="15"/>
        <v>0.35360962566844922</v>
      </c>
      <c r="R1011" s="33">
        <v>0</v>
      </c>
      <c r="S1011" s="33">
        <v>187</v>
      </c>
      <c r="T1011" s="114">
        <v>46199</v>
      </c>
      <c r="U1011" s="105" t="s">
        <v>1027</v>
      </c>
    </row>
    <row r="1012" spans="1:21" ht="15.5">
      <c r="A1012" s="286">
        <v>2026</v>
      </c>
      <c r="B1012" s="330" t="s">
        <v>5430</v>
      </c>
      <c r="C1012" s="329" t="s">
        <v>1027</v>
      </c>
      <c r="D1012" s="331" t="s">
        <v>1027</v>
      </c>
      <c r="E1012" s="329" t="s">
        <v>5470</v>
      </c>
      <c r="F1012" s="332" t="s">
        <v>5470</v>
      </c>
      <c r="G1012" s="333" t="s">
        <v>5471</v>
      </c>
      <c r="H1012" s="330" t="s">
        <v>2784</v>
      </c>
      <c r="I1012" s="21" t="s">
        <v>5449</v>
      </c>
      <c r="J1012" s="329" t="s">
        <v>5461</v>
      </c>
      <c r="K1012" s="112" t="s">
        <v>109</v>
      </c>
      <c r="L1012" s="112" t="s">
        <v>1415</v>
      </c>
      <c r="M1012" s="112" t="s">
        <v>67</v>
      </c>
      <c r="N1012" s="329" t="s">
        <v>36</v>
      </c>
      <c r="O1012" s="230">
        <v>616</v>
      </c>
      <c r="P1012" s="231">
        <v>278</v>
      </c>
      <c r="Q1012" s="34">
        <f t="shared" si="15"/>
        <v>0.45129870129870131</v>
      </c>
      <c r="R1012" s="33">
        <v>10</v>
      </c>
      <c r="S1012" s="33">
        <v>77</v>
      </c>
      <c r="T1012" s="114">
        <v>46199</v>
      </c>
      <c r="U1012" s="105" t="s">
        <v>5456</v>
      </c>
    </row>
    <row r="1013" spans="1:21" ht="15.5">
      <c r="A1013" s="286">
        <v>2026</v>
      </c>
      <c r="B1013" s="330" t="s">
        <v>5430</v>
      </c>
      <c r="C1013" s="334" t="s">
        <v>756</v>
      </c>
      <c r="D1013" s="335" t="s">
        <v>756</v>
      </c>
      <c r="E1013" s="329" t="s">
        <v>5472</v>
      </c>
      <c r="F1013" s="332" t="s">
        <v>5472</v>
      </c>
      <c r="G1013" s="333" t="s">
        <v>5473</v>
      </c>
      <c r="H1013" s="330" t="s">
        <v>2620</v>
      </c>
      <c r="I1013" s="21" t="s">
        <v>5450</v>
      </c>
      <c r="J1013" s="329" t="s">
        <v>5441</v>
      </c>
      <c r="K1013" s="112" t="s">
        <v>109</v>
      </c>
      <c r="L1013" s="112" t="s">
        <v>1415</v>
      </c>
      <c r="M1013" s="112" t="s">
        <v>67</v>
      </c>
      <c r="N1013" s="329" t="s">
        <v>36</v>
      </c>
      <c r="O1013" s="230">
        <v>920</v>
      </c>
      <c r="P1013" s="231">
        <v>285</v>
      </c>
      <c r="Q1013" s="34">
        <f t="shared" si="15"/>
        <v>0.30978260869565216</v>
      </c>
      <c r="R1013" s="33">
        <v>8</v>
      </c>
      <c r="S1013" s="33">
        <v>115</v>
      </c>
      <c r="T1013" s="114">
        <v>46199</v>
      </c>
      <c r="U1013" s="105" t="s">
        <v>756</v>
      </c>
    </row>
    <row r="1014" spans="1:21" ht="15.5">
      <c r="A1014" s="286">
        <v>2026</v>
      </c>
      <c r="B1014" s="330" t="s">
        <v>9</v>
      </c>
      <c r="C1014" s="329" t="s">
        <v>5434</v>
      </c>
      <c r="D1014" s="331" t="s">
        <v>5434</v>
      </c>
      <c r="E1014" s="329" t="s">
        <v>5474</v>
      </c>
      <c r="F1014" s="332" t="s">
        <v>5474</v>
      </c>
      <c r="G1014" s="333" t="s">
        <v>5475</v>
      </c>
      <c r="H1014" s="330" t="s">
        <v>5444</v>
      </c>
      <c r="I1014" s="21" t="s">
        <v>5451</v>
      </c>
      <c r="J1014" s="329" t="s">
        <v>1736</v>
      </c>
      <c r="K1014" s="112" t="s">
        <v>5434</v>
      </c>
      <c r="L1014" s="112" t="s">
        <v>1654</v>
      </c>
      <c r="M1014" s="112" t="s">
        <v>8</v>
      </c>
      <c r="N1014" s="219" t="s">
        <v>1577</v>
      </c>
      <c r="O1014" s="230">
        <v>594</v>
      </c>
      <c r="P1014" s="231">
        <v>285</v>
      </c>
      <c r="Q1014" s="34">
        <f t="shared" si="15"/>
        <v>0.47979797979797978</v>
      </c>
      <c r="R1014" s="33">
        <v>26</v>
      </c>
      <c r="S1014" s="33">
        <v>99</v>
      </c>
      <c r="T1014" s="114">
        <v>46199</v>
      </c>
      <c r="U1014" s="105" t="s">
        <v>5457</v>
      </c>
    </row>
    <row r="1015" spans="1:21" ht="15.5">
      <c r="A1015" s="286">
        <v>2026</v>
      </c>
      <c r="B1015" s="330" t="s">
        <v>5430</v>
      </c>
      <c r="C1015" s="329" t="s">
        <v>756</v>
      </c>
      <c r="D1015" s="331" t="s">
        <v>756</v>
      </c>
      <c r="E1015" s="329" t="s">
        <v>5476</v>
      </c>
      <c r="F1015" s="332" t="s">
        <v>5476</v>
      </c>
      <c r="G1015" s="333" t="s">
        <v>5477</v>
      </c>
      <c r="H1015" s="330" t="s">
        <v>2620</v>
      </c>
      <c r="I1015" s="21" t="s">
        <v>5452</v>
      </c>
      <c r="J1015" s="329" t="s">
        <v>5441</v>
      </c>
      <c r="K1015" s="112" t="s">
        <v>109</v>
      </c>
      <c r="L1015" s="112" t="s">
        <v>1415</v>
      </c>
      <c r="M1015" s="112" t="s">
        <v>67</v>
      </c>
      <c r="N1015" s="329" t="s">
        <v>36</v>
      </c>
      <c r="O1015" s="230">
        <v>1376</v>
      </c>
      <c r="P1015" s="231">
        <v>704</v>
      </c>
      <c r="Q1015" s="34">
        <f t="shared" si="15"/>
        <v>0.51162790697674421</v>
      </c>
      <c r="R1015" s="33">
        <v>30</v>
      </c>
      <c r="S1015" s="33">
        <v>172</v>
      </c>
      <c r="T1015" s="114">
        <v>46200</v>
      </c>
      <c r="U1015" s="105" t="s">
        <v>5458</v>
      </c>
    </row>
    <row r="1016" spans="1:21" ht="15.5">
      <c r="A1016" s="286">
        <v>2026</v>
      </c>
      <c r="B1016" s="330" t="s">
        <v>5430</v>
      </c>
      <c r="C1016" s="329" t="s">
        <v>1027</v>
      </c>
      <c r="D1016" s="331" t="s">
        <v>1027</v>
      </c>
      <c r="E1016" s="329" t="s">
        <v>5478</v>
      </c>
      <c r="F1016" s="332" t="s">
        <v>5478</v>
      </c>
      <c r="G1016" s="333" t="s">
        <v>5479</v>
      </c>
      <c r="H1016" s="330" t="s">
        <v>2784</v>
      </c>
      <c r="I1016" s="21" t="s">
        <v>5453</v>
      </c>
      <c r="J1016" s="329" t="s">
        <v>5461</v>
      </c>
      <c r="K1016" s="112" t="s">
        <v>109</v>
      </c>
      <c r="L1016" s="112" t="s">
        <v>1415</v>
      </c>
      <c r="M1016" s="112" t="s">
        <v>67</v>
      </c>
      <c r="N1016" s="329" t="s">
        <v>36</v>
      </c>
      <c r="O1016" s="230">
        <v>1424</v>
      </c>
      <c r="P1016" s="231">
        <v>649</v>
      </c>
      <c r="Q1016" s="34">
        <f t="shared" si="15"/>
        <v>0.45575842696629215</v>
      </c>
      <c r="R1016" s="33">
        <v>2</v>
      </c>
      <c r="S1016" s="33">
        <v>178</v>
      </c>
      <c r="T1016" s="114">
        <v>46200</v>
      </c>
      <c r="U1016" s="105" t="s">
        <v>5459</v>
      </c>
    </row>
    <row r="1017" spans="1:21" ht="15.5">
      <c r="A1017" s="286">
        <v>2026</v>
      </c>
      <c r="B1017" s="328" t="s">
        <v>5430</v>
      </c>
      <c r="C1017" s="219" t="s">
        <v>756</v>
      </c>
      <c r="D1017" s="336" t="s">
        <v>756</v>
      </c>
      <c r="E1017" s="219" t="s">
        <v>5480</v>
      </c>
      <c r="F1017" s="337" t="s">
        <v>5480</v>
      </c>
      <c r="G1017" s="333" t="s">
        <v>5481</v>
      </c>
      <c r="H1017" s="328" t="s">
        <v>2620</v>
      </c>
      <c r="I1017" s="21" t="s">
        <v>5454</v>
      </c>
      <c r="J1017" s="219" t="s">
        <v>5441</v>
      </c>
      <c r="K1017" s="112" t="s">
        <v>109</v>
      </c>
      <c r="L1017" s="112" t="s">
        <v>1415</v>
      </c>
      <c r="M1017" s="112" t="s">
        <v>67</v>
      </c>
      <c r="N1017" s="219" t="s">
        <v>36</v>
      </c>
      <c r="O1017" s="230">
        <v>704</v>
      </c>
      <c r="P1017" s="231">
        <v>311</v>
      </c>
      <c r="Q1017" s="34">
        <f t="shared" si="15"/>
        <v>0.44176136363636365</v>
      </c>
      <c r="R1017" s="33">
        <v>12</v>
      </c>
      <c r="S1017" s="33">
        <v>88</v>
      </c>
      <c r="T1017" s="114">
        <v>46200</v>
      </c>
      <c r="U1017" s="105" t="s">
        <v>5460</v>
      </c>
    </row>
    <row r="1018" spans="1:21" ht="15.5">
      <c r="A1018" s="286">
        <v>2026</v>
      </c>
      <c r="B1018" s="328" t="s">
        <v>5430</v>
      </c>
      <c r="C1018" s="334" t="s">
        <v>1027</v>
      </c>
      <c r="D1018" s="335" t="s">
        <v>1027</v>
      </c>
      <c r="E1018" s="329" t="s">
        <v>5486</v>
      </c>
      <c r="F1018" s="329" t="s">
        <v>5486</v>
      </c>
      <c r="G1018" s="333" t="s">
        <v>5487</v>
      </c>
      <c r="H1018" s="328" t="s">
        <v>2784</v>
      </c>
      <c r="I1018" s="21" t="s">
        <v>5482</v>
      </c>
      <c r="J1018" s="329" t="s">
        <v>5461</v>
      </c>
      <c r="K1018" s="112" t="s">
        <v>109</v>
      </c>
      <c r="L1018" s="112" t="s">
        <v>1415</v>
      </c>
      <c r="M1018" s="112" t="s">
        <v>67</v>
      </c>
      <c r="N1018" s="329" t="s">
        <v>36</v>
      </c>
      <c r="O1018" s="230">
        <v>1160</v>
      </c>
      <c r="P1018" s="231">
        <v>396</v>
      </c>
      <c r="Q1018" s="34">
        <f t="shared" si="15"/>
        <v>0.3413793103448276</v>
      </c>
      <c r="R1018" s="33">
        <v>6</v>
      </c>
      <c r="S1018" s="33">
        <v>145</v>
      </c>
      <c r="T1018" s="114">
        <v>46206</v>
      </c>
      <c r="U1018" s="338" t="s">
        <v>5484</v>
      </c>
    </row>
    <row r="1019" spans="1:21" ht="15.5">
      <c r="A1019" s="286">
        <v>2026</v>
      </c>
      <c r="B1019" s="328" t="s">
        <v>23</v>
      </c>
      <c r="C1019" s="334" t="s">
        <v>706</v>
      </c>
      <c r="D1019" s="335" t="s">
        <v>706</v>
      </c>
      <c r="E1019" s="219" t="s">
        <v>5488</v>
      </c>
      <c r="F1019" s="219" t="s">
        <v>5488</v>
      </c>
      <c r="G1019" s="333" t="s">
        <v>5489</v>
      </c>
      <c r="H1019" s="328" t="s">
        <v>2254</v>
      </c>
      <c r="I1019" s="21" t="s">
        <v>5483</v>
      </c>
      <c r="J1019" s="219" t="s">
        <v>1736</v>
      </c>
      <c r="K1019" s="112" t="s">
        <v>93</v>
      </c>
      <c r="L1019" s="112" t="s">
        <v>1644</v>
      </c>
      <c r="M1019" s="112" t="s">
        <v>123</v>
      </c>
      <c r="N1019" s="219" t="s">
        <v>21</v>
      </c>
      <c r="O1019" s="230">
        <v>654</v>
      </c>
      <c r="P1019" s="231">
        <v>454</v>
      </c>
      <c r="Q1019" s="34">
        <f t="shared" si="15"/>
        <v>0.6941896024464832</v>
      </c>
      <c r="R1019" s="33">
        <v>61</v>
      </c>
      <c r="S1019" s="33">
        <v>109</v>
      </c>
      <c r="T1019" s="114">
        <v>46209</v>
      </c>
      <c r="U1019" s="338" t="s">
        <v>5485</v>
      </c>
    </row>
    <row r="1020" spans="1:21" ht="15.5">
      <c r="A1020" s="286">
        <v>2026</v>
      </c>
      <c r="B1020" s="328" t="s">
        <v>12</v>
      </c>
      <c r="C1020" s="334" t="s">
        <v>1389</v>
      </c>
      <c r="D1020" s="335" t="s">
        <v>1389</v>
      </c>
      <c r="E1020" s="219" t="s">
        <v>9867</v>
      </c>
      <c r="F1020" s="337" t="s">
        <v>9867</v>
      </c>
      <c r="G1020" s="333" t="s">
        <v>9868</v>
      </c>
      <c r="H1020" s="328" t="s">
        <v>3684</v>
      </c>
      <c r="I1020" s="21" t="s">
        <v>9862</v>
      </c>
      <c r="J1020" s="219" t="s">
        <v>5441</v>
      </c>
      <c r="K1020" s="112" t="s">
        <v>124</v>
      </c>
      <c r="L1020" s="103" t="s">
        <v>777</v>
      </c>
      <c r="M1020" s="112" t="s">
        <v>1713</v>
      </c>
      <c r="N1020" s="219" t="s">
        <v>10</v>
      </c>
      <c r="O1020" s="230">
        <v>552</v>
      </c>
      <c r="P1020" s="231">
        <v>353</v>
      </c>
      <c r="Q1020" s="34">
        <f t="shared" si="15"/>
        <v>0.63949275362318836</v>
      </c>
      <c r="R1020" s="33">
        <v>23</v>
      </c>
      <c r="S1020" s="33">
        <v>69</v>
      </c>
      <c r="T1020" s="114" t="s">
        <v>9864</v>
      </c>
      <c r="U1020" s="338" t="s">
        <v>9865</v>
      </c>
    </row>
    <row r="1021" spans="1:21" ht="15.5">
      <c r="A1021" s="286">
        <v>2026</v>
      </c>
      <c r="B1021" s="328" t="s">
        <v>5430</v>
      </c>
      <c r="C1021" s="334" t="s">
        <v>756</v>
      </c>
      <c r="D1021" s="335" t="s">
        <v>756</v>
      </c>
      <c r="E1021" s="219" t="s">
        <v>9869</v>
      </c>
      <c r="F1021" s="337" t="s">
        <v>9869</v>
      </c>
      <c r="G1021" s="333" t="s">
        <v>9870</v>
      </c>
      <c r="H1021" s="328" t="s">
        <v>2620</v>
      </c>
      <c r="I1021" s="21" t="s">
        <v>9863</v>
      </c>
      <c r="J1021" s="219" t="s">
        <v>5441</v>
      </c>
      <c r="K1021" s="112" t="s">
        <v>109</v>
      </c>
      <c r="L1021" s="112" t="s">
        <v>1415</v>
      </c>
      <c r="M1021" s="112" t="s">
        <v>67</v>
      </c>
      <c r="N1021" s="219" t="s">
        <v>36</v>
      </c>
      <c r="O1021" s="230">
        <v>936</v>
      </c>
      <c r="P1021" s="231">
        <v>473</v>
      </c>
      <c r="Q1021" s="34">
        <f t="shared" si="15"/>
        <v>0.50534188034188032</v>
      </c>
      <c r="R1021" s="33">
        <v>20</v>
      </c>
      <c r="S1021" s="33">
        <v>117</v>
      </c>
      <c r="T1021" s="114">
        <v>46214</v>
      </c>
      <c r="U1021" s="338" t="s">
        <v>9866</v>
      </c>
    </row>
    <row r="1022" spans="1:21" ht="15.5">
      <c r="A1022" s="286">
        <v>2026</v>
      </c>
      <c r="B1022" s="328" t="s">
        <v>5430</v>
      </c>
      <c r="C1022" s="342" t="s">
        <v>109</v>
      </c>
      <c r="D1022" s="335" t="s">
        <v>109</v>
      </c>
      <c r="E1022" s="329" t="s">
        <v>9871</v>
      </c>
      <c r="F1022" s="337" t="s">
        <v>9871</v>
      </c>
      <c r="G1022" s="228" t="s">
        <v>9891</v>
      </c>
      <c r="H1022" s="329" t="s">
        <v>2407</v>
      </c>
      <c r="I1022" s="21" t="s">
        <v>9878</v>
      </c>
      <c r="J1022" s="340" t="s">
        <v>5461</v>
      </c>
      <c r="K1022" s="340" t="s">
        <v>109</v>
      </c>
      <c r="L1022" s="340" t="s">
        <v>212</v>
      </c>
      <c r="M1022" s="340" t="s">
        <v>67</v>
      </c>
      <c r="N1022" s="340" t="s">
        <v>36</v>
      </c>
      <c r="O1022" s="230">
        <v>712</v>
      </c>
      <c r="P1022" s="231">
        <v>260</v>
      </c>
      <c r="Q1022" s="34">
        <f t="shared" si="15"/>
        <v>0.3651685393258427</v>
      </c>
      <c r="R1022" s="33">
        <v>6</v>
      </c>
      <c r="S1022" s="33">
        <v>89</v>
      </c>
      <c r="T1022" s="114">
        <v>46220</v>
      </c>
      <c r="U1022" s="338" t="s">
        <v>9885</v>
      </c>
    </row>
    <row r="1023" spans="1:21" ht="15.5">
      <c r="A1023" s="286">
        <v>2026</v>
      </c>
      <c r="B1023" s="328" t="s">
        <v>5430</v>
      </c>
      <c r="C1023" s="342" t="s">
        <v>109</v>
      </c>
      <c r="D1023" s="335" t="s">
        <v>109</v>
      </c>
      <c r="E1023" s="329" t="s">
        <v>9872</v>
      </c>
      <c r="F1023" s="337" t="s">
        <v>9872</v>
      </c>
      <c r="G1023" s="228" t="s">
        <v>9892</v>
      </c>
      <c r="H1023" s="329" t="s">
        <v>2407</v>
      </c>
      <c r="I1023" s="21" t="s">
        <v>9879</v>
      </c>
      <c r="J1023" s="340" t="s">
        <v>5461</v>
      </c>
      <c r="K1023" s="340" t="s">
        <v>109</v>
      </c>
      <c r="L1023" s="340" t="s">
        <v>212</v>
      </c>
      <c r="M1023" s="340" t="s">
        <v>67</v>
      </c>
      <c r="N1023" s="340" t="s">
        <v>36</v>
      </c>
      <c r="O1023" s="230">
        <v>1072</v>
      </c>
      <c r="P1023" s="231">
        <v>437</v>
      </c>
      <c r="Q1023" s="34">
        <f t="shared" si="15"/>
        <v>0.40764925373134331</v>
      </c>
      <c r="R1023" s="33">
        <v>13</v>
      </c>
      <c r="S1023" s="33">
        <v>134</v>
      </c>
      <c r="T1023" s="114">
        <v>46220</v>
      </c>
      <c r="U1023" s="338" t="s">
        <v>9886</v>
      </c>
    </row>
    <row r="1024" spans="1:21" ht="15.5">
      <c r="A1024" s="286">
        <v>2026</v>
      </c>
      <c r="B1024" s="328" t="s">
        <v>5430</v>
      </c>
      <c r="C1024" s="342" t="s">
        <v>109</v>
      </c>
      <c r="D1024" s="335" t="s">
        <v>109</v>
      </c>
      <c r="E1024" s="329" t="s">
        <v>9873</v>
      </c>
      <c r="F1024" s="337" t="s">
        <v>9873</v>
      </c>
      <c r="G1024" s="228" t="s">
        <v>9893</v>
      </c>
      <c r="H1024" s="329" t="s">
        <v>2407</v>
      </c>
      <c r="I1024" s="21" t="s">
        <v>9880</v>
      </c>
      <c r="J1024" s="340" t="s">
        <v>5461</v>
      </c>
      <c r="K1024" s="340" t="s">
        <v>109</v>
      </c>
      <c r="L1024" s="340" t="s">
        <v>212</v>
      </c>
      <c r="M1024" s="340" t="s">
        <v>67</v>
      </c>
      <c r="N1024" s="340" t="s">
        <v>36</v>
      </c>
      <c r="O1024" s="230">
        <v>624</v>
      </c>
      <c r="P1024" s="231">
        <v>228</v>
      </c>
      <c r="Q1024" s="34">
        <f t="shared" si="15"/>
        <v>0.36538461538461536</v>
      </c>
      <c r="R1024" s="33">
        <v>5</v>
      </c>
      <c r="S1024" s="33">
        <v>78</v>
      </c>
      <c r="T1024" s="114">
        <v>46220</v>
      </c>
      <c r="U1024" s="338" t="s">
        <v>9887</v>
      </c>
    </row>
    <row r="1025" spans="1:21" ht="15.5">
      <c r="A1025" s="286">
        <v>2026</v>
      </c>
      <c r="B1025" s="328" t="s">
        <v>5430</v>
      </c>
      <c r="C1025" s="342" t="s">
        <v>109</v>
      </c>
      <c r="D1025" s="335" t="s">
        <v>109</v>
      </c>
      <c r="E1025" s="329" t="s">
        <v>9874</v>
      </c>
      <c r="F1025" s="337" t="s">
        <v>9874</v>
      </c>
      <c r="G1025" s="228" t="s">
        <v>9894</v>
      </c>
      <c r="H1025" s="329" t="s">
        <v>2407</v>
      </c>
      <c r="I1025" s="21" t="s">
        <v>9881</v>
      </c>
      <c r="J1025" s="340" t="s">
        <v>5461</v>
      </c>
      <c r="K1025" s="340" t="s">
        <v>109</v>
      </c>
      <c r="L1025" s="340" t="s">
        <v>212</v>
      </c>
      <c r="M1025" s="340" t="s">
        <v>67</v>
      </c>
      <c r="N1025" s="340" t="s">
        <v>36</v>
      </c>
      <c r="O1025" s="230">
        <v>744</v>
      </c>
      <c r="P1025" s="231">
        <v>362</v>
      </c>
      <c r="Q1025" s="34">
        <f t="shared" si="15"/>
        <v>0.48655913978494625</v>
      </c>
      <c r="R1025" s="33">
        <v>16</v>
      </c>
      <c r="S1025" s="33">
        <v>93</v>
      </c>
      <c r="T1025" s="114">
        <v>46223</v>
      </c>
      <c r="U1025" s="338" t="s">
        <v>9888</v>
      </c>
    </row>
    <row r="1026" spans="1:21" ht="15.5">
      <c r="A1026" s="286">
        <v>2026</v>
      </c>
      <c r="B1026" s="328" t="s">
        <v>5430</v>
      </c>
      <c r="C1026" s="342" t="s">
        <v>109</v>
      </c>
      <c r="D1026" s="335" t="s">
        <v>109</v>
      </c>
      <c r="E1026" s="329" t="s">
        <v>9875</v>
      </c>
      <c r="F1026" s="337" t="s">
        <v>9875</v>
      </c>
      <c r="G1026" s="228" t="s">
        <v>9895</v>
      </c>
      <c r="H1026" s="329" t="s">
        <v>2407</v>
      </c>
      <c r="I1026" s="21" t="s">
        <v>9882</v>
      </c>
      <c r="J1026" s="340" t="s">
        <v>5461</v>
      </c>
      <c r="K1026" s="340" t="s">
        <v>109</v>
      </c>
      <c r="L1026" s="340" t="s">
        <v>212</v>
      </c>
      <c r="M1026" s="340" t="s">
        <v>67</v>
      </c>
      <c r="N1026" s="340" t="s">
        <v>36</v>
      </c>
      <c r="O1026" s="230">
        <v>1312</v>
      </c>
      <c r="P1026" s="231">
        <v>496</v>
      </c>
      <c r="Q1026" s="34">
        <f t="shared" si="15"/>
        <v>0.37804878048780488</v>
      </c>
      <c r="R1026" s="33">
        <v>2</v>
      </c>
      <c r="S1026" s="33">
        <v>164</v>
      </c>
      <c r="T1026" s="114">
        <v>46223</v>
      </c>
      <c r="U1026" s="338" t="s">
        <v>9889</v>
      </c>
    </row>
    <row r="1027" spans="1:21" ht="15.5">
      <c r="A1027" s="286">
        <v>2026</v>
      </c>
      <c r="B1027" s="328" t="s">
        <v>5430</v>
      </c>
      <c r="C1027" s="342" t="s">
        <v>109</v>
      </c>
      <c r="D1027" s="335" t="s">
        <v>109</v>
      </c>
      <c r="E1027" s="329" t="s">
        <v>9876</v>
      </c>
      <c r="F1027" s="337" t="s">
        <v>9876</v>
      </c>
      <c r="G1027" s="228" t="s">
        <v>9896</v>
      </c>
      <c r="H1027" s="329" t="s">
        <v>2407</v>
      </c>
      <c r="I1027" s="21" t="s">
        <v>9883</v>
      </c>
      <c r="J1027" s="340" t="s">
        <v>5461</v>
      </c>
      <c r="K1027" s="340" t="s">
        <v>109</v>
      </c>
      <c r="L1027" s="340" t="s">
        <v>212</v>
      </c>
      <c r="M1027" s="340" t="s">
        <v>67</v>
      </c>
      <c r="N1027" s="340" t="s">
        <v>36</v>
      </c>
      <c r="O1027" s="230">
        <v>992</v>
      </c>
      <c r="P1027" s="231">
        <v>353</v>
      </c>
      <c r="Q1027" s="34">
        <f t="shared" ref="Q1027:Q1051" si="16">P1027/O1027</f>
        <v>0.35584677419354838</v>
      </c>
      <c r="R1027" s="33">
        <v>17</v>
      </c>
      <c r="S1027" s="33">
        <v>124</v>
      </c>
      <c r="T1027" s="114">
        <v>46223</v>
      </c>
      <c r="U1027" s="338" t="s">
        <v>9890</v>
      </c>
    </row>
    <row r="1028" spans="1:21" ht="15.5">
      <c r="A1028" s="286">
        <v>2026</v>
      </c>
      <c r="B1028" s="328" t="s">
        <v>5430</v>
      </c>
      <c r="C1028" s="334" t="s">
        <v>1027</v>
      </c>
      <c r="D1028" s="335" t="s">
        <v>1027</v>
      </c>
      <c r="E1028" s="219" t="s">
        <v>9877</v>
      </c>
      <c r="F1028" s="337" t="s">
        <v>9877</v>
      </c>
      <c r="G1028" s="333" t="s">
        <v>9897</v>
      </c>
      <c r="H1028" s="219" t="s">
        <v>2784</v>
      </c>
      <c r="I1028" s="21" t="s">
        <v>9884</v>
      </c>
      <c r="J1028" s="340" t="s">
        <v>5461</v>
      </c>
      <c r="K1028" s="112" t="s">
        <v>109</v>
      </c>
      <c r="L1028" s="112" t="s">
        <v>1415</v>
      </c>
      <c r="M1028" s="112" t="s">
        <v>67</v>
      </c>
      <c r="N1028" s="219" t="s">
        <v>36</v>
      </c>
      <c r="O1028" s="230">
        <v>1192</v>
      </c>
      <c r="P1028" s="231">
        <v>449</v>
      </c>
      <c r="Q1028" s="34">
        <f t="shared" si="16"/>
        <v>0.37667785234899331</v>
      </c>
      <c r="R1028" s="33">
        <v>22</v>
      </c>
      <c r="S1028" s="33">
        <v>149</v>
      </c>
      <c r="T1028" s="114">
        <v>46223</v>
      </c>
      <c r="U1028" s="338" t="s">
        <v>5459</v>
      </c>
    </row>
    <row r="1029" spans="1:21" ht="15.5">
      <c r="A1029" s="286">
        <v>2026</v>
      </c>
      <c r="B1029" s="330" t="s">
        <v>5430</v>
      </c>
      <c r="C1029" s="342" t="s">
        <v>756</v>
      </c>
      <c r="D1029" s="335" t="s">
        <v>756</v>
      </c>
      <c r="E1029" s="329" t="s">
        <v>9908</v>
      </c>
      <c r="F1029" s="332" t="s">
        <v>9908</v>
      </c>
      <c r="G1029" s="333" t="s">
        <v>9909</v>
      </c>
      <c r="H1029" s="330" t="s">
        <v>2620</v>
      </c>
      <c r="I1029" s="21" t="s">
        <v>9898</v>
      </c>
      <c r="J1029" s="340" t="s">
        <v>5441</v>
      </c>
      <c r="K1029" s="112" t="s">
        <v>109</v>
      </c>
      <c r="L1029" s="340" t="s">
        <v>212</v>
      </c>
      <c r="M1029" s="340" t="s">
        <v>67</v>
      </c>
      <c r="N1029" s="340" t="s">
        <v>36</v>
      </c>
      <c r="O1029" s="230">
        <v>1320</v>
      </c>
      <c r="P1029" s="231">
        <v>440</v>
      </c>
      <c r="Q1029" s="34">
        <f t="shared" si="16"/>
        <v>0.33333333333333331</v>
      </c>
      <c r="R1029" s="33">
        <v>13</v>
      </c>
      <c r="S1029" s="33">
        <v>165</v>
      </c>
      <c r="T1029" s="114">
        <v>46224</v>
      </c>
      <c r="U1029" s="338" t="s">
        <v>9903</v>
      </c>
    </row>
    <row r="1030" spans="1:21" ht="15.5">
      <c r="A1030" s="286">
        <v>2026</v>
      </c>
      <c r="B1030" s="330" t="s">
        <v>5430</v>
      </c>
      <c r="C1030" s="342" t="s">
        <v>109</v>
      </c>
      <c r="D1030" s="335" t="s">
        <v>109</v>
      </c>
      <c r="E1030" s="329" t="s">
        <v>9910</v>
      </c>
      <c r="F1030" s="332" t="s">
        <v>9910</v>
      </c>
      <c r="G1030" s="333" t="s">
        <v>9911</v>
      </c>
      <c r="H1030" s="330" t="s">
        <v>2407</v>
      </c>
      <c r="I1030" s="21" t="s">
        <v>9899</v>
      </c>
      <c r="J1030" s="340" t="s">
        <v>5441</v>
      </c>
      <c r="K1030" s="112" t="s">
        <v>109</v>
      </c>
      <c r="L1030" s="340" t="s">
        <v>212</v>
      </c>
      <c r="M1030" s="340" t="s">
        <v>67</v>
      </c>
      <c r="N1030" s="340" t="s">
        <v>36</v>
      </c>
      <c r="O1030" s="230">
        <v>1096</v>
      </c>
      <c r="P1030" s="231">
        <v>319</v>
      </c>
      <c r="Q1030" s="34">
        <f t="shared" si="16"/>
        <v>0.29105839416058393</v>
      </c>
      <c r="R1030" s="33">
        <v>4</v>
      </c>
      <c r="S1030" s="33">
        <v>137</v>
      </c>
      <c r="T1030" s="114">
        <v>46225</v>
      </c>
      <c r="U1030" s="338" t="s">
        <v>9904</v>
      </c>
    </row>
    <row r="1031" spans="1:21" ht="15.5">
      <c r="A1031" s="286">
        <v>2026</v>
      </c>
      <c r="B1031" s="330" t="s">
        <v>5430</v>
      </c>
      <c r="C1031" s="342" t="s">
        <v>109</v>
      </c>
      <c r="D1031" s="335" t="s">
        <v>109</v>
      </c>
      <c r="E1031" s="329" t="s">
        <v>9912</v>
      </c>
      <c r="F1031" s="332" t="s">
        <v>9912</v>
      </c>
      <c r="G1031" s="333" t="s">
        <v>9913</v>
      </c>
      <c r="H1031" s="330" t="s">
        <v>2407</v>
      </c>
      <c r="I1031" s="21" t="s">
        <v>9900</v>
      </c>
      <c r="J1031" s="340" t="s">
        <v>5461</v>
      </c>
      <c r="K1031" s="112" t="s">
        <v>109</v>
      </c>
      <c r="L1031" s="340" t="s">
        <v>212</v>
      </c>
      <c r="M1031" s="340" t="s">
        <v>67</v>
      </c>
      <c r="N1031" s="340" t="s">
        <v>36</v>
      </c>
      <c r="O1031" s="230">
        <v>1160</v>
      </c>
      <c r="P1031" s="231">
        <v>261</v>
      </c>
      <c r="Q1031" s="34">
        <f t="shared" si="16"/>
        <v>0.22500000000000001</v>
      </c>
      <c r="R1031" s="33">
        <v>2</v>
      </c>
      <c r="S1031" s="33">
        <v>145</v>
      </c>
      <c r="T1031" s="114">
        <v>46226</v>
      </c>
      <c r="U1031" s="338" t="s">
        <v>9885</v>
      </c>
    </row>
    <row r="1032" spans="1:21" ht="15.5">
      <c r="A1032" s="286">
        <v>2026</v>
      </c>
      <c r="B1032" s="330" t="s">
        <v>5430</v>
      </c>
      <c r="C1032" s="342" t="s">
        <v>109</v>
      </c>
      <c r="D1032" s="335" t="s">
        <v>109</v>
      </c>
      <c r="E1032" s="329" t="s">
        <v>9914</v>
      </c>
      <c r="F1032" s="332" t="s">
        <v>9914</v>
      </c>
      <c r="G1032" s="333" t="s">
        <v>9915</v>
      </c>
      <c r="H1032" s="330" t="s">
        <v>2407</v>
      </c>
      <c r="I1032" s="21" t="s">
        <v>9901</v>
      </c>
      <c r="J1032" s="340" t="s">
        <v>5441</v>
      </c>
      <c r="K1032" s="112" t="s">
        <v>109</v>
      </c>
      <c r="L1032" s="340" t="s">
        <v>212</v>
      </c>
      <c r="M1032" s="340" t="s">
        <v>67</v>
      </c>
      <c r="N1032" s="340" t="s">
        <v>36</v>
      </c>
      <c r="O1032" s="230">
        <v>800</v>
      </c>
      <c r="P1032" s="231">
        <v>310</v>
      </c>
      <c r="Q1032" s="34">
        <f t="shared" si="16"/>
        <v>0.38750000000000001</v>
      </c>
      <c r="R1032" s="33">
        <v>7</v>
      </c>
      <c r="S1032" s="33">
        <v>100</v>
      </c>
      <c r="T1032" s="114">
        <v>46230</v>
      </c>
      <c r="U1032" s="338" t="s">
        <v>9905</v>
      </c>
    </row>
    <row r="1033" spans="1:21" ht="15.5">
      <c r="A1033" s="286">
        <v>2026</v>
      </c>
      <c r="B1033" s="328" t="s">
        <v>12</v>
      </c>
      <c r="C1033" s="334" t="s">
        <v>1698</v>
      </c>
      <c r="D1033" s="335" t="s">
        <v>1698</v>
      </c>
      <c r="E1033" s="219" t="s">
        <v>9916</v>
      </c>
      <c r="F1033" s="337" t="s">
        <v>9916</v>
      </c>
      <c r="G1033" s="333" t="s">
        <v>9917</v>
      </c>
      <c r="H1033" s="328" t="s">
        <v>3657</v>
      </c>
      <c r="I1033" s="21" t="s">
        <v>9902</v>
      </c>
      <c r="J1033" s="340" t="s">
        <v>9907</v>
      </c>
      <c r="K1033" s="289" t="s">
        <v>119</v>
      </c>
      <c r="L1033" s="289" t="s">
        <v>371</v>
      </c>
      <c r="M1033" s="289" t="s">
        <v>371</v>
      </c>
      <c r="N1033" s="340" t="s">
        <v>10</v>
      </c>
      <c r="O1033" s="230">
        <v>368</v>
      </c>
      <c r="P1033" s="231">
        <v>194</v>
      </c>
      <c r="Q1033" s="34">
        <f t="shared" si="16"/>
        <v>0.52717391304347827</v>
      </c>
      <c r="R1033" s="33">
        <v>15</v>
      </c>
      <c r="S1033" s="33">
        <v>61</v>
      </c>
      <c r="T1033" s="114">
        <v>46230</v>
      </c>
      <c r="U1033" s="338" t="s">
        <v>9906</v>
      </c>
    </row>
    <row r="1034" spans="1:21" ht="15.5">
      <c r="A1034" s="286">
        <v>2026</v>
      </c>
      <c r="B1034" s="330" t="s">
        <v>5430</v>
      </c>
      <c r="C1034" s="342" t="s">
        <v>1027</v>
      </c>
      <c r="D1034" s="335" t="s">
        <v>1027</v>
      </c>
      <c r="E1034" s="329" t="s">
        <v>9928</v>
      </c>
      <c r="F1034" s="337" t="s">
        <v>9928</v>
      </c>
      <c r="G1034" s="333" t="s">
        <v>9929</v>
      </c>
      <c r="H1034" s="328" t="s">
        <v>2784</v>
      </c>
      <c r="I1034" s="21" t="s">
        <v>9918</v>
      </c>
      <c r="J1034" s="340" t="s">
        <v>9926</v>
      </c>
      <c r="K1034" s="112" t="s">
        <v>109</v>
      </c>
      <c r="L1034" s="340" t="s">
        <v>212</v>
      </c>
      <c r="M1034" s="112" t="s">
        <v>67</v>
      </c>
      <c r="N1034" s="329" t="s">
        <v>36</v>
      </c>
      <c r="O1034" s="230">
        <v>1104</v>
      </c>
      <c r="P1034" s="231">
        <v>351</v>
      </c>
      <c r="Q1034" s="34">
        <f t="shared" si="16"/>
        <v>0.31793478260869568</v>
      </c>
      <c r="R1034" s="33">
        <v>7</v>
      </c>
      <c r="S1034" s="33">
        <v>138</v>
      </c>
      <c r="T1034" s="114">
        <v>46233</v>
      </c>
      <c r="U1034" s="338" t="s">
        <v>5459</v>
      </c>
    </row>
    <row r="1035" spans="1:21" ht="15.5">
      <c r="A1035" s="286">
        <v>2026</v>
      </c>
      <c r="B1035" s="328" t="s">
        <v>5430</v>
      </c>
      <c r="C1035" s="334" t="s">
        <v>3339</v>
      </c>
      <c r="D1035" s="335" t="s">
        <v>3339</v>
      </c>
      <c r="E1035" s="219" t="s">
        <v>9930</v>
      </c>
      <c r="F1035" s="337" t="s">
        <v>9930</v>
      </c>
      <c r="G1035" s="333" t="s">
        <v>9931</v>
      </c>
      <c r="H1035" s="328" t="s">
        <v>1901</v>
      </c>
      <c r="I1035" s="21" t="s">
        <v>9919</v>
      </c>
      <c r="J1035" s="340" t="s">
        <v>9927</v>
      </c>
      <c r="K1035" s="340" t="s">
        <v>67</v>
      </c>
      <c r="L1035" s="340" t="s">
        <v>212</v>
      </c>
      <c r="M1035" s="340" t="s">
        <v>67</v>
      </c>
      <c r="N1035" s="340" t="s">
        <v>36</v>
      </c>
      <c r="O1035" s="230">
        <v>840</v>
      </c>
      <c r="P1035" s="231">
        <v>394</v>
      </c>
      <c r="Q1035" s="34">
        <f t="shared" si="16"/>
        <v>0.46904761904761905</v>
      </c>
      <c r="R1035" s="33">
        <v>19</v>
      </c>
      <c r="S1035" s="33">
        <v>105</v>
      </c>
      <c r="T1035" s="114">
        <v>46233</v>
      </c>
      <c r="U1035" s="338" t="s">
        <v>9923</v>
      </c>
    </row>
    <row r="1036" spans="1:21" ht="15.5">
      <c r="A1036" s="286">
        <v>2026</v>
      </c>
      <c r="B1036" s="330" t="s">
        <v>5430</v>
      </c>
      <c r="C1036" s="342" t="s">
        <v>109</v>
      </c>
      <c r="D1036" s="335" t="str">
        <f>[1]!Tableau9[[#This Row],[CENTRAL]]</f>
        <v>Touba Mosquée</v>
      </c>
      <c r="E1036" s="329" t="s">
        <v>9932</v>
      </c>
      <c r="F1036" s="337" t="s">
        <v>9932</v>
      </c>
      <c r="G1036" s="333" t="s">
        <v>9933</v>
      </c>
      <c r="H1036" s="328" t="s">
        <v>2407</v>
      </c>
      <c r="I1036" s="21" t="s">
        <v>9920</v>
      </c>
      <c r="J1036" s="340" t="s">
        <v>9927</v>
      </c>
      <c r="K1036" s="112" t="s">
        <v>109</v>
      </c>
      <c r="L1036" s="340" t="s">
        <v>212</v>
      </c>
      <c r="M1036" s="340" t="s">
        <v>67</v>
      </c>
      <c r="N1036" s="329" t="s">
        <v>36</v>
      </c>
      <c r="O1036" s="230">
        <v>816</v>
      </c>
      <c r="P1036" s="231">
        <v>270</v>
      </c>
      <c r="Q1036" s="34">
        <f t="shared" si="16"/>
        <v>0.33088235294117646</v>
      </c>
      <c r="R1036" s="33">
        <v>3</v>
      </c>
      <c r="S1036" s="33">
        <v>102</v>
      </c>
      <c r="T1036" s="114">
        <v>46233</v>
      </c>
      <c r="U1036" s="338" t="s">
        <v>9924</v>
      </c>
    </row>
    <row r="1037" spans="1:21" ht="15.5">
      <c r="A1037" s="286">
        <v>2026</v>
      </c>
      <c r="B1037" s="330" t="s">
        <v>5430</v>
      </c>
      <c r="C1037" s="342" t="s">
        <v>109</v>
      </c>
      <c r="D1037" s="335" t="str">
        <f>[1]!Tableau9[[#This Row],[CENTRAL]]</f>
        <v>Touba Mosquée</v>
      </c>
      <c r="E1037" s="329" t="s">
        <v>9934</v>
      </c>
      <c r="F1037" s="337" t="s">
        <v>9934</v>
      </c>
      <c r="G1037" s="333" t="s">
        <v>9935</v>
      </c>
      <c r="H1037" s="328" t="s">
        <v>2407</v>
      </c>
      <c r="I1037" s="21" t="s">
        <v>9921</v>
      </c>
      <c r="J1037" s="340" t="s">
        <v>9927</v>
      </c>
      <c r="K1037" s="112" t="s">
        <v>109</v>
      </c>
      <c r="L1037" s="340" t="s">
        <v>212</v>
      </c>
      <c r="M1037" s="340" t="s">
        <v>67</v>
      </c>
      <c r="N1037" s="219" t="s">
        <v>36</v>
      </c>
      <c r="O1037" s="230">
        <v>1344</v>
      </c>
      <c r="P1037" s="231">
        <v>372</v>
      </c>
      <c r="Q1037" s="34">
        <f t="shared" si="16"/>
        <v>0.2767857142857143</v>
      </c>
      <c r="R1037" s="33">
        <v>5</v>
      </c>
      <c r="S1037" s="33">
        <v>168</v>
      </c>
      <c r="T1037" s="114">
        <v>46233</v>
      </c>
      <c r="U1037" s="338" t="s">
        <v>9925</v>
      </c>
    </row>
    <row r="1038" spans="1:21" ht="15.5">
      <c r="A1038" s="286">
        <v>2026</v>
      </c>
      <c r="B1038" s="328" t="s">
        <v>5430</v>
      </c>
      <c r="C1038" s="334" t="s">
        <v>1027</v>
      </c>
      <c r="D1038" s="335" t="s">
        <v>1027</v>
      </c>
      <c r="E1038" s="219" t="s">
        <v>9936</v>
      </c>
      <c r="F1038" s="337" t="s">
        <v>9936</v>
      </c>
      <c r="G1038" s="333" t="s">
        <v>9937</v>
      </c>
      <c r="H1038" s="328" t="s">
        <v>2784</v>
      </c>
      <c r="I1038" s="21" t="s">
        <v>9922</v>
      </c>
      <c r="J1038" s="340" t="s">
        <v>9926</v>
      </c>
      <c r="K1038" s="112" t="s">
        <v>109</v>
      </c>
      <c r="L1038" s="340" t="s">
        <v>212</v>
      </c>
      <c r="M1038" s="112" t="s">
        <v>67</v>
      </c>
      <c r="N1038" s="219" t="s">
        <v>36</v>
      </c>
      <c r="O1038" s="230">
        <v>1120</v>
      </c>
      <c r="P1038" s="231">
        <v>239</v>
      </c>
      <c r="Q1038" s="34">
        <f t="shared" si="16"/>
        <v>0.21339285714285713</v>
      </c>
      <c r="R1038" s="33">
        <v>0</v>
      </c>
      <c r="S1038" s="33">
        <v>140</v>
      </c>
      <c r="T1038" s="114">
        <v>46234</v>
      </c>
      <c r="U1038" s="338" t="s">
        <v>5459</v>
      </c>
    </row>
    <row r="1039" spans="1:21" ht="15.5">
      <c r="A1039" s="286">
        <v>2026</v>
      </c>
      <c r="B1039" s="328" t="s">
        <v>5430</v>
      </c>
      <c r="C1039" s="342" t="s">
        <v>3339</v>
      </c>
      <c r="D1039" s="335" t="s">
        <v>3339</v>
      </c>
      <c r="E1039" s="329" t="s">
        <v>9946</v>
      </c>
      <c r="F1039" s="337" t="s">
        <v>9946</v>
      </c>
      <c r="G1039" s="333" t="s">
        <v>9947</v>
      </c>
      <c r="H1039" s="329" t="s">
        <v>1901</v>
      </c>
      <c r="I1039" s="21" t="s">
        <v>9940</v>
      </c>
      <c r="J1039" s="340" t="s">
        <v>9927</v>
      </c>
      <c r="K1039" s="112" t="s">
        <v>2404</v>
      </c>
      <c r="L1039" s="340" t="s">
        <v>212</v>
      </c>
      <c r="M1039" s="112" t="s">
        <v>67</v>
      </c>
      <c r="N1039" s="329" t="s">
        <v>36</v>
      </c>
      <c r="O1039" s="230">
        <v>728</v>
      </c>
      <c r="P1039" s="231">
        <v>339</v>
      </c>
      <c r="Q1039" s="34">
        <f t="shared" si="16"/>
        <v>0.46565934065934067</v>
      </c>
      <c r="R1039" s="33">
        <v>14</v>
      </c>
      <c r="S1039" s="33">
        <v>91</v>
      </c>
      <c r="T1039" s="114">
        <v>46248</v>
      </c>
      <c r="U1039" s="331" t="s">
        <v>9943</v>
      </c>
    </row>
    <row r="1040" spans="1:21" ht="15.5">
      <c r="A1040" s="286">
        <v>2026</v>
      </c>
      <c r="B1040" s="328" t="s">
        <v>23</v>
      </c>
      <c r="C1040" s="342" t="s">
        <v>9944</v>
      </c>
      <c r="D1040" s="335" t="s">
        <v>9944</v>
      </c>
      <c r="E1040" s="329" t="s">
        <v>9948</v>
      </c>
      <c r="F1040" s="337" t="s">
        <v>9948</v>
      </c>
      <c r="G1040" s="333" t="s">
        <v>9949</v>
      </c>
      <c r="H1040" s="329" t="s">
        <v>9950</v>
      </c>
      <c r="I1040" s="21" t="s">
        <v>9941</v>
      </c>
      <c r="J1040" s="340" t="s">
        <v>9926</v>
      </c>
      <c r="K1040" s="112" t="s">
        <v>9938</v>
      </c>
      <c r="L1040" s="340" t="s">
        <v>1626</v>
      </c>
      <c r="M1040" s="340" t="s">
        <v>1627</v>
      </c>
      <c r="N1040" s="329" t="s">
        <v>21</v>
      </c>
      <c r="O1040" s="230">
        <v>1080</v>
      </c>
      <c r="P1040" s="231">
        <v>215</v>
      </c>
      <c r="Q1040" s="34">
        <f t="shared" si="16"/>
        <v>0.19907407407407407</v>
      </c>
      <c r="R1040" s="33">
        <v>0</v>
      </c>
      <c r="S1040" s="33">
        <v>135</v>
      </c>
      <c r="T1040" s="114">
        <v>46248</v>
      </c>
      <c r="U1040" s="331" t="s">
        <v>9944</v>
      </c>
    </row>
    <row r="1041" spans="1:21" ht="15.5">
      <c r="A1041" s="286">
        <v>2026</v>
      </c>
      <c r="B1041" s="328" t="s">
        <v>23</v>
      </c>
      <c r="C1041" s="334" t="s">
        <v>9945</v>
      </c>
      <c r="D1041" s="335" t="s">
        <v>9945</v>
      </c>
      <c r="E1041" s="219" t="s">
        <v>9951</v>
      </c>
      <c r="F1041" s="337" t="s">
        <v>9951</v>
      </c>
      <c r="G1041" s="333" t="s">
        <v>9952</v>
      </c>
      <c r="H1041" s="219" t="s">
        <v>9953</v>
      </c>
      <c r="I1041" s="21" t="s">
        <v>9942</v>
      </c>
      <c r="J1041" s="340" t="s">
        <v>9926</v>
      </c>
      <c r="K1041" s="112" t="s">
        <v>9939</v>
      </c>
      <c r="L1041" s="340" t="s">
        <v>9939</v>
      </c>
      <c r="M1041" s="340" t="s">
        <v>21</v>
      </c>
      <c r="N1041" s="219" t="s">
        <v>21</v>
      </c>
      <c r="O1041" s="230">
        <v>1736</v>
      </c>
      <c r="P1041" s="231">
        <v>735</v>
      </c>
      <c r="Q1041" s="34">
        <f t="shared" si="16"/>
        <v>0.42338709677419356</v>
      </c>
      <c r="R1041" s="33">
        <v>16</v>
      </c>
      <c r="S1041" s="33">
        <v>217</v>
      </c>
      <c r="T1041" s="114">
        <v>46248</v>
      </c>
      <c r="U1041" s="331" t="s">
        <v>9945</v>
      </c>
    </row>
    <row r="1042" spans="1:21" s="347" customFormat="1" ht="27.4" customHeight="1">
      <c r="A1042" s="286">
        <v>2026</v>
      </c>
      <c r="B1042" s="328" t="s">
        <v>23</v>
      </c>
      <c r="C1042" s="342" t="s">
        <v>9944</v>
      </c>
      <c r="D1042" s="346" t="s">
        <v>9944</v>
      </c>
      <c r="E1042" s="329" t="s">
        <v>9973</v>
      </c>
      <c r="F1042" s="337" t="s">
        <v>9973</v>
      </c>
      <c r="G1042" s="333" t="s">
        <v>9974</v>
      </c>
      <c r="H1042" s="328" t="s">
        <v>9950</v>
      </c>
      <c r="I1042" s="21" t="s">
        <v>9954</v>
      </c>
      <c r="J1042" s="340" t="s">
        <v>9926</v>
      </c>
      <c r="K1042" s="112" t="s">
        <v>9938</v>
      </c>
      <c r="L1042" s="344" t="s">
        <v>1626</v>
      </c>
      <c r="M1042" s="340" t="s">
        <v>1627</v>
      </c>
      <c r="N1042" s="329" t="s">
        <v>21</v>
      </c>
      <c r="O1042" s="230">
        <v>720</v>
      </c>
      <c r="P1042" s="231">
        <v>320</v>
      </c>
      <c r="Q1042" s="34">
        <f t="shared" si="16"/>
        <v>0.44444444444444442</v>
      </c>
      <c r="R1042" s="33">
        <v>3</v>
      </c>
      <c r="S1042" s="33">
        <v>90</v>
      </c>
      <c r="T1042" s="114">
        <v>46252</v>
      </c>
      <c r="U1042" s="331" t="s">
        <v>9944</v>
      </c>
    </row>
    <row r="1043" spans="1:21" s="347" customFormat="1" ht="27.4" customHeight="1">
      <c r="A1043" s="286">
        <v>2026</v>
      </c>
      <c r="B1043" s="328" t="s">
        <v>41</v>
      </c>
      <c r="C1043" s="342" t="s">
        <v>55</v>
      </c>
      <c r="D1043" s="346" t="s">
        <v>55</v>
      </c>
      <c r="E1043" s="329" t="s">
        <v>9975</v>
      </c>
      <c r="F1043" s="337" t="s">
        <v>9975</v>
      </c>
      <c r="G1043" s="333" t="s">
        <v>9976</v>
      </c>
      <c r="H1043" s="328" t="s">
        <v>2445</v>
      </c>
      <c r="I1043" s="21" t="s">
        <v>9955</v>
      </c>
      <c r="J1043" s="340" t="s">
        <v>9927</v>
      </c>
      <c r="K1043" s="112" t="s">
        <v>1633</v>
      </c>
      <c r="L1043" s="289" t="s">
        <v>1634</v>
      </c>
      <c r="M1043" s="289" t="s">
        <v>1633</v>
      </c>
      <c r="N1043" s="329" t="s">
        <v>55</v>
      </c>
      <c r="O1043" s="230">
        <v>512</v>
      </c>
      <c r="P1043" s="231">
        <v>189</v>
      </c>
      <c r="Q1043" s="34">
        <f t="shared" si="16"/>
        <v>0.369140625</v>
      </c>
      <c r="R1043" s="33">
        <v>3</v>
      </c>
      <c r="S1043" s="33">
        <v>64</v>
      </c>
      <c r="T1043" s="114">
        <v>46252</v>
      </c>
      <c r="U1043" s="331" t="s">
        <v>9964</v>
      </c>
    </row>
    <row r="1044" spans="1:21" s="347" customFormat="1" ht="27.4" customHeight="1">
      <c r="A1044" s="286">
        <v>2026</v>
      </c>
      <c r="B1044" s="328" t="s">
        <v>41</v>
      </c>
      <c r="C1044" s="342" t="s">
        <v>55</v>
      </c>
      <c r="D1044" s="346" t="s">
        <v>55</v>
      </c>
      <c r="E1044" s="329" t="s">
        <v>9977</v>
      </c>
      <c r="F1044" s="337" t="s">
        <v>9977</v>
      </c>
      <c r="G1044" s="333" t="s">
        <v>9978</v>
      </c>
      <c r="H1044" s="328" t="s">
        <v>2445</v>
      </c>
      <c r="I1044" s="21" t="s">
        <v>9956</v>
      </c>
      <c r="J1044" s="340" t="s">
        <v>9927</v>
      </c>
      <c r="K1044" s="112" t="s">
        <v>1633</v>
      </c>
      <c r="L1044" s="289" t="s">
        <v>1634</v>
      </c>
      <c r="M1044" s="289" t="s">
        <v>1633</v>
      </c>
      <c r="N1044" s="329" t="s">
        <v>55</v>
      </c>
      <c r="O1044" s="230">
        <v>1304</v>
      </c>
      <c r="P1044" s="231">
        <v>711</v>
      </c>
      <c r="Q1044" s="34">
        <f t="shared" si="16"/>
        <v>0.54524539877300615</v>
      </c>
      <c r="R1044" s="33">
        <v>34</v>
      </c>
      <c r="S1044" s="33">
        <v>163</v>
      </c>
      <c r="T1044" s="114">
        <v>46252</v>
      </c>
      <c r="U1044" s="331" t="s">
        <v>9965</v>
      </c>
    </row>
    <row r="1045" spans="1:21" s="347" customFormat="1" ht="27.4" customHeight="1">
      <c r="A1045" s="286">
        <v>2026</v>
      </c>
      <c r="B1045" s="328" t="s">
        <v>41</v>
      </c>
      <c r="C1045" s="342" t="s">
        <v>55</v>
      </c>
      <c r="D1045" s="346" t="s">
        <v>55</v>
      </c>
      <c r="E1045" s="329" t="s">
        <v>9979</v>
      </c>
      <c r="F1045" s="337" t="s">
        <v>9979</v>
      </c>
      <c r="G1045" s="333" t="s">
        <v>9980</v>
      </c>
      <c r="H1045" s="328" t="s">
        <v>2445</v>
      </c>
      <c r="I1045" s="21" t="s">
        <v>9957</v>
      </c>
      <c r="J1045" s="340" t="s">
        <v>9927</v>
      </c>
      <c r="K1045" s="112" t="s">
        <v>1633</v>
      </c>
      <c r="L1045" s="289" t="s">
        <v>1634</v>
      </c>
      <c r="M1045" s="289" t="s">
        <v>1633</v>
      </c>
      <c r="N1045" s="329" t="s">
        <v>55</v>
      </c>
      <c r="O1045" s="230">
        <v>760</v>
      </c>
      <c r="P1045" s="231">
        <v>259</v>
      </c>
      <c r="Q1045" s="34">
        <f t="shared" si="16"/>
        <v>0.34078947368421053</v>
      </c>
      <c r="R1045" s="33">
        <v>6</v>
      </c>
      <c r="S1045" s="33">
        <v>95</v>
      </c>
      <c r="T1045" s="114">
        <v>46254</v>
      </c>
      <c r="U1045" s="331" t="s">
        <v>9966</v>
      </c>
    </row>
    <row r="1046" spans="1:21" s="347" customFormat="1" ht="27.4" customHeight="1">
      <c r="A1046" s="286">
        <v>2026</v>
      </c>
      <c r="B1046" s="328" t="s">
        <v>41</v>
      </c>
      <c r="C1046" s="342" t="s">
        <v>55</v>
      </c>
      <c r="D1046" s="346" t="s">
        <v>55</v>
      </c>
      <c r="E1046" s="329" t="s">
        <v>9981</v>
      </c>
      <c r="F1046" s="337" t="s">
        <v>9981</v>
      </c>
      <c r="G1046" s="333" t="s">
        <v>9982</v>
      </c>
      <c r="H1046" s="328" t="s">
        <v>2445</v>
      </c>
      <c r="I1046" s="21" t="s">
        <v>9958</v>
      </c>
      <c r="J1046" s="340" t="s">
        <v>9927</v>
      </c>
      <c r="K1046" s="112" t="s">
        <v>1633</v>
      </c>
      <c r="L1046" s="289" t="s">
        <v>1634</v>
      </c>
      <c r="M1046" s="289" t="s">
        <v>1633</v>
      </c>
      <c r="N1046" s="219" t="s">
        <v>55</v>
      </c>
      <c r="O1046" s="230">
        <v>1120</v>
      </c>
      <c r="P1046" s="231">
        <v>473</v>
      </c>
      <c r="Q1046" s="34">
        <f t="shared" si="16"/>
        <v>0.42232142857142857</v>
      </c>
      <c r="R1046" s="33">
        <v>17</v>
      </c>
      <c r="S1046" s="33">
        <v>140</v>
      </c>
      <c r="T1046" s="114">
        <v>46254</v>
      </c>
      <c r="U1046" s="331" t="s">
        <v>9967</v>
      </c>
    </row>
    <row r="1047" spans="1:21" s="347" customFormat="1" ht="27.4" customHeight="1">
      <c r="A1047" s="286">
        <v>2026</v>
      </c>
      <c r="B1047" s="328" t="s">
        <v>23</v>
      </c>
      <c r="C1047" s="334" t="s">
        <v>1031</v>
      </c>
      <c r="D1047" s="346" t="s">
        <v>1031</v>
      </c>
      <c r="E1047" s="219" t="s">
        <v>9983</v>
      </c>
      <c r="F1047" s="337" t="s">
        <v>9983</v>
      </c>
      <c r="G1047" s="333" t="s">
        <v>9984</v>
      </c>
      <c r="H1047" s="328" t="s">
        <v>2254</v>
      </c>
      <c r="I1047" s="21" t="s">
        <v>9959</v>
      </c>
      <c r="J1047" s="340" t="s">
        <v>9926</v>
      </c>
      <c r="K1047" s="112" t="s">
        <v>1644</v>
      </c>
      <c r="L1047" s="112" t="s">
        <v>1644</v>
      </c>
      <c r="M1047" s="112" t="s">
        <v>123</v>
      </c>
      <c r="N1047" s="219" t="s">
        <v>21</v>
      </c>
      <c r="O1047" s="230">
        <v>872</v>
      </c>
      <c r="P1047" s="231">
        <v>137</v>
      </c>
      <c r="Q1047" s="34">
        <f t="shared" si="16"/>
        <v>0.15711009174311927</v>
      </c>
      <c r="R1047" s="33">
        <v>0</v>
      </c>
      <c r="S1047" s="33">
        <v>109</v>
      </c>
      <c r="T1047" s="114">
        <v>46255</v>
      </c>
      <c r="U1047" s="336" t="s">
        <v>9968</v>
      </c>
    </row>
    <row r="1048" spans="1:21" s="347" customFormat="1" ht="27.4" customHeight="1">
      <c r="A1048" s="286">
        <v>2026</v>
      </c>
      <c r="B1048" s="328" t="s">
        <v>23</v>
      </c>
      <c r="C1048" s="342" t="s">
        <v>706</v>
      </c>
      <c r="D1048" s="335" t="s">
        <v>706</v>
      </c>
      <c r="E1048" s="329" t="s">
        <v>9985</v>
      </c>
      <c r="F1048" s="337" t="s">
        <v>9985</v>
      </c>
      <c r="G1048" s="333" t="s">
        <v>9986</v>
      </c>
      <c r="H1048" s="328" t="s">
        <v>2254</v>
      </c>
      <c r="I1048" s="21" t="s">
        <v>9960</v>
      </c>
      <c r="J1048" s="340" t="s">
        <v>9926</v>
      </c>
      <c r="K1048" s="112" t="s">
        <v>1644</v>
      </c>
      <c r="L1048" s="112" t="s">
        <v>1644</v>
      </c>
      <c r="M1048" s="112" t="s">
        <v>123</v>
      </c>
      <c r="N1048" s="219" t="s">
        <v>21</v>
      </c>
      <c r="O1048" s="230">
        <v>744</v>
      </c>
      <c r="P1048" s="231">
        <v>162</v>
      </c>
      <c r="Q1048" s="34">
        <f t="shared" si="16"/>
        <v>0.21774193548387097</v>
      </c>
      <c r="R1048" s="33">
        <v>1</v>
      </c>
      <c r="S1048" s="33">
        <v>93</v>
      </c>
      <c r="T1048" s="114">
        <v>46258</v>
      </c>
      <c r="U1048" s="331" t="s">
        <v>9969</v>
      </c>
    </row>
    <row r="1049" spans="1:21" s="347" customFormat="1" ht="27.4" customHeight="1">
      <c r="A1049" s="286">
        <v>2026</v>
      </c>
      <c r="B1049" s="328" t="s">
        <v>41</v>
      </c>
      <c r="C1049" s="342" t="s">
        <v>55</v>
      </c>
      <c r="D1049" s="335" t="s">
        <v>55</v>
      </c>
      <c r="E1049" s="329" t="s">
        <v>9987</v>
      </c>
      <c r="F1049" s="337" t="s">
        <v>9987</v>
      </c>
      <c r="G1049" s="333" t="s">
        <v>9988</v>
      </c>
      <c r="H1049" s="328" t="s">
        <v>2445</v>
      </c>
      <c r="I1049" s="21" t="s">
        <v>9961</v>
      </c>
      <c r="J1049" s="340" t="s">
        <v>9927</v>
      </c>
      <c r="K1049" s="112" t="s">
        <v>1633</v>
      </c>
      <c r="L1049" s="289" t="s">
        <v>1634</v>
      </c>
      <c r="M1049" s="289" t="s">
        <v>1633</v>
      </c>
      <c r="N1049" s="219" t="s">
        <v>55</v>
      </c>
      <c r="O1049" s="230">
        <v>592</v>
      </c>
      <c r="P1049" s="231">
        <v>208</v>
      </c>
      <c r="Q1049" s="34">
        <f t="shared" si="16"/>
        <v>0.35135135135135137</v>
      </c>
      <c r="R1049" s="33">
        <v>3</v>
      </c>
      <c r="S1049" s="33">
        <v>74</v>
      </c>
      <c r="T1049" s="114">
        <v>46258</v>
      </c>
      <c r="U1049" s="331" t="s">
        <v>9970</v>
      </c>
    </row>
    <row r="1050" spans="1:21" s="347" customFormat="1" ht="27.4" customHeight="1">
      <c r="A1050" s="286">
        <v>2026</v>
      </c>
      <c r="B1050" s="328" t="s">
        <v>23</v>
      </c>
      <c r="C1050" s="334" t="s">
        <v>9989</v>
      </c>
      <c r="D1050" s="335" t="s">
        <v>9989</v>
      </c>
      <c r="E1050" s="219" t="s">
        <v>9990</v>
      </c>
      <c r="F1050" s="337" t="s">
        <v>9990</v>
      </c>
      <c r="G1050" s="333" t="s">
        <v>9991</v>
      </c>
      <c r="H1050" s="328" t="s">
        <v>2518</v>
      </c>
      <c r="I1050" s="21" t="s">
        <v>9962</v>
      </c>
      <c r="J1050" s="340" t="s">
        <v>9927</v>
      </c>
      <c r="K1050" s="103" t="s">
        <v>105</v>
      </c>
      <c r="L1050" s="289" t="s">
        <v>1626</v>
      </c>
      <c r="M1050" s="289" t="s">
        <v>1627</v>
      </c>
      <c r="N1050" s="345" t="s">
        <v>21</v>
      </c>
      <c r="O1050" s="230">
        <v>1296</v>
      </c>
      <c r="P1050" s="231">
        <v>0</v>
      </c>
      <c r="Q1050" s="34">
        <f t="shared" si="16"/>
        <v>0</v>
      </c>
      <c r="R1050" s="33">
        <v>0</v>
      </c>
      <c r="S1050" s="33">
        <v>162</v>
      </c>
      <c r="T1050" s="114">
        <v>46258</v>
      </c>
      <c r="U1050" s="336" t="s">
        <v>9971</v>
      </c>
    </row>
    <row r="1051" spans="1:21" s="347" customFormat="1" ht="27.4" customHeight="1">
      <c r="A1051" s="286">
        <v>2026</v>
      </c>
      <c r="B1051" s="328" t="s">
        <v>5430</v>
      </c>
      <c r="C1051" s="334" t="s">
        <v>3339</v>
      </c>
      <c r="D1051" s="335" t="s">
        <v>3339</v>
      </c>
      <c r="E1051" s="219" t="s">
        <v>9992</v>
      </c>
      <c r="F1051" s="337" t="s">
        <v>9992</v>
      </c>
      <c r="G1051" s="333" t="s">
        <v>9993</v>
      </c>
      <c r="H1051" s="328" t="s">
        <v>1901</v>
      </c>
      <c r="I1051" s="21" t="s">
        <v>9963</v>
      </c>
      <c r="J1051" s="340" t="s">
        <v>9927</v>
      </c>
      <c r="K1051" s="112" t="s">
        <v>109</v>
      </c>
      <c r="L1051" s="340" t="s">
        <v>212</v>
      </c>
      <c r="M1051" s="112" t="s">
        <v>67</v>
      </c>
      <c r="N1051" s="219" t="s">
        <v>36</v>
      </c>
      <c r="O1051" s="230">
        <v>800</v>
      </c>
      <c r="P1051" s="231">
        <v>255</v>
      </c>
      <c r="Q1051" s="34">
        <f t="shared" si="16"/>
        <v>0.31874999999999998</v>
      </c>
      <c r="R1051" s="33">
        <v>4</v>
      </c>
      <c r="S1051" s="33">
        <v>100</v>
      </c>
      <c r="T1051" s="114">
        <v>46258</v>
      </c>
      <c r="U1051" s="336" t="s">
        <v>9972</v>
      </c>
    </row>
    <row r="1052" spans="1:21" ht="15.5">
      <c r="A1052" s="286">
        <v>2026</v>
      </c>
      <c r="B1052" s="328" t="s">
        <v>41</v>
      </c>
      <c r="C1052" s="342" t="s">
        <v>55</v>
      </c>
      <c r="D1052" s="335" t="s">
        <v>55</v>
      </c>
      <c r="E1052" s="329" t="s">
        <v>10009</v>
      </c>
      <c r="F1052" s="337" t="s">
        <v>10009</v>
      </c>
      <c r="G1052" s="333" t="s">
        <v>10010</v>
      </c>
      <c r="H1052" s="328" t="s">
        <v>2445</v>
      </c>
      <c r="I1052" s="21" t="s">
        <v>9999</v>
      </c>
      <c r="J1052" s="340" t="s">
        <v>9927</v>
      </c>
      <c r="K1052" s="112" t="s">
        <v>1633</v>
      </c>
      <c r="L1052" s="289" t="s">
        <v>1634</v>
      </c>
      <c r="M1052" s="289" t="s">
        <v>1633</v>
      </c>
      <c r="N1052" s="219" t="s">
        <v>55</v>
      </c>
      <c r="O1052" s="230">
        <v>1256</v>
      </c>
      <c r="P1052" s="231">
        <v>350</v>
      </c>
      <c r="Q1052" s="34">
        <f>P1052/O1052</f>
        <v>0.2786624203821656</v>
      </c>
      <c r="R1052" s="33">
        <v>4</v>
      </c>
      <c r="S1052" s="33">
        <v>157</v>
      </c>
      <c r="T1052" s="114">
        <v>46261</v>
      </c>
      <c r="U1052" s="331" t="s">
        <v>10004</v>
      </c>
    </row>
    <row r="1053" spans="1:21" ht="15.5">
      <c r="A1053" s="286">
        <v>2026</v>
      </c>
      <c r="B1053" s="328" t="s">
        <v>23</v>
      </c>
      <c r="C1053" s="342" t="s">
        <v>10005</v>
      </c>
      <c r="D1053" s="335" t="s">
        <v>10005</v>
      </c>
      <c r="E1053" s="329" t="s">
        <v>10011</v>
      </c>
      <c r="F1053" s="337" t="s">
        <v>10011</v>
      </c>
      <c r="G1053" s="333" t="s">
        <v>10012</v>
      </c>
      <c r="H1053" s="328" t="s">
        <v>10013</v>
      </c>
      <c r="I1053" s="21" t="s">
        <v>10000</v>
      </c>
      <c r="J1053" s="340" t="s">
        <v>9926</v>
      </c>
      <c r="K1053" s="112" t="s">
        <v>9995</v>
      </c>
      <c r="L1053" s="340" t="s">
        <v>1645</v>
      </c>
      <c r="M1053" s="112" t="s">
        <v>1644</v>
      </c>
      <c r="N1053" s="329" t="s">
        <v>21</v>
      </c>
      <c r="O1053" s="230">
        <v>1176</v>
      </c>
      <c r="P1053" s="231">
        <v>172</v>
      </c>
      <c r="Q1053" s="34">
        <f t="shared" ref="Q1053:Q1056" si="17">P1053/O1053</f>
        <v>0.14625850340136054</v>
      </c>
      <c r="R1053" s="33">
        <v>0</v>
      </c>
      <c r="S1053" s="33">
        <v>147</v>
      </c>
      <c r="T1053" s="114">
        <v>46261</v>
      </c>
      <c r="U1053" s="331" t="s">
        <v>10005</v>
      </c>
    </row>
    <row r="1054" spans="1:21" ht="15.5">
      <c r="A1054" s="286">
        <v>2026</v>
      </c>
      <c r="B1054" s="328" t="s">
        <v>5430</v>
      </c>
      <c r="C1054" s="342" t="s">
        <v>3339</v>
      </c>
      <c r="D1054" s="335" t="s">
        <v>3339</v>
      </c>
      <c r="E1054" s="329" t="s">
        <v>10014</v>
      </c>
      <c r="F1054" s="337" t="s">
        <v>10014</v>
      </c>
      <c r="G1054" s="333" t="s">
        <v>10015</v>
      </c>
      <c r="H1054" s="328" t="s">
        <v>1901</v>
      </c>
      <c r="I1054" s="21" t="s">
        <v>10001</v>
      </c>
      <c r="J1054" s="340" t="s">
        <v>9927</v>
      </c>
      <c r="K1054" s="112" t="s">
        <v>109</v>
      </c>
      <c r="L1054" s="340" t="s">
        <v>212</v>
      </c>
      <c r="M1054" s="112" t="s">
        <v>67</v>
      </c>
      <c r="N1054" s="219" t="s">
        <v>36</v>
      </c>
      <c r="O1054" s="230">
        <v>728</v>
      </c>
      <c r="P1054" s="231">
        <v>162</v>
      </c>
      <c r="Q1054" s="34">
        <f t="shared" si="17"/>
        <v>0.22252747252747251</v>
      </c>
      <c r="R1054" s="33">
        <v>3</v>
      </c>
      <c r="S1054" s="33">
        <v>91</v>
      </c>
      <c r="T1054" s="114">
        <v>46262</v>
      </c>
      <c r="U1054" s="336" t="s">
        <v>10006</v>
      </c>
    </row>
    <row r="1055" spans="1:21" ht="15.5">
      <c r="A1055" s="286">
        <v>2026</v>
      </c>
      <c r="B1055" s="328" t="s">
        <v>41</v>
      </c>
      <c r="C1055" s="342" t="s">
        <v>55</v>
      </c>
      <c r="D1055" s="335" t="s">
        <v>55</v>
      </c>
      <c r="E1055" s="329" t="s">
        <v>10016</v>
      </c>
      <c r="F1055" s="337" t="s">
        <v>10016</v>
      </c>
      <c r="G1055" s="333" t="s">
        <v>10017</v>
      </c>
      <c r="H1055" s="328" t="s">
        <v>2445</v>
      </c>
      <c r="I1055" s="21" t="s">
        <v>10002</v>
      </c>
      <c r="J1055" s="340" t="s">
        <v>9927</v>
      </c>
      <c r="K1055" s="112" t="s">
        <v>1633</v>
      </c>
      <c r="L1055" s="289" t="s">
        <v>1634</v>
      </c>
      <c r="M1055" s="289" t="s">
        <v>1633</v>
      </c>
      <c r="N1055" s="219" t="s">
        <v>55</v>
      </c>
      <c r="O1055" s="230">
        <v>648</v>
      </c>
      <c r="P1055" s="231">
        <v>156</v>
      </c>
      <c r="Q1055" s="34">
        <f t="shared" si="17"/>
        <v>0.24074074074074073</v>
      </c>
      <c r="R1055" s="33">
        <v>0</v>
      </c>
      <c r="S1055" s="33">
        <v>81</v>
      </c>
      <c r="T1055" s="114">
        <v>46264</v>
      </c>
      <c r="U1055" s="331" t="s">
        <v>10007</v>
      </c>
    </row>
    <row r="1056" spans="1:21" ht="15.5">
      <c r="A1056" s="286">
        <v>2026</v>
      </c>
      <c r="B1056" s="328" t="s">
        <v>23</v>
      </c>
      <c r="C1056" s="334" t="s">
        <v>10005</v>
      </c>
      <c r="D1056" s="335" t="s">
        <v>10005</v>
      </c>
      <c r="E1056" s="219" t="s">
        <v>10018</v>
      </c>
      <c r="F1056" s="337" t="s">
        <v>10018</v>
      </c>
      <c r="G1056" s="333" t="s">
        <v>10019</v>
      </c>
      <c r="H1056" s="328" t="s">
        <v>10013</v>
      </c>
      <c r="I1056" s="21" t="s">
        <v>10003</v>
      </c>
      <c r="J1056" s="340" t="s">
        <v>9926</v>
      </c>
      <c r="K1056" s="112" t="s">
        <v>9995</v>
      </c>
      <c r="L1056" s="340" t="s">
        <v>1645</v>
      </c>
      <c r="M1056" s="112" t="s">
        <v>1644</v>
      </c>
      <c r="N1056" s="219" t="s">
        <v>21</v>
      </c>
      <c r="O1056" s="230">
        <v>1288</v>
      </c>
      <c r="P1056" s="231">
        <v>133</v>
      </c>
      <c r="Q1056" s="34">
        <f>P1056/O1056</f>
        <v>0.10326086956521739</v>
      </c>
      <c r="R1056" s="33">
        <v>0</v>
      </c>
      <c r="S1056" s="33">
        <v>161</v>
      </c>
      <c r="T1056" s="114">
        <v>46264</v>
      </c>
      <c r="U1056" s="336" t="s">
        <v>10005</v>
      </c>
    </row>
    <row r="1057" spans="1:21" s="347" customFormat="1" ht="16" customHeight="1">
      <c r="A1057" s="286">
        <v>2026</v>
      </c>
      <c r="B1057" s="328" t="s">
        <v>41</v>
      </c>
      <c r="C1057" s="342" t="s">
        <v>55</v>
      </c>
      <c r="D1057" s="335" t="s">
        <v>55</v>
      </c>
      <c r="E1057" s="329" t="s">
        <v>10026</v>
      </c>
      <c r="F1057" s="337" t="s">
        <v>10026</v>
      </c>
      <c r="G1057" s="333" t="s">
        <v>10031</v>
      </c>
      <c r="H1057" s="328" t="s">
        <v>2445</v>
      </c>
      <c r="I1057" s="21" t="s">
        <v>10032</v>
      </c>
      <c r="J1057" s="340" t="s">
        <v>9927</v>
      </c>
      <c r="K1057" s="112" t="s">
        <v>1633</v>
      </c>
      <c r="L1057" s="289" t="s">
        <v>1634</v>
      </c>
      <c r="M1057" s="289" t="s">
        <v>1633</v>
      </c>
      <c r="N1057" s="329" t="s">
        <v>55</v>
      </c>
      <c r="O1057" s="230">
        <v>808</v>
      </c>
      <c r="P1057" s="231">
        <v>236</v>
      </c>
      <c r="Q1057" s="34">
        <f t="shared" ref="Q1057:Q1060" si="18">P1057/O1057</f>
        <v>0.29207920792079206</v>
      </c>
      <c r="R1057" s="33">
        <v>3</v>
      </c>
      <c r="S1057" s="33">
        <v>101</v>
      </c>
      <c r="T1057" s="114">
        <v>46267</v>
      </c>
      <c r="U1057" s="331" t="s">
        <v>10007</v>
      </c>
    </row>
    <row r="1058" spans="1:21" s="347" customFormat="1" ht="17.5" customHeight="1">
      <c r="A1058" s="286">
        <v>2026</v>
      </c>
      <c r="B1058" s="328" t="s">
        <v>23</v>
      </c>
      <c r="C1058" s="342" t="s">
        <v>10005</v>
      </c>
      <c r="D1058" s="335" t="s">
        <v>10005</v>
      </c>
      <c r="E1058" s="329" t="s">
        <v>10027</v>
      </c>
      <c r="F1058" s="337" t="s">
        <v>10027</v>
      </c>
      <c r="G1058" s="333" t="s">
        <v>10033</v>
      </c>
      <c r="H1058" s="328" t="s">
        <v>10013</v>
      </c>
      <c r="I1058" s="21" t="s">
        <v>10034</v>
      </c>
      <c r="J1058" s="340" t="s">
        <v>9926</v>
      </c>
      <c r="K1058" s="112" t="s">
        <v>9995</v>
      </c>
      <c r="L1058" s="340" t="s">
        <v>1645</v>
      </c>
      <c r="M1058" s="112" t="s">
        <v>1644</v>
      </c>
      <c r="N1058" s="329" t="s">
        <v>21</v>
      </c>
      <c r="O1058" s="230">
        <v>1200</v>
      </c>
      <c r="P1058" s="231">
        <v>90</v>
      </c>
      <c r="Q1058" s="34">
        <f t="shared" si="18"/>
        <v>7.4999999999999997E-2</v>
      </c>
      <c r="R1058" s="33">
        <v>0</v>
      </c>
      <c r="S1058" s="33">
        <v>150</v>
      </c>
      <c r="T1058" s="114">
        <v>46268</v>
      </c>
      <c r="U1058" s="331" t="s">
        <v>10005</v>
      </c>
    </row>
    <row r="1059" spans="1:21" s="347" customFormat="1" ht="19.5" customHeight="1">
      <c r="A1059" s="286">
        <v>2026</v>
      </c>
      <c r="B1059" s="328" t="s">
        <v>23</v>
      </c>
      <c r="C1059" s="342" t="s">
        <v>706</v>
      </c>
      <c r="D1059" s="335" t="s">
        <v>706</v>
      </c>
      <c r="E1059" s="219" t="s">
        <v>3634</v>
      </c>
      <c r="F1059" s="337" t="s">
        <v>3634</v>
      </c>
      <c r="G1059" s="333" t="s">
        <v>10035</v>
      </c>
      <c r="H1059" s="328" t="s">
        <v>2254</v>
      </c>
      <c r="I1059" s="21" t="s">
        <v>10036</v>
      </c>
      <c r="J1059" s="340" t="s">
        <v>1736</v>
      </c>
      <c r="K1059" s="112" t="s">
        <v>1644</v>
      </c>
      <c r="L1059" s="112" t="s">
        <v>1644</v>
      </c>
      <c r="M1059" s="112" t="s">
        <v>123</v>
      </c>
      <c r="N1059" s="219" t="s">
        <v>21</v>
      </c>
      <c r="O1059" s="230">
        <v>750</v>
      </c>
      <c r="P1059" s="231">
        <v>1</v>
      </c>
      <c r="Q1059" s="34">
        <f t="shared" si="18"/>
        <v>1.3333333333333333E-3</v>
      </c>
      <c r="R1059" s="33">
        <v>0</v>
      </c>
      <c r="S1059" s="33">
        <v>125</v>
      </c>
      <c r="T1059" s="114">
        <v>46272</v>
      </c>
      <c r="U1059" s="331" t="s">
        <v>10029</v>
      </c>
    </row>
    <row r="1060" spans="1:21" s="347" customFormat="1" ht="21.5" customHeight="1">
      <c r="A1060" s="286">
        <v>2026</v>
      </c>
      <c r="B1060" s="328" t="s">
        <v>23</v>
      </c>
      <c r="C1060" s="334" t="s">
        <v>10005</v>
      </c>
      <c r="D1060" s="335" t="s">
        <v>10005</v>
      </c>
      <c r="E1060" s="219" t="s">
        <v>10028</v>
      </c>
      <c r="F1060" s="337" t="s">
        <v>10028</v>
      </c>
      <c r="G1060" s="333" t="s">
        <v>10037</v>
      </c>
      <c r="H1060" s="328" t="s">
        <v>10013</v>
      </c>
      <c r="I1060" s="21" t="s">
        <v>10038</v>
      </c>
      <c r="J1060" s="340" t="s">
        <v>9926</v>
      </c>
      <c r="K1060" s="112" t="s">
        <v>9995</v>
      </c>
      <c r="L1060" s="340" t="s">
        <v>1645</v>
      </c>
      <c r="M1060" s="112" t="s">
        <v>1644</v>
      </c>
      <c r="N1060" s="219" t="s">
        <v>21</v>
      </c>
      <c r="O1060" s="230">
        <v>1328</v>
      </c>
      <c r="P1060" s="231">
        <v>3</v>
      </c>
      <c r="Q1060" s="34">
        <f t="shared" si="18"/>
        <v>2.2590361445783132E-3</v>
      </c>
      <c r="R1060" s="33">
        <v>0</v>
      </c>
      <c r="S1060" s="33">
        <v>166</v>
      </c>
      <c r="T1060" s="114">
        <v>46272</v>
      </c>
      <c r="U1060" s="336" t="s">
        <v>10005</v>
      </c>
    </row>
  </sheetData>
  <autoFilter ref="A1:U1005" xr:uid="{07E1F1B3-3323-476E-BF7A-5CA267346A69}"/>
  <conditionalFormatting sqref="F836:F838">
    <cfRule type="duplicateValues" dxfId="9" priority="15"/>
  </conditionalFormatting>
  <conditionalFormatting sqref="F842:F844">
    <cfRule type="duplicateValues" dxfId="8" priority="14"/>
  </conditionalFormatting>
  <conditionalFormatting sqref="F845:F847">
    <cfRule type="duplicateValues" dxfId="7" priority="13"/>
  </conditionalFormatting>
  <conditionalFormatting sqref="Q2:Q106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{9BF5128F-8FA8-46FF-8A44-173CBD90CE1F}</x14:id>
        </ext>
      </extLst>
    </cfRule>
  </conditionalFormatting>
  <conditionalFormatting sqref="Q2:Q1060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{DC27CF4C-9730-49AF-98A3-38F26DA717C0}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5128F-8FA8-46FF-8A44-173CBD90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Q2:Q1060</xm:sqref>
        </x14:conditionalFormatting>
        <x14:conditionalFormatting xmlns:xm="http://schemas.microsoft.com/office/excel/2006/main">
          <x14:cfRule type="dataBar" id="{DC27CF4C-9730-49AF-98A3-38F26DA717C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Q2:Q1060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F6DB-5987-44AD-9332-EFD07AAE71F8}">
  <sheetPr>
    <tabColor rgb="FFFF6600"/>
  </sheetPr>
  <dimension ref="A1:N4378"/>
  <sheetViews>
    <sheetView workbookViewId="0">
      <selection activeCell="D11" sqref="D11"/>
    </sheetView>
  </sheetViews>
  <sheetFormatPr baseColWidth="10" defaultRowHeight="14.5"/>
  <cols>
    <col min="1" max="3" width="18" customWidth="1"/>
    <col min="4" max="6" width="14" customWidth="1"/>
    <col min="7" max="7" width="12" customWidth="1"/>
    <col min="8" max="8" width="14" customWidth="1"/>
    <col min="9" max="9" width="10" customWidth="1"/>
    <col min="10" max="10" width="18.36328125" customWidth="1"/>
    <col min="11" max="11" width="26.90625" customWidth="1"/>
    <col min="12" max="13" width="33.453125" customWidth="1"/>
    <col min="14" max="14" width="26.90625" customWidth="1"/>
    <col min="15" max="15" width="42.90625" customWidth="1"/>
  </cols>
  <sheetData>
    <row r="1" spans="1:14">
      <c r="A1" s="316" t="s">
        <v>1754</v>
      </c>
      <c r="B1" s="316" t="s">
        <v>1752</v>
      </c>
      <c r="C1" s="316" t="s">
        <v>5142</v>
      </c>
      <c r="D1" s="316" t="s">
        <v>5143</v>
      </c>
      <c r="E1" s="316" t="s">
        <v>5144</v>
      </c>
      <c r="F1" s="316" t="s">
        <v>5145</v>
      </c>
      <c r="G1" s="316" t="s">
        <v>5146</v>
      </c>
      <c r="H1" s="316" t="s">
        <v>5147</v>
      </c>
      <c r="I1" s="316" t="s">
        <v>5148</v>
      </c>
      <c r="J1" s="326" t="s">
        <v>5149</v>
      </c>
      <c r="K1" s="326" t="s">
        <v>5431</v>
      </c>
      <c r="L1" s="326" t="s">
        <v>5490</v>
      </c>
      <c r="M1" s="326" t="s">
        <v>9861</v>
      </c>
      <c r="N1" s="326" t="s">
        <v>5433</v>
      </c>
    </row>
    <row r="2" spans="1:14">
      <c r="A2" s="317" t="str">
        <f>_xlfn.XLOOKUP(B2,NRO!I:I,NRO!H:H)</f>
        <v>YOF</v>
      </c>
      <c r="B2" s="317" t="s">
        <v>230</v>
      </c>
      <c r="C2" s="317" t="s">
        <v>5118</v>
      </c>
      <c r="D2" s="317">
        <v>14.76037</v>
      </c>
      <c r="E2" s="317">
        <v>-17.482330000000001</v>
      </c>
      <c r="F2" s="317">
        <v>0</v>
      </c>
      <c r="G2" s="317">
        <v>6</v>
      </c>
      <c r="H2" s="317">
        <v>0</v>
      </c>
      <c r="I2" s="317">
        <v>0</v>
      </c>
      <c r="J2" s="317" t="s">
        <v>19</v>
      </c>
      <c r="K2" s="317" t="s">
        <v>5432</v>
      </c>
      <c r="L2" s="317" t="s">
        <v>5491</v>
      </c>
      <c r="M2" s="317" t="e">
        <f>VLOOKUP(L2,[2]Feuil1!$F:$F,1,)</f>
        <v>#N/A</v>
      </c>
      <c r="N2" s="317"/>
    </row>
    <row r="3" spans="1:14">
      <c r="A3" s="317" t="str">
        <f>_xlfn.XLOOKUP(B3,NRO!I:I,NRO!H:H)</f>
        <v>CAM</v>
      </c>
      <c r="B3" s="317" t="s">
        <v>1084</v>
      </c>
      <c r="C3" s="317" t="s">
        <v>4104</v>
      </c>
      <c r="D3" s="317">
        <v>14.75311</v>
      </c>
      <c r="E3" s="317">
        <v>-17.427720000000001</v>
      </c>
      <c r="F3" s="317">
        <v>0</v>
      </c>
      <c r="G3" s="317">
        <v>8</v>
      </c>
      <c r="H3" s="317">
        <v>0</v>
      </c>
      <c r="I3" s="317">
        <v>0</v>
      </c>
      <c r="J3" s="318" t="s">
        <v>12</v>
      </c>
      <c r="K3" s="317" t="s">
        <v>5432</v>
      </c>
      <c r="L3" s="317" t="s">
        <v>5492</v>
      </c>
      <c r="M3" s="317" t="e">
        <f>VLOOKUP(L3,[2]Feuil1!$F:$F,1,)</f>
        <v>#N/A</v>
      </c>
      <c r="N3" s="317"/>
    </row>
    <row r="4" spans="1:14">
      <c r="A4" s="317" t="str">
        <f>_xlfn.XLOOKUP(B4,NRO!I:I,NRO!H:H)</f>
        <v>SVD</v>
      </c>
      <c r="B4" s="317" t="s">
        <v>306</v>
      </c>
      <c r="C4" s="317" t="s">
        <v>5150</v>
      </c>
      <c r="D4" s="317">
        <v>14.705970000000001</v>
      </c>
      <c r="E4" s="317">
        <v>-17.462199999999999</v>
      </c>
      <c r="F4" s="317">
        <v>0</v>
      </c>
      <c r="G4" s="317">
        <v>6</v>
      </c>
      <c r="H4" s="317">
        <v>0</v>
      </c>
      <c r="I4" s="317">
        <v>0</v>
      </c>
      <c r="J4" s="317" t="s">
        <v>19</v>
      </c>
      <c r="K4" s="317" t="s">
        <v>5432</v>
      </c>
      <c r="L4" s="317" t="s">
        <v>5493</v>
      </c>
      <c r="M4" s="317" t="e">
        <f>VLOOKUP(L4,[2]Feuil1!$F:$F,1,)</f>
        <v>#N/A</v>
      </c>
      <c r="N4" s="317"/>
    </row>
    <row r="5" spans="1:14">
      <c r="A5" s="317" t="str">
        <f>_xlfn.XLOOKUP(B5,NRO!I:I,NRO!H:H)</f>
        <v>BIG</v>
      </c>
      <c r="B5" s="317" t="s">
        <v>1492</v>
      </c>
      <c r="C5" s="317" t="s">
        <v>3695</v>
      </c>
      <c r="D5" s="317">
        <v>12.7982</v>
      </c>
      <c r="E5" s="317">
        <v>-16.22963</v>
      </c>
      <c r="F5" s="317">
        <v>0</v>
      </c>
      <c r="G5" s="317">
        <v>8</v>
      </c>
      <c r="H5" s="317">
        <v>0</v>
      </c>
      <c r="I5" s="317">
        <v>0</v>
      </c>
      <c r="J5" s="319" t="s">
        <v>17</v>
      </c>
      <c r="K5" s="317" t="s">
        <v>5432</v>
      </c>
      <c r="L5" s="317" t="s">
        <v>5494</v>
      </c>
      <c r="M5" s="317" t="e">
        <f>VLOOKUP(L5,[2]Feuil1!$F:$F,1,)</f>
        <v>#N/A</v>
      </c>
      <c r="N5" s="317"/>
    </row>
    <row r="6" spans="1:14">
      <c r="A6" s="317" t="str">
        <f>_xlfn.XLOOKUP(B6,NRO!I:I,NRO!H:H)</f>
        <v>SVD</v>
      </c>
      <c r="B6" s="317" t="s">
        <v>323</v>
      </c>
      <c r="C6" s="317" t="s">
        <v>4129</v>
      </c>
      <c r="D6" s="317">
        <v>14.71435</v>
      </c>
      <c r="E6" s="317">
        <v>-17.467510000000001</v>
      </c>
      <c r="F6" s="317">
        <v>0</v>
      </c>
      <c r="G6" s="317">
        <v>6</v>
      </c>
      <c r="H6" s="317">
        <v>0</v>
      </c>
      <c r="I6" s="317">
        <v>0</v>
      </c>
      <c r="J6" s="317" t="s">
        <v>19</v>
      </c>
      <c r="K6" s="317" t="s">
        <v>5432</v>
      </c>
      <c r="L6" s="317" t="s">
        <v>5495</v>
      </c>
      <c r="M6" s="317" t="e">
        <f>VLOOKUP(L6,[2]Feuil1!$F:$F,1,)</f>
        <v>#N/A</v>
      </c>
      <c r="N6" s="317"/>
    </row>
    <row r="7" spans="1:14">
      <c r="A7" s="317" t="str">
        <f>_xlfn.XLOOKUP(B7,NRO!I:I,NRO!H:H)</f>
        <v>MBW</v>
      </c>
      <c r="B7" s="317" t="s">
        <v>1051</v>
      </c>
      <c r="C7" s="317" t="s">
        <v>3876</v>
      </c>
      <c r="D7" s="317">
        <v>14.73225508</v>
      </c>
      <c r="E7" s="317">
        <v>-17.311289890000001</v>
      </c>
      <c r="F7" s="317">
        <v>0</v>
      </c>
      <c r="G7" s="317">
        <v>8</v>
      </c>
      <c r="H7" s="317">
        <v>0</v>
      </c>
      <c r="I7" s="317">
        <v>0</v>
      </c>
      <c r="J7" s="318" t="s">
        <v>12</v>
      </c>
      <c r="K7" s="317" t="s">
        <v>5432</v>
      </c>
      <c r="L7" s="317" t="s">
        <v>5496</v>
      </c>
      <c r="M7" s="317" t="e">
        <f>VLOOKUP(L7,[2]Feuil1!$F:$F,1,)</f>
        <v>#N/A</v>
      </c>
      <c r="N7" s="317"/>
    </row>
    <row r="8" spans="1:14">
      <c r="A8" s="317" t="str">
        <f>_xlfn.XLOOKUP(B8,NRO!I:I,NRO!H:H)</f>
        <v>YOF</v>
      </c>
      <c r="B8" s="317" t="s">
        <v>682</v>
      </c>
      <c r="C8" s="317" t="s">
        <v>3945</v>
      </c>
      <c r="D8" s="317">
        <v>14.742559999999999</v>
      </c>
      <c r="E8" s="317">
        <v>-17.502369999999999</v>
      </c>
      <c r="F8" s="317">
        <v>0</v>
      </c>
      <c r="G8" s="317">
        <v>6</v>
      </c>
      <c r="H8" s="317">
        <v>0</v>
      </c>
      <c r="I8" s="317">
        <v>0</v>
      </c>
      <c r="J8" s="317" t="s">
        <v>19</v>
      </c>
      <c r="K8" s="317" t="s">
        <v>5432</v>
      </c>
      <c r="L8" s="317" t="s">
        <v>5497</v>
      </c>
      <c r="M8" s="317" t="e">
        <f>VLOOKUP(L8,[2]Feuil1!$F:$F,1,)</f>
        <v>#N/A</v>
      </c>
      <c r="N8" s="317"/>
    </row>
    <row r="9" spans="1:14">
      <c r="A9" s="317" t="str">
        <f>_xlfn.XLOOKUP(B9,NRO!I:I,NRO!H:H)</f>
        <v>THS</v>
      </c>
      <c r="B9" s="317" t="s">
        <v>1017</v>
      </c>
      <c r="C9" s="317" t="s">
        <v>3763</v>
      </c>
      <c r="D9" s="317">
        <v>14.40934</v>
      </c>
      <c r="E9" s="317">
        <v>-16.954650000000001</v>
      </c>
      <c r="F9" s="317">
        <v>0</v>
      </c>
      <c r="G9" s="317">
        <v>8</v>
      </c>
      <c r="H9" s="317">
        <v>0</v>
      </c>
      <c r="I9" s="317">
        <v>0</v>
      </c>
      <c r="J9" s="320" t="s">
        <v>23</v>
      </c>
      <c r="K9" s="317" t="s">
        <v>5432</v>
      </c>
      <c r="L9" s="317" t="s">
        <v>5498</v>
      </c>
      <c r="M9" s="317" t="e">
        <f>VLOOKUP(L9,[2]Feuil1!$F:$F,1,)</f>
        <v>#N/A</v>
      </c>
      <c r="N9" s="317"/>
    </row>
    <row r="10" spans="1:14">
      <c r="A10" s="317" t="str">
        <f>_xlfn.XLOOKUP(B10,NRO!I:I,NRO!H:H)</f>
        <v>BGY</v>
      </c>
      <c r="B10" s="317" t="s">
        <v>1039</v>
      </c>
      <c r="C10" s="317" t="s">
        <v>4006</v>
      </c>
      <c r="D10" s="317">
        <v>14.706619999999999</v>
      </c>
      <c r="E10" s="317">
        <v>-17.235800000000001</v>
      </c>
      <c r="F10" s="317">
        <v>0</v>
      </c>
      <c r="G10" s="317">
        <v>8</v>
      </c>
      <c r="H10" s="317">
        <v>0</v>
      </c>
      <c r="I10" s="317">
        <v>0</v>
      </c>
      <c r="J10" s="318" t="s">
        <v>12</v>
      </c>
      <c r="K10" s="317" t="s">
        <v>5432</v>
      </c>
      <c r="L10" s="317" t="s">
        <v>5499</v>
      </c>
      <c r="M10" s="317" t="e">
        <f>VLOOKUP(L10,[2]Feuil1!$F:$F,1,)</f>
        <v>#N/A</v>
      </c>
      <c r="N10" s="317"/>
    </row>
    <row r="11" spans="1:14">
      <c r="A11" s="317" t="str">
        <f>_xlfn.XLOOKUP(B11,NRO!I:I,NRO!H:H)</f>
        <v>KOL</v>
      </c>
      <c r="B11" s="317" t="s">
        <v>1665</v>
      </c>
      <c r="C11" s="317" t="s">
        <v>4785</v>
      </c>
      <c r="D11" s="317">
        <v>12.899929999999999</v>
      </c>
      <c r="E11" s="317">
        <v>-14.93033</v>
      </c>
      <c r="F11" s="317">
        <v>0</v>
      </c>
      <c r="G11" s="317">
        <v>6</v>
      </c>
      <c r="H11" s="317">
        <v>0</v>
      </c>
      <c r="I11" s="317">
        <v>0</v>
      </c>
      <c r="J11" s="319" t="s">
        <v>17</v>
      </c>
      <c r="K11" s="317" t="s">
        <v>5432</v>
      </c>
      <c r="L11" s="317" t="s">
        <v>5500</v>
      </c>
      <c r="M11" s="317" t="e">
        <f>VLOOKUP(L11,[2]Feuil1!$F:$F,1,)</f>
        <v>#N/A</v>
      </c>
      <c r="N11" s="317"/>
    </row>
    <row r="12" spans="1:14">
      <c r="A12" s="317" t="str">
        <f>_xlfn.XLOOKUP(B12,NRO!I:I,NRO!H:H)</f>
        <v>GDW</v>
      </c>
      <c r="B12" s="317" t="s">
        <v>445</v>
      </c>
      <c r="C12" s="317" t="s">
        <v>3978</v>
      </c>
      <c r="D12" s="317">
        <v>14.793240000000001</v>
      </c>
      <c r="E12" s="317">
        <v>-17.359220000000001</v>
      </c>
      <c r="F12" s="317">
        <v>0</v>
      </c>
      <c r="G12" s="317">
        <v>6</v>
      </c>
      <c r="H12" s="317">
        <v>0</v>
      </c>
      <c r="I12" s="317">
        <v>0</v>
      </c>
      <c r="J12" s="318" t="s">
        <v>12</v>
      </c>
      <c r="K12" s="317" t="s">
        <v>5432</v>
      </c>
      <c r="L12" s="317" t="s">
        <v>5501</v>
      </c>
      <c r="M12" s="317" t="e">
        <f>VLOOKUP(L12,[2]Feuil1!$F:$F,1,)</f>
        <v>#N/A</v>
      </c>
      <c r="N12" s="317"/>
    </row>
    <row r="13" spans="1:14">
      <c r="A13" s="317" t="str">
        <f>_xlfn.XLOOKUP(B13,NRO!I:I,NRO!H:H)</f>
        <v>MED</v>
      </c>
      <c r="B13" s="317" t="s">
        <v>188</v>
      </c>
      <c r="C13" s="317" t="s">
        <v>3732</v>
      </c>
      <c r="D13" s="317">
        <v>14.673410000000001</v>
      </c>
      <c r="E13" s="317">
        <v>-17.437560000000001</v>
      </c>
      <c r="F13" s="317">
        <v>0</v>
      </c>
      <c r="G13" s="317">
        <v>6</v>
      </c>
      <c r="H13" s="317">
        <v>0</v>
      </c>
      <c r="I13" s="317">
        <v>0</v>
      </c>
      <c r="J13" s="317" t="s">
        <v>19</v>
      </c>
      <c r="K13" s="317" t="s">
        <v>5432</v>
      </c>
      <c r="L13" s="317" t="s">
        <v>5502</v>
      </c>
      <c r="M13" s="317" t="e">
        <f>VLOOKUP(L13,[2]Feuil1!$F:$F,1,)</f>
        <v>#N/A</v>
      </c>
      <c r="N13" s="317"/>
    </row>
    <row r="14" spans="1:14">
      <c r="A14" s="317" t="str">
        <f>_xlfn.XLOOKUP(B14,NRO!I:I,NRO!H:H)</f>
        <v>CAM</v>
      </c>
      <c r="B14" s="317" t="s">
        <v>1040</v>
      </c>
      <c r="C14" s="317" t="s">
        <v>3712</v>
      </c>
      <c r="D14" s="317">
        <v>14.76</v>
      </c>
      <c r="E14" s="317">
        <v>-17.430759999999999</v>
      </c>
      <c r="F14" s="317">
        <v>0</v>
      </c>
      <c r="G14" s="317">
        <v>8</v>
      </c>
      <c r="H14" s="317">
        <v>0</v>
      </c>
      <c r="I14" s="317">
        <v>0</v>
      </c>
      <c r="J14" s="318" t="s">
        <v>12</v>
      </c>
      <c r="K14" s="317" t="s">
        <v>5432</v>
      </c>
      <c r="L14" s="317" t="s">
        <v>5503</v>
      </c>
      <c r="M14" s="317" t="str">
        <f>VLOOKUP(L14,[2]Feuil1!$F:$F,1,)</f>
        <v>O_CAM_H21_PBO52_7</v>
      </c>
      <c r="N14" s="317"/>
    </row>
    <row r="15" spans="1:14">
      <c r="A15" s="317" t="str">
        <f>_xlfn.XLOOKUP(B15,NRO!I:I,NRO!H:H)</f>
        <v>THS</v>
      </c>
      <c r="B15" s="317" t="s">
        <v>1351</v>
      </c>
      <c r="C15" s="317" t="s">
        <v>4396</v>
      </c>
      <c r="D15" s="317">
        <v>14.77434</v>
      </c>
      <c r="E15" s="317">
        <v>-16.896409999999999</v>
      </c>
      <c r="F15" s="317">
        <v>0</v>
      </c>
      <c r="G15" s="317">
        <v>8</v>
      </c>
      <c r="H15" s="317">
        <v>0</v>
      </c>
      <c r="I15" s="317">
        <v>0</v>
      </c>
      <c r="J15" s="320" t="s">
        <v>23</v>
      </c>
      <c r="K15" s="317" t="s">
        <v>5432</v>
      </c>
      <c r="L15" s="317" t="s">
        <v>5504</v>
      </c>
      <c r="M15" s="317" t="e">
        <f>VLOOKUP(L15,[2]Feuil1!$F:$F,1,)</f>
        <v>#N/A</v>
      </c>
      <c r="N15" s="317"/>
    </row>
    <row r="16" spans="1:14">
      <c r="A16" s="317" t="str">
        <f>_xlfn.XLOOKUP(B16,NRO!I:I,NRO!H:H)</f>
        <v>CAM</v>
      </c>
      <c r="B16" s="317" t="s">
        <v>1040</v>
      </c>
      <c r="C16" s="317" t="s">
        <v>3891</v>
      </c>
      <c r="D16" s="317">
        <v>14.76017</v>
      </c>
      <c r="E16" s="317">
        <v>-17.43141</v>
      </c>
      <c r="F16" s="317">
        <v>0</v>
      </c>
      <c r="G16" s="317">
        <v>8</v>
      </c>
      <c r="H16" s="317">
        <v>0</v>
      </c>
      <c r="I16" s="317">
        <v>0</v>
      </c>
      <c r="J16" s="318" t="s">
        <v>12</v>
      </c>
      <c r="K16" s="317" t="s">
        <v>5432</v>
      </c>
      <c r="L16" s="317" t="s">
        <v>5505</v>
      </c>
      <c r="M16" s="317" t="e">
        <f>VLOOKUP(L16,[2]Feuil1!$F:$F,1,)</f>
        <v>#N/A</v>
      </c>
      <c r="N16" s="317"/>
    </row>
    <row r="17" spans="1:14">
      <c r="A17" s="317" t="str">
        <f>_xlfn.XLOOKUP(B17,NRO!I:I,NRO!H:H)</f>
        <v>MBO</v>
      </c>
      <c r="B17" s="317" t="s">
        <v>1689</v>
      </c>
      <c r="C17" s="317" t="s">
        <v>4590</v>
      </c>
      <c r="D17" s="317">
        <v>15.12313</v>
      </c>
      <c r="E17" s="317">
        <v>-16.88617</v>
      </c>
      <c r="F17" s="317">
        <v>0</v>
      </c>
      <c r="G17" s="317">
        <v>6</v>
      </c>
      <c r="H17" s="317">
        <v>0</v>
      </c>
      <c r="I17" s="317">
        <v>0</v>
      </c>
      <c r="J17" s="320" t="s">
        <v>23</v>
      </c>
      <c r="K17" s="317" t="s">
        <v>5432</v>
      </c>
      <c r="L17" s="317" t="s">
        <v>5506</v>
      </c>
      <c r="M17" s="317" t="e">
        <f>VLOOKUP(L17,[2]Feuil1!$F:$F,1,)</f>
        <v>#N/A</v>
      </c>
      <c r="N17" s="317"/>
    </row>
    <row r="18" spans="1:14">
      <c r="A18" s="317" t="str">
        <f>_xlfn.XLOOKUP(B18,NRO!I:I,NRO!H:H)</f>
        <v>SVD</v>
      </c>
      <c r="B18" s="317" t="s">
        <v>172</v>
      </c>
      <c r="C18" s="317" t="s">
        <v>3979</v>
      </c>
      <c r="D18" s="317">
        <v>14.70745</v>
      </c>
      <c r="E18" s="317">
        <v>-17.473739999999999</v>
      </c>
      <c r="F18" s="317">
        <v>0</v>
      </c>
      <c r="G18" s="317">
        <v>6</v>
      </c>
      <c r="H18" s="317">
        <v>0</v>
      </c>
      <c r="I18" s="317">
        <v>0</v>
      </c>
      <c r="J18" s="317" t="s">
        <v>19</v>
      </c>
      <c r="K18" s="317" t="s">
        <v>5432</v>
      </c>
      <c r="L18" s="317" t="s">
        <v>5507</v>
      </c>
      <c r="M18" s="317" t="e">
        <f>VLOOKUP(L18,[2]Feuil1!$F:$F,1,)</f>
        <v>#N/A</v>
      </c>
      <c r="N18" s="317"/>
    </row>
    <row r="19" spans="1:14">
      <c r="A19" s="317" t="str">
        <f>_xlfn.XLOOKUP(B19,NRO!I:I,NRO!H:H)</f>
        <v>SGK</v>
      </c>
      <c r="B19" s="317" t="s">
        <v>1256</v>
      </c>
      <c r="C19" s="317" t="s">
        <v>4060</v>
      </c>
      <c r="D19" s="317">
        <v>14.774570000000001</v>
      </c>
      <c r="E19" s="317">
        <v>-17.251110000000001</v>
      </c>
      <c r="F19" s="317">
        <v>0</v>
      </c>
      <c r="G19" s="317">
        <v>8</v>
      </c>
      <c r="H19" s="317">
        <v>0</v>
      </c>
      <c r="I19" s="317">
        <v>0</v>
      </c>
      <c r="J19" s="318" t="s">
        <v>12</v>
      </c>
      <c r="K19" s="317" t="s">
        <v>5432</v>
      </c>
      <c r="L19" s="317" t="s">
        <v>5508</v>
      </c>
      <c r="M19" s="317" t="e">
        <f>VLOOKUP(L19,[2]Feuil1!$F:$F,1,)</f>
        <v>#N/A</v>
      </c>
      <c r="N19" s="317"/>
    </row>
    <row r="20" spans="1:14">
      <c r="A20" s="317" t="str">
        <f>_xlfn.XLOOKUP(B20,NRO!I:I,NRO!H:H)</f>
        <v>THS</v>
      </c>
      <c r="B20" s="317" t="s">
        <v>1360</v>
      </c>
      <c r="C20" s="317" t="s">
        <v>3726</v>
      </c>
      <c r="D20" s="317">
        <v>14.776590000000001</v>
      </c>
      <c r="E20" s="317">
        <v>-16.912040000000001</v>
      </c>
      <c r="F20" s="317">
        <v>0</v>
      </c>
      <c r="G20" s="317">
        <v>8</v>
      </c>
      <c r="H20" s="317">
        <v>0</v>
      </c>
      <c r="I20" s="317">
        <v>0</v>
      </c>
      <c r="J20" s="320" t="s">
        <v>23</v>
      </c>
      <c r="K20" s="317" t="s">
        <v>5432</v>
      </c>
      <c r="L20" s="317" t="s">
        <v>5509</v>
      </c>
      <c r="M20" s="317" t="str">
        <f>VLOOKUP(L20,[2]Feuil1!$F:$F,1,)</f>
        <v>O_THS_A43_PBO136_7</v>
      </c>
      <c r="N20" s="317"/>
    </row>
    <row r="21" spans="1:14">
      <c r="A21" s="317" t="str">
        <f>_xlfn.XLOOKUP(B21,NRO!I:I,NRO!H:H)</f>
        <v>DMD</v>
      </c>
      <c r="B21" s="317" t="s">
        <v>1538</v>
      </c>
      <c r="C21" s="317" t="s">
        <v>3759</v>
      </c>
      <c r="D21" s="317">
        <v>14.724769999999999</v>
      </c>
      <c r="E21" s="317">
        <v>-17.184000000000001</v>
      </c>
      <c r="F21" s="317">
        <v>0</v>
      </c>
      <c r="G21" s="317">
        <v>8</v>
      </c>
      <c r="H21" s="317">
        <v>0</v>
      </c>
      <c r="I21" s="317">
        <v>0</v>
      </c>
      <c r="J21" s="318" t="s">
        <v>12</v>
      </c>
      <c r="K21" s="317" t="s">
        <v>5432</v>
      </c>
      <c r="L21" s="317" t="s">
        <v>5510</v>
      </c>
      <c r="M21" s="317" t="str">
        <f>VLOOKUP(L21,[2]Feuil1!$F:$F,1,)</f>
        <v>O_DMD_N09_PBO100_7</v>
      </c>
      <c r="N21" s="317"/>
    </row>
    <row r="22" spans="1:14">
      <c r="A22" s="317" t="str">
        <f>_xlfn.XLOOKUP(B22,NRO!I:I,NRO!H:H)</f>
        <v>THS</v>
      </c>
      <c r="B22" s="317" t="s">
        <v>1142</v>
      </c>
      <c r="C22" s="317" t="s">
        <v>3877</v>
      </c>
      <c r="D22" s="317">
        <v>14.82411222</v>
      </c>
      <c r="E22" s="317">
        <v>-16.926600449999999</v>
      </c>
      <c r="F22" s="317">
        <v>0</v>
      </c>
      <c r="G22" s="317">
        <v>8</v>
      </c>
      <c r="H22" s="317">
        <v>0</v>
      </c>
      <c r="I22" s="317">
        <v>0</v>
      </c>
      <c r="J22" s="320" t="s">
        <v>23</v>
      </c>
      <c r="K22" s="317" t="s">
        <v>5432</v>
      </c>
      <c r="L22" s="317" t="s">
        <v>5511</v>
      </c>
      <c r="M22" s="317" t="e">
        <f>VLOOKUP(L22,[2]Feuil1!$F:$F,1,)</f>
        <v>#N/A</v>
      </c>
      <c r="N22" s="317"/>
    </row>
    <row r="23" spans="1:14">
      <c r="A23" s="317" t="str">
        <f>_xlfn.XLOOKUP(B23,NRO!I:I,NRO!H:H)</f>
        <v>NGA</v>
      </c>
      <c r="B23" s="317" t="s">
        <v>678</v>
      </c>
      <c r="C23" s="317" t="s">
        <v>4732</v>
      </c>
      <c r="D23" s="317">
        <v>16.042680000000001</v>
      </c>
      <c r="E23" s="317">
        <v>-16.430720000000001</v>
      </c>
      <c r="F23" s="317">
        <v>0</v>
      </c>
      <c r="G23" s="317">
        <v>6</v>
      </c>
      <c r="H23" s="317">
        <v>0</v>
      </c>
      <c r="I23" s="317">
        <v>0</v>
      </c>
      <c r="J23" s="321" t="s">
        <v>26</v>
      </c>
      <c r="K23" s="317" t="s">
        <v>5432</v>
      </c>
      <c r="L23" s="317" t="s">
        <v>5512</v>
      </c>
      <c r="M23" s="317" t="e">
        <f>VLOOKUP(L23,[2]Feuil1!$F:$F,1,)</f>
        <v>#N/A</v>
      </c>
      <c r="N23" s="317"/>
    </row>
    <row r="24" spans="1:14">
      <c r="A24" s="317" t="str">
        <f>_xlfn.XLOOKUP(B24,NRO!I:I,NRO!H:H)</f>
        <v>MBR</v>
      </c>
      <c r="B24" s="317" t="s">
        <v>735</v>
      </c>
      <c r="C24" s="317" t="s">
        <v>4714</v>
      </c>
      <c r="D24" s="317">
        <v>14.410259999999999</v>
      </c>
      <c r="E24" s="317">
        <v>-16.967120000000001</v>
      </c>
      <c r="F24" s="317">
        <v>0</v>
      </c>
      <c r="G24" s="317">
        <v>6</v>
      </c>
      <c r="H24" s="317">
        <v>0</v>
      </c>
      <c r="I24" s="317">
        <v>0</v>
      </c>
      <c r="J24" s="320" t="s">
        <v>23</v>
      </c>
      <c r="K24" s="317" t="s">
        <v>5432</v>
      </c>
      <c r="L24" s="317" t="s">
        <v>5513</v>
      </c>
      <c r="M24" s="317" t="e">
        <f>VLOOKUP(L24,[2]Feuil1!$F:$F,1,)</f>
        <v>#N/A</v>
      </c>
      <c r="N24" s="317"/>
    </row>
    <row r="25" spans="1:14">
      <c r="A25" s="317" t="str">
        <f>_xlfn.XLOOKUP(B25,NRO!I:I,NRO!H:H)</f>
        <v>REP</v>
      </c>
      <c r="B25" s="317" t="s">
        <v>156</v>
      </c>
      <c r="C25" s="317" t="s">
        <v>4163</v>
      </c>
      <c r="D25" s="317">
        <v>14.65813451</v>
      </c>
      <c r="E25" s="317">
        <v>-17.435378</v>
      </c>
      <c r="F25" s="317">
        <v>0</v>
      </c>
      <c r="G25" s="317">
        <v>6</v>
      </c>
      <c r="H25" s="317">
        <v>0</v>
      </c>
      <c r="I25" s="317">
        <v>0</v>
      </c>
      <c r="J25" s="317" t="s">
        <v>19</v>
      </c>
      <c r="K25" s="317" t="s">
        <v>5432</v>
      </c>
      <c r="L25" s="317" t="s">
        <v>5514</v>
      </c>
      <c r="M25" s="317" t="e">
        <f>VLOOKUP(L25,[2]Feuil1!$F:$F,1,)</f>
        <v>#N/A</v>
      </c>
      <c r="N25" s="317"/>
    </row>
    <row r="26" spans="1:14">
      <c r="A26" s="317" t="str">
        <f>_xlfn.XLOOKUP(B26,NRO!I:I,NRO!H:H)</f>
        <v>THS</v>
      </c>
      <c r="B26" s="317" t="s">
        <v>1420</v>
      </c>
      <c r="C26" s="317" t="s">
        <v>4402</v>
      </c>
      <c r="D26" s="317">
        <v>14.774100000000001</v>
      </c>
      <c r="E26" s="317">
        <v>-16.920500000000001</v>
      </c>
      <c r="F26" s="317">
        <v>0</v>
      </c>
      <c r="G26" s="317">
        <v>8</v>
      </c>
      <c r="H26" s="317">
        <v>0</v>
      </c>
      <c r="I26" s="317">
        <v>0</v>
      </c>
      <c r="J26" s="320" t="s">
        <v>23</v>
      </c>
      <c r="K26" s="317" t="s">
        <v>5432</v>
      </c>
      <c r="L26" s="317" t="s">
        <v>5515</v>
      </c>
      <c r="M26" s="317" t="e">
        <f>VLOOKUP(L26,[2]Feuil1!$F:$F,1,)</f>
        <v>#N/A</v>
      </c>
      <c r="N26" s="317"/>
    </row>
    <row r="27" spans="1:14">
      <c r="A27" s="317" t="str">
        <f>_xlfn.XLOOKUP(B27,NRO!I:I,NRO!H:H)</f>
        <v>MED</v>
      </c>
      <c r="B27" s="317" t="s">
        <v>188</v>
      </c>
      <c r="C27" s="317" t="s">
        <v>4038</v>
      </c>
      <c r="D27" s="317">
        <v>14.69097</v>
      </c>
      <c r="E27" s="317">
        <v>-17.45673</v>
      </c>
      <c r="F27" s="317">
        <v>0</v>
      </c>
      <c r="G27" s="317">
        <v>6</v>
      </c>
      <c r="H27" s="317">
        <v>0</v>
      </c>
      <c r="I27" s="317">
        <v>0</v>
      </c>
      <c r="J27" s="317" t="s">
        <v>19</v>
      </c>
      <c r="K27" s="317" t="s">
        <v>5432</v>
      </c>
      <c r="L27" s="317" t="s">
        <v>5516</v>
      </c>
      <c r="M27" s="317" t="e">
        <f>VLOOKUP(L27,[2]Feuil1!$F:$F,1,)</f>
        <v>#N/A</v>
      </c>
      <c r="N27" s="317"/>
    </row>
    <row r="28" spans="1:14">
      <c r="A28" s="317" t="str">
        <f>_xlfn.XLOOKUP(B28,NRO!I:I,NRO!H:H)</f>
        <v>ZIG</v>
      </c>
      <c r="B28" s="317" t="s">
        <v>1473</v>
      </c>
      <c r="C28" s="317" t="s">
        <v>4114</v>
      </c>
      <c r="D28" s="317">
        <v>12.56109</v>
      </c>
      <c r="E28" s="317">
        <v>-16.245930000000001</v>
      </c>
      <c r="F28" s="317">
        <v>0</v>
      </c>
      <c r="G28" s="317">
        <v>8</v>
      </c>
      <c r="H28" s="317">
        <v>0</v>
      </c>
      <c r="I28" s="317">
        <v>0</v>
      </c>
      <c r="J28" s="319" t="s">
        <v>17</v>
      </c>
      <c r="K28" s="317" t="s">
        <v>5432</v>
      </c>
      <c r="L28" s="317" t="s">
        <v>5517</v>
      </c>
      <c r="M28" s="317" t="e">
        <f>VLOOKUP(L28,[2]Feuil1!$F:$F,1,)</f>
        <v>#N/A</v>
      </c>
      <c r="N28" s="317"/>
    </row>
    <row r="29" spans="1:14">
      <c r="A29" s="317" t="str">
        <f>_xlfn.XLOOKUP(B29,NRO!I:I,NRO!H:H)</f>
        <v>GMB</v>
      </c>
      <c r="B29" s="317" t="s">
        <v>555</v>
      </c>
      <c r="C29" s="317" t="s">
        <v>4659</v>
      </c>
      <c r="D29" s="317">
        <v>14.44145</v>
      </c>
      <c r="E29" s="317">
        <v>-17.015309999999999</v>
      </c>
      <c r="F29" s="317">
        <v>0</v>
      </c>
      <c r="G29" s="317">
        <v>6</v>
      </c>
      <c r="H29" s="317">
        <v>0</v>
      </c>
      <c r="I29" s="317">
        <v>0</v>
      </c>
      <c r="J29" s="320" t="s">
        <v>23</v>
      </c>
      <c r="K29" s="317" t="s">
        <v>5432</v>
      </c>
      <c r="L29" s="317" t="s">
        <v>5518</v>
      </c>
      <c r="M29" s="317" t="e">
        <f>VLOOKUP(L29,[2]Feuil1!$F:$F,1,)</f>
        <v>#N/A</v>
      </c>
      <c r="N29" s="317"/>
    </row>
    <row r="30" spans="1:14">
      <c r="A30" s="317" t="str">
        <f>_xlfn.XLOOKUP(B30,NRO!I:I,NRO!H:H)</f>
        <v>SVD</v>
      </c>
      <c r="B30" s="317" t="s">
        <v>306</v>
      </c>
      <c r="C30" s="317" t="s">
        <v>5151</v>
      </c>
      <c r="D30" s="317">
        <v>14.70654</v>
      </c>
      <c r="E30" s="317">
        <v>-17.46245</v>
      </c>
      <c r="F30" s="317">
        <v>0</v>
      </c>
      <c r="G30" s="317">
        <v>6</v>
      </c>
      <c r="H30" s="317">
        <v>0</v>
      </c>
      <c r="I30" s="317">
        <v>0</v>
      </c>
      <c r="J30" s="317" t="s">
        <v>19</v>
      </c>
      <c r="K30" s="317" t="s">
        <v>5432</v>
      </c>
      <c r="L30" s="317" t="s">
        <v>5519</v>
      </c>
      <c r="M30" s="317" t="e">
        <f>VLOOKUP(L30,[2]Feuil1!$F:$F,1,)</f>
        <v>#N/A</v>
      </c>
      <c r="N30" s="317"/>
    </row>
    <row r="31" spans="1:14">
      <c r="A31" s="317" t="str">
        <f>_xlfn.XLOOKUP(B31,NRO!I:I,NRO!H:H)</f>
        <v>ACA</v>
      </c>
      <c r="B31" s="317" t="s">
        <v>566</v>
      </c>
      <c r="C31" s="317" t="s">
        <v>4045</v>
      </c>
      <c r="D31" s="317">
        <v>14.712490000000001</v>
      </c>
      <c r="E31" s="317">
        <v>-17.45036</v>
      </c>
      <c r="F31" s="317">
        <v>0</v>
      </c>
      <c r="G31" s="317">
        <v>6</v>
      </c>
      <c r="H31" s="317">
        <v>0</v>
      </c>
      <c r="I31" s="317">
        <v>0</v>
      </c>
      <c r="J31" s="317" t="s">
        <v>19</v>
      </c>
      <c r="K31" s="317" t="s">
        <v>5432</v>
      </c>
      <c r="L31" s="317" t="s">
        <v>5520</v>
      </c>
      <c r="M31" s="317" t="e">
        <f>VLOOKUP(L31,[2]Feuil1!$F:$F,1,)</f>
        <v>#N/A</v>
      </c>
      <c r="N31" s="317"/>
    </row>
    <row r="32" spans="1:14">
      <c r="A32" s="317" t="str">
        <f>_xlfn.XLOOKUP(B32,NRO!I:I,NRO!H:H)</f>
        <v>DMD</v>
      </c>
      <c r="B32" s="317" t="s">
        <v>1538</v>
      </c>
      <c r="C32" s="317" t="s">
        <v>3831</v>
      </c>
      <c r="D32" s="317">
        <v>14.75639</v>
      </c>
      <c r="E32" s="317">
        <v>-17.13128</v>
      </c>
      <c r="F32" s="317">
        <v>0</v>
      </c>
      <c r="G32" s="317">
        <v>8</v>
      </c>
      <c r="H32" s="317">
        <v>0</v>
      </c>
      <c r="I32" s="317">
        <v>0</v>
      </c>
      <c r="J32" s="318" t="s">
        <v>12</v>
      </c>
      <c r="K32" s="317" t="s">
        <v>5432</v>
      </c>
      <c r="L32" s="317" t="s">
        <v>5521</v>
      </c>
      <c r="M32" s="317" t="e">
        <f>VLOOKUP(L32,[2]Feuil1!$F:$F,1,)</f>
        <v>#N/A</v>
      </c>
      <c r="N32" s="317"/>
    </row>
    <row r="33" spans="1:14">
      <c r="A33" s="317" t="str">
        <f>_xlfn.XLOOKUP(B33,NRO!I:I,NRO!H:H)</f>
        <v>MBW</v>
      </c>
      <c r="B33" s="317" t="s">
        <v>715</v>
      </c>
      <c r="C33" s="317" t="s">
        <v>3836</v>
      </c>
      <c r="D33" s="317">
        <v>14.755369999999999</v>
      </c>
      <c r="E33" s="317">
        <v>-17.27176</v>
      </c>
      <c r="F33" s="317">
        <v>0</v>
      </c>
      <c r="G33" s="317">
        <v>6</v>
      </c>
      <c r="H33" s="317">
        <v>0</v>
      </c>
      <c r="I33" s="317">
        <v>0</v>
      </c>
      <c r="J33" s="318" t="s">
        <v>12</v>
      </c>
      <c r="K33" s="317" t="s">
        <v>5432</v>
      </c>
      <c r="L33" s="317" t="s">
        <v>5522</v>
      </c>
      <c r="M33" s="317" t="e">
        <f>VLOOKUP(L33,[2]Feuil1!$F:$F,1,)</f>
        <v>#N/A</v>
      </c>
      <c r="N33" s="317"/>
    </row>
    <row r="34" spans="1:14">
      <c r="A34" s="317" t="str">
        <f>_xlfn.XLOOKUP(B34,NRO!I:I,NRO!H:H)</f>
        <v>MBR</v>
      </c>
      <c r="B34" s="317" t="s">
        <v>735</v>
      </c>
      <c r="C34" s="317" t="s">
        <v>4864</v>
      </c>
      <c r="D34" s="317">
        <v>14.4084</v>
      </c>
      <c r="E34" s="317">
        <v>-16.969899999999999</v>
      </c>
      <c r="F34" s="317">
        <v>0</v>
      </c>
      <c r="G34" s="317">
        <v>6</v>
      </c>
      <c r="H34" s="317">
        <v>0</v>
      </c>
      <c r="I34" s="317">
        <v>0</v>
      </c>
      <c r="J34" s="320" t="s">
        <v>23</v>
      </c>
      <c r="K34" s="317" t="s">
        <v>5432</v>
      </c>
      <c r="L34" s="317" t="s">
        <v>5523</v>
      </c>
      <c r="M34" s="317" t="e">
        <f>VLOOKUP(L34,[2]Feuil1!$F:$F,1,)</f>
        <v>#N/A</v>
      </c>
      <c r="N34" s="317"/>
    </row>
    <row r="35" spans="1:14">
      <c r="A35" s="317" t="e">
        <f>_xlfn.XLOOKUP(B35,NRO!I:I,NRO!H:H)</f>
        <v>#N/A</v>
      </c>
      <c r="B35" s="317" t="s">
        <v>5152</v>
      </c>
      <c r="C35" s="317" t="s">
        <v>4488</v>
      </c>
      <c r="D35" s="317">
        <v>15.11866</v>
      </c>
      <c r="E35" s="317">
        <v>-16.87349</v>
      </c>
      <c r="F35" s="317">
        <v>0</v>
      </c>
      <c r="G35" s="317">
        <v>6</v>
      </c>
      <c r="H35" s="317">
        <v>0</v>
      </c>
      <c r="I35" s="317">
        <v>0</v>
      </c>
      <c r="J35" s="320" t="s">
        <v>23</v>
      </c>
      <c r="K35" s="317" t="s">
        <v>5432</v>
      </c>
      <c r="L35" s="317" t="s">
        <v>5524</v>
      </c>
      <c r="M35" s="317" t="e">
        <f>VLOOKUP(L35,[2]Feuil1!$F:$F,1,)</f>
        <v>#N/A</v>
      </c>
      <c r="N35" s="317"/>
    </row>
    <row r="36" spans="1:14">
      <c r="A36" s="317" t="str">
        <f>_xlfn.XLOOKUP(B36,NRO!I:I,NRO!H:H)</f>
        <v>DMD</v>
      </c>
      <c r="B36" s="317" t="s">
        <v>1538</v>
      </c>
      <c r="C36" s="317" t="s">
        <v>4396</v>
      </c>
      <c r="D36" s="317">
        <v>14.738849999999999</v>
      </c>
      <c r="E36" s="317">
        <v>-17.122109999999999</v>
      </c>
      <c r="F36" s="317">
        <v>0</v>
      </c>
      <c r="G36" s="317">
        <v>8</v>
      </c>
      <c r="H36" s="317">
        <v>0</v>
      </c>
      <c r="I36" s="317">
        <v>0</v>
      </c>
      <c r="J36" s="318" t="s">
        <v>12</v>
      </c>
      <c r="K36" s="317" t="s">
        <v>5432</v>
      </c>
      <c r="L36" s="317" t="s">
        <v>5525</v>
      </c>
      <c r="M36" s="317" t="e">
        <f>VLOOKUP(L36,[2]Feuil1!$F:$F,1,)</f>
        <v>#N/A</v>
      </c>
      <c r="N36" s="317"/>
    </row>
    <row r="37" spans="1:14">
      <c r="A37" s="317" t="str">
        <f>_xlfn.XLOOKUP(B37,NRO!I:I,NRO!H:H)</f>
        <v>THS</v>
      </c>
      <c r="B37" s="317" t="s">
        <v>1351</v>
      </c>
      <c r="C37" s="317" t="s">
        <v>4798</v>
      </c>
      <c r="D37" s="317">
        <v>14.77847</v>
      </c>
      <c r="E37" s="317">
        <v>-16.901039999999998</v>
      </c>
      <c r="F37" s="317">
        <v>0</v>
      </c>
      <c r="G37" s="317">
        <v>8</v>
      </c>
      <c r="H37" s="317">
        <v>0</v>
      </c>
      <c r="I37" s="317">
        <v>0</v>
      </c>
      <c r="J37" s="320" t="s">
        <v>23</v>
      </c>
      <c r="K37" s="317" t="s">
        <v>5432</v>
      </c>
      <c r="L37" s="317" t="s">
        <v>5526</v>
      </c>
      <c r="M37" s="317" t="e">
        <f>VLOOKUP(L37,[2]Feuil1!$F:$F,1,)</f>
        <v>#N/A</v>
      </c>
      <c r="N37" s="317"/>
    </row>
    <row r="38" spans="1:14">
      <c r="A38" s="317" t="str">
        <f>_xlfn.XLOOKUP(B38,NRO!I:I,NRO!H:H)</f>
        <v>ACA</v>
      </c>
      <c r="B38" s="317" t="s">
        <v>561</v>
      </c>
      <c r="C38" s="317" t="s">
        <v>4261</v>
      </c>
      <c r="D38" s="317">
        <v>14.7073</v>
      </c>
      <c r="E38" s="317">
        <v>-17.454180000000001</v>
      </c>
      <c r="F38" s="317">
        <v>0</v>
      </c>
      <c r="G38" s="317">
        <v>6</v>
      </c>
      <c r="H38" s="317">
        <v>0</v>
      </c>
      <c r="I38" s="317">
        <v>0</v>
      </c>
      <c r="J38" s="317" t="s">
        <v>19</v>
      </c>
      <c r="K38" s="317" t="s">
        <v>5432</v>
      </c>
      <c r="L38" s="317" t="s">
        <v>5527</v>
      </c>
      <c r="M38" s="317" t="e">
        <f>VLOOKUP(L38,[2]Feuil1!$F:$F,1,)</f>
        <v>#N/A</v>
      </c>
      <c r="N38" s="317"/>
    </row>
    <row r="39" spans="1:14">
      <c r="A39" s="317" t="str">
        <f>_xlfn.XLOOKUP(B39,NRO!I:I,NRO!H:H)</f>
        <v>GMB</v>
      </c>
      <c r="B39" s="317" t="s">
        <v>555</v>
      </c>
      <c r="C39" s="317" t="s">
        <v>4514</v>
      </c>
      <c r="D39" s="317">
        <v>14.442299999999999</v>
      </c>
      <c r="E39" s="317">
        <v>-17.017969999999998</v>
      </c>
      <c r="F39" s="317">
        <v>0</v>
      </c>
      <c r="G39" s="317">
        <v>6</v>
      </c>
      <c r="H39" s="317">
        <v>0</v>
      </c>
      <c r="I39" s="317">
        <v>0</v>
      </c>
      <c r="J39" s="320" t="s">
        <v>23</v>
      </c>
      <c r="K39" s="317" t="s">
        <v>5432</v>
      </c>
      <c r="L39" s="317" t="s">
        <v>5528</v>
      </c>
      <c r="M39" s="317" t="e">
        <f>VLOOKUP(L39,[2]Feuil1!$F:$F,1,)</f>
        <v>#N/A</v>
      </c>
      <c r="N39" s="317"/>
    </row>
    <row r="40" spans="1:14">
      <c r="A40" s="317" t="str">
        <f>_xlfn.XLOOKUP(B40,NRO!I:I,NRO!H:H)</f>
        <v>GMB</v>
      </c>
      <c r="B40" s="317" t="s">
        <v>555</v>
      </c>
      <c r="C40" s="317" t="s">
        <v>4646</v>
      </c>
      <c r="D40" s="317">
        <v>14.44252</v>
      </c>
      <c r="E40" s="317">
        <v>-17.018660000000001</v>
      </c>
      <c r="F40" s="317">
        <v>0</v>
      </c>
      <c r="G40" s="317">
        <v>8</v>
      </c>
      <c r="H40" s="317">
        <v>0</v>
      </c>
      <c r="I40" s="317">
        <v>0</v>
      </c>
      <c r="J40" s="320" t="s">
        <v>23</v>
      </c>
      <c r="K40" s="317" t="s">
        <v>5432</v>
      </c>
      <c r="L40" s="317" t="s">
        <v>5529</v>
      </c>
      <c r="M40" s="317" t="e">
        <f>VLOOKUP(L40,[2]Feuil1!$F:$F,1,)</f>
        <v>#N/A</v>
      </c>
      <c r="N40" s="317"/>
    </row>
    <row r="41" spans="1:14">
      <c r="A41" s="317" t="str">
        <f>_xlfn.XLOOKUP(B41,NRO!I:I,NRO!H:H)</f>
        <v>CAM</v>
      </c>
      <c r="B41" s="317" t="s">
        <v>732</v>
      </c>
      <c r="C41" s="317" t="s">
        <v>4122</v>
      </c>
      <c r="D41" s="317">
        <v>14.748849999999999</v>
      </c>
      <c r="E41" s="317">
        <v>-17.43713</v>
      </c>
      <c r="F41" s="317">
        <v>0</v>
      </c>
      <c r="G41" s="317">
        <v>6</v>
      </c>
      <c r="H41" s="317">
        <v>0</v>
      </c>
      <c r="I41" s="317">
        <v>0</v>
      </c>
      <c r="J41" s="318" t="s">
        <v>12</v>
      </c>
      <c r="K41" s="317" t="s">
        <v>5432</v>
      </c>
      <c r="L41" s="317" t="s">
        <v>5530</v>
      </c>
      <c r="M41" s="317" t="e">
        <f>VLOOKUP(L41,[2]Feuil1!$F:$F,1,)</f>
        <v>#N/A</v>
      </c>
      <c r="N41" s="317"/>
    </row>
    <row r="42" spans="1:14">
      <c r="A42" s="317" t="str">
        <f>_xlfn.XLOOKUP(B42,NRO!I:I,NRO!H:H)</f>
        <v>SGK</v>
      </c>
      <c r="B42" s="317" t="s">
        <v>1714</v>
      </c>
      <c r="C42" s="317" t="s">
        <v>4506</v>
      </c>
      <c r="D42" s="317">
        <v>14.82155</v>
      </c>
      <c r="E42" s="317">
        <v>-17.270849999999999</v>
      </c>
      <c r="F42" s="317">
        <v>0</v>
      </c>
      <c r="G42" s="317">
        <v>6</v>
      </c>
      <c r="H42" s="317">
        <v>0</v>
      </c>
      <c r="I42" s="317">
        <v>0</v>
      </c>
      <c r="J42" s="318" t="s">
        <v>12</v>
      </c>
      <c r="K42" s="317" t="s">
        <v>5432</v>
      </c>
      <c r="L42" s="317" t="s">
        <v>5531</v>
      </c>
      <c r="M42" s="317" t="e">
        <f>VLOOKUP(L42,[2]Feuil1!$F:$F,1,)</f>
        <v>#N/A</v>
      </c>
      <c r="N42" s="317"/>
    </row>
    <row r="43" spans="1:14">
      <c r="A43" s="317" t="str">
        <f>_xlfn.XLOOKUP(B43,NRO!I:I,NRO!H:H)</f>
        <v>SEB</v>
      </c>
      <c r="B43" s="317" t="s">
        <v>1548</v>
      </c>
      <c r="C43" s="317" t="s">
        <v>3875</v>
      </c>
      <c r="D43" s="317">
        <v>14.72077</v>
      </c>
      <c r="E43" s="317">
        <v>-17.144369999999999</v>
      </c>
      <c r="F43" s="317">
        <v>0</v>
      </c>
      <c r="G43" s="317">
        <v>8</v>
      </c>
      <c r="H43" s="317">
        <v>0</v>
      </c>
      <c r="I43" s="317">
        <v>0</v>
      </c>
      <c r="J43" s="318" t="s">
        <v>12</v>
      </c>
      <c r="K43" s="317" t="s">
        <v>5432</v>
      </c>
      <c r="L43" s="317" t="s">
        <v>5532</v>
      </c>
      <c r="M43" s="317" t="e">
        <f>VLOOKUP(L43,[2]Feuil1!$F:$F,1,)</f>
        <v>#N/A</v>
      </c>
      <c r="N43" s="317"/>
    </row>
    <row r="44" spans="1:14">
      <c r="A44" s="317" t="str">
        <f>_xlfn.XLOOKUP(B44,NRO!I:I,NRO!H:H)</f>
        <v>SGK</v>
      </c>
      <c r="B44" s="317" t="s">
        <v>1000</v>
      </c>
      <c r="C44" s="317" t="s">
        <v>3912</v>
      </c>
      <c r="D44" s="317">
        <v>14.79669</v>
      </c>
      <c r="E44" s="317">
        <v>-17.2334</v>
      </c>
      <c r="F44" s="317">
        <v>0</v>
      </c>
      <c r="G44" s="317">
        <v>8</v>
      </c>
      <c r="H44" s="317">
        <v>0</v>
      </c>
      <c r="I44" s="317">
        <v>0</v>
      </c>
      <c r="J44" s="318" t="s">
        <v>12</v>
      </c>
      <c r="K44" s="317" t="s">
        <v>5432</v>
      </c>
      <c r="L44" s="317" t="s">
        <v>5533</v>
      </c>
      <c r="M44" s="317" t="e">
        <f>VLOOKUP(L44,[2]Feuil1!$F:$F,1,)</f>
        <v>#N/A</v>
      </c>
      <c r="N44" s="317"/>
    </row>
    <row r="45" spans="1:14">
      <c r="A45" s="317" t="str">
        <f>_xlfn.XLOOKUP(B45,NRO!I:I,NRO!H:H)</f>
        <v>GMB</v>
      </c>
      <c r="B45" s="317" t="s">
        <v>1685</v>
      </c>
      <c r="C45" s="317" t="s">
        <v>4569</v>
      </c>
      <c r="D45" s="317">
        <v>14.431699999999999</v>
      </c>
      <c r="E45" s="317">
        <v>-16.957550000000001</v>
      </c>
      <c r="F45" s="317">
        <v>0</v>
      </c>
      <c r="G45" s="317">
        <v>6</v>
      </c>
      <c r="H45" s="317">
        <v>0</v>
      </c>
      <c r="I45" s="317">
        <v>0</v>
      </c>
      <c r="J45" s="320" t="s">
        <v>23</v>
      </c>
      <c r="K45" s="317" t="s">
        <v>5432</v>
      </c>
      <c r="L45" s="317" t="s">
        <v>5534</v>
      </c>
      <c r="M45" s="317" t="e">
        <f>VLOOKUP(L45,[2]Feuil1!$F:$F,1,)</f>
        <v>#N/A</v>
      </c>
      <c r="N45" s="317"/>
    </row>
    <row r="46" spans="1:14">
      <c r="A46" s="317" t="str">
        <f>_xlfn.XLOOKUP(B46,NRO!I:I,NRO!H:H)</f>
        <v>GDW</v>
      </c>
      <c r="B46" s="317" t="s">
        <v>924</v>
      </c>
      <c r="C46" s="317" t="s">
        <v>3761</v>
      </c>
      <c r="D46" s="317">
        <v>14.765650000000001</v>
      </c>
      <c r="E46" s="317">
        <v>-17.393339999999998</v>
      </c>
      <c r="F46" s="317">
        <v>0</v>
      </c>
      <c r="G46" s="317">
        <v>8</v>
      </c>
      <c r="H46" s="317">
        <v>0</v>
      </c>
      <c r="I46" s="317">
        <v>0</v>
      </c>
      <c r="J46" s="318" t="s">
        <v>12</v>
      </c>
      <c r="K46" s="317" t="s">
        <v>5432</v>
      </c>
      <c r="L46" s="317" t="s">
        <v>5535</v>
      </c>
      <c r="M46" s="317" t="e">
        <f>VLOOKUP(L46,[2]Feuil1!$F:$F,1,)</f>
        <v>#N/A</v>
      </c>
      <c r="N46" s="317"/>
    </row>
    <row r="47" spans="1:14">
      <c r="A47" s="317" t="str">
        <f>_xlfn.XLOOKUP(B47,NRO!I:I,NRO!H:H)</f>
        <v>FAT</v>
      </c>
      <c r="B47" s="317" t="s">
        <v>1293</v>
      </c>
      <c r="C47" s="317" t="s">
        <v>3784</v>
      </c>
      <c r="D47" s="317">
        <v>14.3401</v>
      </c>
      <c r="E47" s="317">
        <v>-16.4175</v>
      </c>
      <c r="F47" s="317">
        <v>0</v>
      </c>
      <c r="G47" s="317">
        <v>8</v>
      </c>
      <c r="H47" s="317">
        <v>0</v>
      </c>
      <c r="I47" s="317">
        <v>0</v>
      </c>
      <c r="J47" s="322" t="s">
        <v>41</v>
      </c>
      <c r="K47" s="317" t="s">
        <v>5432</v>
      </c>
      <c r="L47" s="317" t="s">
        <v>5536</v>
      </c>
      <c r="M47" s="317" t="e">
        <f>VLOOKUP(L47,[2]Feuil1!$F:$F,1,)</f>
        <v>#N/A</v>
      </c>
      <c r="N47" s="317"/>
    </row>
    <row r="48" spans="1:14">
      <c r="A48" s="317" t="str">
        <f>_xlfn.XLOOKUP(B48,NRO!I:I,NRO!H:H)</f>
        <v>FAT</v>
      </c>
      <c r="B48" s="317" t="s">
        <v>1293</v>
      </c>
      <c r="C48" s="317" t="s">
        <v>4004</v>
      </c>
      <c r="D48" s="317">
        <v>14.3405</v>
      </c>
      <c r="E48" s="317">
        <v>-16.417200000000001</v>
      </c>
      <c r="F48" s="317">
        <v>0</v>
      </c>
      <c r="G48" s="317">
        <v>8</v>
      </c>
      <c r="H48" s="317">
        <v>0</v>
      </c>
      <c r="I48" s="317">
        <v>0</v>
      </c>
      <c r="J48" s="322" t="s">
        <v>41</v>
      </c>
      <c r="K48" s="317" t="s">
        <v>5432</v>
      </c>
      <c r="L48" s="317" t="s">
        <v>5537</v>
      </c>
      <c r="M48" s="317" t="e">
        <f>VLOOKUP(L48,[2]Feuil1!$F:$F,1,)</f>
        <v>#N/A</v>
      </c>
      <c r="N48" s="317"/>
    </row>
    <row r="49" spans="1:14">
      <c r="A49" s="317" t="str">
        <f>_xlfn.XLOOKUP(B49,NRO!I:I,NRO!H:H)</f>
        <v>RUF</v>
      </c>
      <c r="B49" s="317" t="s">
        <v>750</v>
      </c>
      <c r="C49" s="317" t="s">
        <v>4161</v>
      </c>
      <c r="D49" s="317">
        <v>14.73925</v>
      </c>
      <c r="E49" s="317">
        <v>-17.28764</v>
      </c>
      <c r="F49" s="317">
        <v>0</v>
      </c>
      <c r="G49" s="317">
        <v>6</v>
      </c>
      <c r="H49" s="317">
        <v>0</v>
      </c>
      <c r="I49" s="317">
        <v>0</v>
      </c>
      <c r="J49" s="318" t="s">
        <v>12</v>
      </c>
      <c r="K49" s="317" t="s">
        <v>5432</v>
      </c>
      <c r="L49" s="317" t="s">
        <v>5538</v>
      </c>
      <c r="M49" s="317" t="e">
        <f>VLOOKUP(L49,[2]Feuil1!$F:$F,1,)</f>
        <v>#N/A</v>
      </c>
      <c r="N49" s="317"/>
    </row>
    <row r="50" spans="1:14">
      <c r="A50" s="317" t="str">
        <f>_xlfn.XLOOKUP(B50,NRO!I:I,NRO!H:H)</f>
        <v>NGA</v>
      </c>
      <c r="B50" s="317" t="s">
        <v>678</v>
      </c>
      <c r="C50" s="317" t="s">
        <v>4733</v>
      </c>
      <c r="D50" s="317">
        <v>16.046600000000002</v>
      </c>
      <c r="E50" s="317">
        <v>-16.43027</v>
      </c>
      <c r="F50" s="317">
        <v>0</v>
      </c>
      <c r="G50" s="317">
        <v>6</v>
      </c>
      <c r="H50" s="317">
        <v>0</v>
      </c>
      <c r="I50" s="317">
        <v>0</v>
      </c>
      <c r="J50" s="321" t="s">
        <v>26</v>
      </c>
      <c r="K50" s="317" t="s">
        <v>5432</v>
      </c>
      <c r="L50" s="317" t="s">
        <v>5539</v>
      </c>
      <c r="M50" s="317" t="e">
        <f>VLOOKUP(L50,[2]Feuil1!$F:$F,1,)</f>
        <v>#N/A</v>
      </c>
      <c r="N50" s="317"/>
    </row>
    <row r="51" spans="1:14">
      <c r="A51" s="317" t="str">
        <f>_xlfn.XLOOKUP(B51,NRO!I:I,NRO!H:H)</f>
        <v>REP</v>
      </c>
      <c r="B51" s="317" t="s">
        <v>160</v>
      </c>
      <c r="C51" s="317" t="s">
        <v>4190</v>
      </c>
      <c r="D51" s="317">
        <v>14.674137</v>
      </c>
      <c r="E51" s="317">
        <v>-17.421634000000001</v>
      </c>
      <c r="F51" s="317">
        <v>0</v>
      </c>
      <c r="G51" s="317">
        <v>6</v>
      </c>
      <c r="H51" s="317">
        <v>0</v>
      </c>
      <c r="I51" s="317">
        <v>0</v>
      </c>
      <c r="J51" s="317" t="s">
        <v>19</v>
      </c>
      <c r="K51" s="317" t="s">
        <v>5432</v>
      </c>
      <c r="L51" s="317" t="s">
        <v>5540</v>
      </c>
      <c r="M51" s="317" t="e">
        <f>VLOOKUP(L51,[2]Feuil1!$F:$F,1,)</f>
        <v>#N/A</v>
      </c>
      <c r="N51" s="317"/>
    </row>
    <row r="52" spans="1:14">
      <c r="A52" s="317" t="str">
        <f>_xlfn.XLOOKUP(B52,NRO!I:I,NRO!H:H)</f>
        <v>LGA</v>
      </c>
      <c r="B52" s="317" t="s">
        <v>1454</v>
      </c>
      <c r="C52" s="317" t="s">
        <v>3876</v>
      </c>
      <c r="D52" s="317">
        <v>15.674110000000001</v>
      </c>
      <c r="E52" s="317">
        <v>-16.25845</v>
      </c>
      <c r="F52" s="317">
        <v>0</v>
      </c>
      <c r="G52" s="317">
        <v>8</v>
      </c>
      <c r="H52" s="317">
        <v>0</v>
      </c>
      <c r="I52" s="317">
        <v>0</v>
      </c>
      <c r="J52" s="321" t="s">
        <v>26</v>
      </c>
      <c r="K52" s="317" t="s">
        <v>5432</v>
      </c>
      <c r="L52" s="317" t="s">
        <v>5541</v>
      </c>
      <c r="M52" s="317" t="e">
        <f>VLOOKUP(L52,[2]Feuil1!$F:$F,1,)</f>
        <v>#N/A</v>
      </c>
      <c r="N52" s="317"/>
    </row>
    <row r="53" spans="1:14">
      <c r="A53" s="317" t="str">
        <f>_xlfn.XLOOKUP(B53,NRO!I:I,NRO!H:H)</f>
        <v>SVD</v>
      </c>
      <c r="B53" s="317" t="s">
        <v>142</v>
      </c>
      <c r="C53" s="317" t="s">
        <v>5137</v>
      </c>
      <c r="D53" s="317">
        <v>14.710478999999999</v>
      </c>
      <c r="E53" s="317">
        <v>-17.467143</v>
      </c>
      <c r="F53" s="317">
        <v>0</v>
      </c>
      <c r="G53" s="317">
        <v>6</v>
      </c>
      <c r="H53" s="317">
        <v>0</v>
      </c>
      <c r="I53" s="317">
        <v>0</v>
      </c>
      <c r="J53" s="317" t="s">
        <v>19</v>
      </c>
      <c r="K53" s="317" t="s">
        <v>5432</v>
      </c>
      <c r="L53" s="317" t="s">
        <v>5542</v>
      </c>
      <c r="M53" s="317" t="e">
        <f>VLOOKUP(L53,[2]Feuil1!$F:$F,1,)</f>
        <v>#N/A</v>
      </c>
      <c r="N53" s="317"/>
    </row>
    <row r="54" spans="1:14">
      <c r="A54" s="317" t="str">
        <f>_xlfn.XLOOKUP(B54,NRO!I:I,NRO!H:H)</f>
        <v>MED</v>
      </c>
      <c r="B54" s="317" t="s">
        <v>168</v>
      </c>
      <c r="C54" s="317" t="s">
        <v>4201</v>
      </c>
      <c r="D54" s="317">
        <v>14.67106362</v>
      </c>
      <c r="E54" s="317">
        <v>-17.435248489999999</v>
      </c>
      <c r="F54" s="317">
        <v>0</v>
      </c>
      <c r="G54" s="317">
        <v>6</v>
      </c>
      <c r="H54" s="317">
        <v>0</v>
      </c>
      <c r="I54" s="317">
        <v>0</v>
      </c>
      <c r="J54" s="317" t="s">
        <v>19</v>
      </c>
      <c r="K54" s="317" t="s">
        <v>5432</v>
      </c>
      <c r="L54" s="317" t="s">
        <v>5543</v>
      </c>
      <c r="M54" s="317" t="e">
        <f>VLOOKUP(L54,[2]Feuil1!$F:$F,1,)</f>
        <v>#N/A</v>
      </c>
      <c r="N54" s="317"/>
    </row>
    <row r="55" spans="1:14">
      <c r="A55" s="317" t="str">
        <f>_xlfn.XLOOKUP(B55,NRO!I:I,NRO!H:H)</f>
        <v>MED</v>
      </c>
      <c r="B55" s="317" t="s">
        <v>406</v>
      </c>
      <c r="C55" s="317" t="s">
        <v>3812</v>
      </c>
      <c r="D55" s="317">
        <v>14.692399999999999</v>
      </c>
      <c r="E55" s="317">
        <v>-17.445959999999999</v>
      </c>
      <c r="F55" s="317">
        <v>0</v>
      </c>
      <c r="G55" s="317">
        <v>6</v>
      </c>
      <c r="H55" s="317">
        <v>0</v>
      </c>
      <c r="I55" s="317">
        <v>0</v>
      </c>
      <c r="J55" s="317" t="s">
        <v>19</v>
      </c>
      <c r="K55" s="317" t="s">
        <v>5432</v>
      </c>
      <c r="L55" s="317" t="s">
        <v>5544</v>
      </c>
      <c r="M55" s="317" t="e">
        <f>VLOOKUP(L55,[2]Feuil1!$F:$F,1,)</f>
        <v>#N/A</v>
      </c>
      <c r="N55" s="317"/>
    </row>
    <row r="56" spans="1:14">
      <c r="A56" s="317" t="str">
        <f>_xlfn.XLOOKUP(B56,NRO!I:I,NRO!H:H)</f>
        <v>GMB</v>
      </c>
      <c r="B56" s="317" t="s">
        <v>465</v>
      </c>
      <c r="C56" s="317" t="s">
        <v>4534</v>
      </c>
      <c r="D56" s="317">
        <v>14.41653</v>
      </c>
      <c r="E56" s="317">
        <v>-16.980720000000002</v>
      </c>
      <c r="F56" s="317">
        <v>0</v>
      </c>
      <c r="G56" s="317">
        <v>6</v>
      </c>
      <c r="H56" s="317">
        <v>0</v>
      </c>
      <c r="I56" s="317">
        <v>0</v>
      </c>
      <c r="J56" s="320" t="s">
        <v>23</v>
      </c>
      <c r="K56" s="317" t="s">
        <v>5432</v>
      </c>
      <c r="L56" s="317" t="s">
        <v>5545</v>
      </c>
      <c r="M56" s="317" t="e">
        <f>VLOOKUP(L56,[2]Feuil1!$F:$F,1,)</f>
        <v>#N/A</v>
      </c>
      <c r="N56" s="317"/>
    </row>
    <row r="57" spans="1:14">
      <c r="A57" s="317" t="str">
        <f>_xlfn.XLOOKUP(B57,NRO!I:I,NRO!H:H)</f>
        <v>SGK</v>
      </c>
      <c r="B57" s="317" t="s">
        <v>770</v>
      </c>
      <c r="C57" s="317" t="s">
        <v>3913</v>
      </c>
      <c r="D57" s="317">
        <v>14.800989</v>
      </c>
      <c r="E57" s="317">
        <v>-17.190052999999999</v>
      </c>
      <c r="F57" s="317">
        <v>0</v>
      </c>
      <c r="G57" s="317">
        <v>8</v>
      </c>
      <c r="H57" s="317">
        <v>0</v>
      </c>
      <c r="I57" s="317">
        <v>0</v>
      </c>
      <c r="J57" s="318" t="s">
        <v>12</v>
      </c>
      <c r="K57" s="317" t="s">
        <v>5432</v>
      </c>
      <c r="L57" s="317" t="s">
        <v>5546</v>
      </c>
      <c r="M57" s="317" t="e">
        <f>VLOOKUP(L57,[2]Feuil1!$F:$F,1,)</f>
        <v>#N/A</v>
      </c>
      <c r="N57" s="317"/>
    </row>
    <row r="58" spans="1:14">
      <c r="A58" s="317" t="str">
        <f>_xlfn.XLOOKUP(B58,NRO!I:I,NRO!H:H)</f>
        <v>DMD</v>
      </c>
      <c r="B58" s="317" t="s">
        <v>1538</v>
      </c>
      <c r="C58" s="317" t="s">
        <v>4020</v>
      </c>
      <c r="D58" s="317">
        <v>14.72898</v>
      </c>
      <c r="E58" s="317">
        <v>-17.181989999999999</v>
      </c>
      <c r="F58" s="317">
        <v>0</v>
      </c>
      <c r="G58" s="317">
        <v>8</v>
      </c>
      <c r="H58" s="317">
        <v>0</v>
      </c>
      <c r="I58" s="317">
        <v>0</v>
      </c>
      <c r="J58" s="318" t="s">
        <v>12</v>
      </c>
      <c r="K58" s="317" t="s">
        <v>5432</v>
      </c>
      <c r="L58" s="317" t="s">
        <v>5547</v>
      </c>
      <c r="M58" s="317" t="str">
        <f>VLOOKUP(L58,[2]Feuil1!$F:$F,1,)</f>
        <v>O_DMD_N09_PBO49_7</v>
      </c>
      <c r="N58" s="317"/>
    </row>
    <row r="59" spans="1:14">
      <c r="A59" s="317" t="str">
        <f>_xlfn.XLOOKUP(B59,NRO!I:I,NRO!H:H)</f>
        <v>MBR</v>
      </c>
      <c r="B59" s="317" t="s">
        <v>735</v>
      </c>
      <c r="C59" s="317" t="s">
        <v>4801</v>
      </c>
      <c r="D59" s="317">
        <v>14.41065</v>
      </c>
      <c r="E59" s="317">
        <v>-16.966539999999998</v>
      </c>
      <c r="F59" s="317">
        <v>0</v>
      </c>
      <c r="G59" s="317">
        <v>6</v>
      </c>
      <c r="H59" s="317">
        <v>0</v>
      </c>
      <c r="I59" s="317">
        <v>0</v>
      </c>
      <c r="J59" s="320" t="s">
        <v>23</v>
      </c>
      <c r="K59" s="317" t="s">
        <v>5432</v>
      </c>
      <c r="L59" s="317" t="s">
        <v>5548</v>
      </c>
      <c r="M59" s="317" t="e">
        <f>VLOOKUP(L59,[2]Feuil1!$F:$F,1,)</f>
        <v>#N/A</v>
      </c>
      <c r="N59" s="317"/>
    </row>
    <row r="60" spans="1:14">
      <c r="A60" s="317" t="e">
        <f>_xlfn.XLOOKUP(B60,NRO!I:I,NRO!H:H)</f>
        <v>#N/A</v>
      </c>
      <c r="B60" s="317" t="s">
        <v>5152</v>
      </c>
      <c r="C60" s="317" t="s">
        <v>4501</v>
      </c>
      <c r="D60" s="317">
        <v>15.12171</v>
      </c>
      <c r="E60" s="317">
        <v>-16.87912</v>
      </c>
      <c r="F60" s="317">
        <v>0</v>
      </c>
      <c r="G60" s="317">
        <v>6</v>
      </c>
      <c r="H60" s="317">
        <v>0</v>
      </c>
      <c r="I60" s="317">
        <v>0</v>
      </c>
      <c r="J60" s="320" t="s">
        <v>23</v>
      </c>
      <c r="K60" s="317" t="s">
        <v>5432</v>
      </c>
      <c r="L60" s="317" t="s">
        <v>5549</v>
      </c>
      <c r="M60" s="317" t="e">
        <f>VLOOKUP(L60,[2]Feuil1!$F:$F,1,)</f>
        <v>#N/A</v>
      </c>
      <c r="N60" s="317"/>
    </row>
    <row r="61" spans="1:14">
      <c r="A61" s="317" t="str">
        <f>_xlfn.XLOOKUP(B61,NRO!I:I,NRO!H:H)</f>
        <v>MBW</v>
      </c>
      <c r="B61" s="317" t="s">
        <v>601</v>
      </c>
      <c r="C61" s="317" t="s">
        <v>5153</v>
      </c>
      <c r="D61" s="317">
        <v>14.732939999999999</v>
      </c>
      <c r="E61" s="317">
        <v>-17.321120000000001</v>
      </c>
      <c r="F61" s="317">
        <v>0</v>
      </c>
      <c r="G61" s="317">
        <v>6</v>
      </c>
      <c r="H61" s="317">
        <v>0</v>
      </c>
      <c r="I61" s="317">
        <v>0</v>
      </c>
      <c r="J61" s="318" t="s">
        <v>12</v>
      </c>
      <c r="K61" s="317" t="s">
        <v>5432</v>
      </c>
      <c r="L61" s="317" t="s">
        <v>5550</v>
      </c>
      <c r="M61" s="317" t="e">
        <f>VLOOKUP(L61,[2]Feuil1!$F:$F,1,)</f>
        <v>#N/A</v>
      </c>
      <c r="N61" s="317"/>
    </row>
    <row r="62" spans="1:14">
      <c r="A62" s="317" t="str">
        <f>_xlfn.XLOOKUP(B62,NRO!I:I,NRO!H:H)</f>
        <v>MBR</v>
      </c>
      <c r="B62" s="317" t="s">
        <v>735</v>
      </c>
      <c r="C62" s="317" t="s">
        <v>4936</v>
      </c>
      <c r="D62" s="317">
        <v>14.4147</v>
      </c>
      <c r="E62" s="317">
        <v>-16.968050000000002</v>
      </c>
      <c r="F62" s="317">
        <v>0</v>
      </c>
      <c r="G62" s="317">
        <v>6</v>
      </c>
      <c r="H62" s="317">
        <v>0</v>
      </c>
      <c r="I62" s="317">
        <v>0</v>
      </c>
      <c r="J62" s="320" t="s">
        <v>23</v>
      </c>
      <c r="K62" s="317" t="s">
        <v>5432</v>
      </c>
      <c r="L62" s="317" t="s">
        <v>5551</v>
      </c>
      <c r="M62" s="317" t="e">
        <f>VLOOKUP(L62,[2]Feuil1!$F:$F,1,)</f>
        <v>#N/A</v>
      </c>
      <c r="N62" s="317"/>
    </row>
    <row r="63" spans="1:14">
      <c r="A63" s="317" t="str">
        <f>_xlfn.XLOOKUP(B63,NRO!I:I,NRO!H:H)</f>
        <v>MBO</v>
      </c>
      <c r="B63" s="317" t="s">
        <v>1693</v>
      </c>
      <c r="C63" s="317" t="s">
        <v>4451</v>
      </c>
      <c r="D63" s="317">
        <v>15.13646</v>
      </c>
      <c r="E63" s="317">
        <v>-16.884779999999999</v>
      </c>
      <c r="F63" s="317">
        <v>0</v>
      </c>
      <c r="G63" s="317">
        <v>6</v>
      </c>
      <c r="H63" s="317">
        <v>0</v>
      </c>
      <c r="I63" s="317">
        <v>0</v>
      </c>
      <c r="J63" s="320" t="s">
        <v>23</v>
      </c>
      <c r="K63" s="317" t="s">
        <v>5432</v>
      </c>
      <c r="L63" s="317" t="s">
        <v>5552</v>
      </c>
      <c r="M63" s="317" t="e">
        <f>VLOOKUP(L63,[2]Feuil1!$F:$F,1,)</f>
        <v>#N/A</v>
      </c>
      <c r="N63" s="317"/>
    </row>
    <row r="64" spans="1:14">
      <c r="A64" s="317" t="str">
        <f>_xlfn.XLOOKUP(B64,NRO!I:I,NRO!H:H)</f>
        <v>DMD</v>
      </c>
      <c r="B64" s="317" t="s">
        <v>1538</v>
      </c>
      <c r="C64" s="317" t="s">
        <v>3717</v>
      </c>
      <c r="D64" s="317">
        <v>14.726660000000001</v>
      </c>
      <c r="E64" s="317">
        <v>-17.185569999999998</v>
      </c>
      <c r="F64" s="317">
        <v>0</v>
      </c>
      <c r="G64" s="317">
        <v>8</v>
      </c>
      <c r="H64" s="317">
        <v>0</v>
      </c>
      <c r="I64" s="317">
        <v>0</v>
      </c>
      <c r="J64" s="318" t="s">
        <v>12</v>
      </c>
      <c r="K64" s="317" t="s">
        <v>5432</v>
      </c>
      <c r="L64" s="317" t="s">
        <v>5553</v>
      </c>
      <c r="M64" s="317" t="e">
        <f>VLOOKUP(L64,[2]Feuil1!$F:$F,1,)</f>
        <v>#N/A</v>
      </c>
      <c r="N64" s="317"/>
    </row>
    <row r="65" spans="1:14">
      <c r="A65" s="317" t="str">
        <f>_xlfn.XLOOKUP(B65,NRO!I:I,NRO!H:H)</f>
        <v>KMR</v>
      </c>
      <c r="B65" s="317" t="s">
        <v>1392</v>
      </c>
      <c r="C65" s="317" t="s">
        <v>3709</v>
      </c>
      <c r="D65" s="317">
        <v>14.784599999999999</v>
      </c>
      <c r="E65" s="317">
        <v>-17.347480000000001</v>
      </c>
      <c r="F65" s="317">
        <v>0</v>
      </c>
      <c r="G65" s="317">
        <v>8</v>
      </c>
      <c r="H65" s="317">
        <v>0</v>
      </c>
      <c r="I65" s="317">
        <v>0</v>
      </c>
      <c r="J65" s="318" t="s">
        <v>12</v>
      </c>
      <c r="K65" s="317" t="s">
        <v>5432</v>
      </c>
      <c r="L65" s="317" t="s">
        <v>5554</v>
      </c>
      <c r="M65" s="317" t="e">
        <f>VLOOKUP(L65,[2]Feuil1!$F:$F,1,)</f>
        <v>#N/A</v>
      </c>
      <c r="N65" s="317"/>
    </row>
    <row r="66" spans="1:14">
      <c r="A66" s="317" t="str">
        <f>_xlfn.XLOOKUP(B66,NRO!I:I,NRO!H:H)</f>
        <v>GMB</v>
      </c>
      <c r="B66" s="317" t="s">
        <v>465</v>
      </c>
      <c r="C66" s="317" t="s">
        <v>4543</v>
      </c>
      <c r="D66" s="317">
        <v>14.41656</v>
      </c>
      <c r="E66" s="317">
        <v>-16.98216</v>
      </c>
      <c r="F66" s="317">
        <v>0</v>
      </c>
      <c r="G66" s="317">
        <v>6</v>
      </c>
      <c r="H66" s="317">
        <v>0</v>
      </c>
      <c r="I66" s="317">
        <v>0</v>
      </c>
      <c r="J66" s="320" t="s">
        <v>23</v>
      </c>
      <c r="K66" s="317" t="s">
        <v>5432</v>
      </c>
      <c r="L66" s="317" t="s">
        <v>5555</v>
      </c>
      <c r="M66" s="317" t="e">
        <f>VLOOKUP(L66,[2]Feuil1!$F:$F,1,)</f>
        <v>#N/A</v>
      </c>
      <c r="N66" s="317"/>
    </row>
    <row r="67" spans="1:14">
      <c r="A67" s="317" t="str">
        <f>_xlfn.XLOOKUP(B67,NRO!I:I,NRO!H:H)</f>
        <v>GDW</v>
      </c>
      <c r="B67" s="317" t="s">
        <v>924</v>
      </c>
      <c r="C67" s="317" t="s">
        <v>3762</v>
      </c>
      <c r="D67" s="317">
        <v>14.76553</v>
      </c>
      <c r="E67" s="317">
        <v>-17.392939999999999</v>
      </c>
      <c r="F67" s="317">
        <v>0</v>
      </c>
      <c r="G67" s="317">
        <v>8</v>
      </c>
      <c r="H67" s="317">
        <v>0</v>
      </c>
      <c r="I67" s="317">
        <v>0</v>
      </c>
      <c r="J67" s="318" t="s">
        <v>12</v>
      </c>
      <c r="K67" s="317" t="s">
        <v>5432</v>
      </c>
      <c r="L67" s="317" t="s">
        <v>5556</v>
      </c>
      <c r="M67" s="317" t="e">
        <f>VLOOKUP(L67,[2]Feuil1!$F:$F,1,)</f>
        <v>#N/A</v>
      </c>
      <c r="N67" s="317"/>
    </row>
    <row r="68" spans="1:14">
      <c r="A68" s="317" t="str">
        <f>_xlfn.XLOOKUP(B68,NRO!I:I,NRO!H:H)</f>
        <v>CAM</v>
      </c>
      <c r="B68" s="317" t="s">
        <v>412</v>
      </c>
      <c r="C68" s="317" t="s">
        <v>3745</v>
      </c>
      <c r="D68" s="317">
        <v>14.747109999999999</v>
      </c>
      <c r="E68" s="317">
        <v>-17.437740000000002</v>
      </c>
      <c r="F68" s="317">
        <v>0</v>
      </c>
      <c r="G68" s="317">
        <v>6</v>
      </c>
      <c r="H68" s="317">
        <v>0</v>
      </c>
      <c r="I68" s="317">
        <v>0</v>
      </c>
      <c r="J68" s="318" t="s">
        <v>12</v>
      </c>
      <c r="K68" s="317" t="s">
        <v>5432</v>
      </c>
      <c r="L68" s="317" t="s">
        <v>5557</v>
      </c>
      <c r="M68" s="317" t="e">
        <f>VLOOKUP(L68,[2]Feuil1!$F:$F,1,)</f>
        <v>#N/A</v>
      </c>
      <c r="N68" s="317"/>
    </row>
    <row r="69" spans="1:14">
      <c r="A69" s="317" t="str">
        <f>_xlfn.XLOOKUP(B69,NRO!I:I,NRO!H:H)</f>
        <v>MBW</v>
      </c>
      <c r="B69" s="317" t="s">
        <v>369</v>
      </c>
      <c r="C69" s="317" t="s">
        <v>4088</v>
      </c>
      <c r="D69" s="317">
        <v>14.738110000000001</v>
      </c>
      <c r="E69" s="317">
        <v>-17.305440000000001</v>
      </c>
      <c r="F69" s="317">
        <v>0</v>
      </c>
      <c r="G69" s="317">
        <v>6</v>
      </c>
      <c r="H69" s="317">
        <v>0</v>
      </c>
      <c r="I69" s="317">
        <v>0</v>
      </c>
      <c r="J69" s="318" t="s">
        <v>12</v>
      </c>
      <c r="K69" s="317" t="s">
        <v>5432</v>
      </c>
      <c r="L69" s="317" t="s">
        <v>5558</v>
      </c>
      <c r="M69" s="317" t="e">
        <f>VLOOKUP(L69,[2]Feuil1!$F:$F,1,)</f>
        <v>#N/A</v>
      </c>
      <c r="N69" s="317"/>
    </row>
    <row r="70" spans="1:14">
      <c r="A70" s="317" t="str">
        <f>_xlfn.XLOOKUP(B70,NRO!I:I,NRO!H:H)</f>
        <v>SVD</v>
      </c>
      <c r="B70" s="317" t="s">
        <v>1301</v>
      </c>
      <c r="C70" s="317" t="s">
        <v>3743</v>
      </c>
      <c r="D70" s="317">
        <v>14.71209</v>
      </c>
      <c r="E70" s="317">
        <v>-17.468889999999998</v>
      </c>
      <c r="F70" s="317">
        <v>0</v>
      </c>
      <c r="G70" s="317">
        <v>6</v>
      </c>
      <c r="H70" s="317">
        <v>0</v>
      </c>
      <c r="I70" s="317">
        <v>0</v>
      </c>
      <c r="J70" s="317" t="s">
        <v>19</v>
      </c>
      <c r="K70" s="317" t="s">
        <v>5432</v>
      </c>
      <c r="L70" s="317" t="s">
        <v>5559</v>
      </c>
      <c r="M70" s="317" t="e">
        <f>VLOOKUP(L70,[2]Feuil1!$F:$F,1,)</f>
        <v>#N/A</v>
      </c>
      <c r="N70" s="317"/>
    </row>
    <row r="71" spans="1:14">
      <c r="A71" s="317" t="str">
        <f>_xlfn.XLOOKUP(B71,NRO!I:I,NRO!H:H)</f>
        <v>ALM</v>
      </c>
      <c r="B71" s="317" t="s">
        <v>263</v>
      </c>
      <c r="C71" s="317" t="s">
        <v>4068</v>
      </c>
      <c r="D71" s="317">
        <v>14.73302</v>
      </c>
      <c r="E71" s="317">
        <v>-17.503640000000001</v>
      </c>
      <c r="F71" s="317">
        <v>0</v>
      </c>
      <c r="G71" s="317">
        <v>6</v>
      </c>
      <c r="H71" s="317">
        <v>0</v>
      </c>
      <c r="I71" s="317">
        <v>0</v>
      </c>
      <c r="J71" s="317" t="s">
        <v>19</v>
      </c>
      <c r="K71" s="317" t="s">
        <v>5432</v>
      </c>
      <c r="L71" s="317" t="s">
        <v>5560</v>
      </c>
      <c r="M71" s="317" t="str">
        <f>VLOOKUP(L71,[2]Feuil1!$F:$F,1,)</f>
        <v>O_ALM_J09_231-232_7</v>
      </c>
      <c r="N71" s="317"/>
    </row>
    <row r="72" spans="1:14">
      <c r="A72" s="317" t="str">
        <f>_xlfn.XLOOKUP(B72,NRO!I:I,NRO!H:H)</f>
        <v>TIA</v>
      </c>
      <c r="B72" s="317" t="s">
        <v>1001</v>
      </c>
      <c r="C72" s="317" t="s">
        <v>3700</v>
      </c>
      <c r="D72" s="317">
        <v>14.76201</v>
      </c>
      <c r="E72" s="317">
        <v>-17.390820000000001</v>
      </c>
      <c r="F72" s="317">
        <v>0</v>
      </c>
      <c r="G72" s="317">
        <v>8</v>
      </c>
      <c r="H72" s="317">
        <v>0</v>
      </c>
      <c r="I72" s="317">
        <v>0</v>
      </c>
      <c r="J72" s="318" t="s">
        <v>12</v>
      </c>
      <c r="K72" s="317" t="s">
        <v>5432</v>
      </c>
      <c r="L72" s="317" t="s">
        <v>5561</v>
      </c>
      <c r="M72" s="317" t="e">
        <f>VLOOKUP(L72,[2]Feuil1!$F:$F,1,)</f>
        <v>#N/A</v>
      </c>
      <c r="N72" s="317"/>
    </row>
    <row r="73" spans="1:14">
      <c r="A73" s="317" t="str">
        <f>_xlfn.XLOOKUP(B73,NRO!I:I,NRO!H:H)</f>
        <v>REP</v>
      </c>
      <c r="B73" s="317" t="s">
        <v>160</v>
      </c>
      <c r="C73" s="317" t="s">
        <v>4162</v>
      </c>
      <c r="D73" s="317">
        <v>14.67155</v>
      </c>
      <c r="E73" s="317">
        <v>-17.426130000000001</v>
      </c>
      <c r="F73" s="317">
        <v>0</v>
      </c>
      <c r="G73" s="317">
        <v>6</v>
      </c>
      <c r="H73" s="317">
        <v>0</v>
      </c>
      <c r="I73" s="317">
        <v>0</v>
      </c>
      <c r="J73" s="317" t="s">
        <v>19</v>
      </c>
      <c r="K73" s="317" t="s">
        <v>5432</v>
      </c>
      <c r="L73" s="317" t="s">
        <v>5562</v>
      </c>
      <c r="M73" s="317" t="e">
        <f>VLOOKUP(L73,[2]Feuil1!$F:$F,1,)</f>
        <v>#N/A</v>
      </c>
      <c r="N73" s="317"/>
    </row>
    <row r="74" spans="1:14">
      <c r="A74" s="317" t="str">
        <f>_xlfn.XLOOKUP(B74,NRO!I:I,NRO!H:H)</f>
        <v>YOF</v>
      </c>
      <c r="B74" s="317" t="s">
        <v>230</v>
      </c>
      <c r="C74" s="317" t="s">
        <v>4049</v>
      </c>
      <c r="D74" s="317">
        <v>14.75952</v>
      </c>
      <c r="E74" s="317">
        <v>-17.481570000000001</v>
      </c>
      <c r="F74" s="317">
        <v>0</v>
      </c>
      <c r="G74" s="317">
        <v>6</v>
      </c>
      <c r="H74" s="317">
        <v>0</v>
      </c>
      <c r="I74" s="317">
        <v>0</v>
      </c>
      <c r="J74" s="317" t="s">
        <v>19</v>
      </c>
      <c r="K74" s="317" t="s">
        <v>5432</v>
      </c>
      <c r="L74" s="317" t="s">
        <v>5563</v>
      </c>
      <c r="M74" s="317" t="e">
        <f>VLOOKUP(L74,[2]Feuil1!$F:$F,1,)</f>
        <v>#N/A</v>
      </c>
      <c r="N74" s="317"/>
    </row>
    <row r="75" spans="1:14">
      <c r="A75" s="317" t="str">
        <f>_xlfn.XLOOKUP(B75,NRO!I:I,NRO!H:H)</f>
        <v>TIA</v>
      </c>
      <c r="B75" s="317" t="s">
        <v>989</v>
      </c>
      <c r="C75" s="317" t="s">
        <v>4021</v>
      </c>
      <c r="D75" s="317">
        <v>14.739280000000001</v>
      </c>
      <c r="E75" s="317">
        <v>-17.3553</v>
      </c>
      <c r="F75" s="317">
        <v>0</v>
      </c>
      <c r="G75" s="317">
        <v>8</v>
      </c>
      <c r="H75" s="317">
        <v>0</v>
      </c>
      <c r="I75" s="317">
        <v>0</v>
      </c>
      <c r="J75" s="318" t="s">
        <v>12</v>
      </c>
      <c r="K75" s="317" t="s">
        <v>5432</v>
      </c>
      <c r="L75" s="317" t="s">
        <v>5564</v>
      </c>
      <c r="M75" s="317" t="e">
        <f>VLOOKUP(L75,[2]Feuil1!$F:$F,1,)</f>
        <v>#N/A</v>
      </c>
      <c r="N75" s="317"/>
    </row>
    <row r="76" spans="1:14">
      <c r="A76" s="317" t="str">
        <f>_xlfn.XLOOKUP(B76,NRO!I:I,NRO!H:H)</f>
        <v>HAN</v>
      </c>
      <c r="B76" s="317" t="s">
        <v>419</v>
      </c>
      <c r="C76" s="317" t="s">
        <v>4069</v>
      </c>
      <c r="D76" s="317">
        <v>14.73981</v>
      </c>
      <c r="E76" s="317">
        <v>-17.425419999999999</v>
      </c>
      <c r="F76" s="317">
        <v>0</v>
      </c>
      <c r="G76" s="317">
        <v>6</v>
      </c>
      <c r="H76" s="317">
        <v>0</v>
      </c>
      <c r="I76" s="317">
        <v>0</v>
      </c>
      <c r="J76" s="317" t="s">
        <v>19</v>
      </c>
      <c r="K76" s="317" t="s">
        <v>5432</v>
      </c>
      <c r="L76" s="317" t="s">
        <v>5565</v>
      </c>
      <c r="M76" s="317" t="e">
        <f>VLOOKUP(L76,[2]Feuil1!$F:$F,1,)</f>
        <v>#N/A</v>
      </c>
      <c r="N76" s="317"/>
    </row>
    <row r="77" spans="1:14">
      <c r="A77" s="317" t="str">
        <f>_xlfn.XLOOKUP(B77,NRO!I:I,NRO!H:H)</f>
        <v>THS</v>
      </c>
      <c r="B77" s="317" t="s">
        <v>640</v>
      </c>
      <c r="C77" s="317" t="s">
        <v>4725</v>
      </c>
      <c r="D77" s="317">
        <v>14.76887</v>
      </c>
      <c r="E77" s="317">
        <v>-16.93693</v>
      </c>
      <c r="F77" s="317">
        <v>0</v>
      </c>
      <c r="G77" s="317">
        <v>6</v>
      </c>
      <c r="H77" s="317">
        <v>0</v>
      </c>
      <c r="I77" s="317">
        <v>0</v>
      </c>
      <c r="J77" s="320" t="s">
        <v>23</v>
      </c>
      <c r="K77" s="317" t="s">
        <v>5432</v>
      </c>
      <c r="L77" s="317" t="s">
        <v>5566</v>
      </c>
      <c r="M77" s="317" t="e">
        <f>VLOOKUP(L77,[2]Feuil1!$F:$F,1,)</f>
        <v>#N/A</v>
      </c>
      <c r="N77" s="317"/>
    </row>
    <row r="78" spans="1:14">
      <c r="A78" s="317" t="str">
        <f>_xlfn.XLOOKUP(B78,NRO!I:I,NRO!H:H)</f>
        <v>STL</v>
      </c>
      <c r="B78" s="317" t="s">
        <v>1335</v>
      </c>
      <c r="C78" s="317" t="s">
        <v>4117</v>
      </c>
      <c r="D78" s="317">
        <v>15.98333</v>
      </c>
      <c r="E78" s="317">
        <v>-16.494260000000001</v>
      </c>
      <c r="F78" s="317">
        <v>0</v>
      </c>
      <c r="G78" s="317">
        <v>8</v>
      </c>
      <c r="H78" s="317">
        <v>0</v>
      </c>
      <c r="I78" s="317">
        <v>0</v>
      </c>
      <c r="J78" s="321" t="s">
        <v>26</v>
      </c>
      <c r="K78" s="317" t="s">
        <v>5432</v>
      </c>
      <c r="L78" s="317" t="s">
        <v>5567</v>
      </c>
      <c r="M78" s="317" t="e">
        <f>VLOOKUP(L78,[2]Feuil1!$F:$F,1,)</f>
        <v>#N/A</v>
      </c>
      <c r="N78" s="317"/>
    </row>
    <row r="79" spans="1:14">
      <c r="A79" s="317" t="str">
        <f>_xlfn.XLOOKUP(B79,NRO!I:I,NRO!H:H)</f>
        <v>DMD</v>
      </c>
      <c r="B79" s="317" t="s">
        <v>1538</v>
      </c>
      <c r="C79" s="317" t="s">
        <v>3911</v>
      </c>
      <c r="D79" s="317">
        <v>14.727779999999999</v>
      </c>
      <c r="E79" s="317">
        <v>-17.183499999999999</v>
      </c>
      <c r="F79" s="317">
        <v>0</v>
      </c>
      <c r="G79" s="317">
        <v>8</v>
      </c>
      <c r="H79" s="317">
        <v>0</v>
      </c>
      <c r="I79" s="317">
        <v>0</v>
      </c>
      <c r="J79" s="318" t="s">
        <v>12</v>
      </c>
      <c r="K79" s="317" t="s">
        <v>5432</v>
      </c>
      <c r="L79" s="317" t="s">
        <v>5568</v>
      </c>
      <c r="M79" s="317" t="e">
        <f>VLOOKUP(L79,[2]Feuil1!$F:$F,1,)</f>
        <v>#N/A</v>
      </c>
      <c r="N79" s="317"/>
    </row>
    <row r="80" spans="1:14">
      <c r="A80" s="317" t="str">
        <f>_xlfn.XLOOKUP(B80,NRO!I:I,NRO!H:H)</f>
        <v>ZIG</v>
      </c>
      <c r="B80" s="317" t="s">
        <v>1440</v>
      </c>
      <c r="C80" s="317" t="s">
        <v>3793</v>
      </c>
      <c r="D80" s="317">
        <v>12.572760000000001</v>
      </c>
      <c r="E80" s="317">
        <v>-16.284420000000001</v>
      </c>
      <c r="F80" s="317">
        <v>0</v>
      </c>
      <c r="G80" s="317">
        <v>8</v>
      </c>
      <c r="H80" s="317">
        <v>0</v>
      </c>
      <c r="I80" s="317">
        <v>0</v>
      </c>
      <c r="J80" s="319" t="s">
        <v>17</v>
      </c>
      <c r="K80" s="317" t="s">
        <v>5432</v>
      </c>
      <c r="L80" s="317" t="s">
        <v>5569</v>
      </c>
      <c r="M80" s="317" t="e">
        <f>VLOOKUP(L80,[2]Feuil1!$F:$F,1,)</f>
        <v>#N/A</v>
      </c>
      <c r="N80" s="317"/>
    </row>
    <row r="81" spans="1:14">
      <c r="A81" s="317" t="str">
        <f>_xlfn.XLOOKUP(B81,NRO!I:I,NRO!H:H)</f>
        <v>ACA</v>
      </c>
      <c r="B81" s="317" t="s">
        <v>169</v>
      </c>
      <c r="C81" s="317" t="s">
        <v>4261</v>
      </c>
      <c r="D81" s="317">
        <v>14.700234999999999</v>
      </c>
      <c r="E81" s="317">
        <v>-17.460076999999998</v>
      </c>
      <c r="F81" s="317">
        <v>0</v>
      </c>
      <c r="G81" s="317">
        <v>6</v>
      </c>
      <c r="H81" s="317">
        <v>0</v>
      </c>
      <c r="I81" s="317">
        <v>0</v>
      </c>
      <c r="J81" s="317" t="s">
        <v>19</v>
      </c>
      <c r="K81" s="317" t="s">
        <v>5432</v>
      </c>
      <c r="L81" s="317" t="s">
        <v>5570</v>
      </c>
      <c r="M81" s="317" t="e">
        <f>VLOOKUP(L81,[2]Feuil1!$F:$F,1,)</f>
        <v>#N/A</v>
      </c>
      <c r="N81" s="317"/>
    </row>
    <row r="82" spans="1:14">
      <c r="A82" s="317" t="str">
        <f>_xlfn.XLOOKUP(B82,NRO!I:I,NRO!H:H)</f>
        <v>NGA</v>
      </c>
      <c r="B82" s="317" t="s">
        <v>678</v>
      </c>
      <c r="C82" s="317" t="s">
        <v>4775</v>
      </c>
      <c r="D82" s="317">
        <v>16.046700000000001</v>
      </c>
      <c r="E82" s="317">
        <v>-16.433800000000002</v>
      </c>
      <c r="F82" s="317">
        <v>0</v>
      </c>
      <c r="G82" s="317">
        <v>6</v>
      </c>
      <c r="H82" s="317">
        <v>0</v>
      </c>
      <c r="I82" s="317">
        <v>0</v>
      </c>
      <c r="J82" s="321" t="s">
        <v>26</v>
      </c>
      <c r="K82" s="317" t="s">
        <v>5432</v>
      </c>
      <c r="L82" s="317" t="s">
        <v>5571</v>
      </c>
      <c r="M82" s="317" t="e">
        <f>VLOOKUP(L82,[2]Feuil1!$F:$F,1,)</f>
        <v>#N/A</v>
      </c>
      <c r="N82" s="317"/>
    </row>
    <row r="83" spans="1:14">
      <c r="A83" s="317" t="str">
        <f>_xlfn.XLOOKUP(B83,NRO!I:I,NRO!H:H)</f>
        <v>PRK</v>
      </c>
      <c r="B83" s="317" t="s">
        <v>1701</v>
      </c>
      <c r="C83" s="317" t="s">
        <v>4399</v>
      </c>
      <c r="D83" s="317">
        <v>13.69666</v>
      </c>
      <c r="E83" s="317">
        <v>-15.82939</v>
      </c>
      <c r="F83" s="317">
        <v>0</v>
      </c>
      <c r="G83" s="317">
        <v>8</v>
      </c>
      <c r="H83" s="317">
        <v>0</v>
      </c>
      <c r="I83" s="317">
        <v>0</v>
      </c>
      <c r="J83" s="322" t="s">
        <v>41</v>
      </c>
      <c r="K83" s="317" t="s">
        <v>5432</v>
      </c>
      <c r="L83" s="317" t="s">
        <v>5572</v>
      </c>
      <c r="M83" s="317" t="e">
        <f>VLOOKUP(L83,[2]Feuil1!$F:$F,1,)</f>
        <v>#N/A</v>
      </c>
      <c r="N83" s="317"/>
    </row>
    <row r="84" spans="1:14">
      <c r="A84" s="317" t="str">
        <f>_xlfn.XLOOKUP(B84,NRO!I:I,NRO!H:H)</f>
        <v>PRK</v>
      </c>
      <c r="B84" s="317" t="s">
        <v>1701</v>
      </c>
      <c r="C84" s="317" t="s">
        <v>4108</v>
      </c>
      <c r="D84" s="317">
        <v>13.695690000000001</v>
      </c>
      <c r="E84" s="317">
        <v>-15.83001</v>
      </c>
      <c r="F84" s="317">
        <v>0</v>
      </c>
      <c r="G84" s="317">
        <v>8</v>
      </c>
      <c r="H84" s="317">
        <v>0</v>
      </c>
      <c r="I84" s="317">
        <v>0</v>
      </c>
      <c r="J84" s="322" t="s">
        <v>41</v>
      </c>
      <c r="K84" s="317" t="s">
        <v>5432</v>
      </c>
      <c r="L84" s="317" t="s">
        <v>5573</v>
      </c>
      <c r="M84" s="317" t="e">
        <f>VLOOKUP(L84,[2]Feuil1!$F:$F,1,)</f>
        <v>#N/A</v>
      </c>
      <c r="N84" s="317"/>
    </row>
    <row r="85" spans="1:14">
      <c r="A85" s="317" t="str">
        <f>_xlfn.XLOOKUP(B85,NRO!I:I,NRO!H:H)</f>
        <v>CAM</v>
      </c>
      <c r="B85" s="317" t="s">
        <v>759</v>
      </c>
      <c r="C85" s="317" t="s">
        <v>3846</v>
      </c>
      <c r="D85" s="317">
        <v>14.76519</v>
      </c>
      <c r="E85" s="317">
        <v>-17.439910000000001</v>
      </c>
      <c r="F85" s="317">
        <v>0</v>
      </c>
      <c r="G85" s="317">
        <v>6</v>
      </c>
      <c r="H85" s="317">
        <v>0</v>
      </c>
      <c r="I85" s="317">
        <v>0</v>
      </c>
      <c r="J85" s="318" t="s">
        <v>12</v>
      </c>
      <c r="K85" s="317" t="s">
        <v>5432</v>
      </c>
      <c r="L85" s="317" t="s">
        <v>5574</v>
      </c>
      <c r="M85" s="317" t="e">
        <f>VLOOKUP(L85,[2]Feuil1!$F:$F,1,)</f>
        <v>#N/A</v>
      </c>
      <c r="N85" s="317"/>
    </row>
    <row r="86" spans="1:14">
      <c r="A86" s="317" t="str">
        <f>_xlfn.XLOOKUP(B86,NRO!I:I,NRO!H:H)</f>
        <v>MBW</v>
      </c>
      <c r="B86" s="317" t="s">
        <v>730</v>
      </c>
      <c r="C86" s="317" t="s">
        <v>4449</v>
      </c>
      <c r="D86" s="317">
        <v>14.747199999999999</v>
      </c>
      <c r="E86" s="317">
        <v>-17.277799999999999</v>
      </c>
      <c r="F86" s="317">
        <v>0</v>
      </c>
      <c r="G86" s="317">
        <v>6</v>
      </c>
      <c r="H86" s="317">
        <v>0</v>
      </c>
      <c r="I86" s="317">
        <v>0</v>
      </c>
      <c r="J86" s="318" t="s">
        <v>12</v>
      </c>
      <c r="K86" s="317" t="s">
        <v>5432</v>
      </c>
      <c r="L86" s="317" t="s">
        <v>5575</v>
      </c>
      <c r="M86" s="317" t="e">
        <f>VLOOKUP(L86,[2]Feuil1!$F:$F,1,)</f>
        <v>#N/A</v>
      </c>
      <c r="N86" s="317"/>
    </row>
    <row r="87" spans="1:14">
      <c r="A87" s="317" t="str">
        <f>_xlfn.XLOOKUP(B87,NRO!I:I,NRO!H:H)</f>
        <v>YOF</v>
      </c>
      <c r="B87" s="317" t="s">
        <v>281</v>
      </c>
      <c r="C87" s="317" t="s">
        <v>5154</v>
      </c>
      <c r="D87" s="317">
        <v>14.761100000000001</v>
      </c>
      <c r="E87" s="317">
        <v>-17.447500000000002</v>
      </c>
      <c r="F87" s="317">
        <v>0</v>
      </c>
      <c r="G87" s="317">
        <v>6</v>
      </c>
      <c r="H87" s="317">
        <v>0</v>
      </c>
      <c r="I87" s="317">
        <v>0</v>
      </c>
      <c r="J87" s="317" t="s">
        <v>19</v>
      </c>
      <c r="K87" s="317" t="s">
        <v>5432</v>
      </c>
      <c r="L87" s="317" t="s">
        <v>5576</v>
      </c>
      <c r="M87" s="317" t="e">
        <f>VLOOKUP(L87,[2]Feuil1!$F:$F,1,)</f>
        <v>#N/A</v>
      </c>
      <c r="N87" s="317"/>
    </row>
    <row r="88" spans="1:14">
      <c r="A88" s="317" t="str">
        <f>_xlfn.XLOOKUP(B88,NRO!I:I,NRO!H:H)</f>
        <v>RUF</v>
      </c>
      <c r="B88" s="317" t="s">
        <v>626</v>
      </c>
      <c r="C88" s="317" t="s">
        <v>3813</v>
      </c>
      <c r="D88" s="317">
        <v>14.714589999999999</v>
      </c>
      <c r="E88" s="317">
        <v>-17.278739999999999</v>
      </c>
      <c r="F88" s="317">
        <v>0</v>
      </c>
      <c r="G88" s="317">
        <v>6</v>
      </c>
      <c r="H88" s="317">
        <v>0</v>
      </c>
      <c r="I88" s="317">
        <v>0</v>
      </c>
      <c r="J88" s="318" t="s">
        <v>12</v>
      </c>
      <c r="K88" s="317" t="s">
        <v>5432</v>
      </c>
      <c r="L88" s="317" t="s">
        <v>5577</v>
      </c>
      <c r="M88" s="317" t="e">
        <f>VLOOKUP(L88,[2]Feuil1!$F:$F,1,)</f>
        <v>#N/A</v>
      </c>
      <c r="N88" s="317"/>
    </row>
    <row r="89" spans="1:14">
      <c r="A89" s="317" t="str">
        <f>_xlfn.XLOOKUP(B89,NRO!I:I,NRO!H:H)</f>
        <v>THS</v>
      </c>
      <c r="B89" s="317" t="s">
        <v>1132</v>
      </c>
      <c r="C89" s="317" t="s">
        <v>4920</v>
      </c>
      <c r="D89" s="317">
        <v>14.79776</v>
      </c>
      <c r="E89" s="317">
        <v>-16.96527</v>
      </c>
      <c r="F89" s="317">
        <v>0</v>
      </c>
      <c r="G89" s="317">
        <v>8</v>
      </c>
      <c r="H89" s="317">
        <v>0</v>
      </c>
      <c r="I89" s="317">
        <v>0</v>
      </c>
      <c r="J89" s="320" t="s">
        <v>23</v>
      </c>
      <c r="K89" s="317" t="s">
        <v>5432</v>
      </c>
      <c r="L89" s="317" t="s">
        <v>5578</v>
      </c>
      <c r="M89" s="317" t="e">
        <f>VLOOKUP(L89,[2]Feuil1!$F:$F,1,)</f>
        <v>#N/A</v>
      </c>
      <c r="N89" s="317"/>
    </row>
    <row r="90" spans="1:14">
      <c r="A90" s="317" t="str">
        <f>_xlfn.XLOOKUP(B90,NRO!I:I,NRO!H:H)</f>
        <v>MBW</v>
      </c>
      <c r="B90" s="317" t="s">
        <v>910</v>
      </c>
      <c r="C90" s="317" t="s">
        <v>3780</v>
      </c>
      <c r="D90" s="317">
        <v>14.727069999999999</v>
      </c>
      <c r="E90" s="317">
        <v>-17.296279999999999</v>
      </c>
      <c r="F90" s="317">
        <v>0</v>
      </c>
      <c r="G90" s="317">
        <v>8</v>
      </c>
      <c r="H90" s="317">
        <v>0</v>
      </c>
      <c r="I90" s="317">
        <v>0</v>
      </c>
      <c r="J90" s="318" t="s">
        <v>12</v>
      </c>
      <c r="K90" s="317" t="s">
        <v>5432</v>
      </c>
      <c r="L90" s="317" t="s">
        <v>5579</v>
      </c>
      <c r="M90" s="317" t="e">
        <f>VLOOKUP(L90,[2]Feuil1!$F:$F,1,)</f>
        <v>#N/A</v>
      </c>
      <c r="N90" s="317"/>
    </row>
    <row r="91" spans="1:14">
      <c r="A91" s="317" t="str">
        <f>_xlfn.XLOOKUP(B91,NRO!I:I,NRO!H:H)</f>
        <v>THS</v>
      </c>
      <c r="B91" s="317" t="s">
        <v>1111</v>
      </c>
      <c r="C91" s="317" t="s">
        <v>4471</v>
      </c>
      <c r="D91" s="317">
        <v>14.7963</v>
      </c>
      <c r="E91" s="317">
        <v>-16.897099999999998</v>
      </c>
      <c r="F91" s="317">
        <v>0</v>
      </c>
      <c r="G91" s="317">
        <v>8</v>
      </c>
      <c r="H91" s="317">
        <v>0</v>
      </c>
      <c r="I91" s="317">
        <v>0</v>
      </c>
      <c r="J91" s="320" t="s">
        <v>23</v>
      </c>
      <c r="K91" s="317" t="s">
        <v>5432</v>
      </c>
      <c r="L91" s="317" t="s">
        <v>5580</v>
      </c>
      <c r="M91" s="317" t="e">
        <f>VLOOKUP(L91,[2]Feuil1!$F:$F,1,)</f>
        <v>#N/A</v>
      </c>
      <c r="N91" s="317"/>
    </row>
    <row r="92" spans="1:14">
      <c r="A92" s="317" t="str">
        <f>_xlfn.XLOOKUP(B92,NRO!I:I,NRO!H:H)</f>
        <v>ALM</v>
      </c>
      <c r="B92" s="317" t="s">
        <v>263</v>
      </c>
      <c r="C92" s="317" t="s">
        <v>3811</v>
      </c>
      <c r="D92" s="317">
        <v>14.729167</v>
      </c>
      <c r="E92" s="317">
        <v>-17.502618999999999</v>
      </c>
      <c r="F92" s="317">
        <v>0</v>
      </c>
      <c r="G92" s="317">
        <v>6</v>
      </c>
      <c r="H92" s="317">
        <v>0</v>
      </c>
      <c r="I92" s="317">
        <v>0</v>
      </c>
      <c r="J92" s="317" t="s">
        <v>19</v>
      </c>
      <c r="K92" s="317" t="s">
        <v>5432</v>
      </c>
      <c r="L92" s="317" t="s">
        <v>5581</v>
      </c>
      <c r="M92" s="317" t="e">
        <f>VLOOKUP(L92,[2]Feuil1!$F:$F,1,)</f>
        <v>#N/A</v>
      </c>
      <c r="N92" s="317"/>
    </row>
    <row r="93" spans="1:14">
      <c r="A93" s="317" t="str">
        <f>_xlfn.XLOOKUP(B93,NRO!I:I,NRO!H:H)</f>
        <v>KLK</v>
      </c>
      <c r="B93" s="317" t="s">
        <v>1077</v>
      </c>
      <c r="C93" s="317" t="s">
        <v>4607</v>
      </c>
      <c r="D93" s="317">
        <v>14.13259</v>
      </c>
      <c r="E93" s="317">
        <v>-16.075479999999999</v>
      </c>
      <c r="F93" s="317">
        <v>0</v>
      </c>
      <c r="G93" s="317">
        <v>8</v>
      </c>
      <c r="H93" s="317">
        <v>0</v>
      </c>
      <c r="I93" s="317">
        <v>0</v>
      </c>
      <c r="J93" s="322" t="s">
        <v>41</v>
      </c>
      <c r="K93" s="317" t="s">
        <v>5432</v>
      </c>
      <c r="L93" s="317" t="s">
        <v>5582</v>
      </c>
      <c r="M93" s="317" t="e">
        <f>VLOOKUP(L93,[2]Feuil1!$F:$F,1,)</f>
        <v>#N/A</v>
      </c>
      <c r="N93" s="317"/>
    </row>
    <row r="94" spans="1:14">
      <c r="A94" s="317" t="str">
        <f>_xlfn.XLOOKUP(B94,NRO!I:I,NRO!H:H)</f>
        <v>KMR</v>
      </c>
      <c r="B94" s="317" t="s">
        <v>1392</v>
      </c>
      <c r="C94" s="317" t="s">
        <v>4026</v>
      </c>
      <c r="D94" s="317">
        <v>14.78632</v>
      </c>
      <c r="E94" s="317">
        <v>-17.347840000000001</v>
      </c>
      <c r="F94" s="317">
        <v>0</v>
      </c>
      <c r="G94" s="317">
        <v>8</v>
      </c>
      <c r="H94" s="317">
        <v>0</v>
      </c>
      <c r="I94" s="317">
        <v>0</v>
      </c>
      <c r="J94" s="318" t="s">
        <v>12</v>
      </c>
      <c r="K94" s="317" t="s">
        <v>5432</v>
      </c>
      <c r="L94" s="317" t="s">
        <v>5583</v>
      </c>
      <c r="M94" s="317" t="e">
        <f>VLOOKUP(L94,[2]Feuil1!$F:$F,1,)</f>
        <v>#N/A</v>
      </c>
      <c r="N94" s="317"/>
    </row>
    <row r="95" spans="1:14">
      <c r="A95" s="317" t="e">
        <f>_xlfn.XLOOKUP(B95,NRO!I:I,NRO!H:H)</f>
        <v>#N/A</v>
      </c>
      <c r="B95" s="317" t="s">
        <v>5152</v>
      </c>
      <c r="C95" s="317" t="s">
        <v>4807</v>
      </c>
      <c r="D95" s="317">
        <v>15.126480000000001</v>
      </c>
      <c r="E95" s="317">
        <v>-16.873930000000001</v>
      </c>
      <c r="F95" s="317">
        <v>0</v>
      </c>
      <c r="G95" s="317">
        <v>6</v>
      </c>
      <c r="H95" s="317">
        <v>0</v>
      </c>
      <c r="I95" s="317">
        <v>0</v>
      </c>
      <c r="J95" s="320" t="s">
        <v>23</v>
      </c>
      <c r="K95" s="317" t="s">
        <v>5432</v>
      </c>
      <c r="L95" s="317" t="s">
        <v>5584</v>
      </c>
      <c r="M95" s="317" t="e">
        <f>VLOOKUP(L95,[2]Feuil1!$F:$F,1,)</f>
        <v>#N/A</v>
      </c>
      <c r="N95" s="317"/>
    </row>
    <row r="96" spans="1:14">
      <c r="A96" s="317" t="str">
        <f>_xlfn.XLOOKUP(B96,NRO!I:I,NRO!H:H)</f>
        <v>MBW</v>
      </c>
      <c r="B96" s="317" t="s">
        <v>637</v>
      </c>
      <c r="C96" s="317" t="s">
        <v>4195</v>
      </c>
      <c r="D96" s="317">
        <v>14.744400000000001</v>
      </c>
      <c r="E96" s="317">
        <v>-17.300699999999999</v>
      </c>
      <c r="F96" s="317">
        <v>0</v>
      </c>
      <c r="G96" s="317">
        <v>6</v>
      </c>
      <c r="H96" s="317">
        <v>0</v>
      </c>
      <c r="I96" s="317">
        <v>0</v>
      </c>
      <c r="J96" s="318" t="s">
        <v>12</v>
      </c>
      <c r="K96" s="317" t="s">
        <v>5432</v>
      </c>
      <c r="L96" s="317" t="s">
        <v>5585</v>
      </c>
      <c r="M96" s="317" t="str">
        <f>VLOOKUP(L96,[2]Feuil1!$F:$F,1,)</f>
        <v>O_MBW_R02_314-315_7</v>
      </c>
      <c r="N96" s="317"/>
    </row>
    <row r="97" spans="1:14">
      <c r="A97" s="317" t="str">
        <f>_xlfn.XLOOKUP(B97,NRO!I:I,NRO!H:H)</f>
        <v>YOF</v>
      </c>
      <c r="B97" s="317" t="s">
        <v>301</v>
      </c>
      <c r="C97" s="317" t="s">
        <v>3944</v>
      </c>
      <c r="D97" s="317">
        <v>14.75324</v>
      </c>
      <c r="E97" s="317">
        <v>-17.483799999999999</v>
      </c>
      <c r="F97" s="317">
        <v>0</v>
      </c>
      <c r="G97" s="317">
        <v>6</v>
      </c>
      <c r="H97" s="317">
        <v>0</v>
      </c>
      <c r="I97" s="317">
        <v>0</v>
      </c>
      <c r="J97" s="317" t="s">
        <v>19</v>
      </c>
      <c r="K97" s="317" t="s">
        <v>5432</v>
      </c>
      <c r="L97" s="317" t="s">
        <v>5586</v>
      </c>
      <c r="M97" s="317" t="e">
        <f>VLOOKUP(L97,[2]Feuil1!$F:$F,1,)</f>
        <v>#N/A</v>
      </c>
      <c r="N97" s="317"/>
    </row>
    <row r="98" spans="1:14">
      <c r="A98" s="317" t="str">
        <f>_xlfn.XLOOKUP(B98,NRO!I:I,NRO!H:H)</f>
        <v>ZIG</v>
      </c>
      <c r="B98" s="317" t="s">
        <v>1193</v>
      </c>
      <c r="C98" s="317" t="s">
        <v>3918</v>
      </c>
      <c r="D98" s="317">
        <v>12.56992</v>
      </c>
      <c r="E98" s="317">
        <v>-16.277889999999999</v>
      </c>
      <c r="F98" s="317">
        <v>0</v>
      </c>
      <c r="G98" s="317">
        <v>8</v>
      </c>
      <c r="H98" s="317">
        <v>0</v>
      </c>
      <c r="I98" s="317">
        <v>0</v>
      </c>
      <c r="J98" s="319" t="s">
        <v>17</v>
      </c>
      <c r="K98" s="317" t="s">
        <v>5432</v>
      </c>
      <c r="L98" s="317" t="s">
        <v>5587</v>
      </c>
      <c r="M98" s="317" t="e">
        <f>VLOOKUP(L98,[2]Feuil1!$F:$F,1,)</f>
        <v>#N/A</v>
      </c>
      <c r="N98" s="317"/>
    </row>
    <row r="99" spans="1:14">
      <c r="A99" s="317" t="str">
        <f>_xlfn.XLOOKUP(B99,NRO!I:I,NRO!H:H)</f>
        <v>ACA</v>
      </c>
      <c r="B99" s="317" t="s">
        <v>348</v>
      </c>
      <c r="C99" s="317" t="s">
        <v>4204</v>
      </c>
      <c r="D99" s="317">
        <v>14.713680999999999</v>
      </c>
      <c r="E99" s="317">
        <v>-17.482173</v>
      </c>
      <c r="F99" s="317">
        <v>0</v>
      </c>
      <c r="G99" s="317">
        <v>6</v>
      </c>
      <c r="H99" s="317">
        <v>0</v>
      </c>
      <c r="I99" s="317">
        <v>0</v>
      </c>
      <c r="J99" s="317" t="s">
        <v>19</v>
      </c>
      <c r="K99" s="317" t="s">
        <v>5432</v>
      </c>
      <c r="L99" s="317" t="s">
        <v>5588</v>
      </c>
      <c r="M99" s="317" t="e">
        <f>VLOOKUP(L99,[2]Feuil1!$F:$F,1,)</f>
        <v>#N/A</v>
      </c>
      <c r="N99" s="317"/>
    </row>
    <row r="100" spans="1:14">
      <c r="A100" s="317" t="str">
        <f>_xlfn.XLOOKUP(B100,NRO!I:I,NRO!H:H)</f>
        <v>KLK</v>
      </c>
      <c r="B100" s="317" t="s">
        <v>880</v>
      </c>
      <c r="C100" s="317" t="s">
        <v>4646</v>
      </c>
      <c r="D100" s="317">
        <v>14.16431</v>
      </c>
      <c r="E100" s="317">
        <v>-16.038019999999999</v>
      </c>
      <c r="F100" s="317">
        <v>0</v>
      </c>
      <c r="G100" s="317">
        <v>6</v>
      </c>
      <c r="H100" s="317">
        <v>0</v>
      </c>
      <c r="I100" s="317">
        <v>0</v>
      </c>
      <c r="J100" s="322" t="s">
        <v>41</v>
      </c>
      <c r="K100" s="317" t="s">
        <v>5432</v>
      </c>
      <c r="L100" s="317" t="s">
        <v>5589</v>
      </c>
      <c r="M100" s="317" t="e">
        <f>VLOOKUP(L100,[2]Feuil1!$F:$F,1,)</f>
        <v>#N/A</v>
      </c>
      <c r="N100" s="317"/>
    </row>
    <row r="101" spans="1:14">
      <c r="A101" s="317" t="str">
        <f>_xlfn.XLOOKUP(B101,NRO!I:I,NRO!H:H)</f>
        <v>SMN</v>
      </c>
      <c r="B101" s="317" t="s">
        <v>474</v>
      </c>
      <c r="C101" s="317" t="s">
        <v>4908</v>
      </c>
      <c r="D101" s="317">
        <v>14.473229999999999</v>
      </c>
      <c r="E101" s="317">
        <v>-17.06737</v>
      </c>
      <c r="F101" s="317">
        <v>0</v>
      </c>
      <c r="G101" s="317">
        <v>6</v>
      </c>
      <c r="H101" s="317">
        <v>0</v>
      </c>
      <c r="I101" s="317">
        <v>0</v>
      </c>
      <c r="J101" s="320" t="s">
        <v>23</v>
      </c>
      <c r="K101" s="317" t="s">
        <v>5432</v>
      </c>
      <c r="L101" s="317" t="s">
        <v>5590</v>
      </c>
      <c r="M101" s="317" t="e">
        <f>VLOOKUP(L101,[2]Feuil1!$F:$F,1,)</f>
        <v>#N/A</v>
      </c>
      <c r="N101" s="317"/>
    </row>
    <row r="102" spans="1:14">
      <c r="A102" s="317" t="str">
        <f>_xlfn.XLOOKUP(B102,NRO!I:I,NRO!H:H)</f>
        <v>DMD</v>
      </c>
      <c r="B102" s="317" t="s">
        <v>1538</v>
      </c>
      <c r="C102" s="317" t="s">
        <v>3723</v>
      </c>
      <c r="D102" s="317">
        <v>14.72369</v>
      </c>
      <c r="E102" s="317">
        <v>-17.184670000000001</v>
      </c>
      <c r="F102" s="317">
        <v>0</v>
      </c>
      <c r="G102" s="317">
        <v>8</v>
      </c>
      <c r="H102" s="317">
        <v>0</v>
      </c>
      <c r="I102" s="317">
        <v>0</v>
      </c>
      <c r="J102" s="318" t="s">
        <v>12</v>
      </c>
      <c r="K102" s="317" t="s">
        <v>5432</v>
      </c>
      <c r="L102" s="317" t="s">
        <v>5591</v>
      </c>
      <c r="M102" s="317" t="e">
        <f>VLOOKUP(L102,[2]Feuil1!$F:$F,1,)</f>
        <v>#N/A</v>
      </c>
      <c r="N102" s="317"/>
    </row>
    <row r="103" spans="1:14">
      <c r="A103" s="317" t="str">
        <f>_xlfn.XLOOKUP(B103,NRO!I:I,NRO!H:H)</f>
        <v>MED</v>
      </c>
      <c r="B103" s="317" t="s">
        <v>180</v>
      </c>
      <c r="C103" s="317" t="s">
        <v>4364</v>
      </c>
      <c r="D103" s="317">
        <v>14.671427550000001</v>
      </c>
      <c r="E103" s="317">
        <v>-17.433316319999999</v>
      </c>
      <c r="F103" s="317">
        <v>0</v>
      </c>
      <c r="G103" s="317">
        <v>4</v>
      </c>
      <c r="H103" s="317">
        <v>0</v>
      </c>
      <c r="I103" s="317">
        <v>0</v>
      </c>
      <c r="J103" s="317" t="s">
        <v>19</v>
      </c>
      <c r="K103" s="317" t="s">
        <v>5432</v>
      </c>
      <c r="L103" s="317" t="s">
        <v>5592</v>
      </c>
      <c r="M103" s="317" t="e">
        <f>VLOOKUP(L103,[2]Feuil1!$F:$F,1,)</f>
        <v>#N/A</v>
      </c>
      <c r="N103" s="317"/>
    </row>
    <row r="104" spans="1:14">
      <c r="A104" s="317" t="str">
        <f>_xlfn.XLOOKUP(B104,NRO!I:I,NRO!H:H)</f>
        <v>MED</v>
      </c>
      <c r="B104" s="317" t="s">
        <v>276</v>
      </c>
      <c r="C104" s="317" t="s">
        <v>4094</v>
      </c>
      <c r="D104" s="317">
        <v>14.674825</v>
      </c>
      <c r="E104" s="317">
        <v>-17.452594000000001</v>
      </c>
      <c r="F104" s="317">
        <v>0</v>
      </c>
      <c r="G104" s="317">
        <v>6</v>
      </c>
      <c r="H104" s="317">
        <v>0</v>
      </c>
      <c r="I104" s="317">
        <v>0</v>
      </c>
      <c r="J104" s="317" t="s">
        <v>19</v>
      </c>
      <c r="K104" s="317" t="s">
        <v>5432</v>
      </c>
      <c r="L104" s="317" t="s">
        <v>5593</v>
      </c>
      <c r="M104" s="317" t="e">
        <f>VLOOKUP(L104,[2]Feuil1!$F:$F,1,)</f>
        <v>#N/A</v>
      </c>
      <c r="N104" s="317"/>
    </row>
    <row r="105" spans="1:14">
      <c r="A105" s="317" t="str">
        <f>_xlfn.XLOOKUP(B105,NRO!I:I,NRO!H:H)</f>
        <v>TIA</v>
      </c>
      <c r="B105" s="317" t="s">
        <v>799</v>
      </c>
      <c r="C105" s="317" t="s">
        <v>3954</v>
      </c>
      <c r="D105" s="317">
        <v>14.750159999999999</v>
      </c>
      <c r="E105" s="317">
        <v>-17.396640000000001</v>
      </c>
      <c r="F105" s="317">
        <v>0</v>
      </c>
      <c r="G105" s="317">
        <v>6</v>
      </c>
      <c r="H105" s="317">
        <v>0</v>
      </c>
      <c r="I105" s="317">
        <v>0</v>
      </c>
      <c r="J105" s="318" t="s">
        <v>12</v>
      </c>
      <c r="K105" s="317" t="s">
        <v>5432</v>
      </c>
      <c r="L105" s="317" t="s">
        <v>5594</v>
      </c>
      <c r="M105" s="317" t="e">
        <f>VLOOKUP(L105,[2]Feuil1!$F:$F,1,)</f>
        <v>#N/A</v>
      </c>
      <c r="N105" s="317"/>
    </row>
    <row r="106" spans="1:14">
      <c r="A106" s="317" t="str">
        <f>_xlfn.XLOOKUP(B106,NRO!I:I,NRO!H:H)</f>
        <v>MED</v>
      </c>
      <c r="B106" s="317" t="s">
        <v>585</v>
      </c>
      <c r="C106" s="317" t="s">
        <v>4173</v>
      </c>
      <c r="D106" s="317">
        <v>14.6937</v>
      </c>
      <c r="E106" s="317">
        <v>-17.44961</v>
      </c>
      <c r="F106" s="317">
        <v>0</v>
      </c>
      <c r="G106" s="317">
        <v>6</v>
      </c>
      <c r="H106" s="317">
        <v>0</v>
      </c>
      <c r="I106" s="317">
        <v>0</v>
      </c>
      <c r="J106" s="317" t="s">
        <v>19</v>
      </c>
      <c r="K106" s="317" t="s">
        <v>5432</v>
      </c>
      <c r="L106" s="317" t="s">
        <v>5595</v>
      </c>
      <c r="M106" s="317" t="e">
        <f>VLOOKUP(L106,[2]Feuil1!$F:$F,1,)</f>
        <v>#N/A</v>
      </c>
      <c r="N106" s="317"/>
    </row>
    <row r="107" spans="1:14">
      <c r="A107" s="317" t="str">
        <f>_xlfn.XLOOKUP(B107,NRO!I:I,NRO!H:H)</f>
        <v>CAM</v>
      </c>
      <c r="B107" s="317" t="s">
        <v>967</v>
      </c>
      <c r="C107" s="317" t="s">
        <v>4122</v>
      </c>
      <c r="D107" s="317">
        <v>14.748849999999999</v>
      </c>
      <c r="E107" s="317">
        <v>-17.43713</v>
      </c>
      <c r="F107" s="317">
        <v>0</v>
      </c>
      <c r="G107" s="317">
        <v>6</v>
      </c>
      <c r="H107" s="317">
        <v>0</v>
      </c>
      <c r="I107" s="317">
        <v>0</v>
      </c>
      <c r="J107" s="318" t="s">
        <v>12</v>
      </c>
      <c r="K107" s="317" t="s">
        <v>5432</v>
      </c>
      <c r="L107" s="317" t="s">
        <v>5596</v>
      </c>
      <c r="M107" s="317" t="e">
        <f>VLOOKUP(L107,[2]Feuil1!$F:$F,1,)</f>
        <v>#N/A</v>
      </c>
      <c r="N107" s="317"/>
    </row>
    <row r="108" spans="1:14">
      <c r="A108" s="317" t="str">
        <f>_xlfn.XLOOKUP(B108,NRO!I:I,NRO!H:H)</f>
        <v>CAM</v>
      </c>
      <c r="B108" s="317" t="s">
        <v>502</v>
      </c>
      <c r="C108" s="317" t="s">
        <v>5155</v>
      </c>
      <c r="D108" s="317">
        <v>14.759869999999999</v>
      </c>
      <c r="E108" s="317">
        <v>-17.437940000000001</v>
      </c>
      <c r="F108" s="317">
        <v>0</v>
      </c>
      <c r="G108" s="317">
        <v>6</v>
      </c>
      <c r="H108" s="317">
        <v>0</v>
      </c>
      <c r="I108" s="317">
        <v>0</v>
      </c>
      <c r="J108" s="318" t="s">
        <v>12</v>
      </c>
      <c r="K108" s="317" t="s">
        <v>5432</v>
      </c>
      <c r="L108" s="317" t="s">
        <v>5597</v>
      </c>
      <c r="M108" s="317" t="e">
        <f>VLOOKUP(L108,[2]Feuil1!$F:$F,1,)</f>
        <v>#N/A</v>
      </c>
      <c r="N108" s="317"/>
    </row>
    <row r="109" spans="1:14">
      <c r="A109" s="317" t="str">
        <f>_xlfn.XLOOKUP(B109,NRO!I:I,NRO!H:H)</f>
        <v>YOF</v>
      </c>
      <c r="B109" s="317" t="s">
        <v>682</v>
      </c>
      <c r="C109" s="317" t="s">
        <v>5156</v>
      </c>
      <c r="D109" s="317">
        <v>14.738619999999999</v>
      </c>
      <c r="E109" s="317">
        <v>-17.500589999999999</v>
      </c>
      <c r="F109" s="317">
        <v>0</v>
      </c>
      <c r="G109" s="317">
        <v>6</v>
      </c>
      <c r="H109" s="317">
        <v>0</v>
      </c>
      <c r="I109" s="317">
        <v>0</v>
      </c>
      <c r="J109" s="317" t="s">
        <v>19</v>
      </c>
      <c r="K109" s="317" t="s">
        <v>5432</v>
      </c>
      <c r="L109" s="317" t="s">
        <v>5598</v>
      </c>
      <c r="M109" s="317" t="e">
        <f>VLOOKUP(L109,[2]Feuil1!$F:$F,1,)</f>
        <v>#N/A</v>
      </c>
      <c r="N109" s="317"/>
    </row>
    <row r="110" spans="1:14">
      <c r="A110" s="317" t="str">
        <f>_xlfn.XLOOKUP(B110,NRO!I:I,NRO!H:H)</f>
        <v>GDW</v>
      </c>
      <c r="B110" s="317" t="s">
        <v>1502</v>
      </c>
      <c r="C110" s="317" t="s">
        <v>4015</v>
      </c>
      <c r="D110" s="317">
        <v>14.77548</v>
      </c>
      <c r="E110" s="317">
        <v>-17.38814</v>
      </c>
      <c r="F110" s="317">
        <v>0</v>
      </c>
      <c r="G110" s="317">
        <v>8</v>
      </c>
      <c r="H110" s="317">
        <v>0</v>
      </c>
      <c r="I110" s="317">
        <v>0</v>
      </c>
      <c r="J110" s="318" t="s">
        <v>12</v>
      </c>
      <c r="K110" s="317" t="s">
        <v>5432</v>
      </c>
      <c r="L110" s="317" t="s">
        <v>5599</v>
      </c>
      <c r="M110" s="317" t="e">
        <f>VLOOKUP(L110,[2]Feuil1!$F:$F,1,)</f>
        <v>#N/A</v>
      </c>
      <c r="N110" s="317"/>
    </row>
    <row r="111" spans="1:14">
      <c r="A111" s="317" t="str">
        <f>_xlfn.XLOOKUP(B111,NRO!I:I,NRO!H:H)</f>
        <v>THS</v>
      </c>
      <c r="B111" s="317" t="s">
        <v>1132</v>
      </c>
      <c r="C111" s="317" t="s">
        <v>4796</v>
      </c>
      <c r="D111" s="317">
        <v>14.79987</v>
      </c>
      <c r="E111" s="317">
        <v>-16.949919999999999</v>
      </c>
      <c r="F111" s="317">
        <v>0</v>
      </c>
      <c r="G111" s="317">
        <v>8</v>
      </c>
      <c r="H111" s="317">
        <v>0</v>
      </c>
      <c r="I111" s="317">
        <v>0</v>
      </c>
      <c r="J111" s="320" t="s">
        <v>23</v>
      </c>
      <c r="K111" s="317" t="s">
        <v>5432</v>
      </c>
      <c r="L111" s="317" t="s">
        <v>5600</v>
      </c>
      <c r="M111" s="317" t="e">
        <f>VLOOKUP(L111,[2]Feuil1!$F:$F,1,)</f>
        <v>#N/A</v>
      </c>
      <c r="N111" s="317"/>
    </row>
    <row r="112" spans="1:14">
      <c r="A112" s="317" t="str">
        <f>_xlfn.XLOOKUP(B112,NRO!I:I,NRO!H:H)</f>
        <v>FAT</v>
      </c>
      <c r="B112" s="317" t="s">
        <v>1699</v>
      </c>
      <c r="C112" s="317" t="s">
        <v>4884</v>
      </c>
      <c r="D112" s="317">
        <v>14.327579999999999</v>
      </c>
      <c r="E112" s="317">
        <v>-16.40879</v>
      </c>
      <c r="F112" s="317">
        <v>0</v>
      </c>
      <c r="G112" s="317">
        <v>6</v>
      </c>
      <c r="H112" s="317">
        <v>0</v>
      </c>
      <c r="I112" s="317">
        <v>0</v>
      </c>
      <c r="J112" s="322" t="s">
        <v>41</v>
      </c>
      <c r="K112" s="317" t="s">
        <v>5432</v>
      </c>
      <c r="L112" s="317" t="s">
        <v>5601</v>
      </c>
      <c r="M112" s="317" t="e">
        <f>VLOOKUP(L112,[2]Feuil1!$F:$F,1,)</f>
        <v>#N/A</v>
      </c>
      <c r="N112" s="317"/>
    </row>
    <row r="113" spans="1:14">
      <c r="A113" s="317" t="str">
        <f>_xlfn.XLOOKUP(B113,NRO!I:I,NRO!H:H)</f>
        <v>THS</v>
      </c>
      <c r="B113" s="317" t="s">
        <v>1351</v>
      </c>
      <c r="C113" s="317" t="s">
        <v>5157</v>
      </c>
      <c r="D113" s="317">
        <v>14.77481</v>
      </c>
      <c r="E113" s="317">
        <v>-16.89902</v>
      </c>
      <c r="F113" s="317">
        <v>0</v>
      </c>
      <c r="G113" s="317">
        <v>8</v>
      </c>
      <c r="H113" s="317">
        <v>0</v>
      </c>
      <c r="I113" s="317">
        <v>0</v>
      </c>
      <c r="J113" s="320" t="s">
        <v>23</v>
      </c>
      <c r="K113" s="317" t="s">
        <v>5432</v>
      </c>
      <c r="L113" s="317" t="s">
        <v>5602</v>
      </c>
      <c r="M113" s="317" t="e">
        <f>VLOOKUP(L113,[2]Feuil1!$F:$F,1,)</f>
        <v>#N/A</v>
      </c>
      <c r="N113" s="317"/>
    </row>
    <row r="114" spans="1:14">
      <c r="A114" s="317" t="str">
        <f>_xlfn.XLOOKUP(B114,NRO!I:I,NRO!H:H)</f>
        <v>DMD</v>
      </c>
      <c r="B114" s="317" t="s">
        <v>1538</v>
      </c>
      <c r="C114" s="317" t="s">
        <v>3916</v>
      </c>
      <c r="D114" s="317">
        <v>14.72594</v>
      </c>
      <c r="E114" s="317">
        <v>-17.186409999999999</v>
      </c>
      <c r="F114" s="317">
        <v>0</v>
      </c>
      <c r="G114" s="317">
        <v>8</v>
      </c>
      <c r="H114" s="317">
        <v>0</v>
      </c>
      <c r="I114" s="317">
        <v>0</v>
      </c>
      <c r="J114" s="318" t="s">
        <v>12</v>
      </c>
      <c r="K114" s="317" t="s">
        <v>5432</v>
      </c>
      <c r="L114" s="317" t="s">
        <v>5603</v>
      </c>
      <c r="M114" s="317" t="e">
        <f>VLOOKUP(L114,[2]Feuil1!$F:$F,1,)</f>
        <v>#N/A</v>
      </c>
      <c r="N114" s="317"/>
    </row>
    <row r="115" spans="1:14">
      <c r="A115" s="317" t="str">
        <f>_xlfn.XLOOKUP(B115,NRO!I:I,NRO!H:H)</f>
        <v>DMD</v>
      </c>
      <c r="B115" s="317" t="s">
        <v>1538</v>
      </c>
      <c r="C115" s="317" t="s">
        <v>3775</v>
      </c>
      <c r="D115" s="317">
        <v>14.72616</v>
      </c>
      <c r="E115" s="317">
        <v>-17.18355</v>
      </c>
      <c r="F115" s="317">
        <v>0</v>
      </c>
      <c r="G115" s="317">
        <v>8</v>
      </c>
      <c r="H115" s="317">
        <v>0</v>
      </c>
      <c r="I115" s="317">
        <v>0</v>
      </c>
      <c r="J115" s="318" t="s">
        <v>12</v>
      </c>
      <c r="K115" s="317" t="s">
        <v>5432</v>
      </c>
      <c r="L115" s="317" t="s">
        <v>5604</v>
      </c>
      <c r="M115" s="317" t="e">
        <f>VLOOKUP(L115,[2]Feuil1!$F:$F,1,)</f>
        <v>#N/A</v>
      </c>
      <c r="N115" s="317"/>
    </row>
    <row r="116" spans="1:14">
      <c r="A116" s="317" t="str">
        <f>_xlfn.XLOOKUP(B116,NRO!I:I,NRO!H:H)</f>
        <v>THS</v>
      </c>
      <c r="B116" s="317" t="s">
        <v>1361</v>
      </c>
      <c r="C116" s="317" t="s">
        <v>3700</v>
      </c>
      <c r="D116" s="317">
        <v>14.77557</v>
      </c>
      <c r="E116" s="317">
        <v>-16.91573</v>
      </c>
      <c r="F116" s="317">
        <v>0</v>
      </c>
      <c r="G116" s="317">
        <v>8</v>
      </c>
      <c r="H116" s="317">
        <v>0</v>
      </c>
      <c r="I116" s="317">
        <v>0</v>
      </c>
      <c r="J116" s="320" t="s">
        <v>23</v>
      </c>
      <c r="K116" s="317" t="s">
        <v>5432</v>
      </c>
      <c r="L116" s="317" t="s">
        <v>5605</v>
      </c>
      <c r="M116" s="317" t="e">
        <f>VLOOKUP(L116,[2]Feuil1!$F:$F,1,)</f>
        <v>#N/A</v>
      </c>
      <c r="N116" s="317"/>
    </row>
    <row r="117" spans="1:14">
      <c r="A117" s="317" t="str">
        <f>_xlfn.XLOOKUP(B117,NRO!I:I,NRO!H:H)</f>
        <v>CAM</v>
      </c>
      <c r="B117" s="317" t="s">
        <v>759</v>
      </c>
      <c r="C117" s="317" t="s">
        <v>3956</v>
      </c>
      <c r="D117" s="317">
        <v>14.76566</v>
      </c>
      <c r="E117" s="317">
        <v>-14.76566</v>
      </c>
      <c r="F117" s="317">
        <v>0</v>
      </c>
      <c r="G117" s="317">
        <v>6</v>
      </c>
      <c r="H117" s="317">
        <v>0</v>
      </c>
      <c r="I117" s="317">
        <v>0</v>
      </c>
      <c r="J117" s="318" t="s">
        <v>12</v>
      </c>
      <c r="K117" s="317" t="s">
        <v>5432</v>
      </c>
      <c r="L117" s="317" t="s">
        <v>5606</v>
      </c>
      <c r="M117" s="317" t="e">
        <f>VLOOKUP(L117,[2]Feuil1!$F:$F,1,)</f>
        <v>#N/A</v>
      </c>
      <c r="N117" s="317"/>
    </row>
    <row r="118" spans="1:14">
      <c r="A118" s="317" t="str">
        <f>_xlfn.XLOOKUP(B118,NRO!I:I,NRO!H:H)</f>
        <v>SEB</v>
      </c>
      <c r="B118" s="317" t="s">
        <v>1552</v>
      </c>
      <c r="C118" s="317" t="s">
        <v>3911</v>
      </c>
      <c r="D118" s="317">
        <v>14.734299999999999</v>
      </c>
      <c r="E118" s="317">
        <v>-17.146270000000001</v>
      </c>
      <c r="F118" s="317">
        <v>0</v>
      </c>
      <c r="G118" s="317">
        <v>8</v>
      </c>
      <c r="H118" s="317">
        <v>0</v>
      </c>
      <c r="I118" s="317">
        <v>0</v>
      </c>
      <c r="J118" s="318" t="s">
        <v>12</v>
      </c>
      <c r="K118" s="317" t="s">
        <v>5432</v>
      </c>
      <c r="L118" s="317" t="s">
        <v>5607</v>
      </c>
      <c r="M118" s="317" t="e">
        <f>VLOOKUP(L118,[2]Feuil1!$F:$F,1,)</f>
        <v>#N/A</v>
      </c>
      <c r="N118" s="317"/>
    </row>
    <row r="119" spans="1:14">
      <c r="A119" s="317" t="str">
        <f>_xlfn.XLOOKUP(B119,NRO!I:I,NRO!H:H)</f>
        <v>ACA</v>
      </c>
      <c r="B119" s="317" t="s">
        <v>192</v>
      </c>
      <c r="C119" s="317" t="s">
        <v>4330</v>
      </c>
      <c r="D119" s="317">
        <v>14.682499</v>
      </c>
      <c r="E119" s="317">
        <v>-17.465985</v>
      </c>
      <c r="F119" s="317">
        <v>0</v>
      </c>
      <c r="G119" s="317">
        <v>8</v>
      </c>
      <c r="H119" s="317">
        <v>0</v>
      </c>
      <c r="I119" s="317">
        <v>0</v>
      </c>
      <c r="J119" s="317" t="s">
        <v>19</v>
      </c>
      <c r="K119" s="317" t="s">
        <v>5432</v>
      </c>
      <c r="L119" s="317" t="s">
        <v>5608</v>
      </c>
      <c r="M119" s="317" t="e">
        <f>VLOOKUP(L119,[2]Feuil1!$F:$F,1,)</f>
        <v>#N/A</v>
      </c>
      <c r="N119" s="317"/>
    </row>
    <row r="120" spans="1:14">
      <c r="A120" s="317" t="str">
        <f>_xlfn.XLOOKUP(B120,NRO!I:I,NRO!H:H)</f>
        <v>DMD</v>
      </c>
      <c r="B120" s="317" t="s">
        <v>1538</v>
      </c>
      <c r="C120" s="317" t="s">
        <v>3712</v>
      </c>
      <c r="D120" s="317">
        <v>14.730420000000001</v>
      </c>
      <c r="E120" s="317">
        <v>-17.18469</v>
      </c>
      <c r="F120" s="317">
        <v>0</v>
      </c>
      <c r="G120" s="317">
        <v>8</v>
      </c>
      <c r="H120" s="317">
        <v>0</v>
      </c>
      <c r="I120" s="317">
        <v>0</v>
      </c>
      <c r="J120" s="318" t="s">
        <v>12</v>
      </c>
      <c r="K120" s="317" t="s">
        <v>5432</v>
      </c>
      <c r="L120" s="317" t="s">
        <v>5609</v>
      </c>
      <c r="M120" s="317" t="e">
        <f>VLOOKUP(L120,[2]Feuil1!$F:$F,1,)</f>
        <v>#N/A</v>
      </c>
      <c r="N120" s="317"/>
    </row>
    <row r="121" spans="1:14">
      <c r="A121" s="317" t="str">
        <f>_xlfn.XLOOKUP(B121,NRO!I:I,NRO!H:H)</f>
        <v>SGK</v>
      </c>
      <c r="B121" s="317" t="s">
        <v>1256</v>
      </c>
      <c r="C121" s="317" t="s">
        <v>4425</v>
      </c>
      <c r="D121" s="317">
        <v>14.77303</v>
      </c>
      <c r="E121" s="317">
        <v>-17.249890000000001</v>
      </c>
      <c r="F121" s="317">
        <v>0</v>
      </c>
      <c r="G121" s="317">
        <v>8</v>
      </c>
      <c r="H121" s="317">
        <v>0</v>
      </c>
      <c r="I121" s="317">
        <v>0</v>
      </c>
      <c r="J121" s="318" t="s">
        <v>12</v>
      </c>
      <c r="K121" s="317" t="s">
        <v>5432</v>
      </c>
      <c r="L121" s="317" t="s">
        <v>5610</v>
      </c>
      <c r="M121" s="317" t="e">
        <f>VLOOKUP(L121,[2]Feuil1!$F:$F,1,)</f>
        <v>#N/A</v>
      </c>
      <c r="N121" s="317"/>
    </row>
    <row r="122" spans="1:14">
      <c r="A122" s="317" t="str">
        <f>_xlfn.XLOOKUP(B122,NRO!I:I,NRO!H:H)</f>
        <v>GDW</v>
      </c>
      <c r="B122" s="317" t="s">
        <v>823</v>
      </c>
      <c r="C122" s="317" t="s">
        <v>3855</v>
      </c>
      <c r="D122" s="317">
        <v>14.783530000000001</v>
      </c>
      <c r="E122" s="317">
        <v>-17.378889999999998</v>
      </c>
      <c r="F122" s="317">
        <v>0</v>
      </c>
      <c r="G122" s="317">
        <v>6</v>
      </c>
      <c r="H122" s="317">
        <v>0</v>
      </c>
      <c r="I122" s="317">
        <v>0</v>
      </c>
      <c r="J122" s="318" t="s">
        <v>12</v>
      </c>
      <c r="K122" s="317" t="s">
        <v>5432</v>
      </c>
      <c r="L122" s="317" t="s">
        <v>5611</v>
      </c>
      <c r="M122" s="317" t="e">
        <f>VLOOKUP(L122,[2]Feuil1!$F:$F,1,)</f>
        <v>#N/A</v>
      </c>
      <c r="N122" s="317"/>
    </row>
    <row r="123" spans="1:14">
      <c r="A123" s="317" t="e">
        <f>_xlfn.XLOOKUP(B123,NRO!I:I,NRO!H:H)</f>
        <v>#N/A</v>
      </c>
      <c r="B123" s="317" t="s">
        <v>5158</v>
      </c>
      <c r="C123" s="317" t="s">
        <v>4643</v>
      </c>
      <c r="D123" s="317">
        <v>14.478479999999999</v>
      </c>
      <c r="E123" s="317">
        <v>-17.07011</v>
      </c>
      <c r="F123" s="317">
        <v>0</v>
      </c>
      <c r="G123" s="317">
        <v>6</v>
      </c>
      <c r="H123" s="317">
        <v>0</v>
      </c>
      <c r="I123" s="317">
        <v>0</v>
      </c>
      <c r="J123" s="320" t="s">
        <v>5430</v>
      </c>
      <c r="K123" s="317" t="s">
        <v>5432</v>
      </c>
      <c r="L123" s="317" t="s">
        <v>5612</v>
      </c>
      <c r="M123" s="317" t="e">
        <f>VLOOKUP(L123,[2]Feuil1!$F:$F,1,)</f>
        <v>#N/A</v>
      </c>
      <c r="N123" s="317"/>
    </row>
    <row r="124" spans="1:14">
      <c r="A124" s="317" t="str">
        <f>_xlfn.XLOOKUP(B124,NRO!I:I,NRO!H:H)</f>
        <v>DMD</v>
      </c>
      <c r="B124" s="317" t="s">
        <v>1517</v>
      </c>
      <c r="C124" s="317" t="s">
        <v>3796</v>
      </c>
      <c r="D124" s="317">
        <v>14.726660000000001</v>
      </c>
      <c r="E124" s="317">
        <v>-17.171970000000002</v>
      </c>
      <c r="F124" s="317">
        <v>0</v>
      </c>
      <c r="G124" s="317">
        <v>8</v>
      </c>
      <c r="H124" s="317">
        <v>0</v>
      </c>
      <c r="I124" s="317">
        <v>0</v>
      </c>
      <c r="J124" s="318" t="s">
        <v>12</v>
      </c>
      <c r="K124" s="317" t="s">
        <v>5432</v>
      </c>
      <c r="L124" s="317" t="s">
        <v>5613</v>
      </c>
      <c r="M124" s="317" t="e">
        <f>VLOOKUP(L124,[2]Feuil1!$F:$F,1,)</f>
        <v>#N/A</v>
      </c>
      <c r="N124" s="317"/>
    </row>
    <row r="125" spans="1:14">
      <c r="A125" s="317" t="str">
        <f>_xlfn.XLOOKUP(B125,NRO!I:I,NRO!H:H)</f>
        <v>THS</v>
      </c>
      <c r="B125" s="317" t="s">
        <v>1351</v>
      </c>
      <c r="C125" s="317" t="s">
        <v>5159</v>
      </c>
      <c r="D125" s="317">
        <v>14.77674</v>
      </c>
      <c r="E125" s="317">
        <v>-16.898319999999998</v>
      </c>
      <c r="F125" s="317">
        <v>0</v>
      </c>
      <c r="G125" s="317">
        <v>8</v>
      </c>
      <c r="H125" s="317">
        <v>0</v>
      </c>
      <c r="I125" s="317">
        <v>0</v>
      </c>
      <c r="J125" s="320" t="s">
        <v>23</v>
      </c>
      <c r="K125" s="317" t="s">
        <v>5432</v>
      </c>
      <c r="L125" s="317" t="s">
        <v>5614</v>
      </c>
      <c r="M125" s="317" t="e">
        <f>VLOOKUP(L125,[2]Feuil1!$F:$F,1,)</f>
        <v>#N/A</v>
      </c>
      <c r="N125" s="317"/>
    </row>
    <row r="126" spans="1:14">
      <c r="A126" s="317" t="str">
        <f>_xlfn.XLOOKUP(B126,NRO!I:I,NRO!H:H)</f>
        <v>ACA</v>
      </c>
      <c r="B126" s="317" t="s">
        <v>191</v>
      </c>
      <c r="C126" s="317" t="s">
        <v>4999</v>
      </c>
      <c r="D126" s="317">
        <v>14.695273</v>
      </c>
      <c r="E126" s="317">
        <v>-17.455871999999999</v>
      </c>
      <c r="F126" s="317">
        <v>0</v>
      </c>
      <c r="G126" s="317">
        <v>20</v>
      </c>
      <c r="H126" s="317">
        <v>0</v>
      </c>
      <c r="I126" s="317">
        <v>0</v>
      </c>
      <c r="J126" s="317" t="s">
        <v>19</v>
      </c>
      <c r="K126" s="317" t="s">
        <v>5432</v>
      </c>
      <c r="L126" s="317" t="s">
        <v>5615</v>
      </c>
      <c r="M126" s="317" t="e">
        <f>VLOOKUP(L126,[2]Feuil1!$F:$F,1,)</f>
        <v>#N/A</v>
      </c>
      <c r="N126" s="317"/>
    </row>
    <row r="127" spans="1:14">
      <c r="A127" s="317" t="str">
        <f>_xlfn.XLOOKUP(B127,NRO!I:I,NRO!H:H)</f>
        <v>REP</v>
      </c>
      <c r="B127" s="317" t="s">
        <v>155</v>
      </c>
      <c r="C127" s="317" t="s">
        <v>4301</v>
      </c>
      <c r="D127" s="317">
        <v>14.664175</v>
      </c>
      <c r="E127" s="317">
        <v>-17.441551</v>
      </c>
      <c r="F127" s="317">
        <v>0</v>
      </c>
      <c r="G127" s="317">
        <v>4</v>
      </c>
      <c r="H127" s="317">
        <v>0</v>
      </c>
      <c r="I127" s="317">
        <v>0</v>
      </c>
      <c r="J127" s="317" t="s">
        <v>19</v>
      </c>
      <c r="K127" s="317" t="s">
        <v>5432</v>
      </c>
      <c r="L127" s="317" t="s">
        <v>5616</v>
      </c>
      <c r="M127" s="317" t="e">
        <f>VLOOKUP(L127,[2]Feuil1!$F:$F,1,)</f>
        <v>#N/A</v>
      </c>
      <c r="N127" s="317"/>
    </row>
    <row r="128" spans="1:14">
      <c r="A128" s="317" t="str">
        <f>_xlfn.XLOOKUP(B128,NRO!I:I,NRO!H:H)</f>
        <v>THS</v>
      </c>
      <c r="B128" s="317" t="s">
        <v>1111</v>
      </c>
      <c r="C128" s="317" t="s">
        <v>4460</v>
      </c>
      <c r="D128" s="317">
        <v>14.79069</v>
      </c>
      <c r="E128" s="317">
        <v>-16.911000000000001</v>
      </c>
      <c r="F128" s="317">
        <v>0</v>
      </c>
      <c r="G128" s="317">
        <v>8</v>
      </c>
      <c r="H128" s="317">
        <v>0</v>
      </c>
      <c r="I128" s="317">
        <v>0</v>
      </c>
      <c r="J128" s="320" t="s">
        <v>23</v>
      </c>
      <c r="K128" s="317" t="s">
        <v>5432</v>
      </c>
      <c r="L128" s="317" t="s">
        <v>5617</v>
      </c>
      <c r="M128" s="317" t="e">
        <f>VLOOKUP(L128,[2]Feuil1!$F:$F,1,)</f>
        <v>#N/A</v>
      </c>
      <c r="N128" s="317"/>
    </row>
    <row r="129" spans="1:14">
      <c r="A129" s="317" t="str">
        <f>_xlfn.XLOOKUP(B129,NRO!I:I,NRO!H:H)</f>
        <v>SED</v>
      </c>
      <c r="B129" s="317" t="s">
        <v>1572</v>
      </c>
      <c r="C129" s="317" t="s">
        <v>4018</v>
      </c>
      <c r="D129" s="317">
        <v>12.699249999999999</v>
      </c>
      <c r="E129" s="317">
        <v>-15.551869999999999</v>
      </c>
      <c r="F129" s="317">
        <v>0</v>
      </c>
      <c r="G129" s="317">
        <v>8</v>
      </c>
      <c r="H129" s="317">
        <v>0</v>
      </c>
      <c r="I129" s="317">
        <v>0</v>
      </c>
      <c r="J129" s="319" t="s">
        <v>17</v>
      </c>
      <c r="K129" s="317" t="s">
        <v>5432</v>
      </c>
      <c r="L129" s="317" t="s">
        <v>5618</v>
      </c>
      <c r="M129" s="317" t="e">
        <f>VLOOKUP(L129,[2]Feuil1!$F:$F,1,)</f>
        <v>#N/A</v>
      </c>
      <c r="N129" s="317"/>
    </row>
    <row r="130" spans="1:14">
      <c r="A130" s="317" t="str">
        <f>_xlfn.XLOOKUP(B130,NRO!I:I,NRO!H:H)</f>
        <v>GMB</v>
      </c>
      <c r="B130" s="317" t="s">
        <v>1685</v>
      </c>
      <c r="C130" s="317" t="s">
        <v>4782</v>
      </c>
      <c r="D130" s="317">
        <v>14.43032</v>
      </c>
      <c r="E130" s="317">
        <v>-16.959109999999999</v>
      </c>
      <c r="F130" s="317">
        <v>0</v>
      </c>
      <c r="G130" s="317">
        <v>6</v>
      </c>
      <c r="H130" s="317">
        <v>0</v>
      </c>
      <c r="I130" s="317">
        <v>0</v>
      </c>
      <c r="J130" s="320" t="s">
        <v>23</v>
      </c>
      <c r="K130" s="317" t="s">
        <v>5432</v>
      </c>
      <c r="L130" s="317" t="s">
        <v>5619</v>
      </c>
      <c r="M130" s="317" t="e">
        <f>VLOOKUP(L130,[2]Feuil1!$F:$F,1,)</f>
        <v>#N/A</v>
      </c>
      <c r="N130" s="317"/>
    </row>
    <row r="131" spans="1:14">
      <c r="A131" s="317" t="str">
        <f>_xlfn.XLOOKUP(B131,NRO!I:I,NRO!H:H)</f>
        <v>KEB</v>
      </c>
      <c r="B131" s="317" t="s">
        <v>1366</v>
      </c>
      <c r="C131" s="317" t="s">
        <v>3964</v>
      </c>
      <c r="D131" s="317">
        <v>15.372210000000001</v>
      </c>
      <c r="E131" s="317">
        <v>-16.45909</v>
      </c>
      <c r="F131" s="317">
        <v>0</v>
      </c>
      <c r="G131" s="317">
        <v>8</v>
      </c>
      <c r="H131" s="317">
        <v>0</v>
      </c>
      <c r="I131" s="317">
        <v>0</v>
      </c>
      <c r="J131" s="321" t="s">
        <v>26</v>
      </c>
      <c r="K131" s="317" t="s">
        <v>5432</v>
      </c>
      <c r="L131" s="317" t="s">
        <v>5620</v>
      </c>
      <c r="M131" s="317" t="e">
        <f>VLOOKUP(L131,[2]Feuil1!$F:$F,1,)</f>
        <v>#N/A</v>
      </c>
      <c r="N131" s="317"/>
    </row>
    <row r="132" spans="1:14">
      <c r="A132" s="317" t="str">
        <f>_xlfn.XLOOKUP(B132,NRO!I:I,NRO!H:H)</f>
        <v>SVD</v>
      </c>
      <c r="B132" s="317" t="s">
        <v>1301</v>
      </c>
      <c r="C132" s="317" t="s">
        <v>3946</v>
      </c>
      <c r="D132" s="317">
        <v>14.712389999999999</v>
      </c>
      <c r="E132" s="317">
        <v>-17.468530000000001</v>
      </c>
      <c r="F132" s="317">
        <v>0</v>
      </c>
      <c r="G132" s="317">
        <v>6</v>
      </c>
      <c r="H132" s="317">
        <v>0</v>
      </c>
      <c r="I132" s="317">
        <v>0</v>
      </c>
      <c r="J132" s="317" t="s">
        <v>19</v>
      </c>
      <c r="K132" s="317" t="s">
        <v>5432</v>
      </c>
      <c r="L132" s="317" t="s">
        <v>5621</v>
      </c>
      <c r="M132" s="317" t="e">
        <f>VLOOKUP(L132,[2]Feuil1!$F:$F,1,)</f>
        <v>#N/A</v>
      </c>
      <c r="N132" s="317"/>
    </row>
    <row r="133" spans="1:14">
      <c r="A133" s="317" t="str">
        <f>_xlfn.XLOOKUP(B133,NRO!I:I,NRO!H:H)</f>
        <v>SDF</v>
      </c>
      <c r="B133" s="317" t="s">
        <v>468</v>
      </c>
      <c r="C133" s="317" t="s">
        <v>4229</v>
      </c>
      <c r="D133" s="317">
        <v>14.7326</v>
      </c>
      <c r="E133" s="317">
        <v>-17.469069999999999</v>
      </c>
      <c r="F133" s="317">
        <v>0</v>
      </c>
      <c r="G133" s="317">
        <v>6</v>
      </c>
      <c r="H133" s="317">
        <v>0</v>
      </c>
      <c r="I133" s="317">
        <v>0</v>
      </c>
      <c r="J133" s="317" t="s">
        <v>19</v>
      </c>
      <c r="K133" s="317" t="s">
        <v>5432</v>
      </c>
      <c r="L133" s="317" t="s">
        <v>5622</v>
      </c>
      <c r="M133" s="317" t="e">
        <f>VLOOKUP(L133,[2]Feuil1!$F:$F,1,)</f>
        <v>#N/A</v>
      </c>
      <c r="N133" s="317"/>
    </row>
    <row r="134" spans="1:14">
      <c r="A134" s="317" t="str">
        <f>_xlfn.XLOOKUP(B134,NRO!I:I,NRO!H:H)</f>
        <v>SEB</v>
      </c>
      <c r="B134" s="317" t="s">
        <v>1554</v>
      </c>
      <c r="C134" s="317" t="s">
        <v>3790</v>
      </c>
      <c r="D134" s="317">
        <v>14.73718</v>
      </c>
      <c r="E134" s="317">
        <v>-17.146190000000001</v>
      </c>
      <c r="F134" s="317">
        <v>0</v>
      </c>
      <c r="G134" s="317">
        <v>8</v>
      </c>
      <c r="H134" s="317">
        <v>0</v>
      </c>
      <c r="I134" s="317">
        <v>0</v>
      </c>
      <c r="J134" s="318" t="s">
        <v>12</v>
      </c>
      <c r="K134" s="317" t="s">
        <v>5432</v>
      </c>
      <c r="L134" s="317" t="s">
        <v>5623</v>
      </c>
      <c r="M134" s="317" t="e">
        <f>VLOOKUP(L134,[2]Feuil1!$F:$F,1,)</f>
        <v>#N/A</v>
      </c>
      <c r="N134" s="317"/>
    </row>
    <row r="135" spans="1:14">
      <c r="A135" s="317" t="str">
        <f>_xlfn.XLOOKUP(B135,NRO!I:I,NRO!H:H)</f>
        <v>GMB</v>
      </c>
      <c r="B135" s="317" t="s">
        <v>553</v>
      </c>
      <c r="C135" s="317" t="s">
        <v>4651</v>
      </c>
      <c r="D135" s="317">
        <v>14.44088</v>
      </c>
      <c r="E135" s="317">
        <v>-17.004460000000002</v>
      </c>
      <c r="F135" s="317">
        <v>0</v>
      </c>
      <c r="G135" s="317">
        <v>6</v>
      </c>
      <c r="H135" s="317">
        <v>0</v>
      </c>
      <c r="I135" s="317">
        <v>0</v>
      </c>
      <c r="J135" s="320" t="s">
        <v>23</v>
      </c>
      <c r="K135" s="317" t="s">
        <v>5432</v>
      </c>
      <c r="L135" s="317" t="s">
        <v>5624</v>
      </c>
      <c r="M135" s="317" t="e">
        <f>VLOOKUP(L135,[2]Feuil1!$F:$F,1,)</f>
        <v>#N/A</v>
      </c>
      <c r="N135" s="317"/>
    </row>
    <row r="136" spans="1:14">
      <c r="A136" s="317" t="str">
        <f>_xlfn.XLOOKUP(B136,NRO!I:I,NRO!H:H)</f>
        <v>CAM</v>
      </c>
      <c r="B136" s="317" t="s">
        <v>737</v>
      </c>
      <c r="C136" s="317" t="s">
        <v>3961</v>
      </c>
      <c r="D136" s="317">
        <v>14.76202</v>
      </c>
      <c r="E136" s="317">
        <v>-17.41459</v>
      </c>
      <c r="F136" s="317">
        <v>0</v>
      </c>
      <c r="G136" s="317">
        <v>6</v>
      </c>
      <c r="H136" s="317">
        <v>0</v>
      </c>
      <c r="I136" s="317">
        <v>0</v>
      </c>
      <c r="J136" s="318" t="s">
        <v>12</v>
      </c>
      <c r="K136" s="317" t="s">
        <v>5432</v>
      </c>
      <c r="L136" s="317" t="s">
        <v>5625</v>
      </c>
      <c r="M136" s="317" t="e">
        <f>VLOOKUP(L136,[2]Feuil1!$F:$F,1,)</f>
        <v>#N/A</v>
      </c>
      <c r="N136" s="317"/>
    </row>
    <row r="137" spans="1:14">
      <c r="A137" s="317" t="str">
        <f>_xlfn.XLOOKUP(B137,NRO!I:I,NRO!H:H)</f>
        <v>MBW</v>
      </c>
      <c r="B137" s="317" t="s">
        <v>910</v>
      </c>
      <c r="C137" s="317" t="s">
        <v>3698</v>
      </c>
      <c r="D137" s="317">
        <v>14.728149999999999</v>
      </c>
      <c r="E137" s="317">
        <v>-17.29758</v>
      </c>
      <c r="F137" s="317">
        <v>0</v>
      </c>
      <c r="G137" s="317">
        <v>8</v>
      </c>
      <c r="H137" s="317">
        <v>0</v>
      </c>
      <c r="I137" s="317">
        <v>0</v>
      </c>
      <c r="J137" s="318" t="s">
        <v>12</v>
      </c>
      <c r="K137" s="317" t="s">
        <v>5432</v>
      </c>
      <c r="L137" s="317" t="s">
        <v>5626</v>
      </c>
      <c r="M137" s="317" t="e">
        <f>VLOOKUP(L137,[2]Feuil1!$F:$F,1,)</f>
        <v>#N/A</v>
      </c>
      <c r="N137" s="317"/>
    </row>
    <row r="138" spans="1:14">
      <c r="A138" s="317" t="str">
        <f>_xlfn.XLOOKUP(B138,NRO!I:I,NRO!H:H)</f>
        <v>MBW</v>
      </c>
      <c r="B138" s="317" t="s">
        <v>1069</v>
      </c>
      <c r="C138" s="317" t="s">
        <v>3724</v>
      </c>
      <c r="D138" s="317">
        <v>14.73577796</v>
      </c>
      <c r="E138" s="317">
        <v>-17.31026288</v>
      </c>
      <c r="F138" s="317">
        <v>0</v>
      </c>
      <c r="G138" s="317">
        <v>8</v>
      </c>
      <c r="H138" s="317">
        <v>0</v>
      </c>
      <c r="I138" s="317">
        <v>0</v>
      </c>
      <c r="J138" s="318" t="s">
        <v>12</v>
      </c>
      <c r="K138" s="317" t="s">
        <v>5432</v>
      </c>
      <c r="L138" s="317" t="s">
        <v>5627</v>
      </c>
      <c r="M138" s="317" t="e">
        <f>VLOOKUP(L138,[2]Feuil1!$F:$F,1,)</f>
        <v>#N/A</v>
      </c>
      <c r="N138" s="317"/>
    </row>
    <row r="139" spans="1:14">
      <c r="A139" s="317" t="str">
        <f>_xlfn.XLOOKUP(B139,NRO!I:I,NRO!H:H)</f>
        <v>NFO</v>
      </c>
      <c r="B139" s="317" t="s">
        <v>292</v>
      </c>
      <c r="C139" s="317" t="s">
        <v>3838</v>
      </c>
      <c r="D139" s="317">
        <v>14.758699999999999</v>
      </c>
      <c r="E139" s="317">
        <v>-17.464649999999999</v>
      </c>
      <c r="F139" s="317">
        <v>0</v>
      </c>
      <c r="G139" s="317">
        <v>6</v>
      </c>
      <c r="H139" s="317">
        <v>0</v>
      </c>
      <c r="I139" s="317">
        <v>0</v>
      </c>
      <c r="J139" s="317" t="s">
        <v>19</v>
      </c>
      <c r="K139" s="317" t="s">
        <v>5432</v>
      </c>
      <c r="L139" s="317" t="s">
        <v>5628</v>
      </c>
      <c r="M139" s="317" t="e">
        <f>VLOOKUP(L139,[2]Feuil1!$F:$F,1,)</f>
        <v>#N/A</v>
      </c>
      <c r="N139" s="317"/>
    </row>
    <row r="140" spans="1:14">
      <c r="A140" s="317" t="str">
        <f>_xlfn.XLOOKUP(B140,NRO!I:I,NRO!H:H)</f>
        <v>NFO</v>
      </c>
      <c r="B140" s="317" t="s">
        <v>292</v>
      </c>
      <c r="C140" s="317" t="s">
        <v>3857</v>
      </c>
      <c r="D140" s="317">
        <v>14.758470000000001</v>
      </c>
      <c r="E140" s="317">
        <v>-17.46275</v>
      </c>
      <c r="F140" s="317">
        <v>0</v>
      </c>
      <c r="G140" s="317">
        <v>6</v>
      </c>
      <c r="H140" s="317">
        <v>0</v>
      </c>
      <c r="I140" s="317">
        <v>0</v>
      </c>
      <c r="J140" s="317" t="s">
        <v>19</v>
      </c>
      <c r="K140" s="317" t="s">
        <v>5432</v>
      </c>
      <c r="L140" s="317" t="s">
        <v>5629</v>
      </c>
      <c r="M140" s="317" t="e">
        <f>VLOOKUP(L140,[2]Feuil1!$F:$F,1,)</f>
        <v>#N/A</v>
      </c>
      <c r="N140" s="317"/>
    </row>
    <row r="141" spans="1:14">
      <c r="A141" s="317" t="str">
        <f>_xlfn.XLOOKUP(B141,NRO!I:I,NRO!H:H)</f>
        <v>NFO</v>
      </c>
      <c r="B141" s="317" t="s">
        <v>299</v>
      </c>
      <c r="C141" s="317" t="s">
        <v>4339</v>
      </c>
      <c r="D141" s="317">
        <v>14.756169999999999</v>
      </c>
      <c r="E141" s="317">
        <v>-17.463909999999998</v>
      </c>
      <c r="F141" s="317">
        <v>0</v>
      </c>
      <c r="G141" s="317">
        <v>6</v>
      </c>
      <c r="H141" s="317">
        <v>0</v>
      </c>
      <c r="I141" s="317">
        <v>0</v>
      </c>
      <c r="J141" s="317" t="s">
        <v>19</v>
      </c>
      <c r="K141" s="317" t="s">
        <v>5432</v>
      </c>
      <c r="L141" s="317" t="s">
        <v>5630</v>
      </c>
      <c r="M141" s="317" t="e">
        <f>VLOOKUP(L141,[2]Feuil1!$F:$F,1,)</f>
        <v>#N/A</v>
      </c>
      <c r="N141" s="317"/>
    </row>
    <row r="142" spans="1:14">
      <c r="A142" s="317" t="str">
        <f>_xlfn.XLOOKUP(B142,NRO!I:I,NRO!H:H)</f>
        <v>CAP</v>
      </c>
      <c r="B142" s="317" t="s">
        <v>1060</v>
      </c>
      <c r="C142" s="317" t="s">
        <v>4018</v>
      </c>
      <c r="D142" s="317">
        <v>12.42061</v>
      </c>
      <c r="E142" s="317">
        <v>-16.774039999999999</v>
      </c>
      <c r="F142" s="317">
        <v>0</v>
      </c>
      <c r="G142" s="317">
        <v>8</v>
      </c>
      <c r="H142" s="317">
        <v>0</v>
      </c>
      <c r="I142" s="317">
        <v>0</v>
      </c>
      <c r="J142" s="319" t="s">
        <v>17</v>
      </c>
      <c r="K142" s="317" t="s">
        <v>5432</v>
      </c>
      <c r="L142" s="317" t="s">
        <v>5631</v>
      </c>
      <c r="M142" s="317" t="e">
        <f>VLOOKUP(L142,[2]Feuil1!$F:$F,1,)</f>
        <v>#N/A</v>
      </c>
      <c r="N142" s="317"/>
    </row>
    <row r="143" spans="1:14">
      <c r="A143" s="317" t="str">
        <f>_xlfn.XLOOKUP(B143,NRO!I:I,NRO!H:H)</f>
        <v>SGK</v>
      </c>
      <c r="B143" s="317" t="s">
        <v>1256</v>
      </c>
      <c r="C143" s="317" t="s">
        <v>4001</v>
      </c>
      <c r="D143" s="317">
        <v>14.773350000000001</v>
      </c>
      <c r="E143" s="317">
        <v>-17.252079999999999</v>
      </c>
      <c r="F143" s="317">
        <v>0</v>
      </c>
      <c r="G143" s="317">
        <v>8</v>
      </c>
      <c r="H143" s="317">
        <v>0</v>
      </c>
      <c r="I143" s="317">
        <v>0</v>
      </c>
      <c r="J143" s="318" t="s">
        <v>12</v>
      </c>
      <c r="K143" s="317" t="s">
        <v>5432</v>
      </c>
      <c r="L143" s="317" t="s">
        <v>5632</v>
      </c>
      <c r="M143" s="317" t="e">
        <f>VLOOKUP(L143,[2]Feuil1!$F:$F,1,)</f>
        <v>#N/A</v>
      </c>
      <c r="N143" s="317"/>
    </row>
    <row r="144" spans="1:14">
      <c r="A144" s="317" t="str">
        <f>_xlfn.XLOOKUP(B144,NRO!I:I,NRO!H:H)</f>
        <v>CAM</v>
      </c>
      <c r="B144" s="317" t="s">
        <v>605</v>
      </c>
      <c r="C144" s="317" t="s">
        <v>4099</v>
      </c>
      <c r="D144" s="317">
        <v>14.74682</v>
      </c>
      <c r="E144" s="317">
        <v>-17.44369</v>
      </c>
      <c r="F144" s="317">
        <v>0</v>
      </c>
      <c r="G144" s="317">
        <v>6</v>
      </c>
      <c r="H144" s="317">
        <v>0</v>
      </c>
      <c r="I144" s="317">
        <v>0</v>
      </c>
      <c r="J144" s="318" t="s">
        <v>12</v>
      </c>
      <c r="K144" s="317" t="s">
        <v>5432</v>
      </c>
      <c r="L144" s="317" t="s">
        <v>5633</v>
      </c>
      <c r="M144" s="317" t="e">
        <f>VLOOKUP(L144,[2]Feuil1!$F:$F,1,)</f>
        <v>#N/A</v>
      </c>
      <c r="N144" s="317"/>
    </row>
    <row r="145" spans="1:14">
      <c r="A145" s="317" t="str">
        <f>_xlfn.XLOOKUP(B145,NRO!I:I,NRO!H:H)</f>
        <v>MAD</v>
      </c>
      <c r="B145" s="317" t="s">
        <v>1430</v>
      </c>
      <c r="C145" s="317" t="s">
        <v>3890</v>
      </c>
      <c r="D145" s="317">
        <v>14.85103</v>
      </c>
      <c r="E145" s="317">
        <v>-15.90997</v>
      </c>
      <c r="F145" s="317">
        <v>0</v>
      </c>
      <c r="G145" s="317">
        <v>8</v>
      </c>
      <c r="H145" s="317">
        <v>0</v>
      </c>
      <c r="I145" s="317">
        <v>0</v>
      </c>
      <c r="J145" s="320" t="s">
        <v>5430</v>
      </c>
      <c r="K145" s="317" t="s">
        <v>5432</v>
      </c>
      <c r="L145" s="317" t="s">
        <v>5634</v>
      </c>
      <c r="M145" s="317" t="e">
        <f>VLOOKUP(L145,[2]Feuil1!$F:$F,1,)</f>
        <v>#N/A</v>
      </c>
      <c r="N145" s="317"/>
    </row>
    <row r="146" spans="1:14">
      <c r="A146" s="317" t="str">
        <f>_xlfn.XLOOKUP(B146,NRO!I:I,NRO!H:H)</f>
        <v>KLK</v>
      </c>
      <c r="B146" s="317" t="s">
        <v>1076</v>
      </c>
      <c r="C146" s="317" t="s">
        <v>3899</v>
      </c>
      <c r="D146" s="317">
        <v>14.17047</v>
      </c>
      <c r="E146" s="317">
        <v>-16.05687</v>
      </c>
      <c r="F146" s="317">
        <v>0</v>
      </c>
      <c r="G146" s="317">
        <v>8</v>
      </c>
      <c r="H146" s="317">
        <v>0</v>
      </c>
      <c r="I146" s="317">
        <v>0</v>
      </c>
      <c r="J146" s="322" t="s">
        <v>41</v>
      </c>
      <c r="K146" s="317" t="s">
        <v>5432</v>
      </c>
      <c r="L146" s="317" t="s">
        <v>5635</v>
      </c>
      <c r="M146" s="317" t="e">
        <f>VLOOKUP(L146,[2]Feuil1!$F:$F,1,)</f>
        <v>#N/A</v>
      </c>
      <c r="N146" s="317"/>
    </row>
    <row r="147" spans="1:14">
      <c r="A147" s="317" t="str">
        <f>_xlfn.XLOOKUP(B147,NRO!I:I,NRO!H:H)</f>
        <v>GDW</v>
      </c>
      <c r="B147" s="317" t="s">
        <v>871</v>
      </c>
      <c r="C147" s="317" t="s">
        <v>3841</v>
      </c>
      <c r="D147" s="317">
        <v>14.785080000000001</v>
      </c>
      <c r="E147" s="317">
        <v>-17.381820000000001</v>
      </c>
      <c r="F147" s="317">
        <v>0</v>
      </c>
      <c r="G147" s="317">
        <v>6</v>
      </c>
      <c r="H147" s="317">
        <v>0</v>
      </c>
      <c r="I147" s="317">
        <v>0</v>
      </c>
      <c r="J147" s="318" t="s">
        <v>12</v>
      </c>
      <c r="K147" s="317" t="s">
        <v>5432</v>
      </c>
      <c r="L147" s="317" t="s">
        <v>5636</v>
      </c>
      <c r="M147" s="317" t="e">
        <f>VLOOKUP(L147,[2]Feuil1!$F:$F,1,)</f>
        <v>#N/A</v>
      </c>
      <c r="N147" s="317"/>
    </row>
    <row r="148" spans="1:14">
      <c r="A148" s="317" t="str">
        <f>_xlfn.XLOOKUP(B148,NRO!I:I,NRO!H:H)</f>
        <v>KLK</v>
      </c>
      <c r="B148" s="317" t="s">
        <v>1077</v>
      </c>
      <c r="C148" s="317" t="s">
        <v>4601</v>
      </c>
      <c r="D148" s="317">
        <v>14.142289999999999</v>
      </c>
      <c r="E148" s="317">
        <v>-16.076830000000001</v>
      </c>
      <c r="F148" s="317">
        <v>0</v>
      </c>
      <c r="G148" s="317">
        <v>8</v>
      </c>
      <c r="H148" s="317">
        <v>0</v>
      </c>
      <c r="I148" s="317">
        <v>0</v>
      </c>
      <c r="J148" s="322" t="s">
        <v>41</v>
      </c>
      <c r="K148" s="317" t="s">
        <v>5432</v>
      </c>
      <c r="L148" s="317" t="s">
        <v>5637</v>
      </c>
      <c r="M148" s="317" t="e">
        <f>VLOOKUP(L148,[2]Feuil1!$F:$F,1,)</f>
        <v>#N/A</v>
      </c>
      <c r="N148" s="317"/>
    </row>
    <row r="149" spans="1:14">
      <c r="A149" s="317" t="str">
        <f>_xlfn.XLOOKUP(B149,NRO!I:I,NRO!H:H)</f>
        <v>ACA</v>
      </c>
      <c r="B149" s="317" t="s">
        <v>192</v>
      </c>
      <c r="C149" s="317" t="s">
        <v>4370</v>
      </c>
      <c r="D149" s="317">
        <v>14.69056784</v>
      </c>
      <c r="E149" s="317">
        <v>-17.470836160000001</v>
      </c>
      <c r="F149" s="317">
        <v>0</v>
      </c>
      <c r="G149" s="317">
        <v>4</v>
      </c>
      <c r="H149" s="317">
        <v>0</v>
      </c>
      <c r="I149" s="317">
        <v>0</v>
      </c>
      <c r="J149" s="317" t="s">
        <v>19</v>
      </c>
      <c r="K149" s="317" t="s">
        <v>5432</v>
      </c>
      <c r="L149" s="317" t="s">
        <v>5638</v>
      </c>
      <c r="M149" s="317" t="e">
        <f>VLOOKUP(L149,[2]Feuil1!$F:$F,1,)</f>
        <v>#N/A</v>
      </c>
      <c r="N149" s="317"/>
    </row>
    <row r="150" spans="1:14">
      <c r="A150" s="317" t="str">
        <f>_xlfn.XLOOKUP(B150,NRO!I:I,NRO!H:H)</f>
        <v>ACA</v>
      </c>
      <c r="B150" s="317" t="s">
        <v>176</v>
      </c>
      <c r="C150" s="317" t="s">
        <v>3925</v>
      </c>
      <c r="D150" s="317">
        <v>14.695726000000001</v>
      </c>
      <c r="E150" s="317">
        <v>-17.468177000000001</v>
      </c>
      <c r="F150" s="317">
        <v>0</v>
      </c>
      <c r="G150" s="317">
        <v>6</v>
      </c>
      <c r="H150" s="317">
        <v>0</v>
      </c>
      <c r="I150" s="317">
        <v>0</v>
      </c>
      <c r="J150" s="317" t="s">
        <v>19</v>
      </c>
      <c r="K150" s="317" t="s">
        <v>5432</v>
      </c>
      <c r="L150" s="317" t="s">
        <v>5639</v>
      </c>
      <c r="M150" s="317" t="e">
        <f>VLOOKUP(L150,[2]Feuil1!$F:$F,1,)</f>
        <v>#N/A</v>
      </c>
      <c r="N150" s="317"/>
    </row>
    <row r="151" spans="1:14">
      <c r="A151" s="317" t="str">
        <f>_xlfn.XLOOKUP(B151,NRO!I:I,NRO!H:H)</f>
        <v>KLK</v>
      </c>
      <c r="B151" s="317" t="s">
        <v>1362</v>
      </c>
      <c r="C151" s="317" t="s">
        <v>3698</v>
      </c>
      <c r="D151" s="317">
        <v>14.16418</v>
      </c>
      <c r="E151" s="317">
        <v>-16.057390000000002</v>
      </c>
      <c r="F151" s="317">
        <v>0</v>
      </c>
      <c r="G151" s="317">
        <v>8</v>
      </c>
      <c r="H151" s="317">
        <v>0</v>
      </c>
      <c r="I151" s="317">
        <v>0</v>
      </c>
      <c r="J151" s="322" t="s">
        <v>41</v>
      </c>
      <c r="K151" s="317" t="s">
        <v>5432</v>
      </c>
      <c r="L151" s="317" t="s">
        <v>5640</v>
      </c>
      <c r="M151" s="317" t="e">
        <f>VLOOKUP(L151,[2]Feuil1!$F:$F,1,)</f>
        <v>#N/A</v>
      </c>
      <c r="N151" s="317"/>
    </row>
    <row r="152" spans="1:14">
      <c r="A152" s="317" t="str">
        <f>_xlfn.XLOOKUP(B152,NRO!I:I,NRO!H:H)</f>
        <v>SGK</v>
      </c>
      <c r="B152" s="317" t="s">
        <v>802</v>
      </c>
      <c r="C152" s="317" t="s">
        <v>3718</v>
      </c>
      <c r="D152" s="317">
        <v>14.763540000000001</v>
      </c>
      <c r="E152" s="317">
        <v>-17.233460000000001</v>
      </c>
      <c r="F152" s="317">
        <v>0</v>
      </c>
      <c r="G152" s="317">
        <v>8</v>
      </c>
      <c r="H152" s="317">
        <v>0</v>
      </c>
      <c r="I152" s="317">
        <v>0</v>
      </c>
      <c r="J152" s="318" t="s">
        <v>12</v>
      </c>
      <c r="K152" s="317" t="s">
        <v>5432</v>
      </c>
      <c r="L152" s="317" t="s">
        <v>5641</v>
      </c>
      <c r="M152" s="317" t="e">
        <f>VLOOKUP(L152,[2]Feuil1!$F:$F,1,)</f>
        <v>#N/A</v>
      </c>
      <c r="N152" s="317"/>
    </row>
    <row r="153" spans="1:14">
      <c r="A153" s="317" t="str">
        <f>_xlfn.XLOOKUP(B153,NRO!I:I,NRO!H:H)</f>
        <v>MBW</v>
      </c>
      <c r="B153" s="317" t="s">
        <v>601</v>
      </c>
      <c r="C153" s="317" t="s">
        <v>4446</v>
      </c>
      <c r="D153" s="317">
        <v>14.734769999999999</v>
      </c>
      <c r="E153" s="317">
        <v>-17.32103</v>
      </c>
      <c r="F153" s="317">
        <v>0</v>
      </c>
      <c r="G153" s="317">
        <v>6</v>
      </c>
      <c r="H153" s="317">
        <v>0</v>
      </c>
      <c r="I153" s="317">
        <v>0</v>
      </c>
      <c r="J153" s="318" t="s">
        <v>12</v>
      </c>
      <c r="K153" s="317" t="s">
        <v>5432</v>
      </c>
      <c r="L153" s="317" t="s">
        <v>5642</v>
      </c>
      <c r="M153" s="317" t="e">
        <f>VLOOKUP(L153,[2]Feuil1!$F:$F,1,)</f>
        <v>#N/A</v>
      </c>
      <c r="N153" s="317"/>
    </row>
    <row r="154" spans="1:14">
      <c r="A154" s="317" t="str">
        <f>_xlfn.XLOOKUP(B154,NRO!I:I,NRO!H:H)</f>
        <v>MBR</v>
      </c>
      <c r="B154" s="317" t="s">
        <v>891</v>
      </c>
      <c r="C154" s="317" t="s">
        <v>3725</v>
      </c>
      <c r="D154" s="317">
        <v>14.36341</v>
      </c>
      <c r="E154" s="317">
        <v>-16.938320000000001</v>
      </c>
      <c r="F154" s="317">
        <v>0</v>
      </c>
      <c r="G154" s="317">
        <v>8</v>
      </c>
      <c r="H154" s="317">
        <v>0</v>
      </c>
      <c r="I154" s="317">
        <v>0</v>
      </c>
      <c r="J154" s="320" t="s">
        <v>23</v>
      </c>
      <c r="K154" s="317" t="s">
        <v>5432</v>
      </c>
      <c r="L154" s="317" t="s">
        <v>5643</v>
      </c>
      <c r="M154" s="317" t="e">
        <f>VLOOKUP(L154,[2]Feuil1!$F:$F,1,)</f>
        <v>#N/A</v>
      </c>
      <c r="N154" s="317"/>
    </row>
    <row r="155" spans="1:14">
      <c r="A155" s="317" t="str">
        <f>_xlfn.XLOOKUP(B155,NRO!I:I,NRO!H:H)</f>
        <v>GMB</v>
      </c>
      <c r="B155" s="317" t="s">
        <v>553</v>
      </c>
      <c r="C155" s="317" t="s">
        <v>4649</v>
      </c>
      <c r="D155" s="317">
        <v>14.4467</v>
      </c>
      <c r="E155" s="317">
        <v>-17.007259999999999</v>
      </c>
      <c r="F155" s="317">
        <v>0</v>
      </c>
      <c r="G155" s="317">
        <v>6</v>
      </c>
      <c r="H155" s="317">
        <v>0</v>
      </c>
      <c r="I155" s="317">
        <v>0</v>
      </c>
      <c r="J155" s="320" t="s">
        <v>23</v>
      </c>
      <c r="K155" s="317" t="s">
        <v>5432</v>
      </c>
      <c r="L155" s="317" t="s">
        <v>5644</v>
      </c>
      <c r="M155" s="317" t="e">
        <f>VLOOKUP(L155,[2]Feuil1!$F:$F,1,)</f>
        <v>#N/A</v>
      </c>
      <c r="N155" s="317"/>
    </row>
    <row r="156" spans="1:14">
      <c r="A156" s="317" t="str">
        <f>_xlfn.XLOOKUP(B156,NRO!I:I,NRO!H:H)</f>
        <v>DMD</v>
      </c>
      <c r="B156" s="317" t="s">
        <v>1538</v>
      </c>
      <c r="C156" s="317" t="s">
        <v>3893</v>
      </c>
      <c r="D156" s="317">
        <v>14.726990000000001</v>
      </c>
      <c r="E156" s="317">
        <v>-17.182369999999999</v>
      </c>
      <c r="F156" s="317">
        <v>0</v>
      </c>
      <c r="G156" s="317">
        <v>8</v>
      </c>
      <c r="H156" s="317">
        <v>0</v>
      </c>
      <c r="I156" s="317">
        <v>0</v>
      </c>
      <c r="J156" s="318" t="s">
        <v>12</v>
      </c>
      <c r="K156" s="317" t="s">
        <v>5432</v>
      </c>
      <c r="L156" s="317" t="s">
        <v>5645</v>
      </c>
      <c r="M156" s="317" t="e">
        <f>VLOOKUP(L156,[2]Feuil1!$F:$F,1,)</f>
        <v>#N/A</v>
      </c>
      <c r="N156" s="317"/>
    </row>
    <row r="157" spans="1:14">
      <c r="A157" s="317" t="str">
        <f>_xlfn.XLOOKUP(B157,NRO!I:I,NRO!H:H)</f>
        <v>YOF</v>
      </c>
      <c r="B157" s="317" t="s">
        <v>301</v>
      </c>
      <c r="C157" s="317" t="s">
        <v>3953</v>
      </c>
      <c r="D157" s="317">
        <v>14.75164</v>
      </c>
      <c r="E157" s="317">
        <v>-17.484929999999999</v>
      </c>
      <c r="F157" s="317">
        <v>0</v>
      </c>
      <c r="G157" s="317">
        <v>6</v>
      </c>
      <c r="H157" s="317">
        <v>0</v>
      </c>
      <c r="I157" s="317">
        <v>0</v>
      </c>
      <c r="J157" s="317" t="s">
        <v>19</v>
      </c>
      <c r="K157" s="317" t="s">
        <v>5432</v>
      </c>
      <c r="L157" s="317" t="s">
        <v>5646</v>
      </c>
      <c r="M157" s="317" t="e">
        <f>VLOOKUP(L157,[2]Feuil1!$F:$F,1,)</f>
        <v>#N/A</v>
      </c>
      <c r="N157" s="317"/>
    </row>
    <row r="158" spans="1:14">
      <c r="A158" s="317" t="str">
        <f>_xlfn.XLOOKUP(B158,NRO!I:I,NRO!H:H)</f>
        <v>THS</v>
      </c>
      <c r="B158" s="317" t="s">
        <v>1371</v>
      </c>
      <c r="C158" s="317" t="s">
        <v>3833</v>
      </c>
      <c r="D158" s="317">
        <v>14.760999999999999</v>
      </c>
      <c r="E158" s="317">
        <v>-16.9115</v>
      </c>
      <c r="F158" s="317">
        <v>0</v>
      </c>
      <c r="G158" s="317">
        <v>8</v>
      </c>
      <c r="H158" s="317">
        <v>0</v>
      </c>
      <c r="I158" s="317">
        <v>0</v>
      </c>
      <c r="J158" s="320" t="s">
        <v>23</v>
      </c>
      <c r="K158" s="317" t="s">
        <v>5432</v>
      </c>
      <c r="L158" s="317" t="s">
        <v>5647</v>
      </c>
      <c r="M158" s="317" t="e">
        <f>VLOOKUP(L158,[2]Feuil1!$F:$F,1,)</f>
        <v>#N/A</v>
      </c>
      <c r="N158" s="317"/>
    </row>
    <row r="159" spans="1:14">
      <c r="A159" s="317" t="str">
        <f>_xlfn.XLOOKUP(B159,NRO!I:I,NRO!H:H)</f>
        <v>HAN</v>
      </c>
      <c r="B159" s="317" t="s">
        <v>820</v>
      </c>
      <c r="C159" s="317" t="s">
        <v>3770</v>
      </c>
      <c r="D159" s="317">
        <v>14.69594697877436</v>
      </c>
      <c r="E159" s="317">
        <v>-17.429030949811239</v>
      </c>
      <c r="F159" s="317">
        <v>0</v>
      </c>
      <c r="G159" s="317">
        <v>6</v>
      </c>
      <c r="H159" s="317">
        <v>0</v>
      </c>
      <c r="I159" s="317">
        <v>0</v>
      </c>
      <c r="J159" s="317" t="s">
        <v>19</v>
      </c>
      <c r="K159" s="317" t="s">
        <v>5432</v>
      </c>
      <c r="L159" s="317" t="s">
        <v>5648</v>
      </c>
      <c r="M159" s="317" t="e">
        <f>VLOOKUP(L159,[2]Feuil1!$F:$F,1,)</f>
        <v>#N/A</v>
      </c>
      <c r="N159" s="317"/>
    </row>
    <row r="160" spans="1:14">
      <c r="A160" s="317" t="str">
        <f>_xlfn.XLOOKUP(B160,NRO!I:I,NRO!H:H)</f>
        <v>SDF</v>
      </c>
      <c r="B160" s="317" t="s">
        <v>388</v>
      </c>
      <c r="C160" s="317" t="s">
        <v>5048</v>
      </c>
      <c r="D160" s="317">
        <v>14.734299999999999</v>
      </c>
      <c r="E160" s="317">
        <v>-17.462779999999999</v>
      </c>
      <c r="F160" s="317">
        <v>0</v>
      </c>
      <c r="G160" s="317">
        <v>6</v>
      </c>
      <c r="H160" s="317">
        <v>0</v>
      </c>
      <c r="I160" s="317">
        <v>0</v>
      </c>
      <c r="J160" s="317" t="s">
        <v>19</v>
      </c>
      <c r="K160" s="317" t="s">
        <v>5432</v>
      </c>
      <c r="L160" s="317" t="s">
        <v>5649</v>
      </c>
      <c r="M160" s="317" t="str">
        <f>VLOOKUP(L160,[2]Feuil1!$F:$F,1,)</f>
        <v>O_SDF_K00_455-456_7</v>
      </c>
      <c r="N160" s="317"/>
    </row>
    <row r="161" spans="1:14">
      <c r="A161" s="317" t="str">
        <f>_xlfn.XLOOKUP(B161,NRO!I:I,NRO!H:H)</f>
        <v>MED</v>
      </c>
      <c r="B161" s="317" t="s">
        <v>425</v>
      </c>
      <c r="C161" s="317" t="s">
        <v>4999</v>
      </c>
      <c r="D161" s="317">
        <v>14.675940000000001</v>
      </c>
      <c r="E161" s="317">
        <v>-17.447420000000001</v>
      </c>
      <c r="F161" s="317">
        <v>0</v>
      </c>
      <c r="G161" s="317">
        <v>6</v>
      </c>
      <c r="H161" s="317">
        <v>0</v>
      </c>
      <c r="I161" s="317">
        <v>0</v>
      </c>
      <c r="J161" s="317" t="s">
        <v>19</v>
      </c>
      <c r="K161" s="317" t="s">
        <v>5432</v>
      </c>
      <c r="L161" s="317" t="s">
        <v>5650</v>
      </c>
      <c r="M161" s="317" t="e">
        <f>VLOOKUP(L161,[2]Feuil1!$F:$F,1,)</f>
        <v>#N/A</v>
      </c>
      <c r="N161" s="317"/>
    </row>
    <row r="162" spans="1:14">
      <c r="A162" s="317" t="str">
        <f>_xlfn.XLOOKUP(B162,NRO!I:I,NRO!H:H)</f>
        <v>REP</v>
      </c>
      <c r="B162" s="317" t="s">
        <v>156</v>
      </c>
      <c r="C162" s="317" t="s">
        <v>4372</v>
      </c>
      <c r="D162" s="317">
        <v>14.65766</v>
      </c>
      <c r="E162" s="317">
        <v>-17.437535</v>
      </c>
      <c r="F162" s="317">
        <v>0</v>
      </c>
      <c r="G162" s="317">
        <v>12</v>
      </c>
      <c r="H162" s="317">
        <v>0</v>
      </c>
      <c r="I162" s="317">
        <v>0</v>
      </c>
      <c r="J162" s="317" t="s">
        <v>19</v>
      </c>
      <c r="K162" s="317" t="s">
        <v>5432</v>
      </c>
      <c r="L162" s="317" t="s">
        <v>5651</v>
      </c>
      <c r="M162" s="317" t="e">
        <f>VLOOKUP(L162,[2]Feuil1!$F:$F,1,)</f>
        <v>#N/A</v>
      </c>
      <c r="N162" s="317"/>
    </row>
    <row r="163" spans="1:14">
      <c r="A163" s="317" t="str">
        <f>_xlfn.XLOOKUP(B163,NRO!I:I,NRO!H:H)</f>
        <v>GMB</v>
      </c>
      <c r="B163" s="317" t="s">
        <v>1105</v>
      </c>
      <c r="C163" s="317" t="s">
        <v>4024</v>
      </c>
      <c r="D163" s="317">
        <v>14.44477</v>
      </c>
      <c r="E163" s="317">
        <v>-16.971150000000002</v>
      </c>
      <c r="F163" s="317">
        <v>0</v>
      </c>
      <c r="G163" s="317">
        <v>8</v>
      </c>
      <c r="H163" s="317">
        <v>0</v>
      </c>
      <c r="I163" s="317">
        <v>0</v>
      </c>
      <c r="J163" s="320" t="s">
        <v>23</v>
      </c>
      <c r="K163" s="317" t="s">
        <v>5432</v>
      </c>
      <c r="L163" s="317" t="s">
        <v>5652</v>
      </c>
      <c r="M163" s="317" t="e">
        <f>VLOOKUP(L163,[2]Feuil1!$F:$F,1,)</f>
        <v>#N/A</v>
      </c>
      <c r="N163" s="317"/>
    </row>
    <row r="164" spans="1:14">
      <c r="A164" s="317" t="str">
        <f>_xlfn.XLOOKUP(B164,NRO!I:I,NRO!H:H)</f>
        <v>HAN</v>
      </c>
      <c r="B164" s="317" t="s">
        <v>642</v>
      </c>
      <c r="C164" s="317" t="s">
        <v>3968</v>
      </c>
      <c r="D164" s="317">
        <v>14.72181</v>
      </c>
      <c r="E164" s="317">
        <v>-17.434950000000001</v>
      </c>
      <c r="F164" s="317">
        <v>0</v>
      </c>
      <c r="G164" s="317">
        <v>6</v>
      </c>
      <c r="H164" s="317">
        <v>0</v>
      </c>
      <c r="I164" s="317">
        <v>0</v>
      </c>
      <c r="J164" s="317" t="s">
        <v>19</v>
      </c>
      <c r="K164" s="317" t="s">
        <v>5432</v>
      </c>
      <c r="L164" s="317" t="s">
        <v>5653</v>
      </c>
      <c r="M164" s="317" t="e">
        <f>VLOOKUP(L164,[2]Feuil1!$F:$F,1,)</f>
        <v>#N/A</v>
      </c>
      <c r="N164" s="317"/>
    </row>
    <row r="165" spans="1:14">
      <c r="A165" s="317" t="str">
        <f>_xlfn.XLOOKUP(B165,NRO!I:I,NRO!H:H)</f>
        <v>KLK</v>
      </c>
      <c r="B165" s="317" t="s">
        <v>1199</v>
      </c>
      <c r="C165" s="317" t="s">
        <v>3820</v>
      </c>
      <c r="D165" s="317">
        <v>14.16677</v>
      </c>
      <c r="E165" s="317">
        <v>-16.067499999999999</v>
      </c>
      <c r="F165" s="317">
        <v>0</v>
      </c>
      <c r="G165" s="317">
        <v>8</v>
      </c>
      <c r="H165" s="317">
        <v>0</v>
      </c>
      <c r="I165" s="317">
        <v>0</v>
      </c>
      <c r="J165" s="322" t="s">
        <v>41</v>
      </c>
      <c r="K165" s="317" t="s">
        <v>5432</v>
      </c>
      <c r="L165" s="317" t="s">
        <v>5654</v>
      </c>
      <c r="M165" s="317" t="e">
        <f>VLOOKUP(L165,[2]Feuil1!$F:$F,1,)</f>
        <v>#N/A</v>
      </c>
      <c r="N165" s="317"/>
    </row>
    <row r="166" spans="1:14">
      <c r="A166" s="317" t="str">
        <f>_xlfn.XLOOKUP(B166,NRO!I:I,NRO!H:H)</f>
        <v>TIA</v>
      </c>
      <c r="B166" s="317" t="s">
        <v>1144</v>
      </c>
      <c r="C166" s="317" t="s">
        <v>4111</v>
      </c>
      <c r="D166" s="317">
        <v>14.742279999999999</v>
      </c>
      <c r="E166" s="317">
        <v>-17.374549999999999</v>
      </c>
      <c r="F166" s="317">
        <v>0</v>
      </c>
      <c r="G166" s="317">
        <v>8</v>
      </c>
      <c r="H166" s="317">
        <v>0</v>
      </c>
      <c r="I166" s="317">
        <v>0</v>
      </c>
      <c r="J166" s="318" t="s">
        <v>12</v>
      </c>
      <c r="K166" s="317" t="s">
        <v>5432</v>
      </c>
      <c r="L166" s="317" t="s">
        <v>5655</v>
      </c>
      <c r="M166" s="317" t="e">
        <f>VLOOKUP(L166,[2]Feuil1!$F:$F,1,)</f>
        <v>#N/A</v>
      </c>
      <c r="N166" s="317"/>
    </row>
    <row r="167" spans="1:14">
      <c r="A167" s="317" t="str">
        <f>_xlfn.XLOOKUP(B167,NRO!I:I,NRO!H:H)</f>
        <v>DBL</v>
      </c>
      <c r="B167" s="317" t="s">
        <v>1375</v>
      </c>
      <c r="C167" s="317" t="s">
        <v>3899</v>
      </c>
      <c r="D167" s="317">
        <v>14.632630000000001</v>
      </c>
      <c r="E167" s="317">
        <v>-16.239540000000002</v>
      </c>
      <c r="F167" s="317">
        <v>0</v>
      </c>
      <c r="G167" s="317">
        <v>8</v>
      </c>
      <c r="H167" s="317">
        <v>0</v>
      </c>
      <c r="I167" s="317">
        <v>0</v>
      </c>
      <c r="J167" s="320" t="s">
        <v>5430</v>
      </c>
      <c r="K167" s="317" t="s">
        <v>5432</v>
      </c>
      <c r="L167" s="317" t="s">
        <v>5656</v>
      </c>
      <c r="M167" s="317" t="e">
        <f>VLOOKUP(L167,[2]Feuil1!$F:$F,1,)</f>
        <v>#N/A</v>
      </c>
      <c r="N167" s="317"/>
    </row>
    <row r="168" spans="1:14">
      <c r="A168" s="317" t="str">
        <f>_xlfn.XLOOKUP(B168,NRO!I:I,NRO!H:H)</f>
        <v>THS</v>
      </c>
      <c r="B168" s="317" t="s">
        <v>1351</v>
      </c>
      <c r="C168" s="317" t="s">
        <v>3833</v>
      </c>
      <c r="D168" s="317">
        <v>14.76671</v>
      </c>
      <c r="E168" s="317">
        <v>-16.906690000000001</v>
      </c>
      <c r="F168" s="317">
        <v>0</v>
      </c>
      <c r="G168" s="317">
        <v>8</v>
      </c>
      <c r="H168" s="317">
        <v>0</v>
      </c>
      <c r="I168" s="317">
        <v>0</v>
      </c>
      <c r="J168" s="320" t="s">
        <v>23</v>
      </c>
      <c r="K168" s="317" t="s">
        <v>5432</v>
      </c>
      <c r="L168" s="317" t="s">
        <v>5657</v>
      </c>
      <c r="M168" s="317" t="e">
        <f>VLOOKUP(L168,[2]Feuil1!$F:$F,1,)</f>
        <v>#N/A</v>
      </c>
      <c r="N168" s="317"/>
    </row>
    <row r="169" spans="1:14">
      <c r="A169" s="317" t="str">
        <f>_xlfn.XLOOKUP(B169,NRO!I:I,NRO!H:H)</f>
        <v>GMB</v>
      </c>
      <c r="B169" s="317" t="s">
        <v>555</v>
      </c>
      <c r="C169" s="317" t="s">
        <v>4813</v>
      </c>
      <c r="D169" s="317">
        <v>14.438927</v>
      </c>
      <c r="E169" s="317">
        <v>-17.004228999999999</v>
      </c>
      <c r="F169" s="317">
        <v>0</v>
      </c>
      <c r="G169" s="317">
        <v>6</v>
      </c>
      <c r="H169" s="317">
        <v>0</v>
      </c>
      <c r="I169" s="317">
        <v>0</v>
      </c>
      <c r="J169" s="320" t="s">
        <v>23</v>
      </c>
      <c r="K169" s="317" t="s">
        <v>5432</v>
      </c>
      <c r="L169" s="317" t="s">
        <v>5658</v>
      </c>
      <c r="M169" s="317" t="e">
        <f>VLOOKUP(L169,[2]Feuil1!$F:$F,1,)</f>
        <v>#N/A</v>
      </c>
      <c r="N169" s="317"/>
    </row>
    <row r="170" spans="1:14">
      <c r="A170" s="317" t="str">
        <f>_xlfn.XLOOKUP(B170,NRO!I:I,NRO!H:H)</f>
        <v>DMD</v>
      </c>
      <c r="B170" s="317" t="s">
        <v>1538</v>
      </c>
      <c r="C170" s="317" t="s">
        <v>3886</v>
      </c>
      <c r="D170" s="317">
        <v>14.73455</v>
      </c>
      <c r="E170" s="317">
        <v>-17.18224</v>
      </c>
      <c r="F170" s="317">
        <v>0</v>
      </c>
      <c r="G170" s="317">
        <v>8</v>
      </c>
      <c r="H170" s="317">
        <v>0</v>
      </c>
      <c r="I170" s="317">
        <v>0</v>
      </c>
      <c r="J170" s="318" t="s">
        <v>12</v>
      </c>
      <c r="K170" s="317" t="s">
        <v>5432</v>
      </c>
      <c r="L170" s="317" t="s">
        <v>5659</v>
      </c>
      <c r="M170" s="317" t="str">
        <f>VLOOKUP(L170,[2]Feuil1!$F:$F,1,)</f>
        <v>O_DMD_N09_PBO32_7</v>
      </c>
      <c r="N170" s="317"/>
    </row>
    <row r="171" spans="1:14">
      <c r="A171" s="317" t="str">
        <f>_xlfn.XLOOKUP(B171,NRO!I:I,NRO!H:H)</f>
        <v>MBR</v>
      </c>
      <c r="B171" s="317" t="s">
        <v>720</v>
      </c>
      <c r="C171" s="317" t="s">
        <v>4677</v>
      </c>
      <c r="D171" s="317">
        <v>14.404450000000001</v>
      </c>
      <c r="E171" s="317">
        <v>-16.95318</v>
      </c>
      <c r="F171" s="317">
        <v>0</v>
      </c>
      <c r="G171" s="317">
        <v>6</v>
      </c>
      <c r="H171" s="317">
        <v>0</v>
      </c>
      <c r="I171" s="317">
        <v>0</v>
      </c>
      <c r="J171" s="320" t="s">
        <v>23</v>
      </c>
      <c r="K171" s="317" t="s">
        <v>5432</v>
      </c>
      <c r="L171" s="317" t="s">
        <v>5660</v>
      </c>
      <c r="M171" s="317" t="e">
        <f>VLOOKUP(L171,[2]Feuil1!$F:$F,1,)</f>
        <v>#N/A</v>
      </c>
      <c r="N171" s="317"/>
    </row>
    <row r="172" spans="1:14">
      <c r="A172" s="317" t="str">
        <f>_xlfn.XLOOKUP(B172,NRO!I:I,NRO!H:H)</f>
        <v>TIA</v>
      </c>
      <c r="B172" s="317" t="s">
        <v>856</v>
      </c>
      <c r="C172" s="317" t="s">
        <v>3810</v>
      </c>
      <c r="D172" s="317">
        <v>14.744009999999999</v>
      </c>
      <c r="E172" s="317">
        <v>-17.387</v>
      </c>
      <c r="F172" s="317">
        <v>0</v>
      </c>
      <c r="G172" s="317">
        <v>6</v>
      </c>
      <c r="H172" s="317">
        <v>0</v>
      </c>
      <c r="I172" s="317">
        <v>0</v>
      </c>
      <c r="J172" s="318" t="s">
        <v>12</v>
      </c>
      <c r="K172" s="317" t="s">
        <v>5432</v>
      </c>
      <c r="L172" s="317" t="s">
        <v>5661</v>
      </c>
      <c r="M172" s="317" t="e">
        <f>VLOOKUP(L172,[2]Feuil1!$F:$F,1,)</f>
        <v>#N/A</v>
      </c>
      <c r="N172" s="317"/>
    </row>
    <row r="173" spans="1:14">
      <c r="A173" s="317" t="str">
        <f>_xlfn.XLOOKUP(B173,NRO!I:I,NRO!H:H)</f>
        <v>MAD</v>
      </c>
      <c r="B173" s="317" t="s">
        <v>1471</v>
      </c>
      <c r="C173" s="317" t="s">
        <v>3914</v>
      </c>
      <c r="D173" s="317">
        <v>14.847860000000001</v>
      </c>
      <c r="E173" s="317">
        <v>-15.9392</v>
      </c>
      <c r="F173" s="317">
        <v>0</v>
      </c>
      <c r="G173" s="317">
        <v>8</v>
      </c>
      <c r="H173" s="317">
        <v>0</v>
      </c>
      <c r="I173" s="317">
        <v>0</v>
      </c>
      <c r="J173" s="320" t="s">
        <v>5430</v>
      </c>
      <c r="K173" s="317" t="s">
        <v>5432</v>
      </c>
      <c r="L173" s="317" t="s">
        <v>5662</v>
      </c>
      <c r="M173" s="317" t="e">
        <f>VLOOKUP(L173,[2]Feuil1!$F:$F,1,)</f>
        <v>#N/A</v>
      </c>
      <c r="N173" s="317"/>
    </row>
    <row r="174" spans="1:14">
      <c r="A174" s="317" t="str">
        <f>_xlfn.XLOOKUP(B174,NRO!I:I,NRO!H:H)</f>
        <v>DMD</v>
      </c>
      <c r="B174" s="317" t="s">
        <v>1700</v>
      </c>
      <c r="C174" s="317" t="s">
        <v>3894</v>
      </c>
      <c r="D174" s="317">
        <v>14.7273</v>
      </c>
      <c r="E174" s="317">
        <v>-17.2102</v>
      </c>
      <c r="F174" s="317">
        <v>0</v>
      </c>
      <c r="G174" s="317">
        <v>8</v>
      </c>
      <c r="H174" s="317">
        <v>0</v>
      </c>
      <c r="I174" s="317">
        <v>0</v>
      </c>
      <c r="J174" s="318" t="s">
        <v>12</v>
      </c>
      <c r="K174" s="317" t="s">
        <v>5432</v>
      </c>
      <c r="L174" s="317" t="s">
        <v>5663</v>
      </c>
      <c r="M174" s="317" t="e">
        <f>VLOOKUP(L174,[2]Feuil1!$F:$F,1,)</f>
        <v>#N/A</v>
      </c>
      <c r="N174" s="317"/>
    </row>
    <row r="175" spans="1:14">
      <c r="A175" s="317" t="str">
        <f>_xlfn.XLOOKUP(B175,NRO!I:I,NRO!H:H)</f>
        <v>LGA</v>
      </c>
      <c r="B175" s="317" t="s">
        <v>1123</v>
      </c>
      <c r="C175" s="317" t="s">
        <v>3783</v>
      </c>
      <c r="D175" s="317">
        <v>15.62229</v>
      </c>
      <c r="E175" s="317">
        <v>-16.224430000000002</v>
      </c>
      <c r="F175" s="317">
        <v>0</v>
      </c>
      <c r="G175" s="317">
        <v>8</v>
      </c>
      <c r="H175" s="317">
        <v>0</v>
      </c>
      <c r="I175" s="317">
        <v>0</v>
      </c>
      <c r="J175" s="321" t="s">
        <v>26</v>
      </c>
      <c r="K175" s="317" t="s">
        <v>5432</v>
      </c>
      <c r="L175" s="317" t="s">
        <v>5664</v>
      </c>
      <c r="M175" s="317" t="e">
        <f>VLOOKUP(L175,[2]Feuil1!$F:$F,1,)</f>
        <v>#N/A</v>
      </c>
      <c r="N175" s="317"/>
    </row>
    <row r="176" spans="1:14">
      <c r="A176" s="317" t="str">
        <f>_xlfn.XLOOKUP(B176,NRO!I:I,NRO!H:H)</f>
        <v>NFO</v>
      </c>
      <c r="B176" s="317" t="s">
        <v>229</v>
      </c>
      <c r="C176" s="317" t="s">
        <v>5160</v>
      </c>
      <c r="D176" s="317">
        <v>14.445164</v>
      </c>
      <c r="E176" s="317">
        <v>-17.273218</v>
      </c>
      <c r="F176" s="317">
        <v>0</v>
      </c>
      <c r="G176" s="317">
        <v>36</v>
      </c>
      <c r="H176" s="317">
        <v>0</v>
      </c>
      <c r="I176" s="317">
        <v>0</v>
      </c>
      <c r="J176" s="317" t="s">
        <v>19</v>
      </c>
      <c r="K176" s="317" t="s">
        <v>5432</v>
      </c>
      <c r="L176" s="317" t="s">
        <v>5665</v>
      </c>
      <c r="M176" s="317" t="str">
        <f>VLOOKUP(L176,[2]Feuil1!$F:$F,1,)</f>
        <v>O_NFO_X13_028-036_7</v>
      </c>
      <c r="N176" s="317"/>
    </row>
    <row r="177" spans="1:14">
      <c r="A177" s="317" t="str">
        <f>_xlfn.XLOOKUP(B177,NRO!I:I,NRO!H:H)</f>
        <v>THS</v>
      </c>
      <c r="B177" s="317" t="s">
        <v>875</v>
      </c>
      <c r="C177" s="317" t="s">
        <v>4672</v>
      </c>
      <c r="D177" s="317">
        <v>14.81005</v>
      </c>
      <c r="E177" s="317">
        <v>-16.9223</v>
      </c>
      <c r="F177" s="317">
        <v>0</v>
      </c>
      <c r="G177" s="317">
        <v>6</v>
      </c>
      <c r="H177" s="317">
        <v>0</v>
      </c>
      <c r="I177" s="317">
        <v>0</v>
      </c>
      <c r="J177" s="320" t="s">
        <v>23</v>
      </c>
      <c r="K177" s="317" t="s">
        <v>5432</v>
      </c>
      <c r="L177" s="317" t="s">
        <v>5666</v>
      </c>
      <c r="M177" s="317" t="e">
        <f>VLOOKUP(L177,[2]Feuil1!$F:$F,1,)</f>
        <v>#N/A</v>
      </c>
      <c r="N177" s="317"/>
    </row>
    <row r="178" spans="1:14">
      <c r="A178" s="317" t="str">
        <f>_xlfn.XLOOKUP(B178,NRO!I:I,NRO!H:H)</f>
        <v>ALM</v>
      </c>
      <c r="B178" s="317" t="s">
        <v>204</v>
      </c>
      <c r="C178" s="317" t="s">
        <v>3850</v>
      </c>
      <c r="D178" s="317">
        <v>14.73629</v>
      </c>
      <c r="E178" s="317">
        <v>-17.489609999999999</v>
      </c>
      <c r="F178" s="317">
        <v>0</v>
      </c>
      <c r="G178" s="317">
        <v>6</v>
      </c>
      <c r="H178" s="317">
        <v>0</v>
      </c>
      <c r="I178" s="317">
        <v>0</v>
      </c>
      <c r="J178" s="317" t="s">
        <v>19</v>
      </c>
      <c r="K178" s="317" t="s">
        <v>5432</v>
      </c>
      <c r="L178" s="317" t="s">
        <v>5667</v>
      </c>
      <c r="M178" s="317" t="e">
        <f>VLOOKUP(L178,[2]Feuil1!$F:$F,1,)</f>
        <v>#N/A</v>
      </c>
      <c r="N178" s="317"/>
    </row>
    <row r="179" spans="1:14">
      <c r="A179" s="317" t="str">
        <f>_xlfn.XLOOKUP(B179,NRO!I:I,NRO!H:H)</f>
        <v>SDF</v>
      </c>
      <c r="B179" s="317" t="s">
        <v>304</v>
      </c>
      <c r="C179" s="317" t="s">
        <v>4089</v>
      </c>
      <c r="D179" s="317">
        <v>14.744713000000001</v>
      </c>
      <c r="E179" s="317">
        <v>-17.462693999999999</v>
      </c>
      <c r="F179" s="317">
        <v>0</v>
      </c>
      <c r="G179" s="317">
        <v>6</v>
      </c>
      <c r="H179" s="317">
        <v>0</v>
      </c>
      <c r="I179" s="317">
        <v>0</v>
      </c>
      <c r="J179" s="317" t="s">
        <v>19</v>
      </c>
      <c r="K179" s="317" t="s">
        <v>5432</v>
      </c>
      <c r="L179" s="317" t="s">
        <v>5668</v>
      </c>
      <c r="M179" s="317" t="e">
        <f>VLOOKUP(L179,[2]Feuil1!$F:$F,1,)</f>
        <v>#N/A</v>
      </c>
      <c r="N179" s="317"/>
    </row>
    <row r="180" spans="1:14">
      <c r="A180" s="317" t="str">
        <f>_xlfn.XLOOKUP(B180,NRO!I:I,NRO!H:H)</f>
        <v>SGK</v>
      </c>
      <c r="B180" s="317" t="s">
        <v>1586</v>
      </c>
      <c r="C180" s="317" t="s">
        <v>4021</v>
      </c>
      <c r="D180" s="317">
        <v>14.820679999999999</v>
      </c>
      <c r="E180" s="317">
        <v>-17.27872</v>
      </c>
      <c r="F180" s="317">
        <v>0</v>
      </c>
      <c r="G180" s="317">
        <v>8</v>
      </c>
      <c r="H180" s="317">
        <v>0</v>
      </c>
      <c r="I180" s="317">
        <v>0</v>
      </c>
      <c r="J180" s="318" t="s">
        <v>12</v>
      </c>
      <c r="K180" s="317" t="s">
        <v>5432</v>
      </c>
      <c r="L180" s="317" t="s">
        <v>5669</v>
      </c>
      <c r="M180" s="317" t="e">
        <f>VLOOKUP(L180,[2]Feuil1!$F:$F,1,)</f>
        <v>#N/A</v>
      </c>
      <c r="N180" s="317"/>
    </row>
    <row r="181" spans="1:14">
      <c r="A181" s="317" t="str">
        <f>_xlfn.XLOOKUP(B181,NRO!I:I,NRO!H:H)</f>
        <v>BGY</v>
      </c>
      <c r="B181" s="317" t="s">
        <v>1081</v>
      </c>
      <c r="C181" s="317" t="s">
        <v>5161</v>
      </c>
      <c r="D181" s="317">
        <v>14.694430000000001</v>
      </c>
      <c r="E181" s="317">
        <v>-17.228059999999999</v>
      </c>
      <c r="F181" s="317">
        <v>0</v>
      </c>
      <c r="G181" s="317">
        <v>8</v>
      </c>
      <c r="H181" s="317">
        <v>0</v>
      </c>
      <c r="I181" s="317">
        <v>0</v>
      </c>
      <c r="J181" s="318" t="s">
        <v>12</v>
      </c>
      <c r="K181" s="317" t="s">
        <v>5432</v>
      </c>
      <c r="L181" s="317" t="s">
        <v>5670</v>
      </c>
      <c r="M181" s="317" t="e">
        <f>VLOOKUP(L181,[2]Feuil1!$F:$F,1,)</f>
        <v>#N/A</v>
      </c>
      <c r="N181" s="317"/>
    </row>
    <row r="182" spans="1:14">
      <c r="A182" s="317" t="str">
        <f>_xlfn.XLOOKUP(B182,NRO!I:I,NRO!H:H)</f>
        <v>ACA</v>
      </c>
      <c r="B182" s="317" t="s">
        <v>183</v>
      </c>
      <c r="C182" s="317" t="s">
        <v>3829</v>
      </c>
      <c r="D182" s="317">
        <v>14.699690439999999</v>
      </c>
      <c r="E182" s="317">
        <v>-17.472305949999999</v>
      </c>
      <c r="F182" s="317">
        <v>0</v>
      </c>
      <c r="G182" s="317">
        <v>6</v>
      </c>
      <c r="H182" s="317">
        <v>0</v>
      </c>
      <c r="I182" s="317">
        <v>0</v>
      </c>
      <c r="J182" s="317" t="s">
        <v>19</v>
      </c>
      <c r="K182" s="317" t="s">
        <v>5432</v>
      </c>
      <c r="L182" s="317" t="s">
        <v>5671</v>
      </c>
      <c r="M182" s="317" t="e">
        <f>VLOOKUP(L182,[2]Feuil1!$F:$F,1,)</f>
        <v>#N/A</v>
      </c>
      <c r="N182" s="317"/>
    </row>
    <row r="183" spans="1:14">
      <c r="A183" s="317" t="str">
        <f>_xlfn.XLOOKUP(B183,NRO!I:I,NRO!H:H)</f>
        <v>MBR</v>
      </c>
      <c r="B183" s="317" t="s">
        <v>742</v>
      </c>
      <c r="C183" s="317" t="s">
        <v>4513</v>
      </c>
      <c r="D183" s="317">
        <v>14.3553</v>
      </c>
      <c r="E183" s="317">
        <v>-16.933420000000002</v>
      </c>
      <c r="F183" s="317">
        <v>0</v>
      </c>
      <c r="G183" s="317">
        <v>6</v>
      </c>
      <c r="H183" s="317">
        <v>0</v>
      </c>
      <c r="I183" s="317">
        <v>0</v>
      </c>
      <c r="J183" s="320" t="s">
        <v>23</v>
      </c>
      <c r="K183" s="317" t="s">
        <v>5432</v>
      </c>
      <c r="L183" s="317" t="s">
        <v>5672</v>
      </c>
      <c r="M183" s="317" t="e">
        <f>VLOOKUP(L183,[2]Feuil1!$F:$F,1,)</f>
        <v>#N/A</v>
      </c>
      <c r="N183" s="317"/>
    </row>
    <row r="184" spans="1:14">
      <c r="A184" s="317" t="str">
        <f>_xlfn.XLOOKUP(B184,NRO!I:I,NRO!H:H)</f>
        <v>TIA</v>
      </c>
      <c r="B184" s="317" t="s">
        <v>989</v>
      </c>
      <c r="C184" s="317" t="s">
        <v>3777</v>
      </c>
      <c r="D184" s="317">
        <v>14.74076</v>
      </c>
      <c r="E184" s="317">
        <v>-17.35876</v>
      </c>
      <c r="F184" s="317">
        <v>0</v>
      </c>
      <c r="G184" s="317">
        <v>8</v>
      </c>
      <c r="H184" s="317">
        <v>0</v>
      </c>
      <c r="I184" s="317">
        <v>0</v>
      </c>
      <c r="J184" s="318" t="s">
        <v>12</v>
      </c>
      <c r="K184" s="317" t="s">
        <v>5432</v>
      </c>
      <c r="L184" s="317" t="s">
        <v>5673</v>
      </c>
      <c r="M184" s="317" t="e">
        <f>VLOOKUP(L184,[2]Feuil1!$F:$F,1,)</f>
        <v>#N/A</v>
      </c>
      <c r="N184" s="317"/>
    </row>
    <row r="185" spans="1:14">
      <c r="A185" s="317" t="str">
        <f>_xlfn.XLOOKUP(B185,NRO!I:I,NRO!H:H)</f>
        <v>STL</v>
      </c>
      <c r="B185" s="317" t="s">
        <v>1692</v>
      </c>
      <c r="C185" s="317" t="s">
        <v>4531</v>
      </c>
      <c r="D185" s="317">
        <v>16.027249999999999</v>
      </c>
      <c r="E185" s="317">
        <v>-16.493649999999999</v>
      </c>
      <c r="F185" s="317">
        <v>0</v>
      </c>
      <c r="G185" s="317">
        <v>6</v>
      </c>
      <c r="H185" s="317">
        <v>0</v>
      </c>
      <c r="I185" s="317">
        <v>0</v>
      </c>
      <c r="J185" s="321" t="s">
        <v>26</v>
      </c>
      <c r="K185" s="317" t="s">
        <v>5432</v>
      </c>
      <c r="L185" s="317" t="s">
        <v>5674</v>
      </c>
      <c r="M185" s="317" t="e">
        <f>VLOOKUP(L185,[2]Feuil1!$F:$F,1,)</f>
        <v>#N/A</v>
      </c>
      <c r="N185" s="317"/>
    </row>
    <row r="186" spans="1:14">
      <c r="A186" s="317" t="e">
        <f>_xlfn.XLOOKUP(B186,NRO!I:I,NRO!H:H)</f>
        <v>#N/A</v>
      </c>
      <c r="B186" s="317" t="s">
        <v>5152</v>
      </c>
      <c r="C186" s="317" t="s">
        <v>4557</v>
      </c>
      <c r="D186" s="317">
        <v>15.12612</v>
      </c>
      <c r="E186" s="317">
        <v>-16.877500000000001</v>
      </c>
      <c r="F186" s="317">
        <v>0</v>
      </c>
      <c r="G186" s="317">
        <v>6</v>
      </c>
      <c r="H186" s="317">
        <v>0</v>
      </c>
      <c r="I186" s="317">
        <v>0</v>
      </c>
      <c r="J186" s="320" t="s">
        <v>23</v>
      </c>
      <c r="K186" s="317" t="s">
        <v>5432</v>
      </c>
      <c r="L186" s="317" t="s">
        <v>5675</v>
      </c>
      <c r="M186" s="317" t="e">
        <f>VLOOKUP(L186,[2]Feuil1!$F:$F,1,)</f>
        <v>#N/A</v>
      </c>
      <c r="N186" s="317"/>
    </row>
    <row r="187" spans="1:14">
      <c r="A187" s="317" t="str">
        <f>_xlfn.XLOOKUP(B187,NRO!I:I,NRO!H:H)</f>
        <v>SVD</v>
      </c>
      <c r="B187" s="317" t="s">
        <v>172</v>
      </c>
      <c r="C187" s="317" t="s">
        <v>5162</v>
      </c>
      <c r="D187" s="317">
        <v>14.70797</v>
      </c>
      <c r="E187" s="317">
        <v>-17.475529999999999</v>
      </c>
      <c r="F187" s="317">
        <v>0</v>
      </c>
      <c r="G187" s="317">
        <v>6</v>
      </c>
      <c r="H187" s="317">
        <v>0</v>
      </c>
      <c r="I187" s="317">
        <v>0</v>
      </c>
      <c r="J187" s="317" t="s">
        <v>19</v>
      </c>
      <c r="K187" s="317" t="s">
        <v>5432</v>
      </c>
      <c r="L187" s="317" t="s">
        <v>5676</v>
      </c>
      <c r="M187" s="317" t="e">
        <f>VLOOKUP(L187,[2]Feuil1!$F:$F,1,)</f>
        <v>#N/A</v>
      </c>
      <c r="N187" s="317"/>
    </row>
    <row r="188" spans="1:14">
      <c r="A188" s="317" t="str">
        <f>_xlfn.XLOOKUP(B188,NRO!I:I,NRO!H:H)</f>
        <v>KLK</v>
      </c>
      <c r="B188" s="317" t="s">
        <v>1637</v>
      </c>
      <c r="C188" s="317" t="s">
        <v>4014</v>
      </c>
      <c r="D188" s="317">
        <v>14.1562</v>
      </c>
      <c r="E188" s="317">
        <v>-16.082840000000001</v>
      </c>
      <c r="F188" s="317">
        <v>0</v>
      </c>
      <c r="G188" s="317">
        <v>8</v>
      </c>
      <c r="H188" s="317">
        <v>0</v>
      </c>
      <c r="I188" s="317">
        <v>0</v>
      </c>
      <c r="J188" s="322" t="s">
        <v>41</v>
      </c>
      <c r="K188" s="317" t="s">
        <v>5432</v>
      </c>
      <c r="L188" s="317" t="s">
        <v>5677</v>
      </c>
      <c r="M188" s="317" t="e">
        <f>VLOOKUP(L188,[2]Feuil1!$F:$F,1,)</f>
        <v>#N/A</v>
      </c>
      <c r="N188" s="317"/>
    </row>
    <row r="189" spans="1:14">
      <c r="A189" s="317" t="str">
        <f>_xlfn.XLOOKUP(B189,NRO!I:I,NRO!H:H)</f>
        <v>TIV</v>
      </c>
      <c r="B189" s="317" t="s">
        <v>941</v>
      </c>
      <c r="C189" s="317" t="s">
        <v>3900</v>
      </c>
      <c r="D189" s="317">
        <v>14.961830000000001</v>
      </c>
      <c r="E189" s="317">
        <v>-16.819800000000001</v>
      </c>
      <c r="F189" s="317">
        <v>0</v>
      </c>
      <c r="G189" s="317">
        <v>8</v>
      </c>
      <c r="H189" s="317">
        <v>0</v>
      </c>
      <c r="I189" s="317">
        <v>0</v>
      </c>
      <c r="J189" s="320" t="s">
        <v>23</v>
      </c>
      <c r="K189" s="317" t="s">
        <v>5432</v>
      </c>
      <c r="L189" s="317" t="s">
        <v>5678</v>
      </c>
      <c r="M189" s="317" t="e">
        <f>VLOOKUP(L189,[2]Feuil1!$F:$F,1,)</f>
        <v>#N/A</v>
      </c>
      <c r="N189" s="317"/>
    </row>
    <row r="190" spans="1:14">
      <c r="A190" s="317" t="str">
        <f>_xlfn.XLOOKUP(B190,NRO!I:I,NRO!H:H)</f>
        <v>KLK</v>
      </c>
      <c r="B190" s="317" t="s">
        <v>1495</v>
      </c>
      <c r="C190" s="317" t="s">
        <v>4006</v>
      </c>
      <c r="D190" s="317">
        <v>14.14072</v>
      </c>
      <c r="E190" s="317">
        <v>-16.092790000000001</v>
      </c>
      <c r="F190" s="317">
        <v>0</v>
      </c>
      <c r="G190" s="317">
        <v>8</v>
      </c>
      <c r="H190" s="317">
        <v>0</v>
      </c>
      <c r="I190" s="317">
        <v>0</v>
      </c>
      <c r="J190" s="322" t="s">
        <v>41</v>
      </c>
      <c r="K190" s="317" t="s">
        <v>5432</v>
      </c>
      <c r="L190" s="317" t="s">
        <v>5679</v>
      </c>
      <c r="M190" s="317" t="e">
        <f>VLOOKUP(L190,[2]Feuil1!$F:$F,1,)</f>
        <v>#N/A</v>
      </c>
      <c r="N190" s="317"/>
    </row>
    <row r="191" spans="1:14">
      <c r="A191" s="317" t="str">
        <f>_xlfn.XLOOKUP(B191,NRO!I:I,NRO!H:H)</f>
        <v>SDF</v>
      </c>
      <c r="B191" s="317" t="s">
        <v>517</v>
      </c>
      <c r="C191" s="317" t="s">
        <v>5069</v>
      </c>
      <c r="D191" s="317">
        <v>14.73326</v>
      </c>
      <c r="E191" s="317">
        <v>-17.456009999999999</v>
      </c>
      <c r="F191" s="317">
        <v>0</v>
      </c>
      <c r="G191" s="317">
        <v>6</v>
      </c>
      <c r="H191" s="317">
        <v>0</v>
      </c>
      <c r="I191" s="317">
        <v>0</v>
      </c>
      <c r="J191" s="317" t="s">
        <v>19</v>
      </c>
      <c r="K191" s="317" t="s">
        <v>5432</v>
      </c>
      <c r="L191" s="317" t="s">
        <v>5680</v>
      </c>
      <c r="M191" s="317" t="e">
        <f>VLOOKUP(L191,[2]Feuil1!$F:$F,1,)</f>
        <v>#N/A</v>
      </c>
      <c r="N191" s="317"/>
    </row>
    <row r="192" spans="1:14">
      <c r="A192" s="317" t="str">
        <f>_xlfn.XLOOKUP(B192,NRO!I:I,NRO!H:H)</f>
        <v>MAD</v>
      </c>
      <c r="B192" s="317" t="s">
        <v>1469</v>
      </c>
      <c r="C192" s="317" t="s">
        <v>3903</v>
      </c>
      <c r="D192" s="317">
        <v>14.881959999999999</v>
      </c>
      <c r="E192" s="317">
        <v>-15.93892</v>
      </c>
      <c r="F192" s="317">
        <v>0</v>
      </c>
      <c r="G192" s="317">
        <v>8</v>
      </c>
      <c r="H192" s="317">
        <v>0</v>
      </c>
      <c r="I192" s="317">
        <v>0</v>
      </c>
      <c r="J192" s="320" t="s">
        <v>5430</v>
      </c>
      <c r="K192" s="317" t="s">
        <v>5432</v>
      </c>
      <c r="L192" s="317" t="s">
        <v>5681</v>
      </c>
      <c r="M192" s="317" t="e">
        <f>VLOOKUP(L192,[2]Feuil1!$F:$F,1,)</f>
        <v>#N/A</v>
      </c>
      <c r="N192" s="317"/>
    </row>
    <row r="193" spans="1:14">
      <c r="A193" s="317" t="str">
        <f>_xlfn.XLOOKUP(B193,NRO!I:I,NRO!H:H)</f>
        <v>KMR</v>
      </c>
      <c r="B193" s="317" t="s">
        <v>936</v>
      </c>
      <c r="C193" s="317" t="s">
        <v>4063</v>
      </c>
      <c r="D193" s="317">
        <v>14.777369999999999</v>
      </c>
      <c r="E193" s="317">
        <v>-17.319739999999999</v>
      </c>
      <c r="F193" s="317">
        <v>0</v>
      </c>
      <c r="G193" s="317">
        <v>8</v>
      </c>
      <c r="H193" s="317">
        <v>0</v>
      </c>
      <c r="I193" s="317">
        <v>0</v>
      </c>
      <c r="J193" s="318" t="s">
        <v>12</v>
      </c>
      <c r="K193" s="317" t="s">
        <v>5432</v>
      </c>
      <c r="L193" s="317" t="s">
        <v>5682</v>
      </c>
      <c r="M193" s="317" t="e">
        <f>VLOOKUP(L193,[2]Feuil1!$F:$F,1,)</f>
        <v>#N/A</v>
      </c>
      <c r="N193" s="317"/>
    </row>
    <row r="194" spans="1:14">
      <c r="A194" s="317" t="str">
        <f>_xlfn.XLOOKUP(B194,NRO!I:I,NRO!H:H)</f>
        <v>GMB</v>
      </c>
      <c r="B194" s="317" t="s">
        <v>528</v>
      </c>
      <c r="C194" s="317" t="s">
        <v>4853</v>
      </c>
      <c r="D194" s="317">
        <v>14.453049999999999</v>
      </c>
      <c r="E194" s="317">
        <v>-17.03396</v>
      </c>
      <c r="F194" s="317">
        <v>0</v>
      </c>
      <c r="G194" s="317">
        <v>6</v>
      </c>
      <c r="H194" s="317">
        <v>0</v>
      </c>
      <c r="I194" s="317">
        <v>0</v>
      </c>
      <c r="J194" s="320" t="s">
        <v>23</v>
      </c>
      <c r="K194" s="317" t="s">
        <v>5432</v>
      </c>
      <c r="L194" s="317" t="s">
        <v>5683</v>
      </c>
      <c r="M194" s="317" t="e">
        <f>VLOOKUP(L194,[2]Feuil1!$F:$F,1,)</f>
        <v>#N/A</v>
      </c>
      <c r="N194" s="317"/>
    </row>
    <row r="195" spans="1:14">
      <c r="A195" s="317" t="str">
        <f>_xlfn.XLOOKUP(B195,NRO!I:I,NRO!H:H)</f>
        <v>RUF</v>
      </c>
      <c r="B195" s="317" t="s">
        <v>1341</v>
      </c>
      <c r="C195" s="317" t="s">
        <v>3706</v>
      </c>
      <c r="D195" s="317">
        <v>14.724342260989401</v>
      </c>
      <c r="E195" s="317">
        <v>-17.2521846674993</v>
      </c>
      <c r="F195" s="317">
        <v>0</v>
      </c>
      <c r="G195" s="317">
        <v>8</v>
      </c>
      <c r="H195" s="317">
        <v>0</v>
      </c>
      <c r="I195" s="317">
        <v>0</v>
      </c>
      <c r="J195" s="318" t="s">
        <v>12</v>
      </c>
      <c r="K195" s="317" t="s">
        <v>5432</v>
      </c>
      <c r="L195" s="317" t="s">
        <v>5684</v>
      </c>
      <c r="M195" s="317" t="e">
        <f>VLOOKUP(L195,[2]Feuil1!$F:$F,1,)</f>
        <v>#N/A</v>
      </c>
      <c r="N195" s="317"/>
    </row>
    <row r="196" spans="1:14">
      <c r="A196" s="317" t="str">
        <f>_xlfn.XLOOKUP(B196,NRO!I:I,NRO!H:H)</f>
        <v>ACA</v>
      </c>
      <c r="B196" s="317" t="s">
        <v>586</v>
      </c>
      <c r="C196" s="317" t="s">
        <v>5163</v>
      </c>
      <c r="D196" s="317">
        <v>14.6965</v>
      </c>
      <c r="E196" s="317">
        <v>-17.460049999999999</v>
      </c>
      <c r="F196" s="317">
        <v>0</v>
      </c>
      <c r="G196" s="317">
        <v>48</v>
      </c>
      <c r="H196" s="317">
        <v>0</v>
      </c>
      <c r="I196" s="317">
        <v>0</v>
      </c>
      <c r="J196" s="317" t="s">
        <v>19</v>
      </c>
      <c r="K196" s="317" t="s">
        <v>5432</v>
      </c>
      <c r="L196" s="317" t="s">
        <v>5685</v>
      </c>
      <c r="M196" s="317" t="e">
        <f>VLOOKUP(L196,[2]Feuil1!$F:$F,1,)</f>
        <v>#N/A</v>
      </c>
      <c r="N196" s="317"/>
    </row>
    <row r="197" spans="1:14">
      <c r="A197" s="317" t="str">
        <f>_xlfn.XLOOKUP(B197,NRO!I:I,NRO!H:H)</f>
        <v>ACA</v>
      </c>
      <c r="B197" s="317" t="s">
        <v>191</v>
      </c>
      <c r="C197" s="317" t="s">
        <v>4081</v>
      </c>
      <c r="D197" s="317">
        <v>14.756879</v>
      </c>
      <c r="E197" s="317">
        <v>-17.437086000000001</v>
      </c>
      <c r="F197" s="317">
        <v>0</v>
      </c>
      <c r="G197" s="317">
        <v>6</v>
      </c>
      <c r="H197" s="317">
        <v>0</v>
      </c>
      <c r="I197" s="317">
        <v>0</v>
      </c>
      <c r="J197" s="317" t="s">
        <v>19</v>
      </c>
      <c r="K197" s="317" t="s">
        <v>5432</v>
      </c>
      <c r="L197" s="317" t="s">
        <v>5686</v>
      </c>
      <c r="M197" s="317" t="e">
        <f>VLOOKUP(L197,[2]Feuil1!$F:$F,1,)</f>
        <v>#N/A</v>
      </c>
      <c r="N197" s="317"/>
    </row>
    <row r="198" spans="1:14">
      <c r="A198" s="317" t="str">
        <f>_xlfn.XLOOKUP(B198,NRO!I:I,NRO!H:H)</f>
        <v>THS</v>
      </c>
      <c r="B198" s="317" t="s">
        <v>1132</v>
      </c>
      <c r="C198" s="317" t="s">
        <v>4854</v>
      </c>
      <c r="D198" s="317">
        <v>14.459009999999999</v>
      </c>
      <c r="E198" s="317">
        <v>-17.047039999999999</v>
      </c>
      <c r="F198" s="317">
        <v>0</v>
      </c>
      <c r="G198" s="317">
        <v>6</v>
      </c>
      <c r="H198" s="317">
        <v>0</v>
      </c>
      <c r="I198" s="317">
        <v>0</v>
      </c>
      <c r="J198" s="320" t="s">
        <v>23</v>
      </c>
      <c r="K198" s="317" t="s">
        <v>5432</v>
      </c>
      <c r="L198" s="317" t="s">
        <v>5687</v>
      </c>
      <c r="M198" s="317" t="e">
        <f>VLOOKUP(L198,[2]Feuil1!$F:$F,1,)</f>
        <v>#N/A</v>
      </c>
      <c r="N198" s="317"/>
    </row>
    <row r="199" spans="1:14">
      <c r="A199" s="317" t="str">
        <f>_xlfn.XLOOKUP(B199,NRO!I:I,NRO!H:H)</f>
        <v>ACA</v>
      </c>
      <c r="B199" s="317" t="s">
        <v>176</v>
      </c>
      <c r="C199" s="317" t="s">
        <v>4994</v>
      </c>
      <c r="D199" s="317">
        <v>14.695800999999999</v>
      </c>
      <c r="E199" s="317">
        <v>-17.468616999999998</v>
      </c>
      <c r="F199" s="317">
        <v>0</v>
      </c>
      <c r="G199" s="317">
        <v>4</v>
      </c>
      <c r="H199" s="317">
        <v>0</v>
      </c>
      <c r="I199" s="317">
        <v>0</v>
      </c>
      <c r="J199" s="317" t="s">
        <v>19</v>
      </c>
      <c r="K199" s="317" t="s">
        <v>5432</v>
      </c>
      <c r="L199" s="317" t="s">
        <v>5688</v>
      </c>
      <c r="M199" s="317" t="e">
        <f>VLOOKUP(L199,[2]Feuil1!$F:$F,1,)</f>
        <v>#N/A</v>
      </c>
      <c r="N199" s="317"/>
    </row>
    <row r="200" spans="1:14">
      <c r="A200" s="317" t="str">
        <f>_xlfn.XLOOKUP(B200,NRO!I:I,NRO!H:H)</f>
        <v>HAN</v>
      </c>
      <c r="B200" s="317" t="s">
        <v>428</v>
      </c>
      <c r="C200" s="317" t="s">
        <v>3838</v>
      </c>
      <c r="D200" s="317">
        <v>14.731249999999999</v>
      </c>
      <c r="E200" s="317">
        <v>-17.42783</v>
      </c>
      <c r="F200" s="317">
        <v>0</v>
      </c>
      <c r="G200" s="317">
        <v>6</v>
      </c>
      <c r="H200" s="317">
        <v>0</v>
      </c>
      <c r="I200" s="317">
        <v>0</v>
      </c>
      <c r="J200" s="317" t="s">
        <v>19</v>
      </c>
      <c r="K200" s="317" t="s">
        <v>5432</v>
      </c>
      <c r="L200" s="317" t="s">
        <v>5689</v>
      </c>
      <c r="M200" s="317" t="e">
        <f>VLOOKUP(L200,[2]Feuil1!$F:$F,1,)</f>
        <v>#N/A</v>
      </c>
      <c r="N200" s="317"/>
    </row>
    <row r="201" spans="1:14">
      <c r="A201" s="317" t="str">
        <f>_xlfn.XLOOKUP(B201,NRO!I:I,NRO!H:H)</f>
        <v>TBA</v>
      </c>
      <c r="B201" s="317" t="s">
        <v>1298</v>
      </c>
      <c r="C201" s="317" t="s">
        <v>3727</v>
      </c>
      <c r="D201" s="317">
        <v>13.47125</v>
      </c>
      <c r="E201" s="317">
        <v>-13.4053</v>
      </c>
      <c r="F201" s="317">
        <v>0</v>
      </c>
      <c r="G201" s="317">
        <v>8</v>
      </c>
      <c r="H201" s="317">
        <v>0</v>
      </c>
      <c r="I201" s="317">
        <v>0</v>
      </c>
      <c r="J201" s="323" t="s">
        <v>9</v>
      </c>
      <c r="K201" s="317" t="s">
        <v>5432</v>
      </c>
      <c r="L201" s="317" t="s">
        <v>5690</v>
      </c>
      <c r="M201" s="317" t="e">
        <f>VLOOKUP(L201,[2]Feuil1!$F:$F,1,)</f>
        <v>#N/A</v>
      </c>
      <c r="N201" s="317"/>
    </row>
    <row r="202" spans="1:14">
      <c r="A202" s="317" t="str">
        <f>_xlfn.XLOOKUP(B202,NRO!I:I,NRO!H:H)</f>
        <v>THS</v>
      </c>
      <c r="B202" s="317" t="s">
        <v>1017</v>
      </c>
      <c r="C202" s="317" t="s">
        <v>3720</v>
      </c>
      <c r="D202" s="317">
        <v>14.411440000000001</v>
      </c>
      <c r="E202" s="317">
        <v>-16.957999999999998</v>
      </c>
      <c r="F202" s="317">
        <v>0</v>
      </c>
      <c r="G202" s="317">
        <v>8</v>
      </c>
      <c r="H202" s="317">
        <v>0</v>
      </c>
      <c r="I202" s="317">
        <v>0</v>
      </c>
      <c r="J202" s="320" t="s">
        <v>23</v>
      </c>
      <c r="K202" s="317" t="s">
        <v>5432</v>
      </c>
      <c r="L202" s="317" t="s">
        <v>5691</v>
      </c>
      <c r="M202" s="317" t="e">
        <f>VLOOKUP(L202,[2]Feuil1!$F:$F,1,)</f>
        <v>#N/A</v>
      </c>
      <c r="N202" s="317"/>
    </row>
    <row r="203" spans="1:14">
      <c r="A203" s="317" t="str">
        <f>_xlfn.XLOOKUP(B203,NRO!I:I,NRO!H:H)</f>
        <v>TIA</v>
      </c>
      <c r="B203" s="317" t="s">
        <v>1539</v>
      </c>
      <c r="C203" s="317" t="s">
        <v>4060</v>
      </c>
      <c r="D203" s="317">
        <v>14.7555</v>
      </c>
      <c r="E203" s="317">
        <v>-17.369530000000001</v>
      </c>
      <c r="F203" s="317">
        <v>0</v>
      </c>
      <c r="G203" s="317">
        <v>8</v>
      </c>
      <c r="H203" s="317">
        <v>0</v>
      </c>
      <c r="I203" s="317">
        <v>0</v>
      </c>
      <c r="J203" s="318" t="s">
        <v>12</v>
      </c>
      <c r="K203" s="317" t="s">
        <v>5432</v>
      </c>
      <c r="L203" s="317" t="s">
        <v>5692</v>
      </c>
      <c r="M203" s="317" t="e">
        <f>VLOOKUP(L203,[2]Feuil1!$F:$F,1,)</f>
        <v>#N/A</v>
      </c>
      <c r="N203" s="317"/>
    </row>
    <row r="204" spans="1:14">
      <c r="A204" s="317" t="str">
        <f>_xlfn.XLOOKUP(B204,NRO!I:I,NRO!H:H)</f>
        <v>YOF</v>
      </c>
      <c r="B204" s="317" t="s">
        <v>830</v>
      </c>
      <c r="C204" s="317" t="s">
        <v>3799</v>
      </c>
      <c r="D204" s="317">
        <v>14.74694</v>
      </c>
      <c r="E204" s="317">
        <v>-17.503094000000001</v>
      </c>
      <c r="F204" s="317">
        <v>0</v>
      </c>
      <c r="G204" s="317">
        <v>6</v>
      </c>
      <c r="H204" s="317">
        <v>0</v>
      </c>
      <c r="I204" s="317">
        <v>0</v>
      </c>
      <c r="J204" s="317" t="s">
        <v>19</v>
      </c>
      <c r="K204" s="317" t="s">
        <v>5432</v>
      </c>
      <c r="L204" s="317" t="s">
        <v>5693</v>
      </c>
      <c r="M204" s="317" t="e">
        <f>VLOOKUP(L204,[2]Feuil1!$F:$F,1,)</f>
        <v>#N/A</v>
      </c>
      <c r="N204" s="317"/>
    </row>
    <row r="205" spans="1:14">
      <c r="A205" s="317" t="str">
        <f>_xlfn.XLOOKUP(B205,NRO!I:I,NRO!H:H)</f>
        <v>MED</v>
      </c>
      <c r="B205" s="317" t="s">
        <v>177</v>
      </c>
      <c r="C205" s="317" t="s">
        <v>4069</v>
      </c>
      <c r="D205" s="317">
        <v>14.67163</v>
      </c>
      <c r="E205" s="317">
        <v>-17.437139999999999</v>
      </c>
      <c r="F205" s="317">
        <v>0</v>
      </c>
      <c r="G205" s="317">
        <v>6</v>
      </c>
      <c r="H205" s="317">
        <v>0</v>
      </c>
      <c r="I205" s="317">
        <v>0</v>
      </c>
      <c r="J205" s="317" t="s">
        <v>19</v>
      </c>
      <c r="K205" s="317" t="s">
        <v>5432</v>
      </c>
      <c r="L205" s="317" t="s">
        <v>5694</v>
      </c>
      <c r="M205" s="317" t="e">
        <f>VLOOKUP(L205,[2]Feuil1!$F:$F,1,)</f>
        <v>#N/A</v>
      </c>
      <c r="N205" s="317"/>
    </row>
    <row r="206" spans="1:14">
      <c r="A206" s="317" t="str">
        <f>_xlfn.XLOOKUP(B206,NRO!I:I,NRO!H:H)</f>
        <v>TIA</v>
      </c>
      <c r="B206" s="317" t="s">
        <v>1503</v>
      </c>
      <c r="C206" s="317" t="s">
        <v>3714</v>
      </c>
      <c r="D206" s="317">
        <v>14.75109</v>
      </c>
      <c r="E206" s="317">
        <v>-17.382680000000001</v>
      </c>
      <c r="F206" s="317">
        <v>0</v>
      </c>
      <c r="G206" s="317">
        <v>8</v>
      </c>
      <c r="H206" s="317">
        <v>0</v>
      </c>
      <c r="I206" s="317">
        <v>0</v>
      </c>
      <c r="J206" s="318" t="s">
        <v>12</v>
      </c>
      <c r="K206" s="317" t="s">
        <v>5432</v>
      </c>
      <c r="L206" s="317" t="s">
        <v>5695</v>
      </c>
      <c r="M206" s="317" t="e">
        <f>VLOOKUP(L206,[2]Feuil1!$F:$F,1,)</f>
        <v>#N/A</v>
      </c>
      <c r="N206" s="317"/>
    </row>
    <row r="207" spans="1:14">
      <c r="A207" s="317" t="str">
        <f>_xlfn.XLOOKUP(B207,NRO!I:I,NRO!H:H)</f>
        <v>MBR</v>
      </c>
      <c r="B207" s="317" t="s">
        <v>735</v>
      </c>
      <c r="C207" s="317" t="s">
        <v>4865</v>
      </c>
      <c r="D207" s="317">
        <v>14.40977</v>
      </c>
      <c r="E207" s="317">
        <v>-16.96876</v>
      </c>
      <c r="F207" s="317">
        <v>0</v>
      </c>
      <c r="G207" s="317">
        <v>6</v>
      </c>
      <c r="H207" s="317">
        <v>0</v>
      </c>
      <c r="I207" s="317">
        <v>0</v>
      </c>
      <c r="J207" s="320" t="s">
        <v>23</v>
      </c>
      <c r="K207" s="317" t="s">
        <v>5432</v>
      </c>
      <c r="L207" s="317" t="s">
        <v>5696</v>
      </c>
      <c r="M207" s="317" t="e">
        <f>VLOOKUP(L207,[2]Feuil1!$F:$F,1,)</f>
        <v>#N/A</v>
      </c>
      <c r="N207" s="317"/>
    </row>
    <row r="208" spans="1:14">
      <c r="A208" s="317" t="str">
        <f>_xlfn.XLOOKUP(B208,NRO!I:I,NRO!H:H)</f>
        <v>MED</v>
      </c>
      <c r="B208" s="317" t="s">
        <v>202</v>
      </c>
      <c r="C208" s="317" t="s">
        <v>3847</v>
      </c>
      <c r="D208" s="317">
        <v>14.678990000000001</v>
      </c>
      <c r="E208" s="317">
        <v>-17.456160000000001</v>
      </c>
      <c r="F208" s="317">
        <v>0</v>
      </c>
      <c r="G208" s="317">
        <v>6</v>
      </c>
      <c r="H208" s="317">
        <v>0</v>
      </c>
      <c r="I208" s="317">
        <v>0</v>
      </c>
      <c r="J208" s="317" t="s">
        <v>19</v>
      </c>
      <c r="K208" s="317" t="s">
        <v>5432</v>
      </c>
      <c r="L208" s="317" t="s">
        <v>5697</v>
      </c>
      <c r="M208" s="317" t="e">
        <f>VLOOKUP(L208,[2]Feuil1!$F:$F,1,)</f>
        <v>#N/A</v>
      </c>
      <c r="N208" s="317"/>
    </row>
    <row r="209" spans="1:14">
      <c r="A209" s="317" t="str">
        <f>_xlfn.XLOOKUP(B209,NRO!I:I,NRO!H:H)</f>
        <v>MED</v>
      </c>
      <c r="B209" s="317" t="s">
        <v>202</v>
      </c>
      <c r="C209" s="317" t="s">
        <v>3927</v>
      </c>
      <c r="D209" s="317">
        <v>14.678470000000001</v>
      </c>
      <c r="E209" s="317">
        <v>-17.455100000000002</v>
      </c>
      <c r="F209" s="317">
        <v>0</v>
      </c>
      <c r="G209" s="317">
        <v>6</v>
      </c>
      <c r="H209" s="317">
        <v>0</v>
      </c>
      <c r="I209" s="317">
        <v>0</v>
      </c>
      <c r="J209" s="317" t="s">
        <v>19</v>
      </c>
      <c r="K209" s="317" t="s">
        <v>5432</v>
      </c>
      <c r="L209" s="317" t="s">
        <v>5698</v>
      </c>
      <c r="M209" s="317" t="e">
        <f>VLOOKUP(L209,[2]Feuil1!$F:$F,1,)</f>
        <v>#N/A</v>
      </c>
      <c r="N209" s="317"/>
    </row>
    <row r="210" spans="1:14">
      <c r="A210" s="317" t="str">
        <f>_xlfn.XLOOKUP(B210,NRO!I:I,NRO!H:H)</f>
        <v>SGK</v>
      </c>
      <c r="B210" s="317" t="s">
        <v>1512</v>
      </c>
      <c r="C210" s="317" t="s">
        <v>4479</v>
      </c>
      <c r="D210" s="317">
        <v>14.789350000000001</v>
      </c>
      <c r="E210" s="317">
        <v>-17.24943</v>
      </c>
      <c r="F210" s="317">
        <v>0</v>
      </c>
      <c r="G210" s="317">
        <v>8</v>
      </c>
      <c r="H210" s="317">
        <v>0</v>
      </c>
      <c r="I210" s="317">
        <v>0</v>
      </c>
      <c r="J210" s="318" t="s">
        <v>12</v>
      </c>
      <c r="K210" s="317" t="s">
        <v>5432</v>
      </c>
      <c r="L210" s="317" t="s">
        <v>5699</v>
      </c>
      <c r="M210" s="317" t="str">
        <f>VLOOKUP(L210,[2]Feuil1!$F:$F,1,)</f>
        <v>O_SGK_V37_PBO227_7</v>
      </c>
      <c r="N210" s="317"/>
    </row>
    <row r="211" spans="1:14">
      <c r="A211" s="317" t="str">
        <f>_xlfn.XLOOKUP(B211,NRO!I:I,NRO!H:H)</f>
        <v>MED</v>
      </c>
      <c r="B211" s="317" t="s">
        <v>202</v>
      </c>
      <c r="C211" s="317" t="s">
        <v>3965</v>
      </c>
      <c r="D211" s="317">
        <v>14.67901</v>
      </c>
      <c r="E211" s="317">
        <v>-17.45487</v>
      </c>
      <c r="F211" s="317">
        <v>0</v>
      </c>
      <c r="G211" s="317">
        <v>6</v>
      </c>
      <c r="H211" s="317">
        <v>0</v>
      </c>
      <c r="I211" s="317">
        <v>0</v>
      </c>
      <c r="J211" s="317" t="s">
        <v>19</v>
      </c>
      <c r="K211" s="317" t="s">
        <v>5432</v>
      </c>
      <c r="L211" s="317" t="s">
        <v>5700</v>
      </c>
      <c r="M211" s="317" t="e">
        <f>VLOOKUP(L211,[2]Feuil1!$F:$F,1,)</f>
        <v>#N/A</v>
      </c>
      <c r="N211" s="317"/>
    </row>
    <row r="212" spans="1:14">
      <c r="A212" s="317" t="str">
        <f>_xlfn.XLOOKUP(B212,NRO!I:I,NRO!H:H)</f>
        <v>BIG</v>
      </c>
      <c r="B212" s="317" t="s">
        <v>1666</v>
      </c>
      <c r="C212" s="317" t="s">
        <v>4428</v>
      </c>
      <c r="D212" s="317">
        <v>12.792859999999999</v>
      </c>
      <c r="E212" s="317">
        <v>-16.210740000000001</v>
      </c>
      <c r="F212" s="317">
        <v>0</v>
      </c>
      <c r="G212" s="317">
        <v>6</v>
      </c>
      <c r="H212" s="317">
        <v>0</v>
      </c>
      <c r="I212" s="317">
        <v>0</v>
      </c>
      <c r="J212" s="319" t="s">
        <v>17</v>
      </c>
      <c r="K212" s="317" t="s">
        <v>5432</v>
      </c>
      <c r="L212" s="317" t="s">
        <v>5701</v>
      </c>
      <c r="M212" s="317" t="e">
        <f>VLOOKUP(L212,[2]Feuil1!$F:$F,1,)</f>
        <v>#N/A</v>
      </c>
      <c r="N212" s="317"/>
    </row>
    <row r="213" spans="1:14">
      <c r="A213" s="317" t="str">
        <f>_xlfn.XLOOKUP(B213,NRO!I:I,NRO!H:H)</f>
        <v>MAD</v>
      </c>
      <c r="B213" s="317" t="s">
        <v>1459</v>
      </c>
      <c r="C213" s="317" t="s">
        <v>3789</v>
      </c>
      <c r="D213" s="317">
        <v>14.862349999999999</v>
      </c>
      <c r="E213" s="317">
        <v>-15.91595</v>
      </c>
      <c r="F213" s="317">
        <v>0</v>
      </c>
      <c r="G213" s="317">
        <v>8</v>
      </c>
      <c r="H213" s="317">
        <v>0</v>
      </c>
      <c r="I213" s="317">
        <v>0</v>
      </c>
      <c r="J213" s="320" t="s">
        <v>5430</v>
      </c>
      <c r="K213" s="317" t="s">
        <v>5432</v>
      </c>
      <c r="L213" s="317" t="s">
        <v>5702</v>
      </c>
      <c r="M213" s="317" t="e">
        <f>VLOOKUP(L213,[2]Feuil1!$F:$F,1,)</f>
        <v>#N/A</v>
      </c>
      <c r="N213" s="317"/>
    </row>
    <row r="214" spans="1:14">
      <c r="A214" s="317" t="str">
        <f>_xlfn.XLOOKUP(B214,NRO!I:I,NRO!H:H)</f>
        <v>STL</v>
      </c>
      <c r="B214" s="317" t="s">
        <v>1117</v>
      </c>
      <c r="C214" s="317" t="s">
        <v>3899</v>
      </c>
      <c r="D214" s="317">
        <v>16.036069999999999</v>
      </c>
      <c r="E214" s="317">
        <v>-16.47044</v>
      </c>
      <c r="F214" s="317">
        <v>0</v>
      </c>
      <c r="G214" s="317">
        <v>8</v>
      </c>
      <c r="H214" s="317">
        <v>0</v>
      </c>
      <c r="I214" s="317">
        <v>0</v>
      </c>
      <c r="J214" s="321" t="s">
        <v>26</v>
      </c>
      <c r="K214" s="317" t="s">
        <v>5432</v>
      </c>
      <c r="L214" s="317" t="s">
        <v>5703</v>
      </c>
      <c r="M214" s="317" t="e">
        <f>VLOOKUP(L214,[2]Feuil1!$F:$F,1,)</f>
        <v>#N/A</v>
      </c>
      <c r="N214" s="317"/>
    </row>
    <row r="215" spans="1:14">
      <c r="A215" s="317" t="str">
        <f>_xlfn.XLOOKUP(B215,NRO!I:I,NRO!H:H)</f>
        <v>GOM</v>
      </c>
      <c r="B215" s="317" t="s">
        <v>1722</v>
      </c>
      <c r="C215" s="317" t="s">
        <v>4433</v>
      </c>
      <c r="D215" s="317">
        <v>14.83334</v>
      </c>
      <c r="E215" s="317">
        <v>-17.131239999999998</v>
      </c>
      <c r="F215" s="317">
        <v>0</v>
      </c>
      <c r="G215" s="317">
        <v>6</v>
      </c>
      <c r="H215" s="317">
        <v>0</v>
      </c>
      <c r="I215" s="317">
        <v>0</v>
      </c>
      <c r="J215" s="318" t="s">
        <v>12</v>
      </c>
      <c r="K215" s="317" t="s">
        <v>5432</v>
      </c>
      <c r="L215" s="317" t="s">
        <v>5704</v>
      </c>
      <c r="M215" s="317" t="e">
        <f>VLOOKUP(L215,[2]Feuil1!$F:$F,1,)</f>
        <v>#N/A</v>
      </c>
      <c r="N215" s="317"/>
    </row>
    <row r="216" spans="1:14">
      <c r="A216" s="317" t="str">
        <f>_xlfn.XLOOKUP(B216,NRO!I:I,NRO!H:H)</f>
        <v>THS</v>
      </c>
      <c r="B216" s="317" t="s">
        <v>826</v>
      </c>
      <c r="C216" s="317" t="s">
        <v>4760</v>
      </c>
      <c r="D216" s="317">
        <v>14.771699999999999</v>
      </c>
      <c r="E216" s="317">
        <v>-16.956379999999999</v>
      </c>
      <c r="F216" s="317">
        <v>0</v>
      </c>
      <c r="G216" s="317">
        <v>6</v>
      </c>
      <c r="H216" s="317">
        <v>0</v>
      </c>
      <c r="I216" s="317">
        <v>0</v>
      </c>
      <c r="J216" s="320" t="s">
        <v>23</v>
      </c>
      <c r="K216" s="317" t="s">
        <v>5432</v>
      </c>
      <c r="L216" s="317" t="s">
        <v>5705</v>
      </c>
      <c r="M216" s="317" t="e">
        <f>VLOOKUP(L216,[2]Feuil1!$F:$F,1,)</f>
        <v>#N/A</v>
      </c>
      <c r="N216" s="317"/>
    </row>
    <row r="217" spans="1:14">
      <c r="A217" s="317" t="str">
        <f>_xlfn.XLOOKUP(B217,NRO!I:I,NRO!H:H)</f>
        <v>HAN</v>
      </c>
      <c r="B217" s="317" t="s">
        <v>794</v>
      </c>
      <c r="C217" s="317" t="s">
        <v>3813</v>
      </c>
      <c r="D217" s="317">
        <v>14.702137</v>
      </c>
      <c r="E217" s="317">
        <v>-17.438904000000001</v>
      </c>
      <c r="F217" s="317">
        <v>0</v>
      </c>
      <c r="G217" s="317">
        <v>6</v>
      </c>
      <c r="H217" s="317">
        <v>0</v>
      </c>
      <c r="I217" s="317">
        <v>0</v>
      </c>
      <c r="J217" s="317" t="s">
        <v>19</v>
      </c>
      <c r="K217" s="317" t="s">
        <v>5432</v>
      </c>
      <c r="L217" s="317" t="s">
        <v>5706</v>
      </c>
      <c r="M217" s="317" t="e">
        <f>VLOOKUP(L217,[2]Feuil1!$F:$F,1,)</f>
        <v>#N/A</v>
      </c>
      <c r="N217" s="317"/>
    </row>
    <row r="218" spans="1:14">
      <c r="A218" s="317" t="str">
        <f>_xlfn.XLOOKUP(B218,NRO!I:I,NRO!H:H)</f>
        <v>TIA</v>
      </c>
      <c r="B218" s="317" t="s">
        <v>1160</v>
      </c>
      <c r="C218" s="317" t="s">
        <v>3830</v>
      </c>
      <c r="D218" s="317">
        <v>14.76177</v>
      </c>
      <c r="E218" s="317">
        <v>-17.37022</v>
      </c>
      <c r="F218" s="317">
        <v>0</v>
      </c>
      <c r="G218" s="317">
        <v>8</v>
      </c>
      <c r="H218" s="317">
        <v>0</v>
      </c>
      <c r="I218" s="317">
        <v>0</v>
      </c>
      <c r="J218" s="318" t="s">
        <v>12</v>
      </c>
      <c r="K218" s="317" t="s">
        <v>5432</v>
      </c>
      <c r="L218" s="317" t="s">
        <v>5707</v>
      </c>
      <c r="M218" s="317" t="e">
        <f>VLOOKUP(L218,[2]Feuil1!$F:$F,1,)</f>
        <v>#N/A</v>
      </c>
      <c r="N218" s="317"/>
    </row>
    <row r="219" spans="1:14">
      <c r="A219" s="317" t="str">
        <f>_xlfn.XLOOKUP(B219,NRO!I:I,NRO!H:H)</f>
        <v>MBW</v>
      </c>
      <c r="B219" s="317" t="s">
        <v>1051</v>
      </c>
      <c r="C219" s="317" t="s">
        <v>3692</v>
      </c>
      <c r="D219" s="317">
        <v>14.73125823</v>
      </c>
      <c r="E219" s="317">
        <v>-17.312251270000001</v>
      </c>
      <c r="F219" s="317">
        <v>0</v>
      </c>
      <c r="G219" s="317">
        <v>8</v>
      </c>
      <c r="H219" s="317">
        <v>0</v>
      </c>
      <c r="I219" s="317">
        <v>0</v>
      </c>
      <c r="J219" s="318" t="s">
        <v>12</v>
      </c>
      <c r="K219" s="317" t="s">
        <v>5432</v>
      </c>
      <c r="L219" s="317" t="s">
        <v>5708</v>
      </c>
      <c r="M219" s="317" t="e">
        <f>VLOOKUP(L219,[2]Feuil1!$F:$F,1,)</f>
        <v>#N/A</v>
      </c>
      <c r="N219" s="317"/>
    </row>
    <row r="220" spans="1:14">
      <c r="A220" s="317" t="str">
        <f>_xlfn.XLOOKUP(B220,NRO!I:I,NRO!H:H)</f>
        <v>MBO</v>
      </c>
      <c r="B220" s="317" t="s">
        <v>1693</v>
      </c>
      <c r="C220" s="317" t="s">
        <v>4883</v>
      </c>
      <c r="D220" s="317">
        <v>15.13269</v>
      </c>
      <c r="E220" s="317">
        <v>-16.88203</v>
      </c>
      <c r="F220" s="317">
        <v>0</v>
      </c>
      <c r="G220" s="317">
        <v>6</v>
      </c>
      <c r="H220" s="317">
        <v>0</v>
      </c>
      <c r="I220" s="317">
        <v>0</v>
      </c>
      <c r="J220" s="320" t="s">
        <v>23</v>
      </c>
      <c r="K220" s="317" t="s">
        <v>5432</v>
      </c>
      <c r="L220" s="317" t="s">
        <v>5709</v>
      </c>
      <c r="M220" s="317" t="e">
        <f>VLOOKUP(L220,[2]Feuil1!$F:$F,1,)</f>
        <v>#N/A</v>
      </c>
      <c r="N220" s="317"/>
    </row>
    <row r="221" spans="1:14">
      <c r="A221" s="317" t="str">
        <f>_xlfn.XLOOKUP(B221,NRO!I:I,NRO!H:H)</f>
        <v>NFO</v>
      </c>
      <c r="B221" s="317" t="s">
        <v>325</v>
      </c>
      <c r="C221" s="317" t="s">
        <v>4164</v>
      </c>
      <c r="D221" s="317">
        <v>14.75841</v>
      </c>
      <c r="E221" s="317">
        <v>-17.468029999999999</v>
      </c>
      <c r="F221" s="317">
        <v>0</v>
      </c>
      <c r="G221" s="317">
        <v>6</v>
      </c>
      <c r="H221" s="317">
        <v>0</v>
      </c>
      <c r="I221" s="317">
        <v>0</v>
      </c>
      <c r="J221" s="317" t="s">
        <v>19</v>
      </c>
      <c r="K221" s="317" t="s">
        <v>5432</v>
      </c>
      <c r="L221" s="317" t="s">
        <v>5710</v>
      </c>
      <c r="M221" s="317" t="e">
        <f>VLOOKUP(L221,[2]Feuil1!$F:$F,1,)</f>
        <v>#N/A</v>
      </c>
      <c r="N221" s="317"/>
    </row>
    <row r="222" spans="1:14">
      <c r="A222" s="317" t="str">
        <f>_xlfn.XLOOKUP(B222,NRO!I:I,NRO!H:H)</f>
        <v>HAN</v>
      </c>
      <c r="B222" s="317" t="s">
        <v>794</v>
      </c>
      <c r="C222" s="317" t="s">
        <v>3823</v>
      </c>
      <c r="D222" s="317">
        <v>14.70219462</v>
      </c>
      <c r="E222" s="317">
        <v>-17.43893259</v>
      </c>
      <c r="F222" s="317">
        <v>0</v>
      </c>
      <c r="G222" s="317">
        <v>6</v>
      </c>
      <c r="H222" s="317">
        <v>0</v>
      </c>
      <c r="I222" s="317">
        <v>0</v>
      </c>
      <c r="J222" s="317" t="s">
        <v>19</v>
      </c>
      <c r="K222" s="317" t="s">
        <v>5432</v>
      </c>
      <c r="L222" s="317" t="s">
        <v>5711</v>
      </c>
      <c r="M222" s="317" t="e">
        <f>VLOOKUP(L222,[2]Feuil1!$F:$F,1,)</f>
        <v>#N/A</v>
      </c>
      <c r="N222" s="317"/>
    </row>
    <row r="223" spans="1:14">
      <c r="A223" s="317" t="str">
        <f>_xlfn.XLOOKUP(B223,NRO!I:I,NRO!H:H)</f>
        <v>REP</v>
      </c>
      <c r="B223" s="317" t="s">
        <v>156</v>
      </c>
      <c r="C223" s="317" t="s">
        <v>4328</v>
      </c>
      <c r="D223" s="317">
        <v>14.657819</v>
      </c>
      <c r="E223" s="317">
        <v>-17.435272000000001</v>
      </c>
      <c r="F223" s="317">
        <v>0</v>
      </c>
      <c r="G223" s="317">
        <v>6</v>
      </c>
      <c r="H223" s="317">
        <v>0</v>
      </c>
      <c r="I223" s="317">
        <v>0</v>
      </c>
      <c r="J223" s="317" t="s">
        <v>19</v>
      </c>
      <c r="K223" s="317" t="s">
        <v>5432</v>
      </c>
      <c r="L223" s="317" t="s">
        <v>5712</v>
      </c>
      <c r="M223" s="317" t="e">
        <f>VLOOKUP(L223,[2]Feuil1!$F:$F,1,)</f>
        <v>#N/A</v>
      </c>
      <c r="N223" s="317"/>
    </row>
    <row r="224" spans="1:14">
      <c r="A224" s="317" t="str">
        <f>_xlfn.XLOOKUP(B224,NRO!I:I,NRO!H:H)</f>
        <v>BIG</v>
      </c>
      <c r="B224" s="317" t="s">
        <v>1666</v>
      </c>
      <c r="C224" s="317" t="s">
        <v>4559</v>
      </c>
      <c r="D224" s="317">
        <v>12.795959999999999</v>
      </c>
      <c r="E224" s="317">
        <v>-16.211290000000002</v>
      </c>
      <c r="F224" s="317">
        <v>0</v>
      </c>
      <c r="G224" s="317">
        <v>6</v>
      </c>
      <c r="H224" s="317">
        <v>0</v>
      </c>
      <c r="I224" s="317">
        <v>0</v>
      </c>
      <c r="J224" s="319" t="s">
        <v>17</v>
      </c>
      <c r="K224" s="317" t="s">
        <v>5432</v>
      </c>
      <c r="L224" s="317" t="s">
        <v>5713</v>
      </c>
      <c r="M224" s="317" t="e">
        <f>VLOOKUP(L224,[2]Feuil1!$F:$F,1,)</f>
        <v>#N/A</v>
      </c>
      <c r="N224" s="317"/>
    </row>
    <row r="225" spans="1:14">
      <c r="A225" s="317" t="str">
        <f>_xlfn.XLOOKUP(B225,NRO!I:I,NRO!H:H)</f>
        <v>MBO</v>
      </c>
      <c r="B225" s="317" t="s">
        <v>1693</v>
      </c>
      <c r="C225" s="317" t="s">
        <v>4568</v>
      </c>
      <c r="D225" s="317">
        <v>15.132630000000001</v>
      </c>
      <c r="E225" s="317">
        <v>-16.886240000000001</v>
      </c>
      <c r="F225" s="317">
        <v>0</v>
      </c>
      <c r="G225" s="317">
        <v>6</v>
      </c>
      <c r="H225" s="317">
        <v>0</v>
      </c>
      <c r="I225" s="317">
        <v>0</v>
      </c>
      <c r="J225" s="320" t="s">
        <v>23</v>
      </c>
      <c r="K225" s="317" t="s">
        <v>5432</v>
      </c>
      <c r="L225" s="317" t="s">
        <v>5714</v>
      </c>
      <c r="M225" s="317" t="e">
        <f>VLOOKUP(L225,[2]Feuil1!$F:$F,1,)</f>
        <v>#N/A</v>
      </c>
      <c r="N225" s="317"/>
    </row>
    <row r="226" spans="1:14">
      <c r="A226" s="317" t="str">
        <f>_xlfn.XLOOKUP(B226,NRO!I:I,NRO!H:H)</f>
        <v>MBO</v>
      </c>
      <c r="B226" s="317" t="s">
        <v>1601</v>
      </c>
      <c r="C226" s="317" t="s">
        <v>4569</v>
      </c>
      <c r="D226" s="317">
        <v>15.11904</v>
      </c>
      <c r="E226" s="317">
        <v>-16.87632</v>
      </c>
      <c r="F226" s="317">
        <v>0</v>
      </c>
      <c r="G226" s="317">
        <v>6</v>
      </c>
      <c r="H226" s="317">
        <v>0</v>
      </c>
      <c r="I226" s="317">
        <v>0</v>
      </c>
      <c r="J226" s="320" t="s">
        <v>23</v>
      </c>
      <c r="K226" s="317" t="s">
        <v>5432</v>
      </c>
      <c r="L226" s="317" t="s">
        <v>5715</v>
      </c>
      <c r="M226" s="317" t="e">
        <f>VLOOKUP(L226,[2]Feuil1!$F:$F,1,)</f>
        <v>#N/A</v>
      </c>
      <c r="N226" s="317"/>
    </row>
    <row r="227" spans="1:14">
      <c r="A227" s="317" t="str">
        <f>_xlfn.XLOOKUP(B227,NRO!I:I,NRO!H:H)</f>
        <v>YOF</v>
      </c>
      <c r="B227" s="317" t="s">
        <v>230</v>
      </c>
      <c r="C227" s="317" t="s">
        <v>5119</v>
      </c>
      <c r="D227" s="317">
        <v>14.75958</v>
      </c>
      <c r="E227" s="317">
        <v>-17.482389999999999</v>
      </c>
      <c r="F227" s="317">
        <v>0</v>
      </c>
      <c r="G227" s="317">
        <v>6</v>
      </c>
      <c r="H227" s="317">
        <v>0</v>
      </c>
      <c r="I227" s="317">
        <v>0</v>
      </c>
      <c r="J227" s="317" t="s">
        <v>19</v>
      </c>
      <c r="K227" s="317" t="s">
        <v>5432</v>
      </c>
      <c r="L227" s="317" t="s">
        <v>5716</v>
      </c>
      <c r="M227" s="317" t="e">
        <f>VLOOKUP(L227,[2]Feuil1!$F:$F,1,)</f>
        <v>#N/A</v>
      </c>
      <c r="N227" s="317"/>
    </row>
    <row r="228" spans="1:14">
      <c r="A228" s="317" t="str">
        <f>_xlfn.XLOOKUP(B228,NRO!I:I,NRO!H:H)</f>
        <v>GMB</v>
      </c>
      <c r="B228" s="317" t="s">
        <v>465</v>
      </c>
      <c r="C228" s="317" t="s">
        <v>4493</v>
      </c>
      <c r="D228" s="317">
        <v>14.418150000000001</v>
      </c>
      <c r="E228" s="317">
        <v>-16.979869999999998</v>
      </c>
      <c r="F228" s="317">
        <v>0</v>
      </c>
      <c r="G228" s="317">
        <v>6</v>
      </c>
      <c r="H228" s="317">
        <v>0</v>
      </c>
      <c r="I228" s="317">
        <v>0</v>
      </c>
      <c r="J228" s="320" t="s">
        <v>23</v>
      </c>
      <c r="K228" s="317" t="s">
        <v>5432</v>
      </c>
      <c r="L228" s="317" t="s">
        <v>5717</v>
      </c>
      <c r="M228" s="317" t="e">
        <f>VLOOKUP(L228,[2]Feuil1!$F:$F,1,)</f>
        <v>#N/A</v>
      </c>
      <c r="N228" s="317"/>
    </row>
    <row r="229" spans="1:14">
      <c r="A229" s="317" t="str">
        <f>_xlfn.XLOOKUP(B229,NRO!I:I,NRO!H:H)</f>
        <v>BGY</v>
      </c>
      <c r="B229" s="317" t="s">
        <v>1081</v>
      </c>
      <c r="C229" s="317" t="s">
        <v>5164</v>
      </c>
      <c r="D229" s="317">
        <v>14.69462</v>
      </c>
      <c r="E229" s="317">
        <v>-17.223459999999999</v>
      </c>
      <c r="F229" s="317">
        <v>0</v>
      </c>
      <c r="G229" s="317">
        <v>8</v>
      </c>
      <c r="H229" s="317">
        <v>0</v>
      </c>
      <c r="I229" s="317">
        <v>0</v>
      </c>
      <c r="J229" s="318" t="s">
        <v>12</v>
      </c>
      <c r="K229" s="317" t="s">
        <v>5432</v>
      </c>
      <c r="L229" s="317" t="s">
        <v>5718</v>
      </c>
      <c r="M229" s="317" t="e">
        <f>VLOOKUP(L229,[2]Feuil1!$F:$F,1,)</f>
        <v>#N/A</v>
      </c>
      <c r="N229" s="317"/>
    </row>
    <row r="230" spans="1:14">
      <c r="A230" s="317" t="str">
        <f>_xlfn.XLOOKUP(B230,NRO!I:I,NRO!H:H)</f>
        <v>MED</v>
      </c>
      <c r="B230" s="317" t="s">
        <v>171</v>
      </c>
      <c r="C230" s="317" t="s">
        <v>4206</v>
      </c>
      <c r="D230" s="317">
        <v>14.667744000000001</v>
      </c>
      <c r="E230" s="317">
        <v>-17.437359000000001</v>
      </c>
      <c r="F230" s="317">
        <v>0</v>
      </c>
      <c r="G230" s="317">
        <v>20</v>
      </c>
      <c r="H230" s="317">
        <v>0</v>
      </c>
      <c r="I230" s="317">
        <v>0</v>
      </c>
      <c r="J230" s="317" t="s">
        <v>19</v>
      </c>
      <c r="K230" s="317" t="s">
        <v>5432</v>
      </c>
      <c r="L230" s="317" t="s">
        <v>5719</v>
      </c>
      <c r="M230" s="317" t="e">
        <f>VLOOKUP(L230,[2]Feuil1!$F:$F,1,)</f>
        <v>#N/A</v>
      </c>
      <c r="N230" s="317"/>
    </row>
    <row r="231" spans="1:14">
      <c r="A231" s="317" t="str">
        <f>_xlfn.XLOOKUP(B231,NRO!I:I,NRO!H:H)</f>
        <v>GMB</v>
      </c>
      <c r="B231" s="317" t="s">
        <v>553</v>
      </c>
      <c r="C231" s="317" t="s">
        <v>4555</v>
      </c>
      <c r="D231" s="317">
        <v>14.44035</v>
      </c>
      <c r="E231" s="317">
        <v>-17.00478</v>
      </c>
      <c r="F231" s="317">
        <v>0</v>
      </c>
      <c r="G231" s="317">
        <v>6</v>
      </c>
      <c r="H231" s="317">
        <v>0</v>
      </c>
      <c r="I231" s="317">
        <v>0</v>
      </c>
      <c r="J231" s="320" t="s">
        <v>23</v>
      </c>
      <c r="K231" s="317" t="s">
        <v>5432</v>
      </c>
      <c r="L231" s="317" t="s">
        <v>5720</v>
      </c>
      <c r="M231" s="317" t="e">
        <f>VLOOKUP(L231,[2]Feuil1!$F:$F,1,)</f>
        <v>#N/A</v>
      </c>
      <c r="N231" s="317"/>
    </row>
    <row r="232" spans="1:14">
      <c r="A232" s="317" t="str">
        <f>_xlfn.XLOOKUP(B232,NRO!I:I,NRO!H:H)</f>
        <v>MBO</v>
      </c>
      <c r="B232" s="317" t="s">
        <v>1693</v>
      </c>
      <c r="C232" s="317" t="s">
        <v>4884</v>
      </c>
      <c r="D232" s="317">
        <v>15.132339999999999</v>
      </c>
      <c r="E232" s="317">
        <v>-16.88259</v>
      </c>
      <c r="F232" s="317">
        <v>0</v>
      </c>
      <c r="G232" s="317">
        <v>6</v>
      </c>
      <c r="H232" s="317">
        <v>0</v>
      </c>
      <c r="I232" s="317">
        <v>0</v>
      </c>
      <c r="J232" s="320" t="s">
        <v>23</v>
      </c>
      <c r="K232" s="317" t="s">
        <v>5432</v>
      </c>
      <c r="L232" s="317" t="s">
        <v>5721</v>
      </c>
      <c r="M232" s="317" t="e">
        <f>VLOOKUP(L232,[2]Feuil1!$F:$F,1,)</f>
        <v>#N/A</v>
      </c>
      <c r="N232" s="317"/>
    </row>
    <row r="233" spans="1:14">
      <c r="A233" s="317" t="str">
        <f>_xlfn.XLOOKUP(B233,NRO!I:I,NRO!H:H)</f>
        <v>MED</v>
      </c>
      <c r="B233" s="317" t="s">
        <v>261</v>
      </c>
      <c r="C233" s="317" t="s">
        <v>4044</v>
      </c>
      <c r="D233" s="317">
        <v>14.68455</v>
      </c>
      <c r="E233" s="317">
        <v>-17.436679999999999</v>
      </c>
      <c r="F233" s="317">
        <v>0</v>
      </c>
      <c r="G233" s="317">
        <v>6</v>
      </c>
      <c r="H233" s="317">
        <v>0</v>
      </c>
      <c r="I233" s="317">
        <v>0</v>
      </c>
      <c r="J233" s="317" t="s">
        <v>19</v>
      </c>
      <c r="K233" s="317" t="s">
        <v>5432</v>
      </c>
      <c r="L233" s="317" t="s">
        <v>5722</v>
      </c>
      <c r="M233" s="317" t="e">
        <f>VLOOKUP(L233,[2]Feuil1!$F:$F,1,)</f>
        <v>#N/A</v>
      </c>
      <c r="N233" s="317"/>
    </row>
    <row r="234" spans="1:14">
      <c r="A234" s="317" t="str">
        <f>_xlfn.XLOOKUP(B234,NRO!I:I,NRO!H:H)</f>
        <v>MED</v>
      </c>
      <c r="B234" s="317" t="s">
        <v>261</v>
      </c>
      <c r="C234" s="317" t="s">
        <v>4280</v>
      </c>
      <c r="D234" s="317">
        <v>14.68502</v>
      </c>
      <c r="E234" s="317">
        <v>-17.436419999999998</v>
      </c>
      <c r="F234" s="317">
        <v>0</v>
      </c>
      <c r="G234" s="317">
        <v>6</v>
      </c>
      <c r="H234" s="317">
        <v>0</v>
      </c>
      <c r="I234" s="317">
        <v>0</v>
      </c>
      <c r="J234" s="317" t="s">
        <v>19</v>
      </c>
      <c r="K234" s="317" t="s">
        <v>5432</v>
      </c>
      <c r="L234" s="317" t="s">
        <v>5723</v>
      </c>
      <c r="M234" s="317" t="str">
        <f>VLOOKUP(L234,[2]Feuil1!$F:$F,1,)</f>
        <v>O_MED_B02_336-337_7</v>
      </c>
      <c r="N234" s="317"/>
    </row>
    <row r="235" spans="1:14">
      <c r="A235" s="317" t="str">
        <f>_xlfn.XLOOKUP(B235,NRO!I:I,NRO!H:H)</f>
        <v>KLK</v>
      </c>
      <c r="B235" s="317" t="s">
        <v>1045</v>
      </c>
      <c r="C235" s="317" t="s">
        <v>4468</v>
      </c>
      <c r="D235" s="317">
        <v>14.140359999999999</v>
      </c>
      <c r="E235" s="317">
        <v>-16.060220000000001</v>
      </c>
      <c r="F235" s="317">
        <v>0</v>
      </c>
      <c r="G235" s="317">
        <v>8</v>
      </c>
      <c r="H235" s="317">
        <v>0</v>
      </c>
      <c r="I235" s="317">
        <v>0</v>
      </c>
      <c r="J235" s="322" t="s">
        <v>41</v>
      </c>
      <c r="K235" s="317" t="s">
        <v>5432</v>
      </c>
      <c r="L235" s="317" t="s">
        <v>5724</v>
      </c>
      <c r="M235" s="317" t="e">
        <f>VLOOKUP(L235,[2]Feuil1!$F:$F,1,)</f>
        <v>#N/A</v>
      </c>
      <c r="N235" s="317"/>
    </row>
    <row r="236" spans="1:14">
      <c r="A236" s="317" t="str">
        <f>_xlfn.XLOOKUP(B236,NRO!I:I,NRO!H:H)</f>
        <v>SGK</v>
      </c>
      <c r="B236" s="317" t="s">
        <v>1256</v>
      </c>
      <c r="C236" s="317" t="s">
        <v>4471</v>
      </c>
      <c r="D236" s="317">
        <v>14.756819999999999</v>
      </c>
      <c r="E236" s="317">
        <v>-17.25844</v>
      </c>
      <c r="F236" s="317">
        <v>0</v>
      </c>
      <c r="G236" s="317">
        <v>8</v>
      </c>
      <c r="H236" s="317">
        <v>0</v>
      </c>
      <c r="I236" s="317">
        <v>0</v>
      </c>
      <c r="J236" s="318" t="s">
        <v>12</v>
      </c>
      <c r="K236" s="317" t="s">
        <v>5432</v>
      </c>
      <c r="L236" s="317" t="s">
        <v>5725</v>
      </c>
      <c r="M236" s="317" t="str">
        <f>VLOOKUP(L236,[2]Feuil1!$F:$F,1,)</f>
        <v>O_SGK_V17_PBO249_7</v>
      </c>
      <c r="N236" s="317"/>
    </row>
    <row r="237" spans="1:14">
      <c r="A237" s="317" t="str">
        <f>_xlfn.XLOOKUP(B237,NRO!I:I,NRO!H:H)</f>
        <v>KA</v>
      </c>
      <c r="B237" s="317" t="s">
        <v>1662</v>
      </c>
      <c r="C237" s="317" t="s">
        <v>3708</v>
      </c>
      <c r="D237" s="317">
        <v>14.10744</v>
      </c>
      <c r="E237" s="317">
        <v>-15.545500000000001</v>
      </c>
      <c r="F237" s="317">
        <v>0</v>
      </c>
      <c r="G237" s="317">
        <v>8</v>
      </c>
      <c r="H237" s="317">
        <v>0</v>
      </c>
      <c r="I237" s="317">
        <v>0</v>
      </c>
      <c r="J237" s="322" t="s">
        <v>41</v>
      </c>
      <c r="K237" s="317" t="s">
        <v>5432</v>
      </c>
      <c r="L237" s="317" t="s">
        <v>5726</v>
      </c>
      <c r="M237" s="317" t="e">
        <f>VLOOKUP(L237,[2]Feuil1!$F:$F,1,)</f>
        <v>#N/A</v>
      </c>
      <c r="N237" s="317"/>
    </row>
    <row r="238" spans="1:14">
      <c r="A238" s="317" t="str">
        <f>_xlfn.XLOOKUP(B238,NRO!I:I,NRO!H:H)</f>
        <v>HAN</v>
      </c>
      <c r="B238" s="317" t="s">
        <v>215</v>
      </c>
      <c r="C238" s="317" t="s">
        <v>3841</v>
      </c>
      <c r="D238" s="317">
        <v>14.738329999999999</v>
      </c>
      <c r="E238" s="317">
        <v>-17.43196</v>
      </c>
      <c r="F238" s="317">
        <v>0</v>
      </c>
      <c r="G238" s="317">
        <v>6</v>
      </c>
      <c r="H238" s="317">
        <v>0</v>
      </c>
      <c r="I238" s="317">
        <v>0</v>
      </c>
      <c r="J238" s="317" t="s">
        <v>19</v>
      </c>
      <c r="K238" s="317" t="s">
        <v>5432</v>
      </c>
      <c r="L238" s="317" t="s">
        <v>5727</v>
      </c>
      <c r="M238" s="317" t="str">
        <f>VLOOKUP(L238,[2]Feuil1!$F:$F,1,)</f>
        <v>O_HAN_D21_249-250_7</v>
      </c>
      <c r="N238" s="317"/>
    </row>
    <row r="239" spans="1:14">
      <c r="A239" s="317" t="str">
        <f>_xlfn.XLOOKUP(B239,NRO!I:I,NRO!H:H)</f>
        <v>MED</v>
      </c>
      <c r="B239" s="317" t="s">
        <v>175</v>
      </c>
      <c r="C239" s="317" t="s">
        <v>4071</v>
      </c>
      <c r="D239" s="317">
        <v>14.67206</v>
      </c>
      <c r="E239" s="317">
        <v>-17.441099999999999</v>
      </c>
      <c r="F239" s="317">
        <v>0</v>
      </c>
      <c r="G239" s="317">
        <v>6</v>
      </c>
      <c r="H239" s="317">
        <v>0</v>
      </c>
      <c r="I239" s="317">
        <v>0</v>
      </c>
      <c r="J239" s="317" t="s">
        <v>19</v>
      </c>
      <c r="K239" s="317" t="s">
        <v>5432</v>
      </c>
      <c r="L239" s="317" t="s">
        <v>5728</v>
      </c>
      <c r="M239" s="317" t="e">
        <f>VLOOKUP(L239,[2]Feuil1!$F:$F,1,)</f>
        <v>#N/A</v>
      </c>
      <c r="N239" s="317"/>
    </row>
    <row r="240" spans="1:14">
      <c r="A240" s="317" t="str">
        <f>_xlfn.XLOOKUP(B240,NRO!I:I,NRO!H:H)</f>
        <v>NFO</v>
      </c>
      <c r="B240" s="317" t="s">
        <v>362</v>
      </c>
      <c r="C240" s="317" t="s">
        <v>3847</v>
      </c>
      <c r="D240" s="317">
        <v>14.748430000000001</v>
      </c>
      <c r="E240" s="317">
        <v>-17.47296</v>
      </c>
      <c r="F240" s="317">
        <v>0</v>
      </c>
      <c r="G240" s="317">
        <v>6</v>
      </c>
      <c r="H240" s="317">
        <v>0</v>
      </c>
      <c r="I240" s="317">
        <v>0</v>
      </c>
      <c r="J240" s="317" t="s">
        <v>19</v>
      </c>
      <c r="K240" s="317" t="s">
        <v>5432</v>
      </c>
      <c r="L240" s="317" t="s">
        <v>5729</v>
      </c>
      <c r="M240" s="317" t="e">
        <f>VLOOKUP(L240,[2]Feuil1!$F:$F,1,)</f>
        <v>#N/A</v>
      </c>
      <c r="N240" s="317"/>
    </row>
    <row r="241" spans="1:14">
      <c r="A241" s="317" t="str">
        <f>_xlfn.XLOOKUP(B241,NRO!I:I,NRO!H:H)</f>
        <v>ACA</v>
      </c>
      <c r="B241" s="317" t="s">
        <v>163</v>
      </c>
      <c r="C241" s="317" t="s">
        <v>5016</v>
      </c>
      <c r="D241" s="317">
        <v>14.694269999999999</v>
      </c>
      <c r="E241" s="317">
        <v>-17.462949999999999</v>
      </c>
      <c r="F241" s="317">
        <v>0</v>
      </c>
      <c r="G241" s="317">
        <v>12</v>
      </c>
      <c r="H241" s="317">
        <v>0</v>
      </c>
      <c r="I241" s="317">
        <v>0</v>
      </c>
      <c r="J241" s="317" t="s">
        <v>19</v>
      </c>
      <c r="K241" s="317" t="s">
        <v>5432</v>
      </c>
      <c r="L241" s="317" t="s">
        <v>5730</v>
      </c>
      <c r="M241" s="317" t="e">
        <f>VLOOKUP(L241,[2]Feuil1!$F:$F,1,)</f>
        <v>#N/A</v>
      </c>
      <c r="N241" s="317"/>
    </row>
    <row r="242" spans="1:14">
      <c r="A242" s="317" t="str">
        <f>_xlfn.XLOOKUP(B242,NRO!I:I,NRO!H:H)</f>
        <v>REP</v>
      </c>
      <c r="B242" s="317" t="s">
        <v>156</v>
      </c>
      <c r="C242" s="317" t="s">
        <v>4083</v>
      </c>
      <c r="D242" s="317">
        <v>14.658192</v>
      </c>
      <c r="E242" s="317">
        <v>-17.435091</v>
      </c>
      <c r="F242" s="317">
        <v>0</v>
      </c>
      <c r="G242" s="317">
        <v>6</v>
      </c>
      <c r="H242" s="317">
        <v>0</v>
      </c>
      <c r="I242" s="317">
        <v>0</v>
      </c>
      <c r="J242" s="317" t="s">
        <v>19</v>
      </c>
      <c r="K242" s="317" t="s">
        <v>5432</v>
      </c>
      <c r="L242" s="317" t="s">
        <v>5731</v>
      </c>
      <c r="M242" s="317" t="e">
        <f>VLOOKUP(L242,[2]Feuil1!$F:$F,1,)</f>
        <v>#N/A</v>
      </c>
      <c r="N242" s="317"/>
    </row>
    <row r="243" spans="1:14">
      <c r="A243" s="317" t="str">
        <f>_xlfn.XLOOKUP(B243,NRO!I:I,NRO!H:H)</f>
        <v>KLK</v>
      </c>
      <c r="B243" s="317" t="s">
        <v>1382</v>
      </c>
      <c r="C243" s="317" t="s">
        <v>3704</v>
      </c>
      <c r="D243" s="317">
        <v>14.162699999999999</v>
      </c>
      <c r="E243" s="317">
        <v>-16.076640000000001</v>
      </c>
      <c r="F243" s="317">
        <v>0</v>
      </c>
      <c r="G243" s="317">
        <v>8</v>
      </c>
      <c r="H243" s="317">
        <v>0</v>
      </c>
      <c r="I243" s="317">
        <v>0</v>
      </c>
      <c r="J243" s="322" t="s">
        <v>41</v>
      </c>
      <c r="K243" s="317" t="s">
        <v>5432</v>
      </c>
      <c r="L243" s="317" t="s">
        <v>5732</v>
      </c>
      <c r="M243" s="317" t="e">
        <f>VLOOKUP(L243,[2]Feuil1!$F:$F,1,)</f>
        <v>#N/A</v>
      </c>
      <c r="N243" s="317"/>
    </row>
    <row r="244" spans="1:14">
      <c r="A244" s="317" t="str">
        <f>_xlfn.XLOOKUP(B244,NRO!I:I,NRO!H:H)</f>
        <v>MBO</v>
      </c>
      <c r="B244" s="317" t="s">
        <v>1693</v>
      </c>
      <c r="C244" s="317" t="s">
        <v>4487</v>
      </c>
      <c r="D244" s="317">
        <v>15.13866</v>
      </c>
      <c r="E244" s="317">
        <v>-16.887740000000001</v>
      </c>
      <c r="F244" s="317">
        <v>0</v>
      </c>
      <c r="G244" s="317">
        <v>6</v>
      </c>
      <c r="H244" s="317">
        <v>0</v>
      </c>
      <c r="I244" s="317">
        <v>0</v>
      </c>
      <c r="J244" s="320" t="s">
        <v>23</v>
      </c>
      <c r="K244" s="317" t="s">
        <v>5432</v>
      </c>
      <c r="L244" s="317" t="s">
        <v>5733</v>
      </c>
      <c r="M244" s="317" t="e">
        <f>VLOOKUP(L244,[2]Feuil1!$F:$F,1,)</f>
        <v>#N/A</v>
      </c>
      <c r="N244" s="317"/>
    </row>
    <row r="245" spans="1:14">
      <c r="A245" s="317" t="str">
        <f>_xlfn.XLOOKUP(B245,NRO!I:I,NRO!H:H)</f>
        <v>GDW</v>
      </c>
      <c r="B245" s="317" t="s">
        <v>1515</v>
      </c>
      <c r="C245" s="317" t="s">
        <v>3918</v>
      </c>
      <c r="D245" s="317">
        <v>14.78586</v>
      </c>
      <c r="E245" s="317">
        <v>-17.374739999999999</v>
      </c>
      <c r="F245" s="317">
        <v>0</v>
      </c>
      <c r="G245" s="317">
        <v>8</v>
      </c>
      <c r="H245" s="317">
        <v>0</v>
      </c>
      <c r="I245" s="317">
        <v>0</v>
      </c>
      <c r="J245" s="318" t="s">
        <v>12</v>
      </c>
      <c r="K245" s="317" t="s">
        <v>5432</v>
      </c>
      <c r="L245" s="317" t="s">
        <v>5734</v>
      </c>
      <c r="M245" s="317" t="e">
        <f>VLOOKUP(L245,[2]Feuil1!$F:$F,1,)</f>
        <v>#N/A</v>
      </c>
      <c r="N245" s="317"/>
    </row>
    <row r="246" spans="1:14">
      <c r="A246" s="317" t="e">
        <f>_xlfn.XLOOKUP(B246,NRO!I:I,NRO!H:H)</f>
        <v>#N/A</v>
      </c>
      <c r="B246" s="317" t="s">
        <v>5085</v>
      </c>
      <c r="C246" s="317" t="s">
        <v>5044</v>
      </c>
      <c r="D246" s="317">
        <v>14.73007</v>
      </c>
      <c r="E246" s="317">
        <v>-17.456600000000002</v>
      </c>
      <c r="F246" s="317">
        <v>0</v>
      </c>
      <c r="G246" s="317">
        <v>6</v>
      </c>
      <c r="H246" s="317">
        <v>0</v>
      </c>
      <c r="I246" s="317">
        <v>0</v>
      </c>
      <c r="J246" s="317" t="s">
        <v>19</v>
      </c>
      <c r="K246" s="317" t="s">
        <v>5432</v>
      </c>
      <c r="L246" s="317" t="s">
        <v>5735</v>
      </c>
      <c r="M246" s="317" t="e">
        <f>VLOOKUP(L246,[2]Feuil1!$F:$F,1,)</f>
        <v>#N/A</v>
      </c>
      <c r="N246" s="317"/>
    </row>
    <row r="247" spans="1:14">
      <c r="A247" s="317" t="str">
        <f>_xlfn.XLOOKUP(B247,NRO!I:I,NRO!H:H)</f>
        <v>TIA</v>
      </c>
      <c r="B247" s="317" t="s">
        <v>788</v>
      </c>
      <c r="C247" s="317" t="s">
        <v>4178</v>
      </c>
      <c r="D247" s="317">
        <v>14.750909999999999</v>
      </c>
      <c r="E247" s="317">
        <v>-17.371970000000001</v>
      </c>
      <c r="F247" s="317">
        <v>0</v>
      </c>
      <c r="G247" s="317">
        <v>6</v>
      </c>
      <c r="H247" s="317">
        <v>0</v>
      </c>
      <c r="I247" s="317">
        <v>0</v>
      </c>
      <c r="J247" s="318" t="s">
        <v>12</v>
      </c>
      <c r="K247" s="317" t="s">
        <v>5432</v>
      </c>
      <c r="L247" s="317" t="s">
        <v>5736</v>
      </c>
      <c r="M247" s="317" t="e">
        <f>VLOOKUP(L247,[2]Feuil1!$F:$F,1,)</f>
        <v>#N/A</v>
      </c>
      <c r="N247" s="317"/>
    </row>
    <row r="248" spans="1:14">
      <c r="A248" s="317" t="str">
        <f>_xlfn.XLOOKUP(B248,NRO!I:I,NRO!H:H)</f>
        <v>GDW</v>
      </c>
      <c r="B248" s="317" t="s">
        <v>692</v>
      </c>
      <c r="C248" s="317" t="s">
        <v>3948</v>
      </c>
      <c r="D248" s="317">
        <v>14.77783</v>
      </c>
      <c r="E248" s="317">
        <v>-17.3994</v>
      </c>
      <c r="F248" s="317">
        <v>0</v>
      </c>
      <c r="G248" s="317">
        <v>6</v>
      </c>
      <c r="H248" s="317">
        <v>0</v>
      </c>
      <c r="I248" s="317">
        <v>0</v>
      </c>
      <c r="J248" s="318" t="s">
        <v>12</v>
      </c>
      <c r="K248" s="317" t="s">
        <v>5432</v>
      </c>
      <c r="L248" s="317" t="s">
        <v>5737</v>
      </c>
      <c r="M248" s="317" t="e">
        <f>VLOOKUP(L248,[2]Feuil1!$F:$F,1,)</f>
        <v>#N/A</v>
      </c>
      <c r="N248" s="317"/>
    </row>
    <row r="249" spans="1:14">
      <c r="A249" s="317" t="str">
        <f>_xlfn.XLOOKUP(B249,NRO!I:I,NRO!H:H)</f>
        <v>GMB</v>
      </c>
      <c r="B249" s="317" t="s">
        <v>1295</v>
      </c>
      <c r="C249" s="317" t="s">
        <v>3794</v>
      </c>
      <c r="D249" s="317">
        <v>14.45026</v>
      </c>
      <c r="E249" s="317">
        <v>-16.967030000000001</v>
      </c>
      <c r="F249" s="317">
        <v>0</v>
      </c>
      <c r="G249" s="317">
        <v>8</v>
      </c>
      <c r="H249" s="317">
        <v>0</v>
      </c>
      <c r="I249" s="317">
        <v>0</v>
      </c>
      <c r="J249" s="320" t="s">
        <v>23</v>
      </c>
      <c r="K249" s="317" t="s">
        <v>5432</v>
      </c>
      <c r="L249" s="317" t="s">
        <v>5738</v>
      </c>
      <c r="M249" s="317" t="e">
        <f>VLOOKUP(L249,[2]Feuil1!$F:$F,1,)</f>
        <v>#N/A</v>
      </c>
      <c r="N249" s="317"/>
    </row>
    <row r="250" spans="1:14">
      <c r="A250" s="317" t="str">
        <f>_xlfn.XLOOKUP(B250,NRO!I:I,NRO!H:H)</f>
        <v>FAT</v>
      </c>
      <c r="B250" s="317" t="s">
        <v>1293</v>
      </c>
      <c r="C250" s="317" t="s">
        <v>4005</v>
      </c>
      <c r="D250" s="317">
        <v>14.3415</v>
      </c>
      <c r="E250" s="317">
        <v>-16.416799999999999</v>
      </c>
      <c r="F250" s="317">
        <v>0</v>
      </c>
      <c r="G250" s="317">
        <v>8</v>
      </c>
      <c r="H250" s="317">
        <v>0</v>
      </c>
      <c r="I250" s="317">
        <v>0</v>
      </c>
      <c r="J250" s="322" t="s">
        <v>41</v>
      </c>
      <c r="K250" s="317" t="s">
        <v>5432</v>
      </c>
      <c r="L250" s="317" t="s">
        <v>5739</v>
      </c>
      <c r="M250" s="317" t="e">
        <f>VLOOKUP(L250,[2]Feuil1!$F:$F,1,)</f>
        <v>#N/A</v>
      </c>
      <c r="N250" s="317"/>
    </row>
    <row r="251" spans="1:14">
      <c r="A251" s="317" t="str">
        <f>_xlfn.XLOOKUP(B251,NRO!I:I,NRO!H:H)</f>
        <v>FAT</v>
      </c>
      <c r="B251" s="317" t="s">
        <v>1293</v>
      </c>
      <c r="C251" s="317" t="s">
        <v>3704</v>
      </c>
      <c r="D251" s="317">
        <v>14.3558</v>
      </c>
      <c r="E251" s="317">
        <v>-16.407299999999999</v>
      </c>
      <c r="F251" s="317">
        <v>0</v>
      </c>
      <c r="G251" s="317">
        <v>8</v>
      </c>
      <c r="H251" s="317">
        <v>0</v>
      </c>
      <c r="I251" s="317">
        <v>0</v>
      </c>
      <c r="J251" s="322" t="s">
        <v>41</v>
      </c>
      <c r="K251" s="317" t="s">
        <v>5432</v>
      </c>
      <c r="L251" s="317" t="s">
        <v>5740</v>
      </c>
      <c r="M251" s="317" t="e">
        <f>VLOOKUP(L251,[2]Feuil1!$F:$F,1,)</f>
        <v>#N/A</v>
      </c>
      <c r="N251" s="317"/>
    </row>
    <row r="252" spans="1:14">
      <c r="A252" s="317" t="str">
        <f>_xlfn.XLOOKUP(B252,NRO!I:I,NRO!H:H)</f>
        <v>THS</v>
      </c>
      <c r="B252" s="317" t="s">
        <v>1420</v>
      </c>
      <c r="C252" s="317" t="s">
        <v>4110</v>
      </c>
      <c r="D252" s="317">
        <v>14.773630000000001</v>
      </c>
      <c r="E252" s="317">
        <v>-16.920500000000001</v>
      </c>
      <c r="F252" s="317">
        <v>0</v>
      </c>
      <c r="G252" s="317">
        <v>8</v>
      </c>
      <c r="H252" s="317">
        <v>0</v>
      </c>
      <c r="I252" s="317">
        <v>0</v>
      </c>
      <c r="J252" s="320" t="s">
        <v>23</v>
      </c>
      <c r="K252" s="317" t="s">
        <v>5432</v>
      </c>
      <c r="L252" s="317" t="s">
        <v>5741</v>
      </c>
      <c r="M252" s="317" t="e">
        <f>VLOOKUP(L252,[2]Feuil1!$F:$F,1,)</f>
        <v>#N/A</v>
      </c>
      <c r="N252" s="317"/>
    </row>
    <row r="253" spans="1:14">
      <c r="A253" s="317" t="str">
        <f>_xlfn.XLOOKUP(B253,NRO!I:I,NRO!H:H)</f>
        <v>THS</v>
      </c>
      <c r="B253" s="317" t="s">
        <v>1420</v>
      </c>
      <c r="C253" s="317" t="s">
        <v>3704</v>
      </c>
      <c r="D253" s="317">
        <v>14.746790000000001</v>
      </c>
      <c r="E253" s="317">
        <v>-17.51519</v>
      </c>
      <c r="F253" s="317">
        <v>0</v>
      </c>
      <c r="G253" s="317">
        <v>8</v>
      </c>
      <c r="H253" s="317">
        <v>0</v>
      </c>
      <c r="I253" s="317">
        <v>0</v>
      </c>
      <c r="J253" s="320" t="s">
        <v>23</v>
      </c>
      <c r="K253" s="317" t="s">
        <v>5432</v>
      </c>
      <c r="L253" s="317" t="s">
        <v>5742</v>
      </c>
      <c r="M253" s="317" t="e">
        <f>VLOOKUP(L253,[2]Feuil1!$F:$F,1,)</f>
        <v>#N/A</v>
      </c>
      <c r="N253" s="317"/>
    </row>
    <row r="254" spans="1:14">
      <c r="A254" s="317" t="str">
        <f>_xlfn.XLOOKUP(B254,NRO!I:I,NRO!H:H)</f>
        <v>GDW</v>
      </c>
      <c r="B254" s="317" t="s">
        <v>996</v>
      </c>
      <c r="C254" s="317" t="s">
        <v>3755</v>
      </c>
      <c r="D254" s="317">
        <v>14.777756</v>
      </c>
      <c r="E254" s="317">
        <v>-17.376601000000001</v>
      </c>
      <c r="F254" s="317">
        <v>0</v>
      </c>
      <c r="G254" s="317">
        <v>8</v>
      </c>
      <c r="H254" s="317">
        <v>0</v>
      </c>
      <c r="I254" s="317">
        <v>0</v>
      </c>
      <c r="J254" s="318" t="s">
        <v>12</v>
      </c>
      <c r="K254" s="317" t="s">
        <v>5432</v>
      </c>
      <c r="L254" s="317" t="s">
        <v>5743</v>
      </c>
      <c r="M254" s="317" t="e">
        <f>VLOOKUP(L254,[2]Feuil1!$F:$F,1,)</f>
        <v>#N/A</v>
      </c>
      <c r="N254" s="317"/>
    </row>
    <row r="255" spans="1:14">
      <c r="A255" s="317" t="str">
        <f>_xlfn.XLOOKUP(B255,NRO!I:I,NRO!H:H)</f>
        <v>GMB</v>
      </c>
      <c r="B255" s="317" t="s">
        <v>1105</v>
      </c>
      <c r="C255" s="317" t="s">
        <v>4005</v>
      </c>
      <c r="D255" s="317">
        <v>14.44238</v>
      </c>
      <c r="E255" s="317">
        <v>-16.968499999999999</v>
      </c>
      <c r="F255" s="317">
        <v>0</v>
      </c>
      <c r="G255" s="317">
        <v>8</v>
      </c>
      <c r="H255" s="317">
        <v>0</v>
      </c>
      <c r="I255" s="317">
        <v>0</v>
      </c>
      <c r="J255" s="320" t="s">
        <v>23</v>
      </c>
      <c r="K255" s="317" t="s">
        <v>5432</v>
      </c>
      <c r="L255" s="317" t="s">
        <v>5744</v>
      </c>
      <c r="M255" s="317" t="e">
        <f>VLOOKUP(L255,[2]Feuil1!$F:$F,1,)</f>
        <v>#N/A</v>
      </c>
      <c r="N255" s="317"/>
    </row>
    <row r="256" spans="1:14">
      <c r="A256" s="317" t="str">
        <f>_xlfn.XLOOKUP(B256,NRO!I:I,NRO!H:H)</f>
        <v>MBO</v>
      </c>
      <c r="B256" s="317" t="s">
        <v>1693</v>
      </c>
      <c r="C256" s="317" t="s">
        <v>4591</v>
      </c>
      <c r="D256" s="317">
        <v>15.13565</v>
      </c>
      <c r="E256" s="317">
        <v>-16.88597</v>
      </c>
      <c r="F256" s="317">
        <v>0</v>
      </c>
      <c r="G256" s="317">
        <v>6</v>
      </c>
      <c r="H256" s="317">
        <v>0</v>
      </c>
      <c r="I256" s="317">
        <v>0</v>
      </c>
      <c r="J256" s="320" t="s">
        <v>23</v>
      </c>
      <c r="K256" s="317" t="s">
        <v>5432</v>
      </c>
      <c r="L256" s="317" t="s">
        <v>5745</v>
      </c>
      <c r="M256" s="317" t="e">
        <f>VLOOKUP(L256,[2]Feuil1!$F:$F,1,)</f>
        <v>#N/A</v>
      </c>
      <c r="N256" s="317"/>
    </row>
    <row r="257" spans="1:14">
      <c r="A257" s="317" t="str">
        <f>_xlfn.XLOOKUP(B257,NRO!I:I,NRO!H:H)</f>
        <v>ACA</v>
      </c>
      <c r="B257" s="317" t="s">
        <v>176</v>
      </c>
      <c r="C257" s="317" t="s">
        <v>4397</v>
      </c>
      <c r="D257" s="317">
        <v>14.694661999999999</v>
      </c>
      <c r="E257" s="317">
        <v>-17.471754000000001</v>
      </c>
      <c r="F257" s="317">
        <v>0</v>
      </c>
      <c r="G257" s="317">
        <v>6</v>
      </c>
      <c r="H257" s="317">
        <v>0</v>
      </c>
      <c r="I257" s="317">
        <v>0</v>
      </c>
      <c r="J257" s="317" t="s">
        <v>19</v>
      </c>
      <c r="K257" s="317" t="s">
        <v>5432</v>
      </c>
      <c r="L257" s="317" t="s">
        <v>5746</v>
      </c>
      <c r="M257" s="317" t="e">
        <f>VLOOKUP(L257,[2]Feuil1!$F:$F,1,)</f>
        <v>#N/A</v>
      </c>
      <c r="N257" s="317"/>
    </row>
    <row r="258" spans="1:14">
      <c r="A258" s="317" t="str">
        <f>_xlfn.XLOOKUP(B258,NRO!I:I,NRO!H:H)</f>
        <v>HAN</v>
      </c>
      <c r="B258" s="317" t="s">
        <v>428</v>
      </c>
      <c r="C258" s="317" t="s">
        <v>4184</v>
      </c>
      <c r="D258" s="317">
        <v>14.731719999999999</v>
      </c>
      <c r="E258" s="317">
        <v>-17.428609999999999</v>
      </c>
      <c r="F258" s="317">
        <v>0</v>
      </c>
      <c r="G258" s="317">
        <v>6</v>
      </c>
      <c r="H258" s="317">
        <v>0</v>
      </c>
      <c r="I258" s="317">
        <v>0</v>
      </c>
      <c r="J258" s="317" t="s">
        <v>19</v>
      </c>
      <c r="K258" s="317" t="s">
        <v>5432</v>
      </c>
      <c r="L258" s="317" t="s">
        <v>5747</v>
      </c>
      <c r="M258" s="317" t="e">
        <f>VLOOKUP(L258,[2]Feuil1!$F:$F,1,)</f>
        <v>#N/A</v>
      </c>
      <c r="N258" s="317"/>
    </row>
    <row r="259" spans="1:14">
      <c r="A259" s="317" t="str">
        <f>_xlfn.XLOOKUP(B259,NRO!I:I,NRO!H:H)</f>
        <v>MED</v>
      </c>
      <c r="B259" s="317" t="s">
        <v>450</v>
      </c>
      <c r="C259" s="317" t="s">
        <v>4322</v>
      </c>
      <c r="D259" s="317">
        <v>14.6888036</v>
      </c>
      <c r="E259" s="317">
        <v>-17.443892720000001</v>
      </c>
      <c r="F259" s="317">
        <v>0</v>
      </c>
      <c r="G259" s="317">
        <v>6</v>
      </c>
      <c r="H259" s="317">
        <v>0</v>
      </c>
      <c r="I259" s="317">
        <v>0</v>
      </c>
      <c r="J259" s="317" t="s">
        <v>19</v>
      </c>
      <c r="K259" s="317" t="s">
        <v>5432</v>
      </c>
      <c r="L259" s="317" t="s">
        <v>5748</v>
      </c>
      <c r="M259" s="317" t="e">
        <f>VLOOKUP(L259,[2]Feuil1!$F:$F,1,)</f>
        <v>#N/A</v>
      </c>
      <c r="N259" s="317"/>
    </row>
    <row r="260" spans="1:14">
      <c r="A260" s="317" t="str">
        <f>_xlfn.XLOOKUP(B260,NRO!I:I,NRO!H:H)</f>
        <v>MAD</v>
      </c>
      <c r="B260" s="317" t="s">
        <v>1459</v>
      </c>
      <c r="C260" s="317" t="s">
        <v>3909</v>
      </c>
      <c r="D260" s="317">
        <v>14.85871</v>
      </c>
      <c r="E260" s="317">
        <v>-15.92066</v>
      </c>
      <c r="F260" s="317">
        <v>0</v>
      </c>
      <c r="G260" s="317">
        <v>8</v>
      </c>
      <c r="H260" s="317">
        <v>0</v>
      </c>
      <c r="I260" s="317">
        <v>0</v>
      </c>
      <c r="J260" s="320" t="s">
        <v>5430</v>
      </c>
      <c r="K260" s="317" t="s">
        <v>5432</v>
      </c>
      <c r="L260" s="317" t="s">
        <v>5749</v>
      </c>
      <c r="M260" s="317" t="e">
        <f>VLOOKUP(L260,[2]Feuil1!$F:$F,1,)</f>
        <v>#N/A</v>
      </c>
      <c r="N260" s="317"/>
    </row>
    <row r="261" spans="1:14">
      <c r="A261" s="317" t="str">
        <f>_xlfn.XLOOKUP(B261,NRO!I:I,NRO!H:H)</f>
        <v>GDW</v>
      </c>
      <c r="B261" s="317" t="s">
        <v>692</v>
      </c>
      <c r="C261" s="317" t="s">
        <v>3943</v>
      </c>
      <c r="D261" s="317">
        <v>14.7788</v>
      </c>
      <c r="E261" s="317">
        <v>-17.39949</v>
      </c>
      <c r="F261" s="317">
        <v>0</v>
      </c>
      <c r="G261" s="317">
        <v>6</v>
      </c>
      <c r="H261" s="317">
        <v>0</v>
      </c>
      <c r="I261" s="317">
        <v>0</v>
      </c>
      <c r="J261" s="318" t="s">
        <v>12</v>
      </c>
      <c r="K261" s="317" t="s">
        <v>5432</v>
      </c>
      <c r="L261" s="317" t="s">
        <v>5750</v>
      </c>
      <c r="M261" s="317" t="e">
        <f>VLOOKUP(L261,[2]Feuil1!$F:$F,1,)</f>
        <v>#N/A</v>
      </c>
      <c r="N261" s="317"/>
    </row>
    <row r="262" spans="1:14">
      <c r="A262" s="317" t="str">
        <f>_xlfn.XLOOKUP(B262,NRO!I:I,NRO!H:H)</f>
        <v>REP</v>
      </c>
      <c r="B262" s="317" t="s">
        <v>147</v>
      </c>
      <c r="C262" s="317" t="s">
        <v>4285</v>
      </c>
      <c r="D262" s="317">
        <v>14.667839000000001</v>
      </c>
      <c r="E262" s="317">
        <v>-17.432528000000001</v>
      </c>
      <c r="F262" s="317">
        <v>0</v>
      </c>
      <c r="G262" s="317">
        <v>28</v>
      </c>
      <c r="H262" s="317">
        <v>0</v>
      </c>
      <c r="I262" s="317">
        <v>0</v>
      </c>
      <c r="J262" s="317" t="s">
        <v>19</v>
      </c>
      <c r="K262" s="317" t="s">
        <v>5432</v>
      </c>
      <c r="L262" s="317" t="s">
        <v>5751</v>
      </c>
      <c r="M262" s="317" t="e">
        <f>VLOOKUP(L262,[2]Feuil1!$F:$F,1,)</f>
        <v>#N/A</v>
      </c>
      <c r="N262" s="317"/>
    </row>
    <row r="263" spans="1:14">
      <c r="A263" s="317" t="str">
        <f>_xlfn.XLOOKUP(B263,NRO!I:I,NRO!H:H)</f>
        <v>THS</v>
      </c>
      <c r="B263" s="317" t="s">
        <v>640</v>
      </c>
      <c r="C263" s="317" t="s">
        <v>4723</v>
      </c>
      <c r="D263" s="317">
        <v>14.76839</v>
      </c>
      <c r="E263" s="317">
        <v>-16.936</v>
      </c>
      <c r="F263" s="317">
        <v>0</v>
      </c>
      <c r="G263" s="317">
        <v>6</v>
      </c>
      <c r="H263" s="317">
        <v>0</v>
      </c>
      <c r="I263" s="317">
        <v>0</v>
      </c>
      <c r="J263" s="320" t="s">
        <v>23</v>
      </c>
      <c r="K263" s="317" t="s">
        <v>5432</v>
      </c>
      <c r="L263" s="317" t="s">
        <v>5752</v>
      </c>
      <c r="M263" s="317" t="e">
        <f>VLOOKUP(L263,[2]Feuil1!$F:$F,1,)</f>
        <v>#N/A</v>
      </c>
      <c r="N263" s="317"/>
    </row>
    <row r="264" spans="1:14">
      <c r="A264" s="317" t="str">
        <f>_xlfn.XLOOKUP(B264,NRO!I:I,NRO!H:H)</f>
        <v>TIA</v>
      </c>
      <c r="B264" s="317" t="s">
        <v>1539</v>
      </c>
      <c r="C264" s="317" t="s">
        <v>4005</v>
      </c>
      <c r="D264" s="317">
        <v>14.75672</v>
      </c>
      <c r="E264" s="317">
        <v>-17.371200000000002</v>
      </c>
      <c r="F264" s="317">
        <v>0</v>
      </c>
      <c r="G264" s="317">
        <v>8</v>
      </c>
      <c r="H264" s="317">
        <v>0</v>
      </c>
      <c r="I264" s="317">
        <v>0</v>
      </c>
      <c r="J264" s="318" t="s">
        <v>12</v>
      </c>
      <c r="K264" s="317" t="s">
        <v>5432</v>
      </c>
      <c r="L264" s="317" t="s">
        <v>5753</v>
      </c>
      <c r="M264" s="317" t="e">
        <f>VLOOKUP(L264,[2]Feuil1!$F:$F,1,)</f>
        <v>#N/A</v>
      </c>
      <c r="N264" s="317"/>
    </row>
    <row r="265" spans="1:14">
      <c r="A265" s="317" t="str">
        <f>_xlfn.XLOOKUP(B265,NRO!I:I,NRO!H:H)</f>
        <v>TBA</v>
      </c>
      <c r="B265" s="317" t="s">
        <v>1574</v>
      </c>
      <c r="C265" s="317" t="s">
        <v>3725</v>
      </c>
      <c r="D265" s="317">
        <v>13.7582</v>
      </c>
      <c r="E265" s="317">
        <v>-13.6808</v>
      </c>
      <c r="F265" s="317">
        <v>0</v>
      </c>
      <c r="G265" s="317">
        <v>8</v>
      </c>
      <c r="H265" s="317">
        <v>0</v>
      </c>
      <c r="I265" s="317">
        <v>0</v>
      </c>
      <c r="J265" s="323" t="s">
        <v>9</v>
      </c>
      <c r="K265" s="317" t="s">
        <v>5432</v>
      </c>
      <c r="L265" s="317" t="s">
        <v>5754</v>
      </c>
      <c r="M265" s="317" t="str">
        <f>VLOOKUP(L265,[2]Feuil1!$F:$F,1,)</f>
        <v>O_TBA_A06_PBO102_7</v>
      </c>
      <c r="N265" s="317"/>
    </row>
    <row r="266" spans="1:14">
      <c r="A266" s="317" t="str">
        <f>_xlfn.XLOOKUP(B266,NRO!I:I,NRO!H:H)</f>
        <v>SDF</v>
      </c>
      <c r="B266" s="317" t="s">
        <v>304</v>
      </c>
      <c r="C266" s="317" t="s">
        <v>3804</v>
      </c>
      <c r="D266" s="317">
        <v>14.744983</v>
      </c>
      <c r="E266" s="317">
        <v>-17.462806</v>
      </c>
      <c r="F266" s="317">
        <v>0</v>
      </c>
      <c r="G266" s="317">
        <v>6</v>
      </c>
      <c r="H266" s="317">
        <v>0</v>
      </c>
      <c r="I266" s="317">
        <v>0</v>
      </c>
      <c r="J266" s="317" t="s">
        <v>19</v>
      </c>
      <c r="K266" s="317" t="s">
        <v>5432</v>
      </c>
      <c r="L266" s="317" t="s">
        <v>5755</v>
      </c>
      <c r="M266" s="317" t="e">
        <f>VLOOKUP(L266,[2]Feuil1!$F:$F,1,)</f>
        <v>#N/A</v>
      </c>
      <c r="N266" s="317"/>
    </row>
    <row r="267" spans="1:14">
      <c r="A267" s="317" t="str">
        <f>_xlfn.XLOOKUP(B267,NRO!I:I,NRO!H:H)</f>
        <v>NGA</v>
      </c>
      <c r="B267" s="317" t="s">
        <v>571</v>
      </c>
      <c r="C267" s="317" t="s">
        <v>5165</v>
      </c>
      <c r="D267" s="317">
        <v>16.044319999999999</v>
      </c>
      <c r="E267" s="317">
        <v>-16.426349999999999</v>
      </c>
      <c r="F267" s="317">
        <v>0</v>
      </c>
      <c r="G267" s="317">
        <v>6</v>
      </c>
      <c r="H267" s="317">
        <v>0</v>
      </c>
      <c r="I267" s="317">
        <v>0</v>
      </c>
      <c r="J267" s="321" t="s">
        <v>26</v>
      </c>
      <c r="K267" s="317" t="s">
        <v>5432</v>
      </c>
      <c r="L267" s="317" t="s">
        <v>5756</v>
      </c>
      <c r="M267" s="317" t="e">
        <f>VLOOKUP(L267,[2]Feuil1!$F:$F,1,)</f>
        <v>#N/A</v>
      </c>
      <c r="N267" s="317"/>
    </row>
    <row r="268" spans="1:14">
      <c r="A268" s="317" t="str">
        <f>_xlfn.XLOOKUP(B268,NRO!I:I,NRO!H:H)</f>
        <v>NFO</v>
      </c>
      <c r="B268" s="317" t="s">
        <v>322</v>
      </c>
      <c r="C268" s="317" t="s">
        <v>4275</v>
      </c>
      <c r="D268" s="317">
        <v>14.755701</v>
      </c>
      <c r="E268" s="317">
        <v>-17.468354000000001</v>
      </c>
      <c r="F268" s="317">
        <v>0</v>
      </c>
      <c r="G268" s="317">
        <v>6</v>
      </c>
      <c r="H268" s="317">
        <v>0</v>
      </c>
      <c r="I268" s="317">
        <v>0</v>
      </c>
      <c r="J268" s="317" t="s">
        <v>19</v>
      </c>
      <c r="K268" s="317" t="s">
        <v>5432</v>
      </c>
      <c r="L268" s="317" t="s">
        <v>5757</v>
      </c>
      <c r="M268" s="317" t="e">
        <f>VLOOKUP(L268,[2]Feuil1!$F:$F,1,)</f>
        <v>#N/A</v>
      </c>
      <c r="N268" s="317"/>
    </row>
    <row r="269" spans="1:14">
      <c r="A269" s="317" t="str">
        <f>_xlfn.XLOOKUP(B269,NRO!I:I,NRO!H:H)</f>
        <v>KLK</v>
      </c>
      <c r="B269" s="317" t="s">
        <v>1495</v>
      </c>
      <c r="C269" s="317" t="s">
        <v>3918</v>
      </c>
      <c r="D269" s="317">
        <v>14.143990000000001</v>
      </c>
      <c r="E269" s="317">
        <v>-16.088270000000001</v>
      </c>
      <c r="F269" s="317">
        <v>0</v>
      </c>
      <c r="G269" s="317">
        <v>8</v>
      </c>
      <c r="H269" s="317">
        <v>0</v>
      </c>
      <c r="I269" s="317">
        <v>0</v>
      </c>
      <c r="J269" s="322" t="s">
        <v>41</v>
      </c>
      <c r="K269" s="317" t="s">
        <v>5432</v>
      </c>
      <c r="L269" s="317" t="s">
        <v>5758</v>
      </c>
      <c r="M269" s="317" t="e">
        <f>VLOOKUP(L269,[2]Feuil1!$F:$F,1,)</f>
        <v>#N/A</v>
      </c>
      <c r="N269" s="317"/>
    </row>
    <row r="270" spans="1:14">
      <c r="A270" s="317" t="str">
        <f>_xlfn.XLOOKUP(B270,NRO!I:I,NRO!H:H)</f>
        <v>ACA</v>
      </c>
      <c r="B270" s="317" t="s">
        <v>190</v>
      </c>
      <c r="C270" s="317" t="s">
        <v>4985</v>
      </c>
      <c r="D270" s="317">
        <v>14.703979</v>
      </c>
      <c r="E270" s="317">
        <v>-17.477357999999999</v>
      </c>
      <c r="F270" s="317">
        <v>0</v>
      </c>
      <c r="G270" s="317">
        <v>6</v>
      </c>
      <c r="H270" s="317">
        <v>0</v>
      </c>
      <c r="I270" s="317">
        <v>0</v>
      </c>
      <c r="J270" s="317" t="s">
        <v>19</v>
      </c>
      <c r="K270" s="317" t="s">
        <v>5432</v>
      </c>
      <c r="L270" s="317" t="s">
        <v>5759</v>
      </c>
      <c r="M270" s="317" t="e">
        <f>VLOOKUP(L270,[2]Feuil1!$F:$F,1,)</f>
        <v>#N/A</v>
      </c>
      <c r="N270" s="317"/>
    </row>
    <row r="271" spans="1:14">
      <c r="A271" s="317" t="str">
        <f>_xlfn.XLOOKUP(B271,NRO!I:I,NRO!H:H)</f>
        <v>CAP</v>
      </c>
      <c r="B271" s="317" t="s">
        <v>1054</v>
      </c>
      <c r="C271" s="317" t="s">
        <v>4107</v>
      </c>
      <c r="D271" s="317">
        <v>12.37421</v>
      </c>
      <c r="E271" s="317">
        <v>-16.730640000000001</v>
      </c>
      <c r="F271" s="317">
        <v>0</v>
      </c>
      <c r="G271" s="317">
        <v>8</v>
      </c>
      <c r="H271" s="317">
        <v>0</v>
      </c>
      <c r="I271" s="317">
        <v>0</v>
      </c>
      <c r="J271" s="319" t="s">
        <v>17</v>
      </c>
      <c r="K271" s="317" t="s">
        <v>5432</v>
      </c>
      <c r="L271" s="317" t="s">
        <v>5760</v>
      </c>
      <c r="M271" s="317" t="e">
        <f>VLOOKUP(L271,[2]Feuil1!$F:$F,1,)</f>
        <v>#N/A</v>
      </c>
      <c r="N271" s="317"/>
    </row>
    <row r="272" spans="1:14">
      <c r="A272" s="317" t="str">
        <f>_xlfn.XLOOKUP(B272,NRO!I:I,NRO!H:H)</f>
        <v>GDW</v>
      </c>
      <c r="B272" s="317" t="s">
        <v>1502</v>
      </c>
      <c r="C272" s="317" t="s">
        <v>4022</v>
      </c>
      <c r="D272" s="317">
        <v>14.773849999999999</v>
      </c>
      <c r="E272" s="317">
        <v>-17.38889</v>
      </c>
      <c r="F272" s="317">
        <v>0</v>
      </c>
      <c r="G272" s="317">
        <v>8</v>
      </c>
      <c r="H272" s="317">
        <v>0</v>
      </c>
      <c r="I272" s="317">
        <v>0</v>
      </c>
      <c r="J272" s="318" t="s">
        <v>12</v>
      </c>
      <c r="K272" s="317" t="s">
        <v>5432</v>
      </c>
      <c r="L272" s="317" t="s">
        <v>5761</v>
      </c>
      <c r="M272" s="317" t="e">
        <f>VLOOKUP(L272,[2]Feuil1!$F:$F,1,)</f>
        <v>#N/A</v>
      </c>
      <c r="N272" s="317"/>
    </row>
    <row r="273" spans="1:14">
      <c r="A273" s="317" t="str">
        <f>_xlfn.XLOOKUP(B273,NRO!I:I,NRO!H:H)</f>
        <v>SGK</v>
      </c>
      <c r="B273" s="317" t="s">
        <v>1256</v>
      </c>
      <c r="C273" s="317" t="s">
        <v>4416</v>
      </c>
      <c r="D273" s="317">
        <v>14.75741</v>
      </c>
      <c r="E273" s="317">
        <v>-17.249130000000001</v>
      </c>
      <c r="F273" s="317">
        <v>0</v>
      </c>
      <c r="G273" s="317">
        <v>8</v>
      </c>
      <c r="H273" s="317">
        <v>0</v>
      </c>
      <c r="I273" s="317">
        <v>0</v>
      </c>
      <c r="J273" s="318" t="s">
        <v>12</v>
      </c>
      <c r="K273" s="317" t="s">
        <v>5432</v>
      </c>
      <c r="L273" s="317" t="s">
        <v>5762</v>
      </c>
      <c r="M273" s="317" t="e">
        <f>VLOOKUP(L273,[2]Feuil1!$F:$F,1,)</f>
        <v>#N/A</v>
      </c>
      <c r="N273" s="317"/>
    </row>
    <row r="274" spans="1:14">
      <c r="A274" s="317" t="str">
        <f>_xlfn.XLOOKUP(B274,NRO!I:I,NRO!H:H)</f>
        <v>THS</v>
      </c>
      <c r="B274" s="317" t="s">
        <v>1130</v>
      </c>
      <c r="C274" s="317" t="s">
        <v>4455</v>
      </c>
      <c r="D274" s="317">
        <v>14.80786</v>
      </c>
      <c r="E274" s="317">
        <v>-16.904409999999999</v>
      </c>
      <c r="F274" s="317">
        <v>0</v>
      </c>
      <c r="G274" s="317">
        <v>8</v>
      </c>
      <c r="H274" s="317">
        <v>0</v>
      </c>
      <c r="I274" s="317">
        <v>0</v>
      </c>
      <c r="J274" s="320" t="s">
        <v>23</v>
      </c>
      <c r="K274" s="317" t="s">
        <v>5432</v>
      </c>
      <c r="L274" s="317" t="s">
        <v>5763</v>
      </c>
      <c r="M274" s="317" t="e">
        <f>VLOOKUP(L274,[2]Feuil1!$F:$F,1,)</f>
        <v>#N/A</v>
      </c>
      <c r="N274" s="317"/>
    </row>
    <row r="275" spans="1:14">
      <c r="A275" s="317" t="str">
        <f>_xlfn.XLOOKUP(B275,NRO!I:I,NRO!H:H)</f>
        <v>MED</v>
      </c>
      <c r="B275" s="317" t="s">
        <v>425</v>
      </c>
      <c r="C275" s="317" t="s">
        <v>4307</v>
      </c>
      <c r="D275" s="317">
        <v>14.679869999999999</v>
      </c>
      <c r="E275" s="317">
        <v>-17.46264</v>
      </c>
      <c r="F275" s="317">
        <v>0</v>
      </c>
      <c r="G275" s="317">
        <v>6</v>
      </c>
      <c r="H275" s="317">
        <v>0</v>
      </c>
      <c r="I275" s="317">
        <v>0</v>
      </c>
      <c r="J275" s="317" t="s">
        <v>19</v>
      </c>
      <c r="K275" s="317" t="s">
        <v>5432</v>
      </c>
      <c r="L275" s="317" t="s">
        <v>5764</v>
      </c>
      <c r="M275" s="317" t="e">
        <f>VLOOKUP(L275,[2]Feuil1!$F:$F,1,)</f>
        <v>#N/A</v>
      </c>
      <c r="N275" s="317"/>
    </row>
    <row r="276" spans="1:14">
      <c r="A276" s="317" t="str">
        <f>_xlfn.XLOOKUP(B276,NRO!I:I,NRO!H:H)</f>
        <v>TIA</v>
      </c>
      <c r="B276" s="317" t="s">
        <v>813</v>
      </c>
      <c r="C276" s="317" t="s">
        <v>3809</v>
      </c>
      <c r="D276" s="317">
        <v>14.740309999999999</v>
      </c>
      <c r="E276" s="317">
        <v>-17.36778</v>
      </c>
      <c r="F276" s="317">
        <v>0</v>
      </c>
      <c r="G276" s="317">
        <v>6</v>
      </c>
      <c r="H276" s="317">
        <v>0</v>
      </c>
      <c r="I276" s="317">
        <v>0</v>
      </c>
      <c r="J276" s="318" t="s">
        <v>12</v>
      </c>
      <c r="K276" s="317" t="s">
        <v>5432</v>
      </c>
      <c r="L276" s="317" t="s">
        <v>5765</v>
      </c>
      <c r="M276" s="317" t="e">
        <f>VLOOKUP(L276,[2]Feuil1!$F:$F,1,)</f>
        <v>#N/A</v>
      </c>
      <c r="N276" s="317"/>
    </row>
    <row r="277" spans="1:14">
      <c r="A277" s="317" t="str">
        <f>_xlfn.XLOOKUP(B277,NRO!I:I,NRO!H:H)</f>
        <v>REP</v>
      </c>
      <c r="B277" s="317" t="s">
        <v>155</v>
      </c>
      <c r="C277" s="317" t="s">
        <v>5166</v>
      </c>
      <c r="D277" s="317">
        <v>14.666105999999999</v>
      </c>
      <c r="E277" s="317">
        <v>-17.439029999999999</v>
      </c>
      <c r="F277" s="317">
        <v>0</v>
      </c>
      <c r="G277" s="317">
        <v>24</v>
      </c>
      <c r="H277" s="317">
        <v>0</v>
      </c>
      <c r="I277" s="317">
        <v>0</v>
      </c>
      <c r="J277" s="317" t="s">
        <v>19</v>
      </c>
      <c r="K277" s="317" t="s">
        <v>5432</v>
      </c>
      <c r="L277" s="317" t="s">
        <v>5766</v>
      </c>
      <c r="M277" s="317" t="e">
        <f>VLOOKUP(L277,[2]Feuil1!$F:$F,1,)</f>
        <v>#N/A</v>
      </c>
      <c r="N277" s="317"/>
    </row>
    <row r="278" spans="1:14">
      <c r="A278" s="317" t="str">
        <f>_xlfn.XLOOKUP(B278,NRO!I:I,NRO!H:H)</f>
        <v>TIA</v>
      </c>
      <c r="B278" s="317" t="s">
        <v>846</v>
      </c>
      <c r="C278" s="317" t="s">
        <v>3916</v>
      </c>
      <c r="D278" s="317">
        <v>14.74156</v>
      </c>
      <c r="E278" s="317">
        <v>-17.412890000000001</v>
      </c>
      <c r="F278" s="317">
        <v>0</v>
      </c>
      <c r="G278" s="317">
        <v>8</v>
      </c>
      <c r="H278" s="317">
        <v>0</v>
      </c>
      <c r="I278" s="317">
        <v>0</v>
      </c>
      <c r="J278" s="318" t="s">
        <v>12</v>
      </c>
      <c r="K278" s="317" t="s">
        <v>5432</v>
      </c>
      <c r="L278" s="317" t="s">
        <v>5767</v>
      </c>
      <c r="M278" s="317" t="e">
        <f>VLOOKUP(L278,[2]Feuil1!$F:$F,1,)</f>
        <v>#N/A</v>
      </c>
      <c r="N278" s="317"/>
    </row>
    <row r="279" spans="1:14">
      <c r="A279" s="317" t="str">
        <f>_xlfn.XLOOKUP(B279,NRO!I:I,NRO!H:H)</f>
        <v>REP</v>
      </c>
      <c r="B279" s="317" t="s">
        <v>160</v>
      </c>
      <c r="C279" s="317" t="s">
        <v>3958</v>
      </c>
      <c r="D279" s="317">
        <v>14.67051</v>
      </c>
      <c r="E279" s="317">
        <v>-17.427230000000002</v>
      </c>
      <c r="F279" s="317">
        <v>0</v>
      </c>
      <c r="G279" s="317">
        <v>6</v>
      </c>
      <c r="H279" s="317">
        <v>0</v>
      </c>
      <c r="I279" s="317">
        <v>0</v>
      </c>
      <c r="J279" s="317" t="s">
        <v>19</v>
      </c>
      <c r="K279" s="317" t="s">
        <v>5432</v>
      </c>
      <c r="L279" s="317" t="s">
        <v>5768</v>
      </c>
      <c r="M279" s="317" t="e">
        <f>VLOOKUP(L279,[2]Feuil1!$F:$F,1,)</f>
        <v>#N/A</v>
      </c>
      <c r="N279" s="317"/>
    </row>
    <row r="280" spans="1:14">
      <c r="A280" s="317" t="str">
        <f>_xlfn.XLOOKUP(B280,NRO!I:I,NRO!H:H)</f>
        <v>RUF</v>
      </c>
      <c r="B280" s="317" t="s">
        <v>1341</v>
      </c>
      <c r="C280" s="317" t="s">
        <v>3721</v>
      </c>
      <c r="D280" s="317">
        <v>14.7239569870355</v>
      </c>
      <c r="E280" s="317">
        <v>-17.251555516768899</v>
      </c>
      <c r="F280" s="317">
        <v>0</v>
      </c>
      <c r="G280" s="317">
        <v>8</v>
      </c>
      <c r="H280" s="317">
        <v>0</v>
      </c>
      <c r="I280" s="317">
        <v>0</v>
      </c>
      <c r="J280" s="318" t="s">
        <v>12</v>
      </c>
      <c r="K280" s="317" t="s">
        <v>5432</v>
      </c>
      <c r="L280" s="317" t="s">
        <v>5769</v>
      </c>
      <c r="M280" s="317" t="e">
        <f>VLOOKUP(L280,[2]Feuil1!$F:$F,1,)</f>
        <v>#N/A</v>
      </c>
      <c r="N280" s="317"/>
    </row>
    <row r="281" spans="1:14">
      <c r="A281" s="317" t="str">
        <f>_xlfn.XLOOKUP(B281,NRO!I:I,NRO!H:H)</f>
        <v>SGK</v>
      </c>
      <c r="B281" s="317" t="s">
        <v>1417</v>
      </c>
      <c r="C281" s="317" t="s">
        <v>4399</v>
      </c>
      <c r="D281" s="317">
        <v>14.81189</v>
      </c>
      <c r="E281" s="317">
        <v>-17.25806</v>
      </c>
      <c r="F281" s="317">
        <v>0</v>
      </c>
      <c r="G281" s="317">
        <v>8</v>
      </c>
      <c r="H281" s="317">
        <v>0</v>
      </c>
      <c r="I281" s="317">
        <v>0</v>
      </c>
      <c r="J281" s="318" t="s">
        <v>12</v>
      </c>
      <c r="K281" s="317" t="s">
        <v>5432</v>
      </c>
      <c r="L281" s="317" t="s">
        <v>5770</v>
      </c>
      <c r="M281" s="317" t="e">
        <f>VLOOKUP(L281,[2]Feuil1!$F:$F,1,)</f>
        <v>#N/A</v>
      </c>
      <c r="N281" s="317"/>
    </row>
    <row r="282" spans="1:14">
      <c r="A282" s="317" t="str">
        <f>_xlfn.XLOOKUP(B282,NRO!I:I,NRO!H:H)</f>
        <v>THS</v>
      </c>
      <c r="B282" s="317" t="s">
        <v>826</v>
      </c>
      <c r="C282" s="317" t="s">
        <v>4660</v>
      </c>
      <c r="D282" s="317">
        <v>14.76876</v>
      </c>
      <c r="E282" s="317">
        <v>-16.951429999999998</v>
      </c>
      <c r="F282" s="317">
        <v>0</v>
      </c>
      <c r="G282" s="317">
        <v>6</v>
      </c>
      <c r="H282" s="317">
        <v>0</v>
      </c>
      <c r="I282" s="317">
        <v>0</v>
      </c>
      <c r="J282" s="320" t="s">
        <v>23</v>
      </c>
      <c r="K282" s="317" t="s">
        <v>5432</v>
      </c>
      <c r="L282" s="317" t="s">
        <v>5771</v>
      </c>
      <c r="M282" s="317" t="e">
        <f>VLOOKUP(L282,[2]Feuil1!$F:$F,1,)</f>
        <v>#N/A</v>
      </c>
      <c r="N282" s="317"/>
    </row>
    <row r="283" spans="1:14">
      <c r="A283" s="317" t="str">
        <f>_xlfn.XLOOKUP(B283,NRO!I:I,NRO!H:H)</f>
        <v>ALM</v>
      </c>
      <c r="B283" s="317" t="s">
        <v>222</v>
      </c>
      <c r="C283" s="317" t="s">
        <v>4284</v>
      </c>
      <c r="D283" s="317">
        <v>14.734500000000001</v>
      </c>
      <c r="E283" s="317">
        <v>-17.50121</v>
      </c>
      <c r="F283" s="317">
        <v>0</v>
      </c>
      <c r="G283" s="317">
        <v>6</v>
      </c>
      <c r="H283" s="317">
        <v>0</v>
      </c>
      <c r="I283" s="317">
        <v>0</v>
      </c>
      <c r="J283" s="317" t="s">
        <v>19</v>
      </c>
      <c r="K283" s="317" t="s">
        <v>5432</v>
      </c>
      <c r="L283" s="317" t="s">
        <v>5772</v>
      </c>
      <c r="M283" s="317" t="e">
        <f>VLOOKUP(L283,[2]Feuil1!$F:$F,1,)</f>
        <v>#N/A</v>
      </c>
      <c r="N283" s="317"/>
    </row>
    <row r="284" spans="1:14">
      <c r="A284" s="317" t="str">
        <f>_xlfn.XLOOKUP(B284,NRO!I:I,NRO!H:H)</f>
        <v>NGA</v>
      </c>
      <c r="B284" s="317" t="s">
        <v>571</v>
      </c>
      <c r="C284" s="317" t="s">
        <v>4663</v>
      </c>
      <c r="D284" s="317">
        <v>16.050059999999998</v>
      </c>
      <c r="E284" s="317">
        <v>-16.439260000000001</v>
      </c>
      <c r="F284" s="317">
        <v>0</v>
      </c>
      <c r="G284" s="317">
        <v>6</v>
      </c>
      <c r="H284" s="317">
        <v>0</v>
      </c>
      <c r="I284" s="317">
        <v>0</v>
      </c>
      <c r="J284" s="321" t="s">
        <v>26</v>
      </c>
      <c r="K284" s="317" t="s">
        <v>5432</v>
      </c>
      <c r="L284" s="317" t="s">
        <v>5773</v>
      </c>
      <c r="M284" s="317" t="e">
        <f>VLOOKUP(L284,[2]Feuil1!$F:$F,1,)</f>
        <v>#N/A</v>
      </c>
      <c r="N284" s="317"/>
    </row>
    <row r="285" spans="1:14">
      <c r="A285" s="317" t="str">
        <f>_xlfn.XLOOKUP(B285,NRO!I:I,NRO!H:H)</f>
        <v>THS</v>
      </c>
      <c r="B285" s="317" t="s">
        <v>826</v>
      </c>
      <c r="C285" s="317" t="s">
        <v>4934</v>
      </c>
      <c r="D285" s="317">
        <v>14.766579999999999</v>
      </c>
      <c r="E285" s="317">
        <v>-16.949809999999999</v>
      </c>
      <c r="F285" s="317">
        <v>0</v>
      </c>
      <c r="G285" s="317">
        <v>6</v>
      </c>
      <c r="H285" s="317">
        <v>0</v>
      </c>
      <c r="I285" s="317">
        <v>0</v>
      </c>
      <c r="J285" s="320" t="s">
        <v>23</v>
      </c>
      <c r="K285" s="317" t="s">
        <v>5432</v>
      </c>
      <c r="L285" s="317" t="s">
        <v>5774</v>
      </c>
      <c r="M285" s="317" t="e">
        <f>VLOOKUP(L285,[2]Feuil1!$F:$F,1,)</f>
        <v>#N/A</v>
      </c>
      <c r="N285" s="317"/>
    </row>
    <row r="286" spans="1:14">
      <c r="A286" s="317" t="str">
        <f>_xlfn.XLOOKUP(B286,NRO!I:I,NRO!H:H)</f>
        <v>REP</v>
      </c>
      <c r="B286" s="317" t="s">
        <v>160</v>
      </c>
      <c r="C286" s="317" t="s">
        <v>3818</v>
      </c>
      <c r="D286" s="317">
        <v>14.6714</v>
      </c>
      <c r="E286" s="317">
        <v>-17.426310000000001</v>
      </c>
      <c r="F286" s="317">
        <v>0</v>
      </c>
      <c r="G286" s="317">
        <v>6</v>
      </c>
      <c r="H286" s="317">
        <v>0</v>
      </c>
      <c r="I286" s="317">
        <v>0</v>
      </c>
      <c r="J286" s="317" t="s">
        <v>19</v>
      </c>
      <c r="K286" s="317" t="s">
        <v>5432</v>
      </c>
      <c r="L286" s="317" t="s">
        <v>5775</v>
      </c>
      <c r="M286" s="317" t="e">
        <f>VLOOKUP(L286,[2]Feuil1!$F:$F,1,)</f>
        <v>#N/A</v>
      </c>
      <c r="N286" s="317"/>
    </row>
    <row r="287" spans="1:14">
      <c r="A287" s="317" t="str">
        <f>_xlfn.XLOOKUP(B287,NRO!I:I,NRO!H:H)</f>
        <v>REP</v>
      </c>
      <c r="B287" s="317" t="s">
        <v>160</v>
      </c>
      <c r="C287" s="317" t="s">
        <v>4183</v>
      </c>
      <c r="D287" s="317">
        <v>14.670579999999999</v>
      </c>
      <c r="E287" s="317">
        <v>-17.42736</v>
      </c>
      <c r="F287" s="317">
        <v>0</v>
      </c>
      <c r="G287" s="317">
        <v>6</v>
      </c>
      <c r="H287" s="317">
        <v>0</v>
      </c>
      <c r="I287" s="317">
        <v>0</v>
      </c>
      <c r="J287" s="317" t="s">
        <v>19</v>
      </c>
      <c r="K287" s="317" t="s">
        <v>5432</v>
      </c>
      <c r="L287" s="317" t="s">
        <v>5776</v>
      </c>
      <c r="M287" s="317" t="e">
        <f>VLOOKUP(L287,[2]Feuil1!$F:$F,1,)</f>
        <v>#N/A</v>
      </c>
      <c r="N287" s="317"/>
    </row>
    <row r="288" spans="1:14">
      <c r="A288" s="317" t="str">
        <f>_xlfn.XLOOKUP(B288,NRO!I:I,NRO!H:H)</f>
        <v>NFO</v>
      </c>
      <c r="B288" s="317" t="s">
        <v>335</v>
      </c>
      <c r="C288" s="317" t="s">
        <v>4033</v>
      </c>
      <c r="D288" s="317">
        <v>14.750769999999999</v>
      </c>
      <c r="E288" s="317">
        <v>-17.47587</v>
      </c>
      <c r="F288" s="317">
        <v>0</v>
      </c>
      <c r="G288" s="317">
        <v>6</v>
      </c>
      <c r="H288" s="317">
        <v>0</v>
      </c>
      <c r="I288" s="317">
        <v>0</v>
      </c>
      <c r="J288" s="317" t="s">
        <v>19</v>
      </c>
      <c r="K288" s="317" t="s">
        <v>5432</v>
      </c>
      <c r="L288" s="317" t="s">
        <v>5777</v>
      </c>
      <c r="M288" s="317" t="str">
        <f>VLOOKUP(L288,[2]Feuil1!$F:$F,1,)</f>
        <v>O_NFO_X29_196-197_7</v>
      </c>
      <c r="N288" s="317"/>
    </row>
    <row r="289" spans="1:14">
      <c r="A289" s="317" t="str">
        <f>_xlfn.XLOOKUP(B289,NRO!I:I,NRO!H:H)</f>
        <v>KMR</v>
      </c>
      <c r="B289" s="317" t="s">
        <v>1232</v>
      </c>
      <c r="C289" s="317" t="s">
        <v>3914</v>
      </c>
      <c r="D289" s="317">
        <v>14.78505</v>
      </c>
      <c r="E289" s="317">
        <v>-17.305530000000001</v>
      </c>
      <c r="F289" s="317">
        <v>0</v>
      </c>
      <c r="G289" s="317">
        <v>8</v>
      </c>
      <c r="H289" s="317">
        <v>0</v>
      </c>
      <c r="I289" s="317">
        <v>0</v>
      </c>
      <c r="J289" s="318" t="s">
        <v>12</v>
      </c>
      <c r="K289" s="317" t="s">
        <v>5432</v>
      </c>
      <c r="L289" s="317" t="s">
        <v>5778</v>
      </c>
      <c r="M289" s="317" t="e">
        <f>VLOOKUP(L289,[2]Feuil1!$F:$F,1,)</f>
        <v>#N/A</v>
      </c>
      <c r="N289" s="317"/>
    </row>
    <row r="290" spans="1:14">
      <c r="A290" s="317" t="str">
        <f>_xlfn.XLOOKUP(B290,NRO!I:I,NRO!H:H)</f>
        <v>YOF</v>
      </c>
      <c r="B290" s="317" t="s">
        <v>230</v>
      </c>
      <c r="C290" s="317" t="s">
        <v>5121</v>
      </c>
      <c r="D290" s="317">
        <v>14.760820000000001</v>
      </c>
      <c r="E290" s="317">
        <v>-17.48001</v>
      </c>
      <c r="F290" s="317">
        <v>0</v>
      </c>
      <c r="G290" s="317">
        <v>6</v>
      </c>
      <c r="H290" s="317">
        <v>0</v>
      </c>
      <c r="I290" s="317">
        <v>0</v>
      </c>
      <c r="J290" s="317" t="s">
        <v>19</v>
      </c>
      <c r="K290" s="317" t="s">
        <v>5432</v>
      </c>
      <c r="L290" s="317" t="s">
        <v>5779</v>
      </c>
      <c r="M290" s="317" t="e">
        <f>VLOOKUP(L290,[2]Feuil1!$F:$F,1,)</f>
        <v>#N/A</v>
      </c>
      <c r="N290" s="317"/>
    </row>
    <row r="291" spans="1:14">
      <c r="A291" s="317" t="str">
        <f>_xlfn.XLOOKUP(B291,NRO!I:I,NRO!H:H)</f>
        <v>YOF</v>
      </c>
      <c r="B291" s="317" t="s">
        <v>281</v>
      </c>
      <c r="C291" s="317" t="s">
        <v>4448</v>
      </c>
      <c r="D291" s="317">
        <v>14.74663</v>
      </c>
      <c r="E291" s="317">
        <v>-17.49906</v>
      </c>
      <c r="F291" s="317">
        <v>0</v>
      </c>
      <c r="G291" s="317">
        <v>6</v>
      </c>
      <c r="H291" s="317">
        <v>0</v>
      </c>
      <c r="I291" s="317">
        <v>0</v>
      </c>
      <c r="J291" s="317" t="s">
        <v>19</v>
      </c>
      <c r="K291" s="317" t="s">
        <v>5432</v>
      </c>
      <c r="L291" s="317" t="s">
        <v>5780</v>
      </c>
      <c r="M291" s="317" t="e">
        <f>VLOOKUP(L291,[2]Feuil1!$F:$F,1,)</f>
        <v>#N/A</v>
      </c>
      <c r="N291" s="317"/>
    </row>
    <row r="292" spans="1:14">
      <c r="A292" s="317" t="str">
        <f>_xlfn.XLOOKUP(B292,NRO!I:I,NRO!H:H)</f>
        <v>SDF</v>
      </c>
      <c r="B292" s="317" t="s">
        <v>312</v>
      </c>
      <c r="C292" s="317" t="s">
        <v>4182</v>
      </c>
      <c r="D292" s="317">
        <v>14.736499999999999</v>
      </c>
      <c r="E292" s="317">
        <v>-17.472300000000001</v>
      </c>
      <c r="F292" s="317">
        <v>0</v>
      </c>
      <c r="G292" s="317">
        <v>6</v>
      </c>
      <c r="H292" s="317">
        <v>0</v>
      </c>
      <c r="I292" s="317">
        <v>0</v>
      </c>
      <c r="J292" s="317" t="s">
        <v>19</v>
      </c>
      <c r="K292" s="317" t="s">
        <v>5432</v>
      </c>
      <c r="L292" s="317" t="s">
        <v>5781</v>
      </c>
      <c r="M292" s="317" t="e">
        <f>VLOOKUP(L292,[2]Feuil1!$F:$F,1,)</f>
        <v>#N/A</v>
      </c>
      <c r="N292" s="317"/>
    </row>
    <row r="293" spans="1:14">
      <c r="A293" s="317" t="str">
        <f>_xlfn.XLOOKUP(B293,NRO!I:I,NRO!H:H)</f>
        <v>TIA</v>
      </c>
      <c r="B293" s="317" t="s">
        <v>797</v>
      </c>
      <c r="C293" s="317" t="s">
        <v>4099</v>
      </c>
      <c r="D293" s="317">
        <v>14.761799999999999</v>
      </c>
      <c r="E293" s="317">
        <v>-17.389800000000001</v>
      </c>
      <c r="F293" s="317">
        <v>0</v>
      </c>
      <c r="G293" s="317">
        <v>6</v>
      </c>
      <c r="H293" s="317">
        <v>0</v>
      </c>
      <c r="I293" s="317">
        <v>0</v>
      </c>
      <c r="J293" s="318" t="s">
        <v>12</v>
      </c>
      <c r="K293" s="317" t="s">
        <v>5432</v>
      </c>
      <c r="L293" s="317" t="s">
        <v>5782</v>
      </c>
      <c r="M293" s="317" t="e">
        <f>VLOOKUP(L293,[2]Feuil1!$F:$F,1,)</f>
        <v>#N/A</v>
      </c>
      <c r="N293" s="317"/>
    </row>
    <row r="294" spans="1:14">
      <c r="A294" s="317" t="str">
        <f>_xlfn.XLOOKUP(B294,NRO!I:I,NRO!H:H)</f>
        <v>SVD</v>
      </c>
      <c r="B294" s="317" t="s">
        <v>1301</v>
      </c>
      <c r="C294" s="317" t="s">
        <v>3813</v>
      </c>
      <c r="D294" s="317">
        <v>14.71171</v>
      </c>
      <c r="E294" s="317">
        <v>-17.469850000000001</v>
      </c>
      <c r="F294" s="317">
        <v>0</v>
      </c>
      <c r="G294" s="317">
        <v>6</v>
      </c>
      <c r="H294" s="317">
        <v>0</v>
      </c>
      <c r="I294" s="317">
        <v>0</v>
      </c>
      <c r="J294" s="317" t="s">
        <v>19</v>
      </c>
      <c r="K294" s="317" t="s">
        <v>5432</v>
      </c>
      <c r="L294" s="317" t="s">
        <v>5783</v>
      </c>
      <c r="M294" s="317" t="e">
        <f>VLOOKUP(L294,[2]Feuil1!$F:$F,1,)</f>
        <v>#N/A</v>
      </c>
      <c r="N294" s="317"/>
    </row>
    <row r="295" spans="1:14">
      <c r="A295" s="317" t="str">
        <f>_xlfn.XLOOKUP(B295,NRO!I:I,NRO!H:H)</f>
        <v>KMR</v>
      </c>
      <c r="B295" s="317" t="s">
        <v>1527</v>
      </c>
      <c r="C295" s="317" t="s">
        <v>3709</v>
      </c>
      <c r="D295" s="317">
        <v>14.77168</v>
      </c>
      <c r="E295" s="317">
        <v>-17.368960000000001</v>
      </c>
      <c r="F295" s="317">
        <v>0</v>
      </c>
      <c r="G295" s="317">
        <v>8</v>
      </c>
      <c r="H295" s="317">
        <v>0</v>
      </c>
      <c r="I295" s="317">
        <v>0</v>
      </c>
      <c r="J295" s="318" t="s">
        <v>12</v>
      </c>
      <c r="K295" s="317" t="s">
        <v>5432</v>
      </c>
      <c r="L295" s="317" t="s">
        <v>5784</v>
      </c>
      <c r="M295" s="317" t="e">
        <f>VLOOKUP(L295,[2]Feuil1!$F:$F,1,)</f>
        <v>#N/A</v>
      </c>
      <c r="N295" s="317"/>
    </row>
    <row r="296" spans="1:14">
      <c r="A296" s="317" t="str">
        <f>_xlfn.XLOOKUP(B296,NRO!I:I,NRO!H:H)</f>
        <v>GDW</v>
      </c>
      <c r="B296" s="317" t="s">
        <v>445</v>
      </c>
      <c r="C296" s="317" t="s">
        <v>3981</v>
      </c>
      <c r="D296" s="317">
        <v>14.78922</v>
      </c>
      <c r="E296" s="317">
        <v>-17.362590000000001</v>
      </c>
      <c r="F296" s="317">
        <v>0</v>
      </c>
      <c r="G296" s="317">
        <v>6</v>
      </c>
      <c r="H296" s="317">
        <v>0</v>
      </c>
      <c r="I296" s="317">
        <v>0</v>
      </c>
      <c r="J296" s="318" t="s">
        <v>12</v>
      </c>
      <c r="K296" s="317" t="s">
        <v>5432</v>
      </c>
      <c r="L296" s="317" t="s">
        <v>5785</v>
      </c>
      <c r="M296" s="317" t="e">
        <f>VLOOKUP(L296,[2]Feuil1!$F:$F,1,)</f>
        <v>#N/A</v>
      </c>
      <c r="N296" s="317"/>
    </row>
    <row r="297" spans="1:14">
      <c r="A297" s="317" t="str">
        <f>_xlfn.XLOOKUP(B297,NRO!I:I,NRO!H:H)</f>
        <v>TBA</v>
      </c>
      <c r="B297" s="317" t="s">
        <v>1329</v>
      </c>
      <c r="C297" s="317" t="s">
        <v>3884</v>
      </c>
      <c r="D297" s="317">
        <v>13.745903</v>
      </c>
      <c r="E297" s="317">
        <v>-13.672101</v>
      </c>
      <c r="F297" s="317">
        <v>0</v>
      </c>
      <c r="G297" s="317">
        <v>8</v>
      </c>
      <c r="H297" s="317">
        <v>0</v>
      </c>
      <c r="I297" s="317">
        <v>0</v>
      </c>
      <c r="J297" s="323" t="s">
        <v>9</v>
      </c>
      <c r="K297" s="317" t="s">
        <v>5432</v>
      </c>
      <c r="L297" s="317" t="s">
        <v>5786</v>
      </c>
      <c r="M297" s="317" t="e">
        <f>VLOOKUP(L297,[2]Feuil1!$F:$F,1,)</f>
        <v>#N/A</v>
      </c>
      <c r="N297" s="317"/>
    </row>
    <row r="298" spans="1:14">
      <c r="A298" s="317" t="str">
        <f>_xlfn.XLOOKUP(B298,NRO!I:I,NRO!H:H)</f>
        <v>HAN</v>
      </c>
      <c r="B298" s="317" t="s">
        <v>215</v>
      </c>
      <c r="C298" s="317" t="s">
        <v>3745</v>
      </c>
      <c r="D298" s="317">
        <v>14.738670000000001</v>
      </c>
      <c r="E298" s="317">
        <v>-17.432790000000001</v>
      </c>
      <c r="F298" s="317">
        <v>0</v>
      </c>
      <c r="G298" s="317">
        <v>6</v>
      </c>
      <c r="H298" s="317">
        <v>0</v>
      </c>
      <c r="I298" s="317">
        <v>0</v>
      </c>
      <c r="J298" s="317" t="s">
        <v>19</v>
      </c>
      <c r="K298" s="317" t="s">
        <v>5432</v>
      </c>
      <c r="L298" s="317" t="s">
        <v>5787</v>
      </c>
      <c r="M298" s="317" t="e">
        <f>VLOOKUP(L298,[2]Feuil1!$F:$F,1,)</f>
        <v>#N/A</v>
      </c>
      <c r="N298" s="317"/>
    </row>
    <row r="299" spans="1:14">
      <c r="A299" s="317" t="str">
        <f>_xlfn.XLOOKUP(B299,NRO!I:I,NRO!H:H)</f>
        <v>SMN</v>
      </c>
      <c r="B299" s="317" t="s">
        <v>530</v>
      </c>
      <c r="C299" s="317" t="s">
        <v>4651</v>
      </c>
      <c r="D299" s="317">
        <v>14.4803</v>
      </c>
      <c r="E299" s="317">
        <v>-17.037240000000001</v>
      </c>
      <c r="F299" s="317">
        <v>0</v>
      </c>
      <c r="G299" s="317">
        <v>6</v>
      </c>
      <c r="H299" s="317">
        <v>0</v>
      </c>
      <c r="I299" s="317">
        <v>0</v>
      </c>
      <c r="J299" s="320" t="s">
        <v>23</v>
      </c>
      <c r="K299" s="317" t="s">
        <v>5432</v>
      </c>
      <c r="L299" s="317" t="s">
        <v>5788</v>
      </c>
      <c r="M299" s="317" t="e">
        <f>VLOOKUP(L299,[2]Feuil1!$F:$F,1,)</f>
        <v>#N/A</v>
      </c>
      <c r="N299" s="317"/>
    </row>
    <row r="300" spans="1:14">
      <c r="A300" s="317" t="str">
        <f>_xlfn.XLOOKUP(B300,NRO!I:I,NRO!H:H)</f>
        <v>GMB</v>
      </c>
      <c r="B300" s="317" t="s">
        <v>1021</v>
      </c>
      <c r="C300" s="317" t="s">
        <v>4120</v>
      </c>
      <c r="D300" s="317">
        <v>14.45064</v>
      </c>
      <c r="E300" s="317">
        <v>-17.014060000000001</v>
      </c>
      <c r="F300" s="317">
        <v>0</v>
      </c>
      <c r="G300" s="317">
        <v>8</v>
      </c>
      <c r="H300" s="317">
        <v>0</v>
      </c>
      <c r="I300" s="317">
        <v>0</v>
      </c>
      <c r="J300" s="320" t="s">
        <v>23</v>
      </c>
      <c r="K300" s="317" t="s">
        <v>5432</v>
      </c>
      <c r="L300" s="317" t="s">
        <v>5789</v>
      </c>
      <c r="M300" s="317" t="e">
        <f>VLOOKUP(L300,[2]Feuil1!$F:$F,1,)</f>
        <v>#N/A</v>
      </c>
      <c r="N300" s="317"/>
    </row>
    <row r="301" spans="1:14">
      <c r="A301" s="317" t="str">
        <f>_xlfn.XLOOKUP(B301,NRO!I:I,NRO!H:H)</f>
        <v>GMB</v>
      </c>
      <c r="B301" s="317" t="s">
        <v>1295</v>
      </c>
      <c r="C301" s="317" t="s">
        <v>4424</v>
      </c>
      <c r="D301" s="317">
        <v>14.450060000000001</v>
      </c>
      <c r="E301" s="317">
        <v>-16.977720000000001</v>
      </c>
      <c r="F301" s="317">
        <v>0</v>
      </c>
      <c r="G301" s="317">
        <v>8</v>
      </c>
      <c r="H301" s="317">
        <v>0</v>
      </c>
      <c r="I301" s="317">
        <v>0</v>
      </c>
      <c r="J301" s="320" t="s">
        <v>23</v>
      </c>
      <c r="K301" s="317" t="s">
        <v>5432</v>
      </c>
      <c r="L301" s="317" t="s">
        <v>5790</v>
      </c>
      <c r="M301" s="317" t="str">
        <f>VLOOKUP(L301,[2]Feuil1!$F:$F,1,)</f>
        <v>O_GMB_B34_PBO261_7</v>
      </c>
      <c r="N301" s="317"/>
    </row>
    <row r="302" spans="1:14">
      <c r="A302" s="317" t="str">
        <f>_xlfn.XLOOKUP(B302,NRO!I:I,NRO!H:H)</f>
        <v>MED</v>
      </c>
      <c r="B302" s="317" t="s">
        <v>221</v>
      </c>
      <c r="C302" s="317" t="s">
        <v>5167</v>
      </c>
      <c r="D302" s="317">
        <v>14.68285</v>
      </c>
      <c r="E302" s="317">
        <v>-17.44858</v>
      </c>
      <c r="F302" s="317">
        <v>0</v>
      </c>
      <c r="G302" s="317">
        <v>6</v>
      </c>
      <c r="H302" s="317">
        <v>0</v>
      </c>
      <c r="I302" s="317">
        <v>0</v>
      </c>
      <c r="J302" s="317" t="s">
        <v>19</v>
      </c>
      <c r="K302" s="317" t="s">
        <v>5432</v>
      </c>
      <c r="L302" s="317" t="s">
        <v>5791</v>
      </c>
      <c r="M302" s="317" t="e">
        <f>VLOOKUP(L302,[2]Feuil1!$F:$F,1,)</f>
        <v>#N/A</v>
      </c>
      <c r="N302" s="317"/>
    </row>
    <row r="303" spans="1:14">
      <c r="A303" s="317" t="str">
        <f>_xlfn.XLOOKUP(B303,NRO!I:I,NRO!H:H)</f>
        <v>SMN</v>
      </c>
      <c r="B303" s="317" t="s">
        <v>442</v>
      </c>
      <c r="C303" s="317" t="s">
        <v>4653</v>
      </c>
      <c r="D303" s="317">
        <v>14.45851</v>
      </c>
      <c r="E303" s="317">
        <v>-17.042950000000001</v>
      </c>
      <c r="F303" s="317">
        <v>0</v>
      </c>
      <c r="G303" s="317">
        <v>6</v>
      </c>
      <c r="H303" s="317">
        <v>0</v>
      </c>
      <c r="I303" s="317">
        <v>0</v>
      </c>
      <c r="J303" s="320" t="s">
        <v>23</v>
      </c>
      <c r="K303" s="317" t="s">
        <v>5432</v>
      </c>
      <c r="L303" s="317" t="s">
        <v>5792</v>
      </c>
      <c r="M303" s="317" t="e">
        <f>VLOOKUP(L303,[2]Feuil1!$F:$F,1,)</f>
        <v>#N/A</v>
      </c>
      <c r="N303" s="317"/>
    </row>
    <row r="304" spans="1:14">
      <c r="A304" s="317" t="str">
        <f>_xlfn.XLOOKUP(B304,NRO!I:I,NRO!H:H)</f>
        <v>YOF</v>
      </c>
      <c r="B304" s="317" t="s">
        <v>218</v>
      </c>
      <c r="C304" s="317" t="s">
        <v>4142</v>
      </c>
      <c r="D304" s="317">
        <v>14.755318000000001</v>
      </c>
      <c r="E304" s="317">
        <v>-17.486815</v>
      </c>
      <c r="F304" s="317">
        <v>0</v>
      </c>
      <c r="G304" s="317">
        <v>6</v>
      </c>
      <c r="H304" s="317">
        <v>0</v>
      </c>
      <c r="I304" s="317">
        <v>0</v>
      </c>
      <c r="J304" s="317" t="s">
        <v>19</v>
      </c>
      <c r="K304" s="317" t="s">
        <v>5432</v>
      </c>
      <c r="L304" s="317" t="s">
        <v>5793</v>
      </c>
      <c r="M304" s="317" t="e">
        <f>VLOOKUP(L304,[2]Feuil1!$F:$F,1,)</f>
        <v>#N/A</v>
      </c>
      <c r="N304" s="317"/>
    </row>
    <row r="305" spans="1:14">
      <c r="A305" s="317" t="str">
        <f>_xlfn.XLOOKUP(B305,NRO!I:I,NRO!H:H)</f>
        <v>MBR</v>
      </c>
      <c r="B305" s="317" t="s">
        <v>1127</v>
      </c>
      <c r="C305" s="317" t="s">
        <v>4455</v>
      </c>
      <c r="D305" s="317">
        <v>14.410080000000001</v>
      </c>
      <c r="E305" s="317">
        <v>-16.963789999999999</v>
      </c>
      <c r="F305" s="317">
        <v>0</v>
      </c>
      <c r="G305" s="317">
        <v>8</v>
      </c>
      <c r="H305" s="317">
        <v>0</v>
      </c>
      <c r="I305" s="317">
        <v>0</v>
      </c>
      <c r="J305" s="320" t="s">
        <v>23</v>
      </c>
      <c r="K305" s="317" t="s">
        <v>5432</v>
      </c>
      <c r="L305" s="317" t="s">
        <v>5794</v>
      </c>
      <c r="M305" s="317" t="e">
        <f>VLOOKUP(L305,[2]Feuil1!$F:$F,1,)</f>
        <v>#N/A</v>
      </c>
      <c r="N305" s="317"/>
    </row>
    <row r="306" spans="1:14">
      <c r="A306" s="317" t="str">
        <f>_xlfn.XLOOKUP(B306,NRO!I:I,NRO!H:H)</f>
        <v>ACA</v>
      </c>
      <c r="B306" s="317" t="s">
        <v>176</v>
      </c>
      <c r="C306" s="317" t="s">
        <v>4165</v>
      </c>
      <c r="D306" s="317">
        <v>14.695982000000001</v>
      </c>
      <c r="E306" s="317">
        <v>-17.468823</v>
      </c>
      <c r="F306" s="317">
        <v>0</v>
      </c>
      <c r="G306" s="317">
        <v>12</v>
      </c>
      <c r="H306" s="317">
        <v>0</v>
      </c>
      <c r="I306" s="317">
        <v>0</v>
      </c>
      <c r="J306" s="317" t="s">
        <v>19</v>
      </c>
      <c r="K306" s="317" t="s">
        <v>5432</v>
      </c>
      <c r="L306" s="317" t="s">
        <v>5795</v>
      </c>
      <c r="M306" s="317" t="e">
        <f>VLOOKUP(L306,[2]Feuil1!$F:$F,1,)</f>
        <v>#N/A</v>
      </c>
      <c r="N306" s="317"/>
    </row>
    <row r="307" spans="1:14">
      <c r="A307" s="317" t="str">
        <f>_xlfn.XLOOKUP(B307,NRO!I:I,NRO!H:H)</f>
        <v>SDF</v>
      </c>
      <c r="B307" s="317" t="s">
        <v>463</v>
      </c>
      <c r="C307" s="317" t="s">
        <v>5168</v>
      </c>
      <c r="D307" s="317">
        <v>14.73404</v>
      </c>
      <c r="E307" s="317">
        <v>-17.45683</v>
      </c>
      <c r="F307" s="317">
        <v>0</v>
      </c>
      <c r="G307" s="317">
        <v>6</v>
      </c>
      <c r="H307" s="317">
        <v>0</v>
      </c>
      <c r="I307" s="317">
        <v>0</v>
      </c>
      <c r="J307" s="317" t="s">
        <v>19</v>
      </c>
      <c r="K307" s="317" t="s">
        <v>5432</v>
      </c>
      <c r="L307" s="317" t="s">
        <v>5796</v>
      </c>
      <c r="M307" s="317" t="e">
        <f>VLOOKUP(L307,[2]Feuil1!$F:$F,1,)</f>
        <v>#N/A</v>
      </c>
      <c r="N307" s="317"/>
    </row>
    <row r="308" spans="1:14">
      <c r="A308" s="317" t="str">
        <f>_xlfn.XLOOKUP(B308,NRO!I:I,NRO!H:H)</f>
        <v>ACA</v>
      </c>
      <c r="B308" s="317" t="s">
        <v>191</v>
      </c>
      <c r="C308" s="317" t="s">
        <v>5010</v>
      </c>
      <c r="D308" s="317">
        <v>14.694900000000001</v>
      </c>
      <c r="E308" s="317">
        <v>-17.4575</v>
      </c>
      <c r="F308" s="317">
        <v>0</v>
      </c>
      <c r="G308" s="317">
        <v>6</v>
      </c>
      <c r="H308" s="317">
        <v>0</v>
      </c>
      <c r="I308" s="317">
        <v>0</v>
      </c>
      <c r="J308" s="317" t="s">
        <v>19</v>
      </c>
      <c r="K308" s="317" t="s">
        <v>5432</v>
      </c>
      <c r="L308" s="317" t="s">
        <v>5797</v>
      </c>
      <c r="M308" s="317" t="e">
        <f>VLOOKUP(L308,[2]Feuil1!$F:$F,1,)</f>
        <v>#N/A</v>
      </c>
      <c r="N308" s="317"/>
    </row>
    <row r="309" spans="1:14">
      <c r="A309" s="317" t="str">
        <f>_xlfn.XLOOKUP(B309,NRO!I:I,NRO!H:H)</f>
        <v>NGA</v>
      </c>
      <c r="B309" s="317" t="s">
        <v>678</v>
      </c>
      <c r="C309" s="317" t="s">
        <v>4749</v>
      </c>
      <c r="D309" s="317">
        <v>16.042899999999999</v>
      </c>
      <c r="E309" s="317">
        <v>-16.432919999999999</v>
      </c>
      <c r="F309" s="317">
        <v>0</v>
      </c>
      <c r="G309" s="317">
        <v>6</v>
      </c>
      <c r="H309" s="317">
        <v>0</v>
      </c>
      <c r="I309" s="317">
        <v>0</v>
      </c>
      <c r="J309" s="321" t="s">
        <v>26</v>
      </c>
      <c r="K309" s="317" t="s">
        <v>5432</v>
      </c>
      <c r="L309" s="317" t="s">
        <v>5798</v>
      </c>
      <c r="M309" s="317" t="e">
        <f>VLOOKUP(L309,[2]Feuil1!$F:$F,1,)</f>
        <v>#N/A</v>
      </c>
      <c r="N309" s="317"/>
    </row>
    <row r="310" spans="1:14">
      <c r="A310" s="317" t="str">
        <f>_xlfn.XLOOKUP(B310,NRO!I:I,NRO!H:H)</f>
        <v>SVD</v>
      </c>
      <c r="B310" s="317" t="s">
        <v>531</v>
      </c>
      <c r="C310" s="317" t="s">
        <v>4095</v>
      </c>
      <c r="D310" s="317">
        <v>14.722939999999999</v>
      </c>
      <c r="E310" s="317">
        <v>-17.453130000000002</v>
      </c>
      <c r="F310" s="317">
        <v>0</v>
      </c>
      <c r="G310" s="317">
        <v>6</v>
      </c>
      <c r="H310" s="317">
        <v>0</v>
      </c>
      <c r="I310" s="317">
        <v>0</v>
      </c>
      <c r="J310" s="317" t="s">
        <v>19</v>
      </c>
      <c r="K310" s="317" t="s">
        <v>5432</v>
      </c>
      <c r="L310" s="317" t="s">
        <v>5799</v>
      </c>
      <c r="M310" s="317" t="e">
        <f>VLOOKUP(L310,[2]Feuil1!$F:$F,1,)</f>
        <v>#N/A</v>
      </c>
      <c r="N310" s="317"/>
    </row>
    <row r="311" spans="1:14">
      <c r="A311" s="317" t="str">
        <f>_xlfn.XLOOKUP(B311,NRO!I:I,NRO!H:H)</f>
        <v>GDW</v>
      </c>
      <c r="B311" s="317" t="s">
        <v>692</v>
      </c>
      <c r="C311" s="317" t="s">
        <v>3960</v>
      </c>
      <c r="D311" s="317">
        <v>14.776770000000001</v>
      </c>
      <c r="E311" s="317">
        <v>-17.39743</v>
      </c>
      <c r="F311" s="317">
        <v>0</v>
      </c>
      <c r="G311" s="317">
        <v>6</v>
      </c>
      <c r="H311" s="317">
        <v>0</v>
      </c>
      <c r="I311" s="317">
        <v>0</v>
      </c>
      <c r="J311" s="318" t="s">
        <v>12</v>
      </c>
      <c r="K311" s="317" t="s">
        <v>5432</v>
      </c>
      <c r="L311" s="317" t="s">
        <v>5800</v>
      </c>
      <c r="M311" s="317" t="e">
        <f>VLOOKUP(L311,[2]Feuil1!$F:$F,1,)</f>
        <v>#N/A</v>
      </c>
      <c r="N311" s="317"/>
    </row>
    <row r="312" spans="1:14">
      <c r="A312" s="317" t="str">
        <f>_xlfn.XLOOKUP(B312,NRO!I:I,NRO!H:H)</f>
        <v>TIA</v>
      </c>
      <c r="B312" s="317" t="s">
        <v>1158</v>
      </c>
      <c r="C312" s="317" t="s">
        <v>3786</v>
      </c>
      <c r="D312" s="317">
        <v>14.743690000000001</v>
      </c>
      <c r="E312" s="317">
        <v>-17.38043</v>
      </c>
      <c r="F312" s="317">
        <v>0</v>
      </c>
      <c r="G312" s="317">
        <v>8</v>
      </c>
      <c r="H312" s="317">
        <v>0</v>
      </c>
      <c r="I312" s="317">
        <v>0</v>
      </c>
      <c r="J312" s="318" t="s">
        <v>12</v>
      </c>
      <c r="K312" s="317" t="s">
        <v>5432</v>
      </c>
      <c r="L312" s="317" t="s">
        <v>5801</v>
      </c>
      <c r="M312" s="317" t="e">
        <f>VLOOKUP(L312,[2]Feuil1!$F:$F,1,)</f>
        <v>#N/A</v>
      </c>
      <c r="N312" s="317"/>
    </row>
    <row r="313" spans="1:14">
      <c r="A313" s="317" t="str">
        <f>_xlfn.XLOOKUP(B313,NRO!I:I,NRO!H:H)</f>
        <v>TIA</v>
      </c>
      <c r="B313" s="317" t="s">
        <v>788</v>
      </c>
      <c r="C313" s="317" t="s">
        <v>3955</v>
      </c>
      <c r="D313" s="317">
        <v>14.748849999999999</v>
      </c>
      <c r="E313" s="317">
        <v>-17.373570000000001</v>
      </c>
      <c r="F313" s="317">
        <v>0</v>
      </c>
      <c r="G313" s="317">
        <v>6</v>
      </c>
      <c r="H313" s="317">
        <v>0</v>
      </c>
      <c r="I313" s="317">
        <v>0</v>
      </c>
      <c r="J313" s="318" t="s">
        <v>12</v>
      </c>
      <c r="K313" s="317" t="s">
        <v>5432</v>
      </c>
      <c r="L313" s="317" t="s">
        <v>5802</v>
      </c>
      <c r="M313" s="317" t="e">
        <f>VLOOKUP(L313,[2]Feuil1!$F:$F,1,)</f>
        <v>#N/A</v>
      </c>
      <c r="N313" s="317"/>
    </row>
    <row r="314" spans="1:14">
      <c r="A314" s="317" t="str">
        <f>_xlfn.XLOOKUP(B314,NRO!I:I,NRO!H:H)</f>
        <v>OUR</v>
      </c>
      <c r="B314" s="317" t="s">
        <v>1493</v>
      </c>
      <c r="C314" s="317" t="s">
        <v>3723</v>
      </c>
      <c r="D314" s="317">
        <v>15.610519999999999</v>
      </c>
      <c r="E314" s="317">
        <v>-13.337210000000001</v>
      </c>
      <c r="F314" s="317">
        <v>0</v>
      </c>
      <c r="G314" s="317">
        <v>8</v>
      </c>
      <c r="H314" s="317">
        <v>0</v>
      </c>
      <c r="I314" s="317">
        <v>0</v>
      </c>
      <c r="J314" s="321" t="s">
        <v>26</v>
      </c>
      <c r="K314" s="317" t="s">
        <v>5432</v>
      </c>
      <c r="L314" s="317" t="s">
        <v>5803</v>
      </c>
      <c r="M314" s="317" t="e">
        <f>VLOOKUP(L314,[2]Feuil1!$F:$F,1,)</f>
        <v>#N/A</v>
      </c>
      <c r="N314" s="317"/>
    </row>
    <row r="315" spans="1:14">
      <c r="A315" s="317" t="str">
        <f>_xlfn.XLOOKUP(B315,NRO!I:I,NRO!H:H)</f>
        <v>SGK</v>
      </c>
      <c r="B315" s="317" t="s">
        <v>790</v>
      </c>
      <c r="C315" s="317" t="s">
        <v>3918</v>
      </c>
      <c r="D315" s="317">
        <v>14.74625</v>
      </c>
      <c r="E315" s="317">
        <v>-17.24173</v>
      </c>
      <c r="F315" s="317">
        <v>0</v>
      </c>
      <c r="G315" s="317">
        <v>8</v>
      </c>
      <c r="H315" s="317">
        <v>0</v>
      </c>
      <c r="I315" s="317">
        <v>0</v>
      </c>
      <c r="J315" s="318" t="s">
        <v>12</v>
      </c>
      <c r="K315" s="317" t="s">
        <v>5432</v>
      </c>
      <c r="L315" s="317" t="s">
        <v>5804</v>
      </c>
      <c r="M315" s="317" t="e">
        <f>VLOOKUP(L315,[2]Feuil1!$F:$F,1,)</f>
        <v>#N/A</v>
      </c>
      <c r="N315" s="317"/>
    </row>
    <row r="316" spans="1:14">
      <c r="A316" s="317" t="str">
        <f>_xlfn.XLOOKUP(B316,NRO!I:I,NRO!H:H)</f>
        <v>TIV</v>
      </c>
      <c r="B316" s="317" t="s">
        <v>929</v>
      </c>
      <c r="C316" s="317" t="s">
        <v>4597</v>
      </c>
      <c r="D316" s="317">
        <v>14.79579</v>
      </c>
      <c r="E316" s="317">
        <v>-16.947330000000001</v>
      </c>
      <c r="F316" s="317">
        <v>0</v>
      </c>
      <c r="G316" s="317">
        <v>8</v>
      </c>
      <c r="H316" s="317">
        <v>0</v>
      </c>
      <c r="I316" s="317">
        <v>0</v>
      </c>
      <c r="J316" s="320" t="s">
        <v>23</v>
      </c>
      <c r="K316" s="317" t="s">
        <v>5432</v>
      </c>
      <c r="L316" s="317" t="s">
        <v>5805</v>
      </c>
      <c r="M316" s="317" t="e">
        <f>VLOOKUP(L316,[2]Feuil1!$F:$F,1,)</f>
        <v>#N/A</v>
      </c>
      <c r="N316" s="317"/>
    </row>
    <row r="317" spans="1:14">
      <c r="A317" s="317" t="str">
        <f>_xlfn.XLOOKUP(B317,NRO!I:I,NRO!H:H)</f>
        <v>REP</v>
      </c>
      <c r="B317" s="317" t="s">
        <v>153</v>
      </c>
      <c r="C317" s="317" t="s">
        <v>4131</v>
      </c>
      <c r="D317" s="317">
        <v>14.666510000000001</v>
      </c>
      <c r="E317" s="317">
        <v>-17.432970000000001</v>
      </c>
      <c r="F317" s="317">
        <v>0</v>
      </c>
      <c r="G317" s="317">
        <v>6</v>
      </c>
      <c r="H317" s="317">
        <v>0</v>
      </c>
      <c r="I317" s="317">
        <v>0</v>
      </c>
      <c r="J317" s="317" t="s">
        <v>19</v>
      </c>
      <c r="K317" s="317" t="s">
        <v>5432</v>
      </c>
      <c r="L317" s="317" t="s">
        <v>5806</v>
      </c>
      <c r="M317" s="317" t="e">
        <f>VLOOKUP(L317,[2]Feuil1!$F:$F,1,)</f>
        <v>#N/A</v>
      </c>
      <c r="N317" s="317"/>
    </row>
    <row r="318" spans="1:14">
      <c r="A318" s="317" t="str">
        <f>_xlfn.XLOOKUP(B318,NRO!I:I,NRO!H:H)</f>
        <v>GMB</v>
      </c>
      <c r="B318" s="317" t="s">
        <v>1295</v>
      </c>
      <c r="C318" s="317" t="s">
        <v>4776</v>
      </c>
      <c r="D318" s="317">
        <v>14.448829999999999</v>
      </c>
      <c r="E318" s="317">
        <v>-16.978899999999999</v>
      </c>
      <c r="F318" s="317">
        <v>0</v>
      </c>
      <c r="G318" s="317">
        <v>8</v>
      </c>
      <c r="H318" s="317">
        <v>0</v>
      </c>
      <c r="I318" s="317">
        <v>0</v>
      </c>
      <c r="J318" s="320" t="s">
        <v>23</v>
      </c>
      <c r="K318" s="317" t="s">
        <v>5432</v>
      </c>
      <c r="L318" s="317" t="s">
        <v>5807</v>
      </c>
      <c r="M318" s="317" t="e">
        <f>VLOOKUP(L318,[2]Feuil1!$F:$F,1,)</f>
        <v>#N/A</v>
      </c>
      <c r="N318" s="317"/>
    </row>
    <row r="319" spans="1:14">
      <c r="A319" s="317" t="str">
        <f>_xlfn.XLOOKUP(B319,NRO!I:I,NRO!H:H)</f>
        <v>TIA</v>
      </c>
      <c r="B319" s="317" t="s">
        <v>918</v>
      </c>
      <c r="C319" s="317" t="s">
        <v>3915</v>
      </c>
      <c r="D319" s="317">
        <v>14.75399</v>
      </c>
      <c r="E319" s="317">
        <v>-17.389130000000002</v>
      </c>
      <c r="F319" s="317">
        <v>0</v>
      </c>
      <c r="G319" s="317">
        <v>8</v>
      </c>
      <c r="H319" s="317">
        <v>0</v>
      </c>
      <c r="I319" s="317">
        <v>0</v>
      </c>
      <c r="J319" s="318" t="s">
        <v>12</v>
      </c>
      <c r="K319" s="317" t="s">
        <v>5432</v>
      </c>
      <c r="L319" s="317" t="s">
        <v>5808</v>
      </c>
      <c r="M319" s="317" t="e">
        <f>VLOOKUP(L319,[2]Feuil1!$F:$F,1,)</f>
        <v>#N/A</v>
      </c>
      <c r="N319" s="317"/>
    </row>
    <row r="320" spans="1:14">
      <c r="A320" s="317" t="str">
        <f>_xlfn.XLOOKUP(B320,NRO!I:I,NRO!H:H)</f>
        <v>THS</v>
      </c>
      <c r="B320" s="317" t="s">
        <v>1420</v>
      </c>
      <c r="C320" s="317" t="s">
        <v>3763</v>
      </c>
      <c r="D320" s="317">
        <v>14.774279999999999</v>
      </c>
      <c r="E320" s="317">
        <v>-16.925799999999999</v>
      </c>
      <c r="F320" s="317">
        <v>0</v>
      </c>
      <c r="G320" s="317">
        <v>8</v>
      </c>
      <c r="H320" s="317">
        <v>0</v>
      </c>
      <c r="I320" s="317">
        <v>0</v>
      </c>
      <c r="J320" s="320" t="s">
        <v>23</v>
      </c>
      <c r="K320" s="317" t="s">
        <v>5432</v>
      </c>
      <c r="L320" s="317" t="s">
        <v>5809</v>
      </c>
      <c r="M320" s="317" t="e">
        <f>VLOOKUP(L320,[2]Feuil1!$F:$F,1,)</f>
        <v>#N/A</v>
      </c>
      <c r="N320" s="317"/>
    </row>
    <row r="321" spans="1:14">
      <c r="A321" s="317" t="str">
        <f>_xlfn.XLOOKUP(B321,NRO!I:I,NRO!H:H)</f>
        <v>BIG</v>
      </c>
      <c r="B321" s="317" t="s">
        <v>1666</v>
      </c>
      <c r="C321" s="317" t="s">
        <v>4502</v>
      </c>
      <c r="D321" s="317">
        <v>12.79294</v>
      </c>
      <c r="E321" s="317">
        <v>-16.20844</v>
      </c>
      <c r="F321" s="317">
        <v>0</v>
      </c>
      <c r="G321" s="317">
        <v>6</v>
      </c>
      <c r="H321" s="317">
        <v>0</v>
      </c>
      <c r="I321" s="317">
        <v>0</v>
      </c>
      <c r="J321" s="319" t="s">
        <v>17</v>
      </c>
      <c r="K321" s="317" t="s">
        <v>5432</v>
      </c>
      <c r="L321" s="317" t="s">
        <v>5810</v>
      </c>
      <c r="M321" s="317" t="e">
        <f>VLOOKUP(L321,[2]Feuil1!$F:$F,1,)</f>
        <v>#N/A</v>
      </c>
      <c r="N321" s="317"/>
    </row>
    <row r="322" spans="1:14">
      <c r="A322" s="317" t="str">
        <f>_xlfn.XLOOKUP(B322,NRO!I:I,NRO!H:H)</f>
        <v>SGK</v>
      </c>
      <c r="B322" s="317" t="s">
        <v>1256</v>
      </c>
      <c r="C322" s="317" t="s">
        <v>4059</v>
      </c>
      <c r="D322" s="317">
        <v>14.77154</v>
      </c>
      <c r="E322" s="317">
        <v>-17.251300000000001</v>
      </c>
      <c r="F322" s="317">
        <v>0</v>
      </c>
      <c r="G322" s="317">
        <v>8</v>
      </c>
      <c r="H322" s="317">
        <v>0</v>
      </c>
      <c r="I322" s="317">
        <v>0</v>
      </c>
      <c r="J322" s="318" t="s">
        <v>12</v>
      </c>
      <c r="K322" s="317" t="s">
        <v>5432</v>
      </c>
      <c r="L322" s="317" t="s">
        <v>5811</v>
      </c>
      <c r="M322" s="317" t="e">
        <f>VLOOKUP(L322,[2]Feuil1!$F:$F,1,)</f>
        <v>#N/A</v>
      </c>
      <c r="N322" s="317"/>
    </row>
    <row r="323" spans="1:14">
      <c r="A323" s="317" t="str">
        <f>_xlfn.XLOOKUP(B323,NRO!I:I,NRO!H:H)</f>
        <v>GMB</v>
      </c>
      <c r="B323" s="317" t="s">
        <v>1295</v>
      </c>
      <c r="C323" s="317" t="s">
        <v>3793</v>
      </c>
      <c r="D323" s="317">
        <v>14.452030000000001</v>
      </c>
      <c r="E323" s="317">
        <v>-16.96949</v>
      </c>
      <c r="F323" s="317">
        <v>0</v>
      </c>
      <c r="G323" s="317">
        <v>8</v>
      </c>
      <c r="H323" s="317">
        <v>0</v>
      </c>
      <c r="I323" s="317">
        <v>0</v>
      </c>
      <c r="J323" s="320" t="s">
        <v>23</v>
      </c>
      <c r="K323" s="317" t="s">
        <v>5432</v>
      </c>
      <c r="L323" s="317" t="s">
        <v>5812</v>
      </c>
      <c r="M323" s="317" t="e">
        <f>VLOOKUP(L323,[2]Feuil1!$F:$F,1,)</f>
        <v>#N/A</v>
      </c>
      <c r="N323" s="317"/>
    </row>
    <row r="324" spans="1:14">
      <c r="A324" s="317" t="str">
        <f>_xlfn.XLOOKUP(B324,NRO!I:I,NRO!H:H)</f>
        <v>TBM</v>
      </c>
      <c r="B324" s="317" t="s">
        <v>1506</v>
      </c>
      <c r="C324" s="317" t="s">
        <v>3778</v>
      </c>
      <c r="D324" s="317">
        <v>14.87063</v>
      </c>
      <c r="E324" s="317">
        <v>-15.847160000000001</v>
      </c>
      <c r="F324" s="317">
        <v>0</v>
      </c>
      <c r="G324" s="317">
        <v>8</v>
      </c>
      <c r="H324" s="317">
        <v>0</v>
      </c>
      <c r="I324" s="317">
        <v>0</v>
      </c>
      <c r="J324" s="320" t="s">
        <v>5430</v>
      </c>
      <c r="K324" s="317" t="s">
        <v>5432</v>
      </c>
      <c r="L324" s="317" t="s">
        <v>5813</v>
      </c>
      <c r="M324" s="317" t="e">
        <f>VLOOKUP(L324,[2]Feuil1!$F:$F,1,)</f>
        <v>#N/A</v>
      </c>
      <c r="N324" s="317"/>
    </row>
    <row r="325" spans="1:14">
      <c r="A325" s="317" t="str">
        <f>_xlfn.XLOOKUP(B325,NRO!I:I,NRO!H:H)</f>
        <v>CAM</v>
      </c>
      <c r="B325" s="317" t="s">
        <v>1084</v>
      </c>
      <c r="C325" s="317" t="s">
        <v>3908</v>
      </c>
      <c r="D325" s="317">
        <v>14.75439675</v>
      </c>
      <c r="E325" s="317">
        <v>-17.429503109999999</v>
      </c>
      <c r="F325" s="317">
        <v>0</v>
      </c>
      <c r="G325" s="317">
        <v>8</v>
      </c>
      <c r="H325" s="317">
        <v>0</v>
      </c>
      <c r="I325" s="317">
        <v>0</v>
      </c>
      <c r="J325" s="318" t="s">
        <v>12</v>
      </c>
      <c r="K325" s="317" t="s">
        <v>5432</v>
      </c>
      <c r="L325" s="317" t="s">
        <v>5814</v>
      </c>
      <c r="M325" s="317" t="e">
        <f>VLOOKUP(L325,[2]Feuil1!$F:$F,1,)</f>
        <v>#N/A</v>
      </c>
      <c r="N325" s="317"/>
    </row>
    <row r="326" spans="1:14">
      <c r="A326" s="317" t="str">
        <f>_xlfn.XLOOKUP(B326,NRO!I:I,NRO!H:H)</f>
        <v>KOL</v>
      </c>
      <c r="B326" s="317" t="s">
        <v>1680</v>
      </c>
      <c r="C326" s="317" t="s">
        <v>4450</v>
      </c>
      <c r="D326" s="317">
        <v>12.909739999999999</v>
      </c>
      <c r="E326" s="317">
        <v>-14.94563</v>
      </c>
      <c r="F326" s="317">
        <v>0</v>
      </c>
      <c r="G326" s="317">
        <v>6</v>
      </c>
      <c r="H326" s="317">
        <v>0</v>
      </c>
      <c r="I326" s="317">
        <v>0</v>
      </c>
      <c r="J326" s="319" t="s">
        <v>17</v>
      </c>
      <c r="K326" s="317" t="s">
        <v>5432</v>
      </c>
      <c r="L326" s="317" t="s">
        <v>5815</v>
      </c>
      <c r="M326" s="317" t="e">
        <f>VLOOKUP(L326,[2]Feuil1!$F:$F,1,)</f>
        <v>#N/A</v>
      </c>
      <c r="N326" s="317"/>
    </row>
    <row r="327" spans="1:14">
      <c r="A327" s="317" t="str">
        <f>_xlfn.XLOOKUP(B327,NRO!I:I,NRO!H:H)</f>
        <v>SGK</v>
      </c>
      <c r="B327" s="317" t="s">
        <v>1256</v>
      </c>
      <c r="C327" s="317" t="s">
        <v>4457</v>
      </c>
      <c r="D327" s="317">
        <v>14.756489999999999</v>
      </c>
      <c r="E327" s="317">
        <v>-17.25067</v>
      </c>
      <c r="F327" s="317">
        <v>0</v>
      </c>
      <c r="G327" s="317">
        <v>8</v>
      </c>
      <c r="H327" s="317">
        <v>0</v>
      </c>
      <c r="I327" s="317">
        <v>0</v>
      </c>
      <c r="J327" s="318" t="s">
        <v>12</v>
      </c>
      <c r="K327" s="317" t="s">
        <v>5432</v>
      </c>
      <c r="L327" s="317" t="s">
        <v>5816</v>
      </c>
      <c r="M327" s="317" t="e">
        <f>VLOOKUP(L327,[2]Feuil1!$F:$F,1,)</f>
        <v>#N/A</v>
      </c>
      <c r="N327" s="317"/>
    </row>
    <row r="328" spans="1:14">
      <c r="A328" s="317" t="str">
        <f>_xlfn.XLOOKUP(B328,NRO!I:I,NRO!H:H)</f>
        <v>TIA</v>
      </c>
      <c r="B328" s="317" t="s">
        <v>1539</v>
      </c>
      <c r="C328" s="317" t="s">
        <v>4110</v>
      </c>
      <c r="D328" s="317">
        <v>14.75591</v>
      </c>
      <c r="E328" s="317">
        <v>-17.367840000000001</v>
      </c>
      <c r="F328" s="317">
        <v>0</v>
      </c>
      <c r="G328" s="317">
        <v>8</v>
      </c>
      <c r="H328" s="317">
        <v>0</v>
      </c>
      <c r="I328" s="317">
        <v>0</v>
      </c>
      <c r="J328" s="318" t="s">
        <v>12</v>
      </c>
      <c r="K328" s="317" t="s">
        <v>5432</v>
      </c>
      <c r="L328" s="317" t="s">
        <v>5817</v>
      </c>
      <c r="M328" s="317" t="e">
        <f>VLOOKUP(L328,[2]Feuil1!$F:$F,1,)</f>
        <v>#N/A</v>
      </c>
      <c r="N328" s="317"/>
    </row>
    <row r="329" spans="1:14">
      <c r="A329" s="317" t="str">
        <f>_xlfn.XLOOKUP(B329,NRO!I:I,NRO!H:H)</f>
        <v>MED</v>
      </c>
      <c r="B329" s="317" t="s">
        <v>177</v>
      </c>
      <c r="C329" s="317" t="s">
        <v>4126</v>
      </c>
      <c r="D329" s="317">
        <v>14.67159</v>
      </c>
      <c r="E329" s="317">
        <v>-17.43834</v>
      </c>
      <c r="F329" s="317">
        <v>0</v>
      </c>
      <c r="G329" s="317">
        <v>6</v>
      </c>
      <c r="H329" s="317">
        <v>0</v>
      </c>
      <c r="I329" s="317">
        <v>0</v>
      </c>
      <c r="J329" s="317" t="s">
        <v>19</v>
      </c>
      <c r="K329" s="317" t="s">
        <v>5432</v>
      </c>
      <c r="L329" s="317" t="s">
        <v>5818</v>
      </c>
      <c r="M329" s="317" t="e">
        <f>VLOOKUP(L329,[2]Feuil1!$F:$F,1,)</f>
        <v>#N/A</v>
      </c>
      <c r="N329" s="317"/>
    </row>
    <row r="330" spans="1:14">
      <c r="A330" s="317" t="str">
        <f>_xlfn.XLOOKUP(B330,NRO!I:I,NRO!H:H)</f>
        <v>KLK</v>
      </c>
      <c r="B330" s="317" t="s">
        <v>1495</v>
      </c>
      <c r="C330" s="317" t="s">
        <v>4061</v>
      </c>
      <c r="D330" s="317">
        <v>14.14179</v>
      </c>
      <c r="E330" s="317">
        <v>-16.089310000000001</v>
      </c>
      <c r="F330" s="317">
        <v>0</v>
      </c>
      <c r="G330" s="317">
        <v>8</v>
      </c>
      <c r="H330" s="317">
        <v>0</v>
      </c>
      <c r="I330" s="317">
        <v>0</v>
      </c>
      <c r="J330" s="322" t="s">
        <v>41</v>
      </c>
      <c r="K330" s="317" t="s">
        <v>5432</v>
      </c>
      <c r="L330" s="317" t="s">
        <v>5819</v>
      </c>
      <c r="M330" s="317" t="str">
        <f>VLOOKUP(L330,[2]Feuil1!$F:$F,1,)</f>
        <v>O_KLK_A03_PBO164_7</v>
      </c>
      <c r="N330" s="317"/>
    </row>
    <row r="331" spans="1:14">
      <c r="A331" s="317" t="str">
        <f>_xlfn.XLOOKUP(B331,NRO!I:I,NRO!H:H)</f>
        <v>VEL</v>
      </c>
      <c r="B331" s="317" t="s">
        <v>1399</v>
      </c>
      <c r="C331" s="317" t="s">
        <v>3783</v>
      </c>
      <c r="D331" s="317">
        <v>13.145189999999999</v>
      </c>
      <c r="E331" s="317">
        <v>-14.10797</v>
      </c>
      <c r="F331" s="317">
        <v>0</v>
      </c>
      <c r="G331" s="317">
        <v>8</v>
      </c>
      <c r="H331" s="317">
        <v>0</v>
      </c>
      <c r="I331" s="317">
        <v>0</v>
      </c>
      <c r="J331" s="319" t="s">
        <v>17</v>
      </c>
      <c r="K331" s="317" t="s">
        <v>5432</v>
      </c>
      <c r="L331" s="317" t="s">
        <v>5820</v>
      </c>
      <c r="M331" s="317" t="e">
        <f>VLOOKUP(L331,[2]Feuil1!$F:$F,1,)</f>
        <v>#N/A</v>
      </c>
      <c r="N331" s="317"/>
    </row>
    <row r="332" spans="1:14">
      <c r="A332" s="317" t="str">
        <f>_xlfn.XLOOKUP(B332,NRO!I:I,NRO!H:H)</f>
        <v>ACA</v>
      </c>
      <c r="B332" s="317" t="s">
        <v>648</v>
      </c>
      <c r="C332" s="317" t="s">
        <v>4214</v>
      </c>
      <c r="D332" s="317">
        <v>14.70848</v>
      </c>
      <c r="E332" s="317">
        <v>-17.44772</v>
      </c>
      <c r="F332" s="317">
        <v>0</v>
      </c>
      <c r="G332" s="317">
        <v>6</v>
      </c>
      <c r="H332" s="317">
        <v>0</v>
      </c>
      <c r="I332" s="317">
        <v>0</v>
      </c>
      <c r="J332" s="317" t="s">
        <v>19</v>
      </c>
      <c r="K332" s="317" t="s">
        <v>5432</v>
      </c>
      <c r="L332" s="317" t="s">
        <v>5821</v>
      </c>
      <c r="M332" s="317" t="e">
        <f>VLOOKUP(L332,[2]Feuil1!$F:$F,1,)</f>
        <v>#N/A</v>
      </c>
      <c r="N332" s="317"/>
    </row>
    <row r="333" spans="1:14">
      <c r="A333" s="317" t="str">
        <f>_xlfn.XLOOKUP(B333,NRO!I:I,NRO!H:H)</f>
        <v>RUF</v>
      </c>
      <c r="B333" s="317" t="s">
        <v>719</v>
      </c>
      <c r="C333" s="317" t="s">
        <v>3937</v>
      </c>
      <c r="D333" s="317">
        <v>14.7265</v>
      </c>
      <c r="E333" s="317">
        <v>-17.286829999999998</v>
      </c>
      <c r="F333" s="317">
        <v>0</v>
      </c>
      <c r="G333" s="317">
        <v>6</v>
      </c>
      <c r="H333" s="317">
        <v>0</v>
      </c>
      <c r="I333" s="317">
        <v>0</v>
      </c>
      <c r="J333" s="318" t="s">
        <v>12</v>
      </c>
      <c r="K333" s="317" t="s">
        <v>5432</v>
      </c>
      <c r="L333" s="317" t="s">
        <v>5822</v>
      </c>
      <c r="M333" s="317" t="e">
        <f>VLOOKUP(L333,[2]Feuil1!$F:$F,1,)</f>
        <v>#N/A</v>
      </c>
      <c r="N333" s="317"/>
    </row>
    <row r="334" spans="1:14">
      <c r="A334" s="317" t="str">
        <f>_xlfn.XLOOKUP(B334,NRO!I:I,NRO!H:H)</f>
        <v>MBR</v>
      </c>
      <c r="B334" s="317" t="s">
        <v>735</v>
      </c>
      <c r="C334" s="317" t="s">
        <v>4912</v>
      </c>
      <c r="D334" s="317">
        <v>14.412100000000001</v>
      </c>
      <c r="E334" s="317">
        <v>-16.970089999999999</v>
      </c>
      <c r="F334" s="317">
        <v>0</v>
      </c>
      <c r="G334" s="317">
        <v>6</v>
      </c>
      <c r="H334" s="317">
        <v>0</v>
      </c>
      <c r="I334" s="317">
        <v>0</v>
      </c>
      <c r="J334" s="320" t="s">
        <v>23</v>
      </c>
      <c r="K334" s="317" t="s">
        <v>5432</v>
      </c>
      <c r="L334" s="317" t="s">
        <v>5823</v>
      </c>
      <c r="M334" s="317" t="e">
        <f>VLOOKUP(L334,[2]Feuil1!$F:$F,1,)</f>
        <v>#N/A</v>
      </c>
      <c r="N334" s="317"/>
    </row>
    <row r="335" spans="1:14">
      <c r="A335" s="317" t="str">
        <f>_xlfn.XLOOKUP(B335,NRO!I:I,NRO!H:H)</f>
        <v>MAT</v>
      </c>
      <c r="B335" s="317" t="s">
        <v>1556</v>
      </c>
      <c r="C335" s="317" t="s">
        <v>3820</v>
      </c>
      <c r="D335" s="317">
        <v>15.6402</v>
      </c>
      <c r="E335" s="317">
        <v>-13.253869999999999</v>
      </c>
      <c r="F335" s="317">
        <v>0</v>
      </c>
      <c r="G335" s="317">
        <v>8</v>
      </c>
      <c r="H335" s="317">
        <v>0</v>
      </c>
      <c r="I335" s="317">
        <v>0</v>
      </c>
      <c r="J335" s="321" t="s">
        <v>26</v>
      </c>
      <c r="K335" s="317" t="s">
        <v>5432</v>
      </c>
      <c r="L335" s="317" t="s">
        <v>5824</v>
      </c>
      <c r="M335" s="317" t="e">
        <f>VLOOKUP(L335,[2]Feuil1!$F:$F,1,)</f>
        <v>#N/A</v>
      </c>
      <c r="N335" s="317"/>
    </row>
    <row r="336" spans="1:14">
      <c r="A336" s="317" t="str">
        <f>_xlfn.XLOOKUP(B336,NRO!I:I,NRO!H:H)</f>
        <v>SVD</v>
      </c>
      <c r="B336" s="317" t="s">
        <v>196</v>
      </c>
      <c r="C336" s="317" t="s">
        <v>4262</v>
      </c>
      <c r="D336" s="317">
        <v>14.713538</v>
      </c>
      <c r="E336" s="317">
        <v>-17.475783</v>
      </c>
      <c r="F336" s="317">
        <v>0</v>
      </c>
      <c r="G336" s="317">
        <v>6</v>
      </c>
      <c r="H336" s="317">
        <v>0</v>
      </c>
      <c r="I336" s="317">
        <v>0</v>
      </c>
      <c r="J336" s="317" t="s">
        <v>19</v>
      </c>
      <c r="K336" s="317" t="s">
        <v>5432</v>
      </c>
      <c r="L336" s="317" t="s">
        <v>5825</v>
      </c>
      <c r="M336" s="317" t="e">
        <f>VLOOKUP(L336,[2]Feuil1!$F:$F,1,)</f>
        <v>#N/A</v>
      </c>
      <c r="N336" s="317"/>
    </row>
    <row r="337" spans="1:14">
      <c r="A337" s="317" t="str">
        <f>_xlfn.XLOOKUP(B337,NRO!I:I,NRO!H:H)</f>
        <v>ACA</v>
      </c>
      <c r="B337" s="317" t="s">
        <v>386</v>
      </c>
      <c r="C337" s="317" t="s">
        <v>5169</v>
      </c>
      <c r="D337" s="317">
        <v>14.7037</v>
      </c>
      <c r="E337" s="317">
        <v>-17.4617</v>
      </c>
      <c r="F337" s="317">
        <v>0</v>
      </c>
      <c r="G337" s="317">
        <v>6</v>
      </c>
      <c r="H337" s="317">
        <v>0</v>
      </c>
      <c r="I337" s="317">
        <v>0</v>
      </c>
      <c r="J337" s="317" t="s">
        <v>19</v>
      </c>
      <c r="K337" s="317" t="s">
        <v>5432</v>
      </c>
      <c r="L337" s="317" t="s">
        <v>5826</v>
      </c>
      <c r="M337" s="317" t="e">
        <f>VLOOKUP(L337,[2]Feuil1!$F:$F,1,)</f>
        <v>#N/A</v>
      </c>
      <c r="N337" s="317"/>
    </row>
    <row r="338" spans="1:14">
      <c r="A338" s="317" t="str">
        <f>_xlfn.XLOOKUP(B338,NRO!I:I,NRO!H:H)</f>
        <v>THS</v>
      </c>
      <c r="B338" s="317" t="s">
        <v>1371</v>
      </c>
      <c r="C338" s="317" t="s">
        <v>3918</v>
      </c>
      <c r="D338" s="317">
        <v>14.753769999999999</v>
      </c>
      <c r="E338" s="317">
        <v>-16.9053</v>
      </c>
      <c r="F338" s="317">
        <v>0</v>
      </c>
      <c r="G338" s="317">
        <v>8</v>
      </c>
      <c r="H338" s="317">
        <v>0</v>
      </c>
      <c r="I338" s="317">
        <v>0</v>
      </c>
      <c r="J338" s="320" t="s">
        <v>23</v>
      </c>
      <c r="K338" s="317" t="s">
        <v>5432</v>
      </c>
      <c r="L338" s="317" t="s">
        <v>5827</v>
      </c>
      <c r="M338" s="317" t="e">
        <f>VLOOKUP(L338,[2]Feuil1!$F:$F,1,)</f>
        <v>#N/A</v>
      </c>
      <c r="N338" s="317"/>
    </row>
    <row r="339" spans="1:14">
      <c r="A339" s="317" t="str">
        <f>_xlfn.XLOOKUP(B339,NRO!I:I,NRO!H:H)</f>
        <v>SVD</v>
      </c>
      <c r="B339" s="317" t="s">
        <v>1301</v>
      </c>
      <c r="C339" s="317" t="s">
        <v>3934</v>
      </c>
      <c r="D339" s="317">
        <v>14.71171</v>
      </c>
      <c r="E339" s="317">
        <v>-17.469850000000001</v>
      </c>
      <c r="F339" s="317">
        <v>0</v>
      </c>
      <c r="G339" s="317">
        <v>6</v>
      </c>
      <c r="H339" s="317">
        <v>0</v>
      </c>
      <c r="I339" s="317">
        <v>0</v>
      </c>
      <c r="J339" s="317" t="s">
        <v>19</v>
      </c>
      <c r="K339" s="317" t="s">
        <v>5432</v>
      </c>
      <c r="L339" s="317" t="s">
        <v>5828</v>
      </c>
      <c r="M339" s="317" t="e">
        <f>VLOOKUP(L339,[2]Feuil1!$F:$F,1,)</f>
        <v>#N/A</v>
      </c>
      <c r="N339" s="317"/>
    </row>
    <row r="340" spans="1:14">
      <c r="A340" s="317" t="str">
        <f>_xlfn.XLOOKUP(B340,NRO!I:I,NRO!H:H)</f>
        <v>GMB</v>
      </c>
      <c r="B340" s="317" t="s">
        <v>487</v>
      </c>
      <c r="C340" s="317" t="s">
        <v>4507</v>
      </c>
      <c r="D340" s="317">
        <v>14.450369999999999</v>
      </c>
      <c r="E340" s="317">
        <v>-17.026240000000001</v>
      </c>
      <c r="F340" s="317">
        <v>0</v>
      </c>
      <c r="G340" s="317">
        <v>6</v>
      </c>
      <c r="H340" s="317">
        <v>0</v>
      </c>
      <c r="I340" s="317">
        <v>0</v>
      </c>
      <c r="J340" s="320" t="s">
        <v>23</v>
      </c>
      <c r="K340" s="317" t="s">
        <v>5432</v>
      </c>
      <c r="L340" s="317" t="s">
        <v>5829</v>
      </c>
      <c r="M340" s="317" t="e">
        <f>VLOOKUP(L340,[2]Feuil1!$F:$F,1,)</f>
        <v>#N/A</v>
      </c>
      <c r="N340" s="317"/>
    </row>
    <row r="341" spans="1:14">
      <c r="A341" s="317" t="str">
        <f>_xlfn.XLOOKUP(B341,NRO!I:I,NRO!H:H)</f>
        <v>RUF</v>
      </c>
      <c r="B341" s="317" t="s">
        <v>1188</v>
      </c>
      <c r="C341" s="317" t="s">
        <v>4088</v>
      </c>
      <c r="D341" s="317">
        <v>14.757</v>
      </c>
      <c r="E341" s="317">
        <v>-17.3992</v>
      </c>
      <c r="F341" s="317">
        <v>0</v>
      </c>
      <c r="G341" s="317">
        <v>6</v>
      </c>
      <c r="H341" s="317">
        <v>0</v>
      </c>
      <c r="I341" s="317">
        <v>0</v>
      </c>
      <c r="J341" s="318" t="s">
        <v>12</v>
      </c>
      <c r="K341" s="317" t="s">
        <v>5432</v>
      </c>
      <c r="L341" s="317" t="s">
        <v>5830</v>
      </c>
      <c r="M341" s="317" t="e">
        <f>VLOOKUP(L341,[2]Feuil1!$F:$F,1,)</f>
        <v>#N/A</v>
      </c>
      <c r="N341" s="317"/>
    </row>
    <row r="342" spans="1:14">
      <c r="A342" s="317" t="str">
        <f>_xlfn.XLOOKUP(B342,NRO!I:I,NRO!H:H)</f>
        <v>SVD</v>
      </c>
      <c r="B342" s="317" t="s">
        <v>340</v>
      </c>
      <c r="C342" s="317" t="s">
        <v>4307</v>
      </c>
      <c r="D342" s="317">
        <v>14.72021</v>
      </c>
      <c r="E342" s="317">
        <v>-17.45044</v>
      </c>
      <c r="F342" s="317">
        <v>0</v>
      </c>
      <c r="G342" s="317">
        <v>6</v>
      </c>
      <c r="H342" s="317">
        <v>0</v>
      </c>
      <c r="I342" s="317">
        <v>0</v>
      </c>
      <c r="J342" s="317" t="s">
        <v>19</v>
      </c>
      <c r="K342" s="317" t="s">
        <v>5432</v>
      </c>
      <c r="L342" s="317" t="s">
        <v>5831</v>
      </c>
      <c r="M342" s="317" t="e">
        <f>VLOOKUP(L342,[2]Feuil1!$F:$F,1,)</f>
        <v>#N/A</v>
      </c>
      <c r="N342" s="317"/>
    </row>
    <row r="343" spans="1:14">
      <c r="A343" s="317" t="str">
        <f>_xlfn.XLOOKUP(B343,NRO!I:I,NRO!H:H)</f>
        <v>SGK</v>
      </c>
      <c r="B343" s="317" t="s">
        <v>1000</v>
      </c>
      <c r="C343" s="317" t="s">
        <v>3718</v>
      </c>
      <c r="D343" s="317">
        <v>14.788600000000001</v>
      </c>
      <c r="E343" s="317">
        <v>-17.232600000000001</v>
      </c>
      <c r="F343" s="317">
        <v>0</v>
      </c>
      <c r="G343" s="317">
        <v>8</v>
      </c>
      <c r="H343" s="317">
        <v>0</v>
      </c>
      <c r="I343" s="317">
        <v>0</v>
      </c>
      <c r="J343" s="318" t="s">
        <v>12</v>
      </c>
      <c r="K343" s="317" t="s">
        <v>5432</v>
      </c>
      <c r="L343" s="317" t="s">
        <v>5832</v>
      </c>
      <c r="M343" s="317" t="e">
        <f>VLOOKUP(L343,[2]Feuil1!$F:$F,1,)</f>
        <v>#N/A</v>
      </c>
      <c r="N343" s="317"/>
    </row>
    <row r="344" spans="1:14">
      <c r="A344" s="317" t="str">
        <f>_xlfn.XLOOKUP(B344,NRO!I:I,NRO!H:H)</f>
        <v>GMB</v>
      </c>
      <c r="B344" s="317" t="s">
        <v>448</v>
      </c>
      <c r="C344" s="317" t="s">
        <v>4022</v>
      </c>
      <c r="D344" s="317">
        <v>14.465949999999999</v>
      </c>
      <c r="E344" s="317">
        <v>-17.00835</v>
      </c>
      <c r="F344" s="317">
        <v>0</v>
      </c>
      <c r="G344" s="317">
        <v>8</v>
      </c>
      <c r="H344" s="317">
        <v>0</v>
      </c>
      <c r="I344" s="317">
        <v>0</v>
      </c>
      <c r="J344" s="320" t="s">
        <v>23</v>
      </c>
      <c r="K344" s="317" t="s">
        <v>5432</v>
      </c>
      <c r="L344" s="317" t="s">
        <v>5833</v>
      </c>
      <c r="M344" s="317" t="e">
        <f>VLOOKUP(L344,[2]Feuil1!$F:$F,1,)</f>
        <v>#N/A</v>
      </c>
      <c r="N344" s="317"/>
    </row>
    <row r="345" spans="1:14">
      <c r="A345" s="317" t="str">
        <f>_xlfn.XLOOKUP(B345,NRO!I:I,NRO!H:H)</f>
        <v>ALM</v>
      </c>
      <c r="B345" s="317" t="s">
        <v>198</v>
      </c>
      <c r="C345" s="317" t="s">
        <v>3862</v>
      </c>
      <c r="D345" s="317">
        <v>14.73324</v>
      </c>
      <c r="E345" s="317">
        <v>-17.495470000000001</v>
      </c>
      <c r="F345" s="317">
        <v>0</v>
      </c>
      <c r="G345" s="317">
        <v>6</v>
      </c>
      <c r="H345" s="317">
        <v>0</v>
      </c>
      <c r="I345" s="317">
        <v>0</v>
      </c>
      <c r="J345" s="317" t="s">
        <v>19</v>
      </c>
      <c r="K345" s="317" t="s">
        <v>5432</v>
      </c>
      <c r="L345" s="317" t="s">
        <v>5834</v>
      </c>
      <c r="M345" s="317" t="e">
        <f>VLOOKUP(L345,[2]Feuil1!$F:$F,1,)</f>
        <v>#N/A</v>
      </c>
      <c r="N345" s="317"/>
    </row>
    <row r="346" spans="1:14">
      <c r="A346" s="317" t="str">
        <f>_xlfn.XLOOKUP(B346,NRO!I:I,NRO!H:H)</f>
        <v>KLK</v>
      </c>
      <c r="B346" s="317" t="s">
        <v>1382</v>
      </c>
      <c r="C346" s="317" t="s">
        <v>4061</v>
      </c>
      <c r="D346" s="317">
        <v>14.15535</v>
      </c>
      <c r="E346" s="317">
        <v>-16.076920000000001</v>
      </c>
      <c r="F346" s="317">
        <v>0</v>
      </c>
      <c r="G346" s="317">
        <v>8</v>
      </c>
      <c r="H346" s="317">
        <v>0</v>
      </c>
      <c r="I346" s="317">
        <v>0</v>
      </c>
      <c r="J346" s="322" t="s">
        <v>41</v>
      </c>
      <c r="K346" s="317" t="s">
        <v>5432</v>
      </c>
      <c r="L346" s="317" t="s">
        <v>5835</v>
      </c>
      <c r="M346" s="317" t="e">
        <f>VLOOKUP(L346,[2]Feuil1!$F:$F,1,)</f>
        <v>#N/A</v>
      </c>
      <c r="N346" s="317"/>
    </row>
    <row r="347" spans="1:14">
      <c r="A347" s="317" t="str">
        <f>_xlfn.XLOOKUP(B347,NRO!I:I,NRO!H:H)</f>
        <v>TIA</v>
      </c>
      <c r="B347" s="317" t="s">
        <v>1146</v>
      </c>
      <c r="C347" s="317" t="s">
        <v>3871</v>
      </c>
      <c r="D347" s="317">
        <v>14.74471</v>
      </c>
      <c r="E347" s="317">
        <v>-17.376580000000001</v>
      </c>
      <c r="F347" s="317">
        <v>0</v>
      </c>
      <c r="G347" s="317">
        <v>8</v>
      </c>
      <c r="H347" s="317">
        <v>0</v>
      </c>
      <c r="I347" s="317">
        <v>0</v>
      </c>
      <c r="J347" s="318" t="s">
        <v>12</v>
      </c>
      <c r="K347" s="317" t="s">
        <v>5432</v>
      </c>
      <c r="L347" s="317" t="s">
        <v>5836</v>
      </c>
      <c r="M347" s="317" t="e">
        <f>VLOOKUP(L347,[2]Feuil1!$F:$F,1,)</f>
        <v>#N/A</v>
      </c>
      <c r="N347" s="317"/>
    </row>
    <row r="348" spans="1:14">
      <c r="A348" s="317" t="str">
        <f>_xlfn.XLOOKUP(B348,NRO!I:I,NRO!H:H)</f>
        <v>SVD</v>
      </c>
      <c r="B348" s="317" t="s">
        <v>394</v>
      </c>
      <c r="C348" s="317" t="s">
        <v>3752</v>
      </c>
      <c r="D348" s="317">
        <v>14.716240000000001</v>
      </c>
      <c r="E348" s="317">
        <v>-17.454039999999999</v>
      </c>
      <c r="F348" s="317">
        <v>0</v>
      </c>
      <c r="G348" s="317">
        <v>6</v>
      </c>
      <c r="H348" s="317">
        <v>0</v>
      </c>
      <c r="I348" s="317">
        <v>0</v>
      </c>
      <c r="J348" s="317" t="s">
        <v>19</v>
      </c>
      <c r="K348" s="317" t="s">
        <v>5432</v>
      </c>
      <c r="L348" s="317" t="s">
        <v>5837</v>
      </c>
      <c r="M348" s="317" t="e">
        <f>VLOOKUP(L348,[2]Feuil1!$F:$F,1,)</f>
        <v>#N/A</v>
      </c>
      <c r="N348" s="317"/>
    </row>
    <row r="349" spans="1:14">
      <c r="A349" s="317" t="str">
        <f>_xlfn.XLOOKUP(B349,NRO!I:I,NRO!H:H)</f>
        <v>GMB</v>
      </c>
      <c r="B349" s="317" t="s">
        <v>553</v>
      </c>
      <c r="C349" s="317" t="s">
        <v>4564</v>
      </c>
      <c r="D349" s="317">
        <v>14.43948</v>
      </c>
      <c r="E349" s="317">
        <v>-17.004159999999999</v>
      </c>
      <c r="F349" s="317">
        <v>0</v>
      </c>
      <c r="G349" s="317">
        <v>6</v>
      </c>
      <c r="H349" s="317">
        <v>0</v>
      </c>
      <c r="I349" s="317">
        <v>0</v>
      </c>
      <c r="J349" s="320" t="s">
        <v>23</v>
      </c>
      <c r="K349" s="317" t="s">
        <v>5432</v>
      </c>
      <c r="L349" s="317" t="s">
        <v>5838</v>
      </c>
      <c r="M349" s="317" t="e">
        <f>VLOOKUP(L349,[2]Feuil1!$F:$F,1,)</f>
        <v>#N/A</v>
      </c>
      <c r="N349" s="317"/>
    </row>
    <row r="350" spans="1:14">
      <c r="A350" s="317" t="str">
        <f>_xlfn.XLOOKUP(B350,NRO!I:I,NRO!H:H)</f>
        <v>MBO</v>
      </c>
      <c r="B350" s="317" t="s">
        <v>1689</v>
      </c>
      <c r="C350" s="317" t="s">
        <v>4594</v>
      </c>
      <c r="D350" s="317">
        <v>15.11693</v>
      </c>
      <c r="E350" s="317">
        <v>-16.883400000000002</v>
      </c>
      <c r="F350" s="317">
        <v>0</v>
      </c>
      <c r="G350" s="317">
        <v>6</v>
      </c>
      <c r="H350" s="317">
        <v>0</v>
      </c>
      <c r="I350" s="317">
        <v>0</v>
      </c>
      <c r="J350" s="320" t="s">
        <v>23</v>
      </c>
      <c r="K350" s="317" t="s">
        <v>5432</v>
      </c>
      <c r="L350" s="317" t="s">
        <v>5839</v>
      </c>
      <c r="M350" s="317" t="e">
        <f>VLOOKUP(L350,[2]Feuil1!$F:$F,1,)</f>
        <v>#N/A</v>
      </c>
      <c r="N350" s="317"/>
    </row>
    <row r="351" spans="1:14">
      <c r="A351" s="317" t="str">
        <f>_xlfn.XLOOKUP(B351,NRO!I:I,NRO!H:H)</f>
        <v>BGY</v>
      </c>
      <c r="B351" s="317" t="s">
        <v>1039</v>
      </c>
      <c r="C351" s="317" t="s">
        <v>3700</v>
      </c>
      <c r="D351" s="317">
        <v>14.7081</v>
      </c>
      <c r="E351" s="317">
        <v>-17.233899999999998</v>
      </c>
      <c r="F351" s="317">
        <v>0</v>
      </c>
      <c r="G351" s="317">
        <v>8</v>
      </c>
      <c r="H351" s="317">
        <v>0</v>
      </c>
      <c r="I351" s="317">
        <v>0</v>
      </c>
      <c r="J351" s="318" t="s">
        <v>12</v>
      </c>
      <c r="K351" s="317" t="s">
        <v>5432</v>
      </c>
      <c r="L351" s="317" t="s">
        <v>5840</v>
      </c>
      <c r="M351" s="317" t="str">
        <f>VLOOKUP(L351,[2]Feuil1!$F:$F,1,)</f>
        <v>O_BGY_T03_PBO138_7</v>
      </c>
      <c r="N351" s="317"/>
    </row>
    <row r="352" spans="1:14">
      <c r="A352" s="317" t="str">
        <f>_xlfn.XLOOKUP(B352,NRO!I:I,NRO!H:H)</f>
        <v>HAN</v>
      </c>
      <c r="B352" s="317" t="s">
        <v>225</v>
      </c>
      <c r="C352" s="317" t="s">
        <v>4033</v>
      </c>
      <c r="D352" s="317">
        <v>14.735900000000001</v>
      </c>
      <c r="E352" s="317">
        <v>-17.432490000000001</v>
      </c>
      <c r="F352" s="317">
        <v>0</v>
      </c>
      <c r="G352" s="317">
        <v>6</v>
      </c>
      <c r="H352" s="317">
        <v>0</v>
      </c>
      <c r="I352" s="317">
        <v>0</v>
      </c>
      <c r="J352" s="317" t="s">
        <v>19</v>
      </c>
      <c r="K352" s="317" t="s">
        <v>5432</v>
      </c>
      <c r="L352" s="317" t="s">
        <v>5841</v>
      </c>
      <c r="M352" s="317" t="e">
        <f>VLOOKUP(L352,[2]Feuil1!$F:$F,1,)</f>
        <v>#N/A</v>
      </c>
      <c r="N352" s="317"/>
    </row>
    <row r="353" spans="1:14">
      <c r="A353" s="317" t="str">
        <f>_xlfn.XLOOKUP(B353,NRO!I:I,NRO!H:H)</f>
        <v>ACA</v>
      </c>
      <c r="B353" s="317" t="s">
        <v>183</v>
      </c>
      <c r="C353" s="317" t="s">
        <v>5170</v>
      </c>
      <c r="D353" s="317">
        <v>14.702450000000001</v>
      </c>
      <c r="E353" s="317">
        <v>-17.473330000000001</v>
      </c>
      <c r="F353" s="317">
        <v>0</v>
      </c>
      <c r="G353" s="317">
        <v>6</v>
      </c>
      <c r="H353" s="317">
        <v>0</v>
      </c>
      <c r="I353" s="317">
        <v>0</v>
      </c>
      <c r="J353" s="317" t="s">
        <v>19</v>
      </c>
      <c r="K353" s="317" t="s">
        <v>5432</v>
      </c>
      <c r="L353" s="317" t="s">
        <v>5842</v>
      </c>
      <c r="M353" s="317" t="e">
        <f>VLOOKUP(L353,[2]Feuil1!$F:$F,1,)</f>
        <v>#N/A</v>
      </c>
      <c r="N353" s="317"/>
    </row>
    <row r="354" spans="1:14">
      <c r="A354" s="317" t="str">
        <f>_xlfn.XLOOKUP(B354,NRO!I:I,NRO!H:H)</f>
        <v>GMB</v>
      </c>
      <c r="B354" s="317" t="s">
        <v>836</v>
      </c>
      <c r="C354" s="317" t="s">
        <v>4668</v>
      </c>
      <c r="D354" s="317">
        <v>14.438599999999999</v>
      </c>
      <c r="E354" s="317">
        <v>-16.961860000000001</v>
      </c>
      <c r="F354" s="317">
        <v>0</v>
      </c>
      <c r="G354" s="317">
        <v>6</v>
      </c>
      <c r="H354" s="317">
        <v>0</v>
      </c>
      <c r="I354" s="317">
        <v>0</v>
      </c>
      <c r="J354" s="320" t="s">
        <v>23</v>
      </c>
      <c r="K354" s="317" t="s">
        <v>5432</v>
      </c>
      <c r="L354" s="317" t="s">
        <v>5843</v>
      </c>
      <c r="M354" s="317" t="e">
        <f>VLOOKUP(L354,[2]Feuil1!$F:$F,1,)</f>
        <v>#N/A</v>
      </c>
      <c r="N354" s="317"/>
    </row>
    <row r="355" spans="1:14">
      <c r="A355" s="317" t="str">
        <f>_xlfn.XLOOKUP(B355,NRO!I:I,NRO!H:H)</f>
        <v>SVD</v>
      </c>
      <c r="B355" s="317" t="s">
        <v>394</v>
      </c>
      <c r="C355" s="317" t="s">
        <v>4323</v>
      </c>
      <c r="D355" s="317">
        <v>14.718277</v>
      </c>
      <c r="E355" s="317">
        <v>-17.452638</v>
      </c>
      <c r="F355" s="317">
        <v>0</v>
      </c>
      <c r="G355" s="317">
        <v>12</v>
      </c>
      <c r="H355" s="317">
        <v>0</v>
      </c>
      <c r="I355" s="317">
        <v>0</v>
      </c>
      <c r="J355" s="317" t="s">
        <v>19</v>
      </c>
      <c r="K355" s="317" t="s">
        <v>5432</v>
      </c>
      <c r="L355" s="317" t="s">
        <v>5844</v>
      </c>
      <c r="M355" s="317" t="e">
        <f>VLOOKUP(L355,[2]Feuil1!$F:$F,1,)</f>
        <v>#N/A</v>
      </c>
      <c r="N355" s="317"/>
    </row>
    <row r="356" spans="1:14">
      <c r="A356" s="317" t="str">
        <f>_xlfn.XLOOKUP(B356,NRO!I:I,NRO!H:H)</f>
        <v>KMR</v>
      </c>
      <c r="B356" s="317" t="s">
        <v>1304</v>
      </c>
      <c r="C356" s="317" t="s">
        <v>3783</v>
      </c>
      <c r="D356" s="317">
        <v>14.76754</v>
      </c>
      <c r="E356" s="317">
        <v>-17.367599999999999</v>
      </c>
      <c r="F356" s="317">
        <v>0</v>
      </c>
      <c r="G356" s="317">
        <v>8</v>
      </c>
      <c r="H356" s="317">
        <v>0</v>
      </c>
      <c r="I356" s="317">
        <v>0</v>
      </c>
      <c r="J356" s="318" t="s">
        <v>12</v>
      </c>
      <c r="K356" s="317" t="s">
        <v>5432</v>
      </c>
      <c r="L356" s="317" t="s">
        <v>5845</v>
      </c>
      <c r="M356" s="317" t="e">
        <f>VLOOKUP(L356,[2]Feuil1!$F:$F,1,)</f>
        <v>#N/A</v>
      </c>
      <c r="N356" s="317"/>
    </row>
    <row r="357" spans="1:14">
      <c r="A357" s="317" t="str">
        <f>_xlfn.XLOOKUP(B357,NRO!I:I,NRO!H:H)</f>
        <v>REP</v>
      </c>
      <c r="B357" s="317" t="s">
        <v>153</v>
      </c>
      <c r="C357" s="317" t="s">
        <v>5171</v>
      </c>
      <c r="D357" s="317">
        <v>14.667108000000001</v>
      </c>
      <c r="E357" s="317">
        <v>-17.434466</v>
      </c>
      <c r="F357" s="317">
        <v>0</v>
      </c>
      <c r="G357" s="317">
        <v>28</v>
      </c>
      <c r="H357" s="317">
        <v>0</v>
      </c>
      <c r="I357" s="317">
        <v>0</v>
      </c>
      <c r="J357" s="317" t="s">
        <v>19</v>
      </c>
      <c r="K357" s="317" t="s">
        <v>5432</v>
      </c>
      <c r="L357" s="317" t="s">
        <v>5846</v>
      </c>
      <c r="M357" s="317" t="e">
        <f>VLOOKUP(L357,[2]Feuil1!$F:$F,1,)</f>
        <v>#N/A</v>
      </c>
      <c r="N357" s="317"/>
    </row>
    <row r="358" spans="1:14">
      <c r="A358" s="317" t="str">
        <f>_xlfn.XLOOKUP(B358,NRO!I:I,NRO!H:H)</f>
        <v>SVD</v>
      </c>
      <c r="B358" s="317" t="s">
        <v>382</v>
      </c>
      <c r="C358" s="317" t="s">
        <v>4062</v>
      </c>
      <c r="D358" s="317">
        <v>14.700713</v>
      </c>
      <c r="E358" s="317">
        <v>-17.464395</v>
      </c>
      <c r="F358" s="317">
        <v>0</v>
      </c>
      <c r="G358" s="317">
        <v>6</v>
      </c>
      <c r="H358" s="317">
        <v>0</v>
      </c>
      <c r="I358" s="317">
        <v>0</v>
      </c>
      <c r="J358" s="317" t="s">
        <v>19</v>
      </c>
      <c r="K358" s="317" t="s">
        <v>5432</v>
      </c>
      <c r="L358" s="317" t="s">
        <v>5847</v>
      </c>
      <c r="M358" s="317" t="e">
        <f>VLOOKUP(L358,[2]Feuil1!$F:$F,1,)</f>
        <v>#N/A</v>
      </c>
      <c r="N358" s="317"/>
    </row>
    <row r="359" spans="1:14">
      <c r="A359" s="317" t="str">
        <f>_xlfn.XLOOKUP(B359,NRO!I:I,NRO!H:H)</f>
        <v>MAD</v>
      </c>
      <c r="B359" s="317" t="s">
        <v>1514</v>
      </c>
      <c r="C359" s="317" t="s">
        <v>3877</v>
      </c>
      <c r="D359" s="317">
        <v>14.86736</v>
      </c>
      <c r="E359" s="317">
        <v>-15.93111</v>
      </c>
      <c r="F359" s="317">
        <v>0</v>
      </c>
      <c r="G359" s="317">
        <v>8</v>
      </c>
      <c r="H359" s="317">
        <v>0</v>
      </c>
      <c r="I359" s="317">
        <v>0</v>
      </c>
      <c r="J359" s="320" t="s">
        <v>5430</v>
      </c>
      <c r="K359" s="317" t="s">
        <v>5432</v>
      </c>
      <c r="L359" s="317" t="s">
        <v>5848</v>
      </c>
      <c r="M359" s="317" t="e">
        <f>VLOOKUP(L359,[2]Feuil1!$F:$F,1,)</f>
        <v>#N/A</v>
      </c>
      <c r="N359" s="317"/>
    </row>
    <row r="360" spans="1:14">
      <c r="A360" s="317" t="e">
        <f>_xlfn.XLOOKUP(B360,NRO!I:I,NRO!H:H)</f>
        <v>#N/A</v>
      </c>
      <c r="B360" s="317" t="s">
        <v>5098</v>
      </c>
      <c r="C360" s="317" t="s">
        <v>4987</v>
      </c>
      <c r="D360" s="317">
        <v>14.73185</v>
      </c>
      <c r="E360" s="317">
        <v>-17.45364</v>
      </c>
      <c r="F360" s="317">
        <v>0</v>
      </c>
      <c r="G360" s="317">
        <v>6</v>
      </c>
      <c r="H360" s="317">
        <v>0</v>
      </c>
      <c r="I360" s="317">
        <v>0</v>
      </c>
      <c r="J360" s="317" t="s">
        <v>19</v>
      </c>
      <c r="K360" s="317" t="s">
        <v>5432</v>
      </c>
      <c r="L360" s="317" t="s">
        <v>5849</v>
      </c>
      <c r="M360" s="317" t="e">
        <f>VLOOKUP(L360,[2]Feuil1!$F:$F,1,)</f>
        <v>#N/A</v>
      </c>
      <c r="N360" s="317"/>
    </row>
    <row r="361" spans="1:14">
      <c r="A361" s="317" t="str">
        <f>_xlfn.XLOOKUP(B361,NRO!I:I,NRO!H:H)</f>
        <v>NFO</v>
      </c>
      <c r="B361" s="317" t="s">
        <v>299</v>
      </c>
      <c r="C361" s="317" t="s">
        <v>3961</v>
      </c>
      <c r="D361" s="317">
        <v>14.75596</v>
      </c>
      <c r="E361" s="317">
        <v>-17.463629999999998</v>
      </c>
      <c r="F361" s="317">
        <v>0</v>
      </c>
      <c r="G361" s="317">
        <v>6</v>
      </c>
      <c r="H361" s="317">
        <v>0</v>
      </c>
      <c r="I361" s="317">
        <v>0</v>
      </c>
      <c r="J361" s="317" t="s">
        <v>19</v>
      </c>
      <c r="K361" s="317" t="s">
        <v>5432</v>
      </c>
      <c r="L361" s="317" t="s">
        <v>5850</v>
      </c>
      <c r="M361" s="317" t="e">
        <f>VLOOKUP(L361,[2]Feuil1!$F:$F,1,)</f>
        <v>#N/A</v>
      </c>
      <c r="N361" s="317"/>
    </row>
    <row r="362" spans="1:14">
      <c r="A362" s="317" t="str">
        <f>_xlfn.XLOOKUP(B362,NRO!I:I,NRO!H:H)</f>
        <v>GMB</v>
      </c>
      <c r="B362" s="317" t="s">
        <v>722</v>
      </c>
      <c r="C362" s="317" t="s">
        <v>4450</v>
      </c>
      <c r="D362" s="317">
        <v>14.435600000000001</v>
      </c>
      <c r="E362" s="317">
        <v>-16.971080000000001</v>
      </c>
      <c r="F362" s="317">
        <v>0</v>
      </c>
      <c r="G362" s="317">
        <v>6</v>
      </c>
      <c r="H362" s="317">
        <v>0</v>
      </c>
      <c r="I362" s="317">
        <v>0</v>
      </c>
      <c r="J362" s="320" t="s">
        <v>23</v>
      </c>
      <c r="K362" s="317" t="s">
        <v>5432</v>
      </c>
      <c r="L362" s="317" t="s">
        <v>5851</v>
      </c>
      <c r="M362" s="317" t="e">
        <f>VLOOKUP(L362,[2]Feuil1!$F:$F,1,)</f>
        <v>#N/A</v>
      </c>
      <c r="N362" s="317"/>
    </row>
    <row r="363" spans="1:14">
      <c r="A363" s="317" t="str">
        <f>_xlfn.XLOOKUP(B363,NRO!I:I,NRO!H:H)</f>
        <v>KLK</v>
      </c>
      <c r="B363" s="317" t="s">
        <v>1382</v>
      </c>
      <c r="C363" s="317" t="s">
        <v>4001</v>
      </c>
      <c r="D363" s="317">
        <v>14.161770000000001</v>
      </c>
      <c r="E363" s="317">
        <v>-16.075800000000001</v>
      </c>
      <c r="F363" s="317">
        <v>0</v>
      </c>
      <c r="G363" s="317">
        <v>8</v>
      </c>
      <c r="H363" s="317">
        <v>0</v>
      </c>
      <c r="I363" s="317">
        <v>0</v>
      </c>
      <c r="J363" s="322" t="s">
        <v>41</v>
      </c>
      <c r="K363" s="317" t="s">
        <v>5432</v>
      </c>
      <c r="L363" s="317" t="s">
        <v>5852</v>
      </c>
      <c r="M363" s="317" t="e">
        <f>VLOOKUP(L363,[2]Feuil1!$F:$F,1,)</f>
        <v>#N/A</v>
      </c>
      <c r="N363" s="317"/>
    </row>
    <row r="364" spans="1:14">
      <c r="A364" s="317" t="str">
        <f>_xlfn.XLOOKUP(B364,NRO!I:I,NRO!H:H)</f>
        <v>THS</v>
      </c>
      <c r="B364" s="317" t="s">
        <v>1420</v>
      </c>
      <c r="C364" s="317" t="s">
        <v>3872</v>
      </c>
      <c r="D364" s="317">
        <v>14.774039999999999</v>
      </c>
      <c r="E364" s="317">
        <v>-16.92276</v>
      </c>
      <c r="F364" s="317">
        <v>0</v>
      </c>
      <c r="G364" s="317">
        <v>8</v>
      </c>
      <c r="H364" s="317">
        <v>0</v>
      </c>
      <c r="I364" s="317">
        <v>0</v>
      </c>
      <c r="J364" s="320" t="s">
        <v>23</v>
      </c>
      <c r="K364" s="317" t="s">
        <v>5432</v>
      </c>
      <c r="L364" s="317" t="s">
        <v>5853</v>
      </c>
      <c r="M364" s="317" t="e">
        <f>VLOOKUP(L364,[2]Feuil1!$F:$F,1,)</f>
        <v>#N/A</v>
      </c>
      <c r="N364" s="317"/>
    </row>
    <row r="365" spans="1:14">
      <c r="A365" s="317" t="str">
        <f>_xlfn.XLOOKUP(B365,NRO!I:I,NRO!H:H)</f>
        <v>SDF</v>
      </c>
      <c r="B365" s="317" t="s">
        <v>447</v>
      </c>
      <c r="C365" s="317" t="s">
        <v>4307</v>
      </c>
      <c r="D365" s="317">
        <v>14.7361</v>
      </c>
      <c r="E365" s="317">
        <v>-17.462009999999999</v>
      </c>
      <c r="F365" s="317">
        <v>0</v>
      </c>
      <c r="G365" s="317">
        <v>6</v>
      </c>
      <c r="H365" s="317">
        <v>0</v>
      </c>
      <c r="I365" s="317">
        <v>0</v>
      </c>
      <c r="J365" s="317" t="s">
        <v>19</v>
      </c>
      <c r="K365" s="317" t="s">
        <v>5432</v>
      </c>
      <c r="L365" s="317" t="s">
        <v>5854</v>
      </c>
      <c r="M365" s="317" t="e">
        <f>VLOOKUP(L365,[2]Feuil1!$F:$F,1,)</f>
        <v>#N/A</v>
      </c>
      <c r="N365" s="317"/>
    </row>
    <row r="366" spans="1:14">
      <c r="A366" s="317" t="str">
        <f>_xlfn.XLOOKUP(B366,NRO!I:I,NRO!H:H)</f>
        <v>GDW</v>
      </c>
      <c r="B366" s="317" t="s">
        <v>871</v>
      </c>
      <c r="C366" s="317" t="s">
        <v>3849</v>
      </c>
      <c r="D366" s="317">
        <v>14.78843</v>
      </c>
      <c r="E366" s="317">
        <v>-17.379760000000001</v>
      </c>
      <c r="F366" s="317">
        <v>0</v>
      </c>
      <c r="G366" s="317">
        <v>6</v>
      </c>
      <c r="H366" s="317">
        <v>0</v>
      </c>
      <c r="I366" s="317">
        <v>0</v>
      </c>
      <c r="J366" s="318" t="s">
        <v>12</v>
      </c>
      <c r="K366" s="317" t="s">
        <v>5432</v>
      </c>
      <c r="L366" s="317" t="s">
        <v>5855</v>
      </c>
      <c r="M366" s="317" t="str">
        <f>VLOOKUP(L366,[2]Feuil1!$F:$F,1,)</f>
        <v>O_GDW_M28_268-269_7</v>
      </c>
      <c r="N366" s="317"/>
    </row>
    <row r="367" spans="1:14">
      <c r="A367" s="317" t="str">
        <f>_xlfn.XLOOKUP(B367,NRO!I:I,NRO!H:H)</f>
        <v>SVD</v>
      </c>
      <c r="B367" s="317" t="s">
        <v>531</v>
      </c>
      <c r="C367" s="317" t="s">
        <v>3817</v>
      </c>
      <c r="D367" s="317">
        <v>14.721909999999999</v>
      </c>
      <c r="E367" s="317">
        <v>-17.454519999999999</v>
      </c>
      <c r="F367" s="317">
        <v>0</v>
      </c>
      <c r="G367" s="317">
        <v>6</v>
      </c>
      <c r="H367" s="317">
        <v>0</v>
      </c>
      <c r="I367" s="317">
        <v>0</v>
      </c>
      <c r="J367" s="317" t="s">
        <v>19</v>
      </c>
      <c r="K367" s="317" t="s">
        <v>5432</v>
      </c>
      <c r="L367" s="317" t="s">
        <v>5856</v>
      </c>
      <c r="M367" s="317" t="str">
        <f>VLOOKUP(L367,[2]Feuil1!$F:$F,1,)</f>
        <v>O_SVD_C35_222-223_7</v>
      </c>
      <c r="N367" s="317"/>
    </row>
    <row r="368" spans="1:14">
      <c r="A368" s="317" t="str">
        <f>_xlfn.XLOOKUP(B368,NRO!I:I,NRO!H:H)</f>
        <v>MED</v>
      </c>
      <c r="B368" s="317" t="s">
        <v>261</v>
      </c>
      <c r="C368" s="317" t="s">
        <v>4277</v>
      </c>
      <c r="D368" s="317">
        <v>14.690104</v>
      </c>
      <c r="E368" s="317">
        <v>-17.437504000000001</v>
      </c>
      <c r="F368" s="317">
        <v>0</v>
      </c>
      <c r="G368" s="317">
        <v>4</v>
      </c>
      <c r="H368" s="317">
        <v>0</v>
      </c>
      <c r="I368" s="317">
        <v>0</v>
      </c>
      <c r="J368" s="317" t="s">
        <v>19</v>
      </c>
      <c r="K368" s="317" t="s">
        <v>5432</v>
      </c>
      <c r="L368" s="317" t="s">
        <v>5857</v>
      </c>
      <c r="M368" s="317" t="e">
        <f>VLOOKUP(L368,[2]Feuil1!$F:$F,1,)</f>
        <v>#N/A</v>
      </c>
      <c r="N368" s="317"/>
    </row>
    <row r="369" spans="1:14">
      <c r="A369" s="317" t="str">
        <f>_xlfn.XLOOKUP(B369,NRO!I:I,NRO!H:H)</f>
        <v>GDW</v>
      </c>
      <c r="B369" s="317" t="s">
        <v>692</v>
      </c>
      <c r="C369" s="317" t="s">
        <v>3955</v>
      </c>
      <c r="D369" s="317">
        <v>14.776759999999999</v>
      </c>
      <c r="E369" s="317">
        <v>-17.399270000000001</v>
      </c>
      <c r="F369" s="317">
        <v>0</v>
      </c>
      <c r="G369" s="317">
        <v>6</v>
      </c>
      <c r="H369" s="317">
        <v>0</v>
      </c>
      <c r="I369" s="317">
        <v>0</v>
      </c>
      <c r="J369" s="318" t="s">
        <v>12</v>
      </c>
      <c r="K369" s="317" t="s">
        <v>5432</v>
      </c>
      <c r="L369" s="317" t="s">
        <v>5858</v>
      </c>
      <c r="M369" s="317" t="e">
        <f>VLOOKUP(L369,[2]Feuil1!$F:$F,1,)</f>
        <v>#N/A</v>
      </c>
      <c r="N369" s="317"/>
    </row>
    <row r="370" spans="1:14">
      <c r="A370" s="317" t="str">
        <f>_xlfn.XLOOKUP(B370,NRO!I:I,NRO!H:H)</f>
        <v>KMR</v>
      </c>
      <c r="B370" s="317" t="s">
        <v>1304</v>
      </c>
      <c r="C370" s="317" t="s">
        <v>4005</v>
      </c>
      <c r="D370" s="317">
        <v>14.769450000000001</v>
      </c>
      <c r="E370" s="317">
        <v>-17.36749</v>
      </c>
      <c r="F370" s="317">
        <v>0</v>
      </c>
      <c r="G370" s="317">
        <v>8</v>
      </c>
      <c r="H370" s="317">
        <v>0</v>
      </c>
      <c r="I370" s="317">
        <v>0</v>
      </c>
      <c r="J370" s="318" t="s">
        <v>12</v>
      </c>
      <c r="K370" s="317" t="s">
        <v>5432</v>
      </c>
      <c r="L370" s="317" t="s">
        <v>5859</v>
      </c>
      <c r="M370" s="317" t="e">
        <f>VLOOKUP(L370,[2]Feuil1!$F:$F,1,)</f>
        <v>#N/A</v>
      </c>
      <c r="N370" s="317"/>
    </row>
    <row r="371" spans="1:14">
      <c r="A371" s="317" t="str">
        <f>_xlfn.XLOOKUP(B371,NRO!I:I,NRO!H:H)</f>
        <v>SDF</v>
      </c>
      <c r="B371" s="317" t="s">
        <v>490</v>
      </c>
      <c r="C371" s="317" t="s">
        <v>4028</v>
      </c>
      <c r="D371" s="317">
        <v>14.741429999999999</v>
      </c>
      <c r="E371" s="317">
        <v>-17.46454</v>
      </c>
      <c r="F371" s="317">
        <v>0</v>
      </c>
      <c r="G371" s="317">
        <v>6</v>
      </c>
      <c r="H371" s="317">
        <v>0</v>
      </c>
      <c r="I371" s="317">
        <v>0</v>
      </c>
      <c r="J371" s="317" t="s">
        <v>19</v>
      </c>
      <c r="K371" s="317" t="s">
        <v>5432</v>
      </c>
      <c r="L371" s="317" t="s">
        <v>5860</v>
      </c>
      <c r="M371" s="317" t="e">
        <f>VLOOKUP(L371,[2]Feuil1!$F:$F,1,)</f>
        <v>#N/A</v>
      </c>
      <c r="N371" s="317"/>
    </row>
    <row r="372" spans="1:14">
      <c r="A372" s="317" t="str">
        <f>_xlfn.XLOOKUP(B372,NRO!I:I,NRO!H:H)</f>
        <v>DMD</v>
      </c>
      <c r="B372" s="317" t="s">
        <v>1538</v>
      </c>
      <c r="C372" s="317" t="s">
        <v>3902</v>
      </c>
      <c r="D372" s="317">
        <v>14.72865</v>
      </c>
      <c r="E372" s="317">
        <v>-17.18158</v>
      </c>
      <c r="F372" s="317">
        <v>0</v>
      </c>
      <c r="G372" s="317">
        <v>8</v>
      </c>
      <c r="H372" s="317">
        <v>0</v>
      </c>
      <c r="I372" s="317">
        <v>0</v>
      </c>
      <c r="J372" s="318" t="s">
        <v>12</v>
      </c>
      <c r="K372" s="317" t="s">
        <v>5432</v>
      </c>
      <c r="L372" s="317" t="s">
        <v>5861</v>
      </c>
      <c r="M372" s="317" t="e">
        <f>VLOOKUP(L372,[2]Feuil1!$F:$F,1,)</f>
        <v>#N/A</v>
      </c>
      <c r="N372" s="317"/>
    </row>
    <row r="373" spans="1:14">
      <c r="A373" s="317" t="str">
        <f>_xlfn.XLOOKUP(B373,NRO!I:I,NRO!H:H)</f>
        <v>LGA</v>
      </c>
      <c r="B373" s="317" t="s">
        <v>806</v>
      </c>
      <c r="C373" s="317" t="s">
        <v>4484</v>
      </c>
      <c r="D373" s="317">
        <v>15.632289999999999</v>
      </c>
      <c r="E373" s="317">
        <v>-16.237870000000001</v>
      </c>
      <c r="F373" s="317">
        <v>0</v>
      </c>
      <c r="G373" s="317">
        <v>6</v>
      </c>
      <c r="H373" s="317">
        <v>0</v>
      </c>
      <c r="I373" s="317">
        <v>0</v>
      </c>
      <c r="J373" s="321" t="s">
        <v>26</v>
      </c>
      <c r="K373" s="317" t="s">
        <v>5432</v>
      </c>
      <c r="L373" s="317" t="s">
        <v>5862</v>
      </c>
      <c r="M373" s="317" t="e">
        <f>VLOOKUP(L373,[2]Feuil1!$F:$F,1,)</f>
        <v>#N/A</v>
      </c>
      <c r="N373" s="317"/>
    </row>
    <row r="374" spans="1:14">
      <c r="A374" s="317" t="str">
        <f>_xlfn.XLOOKUP(B374,NRO!I:I,NRO!H:H)</f>
        <v>TIA</v>
      </c>
      <c r="B374" s="317" t="s">
        <v>797</v>
      </c>
      <c r="C374" s="317" t="s">
        <v>4186</v>
      </c>
      <c r="D374" s="317">
        <v>14.75797</v>
      </c>
      <c r="E374" s="317">
        <v>-17.389990000000001</v>
      </c>
      <c r="F374" s="317">
        <v>0</v>
      </c>
      <c r="G374" s="317">
        <v>6</v>
      </c>
      <c r="H374" s="317">
        <v>0</v>
      </c>
      <c r="I374" s="317">
        <v>0</v>
      </c>
      <c r="J374" s="318" t="s">
        <v>12</v>
      </c>
      <c r="K374" s="317" t="s">
        <v>5432</v>
      </c>
      <c r="L374" s="317" t="s">
        <v>5863</v>
      </c>
      <c r="M374" s="317" t="e">
        <f>VLOOKUP(L374,[2]Feuil1!$F:$F,1,)</f>
        <v>#N/A</v>
      </c>
      <c r="N374" s="317"/>
    </row>
    <row r="375" spans="1:14">
      <c r="A375" s="317" t="str">
        <f>_xlfn.XLOOKUP(B375,NRO!I:I,NRO!H:H)</f>
        <v>THS</v>
      </c>
      <c r="B375" s="317" t="s">
        <v>1351</v>
      </c>
      <c r="C375" s="317" t="s">
        <v>4461</v>
      </c>
      <c r="D375" s="317">
        <v>14.770770000000001</v>
      </c>
      <c r="E375" s="317">
        <v>-16.903479999999998</v>
      </c>
      <c r="F375" s="317">
        <v>0</v>
      </c>
      <c r="G375" s="317">
        <v>8</v>
      </c>
      <c r="H375" s="317">
        <v>0</v>
      </c>
      <c r="I375" s="317">
        <v>0</v>
      </c>
      <c r="J375" s="320" t="s">
        <v>23</v>
      </c>
      <c r="K375" s="317" t="s">
        <v>5432</v>
      </c>
      <c r="L375" s="317" t="s">
        <v>5864</v>
      </c>
      <c r="M375" s="317" t="e">
        <f>VLOOKUP(L375,[2]Feuil1!$F:$F,1,)</f>
        <v>#N/A</v>
      </c>
      <c r="N375" s="317"/>
    </row>
    <row r="376" spans="1:14">
      <c r="A376" s="317" t="str">
        <f>_xlfn.XLOOKUP(B376,NRO!I:I,NRO!H:H)</f>
        <v>MBR</v>
      </c>
      <c r="B376" s="317" t="s">
        <v>742</v>
      </c>
      <c r="C376" s="317" t="s">
        <v>4895</v>
      </c>
      <c r="D376" s="317">
        <v>14.355420000000001</v>
      </c>
      <c r="E376" s="317">
        <v>-16.932960000000001</v>
      </c>
      <c r="F376" s="317">
        <v>0</v>
      </c>
      <c r="G376" s="317">
        <v>6</v>
      </c>
      <c r="H376" s="317">
        <v>0</v>
      </c>
      <c r="I376" s="317">
        <v>0</v>
      </c>
      <c r="J376" s="320" t="s">
        <v>23</v>
      </c>
      <c r="K376" s="317" t="s">
        <v>5432</v>
      </c>
      <c r="L376" s="317" t="s">
        <v>5865</v>
      </c>
      <c r="M376" s="317" t="e">
        <f>VLOOKUP(L376,[2]Feuil1!$F:$F,1,)</f>
        <v>#N/A</v>
      </c>
      <c r="N376" s="317"/>
    </row>
    <row r="377" spans="1:14">
      <c r="A377" s="317" t="str">
        <f>_xlfn.XLOOKUP(B377,NRO!I:I,NRO!H:H)</f>
        <v>THS</v>
      </c>
      <c r="B377" s="317" t="s">
        <v>1371</v>
      </c>
      <c r="C377" s="317" t="s">
        <v>4596</v>
      </c>
      <c r="D377" s="317">
        <v>14.765370000000001</v>
      </c>
      <c r="E377" s="317">
        <v>-16.906700000000001</v>
      </c>
      <c r="F377" s="317">
        <v>0</v>
      </c>
      <c r="G377" s="317">
        <v>8</v>
      </c>
      <c r="H377" s="317">
        <v>0</v>
      </c>
      <c r="I377" s="317">
        <v>0</v>
      </c>
      <c r="J377" s="320" t="s">
        <v>23</v>
      </c>
      <c r="K377" s="317" t="s">
        <v>5432</v>
      </c>
      <c r="L377" s="317" t="s">
        <v>5866</v>
      </c>
      <c r="M377" s="317" t="e">
        <f>VLOOKUP(L377,[2]Feuil1!$F:$F,1,)</f>
        <v>#N/A</v>
      </c>
      <c r="N377" s="317"/>
    </row>
    <row r="378" spans="1:14">
      <c r="A378" s="317" t="str">
        <f>_xlfn.XLOOKUP(B378,NRO!I:I,NRO!H:H)</f>
        <v>GMB</v>
      </c>
      <c r="B378" s="317" t="s">
        <v>555</v>
      </c>
      <c r="C378" s="317" t="s">
        <v>4513</v>
      </c>
      <c r="D378" s="317">
        <v>14.44187</v>
      </c>
      <c r="E378" s="317">
        <v>-17.019670000000001</v>
      </c>
      <c r="F378" s="317">
        <v>0</v>
      </c>
      <c r="G378" s="317">
        <v>6</v>
      </c>
      <c r="H378" s="317">
        <v>0</v>
      </c>
      <c r="I378" s="317">
        <v>0</v>
      </c>
      <c r="J378" s="320" t="s">
        <v>23</v>
      </c>
      <c r="K378" s="317" t="s">
        <v>5432</v>
      </c>
      <c r="L378" s="317" t="s">
        <v>5867</v>
      </c>
      <c r="M378" s="317" t="e">
        <f>VLOOKUP(L378,[2]Feuil1!$F:$F,1,)</f>
        <v>#N/A</v>
      </c>
      <c r="N378" s="317"/>
    </row>
    <row r="379" spans="1:14">
      <c r="A379" s="317" t="str">
        <f>_xlfn.XLOOKUP(B379,NRO!I:I,NRO!H:H)</f>
        <v>CAM</v>
      </c>
      <c r="B379" s="317" t="s">
        <v>1072</v>
      </c>
      <c r="C379" s="317" t="s">
        <v>3723</v>
      </c>
      <c r="D379" s="317">
        <v>14.75966</v>
      </c>
      <c r="E379" s="317">
        <v>-17.43094</v>
      </c>
      <c r="F379" s="317">
        <v>0</v>
      </c>
      <c r="G379" s="317">
        <v>8</v>
      </c>
      <c r="H379" s="317">
        <v>0</v>
      </c>
      <c r="I379" s="317">
        <v>0</v>
      </c>
      <c r="J379" s="318" t="s">
        <v>12</v>
      </c>
      <c r="K379" s="317" t="s">
        <v>5432</v>
      </c>
      <c r="L379" s="317" t="s">
        <v>5868</v>
      </c>
      <c r="M379" s="317" t="str">
        <f>VLOOKUP(L379,[2]Feuil1!$F:$F,1,)</f>
        <v>O_CAM_H54_PBO97_7</v>
      </c>
      <c r="N379" s="317"/>
    </row>
    <row r="380" spans="1:14">
      <c r="A380" s="317" t="str">
        <f>_xlfn.XLOOKUP(B380,NRO!I:I,NRO!H:H)</f>
        <v>MED</v>
      </c>
      <c r="B380" s="317" t="s">
        <v>166</v>
      </c>
      <c r="C380" s="317" t="s">
        <v>5172</v>
      </c>
      <c r="D380" s="317">
        <v>14.67831</v>
      </c>
      <c r="E380" s="317">
        <v>-17.44003</v>
      </c>
      <c r="F380" s="317">
        <v>0</v>
      </c>
      <c r="G380" s="317">
        <v>6</v>
      </c>
      <c r="H380" s="317">
        <v>0</v>
      </c>
      <c r="I380" s="317">
        <v>0</v>
      </c>
      <c r="J380" s="317" t="s">
        <v>19</v>
      </c>
      <c r="K380" s="317" t="s">
        <v>5432</v>
      </c>
      <c r="L380" s="317" t="s">
        <v>5869</v>
      </c>
      <c r="M380" s="317" t="e">
        <f>VLOOKUP(L380,[2]Feuil1!$F:$F,1,)</f>
        <v>#N/A</v>
      </c>
      <c r="N380" s="317"/>
    </row>
    <row r="381" spans="1:14">
      <c r="A381" s="317" t="str">
        <f>_xlfn.XLOOKUP(B381,NRO!I:I,NRO!H:H)</f>
        <v>GMB</v>
      </c>
      <c r="B381" s="317" t="s">
        <v>761</v>
      </c>
      <c r="C381" s="317" t="s">
        <v>4939</v>
      </c>
      <c r="D381" s="317">
        <v>14.44764</v>
      </c>
      <c r="E381" s="317">
        <v>-16.999500000000001</v>
      </c>
      <c r="F381" s="317">
        <v>0</v>
      </c>
      <c r="G381" s="317">
        <v>6</v>
      </c>
      <c r="H381" s="317">
        <v>0</v>
      </c>
      <c r="I381" s="317">
        <v>0</v>
      </c>
      <c r="J381" s="320" t="s">
        <v>23</v>
      </c>
      <c r="K381" s="317" t="s">
        <v>5432</v>
      </c>
      <c r="L381" s="317" t="s">
        <v>5870</v>
      </c>
      <c r="M381" s="317" t="e">
        <f>VLOOKUP(L381,[2]Feuil1!$F:$F,1,)</f>
        <v>#N/A</v>
      </c>
      <c r="N381" s="317"/>
    </row>
    <row r="382" spans="1:14">
      <c r="A382" s="317" t="str">
        <f>_xlfn.XLOOKUP(B382,NRO!I:I,NRO!H:H)</f>
        <v>ACA</v>
      </c>
      <c r="B382" s="317" t="s">
        <v>623</v>
      </c>
      <c r="C382" s="317" t="s">
        <v>5025</v>
      </c>
      <c r="D382" s="317">
        <v>-17.457131223437081</v>
      </c>
      <c r="E382" s="317">
        <v>-14.705633164502149</v>
      </c>
      <c r="F382" s="317">
        <v>0</v>
      </c>
      <c r="G382" s="317">
        <v>12</v>
      </c>
      <c r="H382" s="317">
        <v>0</v>
      </c>
      <c r="I382" s="317">
        <v>0</v>
      </c>
      <c r="J382" s="317" t="s">
        <v>19</v>
      </c>
      <c r="K382" s="317" t="s">
        <v>5432</v>
      </c>
      <c r="L382" s="317" t="s">
        <v>5871</v>
      </c>
      <c r="M382" s="317" t="e">
        <f>VLOOKUP(L382,[2]Feuil1!$F:$F,1,)</f>
        <v>#N/A</v>
      </c>
      <c r="N382" s="317"/>
    </row>
    <row r="383" spans="1:14">
      <c r="A383" s="317" t="str">
        <f>_xlfn.XLOOKUP(B383,NRO!I:I,NRO!H:H)</f>
        <v>MBR</v>
      </c>
      <c r="B383" s="317" t="s">
        <v>735</v>
      </c>
      <c r="C383" s="317" t="s">
        <v>4953</v>
      </c>
      <c r="D383" s="317">
        <v>14.408340000000001</v>
      </c>
      <c r="E383" s="317">
        <v>-16.963740000000001</v>
      </c>
      <c r="F383" s="317">
        <v>0</v>
      </c>
      <c r="G383" s="317">
        <v>6</v>
      </c>
      <c r="H383" s="317">
        <v>0</v>
      </c>
      <c r="I383" s="317">
        <v>0</v>
      </c>
      <c r="J383" s="320" t="s">
        <v>23</v>
      </c>
      <c r="K383" s="317" t="s">
        <v>5432</v>
      </c>
      <c r="L383" s="317" t="s">
        <v>5872</v>
      </c>
      <c r="M383" s="317" t="e">
        <f>VLOOKUP(L383,[2]Feuil1!$F:$F,1,)</f>
        <v>#N/A</v>
      </c>
      <c r="N383" s="317"/>
    </row>
    <row r="384" spans="1:14">
      <c r="A384" s="317" t="str">
        <f>_xlfn.XLOOKUP(B384,NRO!I:I,NRO!H:H)</f>
        <v>THS</v>
      </c>
      <c r="B384" s="317" t="s">
        <v>1420</v>
      </c>
      <c r="C384" s="317" t="s">
        <v>4064</v>
      </c>
      <c r="D384" s="317">
        <v>14.77779</v>
      </c>
      <c r="E384" s="317">
        <v>-16.92549</v>
      </c>
      <c r="F384" s="317">
        <v>0</v>
      </c>
      <c r="G384" s="317">
        <v>8</v>
      </c>
      <c r="H384" s="317">
        <v>0</v>
      </c>
      <c r="I384" s="317">
        <v>0</v>
      </c>
      <c r="J384" s="320" t="s">
        <v>23</v>
      </c>
      <c r="K384" s="317" t="s">
        <v>5432</v>
      </c>
      <c r="L384" s="317" t="s">
        <v>5873</v>
      </c>
      <c r="M384" s="317" t="e">
        <f>VLOOKUP(L384,[2]Feuil1!$F:$F,1,)</f>
        <v>#N/A</v>
      </c>
      <c r="N384" s="317"/>
    </row>
    <row r="385" spans="1:14">
      <c r="A385" s="317" t="str">
        <f>_xlfn.XLOOKUP(B385,NRO!I:I,NRO!H:H)</f>
        <v>CAM</v>
      </c>
      <c r="B385" s="317" t="s">
        <v>1072</v>
      </c>
      <c r="C385" s="317" t="s">
        <v>4122</v>
      </c>
      <c r="D385" s="317">
        <v>14.748849999999999</v>
      </c>
      <c r="E385" s="317">
        <v>-17.43713</v>
      </c>
      <c r="F385" s="317">
        <v>0</v>
      </c>
      <c r="G385" s="317">
        <v>6</v>
      </c>
      <c r="H385" s="317">
        <v>0</v>
      </c>
      <c r="I385" s="317">
        <v>0</v>
      </c>
      <c r="J385" s="318" t="s">
        <v>12</v>
      </c>
      <c r="K385" s="317" t="s">
        <v>5432</v>
      </c>
      <c r="L385" s="317" t="s">
        <v>5874</v>
      </c>
      <c r="M385" s="317" t="e">
        <f>VLOOKUP(L385,[2]Feuil1!$F:$F,1,)</f>
        <v>#N/A</v>
      </c>
      <c r="N385" s="317"/>
    </row>
    <row r="386" spans="1:14">
      <c r="A386" s="317" t="str">
        <f>_xlfn.XLOOKUP(B386,NRO!I:I,NRO!H:H)</f>
        <v>REP</v>
      </c>
      <c r="B386" s="317" t="s">
        <v>151</v>
      </c>
      <c r="C386" s="317" t="s">
        <v>4151</v>
      </c>
      <c r="D386" s="317">
        <v>14.674196</v>
      </c>
      <c r="E386" s="317">
        <v>-17.42803</v>
      </c>
      <c r="F386" s="317">
        <v>0</v>
      </c>
      <c r="G386" s="317">
        <v>6</v>
      </c>
      <c r="H386" s="317">
        <v>0</v>
      </c>
      <c r="I386" s="317">
        <v>0</v>
      </c>
      <c r="J386" s="317" t="s">
        <v>19</v>
      </c>
      <c r="K386" s="317" t="s">
        <v>5432</v>
      </c>
      <c r="L386" s="317" t="s">
        <v>5875</v>
      </c>
      <c r="M386" s="317" t="e">
        <f>VLOOKUP(L386,[2]Feuil1!$F:$F,1,)</f>
        <v>#N/A</v>
      </c>
      <c r="N386" s="317"/>
    </row>
    <row r="387" spans="1:14">
      <c r="A387" s="317" t="str">
        <f>_xlfn.XLOOKUP(B387,NRO!I:I,NRO!H:H)</f>
        <v>BGY</v>
      </c>
      <c r="B387" s="317" t="s">
        <v>1081</v>
      </c>
      <c r="C387" s="317" t="s">
        <v>5173</v>
      </c>
      <c r="D387" s="317">
        <v>14.692600000000001</v>
      </c>
      <c r="E387" s="317">
        <v>-14.692600000000001</v>
      </c>
      <c r="F387" s="317">
        <v>0</v>
      </c>
      <c r="G387" s="317">
        <v>8</v>
      </c>
      <c r="H387" s="317">
        <v>0</v>
      </c>
      <c r="I387" s="317">
        <v>0</v>
      </c>
      <c r="J387" s="318" t="s">
        <v>12</v>
      </c>
      <c r="K387" s="317" t="s">
        <v>5432</v>
      </c>
      <c r="L387" s="317" t="s">
        <v>5876</v>
      </c>
      <c r="M387" s="317" t="e">
        <f>VLOOKUP(L387,[2]Feuil1!$F:$F,1,)</f>
        <v>#N/A</v>
      </c>
      <c r="N387" s="317"/>
    </row>
    <row r="388" spans="1:14">
      <c r="A388" s="317" t="str">
        <f>_xlfn.XLOOKUP(B388,NRO!I:I,NRO!H:H)</f>
        <v>KLK</v>
      </c>
      <c r="B388" s="317" t="s">
        <v>880</v>
      </c>
      <c r="C388" s="317" t="s">
        <v>4637</v>
      </c>
      <c r="D388" s="317">
        <v>14.150933757094499</v>
      </c>
      <c r="E388" s="317">
        <v>-16.016780683640999</v>
      </c>
      <c r="F388" s="317">
        <v>0</v>
      </c>
      <c r="G388" s="317">
        <v>6</v>
      </c>
      <c r="H388" s="317">
        <v>0</v>
      </c>
      <c r="I388" s="317">
        <v>0</v>
      </c>
      <c r="J388" s="322" t="s">
        <v>41</v>
      </c>
      <c r="K388" s="317" t="s">
        <v>5432</v>
      </c>
      <c r="L388" s="317" t="s">
        <v>5877</v>
      </c>
      <c r="M388" s="317" t="e">
        <f>VLOOKUP(L388,[2]Feuil1!$F:$F,1,)</f>
        <v>#N/A</v>
      </c>
      <c r="N388" s="317"/>
    </row>
    <row r="389" spans="1:14">
      <c r="A389" s="317" t="str">
        <f>_xlfn.XLOOKUP(B389,NRO!I:I,NRO!H:H)</f>
        <v>ALM</v>
      </c>
      <c r="B389" s="317" t="s">
        <v>334</v>
      </c>
      <c r="C389" s="317" t="s">
        <v>5047</v>
      </c>
      <c r="D389" s="317">
        <v>14.717879999999999</v>
      </c>
      <c r="E389" s="317">
        <v>-17.490950000000002</v>
      </c>
      <c r="F389" s="317">
        <v>0</v>
      </c>
      <c r="G389" s="317">
        <v>6</v>
      </c>
      <c r="H389" s="317">
        <v>0</v>
      </c>
      <c r="I389" s="317">
        <v>0</v>
      </c>
      <c r="J389" s="317" t="s">
        <v>19</v>
      </c>
      <c r="K389" s="317" t="s">
        <v>5432</v>
      </c>
      <c r="L389" s="317" t="s">
        <v>5878</v>
      </c>
      <c r="M389" s="317" t="e">
        <f>VLOOKUP(L389,[2]Feuil1!$F:$F,1,)</f>
        <v>#N/A</v>
      </c>
      <c r="N389" s="317"/>
    </row>
    <row r="390" spans="1:14">
      <c r="A390" s="317" t="str">
        <f>_xlfn.XLOOKUP(B390,NRO!I:I,NRO!H:H)</f>
        <v>THS</v>
      </c>
      <c r="B390" s="317" t="s">
        <v>1351</v>
      </c>
      <c r="C390" s="317" t="s">
        <v>4614</v>
      </c>
      <c r="D390" s="317">
        <v>14.77046</v>
      </c>
      <c r="E390" s="317">
        <v>-16.907319999999999</v>
      </c>
      <c r="F390" s="317">
        <v>0</v>
      </c>
      <c r="G390" s="317">
        <v>8</v>
      </c>
      <c r="H390" s="317">
        <v>0</v>
      </c>
      <c r="I390" s="317">
        <v>0</v>
      </c>
      <c r="J390" s="320" t="s">
        <v>23</v>
      </c>
      <c r="K390" s="317" t="s">
        <v>5432</v>
      </c>
      <c r="L390" s="317" t="s">
        <v>5879</v>
      </c>
      <c r="M390" s="317" t="e">
        <f>VLOOKUP(L390,[2]Feuil1!$F:$F,1,)</f>
        <v>#N/A</v>
      </c>
      <c r="N390" s="317"/>
    </row>
    <row r="391" spans="1:14">
      <c r="A391" s="317" t="str">
        <f>_xlfn.XLOOKUP(B391,NRO!I:I,NRO!H:H)</f>
        <v>SGK</v>
      </c>
      <c r="B391" s="317" t="s">
        <v>801</v>
      </c>
      <c r="C391" s="317" t="s">
        <v>3776</v>
      </c>
      <c r="D391" s="317">
        <v>14.76892</v>
      </c>
      <c r="E391" s="317">
        <v>-17.215810000000001</v>
      </c>
      <c r="F391" s="317">
        <v>0</v>
      </c>
      <c r="G391" s="317">
        <v>8</v>
      </c>
      <c r="H391" s="317">
        <v>0</v>
      </c>
      <c r="I391" s="317">
        <v>0</v>
      </c>
      <c r="J391" s="318" t="s">
        <v>12</v>
      </c>
      <c r="K391" s="317" t="s">
        <v>5432</v>
      </c>
      <c r="L391" s="317" t="s">
        <v>5880</v>
      </c>
      <c r="M391" s="317" t="e">
        <f>VLOOKUP(L391,[2]Feuil1!$F:$F,1,)</f>
        <v>#N/A</v>
      </c>
      <c r="N391" s="317"/>
    </row>
    <row r="392" spans="1:14">
      <c r="A392" s="317" t="str">
        <f>_xlfn.XLOOKUP(B392,NRO!I:I,NRO!H:H)</f>
        <v>REP</v>
      </c>
      <c r="B392" s="317" t="s">
        <v>160</v>
      </c>
      <c r="C392" s="317" t="s">
        <v>3960</v>
      </c>
      <c r="D392" s="317">
        <v>14.67048</v>
      </c>
      <c r="E392" s="317">
        <v>-17.427659999999999</v>
      </c>
      <c r="F392" s="317">
        <v>0</v>
      </c>
      <c r="G392" s="317">
        <v>6</v>
      </c>
      <c r="H392" s="317">
        <v>0</v>
      </c>
      <c r="I392" s="317">
        <v>0</v>
      </c>
      <c r="J392" s="317" t="s">
        <v>19</v>
      </c>
      <c r="K392" s="317" t="s">
        <v>5432</v>
      </c>
      <c r="L392" s="317" t="s">
        <v>5881</v>
      </c>
      <c r="M392" s="317" t="e">
        <f>VLOOKUP(L392,[2]Feuil1!$F:$F,1,)</f>
        <v>#N/A</v>
      </c>
      <c r="N392" s="317"/>
    </row>
    <row r="393" spans="1:14">
      <c r="A393" s="317" t="str">
        <f>_xlfn.XLOOKUP(B393,NRO!I:I,NRO!H:H)</f>
        <v>MBW</v>
      </c>
      <c r="B393" s="317" t="s">
        <v>1269</v>
      </c>
      <c r="C393" s="317" t="s">
        <v>3715</v>
      </c>
      <c r="D393" s="317">
        <v>14.767266599999999</v>
      </c>
      <c r="E393" s="317">
        <v>-17.29866732</v>
      </c>
      <c r="F393" s="317">
        <v>0</v>
      </c>
      <c r="G393" s="317">
        <v>8</v>
      </c>
      <c r="H393" s="317">
        <v>0</v>
      </c>
      <c r="I393" s="317">
        <v>0</v>
      </c>
      <c r="J393" s="318" t="s">
        <v>12</v>
      </c>
      <c r="K393" s="317" t="s">
        <v>5432</v>
      </c>
      <c r="L393" s="317" t="s">
        <v>5882</v>
      </c>
      <c r="M393" s="317" t="e">
        <f>VLOOKUP(L393,[2]Feuil1!$F:$F,1,)</f>
        <v>#N/A</v>
      </c>
      <c r="N393" s="317"/>
    </row>
    <row r="394" spans="1:14">
      <c r="A394" s="317" t="str">
        <f>_xlfn.XLOOKUP(B394,NRO!I:I,NRO!H:H)</f>
        <v>RUF</v>
      </c>
      <c r="B394" s="317" t="s">
        <v>1341</v>
      </c>
      <c r="C394" s="317" t="s">
        <v>3792</v>
      </c>
      <c r="D394" s="317">
        <v>14.7227552939727</v>
      </c>
      <c r="E394" s="317">
        <v>-17.2550150716019</v>
      </c>
      <c r="F394" s="317">
        <v>0</v>
      </c>
      <c r="G394" s="317">
        <v>8</v>
      </c>
      <c r="H394" s="317">
        <v>0</v>
      </c>
      <c r="I394" s="317">
        <v>0</v>
      </c>
      <c r="J394" s="318" t="s">
        <v>12</v>
      </c>
      <c r="K394" s="317" t="s">
        <v>5432</v>
      </c>
      <c r="L394" s="317" t="s">
        <v>5883</v>
      </c>
      <c r="M394" s="317" t="e">
        <f>VLOOKUP(L394,[2]Feuil1!$F:$F,1,)</f>
        <v>#N/A</v>
      </c>
      <c r="N394" s="317"/>
    </row>
    <row r="395" spans="1:14">
      <c r="A395" s="317" t="str">
        <f>_xlfn.XLOOKUP(B395,NRO!I:I,NRO!H:H)</f>
        <v>ACA</v>
      </c>
      <c r="B395" s="317" t="s">
        <v>192</v>
      </c>
      <c r="C395" s="317" t="s">
        <v>3937</v>
      </c>
      <c r="D395" s="317">
        <v>14.686392</v>
      </c>
      <c r="E395" s="317">
        <v>-17.463156999999999</v>
      </c>
      <c r="F395" s="317">
        <v>0</v>
      </c>
      <c r="G395" s="317">
        <v>8</v>
      </c>
      <c r="H395" s="317">
        <v>0</v>
      </c>
      <c r="I395" s="317">
        <v>0</v>
      </c>
      <c r="J395" s="317" t="s">
        <v>19</v>
      </c>
      <c r="K395" s="317" t="s">
        <v>5432</v>
      </c>
      <c r="L395" s="317" t="s">
        <v>5884</v>
      </c>
      <c r="M395" s="317" t="e">
        <f>VLOOKUP(L395,[2]Feuil1!$F:$F,1,)</f>
        <v>#N/A</v>
      </c>
      <c r="N395" s="317"/>
    </row>
    <row r="396" spans="1:14">
      <c r="A396" s="317" t="str">
        <f>_xlfn.XLOOKUP(B396,NRO!I:I,NRO!H:H)</f>
        <v>MBR</v>
      </c>
      <c r="B396" s="317" t="s">
        <v>735</v>
      </c>
      <c r="C396" s="317" t="s">
        <v>4856</v>
      </c>
      <c r="D396" s="317">
        <v>14.408989999999999</v>
      </c>
      <c r="E396" s="317">
        <v>-16.967839999999999</v>
      </c>
      <c r="F396" s="317">
        <v>0</v>
      </c>
      <c r="G396" s="317">
        <v>6</v>
      </c>
      <c r="H396" s="317">
        <v>0</v>
      </c>
      <c r="I396" s="317">
        <v>0</v>
      </c>
      <c r="J396" s="320" t="s">
        <v>23</v>
      </c>
      <c r="K396" s="317" t="s">
        <v>5432</v>
      </c>
      <c r="L396" s="317" t="s">
        <v>5885</v>
      </c>
      <c r="M396" s="317" t="e">
        <f>VLOOKUP(L396,[2]Feuil1!$F:$F,1,)</f>
        <v>#N/A</v>
      </c>
      <c r="N396" s="317"/>
    </row>
    <row r="397" spans="1:14">
      <c r="A397" s="317" t="str">
        <f>_xlfn.XLOOKUP(B397,NRO!I:I,NRO!H:H)</f>
        <v>CAM</v>
      </c>
      <c r="B397" s="317" t="s">
        <v>412</v>
      </c>
      <c r="C397" s="317" t="s">
        <v>3840</v>
      </c>
      <c r="D397" s="317">
        <v>14.74797</v>
      </c>
      <c r="E397" s="317">
        <v>-17.437840000000001</v>
      </c>
      <c r="F397" s="317">
        <v>0</v>
      </c>
      <c r="G397" s="317">
        <v>6</v>
      </c>
      <c r="H397" s="317">
        <v>0</v>
      </c>
      <c r="I397" s="317">
        <v>0</v>
      </c>
      <c r="J397" s="318" t="s">
        <v>12</v>
      </c>
      <c r="K397" s="317" t="s">
        <v>5432</v>
      </c>
      <c r="L397" s="317" t="s">
        <v>5886</v>
      </c>
      <c r="M397" s="317" t="e">
        <f>VLOOKUP(L397,[2]Feuil1!$F:$F,1,)</f>
        <v>#N/A</v>
      </c>
      <c r="N397" s="317"/>
    </row>
    <row r="398" spans="1:14">
      <c r="A398" s="317" t="str">
        <f>_xlfn.XLOOKUP(B398,NRO!I:I,NRO!H:H)</f>
        <v>SDF</v>
      </c>
      <c r="B398" s="317" t="s">
        <v>670</v>
      </c>
      <c r="C398" s="317" t="s">
        <v>4102</v>
      </c>
      <c r="D398" s="317">
        <v>14.73232</v>
      </c>
      <c r="E398" s="317">
        <v>-17.452249999999999</v>
      </c>
      <c r="F398" s="317">
        <v>0</v>
      </c>
      <c r="G398" s="317">
        <v>6</v>
      </c>
      <c r="H398" s="317">
        <v>0</v>
      </c>
      <c r="I398" s="317">
        <v>0</v>
      </c>
      <c r="J398" s="317" t="s">
        <v>19</v>
      </c>
      <c r="K398" s="317" t="s">
        <v>5432</v>
      </c>
      <c r="L398" s="317" t="s">
        <v>5887</v>
      </c>
      <c r="M398" s="317" t="e">
        <f>VLOOKUP(L398,[2]Feuil1!$F:$F,1,)</f>
        <v>#N/A</v>
      </c>
      <c r="N398" s="317"/>
    </row>
    <row r="399" spans="1:14">
      <c r="A399" s="317" t="str">
        <f>_xlfn.XLOOKUP(B399,NRO!I:I,NRO!H:H)</f>
        <v>SDF</v>
      </c>
      <c r="B399" s="317" t="s">
        <v>452</v>
      </c>
      <c r="C399" s="317" t="s">
        <v>4196</v>
      </c>
      <c r="D399" s="317">
        <v>14.737360000000001</v>
      </c>
      <c r="E399" s="317">
        <v>-17.4558</v>
      </c>
      <c r="F399" s="317">
        <v>0</v>
      </c>
      <c r="G399" s="317">
        <v>6</v>
      </c>
      <c r="H399" s="317">
        <v>0</v>
      </c>
      <c r="I399" s="317">
        <v>0</v>
      </c>
      <c r="J399" s="317" t="s">
        <v>19</v>
      </c>
      <c r="K399" s="317" t="s">
        <v>5432</v>
      </c>
      <c r="L399" s="317" t="s">
        <v>5888</v>
      </c>
      <c r="M399" s="317" t="e">
        <f>VLOOKUP(L399,[2]Feuil1!$F:$F,1,)</f>
        <v>#N/A</v>
      </c>
      <c r="N399" s="317"/>
    </row>
    <row r="400" spans="1:14">
      <c r="A400" s="317" t="str">
        <f>_xlfn.XLOOKUP(B400,NRO!I:I,NRO!H:H)</f>
        <v>SDF</v>
      </c>
      <c r="B400" s="317" t="s">
        <v>560</v>
      </c>
      <c r="C400" s="317" t="s">
        <v>4385</v>
      </c>
      <c r="D400" s="317">
        <v>14.740589999999999</v>
      </c>
      <c r="E400" s="317">
        <v>-17.44125</v>
      </c>
      <c r="F400" s="317">
        <v>0</v>
      </c>
      <c r="G400" s="317">
        <v>6</v>
      </c>
      <c r="H400" s="317">
        <v>0</v>
      </c>
      <c r="I400" s="317">
        <v>0</v>
      </c>
      <c r="J400" s="317" t="s">
        <v>19</v>
      </c>
      <c r="K400" s="317" t="s">
        <v>5432</v>
      </c>
      <c r="L400" s="317" t="s">
        <v>5889</v>
      </c>
      <c r="M400" s="317" t="e">
        <f>VLOOKUP(L400,[2]Feuil1!$F:$F,1,)</f>
        <v>#N/A</v>
      </c>
      <c r="N400" s="317"/>
    </row>
    <row r="401" spans="1:14">
      <c r="A401" s="317" t="str">
        <f>_xlfn.XLOOKUP(B401,NRO!I:I,NRO!H:H)</f>
        <v>DMD</v>
      </c>
      <c r="B401" s="317" t="s">
        <v>1538</v>
      </c>
      <c r="C401" s="317" t="s">
        <v>4021</v>
      </c>
      <c r="D401" s="317">
        <v>14.725809999999999</v>
      </c>
      <c r="E401" s="317">
        <v>-17.182739999999999</v>
      </c>
      <c r="F401" s="317">
        <v>0</v>
      </c>
      <c r="G401" s="317">
        <v>8</v>
      </c>
      <c r="H401" s="317">
        <v>0</v>
      </c>
      <c r="I401" s="317">
        <v>0</v>
      </c>
      <c r="J401" s="318" t="s">
        <v>12</v>
      </c>
      <c r="K401" s="317" t="s">
        <v>5432</v>
      </c>
      <c r="L401" s="317" t="s">
        <v>5890</v>
      </c>
      <c r="M401" s="317" t="e">
        <f>VLOOKUP(L401,[2]Feuil1!$F:$F,1,)</f>
        <v>#N/A</v>
      </c>
      <c r="N401" s="317"/>
    </row>
    <row r="402" spans="1:14">
      <c r="A402" s="317" t="str">
        <f>_xlfn.XLOOKUP(B402,NRO!I:I,NRO!H:H)</f>
        <v>PRK</v>
      </c>
      <c r="B402" s="317" t="s">
        <v>1701</v>
      </c>
      <c r="C402" s="317" t="s">
        <v>3717</v>
      </c>
      <c r="D402" s="317">
        <v>13.70271</v>
      </c>
      <c r="E402" s="317">
        <v>-15.827669999999999</v>
      </c>
      <c r="F402" s="317">
        <v>0</v>
      </c>
      <c r="G402" s="317">
        <v>8</v>
      </c>
      <c r="H402" s="317">
        <v>0</v>
      </c>
      <c r="I402" s="317">
        <v>0</v>
      </c>
      <c r="J402" s="322" t="s">
        <v>41</v>
      </c>
      <c r="K402" s="317" t="s">
        <v>5432</v>
      </c>
      <c r="L402" s="317" t="s">
        <v>5891</v>
      </c>
      <c r="M402" s="317" t="e">
        <f>VLOOKUP(L402,[2]Feuil1!$F:$F,1,)</f>
        <v>#N/A</v>
      </c>
      <c r="N402" s="317"/>
    </row>
    <row r="403" spans="1:14">
      <c r="A403" s="317" t="str">
        <f>_xlfn.XLOOKUP(B403,NRO!I:I,NRO!H:H)</f>
        <v>SDF</v>
      </c>
      <c r="B403" s="317" t="s">
        <v>545</v>
      </c>
      <c r="C403" s="317" t="s">
        <v>3935</v>
      </c>
      <c r="D403" s="317">
        <v>14.72645642</v>
      </c>
      <c r="E403" s="317">
        <v>-17.44298856</v>
      </c>
      <c r="F403" s="317">
        <v>0</v>
      </c>
      <c r="G403" s="317">
        <v>6</v>
      </c>
      <c r="H403" s="317">
        <v>0</v>
      </c>
      <c r="I403" s="317">
        <v>0</v>
      </c>
      <c r="J403" s="317" t="s">
        <v>19</v>
      </c>
      <c r="K403" s="317" t="s">
        <v>5432</v>
      </c>
      <c r="L403" s="317" t="s">
        <v>5892</v>
      </c>
      <c r="M403" s="317" t="e">
        <f>VLOOKUP(L403,[2]Feuil1!$F:$F,1,)</f>
        <v>#N/A</v>
      </c>
      <c r="N403" s="317"/>
    </row>
    <row r="404" spans="1:14">
      <c r="A404" s="317" t="str">
        <f>_xlfn.XLOOKUP(B404,NRO!I:I,NRO!H:H)</f>
        <v>HAN</v>
      </c>
      <c r="B404" s="317" t="s">
        <v>1228</v>
      </c>
      <c r="C404" s="317" t="s">
        <v>3760</v>
      </c>
      <c r="D404" s="317">
        <v>14.7319</v>
      </c>
      <c r="E404" s="317">
        <v>-17.419699999999999</v>
      </c>
      <c r="F404" s="317">
        <v>0</v>
      </c>
      <c r="G404" s="317">
        <v>8</v>
      </c>
      <c r="H404" s="317">
        <v>0</v>
      </c>
      <c r="I404" s="317">
        <v>0</v>
      </c>
      <c r="J404" s="318" t="s">
        <v>12</v>
      </c>
      <c r="K404" s="317" t="s">
        <v>5432</v>
      </c>
      <c r="L404" s="317" t="s">
        <v>5893</v>
      </c>
      <c r="M404" s="317" t="e">
        <f>VLOOKUP(L404,[2]Feuil1!$F:$F,1,)</f>
        <v>#N/A</v>
      </c>
      <c r="N404" s="317"/>
    </row>
    <row r="405" spans="1:14">
      <c r="A405" s="317" t="str">
        <f>_xlfn.XLOOKUP(B405,NRO!I:I,NRO!H:H)</f>
        <v>THS</v>
      </c>
      <c r="B405" s="317" t="s">
        <v>878</v>
      </c>
      <c r="C405" s="317" t="s">
        <v>5174</v>
      </c>
      <c r="D405" s="317">
        <v>14.771570000000001</v>
      </c>
      <c r="E405" s="317">
        <v>-16.956579999999999</v>
      </c>
      <c r="F405" s="317">
        <v>0</v>
      </c>
      <c r="G405" s="317">
        <v>6</v>
      </c>
      <c r="H405" s="317">
        <v>0</v>
      </c>
      <c r="I405" s="317">
        <v>0</v>
      </c>
      <c r="J405" s="320" t="s">
        <v>23</v>
      </c>
      <c r="K405" s="317" t="s">
        <v>5432</v>
      </c>
      <c r="L405" s="317" t="s">
        <v>5894</v>
      </c>
      <c r="M405" s="317" t="e">
        <f>VLOOKUP(L405,[2]Feuil1!$F:$F,1,)</f>
        <v>#N/A</v>
      </c>
      <c r="N405" s="317"/>
    </row>
    <row r="406" spans="1:14">
      <c r="A406" s="317" t="str">
        <f>_xlfn.XLOOKUP(B406,NRO!I:I,NRO!H:H)</f>
        <v>KMR</v>
      </c>
      <c r="B406" s="317" t="s">
        <v>639</v>
      </c>
      <c r="C406" s="317" t="s">
        <v>3901</v>
      </c>
      <c r="D406" s="317">
        <v>14.768219999999999</v>
      </c>
      <c r="E406" s="317">
        <v>-17.367629999999998</v>
      </c>
      <c r="F406" s="317">
        <v>0</v>
      </c>
      <c r="G406" s="317">
        <v>8</v>
      </c>
      <c r="H406" s="317">
        <v>0</v>
      </c>
      <c r="I406" s="317">
        <v>0</v>
      </c>
      <c r="J406" s="318" t="s">
        <v>12</v>
      </c>
      <c r="K406" s="317" t="s">
        <v>5432</v>
      </c>
      <c r="L406" s="317" t="s">
        <v>5895</v>
      </c>
      <c r="M406" s="317" t="e">
        <f>VLOOKUP(L406,[2]Feuil1!$F:$F,1,)</f>
        <v>#N/A</v>
      </c>
      <c r="N406" s="317"/>
    </row>
    <row r="407" spans="1:14">
      <c r="A407" s="317" t="str">
        <f>_xlfn.XLOOKUP(B407,NRO!I:I,NRO!H:H)</f>
        <v>GMB</v>
      </c>
      <c r="B407" s="317" t="s">
        <v>836</v>
      </c>
      <c r="C407" s="317" t="s">
        <v>4816</v>
      </c>
      <c r="D407" s="317">
        <v>14.4399</v>
      </c>
      <c r="E407" s="317">
        <v>-16.958210000000001</v>
      </c>
      <c r="F407" s="317">
        <v>0</v>
      </c>
      <c r="G407" s="317">
        <v>6</v>
      </c>
      <c r="H407" s="317">
        <v>0</v>
      </c>
      <c r="I407" s="317">
        <v>0</v>
      </c>
      <c r="J407" s="320" t="s">
        <v>23</v>
      </c>
      <c r="K407" s="317" t="s">
        <v>5432</v>
      </c>
      <c r="L407" s="317" t="s">
        <v>5896</v>
      </c>
      <c r="M407" s="317" t="e">
        <f>VLOOKUP(L407,[2]Feuil1!$F:$F,1,)</f>
        <v>#N/A</v>
      </c>
      <c r="N407" s="317"/>
    </row>
    <row r="408" spans="1:14">
      <c r="A408" s="317" t="str">
        <f>_xlfn.XLOOKUP(B408,NRO!I:I,NRO!H:H)</f>
        <v>KMR</v>
      </c>
      <c r="B408" s="317" t="s">
        <v>833</v>
      </c>
      <c r="C408" s="317" t="s">
        <v>4041</v>
      </c>
      <c r="D408" s="317">
        <v>14.77238</v>
      </c>
      <c r="E408" s="317">
        <v>-17.36185</v>
      </c>
      <c r="F408" s="317">
        <v>0</v>
      </c>
      <c r="G408" s="317">
        <v>6</v>
      </c>
      <c r="H408" s="317">
        <v>0</v>
      </c>
      <c r="I408" s="317">
        <v>0</v>
      </c>
      <c r="J408" s="318" t="s">
        <v>12</v>
      </c>
      <c r="K408" s="317" t="s">
        <v>5432</v>
      </c>
      <c r="L408" s="317" t="s">
        <v>5897</v>
      </c>
      <c r="M408" s="317" t="e">
        <f>VLOOKUP(L408,[2]Feuil1!$F:$F,1,)</f>
        <v>#N/A</v>
      </c>
      <c r="N408" s="317"/>
    </row>
    <row r="409" spans="1:14">
      <c r="A409" s="317" t="str">
        <f>_xlfn.XLOOKUP(B409,NRO!I:I,NRO!H:H)</f>
        <v>MED</v>
      </c>
      <c r="B409" s="317" t="s">
        <v>253</v>
      </c>
      <c r="C409" s="317" t="s">
        <v>4297</v>
      </c>
      <c r="D409" s="317">
        <v>14.674799999999999</v>
      </c>
      <c r="E409" s="317">
        <v>-17.439260000000001</v>
      </c>
      <c r="F409" s="317">
        <v>0</v>
      </c>
      <c r="G409" s="317">
        <v>6</v>
      </c>
      <c r="H409" s="317">
        <v>0</v>
      </c>
      <c r="I409" s="317">
        <v>0</v>
      </c>
      <c r="J409" s="317" t="s">
        <v>19</v>
      </c>
      <c r="K409" s="317" t="s">
        <v>5432</v>
      </c>
      <c r="L409" s="317" t="s">
        <v>5898</v>
      </c>
      <c r="M409" s="317" t="e">
        <f>VLOOKUP(L409,[2]Feuil1!$F:$F,1,)</f>
        <v>#N/A</v>
      </c>
      <c r="N409" s="317"/>
    </row>
    <row r="410" spans="1:14">
      <c r="A410" s="317" t="str">
        <f>_xlfn.XLOOKUP(B410,NRO!I:I,NRO!H:H)</f>
        <v>ALM</v>
      </c>
      <c r="B410" s="317" t="s">
        <v>364</v>
      </c>
      <c r="C410" s="317" t="s">
        <v>4307</v>
      </c>
      <c r="D410" s="317">
        <v>14.72644</v>
      </c>
      <c r="E410" s="317">
        <v>-17.486360000000001</v>
      </c>
      <c r="F410" s="317">
        <v>0</v>
      </c>
      <c r="G410" s="317">
        <v>6</v>
      </c>
      <c r="H410" s="317">
        <v>0</v>
      </c>
      <c r="I410" s="317">
        <v>0</v>
      </c>
      <c r="J410" s="317" t="s">
        <v>19</v>
      </c>
      <c r="K410" s="317" t="s">
        <v>5432</v>
      </c>
      <c r="L410" s="317" t="s">
        <v>5899</v>
      </c>
      <c r="M410" s="317" t="e">
        <f>VLOOKUP(L410,[2]Feuil1!$F:$F,1,)</f>
        <v>#N/A</v>
      </c>
      <c r="N410" s="317"/>
    </row>
    <row r="411" spans="1:14">
      <c r="A411" s="317" t="str">
        <f>_xlfn.XLOOKUP(B411,NRO!I:I,NRO!H:H)</f>
        <v>ALM</v>
      </c>
      <c r="B411" s="317" t="s">
        <v>182</v>
      </c>
      <c r="C411" s="317" t="s">
        <v>3954</v>
      </c>
      <c r="D411" s="317">
        <v>14.744450000000001</v>
      </c>
      <c r="E411" s="317">
        <v>-17.513870000000001</v>
      </c>
      <c r="F411" s="317">
        <v>0</v>
      </c>
      <c r="G411" s="317">
        <v>6</v>
      </c>
      <c r="H411" s="317">
        <v>0</v>
      </c>
      <c r="I411" s="317">
        <v>0</v>
      </c>
      <c r="J411" s="317" t="s">
        <v>19</v>
      </c>
      <c r="K411" s="317" t="s">
        <v>5432</v>
      </c>
      <c r="L411" s="317" t="s">
        <v>5900</v>
      </c>
      <c r="M411" s="317" t="e">
        <f>VLOOKUP(L411,[2]Feuil1!$F:$F,1,)</f>
        <v>#N/A</v>
      </c>
      <c r="N411" s="317"/>
    </row>
    <row r="412" spans="1:14">
      <c r="A412" s="317" t="str">
        <f>_xlfn.XLOOKUP(B412,NRO!I:I,NRO!H:H)</f>
        <v>ZIG</v>
      </c>
      <c r="B412" s="317" t="s">
        <v>1434</v>
      </c>
      <c r="C412" s="317" t="s">
        <v>4007</v>
      </c>
      <c r="D412" s="317">
        <v>12.566549999999999</v>
      </c>
      <c r="E412" s="317">
        <v>-16.28763</v>
      </c>
      <c r="F412" s="317">
        <v>0</v>
      </c>
      <c r="G412" s="317">
        <v>8</v>
      </c>
      <c r="H412" s="317">
        <v>0</v>
      </c>
      <c r="I412" s="317">
        <v>0</v>
      </c>
      <c r="J412" s="319" t="s">
        <v>17</v>
      </c>
      <c r="K412" s="317" t="s">
        <v>5432</v>
      </c>
      <c r="L412" s="317" t="s">
        <v>5901</v>
      </c>
      <c r="M412" s="317" t="e">
        <f>VLOOKUP(L412,[2]Feuil1!$F:$F,1,)</f>
        <v>#N/A</v>
      </c>
      <c r="N412" s="317"/>
    </row>
    <row r="413" spans="1:14">
      <c r="A413" s="317" t="str">
        <f>_xlfn.XLOOKUP(B413,NRO!I:I,NRO!H:H)</f>
        <v>THS</v>
      </c>
      <c r="B413" s="317" t="s">
        <v>878</v>
      </c>
      <c r="C413" s="317" t="s">
        <v>5175</v>
      </c>
      <c r="D413" s="317">
        <v>14.769769999999999</v>
      </c>
      <c r="E413" s="317">
        <v>-16.956130000000002</v>
      </c>
      <c r="F413" s="317">
        <v>0</v>
      </c>
      <c r="G413" s="317">
        <v>6</v>
      </c>
      <c r="H413" s="317">
        <v>0</v>
      </c>
      <c r="I413" s="317">
        <v>0</v>
      </c>
      <c r="J413" s="320" t="s">
        <v>23</v>
      </c>
      <c r="K413" s="317" t="s">
        <v>5432</v>
      </c>
      <c r="L413" s="317" t="s">
        <v>5902</v>
      </c>
      <c r="M413" s="317" t="e">
        <f>VLOOKUP(L413,[2]Feuil1!$F:$F,1,)</f>
        <v>#N/A</v>
      </c>
      <c r="N413" s="317"/>
    </row>
    <row r="414" spans="1:14">
      <c r="A414" s="317" t="str">
        <f>_xlfn.XLOOKUP(B414,NRO!I:I,NRO!H:H)</f>
        <v>SVD</v>
      </c>
      <c r="B414" s="317" t="s">
        <v>382</v>
      </c>
      <c r="C414" s="317" t="s">
        <v>5176</v>
      </c>
      <c r="D414" s="317">
        <v>14.700060000000001</v>
      </c>
      <c r="E414" s="317">
        <v>-17.468319999999999</v>
      </c>
      <c r="F414" s="317">
        <v>0</v>
      </c>
      <c r="G414" s="317">
        <v>6</v>
      </c>
      <c r="H414" s="317">
        <v>0</v>
      </c>
      <c r="I414" s="317">
        <v>0</v>
      </c>
      <c r="J414" s="317" t="s">
        <v>19</v>
      </c>
      <c r="K414" s="317" t="s">
        <v>5432</v>
      </c>
      <c r="L414" s="317" t="s">
        <v>5903</v>
      </c>
      <c r="M414" s="317" t="e">
        <f>VLOOKUP(L414,[2]Feuil1!$F:$F,1,)</f>
        <v>#N/A</v>
      </c>
      <c r="N414" s="317"/>
    </row>
    <row r="415" spans="1:14">
      <c r="A415" s="317" t="str">
        <f>_xlfn.XLOOKUP(B415,NRO!I:I,NRO!H:H)</f>
        <v>MED</v>
      </c>
      <c r="B415" s="317" t="s">
        <v>390</v>
      </c>
      <c r="C415" s="317" t="s">
        <v>3954</v>
      </c>
      <c r="D415" s="317">
        <v>14.68797</v>
      </c>
      <c r="E415" s="317">
        <v>-17.455290000000002</v>
      </c>
      <c r="F415" s="317">
        <v>0</v>
      </c>
      <c r="G415" s="317">
        <v>6</v>
      </c>
      <c r="H415" s="317">
        <v>0</v>
      </c>
      <c r="I415" s="317">
        <v>0</v>
      </c>
      <c r="J415" s="317" t="s">
        <v>19</v>
      </c>
      <c r="K415" s="317" t="s">
        <v>5432</v>
      </c>
      <c r="L415" s="317" t="s">
        <v>5904</v>
      </c>
      <c r="M415" s="317" t="e">
        <f>VLOOKUP(L415,[2]Feuil1!$F:$F,1,)</f>
        <v>#N/A</v>
      </c>
      <c r="N415" s="317"/>
    </row>
    <row r="416" spans="1:14">
      <c r="A416" s="317" t="str">
        <f>_xlfn.XLOOKUP(B416,NRO!I:I,NRO!H:H)</f>
        <v>MED</v>
      </c>
      <c r="B416" s="317" t="s">
        <v>253</v>
      </c>
      <c r="C416" s="317" t="s">
        <v>4294</v>
      </c>
      <c r="D416" s="317">
        <v>14.675411</v>
      </c>
      <c r="E416" s="317">
        <v>-17.438866999999998</v>
      </c>
      <c r="F416" s="317">
        <v>0</v>
      </c>
      <c r="G416" s="317">
        <v>4</v>
      </c>
      <c r="H416" s="317">
        <v>0</v>
      </c>
      <c r="I416" s="317">
        <v>0</v>
      </c>
      <c r="J416" s="317" t="s">
        <v>19</v>
      </c>
      <c r="K416" s="317" t="s">
        <v>5432</v>
      </c>
      <c r="L416" s="317" t="s">
        <v>5905</v>
      </c>
      <c r="M416" s="317" t="e">
        <f>VLOOKUP(L416,[2]Feuil1!$F:$F,1,)</f>
        <v>#N/A</v>
      </c>
      <c r="N416" s="317"/>
    </row>
    <row r="417" spans="1:14">
      <c r="A417" s="317" t="str">
        <f>_xlfn.XLOOKUP(B417,NRO!I:I,NRO!H:H)</f>
        <v>THS</v>
      </c>
      <c r="B417" s="317" t="s">
        <v>640</v>
      </c>
      <c r="C417" s="317" t="s">
        <v>4887</v>
      </c>
      <c r="D417" s="317">
        <v>14.771409999999999</v>
      </c>
      <c r="E417" s="317">
        <v>-16.94125</v>
      </c>
      <c r="F417" s="317">
        <v>0</v>
      </c>
      <c r="G417" s="317">
        <v>6</v>
      </c>
      <c r="H417" s="317">
        <v>0</v>
      </c>
      <c r="I417" s="317">
        <v>0</v>
      </c>
      <c r="J417" s="320" t="s">
        <v>23</v>
      </c>
      <c r="K417" s="317" t="s">
        <v>5432</v>
      </c>
      <c r="L417" s="317" t="s">
        <v>5906</v>
      </c>
      <c r="M417" s="317" t="e">
        <f>VLOOKUP(L417,[2]Feuil1!$F:$F,1,)</f>
        <v>#N/A</v>
      </c>
      <c r="N417" s="317"/>
    </row>
    <row r="418" spans="1:14">
      <c r="A418" s="317" t="str">
        <f>_xlfn.XLOOKUP(B418,NRO!I:I,NRO!H:H)</f>
        <v>ALM</v>
      </c>
      <c r="B418" s="317" t="s">
        <v>181</v>
      </c>
      <c r="C418" s="317" t="s">
        <v>4212</v>
      </c>
      <c r="D418" s="317">
        <v>14.744286000000001</v>
      </c>
      <c r="E418" s="317">
        <v>-17.517775</v>
      </c>
      <c r="F418" s="317">
        <v>0</v>
      </c>
      <c r="G418" s="317">
        <v>6</v>
      </c>
      <c r="H418" s="317">
        <v>0</v>
      </c>
      <c r="I418" s="317">
        <v>0</v>
      </c>
      <c r="J418" s="317" t="s">
        <v>19</v>
      </c>
      <c r="K418" s="317" t="s">
        <v>5432</v>
      </c>
      <c r="L418" s="317" t="s">
        <v>5907</v>
      </c>
      <c r="M418" s="317" t="e">
        <f>VLOOKUP(L418,[2]Feuil1!$F:$F,1,)</f>
        <v>#N/A</v>
      </c>
      <c r="N418" s="317"/>
    </row>
    <row r="419" spans="1:14">
      <c r="A419" s="317" t="str">
        <f>_xlfn.XLOOKUP(B419,NRO!I:I,NRO!H:H)</f>
        <v>SVD</v>
      </c>
      <c r="B419" s="317" t="s">
        <v>142</v>
      </c>
      <c r="C419" s="317" t="s">
        <v>5102</v>
      </c>
      <c r="D419" s="317">
        <v>14.713588</v>
      </c>
      <c r="E419" s="317">
        <v>-17.468033999999999</v>
      </c>
      <c r="F419" s="317">
        <v>0</v>
      </c>
      <c r="G419" s="317">
        <v>6</v>
      </c>
      <c r="H419" s="317">
        <v>0</v>
      </c>
      <c r="I419" s="317">
        <v>0</v>
      </c>
      <c r="J419" s="317" t="s">
        <v>19</v>
      </c>
      <c r="K419" s="317" t="s">
        <v>5432</v>
      </c>
      <c r="L419" s="317" t="s">
        <v>5908</v>
      </c>
      <c r="M419" s="317" t="e">
        <f>VLOOKUP(L419,[2]Feuil1!$F:$F,1,)</f>
        <v>#N/A</v>
      </c>
      <c r="N419" s="317"/>
    </row>
    <row r="420" spans="1:14">
      <c r="A420" s="317" t="str">
        <f>_xlfn.XLOOKUP(B420,NRO!I:I,NRO!H:H)</f>
        <v>SDF</v>
      </c>
      <c r="B420" s="317" t="s">
        <v>415</v>
      </c>
      <c r="C420" s="317" t="s">
        <v>4182</v>
      </c>
      <c r="D420" s="317">
        <v>14.726330000000001</v>
      </c>
      <c r="E420" s="317">
        <v>-17.467199999999998</v>
      </c>
      <c r="F420" s="317">
        <v>0</v>
      </c>
      <c r="G420" s="317">
        <v>6</v>
      </c>
      <c r="H420" s="317">
        <v>0</v>
      </c>
      <c r="I420" s="317">
        <v>0</v>
      </c>
      <c r="J420" s="317" t="s">
        <v>19</v>
      </c>
      <c r="K420" s="317" t="s">
        <v>5432</v>
      </c>
      <c r="L420" s="317" t="s">
        <v>5909</v>
      </c>
      <c r="M420" s="317" t="e">
        <f>VLOOKUP(L420,[2]Feuil1!$F:$F,1,)</f>
        <v>#N/A</v>
      </c>
      <c r="N420" s="317"/>
    </row>
    <row r="421" spans="1:14">
      <c r="A421" s="317" t="str">
        <f>_xlfn.XLOOKUP(B421,NRO!I:I,NRO!H:H)</f>
        <v>THS</v>
      </c>
      <c r="B421" s="317" t="s">
        <v>1132</v>
      </c>
      <c r="C421" s="317" t="s">
        <v>5177</v>
      </c>
      <c r="D421" s="317">
        <v>14.79819</v>
      </c>
      <c r="E421" s="317">
        <v>-16.96566</v>
      </c>
      <c r="F421" s="317">
        <v>0</v>
      </c>
      <c r="G421" s="317">
        <v>8</v>
      </c>
      <c r="H421" s="317">
        <v>0</v>
      </c>
      <c r="I421" s="317">
        <v>0</v>
      </c>
      <c r="J421" s="320" t="s">
        <v>23</v>
      </c>
      <c r="K421" s="317" t="s">
        <v>5432</v>
      </c>
      <c r="L421" s="317" t="s">
        <v>5910</v>
      </c>
      <c r="M421" s="317" t="e">
        <f>VLOOKUP(L421,[2]Feuil1!$F:$F,1,)</f>
        <v>#N/A</v>
      </c>
      <c r="N421" s="317"/>
    </row>
    <row r="422" spans="1:14">
      <c r="A422" s="317" t="str">
        <f>_xlfn.XLOOKUP(B422,NRO!I:I,NRO!H:H)</f>
        <v>THS</v>
      </c>
      <c r="B422" s="317" t="s">
        <v>640</v>
      </c>
      <c r="C422" s="317" t="s">
        <v>4756</v>
      </c>
      <c r="D422" s="317">
        <v>14.770580000000001</v>
      </c>
      <c r="E422" s="317">
        <v>-16.927250000000001</v>
      </c>
      <c r="F422" s="317">
        <v>0</v>
      </c>
      <c r="G422" s="317">
        <v>6</v>
      </c>
      <c r="H422" s="317">
        <v>0</v>
      </c>
      <c r="I422" s="317">
        <v>0</v>
      </c>
      <c r="J422" s="320" t="s">
        <v>23</v>
      </c>
      <c r="K422" s="317" t="s">
        <v>5432</v>
      </c>
      <c r="L422" s="317" t="s">
        <v>5911</v>
      </c>
      <c r="M422" s="317" t="e">
        <f>VLOOKUP(L422,[2]Feuil1!$F:$F,1,)</f>
        <v>#N/A</v>
      </c>
      <c r="N422" s="317"/>
    </row>
    <row r="423" spans="1:14">
      <c r="A423" s="317" t="str">
        <f>_xlfn.XLOOKUP(B423,NRO!I:I,NRO!H:H)</f>
        <v>SGK</v>
      </c>
      <c r="B423" s="317" t="s">
        <v>1486</v>
      </c>
      <c r="C423" s="317" t="s">
        <v>3727</v>
      </c>
      <c r="D423" s="317">
        <v>14.777100000000001</v>
      </c>
      <c r="E423" s="317">
        <v>-17.253240000000002</v>
      </c>
      <c r="F423" s="317">
        <v>0</v>
      </c>
      <c r="G423" s="317">
        <v>8</v>
      </c>
      <c r="H423" s="317">
        <v>0</v>
      </c>
      <c r="I423" s="317">
        <v>0</v>
      </c>
      <c r="J423" s="318" t="s">
        <v>12</v>
      </c>
      <c r="K423" s="317" t="s">
        <v>5432</v>
      </c>
      <c r="L423" s="317" t="s">
        <v>5912</v>
      </c>
      <c r="M423" s="317" t="str">
        <f>VLOOKUP(L423,[2]Feuil1!$F:$F,1,)</f>
        <v>O_SGK_V26_PBO142_7</v>
      </c>
      <c r="N423" s="317"/>
    </row>
    <row r="424" spans="1:14">
      <c r="A424" s="317" t="str">
        <f>_xlfn.XLOOKUP(B424,NRO!I:I,NRO!H:H)</f>
        <v>YOF</v>
      </c>
      <c r="B424" s="317" t="s">
        <v>218</v>
      </c>
      <c r="C424" s="317" t="s">
        <v>5178</v>
      </c>
      <c r="D424" s="317">
        <v>14.758010000000001</v>
      </c>
      <c r="E424" s="317">
        <v>-17.486190000000001</v>
      </c>
      <c r="F424" s="317">
        <v>0</v>
      </c>
      <c r="G424" s="317">
        <v>6</v>
      </c>
      <c r="H424" s="317">
        <v>0</v>
      </c>
      <c r="I424" s="317">
        <v>0</v>
      </c>
      <c r="J424" s="317" t="s">
        <v>19</v>
      </c>
      <c r="K424" s="317" t="s">
        <v>5432</v>
      </c>
      <c r="L424" s="317" t="s">
        <v>5913</v>
      </c>
      <c r="M424" s="317" t="e">
        <f>VLOOKUP(L424,[2]Feuil1!$F:$F,1,)</f>
        <v>#N/A</v>
      </c>
      <c r="N424" s="317"/>
    </row>
    <row r="425" spans="1:14">
      <c r="A425" s="317" t="str">
        <f>_xlfn.XLOOKUP(B425,NRO!I:I,NRO!H:H)</f>
        <v>MBO</v>
      </c>
      <c r="B425" s="317" t="s">
        <v>1693</v>
      </c>
      <c r="C425" s="317" t="s">
        <v>4778</v>
      </c>
      <c r="D425" s="317">
        <v>15.13578</v>
      </c>
      <c r="E425" s="317">
        <v>-16.886769999999999</v>
      </c>
      <c r="F425" s="317">
        <v>0</v>
      </c>
      <c r="G425" s="317">
        <v>6</v>
      </c>
      <c r="H425" s="317">
        <v>0</v>
      </c>
      <c r="I425" s="317">
        <v>0</v>
      </c>
      <c r="J425" s="320" t="s">
        <v>23</v>
      </c>
      <c r="K425" s="317" t="s">
        <v>5432</v>
      </c>
      <c r="L425" s="317" t="s">
        <v>5914</v>
      </c>
      <c r="M425" s="317" t="e">
        <f>VLOOKUP(L425,[2]Feuil1!$F:$F,1,)</f>
        <v>#N/A</v>
      </c>
      <c r="N425" s="317"/>
    </row>
    <row r="426" spans="1:14">
      <c r="A426" s="317" t="str">
        <f>_xlfn.XLOOKUP(B426,NRO!I:I,NRO!H:H)</f>
        <v>ACA</v>
      </c>
      <c r="B426" s="317" t="s">
        <v>176</v>
      </c>
      <c r="C426" s="317" t="s">
        <v>3962</v>
      </c>
      <c r="D426" s="317">
        <v>14.693860000000001</v>
      </c>
      <c r="E426" s="317">
        <v>-17.463509999999999</v>
      </c>
      <c r="F426" s="317">
        <v>0</v>
      </c>
      <c r="G426" s="317">
        <v>6</v>
      </c>
      <c r="H426" s="317">
        <v>0</v>
      </c>
      <c r="I426" s="317">
        <v>0</v>
      </c>
      <c r="J426" s="317" t="s">
        <v>19</v>
      </c>
      <c r="K426" s="317" t="s">
        <v>5432</v>
      </c>
      <c r="L426" s="317" t="s">
        <v>5915</v>
      </c>
      <c r="M426" s="317" t="e">
        <f>VLOOKUP(L426,[2]Feuil1!$F:$F,1,)</f>
        <v>#N/A</v>
      </c>
      <c r="N426" s="317"/>
    </row>
    <row r="427" spans="1:14">
      <c r="A427" s="317" t="str">
        <f>_xlfn.XLOOKUP(B427,NRO!I:I,NRO!H:H)</f>
        <v>BIG</v>
      </c>
      <c r="B427" s="317" t="s">
        <v>1679</v>
      </c>
      <c r="C427" s="317" t="s">
        <v>4832</v>
      </c>
      <c r="D427" s="317">
        <v>12.794119999999999</v>
      </c>
      <c r="E427" s="317">
        <v>-16.225079999999998</v>
      </c>
      <c r="F427" s="317">
        <v>0</v>
      </c>
      <c r="G427" s="317">
        <v>6</v>
      </c>
      <c r="H427" s="317">
        <v>0</v>
      </c>
      <c r="I427" s="317">
        <v>0</v>
      </c>
      <c r="J427" s="319" t="s">
        <v>17</v>
      </c>
      <c r="K427" s="317" t="s">
        <v>5432</v>
      </c>
      <c r="L427" s="317" t="s">
        <v>5916</v>
      </c>
      <c r="M427" s="317" t="e">
        <f>VLOOKUP(L427,[2]Feuil1!$F:$F,1,)</f>
        <v>#N/A</v>
      </c>
      <c r="N427" s="317"/>
    </row>
    <row r="428" spans="1:14">
      <c r="A428" s="317" t="str">
        <f>_xlfn.XLOOKUP(B428,NRO!I:I,NRO!H:H)</f>
        <v>RUF</v>
      </c>
      <c r="B428" s="317" t="s">
        <v>805</v>
      </c>
      <c r="C428" s="317" t="s">
        <v>4123</v>
      </c>
      <c r="D428" s="317">
        <v>14.744590000000001</v>
      </c>
      <c r="E428" s="317">
        <v>-17.288550000000001</v>
      </c>
      <c r="F428" s="317">
        <v>0</v>
      </c>
      <c r="G428" s="317">
        <v>6</v>
      </c>
      <c r="H428" s="317">
        <v>0</v>
      </c>
      <c r="I428" s="317">
        <v>0</v>
      </c>
      <c r="J428" s="318" t="s">
        <v>12</v>
      </c>
      <c r="K428" s="317" t="s">
        <v>5432</v>
      </c>
      <c r="L428" s="317" t="s">
        <v>5917</v>
      </c>
      <c r="M428" s="317" t="e">
        <f>VLOOKUP(L428,[2]Feuil1!$F:$F,1,)</f>
        <v>#N/A</v>
      </c>
      <c r="N428" s="317"/>
    </row>
    <row r="429" spans="1:14">
      <c r="A429" s="317" t="str">
        <f>_xlfn.XLOOKUP(B429,NRO!I:I,NRO!H:H)</f>
        <v>KMR</v>
      </c>
      <c r="B429" s="317" t="s">
        <v>1302</v>
      </c>
      <c r="C429" s="317" t="s">
        <v>4117</v>
      </c>
      <c r="D429" s="317">
        <v>14.74944</v>
      </c>
      <c r="E429" s="317">
        <v>-17.28782</v>
      </c>
      <c r="F429" s="317">
        <v>0</v>
      </c>
      <c r="G429" s="317">
        <v>8</v>
      </c>
      <c r="H429" s="317">
        <v>0</v>
      </c>
      <c r="I429" s="317">
        <v>0</v>
      </c>
      <c r="J429" s="318" t="s">
        <v>12</v>
      </c>
      <c r="K429" s="317" t="s">
        <v>5432</v>
      </c>
      <c r="L429" s="317" t="s">
        <v>5918</v>
      </c>
      <c r="M429" s="317" t="e">
        <f>VLOOKUP(L429,[2]Feuil1!$F:$F,1,)</f>
        <v>#N/A</v>
      </c>
      <c r="N429" s="317"/>
    </row>
    <row r="430" spans="1:14">
      <c r="A430" s="317" t="str">
        <f>_xlfn.XLOOKUP(B430,NRO!I:I,NRO!H:H)</f>
        <v>OUR</v>
      </c>
      <c r="B430" s="317" t="s">
        <v>1488</v>
      </c>
      <c r="C430" s="317" t="s">
        <v>3891</v>
      </c>
      <c r="D430" s="317">
        <v>15.61164</v>
      </c>
      <c r="E430" s="317">
        <v>-13.326040000000001</v>
      </c>
      <c r="F430" s="317">
        <v>0</v>
      </c>
      <c r="G430" s="317">
        <v>8</v>
      </c>
      <c r="H430" s="317">
        <v>0</v>
      </c>
      <c r="I430" s="317">
        <v>0</v>
      </c>
      <c r="J430" s="321" t="s">
        <v>26</v>
      </c>
      <c r="K430" s="317" t="s">
        <v>5432</v>
      </c>
      <c r="L430" s="317" t="s">
        <v>5919</v>
      </c>
      <c r="M430" s="317" t="e">
        <f>VLOOKUP(L430,[2]Feuil1!$F:$F,1,)</f>
        <v>#N/A</v>
      </c>
      <c r="N430" s="317"/>
    </row>
    <row r="431" spans="1:14">
      <c r="A431" s="317" t="str">
        <f>_xlfn.XLOOKUP(B431,NRO!I:I,NRO!H:H)</f>
        <v>MBR</v>
      </c>
      <c r="B431" s="317" t="s">
        <v>735</v>
      </c>
      <c r="C431" s="317" t="s">
        <v>4676</v>
      </c>
      <c r="D431" s="317">
        <v>14.41272</v>
      </c>
      <c r="E431" s="317">
        <v>-16.9681</v>
      </c>
      <c r="F431" s="317">
        <v>0</v>
      </c>
      <c r="G431" s="317">
        <v>6</v>
      </c>
      <c r="H431" s="317">
        <v>0</v>
      </c>
      <c r="I431" s="317">
        <v>0</v>
      </c>
      <c r="J431" s="320" t="s">
        <v>23</v>
      </c>
      <c r="K431" s="317" t="s">
        <v>5432</v>
      </c>
      <c r="L431" s="317" t="s">
        <v>5920</v>
      </c>
      <c r="M431" s="317" t="e">
        <f>VLOOKUP(L431,[2]Feuil1!$F:$F,1,)</f>
        <v>#N/A</v>
      </c>
      <c r="N431" s="317"/>
    </row>
    <row r="432" spans="1:14">
      <c r="A432" s="317" t="str">
        <f>_xlfn.XLOOKUP(B432,NRO!I:I,NRO!H:H)</f>
        <v>HAN</v>
      </c>
      <c r="B432" s="317" t="s">
        <v>646</v>
      </c>
      <c r="C432" s="317" t="s">
        <v>4135</v>
      </c>
      <c r="D432" s="317">
        <v>14.709919175202341</v>
      </c>
      <c r="E432" s="317">
        <v>-17.43796996776037</v>
      </c>
      <c r="F432" s="317">
        <v>0</v>
      </c>
      <c r="G432" s="317">
        <v>6</v>
      </c>
      <c r="H432" s="317">
        <v>0</v>
      </c>
      <c r="I432" s="317">
        <v>0</v>
      </c>
      <c r="J432" s="317" t="s">
        <v>19</v>
      </c>
      <c r="K432" s="317" t="s">
        <v>5432</v>
      </c>
      <c r="L432" s="317" t="s">
        <v>5921</v>
      </c>
      <c r="M432" s="317" t="e">
        <f>VLOOKUP(L432,[2]Feuil1!$F:$F,1,)</f>
        <v>#N/A</v>
      </c>
      <c r="N432" s="317"/>
    </row>
    <row r="433" spans="1:14">
      <c r="A433" s="317" t="str">
        <f>_xlfn.XLOOKUP(B433,NRO!I:I,NRO!H:H)</f>
        <v>THS</v>
      </c>
      <c r="B433" s="317" t="s">
        <v>1132</v>
      </c>
      <c r="C433" s="317" t="s">
        <v>4610</v>
      </c>
      <c r="D433" s="317">
        <v>14.79744</v>
      </c>
      <c r="E433" s="317">
        <v>-16.929040000000001</v>
      </c>
      <c r="F433" s="317">
        <v>0</v>
      </c>
      <c r="G433" s="317">
        <v>8</v>
      </c>
      <c r="H433" s="317">
        <v>0</v>
      </c>
      <c r="I433" s="317">
        <v>0</v>
      </c>
      <c r="J433" s="320" t="s">
        <v>23</v>
      </c>
      <c r="K433" s="317" t="s">
        <v>5432</v>
      </c>
      <c r="L433" s="317" t="s">
        <v>5922</v>
      </c>
      <c r="M433" s="317" t="e">
        <f>VLOOKUP(L433,[2]Feuil1!$F:$F,1,)</f>
        <v>#N/A</v>
      </c>
      <c r="N433" s="317"/>
    </row>
    <row r="434" spans="1:14">
      <c r="A434" s="317" t="str">
        <f>_xlfn.XLOOKUP(B434,NRO!I:I,NRO!H:H)</f>
        <v>OUR</v>
      </c>
      <c r="B434" s="317" t="s">
        <v>1465</v>
      </c>
      <c r="C434" s="317" t="s">
        <v>4113</v>
      </c>
      <c r="D434" s="317">
        <v>15.60788</v>
      </c>
      <c r="E434" s="317">
        <v>-13.31579</v>
      </c>
      <c r="F434" s="317">
        <v>0</v>
      </c>
      <c r="G434" s="317">
        <v>8</v>
      </c>
      <c r="H434" s="317">
        <v>0</v>
      </c>
      <c r="I434" s="317">
        <v>0</v>
      </c>
      <c r="J434" s="321" t="s">
        <v>26</v>
      </c>
      <c r="K434" s="317" t="s">
        <v>5432</v>
      </c>
      <c r="L434" s="317" t="s">
        <v>5923</v>
      </c>
      <c r="M434" s="317" t="e">
        <f>VLOOKUP(L434,[2]Feuil1!$F:$F,1,)</f>
        <v>#N/A</v>
      </c>
      <c r="N434" s="317"/>
    </row>
    <row r="435" spans="1:14">
      <c r="A435" s="317" t="str">
        <f>_xlfn.XLOOKUP(B435,NRO!I:I,NRO!H:H)</f>
        <v>TIA</v>
      </c>
      <c r="B435" s="317" t="s">
        <v>1539</v>
      </c>
      <c r="C435" s="317" t="s">
        <v>4405</v>
      </c>
      <c r="D435" s="317">
        <v>14.756880000000001</v>
      </c>
      <c r="E435" s="317">
        <v>-17.367760000000001</v>
      </c>
      <c r="F435" s="317">
        <v>0</v>
      </c>
      <c r="G435" s="317">
        <v>8</v>
      </c>
      <c r="H435" s="317">
        <v>0</v>
      </c>
      <c r="I435" s="317">
        <v>0</v>
      </c>
      <c r="J435" s="318" t="s">
        <v>12</v>
      </c>
      <c r="K435" s="317" t="s">
        <v>5432</v>
      </c>
      <c r="L435" s="317" t="s">
        <v>5924</v>
      </c>
      <c r="M435" s="317" t="e">
        <f>VLOOKUP(L435,[2]Feuil1!$F:$F,1,)</f>
        <v>#N/A</v>
      </c>
      <c r="N435" s="317"/>
    </row>
    <row r="436" spans="1:14">
      <c r="A436" s="317" t="str">
        <f>_xlfn.XLOOKUP(B436,NRO!I:I,NRO!H:H)</f>
        <v>MBR</v>
      </c>
      <c r="B436" s="317" t="s">
        <v>735</v>
      </c>
      <c r="C436" s="317" t="s">
        <v>4929</v>
      </c>
      <c r="D436" s="317">
        <v>14.407999999999999</v>
      </c>
      <c r="E436" s="317">
        <v>-16.964749999999999</v>
      </c>
      <c r="F436" s="317">
        <v>0</v>
      </c>
      <c r="G436" s="317">
        <v>6</v>
      </c>
      <c r="H436" s="317">
        <v>0</v>
      </c>
      <c r="I436" s="317">
        <v>0</v>
      </c>
      <c r="J436" s="320" t="s">
        <v>23</v>
      </c>
      <c r="K436" s="317" t="s">
        <v>5432</v>
      </c>
      <c r="L436" s="317" t="s">
        <v>5925</v>
      </c>
      <c r="M436" s="317" t="e">
        <f>VLOOKUP(L436,[2]Feuil1!$F:$F,1,)</f>
        <v>#N/A</v>
      </c>
      <c r="N436" s="317"/>
    </row>
    <row r="437" spans="1:14">
      <c r="A437" s="317" t="str">
        <f>_xlfn.XLOOKUP(B437,NRO!I:I,NRO!H:H)</f>
        <v>KLK</v>
      </c>
      <c r="B437" s="317" t="s">
        <v>1362</v>
      </c>
      <c r="C437" s="317" t="s">
        <v>3794</v>
      </c>
      <c r="D437" s="317">
        <v>14.16418</v>
      </c>
      <c r="E437" s="317">
        <v>-16.057390000000002</v>
      </c>
      <c r="F437" s="317">
        <v>0</v>
      </c>
      <c r="G437" s="317">
        <v>8</v>
      </c>
      <c r="H437" s="317">
        <v>0</v>
      </c>
      <c r="I437" s="317">
        <v>0</v>
      </c>
      <c r="J437" s="322" t="s">
        <v>41</v>
      </c>
      <c r="K437" s="317" t="s">
        <v>5432</v>
      </c>
      <c r="L437" s="317" t="s">
        <v>5926</v>
      </c>
      <c r="M437" s="317" t="e">
        <f>VLOOKUP(L437,[2]Feuil1!$F:$F,1,)</f>
        <v>#N/A</v>
      </c>
      <c r="N437" s="317"/>
    </row>
    <row r="438" spans="1:14">
      <c r="A438" s="317" t="str">
        <f>_xlfn.XLOOKUP(B438,NRO!I:I,NRO!H:H)</f>
        <v>GMB</v>
      </c>
      <c r="B438" s="317" t="s">
        <v>836</v>
      </c>
      <c r="C438" s="317" t="s">
        <v>4498</v>
      </c>
      <c r="D438" s="317">
        <v>14.444739999999999</v>
      </c>
      <c r="E438" s="317">
        <v>-16.96274</v>
      </c>
      <c r="F438" s="317">
        <v>0</v>
      </c>
      <c r="G438" s="317">
        <v>6</v>
      </c>
      <c r="H438" s="317">
        <v>0</v>
      </c>
      <c r="I438" s="317">
        <v>0</v>
      </c>
      <c r="J438" s="320" t="s">
        <v>23</v>
      </c>
      <c r="K438" s="317" t="s">
        <v>5432</v>
      </c>
      <c r="L438" s="317" t="s">
        <v>5927</v>
      </c>
      <c r="M438" s="317" t="e">
        <f>VLOOKUP(L438,[2]Feuil1!$F:$F,1,)</f>
        <v>#N/A</v>
      </c>
      <c r="N438" s="317"/>
    </row>
    <row r="439" spans="1:14">
      <c r="A439" s="317" t="str">
        <f>_xlfn.XLOOKUP(B439,NRO!I:I,NRO!H:H)</f>
        <v>GMB</v>
      </c>
      <c r="B439" s="317" t="s">
        <v>836</v>
      </c>
      <c r="C439" s="317" t="s">
        <v>4754</v>
      </c>
      <c r="D439" s="317">
        <v>14.44561</v>
      </c>
      <c r="E439" s="317">
        <v>-16.964500000000001</v>
      </c>
      <c r="F439" s="317">
        <v>0</v>
      </c>
      <c r="G439" s="317">
        <v>6</v>
      </c>
      <c r="H439" s="317">
        <v>0</v>
      </c>
      <c r="I439" s="317">
        <v>0</v>
      </c>
      <c r="J439" s="320" t="s">
        <v>23</v>
      </c>
      <c r="K439" s="317" t="s">
        <v>5432</v>
      </c>
      <c r="L439" s="317" t="s">
        <v>5928</v>
      </c>
      <c r="M439" s="317" t="e">
        <f>VLOOKUP(L439,[2]Feuil1!$F:$F,1,)</f>
        <v>#N/A</v>
      </c>
      <c r="N439" s="317"/>
    </row>
    <row r="440" spans="1:14">
      <c r="A440" s="317" t="str">
        <f>_xlfn.XLOOKUP(B440,NRO!I:I,NRO!H:H)</f>
        <v>GMB</v>
      </c>
      <c r="B440" s="317" t="s">
        <v>836</v>
      </c>
      <c r="C440" s="317" t="s">
        <v>4826</v>
      </c>
      <c r="D440" s="317">
        <v>14.44599</v>
      </c>
      <c r="E440" s="317">
        <v>-16.962009999999999</v>
      </c>
      <c r="F440" s="317">
        <v>0</v>
      </c>
      <c r="G440" s="317">
        <v>6</v>
      </c>
      <c r="H440" s="317">
        <v>0</v>
      </c>
      <c r="I440" s="317">
        <v>0</v>
      </c>
      <c r="J440" s="320" t="s">
        <v>23</v>
      </c>
      <c r="K440" s="317" t="s">
        <v>5432</v>
      </c>
      <c r="L440" s="317" t="s">
        <v>5929</v>
      </c>
      <c r="M440" s="317" t="e">
        <f>VLOOKUP(L440,[2]Feuil1!$F:$F,1,)</f>
        <v>#N/A</v>
      </c>
      <c r="N440" s="317"/>
    </row>
    <row r="441" spans="1:14">
      <c r="A441" s="317" t="str">
        <f>_xlfn.XLOOKUP(B441,NRO!I:I,NRO!H:H)</f>
        <v>THS</v>
      </c>
      <c r="B441" s="317" t="s">
        <v>878</v>
      </c>
      <c r="C441" s="317" t="s">
        <v>5179</v>
      </c>
      <c r="D441" s="317">
        <v>14.76768</v>
      </c>
      <c r="E441" s="317">
        <v>-16.950769999999999</v>
      </c>
      <c r="F441" s="317">
        <v>0</v>
      </c>
      <c r="G441" s="317">
        <v>6</v>
      </c>
      <c r="H441" s="317">
        <v>0</v>
      </c>
      <c r="I441" s="317">
        <v>0</v>
      </c>
      <c r="J441" s="320" t="s">
        <v>23</v>
      </c>
      <c r="K441" s="317" t="s">
        <v>5432</v>
      </c>
      <c r="L441" s="317" t="s">
        <v>5930</v>
      </c>
      <c r="M441" s="317" t="e">
        <f>VLOOKUP(L441,[2]Feuil1!$F:$F,1,)</f>
        <v>#N/A</v>
      </c>
      <c r="N441" s="317"/>
    </row>
    <row r="442" spans="1:14">
      <c r="A442" s="317" t="str">
        <f>_xlfn.XLOOKUP(B442,NRO!I:I,NRO!H:H)</f>
        <v>TIA</v>
      </c>
      <c r="B442" s="317" t="s">
        <v>848</v>
      </c>
      <c r="C442" s="317" t="s">
        <v>3779</v>
      </c>
      <c r="D442" s="317">
        <v>14.74361</v>
      </c>
      <c r="E442" s="317">
        <v>-17.410689999999999</v>
      </c>
      <c r="F442" s="317">
        <v>0</v>
      </c>
      <c r="G442" s="317">
        <v>8</v>
      </c>
      <c r="H442" s="317">
        <v>0</v>
      </c>
      <c r="I442" s="317">
        <v>0</v>
      </c>
      <c r="J442" s="318" t="s">
        <v>12</v>
      </c>
      <c r="K442" s="317" t="s">
        <v>5432</v>
      </c>
      <c r="L442" s="317" t="s">
        <v>5931</v>
      </c>
      <c r="M442" s="317" t="e">
        <f>VLOOKUP(L442,[2]Feuil1!$F:$F,1,)</f>
        <v>#N/A</v>
      </c>
      <c r="N442" s="317"/>
    </row>
    <row r="443" spans="1:14">
      <c r="A443" s="317" t="str">
        <f>_xlfn.XLOOKUP(B443,NRO!I:I,NRO!H:H)</f>
        <v>THS</v>
      </c>
      <c r="B443" s="317" t="s">
        <v>826</v>
      </c>
      <c r="C443" s="317" t="s">
        <v>4766</v>
      </c>
      <c r="D443" s="317">
        <v>14.770250000000001</v>
      </c>
      <c r="E443" s="317">
        <v>-16.95655</v>
      </c>
      <c r="F443" s="317">
        <v>0</v>
      </c>
      <c r="G443" s="317">
        <v>6</v>
      </c>
      <c r="H443" s="317">
        <v>0</v>
      </c>
      <c r="I443" s="317">
        <v>0</v>
      </c>
      <c r="J443" s="320" t="s">
        <v>23</v>
      </c>
      <c r="K443" s="317" t="s">
        <v>5432</v>
      </c>
      <c r="L443" s="317" t="s">
        <v>5932</v>
      </c>
      <c r="M443" s="317" t="e">
        <f>VLOOKUP(L443,[2]Feuil1!$F:$F,1,)</f>
        <v>#N/A</v>
      </c>
      <c r="N443" s="317"/>
    </row>
    <row r="444" spans="1:14">
      <c r="A444" s="317" t="str">
        <f>_xlfn.XLOOKUP(B444,NRO!I:I,NRO!H:H)</f>
        <v>TIA</v>
      </c>
      <c r="B444" s="317" t="s">
        <v>1009</v>
      </c>
      <c r="C444" s="317" t="s">
        <v>3872</v>
      </c>
      <c r="D444" s="317">
        <v>14.755509999999999</v>
      </c>
      <c r="E444" s="317">
        <v>-17.342079999999999</v>
      </c>
      <c r="F444" s="317">
        <v>0</v>
      </c>
      <c r="G444" s="317">
        <v>8</v>
      </c>
      <c r="H444" s="317">
        <v>0</v>
      </c>
      <c r="I444" s="317">
        <v>0</v>
      </c>
      <c r="J444" s="318" t="s">
        <v>12</v>
      </c>
      <c r="K444" s="317" t="s">
        <v>5432</v>
      </c>
      <c r="L444" s="317" t="s">
        <v>5933</v>
      </c>
      <c r="M444" s="317" t="e">
        <f>VLOOKUP(L444,[2]Feuil1!$F:$F,1,)</f>
        <v>#N/A</v>
      </c>
      <c r="N444" s="317"/>
    </row>
    <row r="445" spans="1:14">
      <c r="A445" s="317" t="str">
        <f>_xlfn.XLOOKUP(B445,NRO!I:I,NRO!H:H)</f>
        <v>THS</v>
      </c>
      <c r="B445" s="317" t="s">
        <v>1130</v>
      </c>
      <c r="C445" s="317" t="s">
        <v>3833</v>
      </c>
      <c r="D445" s="317">
        <v>14.80217</v>
      </c>
      <c r="E445" s="317">
        <v>-16.906459999999999</v>
      </c>
      <c r="F445" s="317">
        <v>0</v>
      </c>
      <c r="G445" s="317">
        <v>8</v>
      </c>
      <c r="H445" s="317">
        <v>0</v>
      </c>
      <c r="I445" s="317">
        <v>0</v>
      </c>
      <c r="J445" s="320" t="s">
        <v>23</v>
      </c>
      <c r="K445" s="317" t="s">
        <v>5432</v>
      </c>
      <c r="L445" s="317" t="s">
        <v>5934</v>
      </c>
      <c r="M445" s="317" t="e">
        <f>VLOOKUP(L445,[2]Feuil1!$F:$F,1,)</f>
        <v>#N/A</v>
      </c>
      <c r="N445" s="317"/>
    </row>
    <row r="446" spans="1:14">
      <c r="A446" s="317" t="str">
        <f>_xlfn.XLOOKUP(B446,NRO!I:I,NRO!H:H)</f>
        <v>OUR</v>
      </c>
      <c r="B446" s="317" t="s">
        <v>1465</v>
      </c>
      <c r="C446" s="317" t="s">
        <v>3727</v>
      </c>
      <c r="D446" s="317">
        <v>15.600720000000001</v>
      </c>
      <c r="E446" s="317">
        <v>-13.32593</v>
      </c>
      <c r="F446" s="317">
        <v>0</v>
      </c>
      <c r="G446" s="317">
        <v>8</v>
      </c>
      <c r="H446" s="317">
        <v>0</v>
      </c>
      <c r="I446" s="317">
        <v>0</v>
      </c>
      <c r="J446" s="321" t="s">
        <v>26</v>
      </c>
      <c r="K446" s="317" t="s">
        <v>5432</v>
      </c>
      <c r="L446" s="317" t="s">
        <v>5935</v>
      </c>
      <c r="M446" s="317" t="e">
        <f>VLOOKUP(L446,[2]Feuil1!$F:$F,1,)</f>
        <v>#N/A</v>
      </c>
      <c r="N446" s="317"/>
    </row>
    <row r="447" spans="1:14">
      <c r="A447" s="317" t="str">
        <f>_xlfn.XLOOKUP(B447,NRO!I:I,NRO!H:H)</f>
        <v>CAM</v>
      </c>
      <c r="B447" s="317" t="s">
        <v>376</v>
      </c>
      <c r="C447" s="317" t="s">
        <v>3865</v>
      </c>
      <c r="D447" s="317">
        <v>14.771750000000001</v>
      </c>
      <c r="E447" s="317">
        <v>-17.419339999999998</v>
      </c>
      <c r="F447" s="317">
        <v>0</v>
      </c>
      <c r="G447" s="317">
        <v>6</v>
      </c>
      <c r="H447" s="317">
        <v>0</v>
      </c>
      <c r="I447" s="317">
        <v>0</v>
      </c>
      <c r="J447" s="318" t="s">
        <v>12</v>
      </c>
      <c r="K447" s="317" t="s">
        <v>5432</v>
      </c>
      <c r="L447" s="317" t="s">
        <v>5936</v>
      </c>
      <c r="M447" s="317" t="e">
        <f>VLOOKUP(L447,[2]Feuil1!$F:$F,1,)</f>
        <v>#N/A</v>
      </c>
      <c r="N447" s="317"/>
    </row>
    <row r="448" spans="1:14">
      <c r="A448" s="317" t="str">
        <f>_xlfn.XLOOKUP(B448,NRO!I:I,NRO!H:H)</f>
        <v>MBR</v>
      </c>
      <c r="B448" s="317" t="s">
        <v>742</v>
      </c>
      <c r="C448" s="317" t="s">
        <v>4690</v>
      </c>
      <c r="D448" s="317">
        <v>14.347049999999999</v>
      </c>
      <c r="E448" s="317">
        <v>-16.918690000000002</v>
      </c>
      <c r="F448" s="317">
        <v>0</v>
      </c>
      <c r="G448" s="317">
        <v>6</v>
      </c>
      <c r="H448" s="317">
        <v>0</v>
      </c>
      <c r="I448" s="317">
        <v>0</v>
      </c>
      <c r="J448" s="320" t="s">
        <v>23</v>
      </c>
      <c r="K448" s="317" t="s">
        <v>5432</v>
      </c>
      <c r="L448" s="317" t="s">
        <v>5937</v>
      </c>
      <c r="M448" s="317" t="e">
        <f>VLOOKUP(L448,[2]Feuil1!$F:$F,1,)</f>
        <v>#N/A</v>
      </c>
      <c r="N448" s="317"/>
    </row>
    <row r="449" spans="1:14">
      <c r="A449" s="317" t="str">
        <f>_xlfn.XLOOKUP(B449,NRO!I:I,NRO!H:H)</f>
        <v>THS</v>
      </c>
      <c r="B449" s="317" t="s">
        <v>1124</v>
      </c>
      <c r="C449" s="317" t="s">
        <v>3762</v>
      </c>
      <c r="D449" s="317">
        <v>14.7536</v>
      </c>
      <c r="E449" s="317">
        <v>-16.93505</v>
      </c>
      <c r="F449" s="317">
        <v>0</v>
      </c>
      <c r="G449" s="317">
        <v>8</v>
      </c>
      <c r="H449" s="317">
        <v>0</v>
      </c>
      <c r="I449" s="317">
        <v>0</v>
      </c>
      <c r="J449" s="320" t="s">
        <v>23</v>
      </c>
      <c r="K449" s="317" t="s">
        <v>5432</v>
      </c>
      <c r="L449" s="317" t="s">
        <v>5938</v>
      </c>
      <c r="M449" s="317" t="str">
        <f>VLOOKUP(L449,[2]Feuil1!$F:$F,1,)</f>
        <v>O_THS_A26_PBO116_7</v>
      </c>
      <c r="N449" s="317"/>
    </row>
    <row r="450" spans="1:14">
      <c r="A450" s="317" t="str">
        <f>_xlfn.XLOOKUP(B450,NRO!I:I,NRO!H:H)</f>
        <v>SMN</v>
      </c>
      <c r="B450" s="317" t="s">
        <v>442</v>
      </c>
      <c r="C450" s="317" t="s">
        <v>4651</v>
      </c>
      <c r="D450" s="317">
        <v>14.458410000000001</v>
      </c>
      <c r="E450" s="317">
        <v>-17.043150000000001</v>
      </c>
      <c r="F450" s="317">
        <v>0</v>
      </c>
      <c r="G450" s="317">
        <v>6</v>
      </c>
      <c r="H450" s="317">
        <v>0</v>
      </c>
      <c r="I450" s="317">
        <v>0</v>
      </c>
      <c r="J450" s="320" t="s">
        <v>23</v>
      </c>
      <c r="K450" s="317" t="s">
        <v>5432</v>
      </c>
      <c r="L450" s="317" t="s">
        <v>5939</v>
      </c>
      <c r="M450" s="317" t="e">
        <f>VLOOKUP(L450,[2]Feuil1!$F:$F,1,)</f>
        <v>#N/A</v>
      </c>
      <c r="N450" s="317"/>
    </row>
    <row r="451" spans="1:14">
      <c r="A451" s="317" t="str">
        <f>_xlfn.XLOOKUP(B451,NRO!I:I,NRO!H:H)</f>
        <v>GMB</v>
      </c>
      <c r="B451" s="317" t="s">
        <v>836</v>
      </c>
      <c r="C451" s="317" t="s">
        <v>4486</v>
      </c>
      <c r="D451" s="317">
        <v>14.44364</v>
      </c>
      <c r="E451" s="317">
        <v>-16.960080000000001</v>
      </c>
      <c r="F451" s="317">
        <v>0</v>
      </c>
      <c r="G451" s="317">
        <v>6</v>
      </c>
      <c r="H451" s="317">
        <v>0</v>
      </c>
      <c r="I451" s="317">
        <v>0</v>
      </c>
      <c r="J451" s="320" t="s">
        <v>23</v>
      </c>
      <c r="K451" s="317" t="s">
        <v>5432</v>
      </c>
      <c r="L451" s="317" t="s">
        <v>5940</v>
      </c>
      <c r="M451" s="317" t="e">
        <f>VLOOKUP(L451,[2]Feuil1!$F:$F,1,)</f>
        <v>#N/A</v>
      </c>
      <c r="N451" s="317"/>
    </row>
    <row r="452" spans="1:14">
      <c r="A452" s="317" t="str">
        <f>_xlfn.XLOOKUP(B452,NRO!I:I,NRO!H:H)</f>
        <v>GMB</v>
      </c>
      <c r="B452" s="317" t="s">
        <v>1295</v>
      </c>
      <c r="C452" s="317" t="s">
        <v>3720</v>
      </c>
      <c r="D452" s="317">
        <v>14.4512</v>
      </c>
      <c r="E452" s="317">
        <v>-16.967379999999999</v>
      </c>
      <c r="F452" s="317">
        <v>0</v>
      </c>
      <c r="G452" s="317">
        <v>8</v>
      </c>
      <c r="H452" s="317">
        <v>0</v>
      </c>
      <c r="I452" s="317">
        <v>0</v>
      </c>
      <c r="J452" s="320" t="s">
        <v>23</v>
      </c>
      <c r="K452" s="317" t="s">
        <v>5432</v>
      </c>
      <c r="L452" s="317" t="s">
        <v>5941</v>
      </c>
      <c r="M452" s="317" t="e">
        <f>VLOOKUP(L452,[2]Feuil1!$F:$F,1,)</f>
        <v>#N/A</v>
      </c>
      <c r="N452" s="317"/>
    </row>
    <row r="453" spans="1:14">
      <c r="A453" s="317" t="str">
        <f>_xlfn.XLOOKUP(B453,NRO!I:I,NRO!H:H)</f>
        <v>ALM</v>
      </c>
      <c r="B453" s="317" t="s">
        <v>248</v>
      </c>
      <c r="C453" s="317" t="s">
        <v>3863</v>
      </c>
      <c r="D453" s="317">
        <v>14.736050000000001</v>
      </c>
      <c r="E453" s="317">
        <v>-17.505410000000001</v>
      </c>
      <c r="F453" s="317">
        <v>0</v>
      </c>
      <c r="G453" s="317">
        <v>6</v>
      </c>
      <c r="H453" s="317">
        <v>0</v>
      </c>
      <c r="I453" s="317">
        <v>0</v>
      </c>
      <c r="J453" s="317" t="s">
        <v>19</v>
      </c>
      <c r="K453" s="317" t="s">
        <v>5432</v>
      </c>
      <c r="L453" s="317" t="s">
        <v>5942</v>
      </c>
      <c r="M453" s="317" t="str">
        <f>VLOOKUP(L453,[2]Feuil1!$F:$F,1,)</f>
        <v>O_ALM_J03_296-297_7</v>
      </c>
      <c r="N453" s="317"/>
    </row>
    <row r="454" spans="1:14">
      <c r="A454" s="317" t="str">
        <f>_xlfn.XLOOKUP(B454,NRO!I:I,NRO!H:H)</f>
        <v>REP</v>
      </c>
      <c r="B454" s="317" t="s">
        <v>151</v>
      </c>
      <c r="C454" s="317" t="s">
        <v>4346</v>
      </c>
      <c r="D454" s="317">
        <v>14.669859000000001</v>
      </c>
      <c r="E454" s="317">
        <v>-17.429638000000001</v>
      </c>
      <c r="F454" s="317">
        <v>0</v>
      </c>
      <c r="G454" s="317">
        <v>4</v>
      </c>
      <c r="H454" s="317">
        <v>0</v>
      </c>
      <c r="I454" s="317">
        <v>0</v>
      </c>
      <c r="J454" s="317" t="s">
        <v>19</v>
      </c>
      <c r="K454" s="317" t="s">
        <v>5432</v>
      </c>
      <c r="L454" s="317" t="s">
        <v>5943</v>
      </c>
      <c r="M454" s="317" t="e">
        <f>VLOOKUP(L454,[2]Feuil1!$F:$F,1,)</f>
        <v>#N/A</v>
      </c>
      <c r="N454" s="317"/>
    </row>
    <row r="455" spans="1:14">
      <c r="A455" s="317" t="str">
        <f>_xlfn.XLOOKUP(B455,NRO!I:I,NRO!H:H)</f>
        <v>KMR</v>
      </c>
      <c r="B455" s="317" t="s">
        <v>833</v>
      </c>
      <c r="C455" s="317" t="s">
        <v>4038</v>
      </c>
      <c r="D455" s="317">
        <v>14.77298</v>
      </c>
      <c r="E455" s="317">
        <v>-17.362220000000001</v>
      </c>
      <c r="F455" s="317">
        <v>0</v>
      </c>
      <c r="G455" s="317">
        <v>6</v>
      </c>
      <c r="H455" s="317">
        <v>0</v>
      </c>
      <c r="I455" s="317">
        <v>0</v>
      </c>
      <c r="J455" s="318" t="s">
        <v>12</v>
      </c>
      <c r="K455" s="317" t="s">
        <v>5432</v>
      </c>
      <c r="L455" s="317" t="s">
        <v>5944</v>
      </c>
      <c r="M455" s="317" t="e">
        <f>VLOOKUP(L455,[2]Feuil1!$F:$F,1,)</f>
        <v>#N/A</v>
      </c>
      <c r="N455" s="317"/>
    </row>
    <row r="456" spans="1:14">
      <c r="A456" s="317" t="str">
        <f>_xlfn.XLOOKUP(B456,NRO!I:I,NRO!H:H)</f>
        <v>ALM</v>
      </c>
      <c r="B456" s="317" t="s">
        <v>241</v>
      </c>
      <c r="C456" s="317" t="s">
        <v>4138</v>
      </c>
      <c r="D456" s="317">
        <v>14.73565</v>
      </c>
      <c r="E456" s="317">
        <v>-17.508736110000001</v>
      </c>
      <c r="F456" s="317">
        <v>0</v>
      </c>
      <c r="G456" s="317">
        <v>6</v>
      </c>
      <c r="H456" s="317">
        <v>0</v>
      </c>
      <c r="I456" s="317">
        <v>0</v>
      </c>
      <c r="J456" s="317" t="s">
        <v>19</v>
      </c>
      <c r="K456" s="317" t="s">
        <v>5432</v>
      </c>
      <c r="L456" s="317" t="s">
        <v>5945</v>
      </c>
      <c r="M456" s="317" t="e">
        <f>VLOOKUP(L456,[2]Feuil1!$F:$F,1,)</f>
        <v>#N/A</v>
      </c>
      <c r="N456" s="317"/>
    </row>
    <row r="457" spans="1:14">
      <c r="A457" s="317" t="str">
        <f>_xlfn.XLOOKUP(B457,NRO!I:I,NRO!H:H)</f>
        <v>YOF</v>
      </c>
      <c r="B457" s="317" t="s">
        <v>230</v>
      </c>
      <c r="C457" s="317" t="s">
        <v>3989</v>
      </c>
      <c r="D457" s="317">
        <v>14.761279999999999</v>
      </c>
      <c r="E457" s="317">
        <v>-17.47758</v>
      </c>
      <c r="F457" s="317">
        <v>0</v>
      </c>
      <c r="G457" s="317">
        <v>6</v>
      </c>
      <c r="H457" s="317">
        <v>0</v>
      </c>
      <c r="I457" s="317">
        <v>0</v>
      </c>
      <c r="J457" s="317" t="s">
        <v>19</v>
      </c>
      <c r="K457" s="317" t="s">
        <v>5432</v>
      </c>
      <c r="L457" s="317" t="s">
        <v>5946</v>
      </c>
      <c r="M457" s="317" t="e">
        <f>VLOOKUP(L457,[2]Feuil1!$F:$F,1,)</f>
        <v>#N/A</v>
      </c>
      <c r="N457" s="317"/>
    </row>
    <row r="458" spans="1:14">
      <c r="A458" s="317" t="str">
        <f>_xlfn.XLOOKUP(B458,NRO!I:I,NRO!H:H)</f>
        <v>ACA</v>
      </c>
      <c r="B458" s="317" t="s">
        <v>190</v>
      </c>
      <c r="C458" s="317" t="s">
        <v>4986</v>
      </c>
      <c r="D458" s="317">
        <v>14.70875</v>
      </c>
      <c r="E458" s="317">
        <v>-17.486180000000001</v>
      </c>
      <c r="F458" s="317">
        <v>0</v>
      </c>
      <c r="G458" s="317">
        <v>6</v>
      </c>
      <c r="H458" s="317">
        <v>0</v>
      </c>
      <c r="I458" s="317">
        <v>0</v>
      </c>
      <c r="J458" s="317" t="s">
        <v>19</v>
      </c>
      <c r="K458" s="317" t="s">
        <v>5432</v>
      </c>
      <c r="L458" s="317" t="s">
        <v>5947</v>
      </c>
      <c r="M458" s="317" t="e">
        <f>VLOOKUP(L458,[2]Feuil1!$F:$F,1,)</f>
        <v>#N/A</v>
      </c>
      <c r="N458" s="317"/>
    </row>
    <row r="459" spans="1:14">
      <c r="A459" s="317" t="str">
        <f>_xlfn.XLOOKUP(B459,NRO!I:I,NRO!H:H)</f>
        <v>BIG</v>
      </c>
      <c r="B459" s="317" t="s">
        <v>1679</v>
      </c>
      <c r="C459" s="317" t="s">
        <v>4531</v>
      </c>
      <c r="D459" s="317">
        <v>12.794549999999999</v>
      </c>
      <c r="E459" s="317">
        <v>-16.223410000000001</v>
      </c>
      <c r="F459" s="317">
        <v>0</v>
      </c>
      <c r="G459" s="317">
        <v>6</v>
      </c>
      <c r="H459" s="317">
        <v>0</v>
      </c>
      <c r="I459" s="317">
        <v>0</v>
      </c>
      <c r="J459" s="319" t="s">
        <v>17</v>
      </c>
      <c r="K459" s="317" t="s">
        <v>5432</v>
      </c>
      <c r="L459" s="317" t="s">
        <v>5948</v>
      </c>
      <c r="M459" s="317" t="e">
        <f>VLOOKUP(L459,[2]Feuil1!$F:$F,1,)</f>
        <v>#N/A</v>
      </c>
      <c r="N459" s="317"/>
    </row>
    <row r="460" spans="1:14">
      <c r="A460" s="317" t="str">
        <f>_xlfn.XLOOKUP(B460,NRO!I:I,NRO!H:H)</f>
        <v>ACA</v>
      </c>
      <c r="B460" s="317" t="s">
        <v>569</v>
      </c>
      <c r="C460" s="317" t="s">
        <v>4189</v>
      </c>
      <c r="D460" s="317">
        <v>14.70655</v>
      </c>
      <c r="E460" s="317">
        <v>-17.44997</v>
      </c>
      <c r="F460" s="317">
        <v>0</v>
      </c>
      <c r="G460" s="317">
        <v>6</v>
      </c>
      <c r="H460" s="317">
        <v>0</v>
      </c>
      <c r="I460" s="317">
        <v>0</v>
      </c>
      <c r="J460" s="317" t="s">
        <v>19</v>
      </c>
      <c r="K460" s="317" t="s">
        <v>5432</v>
      </c>
      <c r="L460" s="317" t="s">
        <v>5949</v>
      </c>
      <c r="M460" s="317" t="e">
        <f>VLOOKUP(L460,[2]Feuil1!$F:$F,1,)</f>
        <v>#N/A</v>
      </c>
      <c r="N460" s="317"/>
    </row>
    <row r="461" spans="1:14">
      <c r="A461" s="317" t="str">
        <f>_xlfn.XLOOKUP(B461,NRO!I:I,NRO!H:H)</f>
        <v>MED</v>
      </c>
      <c r="B461" s="317" t="s">
        <v>140</v>
      </c>
      <c r="C461" s="317" t="s">
        <v>5180</v>
      </c>
      <c r="D461" s="317">
        <v>14.672319999999999</v>
      </c>
      <c r="E461" s="317">
        <v>-17.4344</v>
      </c>
      <c r="F461" s="317">
        <v>0</v>
      </c>
      <c r="G461" s="317">
        <v>24</v>
      </c>
      <c r="H461" s="317">
        <v>0</v>
      </c>
      <c r="I461" s="317">
        <v>0</v>
      </c>
      <c r="J461" s="317" t="s">
        <v>19</v>
      </c>
      <c r="K461" s="317" t="s">
        <v>5432</v>
      </c>
      <c r="L461" s="317" t="s">
        <v>5950</v>
      </c>
      <c r="M461" s="317" t="e">
        <f>VLOOKUP(L461,[2]Feuil1!$F:$F,1,)</f>
        <v>#N/A</v>
      </c>
      <c r="N461" s="317"/>
    </row>
    <row r="462" spans="1:14">
      <c r="A462" s="317" t="str">
        <f>_xlfn.XLOOKUP(B462,NRO!I:I,NRO!H:H)</f>
        <v>SDF</v>
      </c>
      <c r="B462" s="317" t="s">
        <v>427</v>
      </c>
      <c r="C462" s="317" t="s">
        <v>4146</v>
      </c>
      <c r="D462" s="317">
        <v>14.739979999999999</v>
      </c>
      <c r="E462" s="317">
        <v>-17.464469999999999</v>
      </c>
      <c r="F462" s="317">
        <v>0</v>
      </c>
      <c r="G462" s="317">
        <v>6</v>
      </c>
      <c r="H462" s="317">
        <v>0</v>
      </c>
      <c r="I462" s="317">
        <v>0</v>
      </c>
      <c r="J462" s="317" t="s">
        <v>19</v>
      </c>
      <c r="K462" s="317" t="s">
        <v>5432</v>
      </c>
      <c r="L462" s="317" t="s">
        <v>5951</v>
      </c>
      <c r="M462" s="317" t="e">
        <f>VLOOKUP(L462,[2]Feuil1!$F:$F,1,)</f>
        <v>#N/A</v>
      </c>
      <c r="N462" s="317"/>
    </row>
    <row r="463" spans="1:14">
      <c r="A463" s="317" t="str">
        <f>_xlfn.XLOOKUP(B463,NRO!I:I,NRO!H:H)</f>
        <v>ALM</v>
      </c>
      <c r="B463" s="317" t="s">
        <v>249</v>
      </c>
      <c r="C463" s="317" t="s">
        <v>3812</v>
      </c>
      <c r="D463" s="317">
        <v>14.731733999999999</v>
      </c>
      <c r="E463" s="317">
        <v>-17.496759000000001</v>
      </c>
      <c r="F463" s="317">
        <v>0</v>
      </c>
      <c r="G463" s="317">
        <v>6</v>
      </c>
      <c r="H463" s="317">
        <v>0</v>
      </c>
      <c r="I463" s="317">
        <v>0</v>
      </c>
      <c r="J463" s="317" t="s">
        <v>19</v>
      </c>
      <c r="K463" s="317" t="s">
        <v>5432</v>
      </c>
      <c r="L463" s="317" t="s">
        <v>5952</v>
      </c>
      <c r="M463" s="317" t="e">
        <f>VLOOKUP(L463,[2]Feuil1!$F:$F,1,)</f>
        <v>#N/A</v>
      </c>
      <c r="N463" s="317"/>
    </row>
    <row r="464" spans="1:14">
      <c r="A464" s="317" t="str">
        <f>_xlfn.XLOOKUP(B464,NRO!I:I,NRO!H:H)</f>
        <v>ACA</v>
      </c>
      <c r="B464" s="317" t="s">
        <v>189</v>
      </c>
      <c r="C464" s="317" t="s">
        <v>4977</v>
      </c>
      <c r="D464" s="317">
        <v>14.708206000000001</v>
      </c>
      <c r="E464" s="317">
        <v>-17.471774</v>
      </c>
      <c r="F464" s="317">
        <v>0</v>
      </c>
      <c r="G464" s="317">
        <v>6</v>
      </c>
      <c r="H464" s="317">
        <v>0</v>
      </c>
      <c r="I464" s="317">
        <v>0</v>
      </c>
      <c r="J464" s="317" t="s">
        <v>19</v>
      </c>
      <c r="K464" s="317" t="s">
        <v>5432</v>
      </c>
      <c r="L464" s="317" t="s">
        <v>5953</v>
      </c>
      <c r="M464" s="317" t="e">
        <f>VLOOKUP(L464,[2]Feuil1!$F:$F,1,)</f>
        <v>#N/A</v>
      </c>
      <c r="N464" s="317"/>
    </row>
    <row r="465" spans="1:14">
      <c r="A465" s="317" t="str">
        <f>_xlfn.XLOOKUP(B465,NRO!I:I,NRO!H:H)</f>
        <v>SVD</v>
      </c>
      <c r="B465" s="317" t="s">
        <v>382</v>
      </c>
      <c r="C465" s="317" t="s">
        <v>4313</v>
      </c>
      <c r="D465" s="317">
        <v>14.700060000000001</v>
      </c>
      <c r="E465" s="317">
        <v>-17.468319999999999</v>
      </c>
      <c r="F465" s="317">
        <v>0</v>
      </c>
      <c r="G465" s="317">
        <v>6</v>
      </c>
      <c r="H465" s="317">
        <v>0</v>
      </c>
      <c r="I465" s="317">
        <v>0</v>
      </c>
      <c r="J465" s="317" t="s">
        <v>19</v>
      </c>
      <c r="K465" s="317" t="s">
        <v>5432</v>
      </c>
      <c r="L465" s="317" t="s">
        <v>5954</v>
      </c>
      <c r="M465" s="317" t="e">
        <f>VLOOKUP(L465,[2]Feuil1!$F:$F,1,)</f>
        <v>#N/A</v>
      </c>
      <c r="N465" s="317"/>
    </row>
    <row r="466" spans="1:14">
      <c r="A466" s="317" t="str">
        <f>_xlfn.XLOOKUP(B466,NRO!I:I,NRO!H:H)</f>
        <v>TIA</v>
      </c>
      <c r="B466" s="317" t="s">
        <v>813</v>
      </c>
      <c r="C466" s="317" t="s">
        <v>4385</v>
      </c>
      <c r="D466" s="317">
        <v>14.740489999999999</v>
      </c>
      <c r="E466" s="317">
        <v>-17.36731</v>
      </c>
      <c r="F466" s="317">
        <v>0</v>
      </c>
      <c r="G466" s="317">
        <v>6</v>
      </c>
      <c r="H466" s="317">
        <v>0</v>
      </c>
      <c r="I466" s="317">
        <v>0</v>
      </c>
      <c r="J466" s="318" t="s">
        <v>12</v>
      </c>
      <c r="K466" s="317" t="s">
        <v>5432</v>
      </c>
      <c r="L466" s="317" t="s">
        <v>5955</v>
      </c>
      <c r="M466" s="317" t="e">
        <f>VLOOKUP(L466,[2]Feuil1!$F:$F,1,)</f>
        <v>#N/A</v>
      </c>
      <c r="N466" s="317"/>
    </row>
    <row r="467" spans="1:14">
      <c r="A467" s="317" t="str">
        <f>_xlfn.XLOOKUP(B467,NRO!I:I,NRO!H:H)</f>
        <v>TIV</v>
      </c>
      <c r="B467" s="317" t="s">
        <v>1628</v>
      </c>
      <c r="C467" s="317" t="s">
        <v>3902</v>
      </c>
      <c r="D467" s="317">
        <v>14.929180000000001</v>
      </c>
      <c r="E467" s="317">
        <v>-16.823419999999999</v>
      </c>
      <c r="F467" s="317">
        <v>0</v>
      </c>
      <c r="G467" s="317">
        <v>8</v>
      </c>
      <c r="H467" s="317">
        <v>0</v>
      </c>
      <c r="I467" s="317">
        <v>0</v>
      </c>
      <c r="J467" s="320" t="s">
        <v>23</v>
      </c>
      <c r="K467" s="317" t="s">
        <v>5432</v>
      </c>
      <c r="L467" s="317" t="s">
        <v>5956</v>
      </c>
      <c r="M467" s="317" t="e">
        <f>VLOOKUP(L467,[2]Feuil1!$F:$F,1,)</f>
        <v>#N/A</v>
      </c>
      <c r="N467" s="317"/>
    </row>
    <row r="468" spans="1:14">
      <c r="A468" s="317" t="str">
        <f>_xlfn.XLOOKUP(B468,NRO!I:I,NRO!H:H)</f>
        <v>NDA</v>
      </c>
      <c r="B468" s="317" t="s">
        <v>1607</v>
      </c>
      <c r="C468" s="317" t="s">
        <v>3700</v>
      </c>
      <c r="D468" s="317">
        <v>14.79866</v>
      </c>
      <c r="E468" s="317">
        <v>-15.907030000000001</v>
      </c>
      <c r="F468" s="317">
        <v>0</v>
      </c>
      <c r="G468" s="317">
        <v>8</v>
      </c>
      <c r="H468" s="317">
        <v>0</v>
      </c>
      <c r="I468" s="317">
        <v>0</v>
      </c>
      <c r="J468" s="320" t="s">
        <v>5430</v>
      </c>
      <c r="K468" s="317" t="s">
        <v>5432</v>
      </c>
      <c r="L468" s="317" t="s">
        <v>5957</v>
      </c>
      <c r="M468" s="317" t="e">
        <f>VLOOKUP(L468,[2]Feuil1!$F:$F,1,)</f>
        <v>#N/A</v>
      </c>
      <c r="N468" s="317"/>
    </row>
    <row r="469" spans="1:14">
      <c r="A469" s="317" t="str">
        <f>_xlfn.XLOOKUP(B469,NRO!I:I,NRO!H:H)</f>
        <v>ZIG</v>
      </c>
      <c r="B469" s="317" t="s">
        <v>684</v>
      </c>
      <c r="C469" s="317" t="s">
        <v>3757</v>
      </c>
      <c r="D469" s="317">
        <v>12.391450000000001</v>
      </c>
      <c r="E469" s="317">
        <v>-16.738659999999999</v>
      </c>
      <c r="F469" s="317">
        <v>0</v>
      </c>
      <c r="G469" s="317">
        <v>8</v>
      </c>
      <c r="H469" s="317">
        <v>0</v>
      </c>
      <c r="I469" s="317">
        <v>0</v>
      </c>
      <c r="J469" s="319" t="s">
        <v>17</v>
      </c>
      <c r="K469" s="317" t="s">
        <v>5432</v>
      </c>
      <c r="L469" s="317" t="s">
        <v>5958</v>
      </c>
      <c r="M469" s="317" t="e">
        <f>VLOOKUP(L469,[2]Feuil1!$F:$F,1,)</f>
        <v>#N/A</v>
      </c>
      <c r="N469" s="317"/>
    </row>
    <row r="470" spans="1:14">
      <c r="A470" s="317" t="str">
        <f>_xlfn.XLOOKUP(B470,NRO!I:I,NRO!H:H)</f>
        <v>ACA</v>
      </c>
      <c r="B470" s="317" t="s">
        <v>386</v>
      </c>
      <c r="C470" s="317" t="s">
        <v>4224</v>
      </c>
      <c r="D470" s="317">
        <v>14.69914</v>
      </c>
      <c r="E470" s="317">
        <v>-17.45796</v>
      </c>
      <c r="F470" s="317">
        <v>0</v>
      </c>
      <c r="G470" s="317">
        <v>6</v>
      </c>
      <c r="H470" s="317">
        <v>0</v>
      </c>
      <c r="I470" s="317">
        <v>0</v>
      </c>
      <c r="J470" s="317" t="s">
        <v>19</v>
      </c>
      <c r="K470" s="317" t="s">
        <v>5432</v>
      </c>
      <c r="L470" s="317" t="s">
        <v>5959</v>
      </c>
      <c r="M470" s="317" t="e">
        <f>VLOOKUP(L470,[2]Feuil1!$F:$F,1,)</f>
        <v>#N/A</v>
      </c>
      <c r="N470" s="317"/>
    </row>
    <row r="471" spans="1:14">
      <c r="A471" s="317" t="str">
        <f>_xlfn.XLOOKUP(B471,NRO!I:I,NRO!H:H)</f>
        <v>TIA</v>
      </c>
      <c r="B471" s="317" t="s">
        <v>1144</v>
      </c>
      <c r="C471" s="317" t="s">
        <v>3833</v>
      </c>
      <c r="D471" s="317">
        <v>14.742940000000001</v>
      </c>
      <c r="E471" s="317">
        <v>-17.37594</v>
      </c>
      <c r="F471" s="317">
        <v>0</v>
      </c>
      <c r="G471" s="317">
        <v>8</v>
      </c>
      <c r="H471" s="317">
        <v>0</v>
      </c>
      <c r="I471" s="317">
        <v>0</v>
      </c>
      <c r="J471" s="318" t="s">
        <v>12</v>
      </c>
      <c r="K471" s="317" t="s">
        <v>5432</v>
      </c>
      <c r="L471" s="317" t="s">
        <v>5960</v>
      </c>
      <c r="M471" s="317" t="e">
        <f>VLOOKUP(L471,[2]Feuil1!$F:$F,1,)</f>
        <v>#N/A</v>
      </c>
      <c r="N471" s="317"/>
    </row>
    <row r="472" spans="1:14">
      <c r="A472" s="317" t="str">
        <f>_xlfn.XLOOKUP(B472,NRO!I:I,NRO!H:H)</f>
        <v>CAM</v>
      </c>
      <c r="B472" s="317" t="s">
        <v>717</v>
      </c>
      <c r="C472" s="317" t="s">
        <v>5181</v>
      </c>
      <c r="D472" s="317">
        <v>14.746320000000001</v>
      </c>
      <c r="E472" s="317">
        <v>-17.421520000000001</v>
      </c>
      <c r="F472" s="317">
        <v>0</v>
      </c>
      <c r="G472" s="317">
        <v>6</v>
      </c>
      <c r="H472" s="317">
        <v>0</v>
      </c>
      <c r="I472" s="317">
        <v>0</v>
      </c>
      <c r="J472" s="318" t="s">
        <v>12</v>
      </c>
      <c r="K472" s="317" t="s">
        <v>5432</v>
      </c>
      <c r="L472" s="317" t="s">
        <v>5961</v>
      </c>
      <c r="M472" s="317" t="e">
        <f>VLOOKUP(L472,[2]Feuil1!$F:$F,1,)</f>
        <v>#N/A</v>
      </c>
      <c r="N472" s="317"/>
    </row>
    <row r="473" spans="1:14">
      <c r="A473" s="317" t="str">
        <f>_xlfn.XLOOKUP(B473,NRO!I:I,NRO!H:H)</f>
        <v>DMD</v>
      </c>
      <c r="B473" s="317" t="s">
        <v>1538</v>
      </c>
      <c r="C473" s="317" t="s">
        <v>3724</v>
      </c>
      <c r="D473" s="317">
        <v>14.7239</v>
      </c>
      <c r="E473" s="317">
        <v>-17.183530000000001</v>
      </c>
      <c r="F473" s="317">
        <v>0</v>
      </c>
      <c r="G473" s="317">
        <v>8</v>
      </c>
      <c r="H473" s="317">
        <v>0</v>
      </c>
      <c r="I473" s="317">
        <v>0</v>
      </c>
      <c r="J473" s="318" t="s">
        <v>12</v>
      </c>
      <c r="K473" s="317" t="s">
        <v>5432</v>
      </c>
      <c r="L473" s="317" t="s">
        <v>5962</v>
      </c>
      <c r="M473" s="317" t="e">
        <f>VLOOKUP(L473,[2]Feuil1!$F:$F,1,)</f>
        <v>#N/A</v>
      </c>
      <c r="N473" s="317"/>
    </row>
    <row r="474" spans="1:14">
      <c r="A474" s="317" t="str">
        <f>_xlfn.XLOOKUP(B474,NRO!I:I,NRO!H:H)</f>
        <v>MBW</v>
      </c>
      <c r="B474" s="317" t="s">
        <v>749</v>
      </c>
      <c r="C474" s="317" t="s">
        <v>3852</v>
      </c>
      <c r="D474" s="317">
        <v>14.727399999999999</v>
      </c>
      <c r="E474" s="317">
        <v>-17.317769999999999</v>
      </c>
      <c r="F474" s="317">
        <v>0</v>
      </c>
      <c r="G474" s="317">
        <v>6</v>
      </c>
      <c r="H474" s="317">
        <v>0</v>
      </c>
      <c r="I474" s="317">
        <v>0</v>
      </c>
      <c r="J474" s="318" t="s">
        <v>12</v>
      </c>
      <c r="K474" s="317" t="s">
        <v>5432</v>
      </c>
      <c r="L474" s="317" t="s">
        <v>5963</v>
      </c>
      <c r="M474" s="317" t="e">
        <f>VLOOKUP(L474,[2]Feuil1!$F:$F,1,)</f>
        <v>#N/A</v>
      </c>
      <c r="N474" s="317"/>
    </row>
    <row r="475" spans="1:14">
      <c r="A475" s="317" t="str">
        <f>_xlfn.XLOOKUP(B475,NRO!I:I,NRO!H:H)</f>
        <v>TIV</v>
      </c>
      <c r="B475" s="317" t="s">
        <v>929</v>
      </c>
      <c r="C475" s="317" t="s">
        <v>3725</v>
      </c>
      <c r="D475" s="317">
        <v>14.9533</v>
      </c>
      <c r="E475" s="317">
        <v>-16.82264</v>
      </c>
      <c r="F475" s="317">
        <v>0</v>
      </c>
      <c r="G475" s="317">
        <v>8</v>
      </c>
      <c r="H475" s="317">
        <v>0</v>
      </c>
      <c r="I475" s="317">
        <v>0</v>
      </c>
      <c r="J475" s="320" t="s">
        <v>23</v>
      </c>
      <c r="K475" s="317" t="s">
        <v>5432</v>
      </c>
      <c r="L475" s="317" t="s">
        <v>5964</v>
      </c>
      <c r="M475" s="317" t="e">
        <f>VLOOKUP(L475,[2]Feuil1!$F:$F,1,)</f>
        <v>#N/A</v>
      </c>
      <c r="N475" s="317"/>
    </row>
    <row r="476" spans="1:14">
      <c r="A476" s="317" t="str">
        <f>_xlfn.XLOOKUP(B476,NRO!I:I,NRO!H:H)</f>
        <v>ALM</v>
      </c>
      <c r="B476" s="317" t="s">
        <v>258</v>
      </c>
      <c r="C476" s="317" t="s">
        <v>3742</v>
      </c>
      <c r="D476" s="317">
        <v>14.746456</v>
      </c>
      <c r="E476" s="317">
        <v>-17.507605999999999</v>
      </c>
      <c r="F476" s="317">
        <v>0</v>
      </c>
      <c r="G476" s="317">
        <v>6</v>
      </c>
      <c r="H476" s="317">
        <v>0</v>
      </c>
      <c r="I476" s="317">
        <v>0</v>
      </c>
      <c r="J476" s="317" t="s">
        <v>19</v>
      </c>
      <c r="K476" s="317" t="s">
        <v>5432</v>
      </c>
      <c r="L476" s="317" t="s">
        <v>5965</v>
      </c>
      <c r="M476" s="317" t="e">
        <f>VLOOKUP(L476,[2]Feuil1!$F:$F,1,)</f>
        <v>#N/A</v>
      </c>
      <c r="N476" s="317"/>
    </row>
    <row r="477" spans="1:14">
      <c r="A477" s="317" t="str">
        <f>_xlfn.XLOOKUP(B477,NRO!I:I,NRO!H:H)</f>
        <v>REP</v>
      </c>
      <c r="B477" s="317" t="s">
        <v>157</v>
      </c>
      <c r="C477" s="317" t="s">
        <v>4348</v>
      </c>
      <c r="D477" s="317">
        <v>14.667605</v>
      </c>
      <c r="E477" s="317">
        <v>-17.430871</v>
      </c>
      <c r="F477" s="317">
        <v>0</v>
      </c>
      <c r="G477" s="317">
        <v>4</v>
      </c>
      <c r="H477" s="317">
        <v>0</v>
      </c>
      <c r="I477" s="317">
        <v>0</v>
      </c>
      <c r="J477" s="317" t="s">
        <v>19</v>
      </c>
      <c r="K477" s="317" t="s">
        <v>5432</v>
      </c>
      <c r="L477" s="317" t="s">
        <v>5966</v>
      </c>
      <c r="M477" s="317" t="e">
        <f>VLOOKUP(L477,[2]Feuil1!$F:$F,1,)</f>
        <v>#N/A</v>
      </c>
      <c r="N477" s="317"/>
    </row>
    <row r="478" spans="1:14">
      <c r="A478" s="317" t="str">
        <f>_xlfn.XLOOKUP(B478,NRO!I:I,NRO!H:H)</f>
        <v>NFO</v>
      </c>
      <c r="B478" s="317" t="s">
        <v>322</v>
      </c>
      <c r="C478" s="317" t="s">
        <v>4143</v>
      </c>
      <c r="D478" s="317">
        <v>14.7557616</v>
      </c>
      <c r="E478" s="317">
        <v>-17.468368999999999</v>
      </c>
      <c r="F478" s="317">
        <v>0</v>
      </c>
      <c r="G478" s="317">
        <v>6</v>
      </c>
      <c r="H478" s="317">
        <v>0</v>
      </c>
      <c r="I478" s="317">
        <v>0</v>
      </c>
      <c r="J478" s="317" t="s">
        <v>19</v>
      </c>
      <c r="K478" s="317" t="s">
        <v>5432</v>
      </c>
      <c r="L478" s="317" t="s">
        <v>5967</v>
      </c>
      <c r="M478" s="317" t="e">
        <f>VLOOKUP(L478,[2]Feuil1!$F:$F,1,)</f>
        <v>#N/A</v>
      </c>
      <c r="N478" s="317"/>
    </row>
    <row r="479" spans="1:14">
      <c r="A479" s="317" t="str">
        <f>_xlfn.XLOOKUP(B479,NRO!I:I,NRO!H:H)</f>
        <v>CAM</v>
      </c>
      <c r="B479" s="317" t="s">
        <v>316</v>
      </c>
      <c r="C479" s="317" t="s">
        <v>4393</v>
      </c>
      <c r="D479" s="317">
        <v>14.771879999999999</v>
      </c>
      <c r="E479" s="317">
        <v>-17.412569999999999</v>
      </c>
      <c r="F479" s="317">
        <v>0</v>
      </c>
      <c r="G479" s="317">
        <v>6</v>
      </c>
      <c r="H479" s="317">
        <v>0</v>
      </c>
      <c r="I479" s="317">
        <v>0</v>
      </c>
      <c r="J479" s="318" t="s">
        <v>12</v>
      </c>
      <c r="K479" s="317" t="s">
        <v>5432</v>
      </c>
      <c r="L479" s="317" t="s">
        <v>5968</v>
      </c>
      <c r="M479" s="317" t="e">
        <f>VLOOKUP(L479,[2]Feuil1!$F:$F,1,)</f>
        <v>#N/A</v>
      </c>
      <c r="N479" s="317"/>
    </row>
    <row r="480" spans="1:14">
      <c r="A480" s="317" t="str">
        <f>_xlfn.XLOOKUP(B480,NRO!I:I,NRO!H:H)</f>
        <v>SDF</v>
      </c>
      <c r="B480" s="317" t="s">
        <v>533</v>
      </c>
      <c r="C480" s="317" t="s">
        <v>5067</v>
      </c>
      <c r="D480" s="317">
        <v>14.73005</v>
      </c>
      <c r="E480" s="317">
        <v>-17.460570000000001</v>
      </c>
      <c r="F480" s="317">
        <v>0</v>
      </c>
      <c r="G480" s="317">
        <v>6</v>
      </c>
      <c r="H480" s="317">
        <v>0</v>
      </c>
      <c r="I480" s="317">
        <v>0</v>
      </c>
      <c r="J480" s="317" t="s">
        <v>19</v>
      </c>
      <c r="K480" s="317" t="s">
        <v>5432</v>
      </c>
      <c r="L480" s="317" t="s">
        <v>5969</v>
      </c>
      <c r="M480" s="317" t="e">
        <f>VLOOKUP(L480,[2]Feuil1!$F:$F,1,)</f>
        <v>#N/A</v>
      </c>
      <c r="N480" s="317"/>
    </row>
    <row r="481" spans="1:14">
      <c r="A481" s="317" t="str">
        <f>_xlfn.XLOOKUP(B481,NRO!I:I,NRO!H:H)</f>
        <v>MED</v>
      </c>
      <c r="B481" s="317" t="s">
        <v>177</v>
      </c>
      <c r="C481" s="317" t="s">
        <v>4128</v>
      </c>
      <c r="D481" s="317">
        <v>14.67146</v>
      </c>
      <c r="E481" s="317">
        <v>-17.43787</v>
      </c>
      <c r="F481" s="317">
        <v>0</v>
      </c>
      <c r="G481" s="317">
        <v>6</v>
      </c>
      <c r="H481" s="317">
        <v>0</v>
      </c>
      <c r="I481" s="317">
        <v>0</v>
      </c>
      <c r="J481" s="317" t="s">
        <v>19</v>
      </c>
      <c r="K481" s="317" t="s">
        <v>5432</v>
      </c>
      <c r="L481" s="317" t="s">
        <v>5970</v>
      </c>
      <c r="M481" s="317" t="e">
        <f>VLOOKUP(L481,[2]Feuil1!$F:$F,1,)</f>
        <v>#N/A</v>
      </c>
      <c r="N481" s="317"/>
    </row>
    <row r="482" spans="1:14">
      <c r="A482" s="317" t="str">
        <f>_xlfn.XLOOKUP(B482,NRO!I:I,NRO!H:H)</f>
        <v>KMR</v>
      </c>
      <c r="B482" s="317" t="s">
        <v>791</v>
      </c>
      <c r="C482" s="317" t="s">
        <v>5141</v>
      </c>
      <c r="D482" s="317">
        <v>14.7811</v>
      </c>
      <c r="E482" s="317">
        <v>-17.318000000000001</v>
      </c>
      <c r="F482" s="317">
        <v>0</v>
      </c>
      <c r="G482" s="317">
        <v>6</v>
      </c>
      <c r="H482" s="317">
        <v>0</v>
      </c>
      <c r="I482" s="317">
        <v>0</v>
      </c>
      <c r="J482" s="318" t="s">
        <v>12</v>
      </c>
      <c r="K482" s="317" t="s">
        <v>5432</v>
      </c>
      <c r="L482" s="317" t="s">
        <v>5971</v>
      </c>
      <c r="M482" s="317" t="e">
        <f>VLOOKUP(L482,[2]Feuil1!$F:$F,1,)</f>
        <v>#N/A</v>
      </c>
      <c r="N482" s="317"/>
    </row>
    <row r="483" spans="1:14">
      <c r="A483" s="317" t="str">
        <f>_xlfn.XLOOKUP(B483,NRO!I:I,NRO!H:H)</f>
        <v>GDW</v>
      </c>
      <c r="B483" s="317" t="s">
        <v>871</v>
      </c>
      <c r="C483" s="317" t="s">
        <v>3931</v>
      </c>
      <c r="D483" s="317">
        <v>14.786239999999999</v>
      </c>
      <c r="E483" s="317">
        <v>-17.381270000000001</v>
      </c>
      <c r="F483" s="317">
        <v>0</v>
      </c>
      <c r="G483" s="317">
        <v>6</v>
      </c>
      <c r="H483" s="317">
        <v>0</v>
      </c>
      <c r="I483" s="317">
        <v>0</v>
      </c>
      <c r="J483" s="318" t="s">
        <v>12</v>
      </c>
      <c r="K483" s="317" t="s">
        <v>5432</v>
      </c>
      <c r="L483" s="317" t="s">
        <v>5972</v>
      </c>
      <c r="M483" s="317" t="e">
        <f>VLOOKUP(L483,[2]Feuil1!$F:$F,1,)</f>
        <v>#N/A</v>
      </c>
      <c r="N483" s="317"/>
    </row>
    <row r="484" spans="1:14">
      <c r="A484" s="317" t="str">
        <f>_xlfn.XLOOKUP(B484,NRO!I:I,NRO!H:H)</f>
        <v>KLK</v>
      </c>
      <c r="B484" s="317" t="s">
        <v>1076</v>
      </c>
      <c r="C484" s="317" t="s">
        <v>3758</v>
      </c>
      <c r="D484" s="317">
        <v>14.164020000000001</v>
      </c>
      <c r="E484" s="317">
        <v>-16.0562</v>
      </c>
      <c r="F484" s="317">
        <v>0</v>
      </c>
      <c r="G484" s="317">
        <v>8</v>
      </c>
      <c r="H484" s="317">
        <v>0</v>
      </c>
      <c r="I484" s="317">
        <v>0</v>
      </c>
      <c r="J484" s="322" t="s">
        <v>41</v>
      </c>
      <c r="K484" s="317" t="s">
        <v>5432</v>
      </c>
      <c r="L484" s="317" t="s">
        <v>5973</v>
      </c>
      <c r="M484" s="317" t="e">
        <f>VLOOKUP(L484,[2]Feuil1!$F:$F,1,)</f>
        <v>#N/A</v>
      </c>
      <c r="N484" s="317"/>
    </row>
    <row r="485" spans="1:14">
      <c r="A485" s="317" t="str">
        <f>_xlfn.XLOOKUP(B485,NRO!I:I,NRO!H:H)</f>
        <v>NFO</v>
      </c>
      <c r="B485" s="317" t="s">
        <v>228</v>
      </c>
      <c r="C485" s="317" t="s">
        <v>3812</v>
      </c>
      <c r="D485" s="317">
        <v>14.748609</v>
      </c>
      <c r="E485" s="317">
        <v>-17.455970000000001</v>
      </c>
      <c r="F485" s="317">
        <v>0</v>
      </c>
      <c r="G485" s="317">
        <v>6</v>
      </c>
      <c r="H485" s="317">
        <v>0</v>
      </c>
      <c r="I485" s="317">
        <v>0</v>
      </c>
      <c r="J485" s="317" t="s">
        <v>19</v>
      </c>
      <c r="K485" s="317" t="s">
        <v>5432</v>
      </c>
      <c r="L485" s="317" t="s">
        <v>5974</v>
      </c>
      <c r="M485" s="317" t="e">
        <f>VLOOKUP(L485,[2]Feuil1!$F:$F,1,)</f>
        <v>#N/A</v>
      </c>
      <c r="N485" s="317"/>
    </row>
    <row r="486" spans="1:14">
      <c r="A486" s="317" t="str">
        <f>_xlfn.XLOOKUP(B486,NRO!I:I,NRO!H:H)</f>
        <v>MED</v>
      </c>
      <c r="B486" s="317" t="s">
        <v>171</v>
      </c>
      <c r="C486" s="317" t="s">
        <v>4213</v>
      </c>
      <c r="D486" s="317">
        <v>14.6698</v>
      </c>
      <c r="E486" s="317">
        <v>-17.439640000000001</v>
      </c>
      <c r="F486" s="317">
        <v>0</v>
      </c>
      <c r="G486" s="317">
        <v>6</v>
      </c>
      <c r="H486" s="317">
        <v>0</v>
      </c>
      <c r="I486" s="317">
        <v>0</v>
      </c>
      <c r="J486" s="317" t="s">
        <v>19</v>
      </c>
      <c r="K486" s="317" t="s">
        <v>5432</v>
      </c>
      <c r="L486" s="317" t="s">
        <v>5975</v>
      </c>
      <c r="M486" s="317" t="e">
        <f>VLOOKUP(L486,[2]Feuil1!$F:$F,1,)</f>
        <v>#N/A</v>
      </c>
      <c r="N486" s="317"/>
    </row>
    <row r="487" spans="1:14">
      <c r="A487" s="317" t="str">
        <f>_xlfn.XLOOKUP(B487,NRO!I:I,NRO!H:H)</f>
        <v>KLK</v>
      </c>
      <c r="B487" s="317" t="s">
        <v>1382</v>
      </c>
      <c r="C487" s="317" t="s">
        <v>4396</v>
      </c>
      <c r="D487" s="317">
        <v>14.159230000000001</v>
      </c>
      <c r="E487" s="317">
        <v>-16.081389999999999</v>
      </c>
      <c r="F487" s="317">
        <v>0</v>
      </c>
      <c r="G487" s="317">
        <v>8</v>
      </c>
      <c r="H487" s="317">
        <v>0</v>
      </c>
      <c r="I487" s="317">
        <v>0</v>
      </c>
      <c r="J487" s="322" t="s">
        <v>41</v>
      </c>
      <c r="K487" s="317" t="s">
        <v>5432</v>
      </c>
      <c r="L487" s="317" t="s">
        <v>5976</v>
      </c>
      <c r="M487" s="317" t="e">
        <f>VLOOKUP(L487,[2]Feuil1!$F:$F,1,)</f>
        <v>#N/A</v>
      </c>
      <c r="N487" s="317"/>
    </row>
    <row r="488" spans="1:14">
      <c r="A488" s="317" t="str">
        <f>_xlfn.XLOOKUP(B488,NRO!I:I,NRO!H:H)</f>
        <v>KMR</v>
      </c>
      <c r="B488" s="317" t="s">
        <v>1529</v>
      </c>
      <c r="C488" s="317" t="s">
        <v>3724</v>
      </c>
      <c r="D488" s="317">
        <v>14.790480000000001</v>
      </c>
      <c r="E488" s="317">
        <v>-17.314319999999999</v>
      </c>
      <c r="F488" s="317">
        <v>0</v>
      </c>
      <c r="G488" s="317">
        <v>8</v>
      </c>
      <c r="H488" s="317">
        <v>0</v>
      </c>
      <c r="I488" s="317">
        <v>0</v>
      </c>
      <c r="J488" s="318" t="s">
        <v>12</v>
      </c>
      <c r="K488" s="317" t="s">
        <v>5432</v>
      </c>
      <c r="L488" s="317" t="s">
        <v>5977</v>
      </c>
      <c r="M488" s="317" t="e">
        <f>VLOOKUP(L488,[2]Feuil1!$F:$F,1,)</f>
        <v>#N/A</v>
      </c>
      <c r="N488" s="317"/>
    </row>
    <row r="489" spans="1:14">
      <c r="A489" s="317" t="str">
        <f>_xlfn.XLOOKUP(B489,NRO!I:I,NRO!H:H)</f>
        <v>ACA</v>
      </c>
      <c r="B489" s="317" t="s">
        <v>192</v>
      </c>
      <c r="C489" s="317" t="s">
        <v>4138</v>
      </c>
      <c r="D489" s="317">
        <v>14.689803210000001</v>
      </c>
      <c r="E489" s="317">
        <v>-17.4714524</v>
      </c>
      <c r="F489" s="317">
        <v>0</v>
      </c>
      <c r="G489" s="317">
        <v>6</v>
      </c>
      <c r="H489" s="317">
        <v>0</v>
      </c>
      <c r="I489" s="317">
        <v>0</v>
      </c>
      <c r="J489" s="317" t="s">
        <v>19</v>
      </c>
      <c r="K489" s="317" t="s">
        <v>5432</v>
      </c>
      <c r="L489" s="317" t="s">
        <v>5978</v>
      </c>
      <c r="M489" s="317" t="e">
        <f>VLOOKUP(L489,[2]Feuil1!$F:$F,1,)</f>
        <v>#N/A</v>
      </c>
      <c r="N489" s="317"/>
    </row>
    <row r="490" spans="1:14">
      <c r="A490" s="317" t="str">
        <f>_xlfn.XLOOKUP(B490,NRO!I:I,NRO!H:H)</f>
        <v>SVD</v>
      </c>
      <c r="B490" s="317" t="s">
        <v>174</v>
      </c>
      <c r="C490" s="317" t="s">
        <v>5107</v>
      </c>
      <c r="D490" s="317">
        <v>14.70983</v>
      </c>
      <c r="E490" s="317">
        <v>-17.47242</v>
      </c>
      <c r="F490" s="317">
        <v>0</v>
      </c>
      <c r="G490" s="317">
        <v>44</v>
      </c>
      <c r="H490" s="317">
        <v>0</v>
      </c>
      <c r="I490" s="317">
        <v>0</v>
      </c>
      <c r="J490" s="317" t="s">
        <v>19</v>
      </c>
      <c r="K490" s="317" t="s">
        <v>5432</v>
      </c>
      <c r="L490" s="317" t="s">
        <v>5979</v>
      </c>
      <c r="M490" s="317" t="e">
        <f>VLOOKUP(L490,[2]Feuil1!$F:$F,1,)</f>
        <v>#N/A</v>
      </c>
      <c r="N490" s="317"/>
    </row>
    <row r="491" spans="1:14">
      <c r="A491" s="317" t="str">
        <f>_xlfn.XLOOKUP(B491,NRO!I:I,NRO!H:H)</f>
        <v>SVD</v>
      </c>
      <c r="B491" s="317" t="s">
        <v>350</v>
      </c>
      <c r="C491" s="317" t="s">
        <v>4261</v>
      </c>
      <c r="D491" s="317">
        <v>14.72167</v>
      </c>
      <c r="E491" s="317">
        <v>-17.46041</v>
      </c>
      <c r="F491" s="317">
        <v>0</v>
      </c>
      <c r="G491" s="317">
        <v>6</v>
      </c>
      <c r="H491" s="317">
        <v>0</v>
      </c>
      <c r="I491" s="317">
        <v>0</v>
      </c>
      <c r="J491" s="317" t="s">
        <v>19</v>
      </c>
      <c r="K491" s="317" t="s">
        <v>5432</v>
      </c>
      <c r="L491" s="317" t="s">
        <v>5980</v>
      </c>
      <c r="M491" s="317" t="e">
        <f>VLOOKUP(L491,[2]Feuil1!$F:$F,1,)</f>
        <v>#N/A</v>
      </c>
      <c r="N491" s="317"/>
    </row>
    <row r="492" spans="1:14">
      <c r="A492" s="317" t="str">
        <f>_xlfn.XLOOKUP(B492,NRO!I:I,NRO!H:H)</f>
        <v>CAM</v>
      </c>
      <c r="B492" s="317" t="s">
        <v>631</v>
      </c>
      <c r="C492" s="317" t="s">
        <v>3968</v>
      </c>
      <c r="D492" s="317">
        <v>14.75689</v>
      </c>
      <c r="E492" s="317">
        <v>-17.432300000000001</v>
      </c>
      <c r="F492" s="317">
        <v>0</v>
      </c>
      <c r="G492" s="317">
        <v>6</v>
      </c>
      <c r="H492" s="317">
        <v>0</v>
      </c>
      <c r="I492" s="317">
        <v>0</v>
      </c>
      <c r="J492" s="318" t="s">
        <v>12</v>
      </c>
      <c r="K492" s="317" t="s">
        <v>5432</v>
      </c>
      <c r="L492" s="317" t="s">
        <v>5981</v>
      </c>
      <c r="M492" s="317" t="e">
        <f>VLOOKUP(L492,[2]Feuil1!$F:$F,1,)</f>
        <v>#N/A</v>
      </c>
      <c r="N492" s="317"/>
    </row>
    <row r="493" spans="1:14">
      <c r="A493" s="317" t="str">
        <f>_xlfn.XLOOKUP(B493,NRO!I:I,NRO!H:H)</f>
        <v>NGA</v>
      </c>
      <c r="B493" s="317" t="s">
        <v>571</v>
      </c>
      <c r="C493" s="317" t="s">
        <v>4687</v>
      </c>
      <c r="D493" s="317">
        <v>16.03895</v>
      </c>
      <c r="E493" s="317">
        <v>-16.448</v>
      </c>
      <c r="F493" s="317">
        <v>0</v>
      </c>
      <c r="G493" s="317">
        <v>6</v>
      </c>
      <c r="H493" s="317">
        <v>0</v>
      </c>
      <c r="I493" s="317">
        <v>0</v>
      </c>
      <c r="J493" s="321" t="s">
        <v>26</v>
      </c>
      <c r="K493" s="317" t="s">
        <v>5432</v>
      </c>
      <c r="L493" s="317" t="s">
        <v>5982</v>
      </c>
      <c r="M493" s="317" t="e">
        <f>VLOOKUP(L493,[2]Feuil1!$F:$F,1,)</f>
        <v>#N/A</v>
      </c>
      <c r="N493" s="317"/>
    </row>
    <row r="494" spans="1:14">
      <c r="A494" s="317" t="str">
        <f>_xlfn.XLOOKUP(B494,NRO!I:I,NRO!H:H)</f>
        <v>MBR</v>
      </c>
      <c r="B494" s="317" t="s">
        <v>735</v>
      </c>
      <c r="C494" s="317" t="s">
        <v>4677</v>
      </c>
      <c r="D494" s="317">
        <v>14.413819999999999</v>
      </c>
      <c r="E494" s="317">
        <v>-16.967500000000001</v>
      </c>
      <c r="F494" s="317">
        <v>0</v>
      </c>
      <c r="G494" s="317">
        <v>6</v>
      </c>
      <c r="H494" s="317">
        <v>0</v>
      </c>
      <c r="I494" s="317">
        <v>0</v>
      </c>
      <c r="J494" s="320" t="s">
        <v>23</v>
      </c>
      <c r="K494" s="317" t="s">
        <v>5432</v>
      </c>
      <c r="L494" s="317" t="s">
        <v>5983</v>
      </c>
      <c r="M494" s="317" t="e">
        <f>VLOOKUP(L494,[2]Feuil1!$F:$F,1,)</f>
        <v>#N/A</v>
      </c>
      <c r="N494" s="317"/>
    </row>
    <row r="495" spans="1:14">
      <c r="A495" s="317" t="str">
        <f>_xlfn.XLOOKUP(B495,NRO!I:I,NRO!H:H)</f>
        <v>ALM</v>
      </c>
      <c r="B495" s="317" t="s">
        <v>257</v>
      </c>
      <c r="C495" s="317" t="s">
        <v>4145</v>
      </c>
      <c r="D495" s="317">
        <v>14.741001000000001</v>
      </c>
      <c r="E495" s="317">
        <v>-17.510466999999998</v>
      </c>
      <c r="F495" s="317">
        <v>0</v>
      </c>
      <c r="G495" s="317">
        <v>6</v>
      </c>
      <c r="H495" s="317">
        <v>0</v>
      </c>
      <c r="I495" s="317">
        <v>0</v>
      </c>
      <c r="J495" s="317" t="s">
        <v>19</v>
      </c>
      <c r="K495" s="317" t="s">
        <v>5432</v>
      </c>
      <c r="L495" s="317" t="s">
        <v>5984</v>
      </c>
      <c r="M495" s="317" t="e">
        <f>VLOOKUP(L495,[2]Feuil1!$F:$F,1,)</f>
        <v>#N/A</v>
      </c>
      <c r="N495" s="317"/>
    </row>
    <row r="496" spans="1:14">
      <c r="A496" s="317" t="str">
        <f>_xlfn.XLOOKUP(B496,NRO!I:I,NRO!H:H)</f>
        <v>MBR</v>
      </c>
      <c r="B496" s="317" t="s">
        <v>720</v>
      </c>
      <c r="C496" s="317" t="s">
        <v>5182</v>
      </c>
      <c r="D496" s="317">
        <v>14.40443</v>
      </c>
      <c r="E496" s="317">
        <v>-16.952279999999998</v>
      </c>
      <c r="F496" s="317">
        <v>0</v>
      </c>
      <c r="G496" s="317">
        <v>6</v>
      </c>
      <c r="H496" s="317">
        <v>0</v>
      </c>
      <c r="I496" s="317">
        <v>0</v>
      </c>
      <c r="J496" s="320" t="s">
        <v>23</v>
      </c>
      <c r="K496" s="317" t="s">
        <v>5432</v>
      </c>
      <c r="L496" s="317" t="s">
        <v>5985</v>
      </c>
      <c r="M496" s="317" t="e">
        <f>VLOOKUP(L496,[2]Feuil1!$F:$F,1,)</f>
        <v>#N/A</v>
      </c>
      <c r="N496" s="317"/>
    </row>
    <row r="497" spans="1:14">
      <c r="A497" s="317" t="str">
        <f>_xlfn.XLOOKUP(B497,NRO!I:I,NRO!H:H)</f>
        <v>PRK</v>
      </c>
      <c r="B497" s="317" t="s">
        <v>1701</v>
      </c>
      <c r="C497" s="317" t="s">
        <v>3696</v>
      </c>
      <c r="D497" s="317">
        <v>13.688459999999999</v>
      </c>
      <c r="E497" s="317">
        <v>-15.823969999999999</v>
      </c>
      <c r="F497" s="317">
        <v>0</v>
      </c>
      <c r="G497" s="317">
        <v>8</v>
      </c>
      <c r="H497" s="317">
        <v>0</v>
      </c>
      <c r="I497" s="317">
        <v>0</v>
      </c>
      <c r="J497" s="322" t="s">
        <v>41</v>
      </c>
      <c r="K497" s="317" t="s">
        <v>5432</v>
      </c>
      <c r="L497" s="317" t="s">
        <v>5986</v>
      </c>
      <c r="M497" s="317" t="e">
        <f>VLOOKUP(L497,[2]Feuil1!$F:$F,1,)</f>
        <v>#N/A</v>
      </c>
      <c r="N497" s="317"/>
    </row>
    <row r="498" spans="1:14">
      <c r="A498" s="317" t="str">
        <f>_xlfn.XLOOKUP(B498,NRO!I:I,NRO!H:H)</f>
        <v>PRK</v>
      </c>
      <c r="B498" s="317" t="s">
        <v>1701</v>
      </c>
      <c r="C498" s="317" t="s">
        <v>3711</v>
      </c>
      <c r="D498" s="317">
        <v>13.69441</v>
      </c>
      <c r="E498" s="317">
        <v>-15.821619999999999</v>
      </c>
      <c r="F498" s="317">
        <v>0</v>
      </c>
      <c r="G498" s="317">
        <v>8</v>
      </c>
      <c r="H498" s="317">
        <v>0</v>
      </c>
      <c r="I498" s="317">
        <v>0</v>
      </c>
      <c r="J498" s="322" t="s">
        <v>41</v>
      </c>
      <c r="K498" s="317" t="s">
        <v>5432</v>
      </c>
      <c r="L498" s="317" t="s">
        <v>5987</v>
      </c>
      <c r="M498" s="317" t="e">
        <f>VLOOKUP(L498,[2]Feuil1!$F:$F,1,)</f>
        <v>#N/A</v>
      </c>
      <c r="N498" s="317"/>
    </row>
    <row r="499" spans="1:14">
      <c r="A499" s="317" t="str">
        <f>_xlfn.XLOOKUP(B499,NRO!I:I,NRO!H:H)</f>
        <v>SDF</v>
      </c>
      <c r="B499" s="317" t="s">
        <v>356</v>
      </c>
      <c r="C499" s="317" t="s">
        <v>3839</v>
      </c>
      <c r="D499" s="317">
        <v>14.740309</v>
      </c>
      <c r="E499" s="317">
        <v>-17.474285999999999</v>
      </c>
      <c r="F499" s="317">
        <v>0</v>
      </c>
      <c r="G499" s="317">
        <v>6</v>
      </c>
      <c r="H499" s="317">
        <v>0</v>
      </c>
      <c r="I499" s="317">
        <v>0</v>
      </c>
      <c r="J499" s="317" t="s">
        <v>19</v>
      </c>
      <c r="K499" s="317" t="s">
        <v>5432</v>
      </c>
      <c r="L499" s="317" t="s">
        <v>5988</v>
      </c>
      <c r="M499" s="317" t="e">
        <f>VLOOKUP(L499,[2]Feuil1!$F:$F,1,)</f>
        <v>#N/A</v>
      </c>
      <c r="N499" s="317"/>
    </row>
    <row r="500" spans="1:14">
      <c r="A500" s="317" t="str">
        <f>_xlfn.XLOOKUP(B500,NRO!I:I,NRO!H:H)</f>
        <v>SDF</v>
      </c>
      <c r="B500" s="317" t="s">
        <v>356</v>
      </c>
      <c r="C500" s="317" t="s">
        <v>3738</v>
      </c>
      <c r="D500" s="317">
        <v>14.739941</v>
      </c>
      <c r="E500" s="317">
        <v>-17.473756000000002</v>
      </c>
      <c r="F500" s="317">
        <v>0</v>
      </c>
      <c r="G500" s="317">
        <v>6</v>
      </c>
      <c r="H500" s="317">
        <v>0</v>
      </c>
      <c r="I500" s="317">
        <v>0</v>
      </c>
      <c r="J500" s="317" t="s">
        <v>19</v>
      </c>
      <c r="K500" s="317" t="s">
        <v>5432</v>
      </c>
      <c r="L500" s="317" t="s">
        <v>5989</v>
      </c>
      <c r="M500" s="317" t="e">
        <f>VLOOKUP(L500,[2]Feuil1!$F:$F,1,)</f>
        <v>#N/A</v>
      </c>
      <c r="N500" s="317"/>
    </row>
    <row r="501" spans="1:14">
      <c r="A501" s="317" t="str">
        <f>_xlfn.XLOOKUP(B501,NRO!I:I,NRO!H:H)</f>
        <v>ACA</v>
      </c>
      <c r="B501" s="317" t="s">
        <v>190</v>
      </c>
      <c r="C501" s="317" t="s">
        <v>3857</v>
      </c>
      <c r="D501" s="317">
        <v>14.704075</v>
      </c>
      <c r="E501" s="317">
        <v>-17.479071000000001</v>
      </c>
      <c r="F501" s="317">
        <v>0</v>
      </c>
      <c r="G501" s="317">
        <v>6</v>
      </c>
      <c r="H501" s="317">
        <v>0</v>
      </c>
      <c r="I501" s="317">
        <v>0</v>
      </c>
      <c r="J501" s="317" t="s">
        <v>19</v>
      </c>
      <c r="K501" s="317" t="s">
        <v>5432</v>
      </c>
      <c r="L501" s="317" t="s">
        <v>5990</v>
      </c>
      <c r="M501" s="317" t="e">
        <f>VLOOKUP(L501,[2]Feuil1!$F:$F,1,)</f>
        <v>#N/A</v>
      </c>
      <c r="N501" s="317"/>
    </row>
    <row r="502" spans="1:14">
      <c r="A502" s="317" t="str">
        <f>_xlfn.XLOOKUP(B502,NRO!I:I,NRO!H:H)</f>
        <v>MED</v>
      </c>
      <c r="B502" s="317" t="s">
        <v>177</v>
      </c>
      <c r="C502" s="317" t="s">
        <v>4269</v>
      </c>
      <c r="D502" s="317">
        <v>14.67121</v>
      </c>
      <c r="E502" s="317">
        <v>-17.437460000000002</v>
      </c>
      <c r="F502" s="317">
        <v>0</v>
      </c>
      <c r="G502" s="317">
        <v>6</v>
      </c>
      <c r="H502" s="317">
        <v>0</v>
      </c>
      <c r="I502" s="317">
        <v>0</v>
      </c>
      <c r="J502" s="317" t="s">
        <v>19</v>
      </c>
      <c r="K502" s="317" t="s">
        <v>5432</v>
      </c>
      <c r="L502" s="317" t="s">
        <v>5991</v>
      </c>
      <c r="M502" s="317" t="e">
        <f>VLOOKUP(L502,[2]Feuil1!$F:$F,1,)</f>
        <v>#N/A</v>
      </c>
      <c r="N502" s="317"/>
    </row>
    <row r="503" spans="1:14">
      <c r="A503" s="317" t="str">
        <f>_xlfn.XLOOKUP(B503,NRO!I:I,NRO!H:H)</f>
        <v>SVD</v>
      </c>
      <c r="B503" s="317" t="s">
        <v>531</v>
      </c>
      <c r="C503" s="317" t="s">
        <v>4188</v>
      </c>
      <c r="D503" s="317">
        <v>14.722759999999999</v>
      </c>
      <c r="E503" s="317">
        <v>-17.45355</v>
      </c>
      <c r="F503" s="317">
        <v>0</v>
      </c>
      <c r="G503" s="317">
        <v>6</v>
      </c>
      <c r="H503" s="317">
        <v>0</v>
      </c>
      <c r="I503" s="317">
        <v>0</v>
      </c>
      <c r="J503" s="317" t="s">
        <v>19</v>
      </c>
      <c r="K503" s="317" t="s">
        <v>5432</v>
      </c>
      <c r="L503" s="317" t="s">
        <v>5992</v>
      </c>
      <c r="M503" s="317" t="e">
        <f>VLOOKUP(L503,[2]Feuil1!$F:$F,1,)</f>
        <v>#N/A</v>
      </c>
      <c r="N503" s="317"/>
    </row>
    <row r="504" spans="1:14">
      <c r="A504" s="317" t="str">
        <f>_xlfn.XLOOKUP(B504,NRO!I:I,NRO!H:H)</f>
        <v>ACA</v>
      </c>
      <c r="B504" s="317" t="s">
        <v>192</v>
      </c>
      <c r="C504" s="317" t="s">
        <v>3740</v>
      </c>
      <c r="D504" s="317">
        <v>14.682473999999999</v>
      </c>
      <c r="E504" s="317">
        <v>-17.466367999999999</v>
      </c>
      <c r="F504" s="317">
        <v>0</v>
      </c>
      <c r="G504" s="317">
        <v>8</v>
      </c>
      <c r="H504" s="317">
        <v>0</v>
      </c>
      <c r="I504" s="317">
        <v>0</v>
      </c>
      <c r="J504" s="317" t="s">
        <v>19</v>
      </c>
      <c r="K504" s="317" t="s">
        <v>5432</v>
      </c>
      <c r="L504" s="317" t="s">
        <v>5993</v>
      </c>
      <c r="M504" s="317" t="e">
        <f>VLOOKUP(L504,[2]Feuil1!$F:$F,1,)</f>
        <v>#N/A</v>
      </c>
      <c r="N504" s="317"/>
    </row>
    <row r="505" spans="1:14">
      <c r="A505" s="317" t="str">
        <f>_xlfn.XLOOKUP(B505,NRO!I:I,NRO!H:H)</f>
        <v>MED</v>
      </c>
      <c r="B505" s="317" t="s">
        <v>175</v>
      </c>
      <c r="C505" s="317" t="s">
        <v>4302</v>
      </c>
      <c r="D505" s="317">
        <v>14.668786000000001</v>
      </c>
      <c r="E505" s="317">
        <v>-17.443709999999999</v>
      </c>
      <c r="F505" s="317">
        <v>0</v>
      </c>
      <c r="G505" s="317">
        <v>4</v>
      </c>
      <c r="H505" s="317">
        <v>0</v>
      </c>
      <c r="I505" s="317">
        <v>0</v>
      </c>
      <c r="J505" s="317" t="s">
        <v>19</v>
      </c>
      <c r="K505" s="317" t="s">
        <v>5432</v>
      </c>
      <c r="L505" s="317" t="s">
        <v>5994</v>
      </c>
      <c r="M505" s="317" t="e">
        <f>VLOOKUP(L505,[2]Feuil1!$F:$F,1,)</f>
        <v>#N/A</v>
      </c>
      <c r="N505" s="317"/>
    </row>
    <row r="506" spans="1:14">
      <c r="A506" s="317" t="str">
        <f>_xlfn.XLOOKUP(B506,NRO!I:I,NRO!H:H)</f>
        <v>RUF</v>
      </c>
      <c r="B506" s="317" t="s">
        <v>626</v>
      </c>
      <c r="C506" s="317" t="s">
        <v>4062</v>
      </c>
      <c r="D506" s="317">
        <v>14.712</v>
      </c>
      <c r="E506" s="317">
        <v>-17.272459999999999</v>
      </c>
      <c r="F506" s="317">
        <v>0</v>
      </c>
      <c r="G506" s="317">
        <v>6</v>
      </c>
      <c r="H506" s="317">
        <v>0</v>
      </c>
      <c r="I506" s="317">
        <v>0</v>
      </c>
      <c r="J506" s="318" t="s">
        <v>12</v>
      </c>
      <c r="K506" s="317" t="s">
        <v>5432</v>
      </c>
      <c r="L506" s="317" t="s">
        <v>5995</v>
      </c>
      <c r="M506" s="317" t="e">
        <f>VLOOKUP(L506,[2]Feuil1!$F:$F,1,)</f>
        <v>#N/A</v>
      </c>
      <c r="N506" s="317"/>
    </row>
    <row r="507" spans="1:14">
      <c r="A507" s="317" t="str">
        <f>_xlfn.XLOOKUP(B507,NRO!I:I,NRO!H:H)</f>
        <v>HAN</v>
      </c>
      <c r="B507" s="317" t="s">
        <v>215</v>
      </c>
      <c r="C507" s="317" t="s">
        <v>4087</v>
      </c>
      <c r="D507" s="317">
        <v>14.741816</v>
      </c>
      <c r="E507" s="317">
        <v>-17.430413000000001</v>
      </c>
      <c r="F507" s="317">
        <v>0</v>
      </c>
      <c r="G507" s="317">
        <v>6</v>
      </c>
      <c r="H507" s="317">
        <v>0</v>
      </c>
      <c r="I507" s="317">
        <v>0</v>
      </c>
      <c r="J507" s="317" t="s">
        <v>19</v>
      </c>
      <c r="K507" s="317" t="s">
        <v>5432</v>
      </c>
      <c r="L507" s="317" t="s">
        <v>5996</v>
      </c>
      <c r="M507" s="317" t="e">
        <f>VLOOKUP(L507,[2]Feuil1!$F:$F,1,)</f>
        <v>#N/A</v>
      </c>
      <c r="N507" s="317"/>
    </row>
    <row r="508" spans="1:14">
      <c r="A508" s="317" t="str">
        <f>_xlfn.XLOOKUP(B508,NRO!I:I,NRO!H:H)</f>
        <v>YOF</v>
      </c>
      <c r="B508" s="317" t="s">
        <v>296</v>
      </c>
      <c r="C508" s="317" t="s">
        <v>5183</v>
      </c>
      <c r="D508" s="317">
        <v>14.744759999999999</v>
      </c>
      <c r="E508" s="317">
        <v>-17.48517</v>
      </c>
      <c r="F508" s="317">
        <v>0</v>
      </c>
      <c r="G508" s="317">
        <v>6</v>
      </c>
      <c r="H508" s="317">
        <v>0</v>
      </c>
      <c r="I508" s="317">
        <v>0</v>
      </c>
      <c r="J508" s="317" t="s">
        <v>19</v>
      </c>
      <c r="K508" s="317" t="s">
        <v>5432</v>
      </c>
      <c r="L508" s="317" t="s">
        <v>5997</v>
      </c>
      <c r="M508" s="317" t="e">
        <f>VLOOKUP(L508,[2]Feuil1!$F:$F,1,)</f>
        <v>#N/A</v>
      </c>
      <c r="N508" s="317"/>
    </row>
    <row r="509" spans="1:14">
      <c r="A509" s="317" t="str">
        <f>_xlfn.XLOOKUP(B509,NRO!I:I,NRO!H:H)</f>
        <v>GMB</v>
      </c>
      <c r="B509" s="317" t="s">
        <v>528</v>
      </c>
      <c r="C509" s="317" t="s">
        <v>4855</v>
      </c>
      <c r="D509" s="317">
        <v>14.454560000000001</v>
      </c>
      <c r="E509" s="317">
        <v>-17.034189999999999</v>
      </c>
      <c r="F509" s="317">
        <v>0</v>
      </c>
      <c r="G509" s="317">
        <v>6</v>
      </c>
      <c r="H509" s="317">
        <v>0</v>
      </c>
      <c r="I509" s="317">
        <v>0</v>
      </c>
      <c r="J509" s="320" t="s">
        <v>23</v>
      </c>
      <c r="K509" s="317" t="s">
        <v>5432</v>
      </c>
      <c r="L509" s="317" t="s">
        <v>5998</v>
      </c>
      <c r="M509" s="317" t="e">
        <f>VLOOKUP(L509,[2]Feuil1!$F:$F,1,)</f>
        <v>#N/A</v>
      </c>
      <c r="N509" s="317"/>
    </row>
    <row r="510" spans="1:14">
      <c r="A510" s="317" t="str">
        <f>_xlfn.XLOOKUP(B510,NRO!I:I,NRO!H:H)</f>
        <v>GMB</v>
      </c>
      <c r="B510" s="317" t="s">
        <v>580</v>
      </c>
      <c r="C510" s="317" t="s">
        <v>4508</v>
      </c>
      <c r="D510" s="317">
        <v>14.44905</v>
      </c>
      <c r="E510" s="317">
        <v>-17.037389999999998</v>
      </c>
      <c r="F510" s="317">
        <v>0</v>
      </c>
      <c r="G510" s="317">
        <v>6</v>
      </c>
      <c r="H510" s="317">
        <v>0</v>
      </c>
      <c r="I510" s="317">
        <v>0</v>
      </c>
      <c r="J510" s="320" t="s">
        <v>23</v>
      </c>
      <c r="K510" s="317" t="s">
        <v>5432</v>
      </c>
      <c r="L510" s="317" t="s">
        <v>5999</v>
      </c>
      <c r="M510" s="317" t="e">
        <f>VLOOKUP(L510,[2]Feuil1!$F:$F,1,)</f>
        <v>#N/A</v>
      </c>
      <c r="N510" s="317"/>
    </row>
    <row r="511" spans="1:14">
      <c r="A511" s="317" t="str">
        <f>_xlfn.XLOOKUP(B511,NRO!I:I,NRO!H:H)</f>
        <v>YOF</v>
      </c>
      <c r="B511" s="317" t="s">
        <v>860</v>
      </c>
      <c r="C511" s="317" t="s">
        <v>4193</v>
      </c>
      <c r="D511" s="317">
        <v>14.73982</v>
      </c>
      <c r="E511" s="317">
        <v>-17.50422</v>
      </c>
      <c r="F511" s="317">
        <v>0</v>
      </c>
      <c r="G511" s="317">
        <v>6</v>
      </c>
      <c r="H511" s="317">
        <v>0</v>
      </c>
      <c r="I511" s="317">
        <v>0</v>
      </c>
      <c r="J511" s="317" t="s">
        <v>19</v>
      </c>
      <c r="K511" s="317" t="s">
        <v>5432</v>
      </c>
      <c r="L511" s="317" t="s">
        <v>6000</v>
      </c>
      <c r="M511" s="317" t="e">
        <f>VLOOKUP(L511,[2]Feuil1!$F:$F,1,)</f>
        <v>#N/A</v>
      </c>
      <c r="N511" s="317"/>
    </row>
    <row r="512" spans="1:14">
      <c r="A512" s="317" t="str">
        <f>_xlfn.XLOOKUP(B512,NRO!I:I,NRO!H:H)</f>
        <v>SVD</v>
      </c>
      <c r="B512" s="317" t="s">
        <v>295</v>
      </c>
      <c r="C512" s="317" t="s">
        <v>4146</v>
      </c>
      <c r="D512" s="317">
        <v>14.717243</v>
      </c>
      <c r="E512" s="317">
        <v>-17.464686</v>
      </c>
      <c r="F512" s="317">
        <v>0</v>
      </c>
      <c r="G512" s="317">
        <v>6</v>
      </c>
      <c r="H512" s="317">
        <v>0</v>
      </c>
      <c r="I512" s="317">
        <v>0</v>
      </c>
      <c r="J512" s="317" t="s">
        <v>19</v>
      </c>
      <c r="K512" s="317" t="s">
        <v>5432</v>
      </c>
      <c r="L512" s="317" t="s">
        <v>6001</v>
      </c>
      <c r="M512" s="317" t="e">
        <f>VLOOKUP(L512,[2]Feuil1!$F:$F,1,)</f>
        <v>#N/A</v>
      </c>
      <c r="N512" s="317"/>
    </row>
    <row r="513" spans="1:14">
      <c r="A513" s="317" t="str">
        <f>_xlfn.XLOOKUP(B513,NRO!I:I,NRO!H:H)</f>
        <v>SVD</v>
      </c>
      <c r="B513" s="317" t="s">
        <v>1301</v>
      </c>
      <c r="C513" s="317" t="s">
        <v>3938</v>
      </c>
      <c r="D513" s="317">
        <v>14.71209</v>
      </c>
      <c r="E513" s="317">
        <v>-17.468889999999998</v>
      </c>
      <c r="F513" s="317">
        <v>0</v>
      </c>
      <c r="G513" s="317">
        <v>6</v>
      </c>
      <c r="H513" s="317">
        <v>0</v>
      </c>
      <c r="I513" s="317">
        <v>0</v>
      </c>
      <c r="J513" s="317" t="s">
        <v>19</v>
      </c>
      <c r="K513" s="317" t="s">
        <v>5432</v>
      </c>
      <c r="L513" s="317" t="s">
        <v>6002</v>
      </c>
      <c r="M513" s="317" t="e">
        <f>VLOOKUP(L513,[2]Feuil1!$F:$F,1,)</f>
        <v>#N/A</v>
      </c>
      <c r="N513" s="317"/>
    </row>
    <row r="514" spans="1:14">
      <c r="A514" s="317" t="str">
        <f>_xlfn.XLOOKUP(B514,NRO!I:I,NRO!H:H)</f>
        <v>MBW</v>
      </c>
      <c r="B514" s="317" t="s">
        <v>715</v>
      </c>
      <c r="C514" s="317" t="s">
        <v>4068</v>
      </c>
      <c r="D514" s="317">
        <v>14.753909999999999</v>
      </c>
      <c r="E514" s="317">
        <v>-17.27169</v>
      </c>
      <c r="F514" s="317">
        <v>0</v>
      </c>
      <c r="G514" s="317">
        <v>6</v>
      </c>
      <c r="H514" s="317">
        <v>0</v>
      </c>
      <c r="I514" s="317">
        <v>0</v>
      </c>
      <c r="J514" s="318" t="s">
        <v>12</v>
      </c>
      <c r="K514" s="317" t="s">
        <v>5432</v>
      </c>
      <c r="L514" s="317" t="s">
        <v>6003</v>
      </c>
      <c r="M514" s="317" t="e">
        <f>VLOOKUP(L514,[2]Feuil1!$F:$F,1,)</f>
        <v>#N/A</v>
      </c>
      <c r="N514" s="317"/>
    </row>
    <row r="515" spans="1:14">
      <c r="A515" s="317" t="str">
        <f>_xlfn.XLOOKUP(B515,NRO!I:I,NRO!H:H)</f>
        <v>RUF</v>
      </c>
      <c r="B515" s="317" t="s">
        <v>805</v>
      </c>
      <c r="C515" s="317" t="s">
        <v>3841</v>
      </c>
      <c r="D515" s="317">
        <v>14.744590000000001</v>
      </c>
      <c r="E515" s="317">
        <v>-17.288550000000001</v>
      </c>
      <c r="F515" s="317">
        <v>0</v>
      </c>
      <c r="G515" s="317">
        <v>6</v>
      </c>
      <c r="H515" s="317">
        <v>0</v>
      </c>
      <c r="I515" s="317">
        <v>0</v>
      </c>
      <c r="J515" s="318" t="s">
        <v>12</v>
      </c>
      <c r="K515" s="317" t="s">
        <v>5432</v>
      </c>
      <c r="L515" s="317" t="s">
        <v>6004</v>
      </c>
      <c r="M515" s="317" t="e">
        <f>VLOOKUP(L515,[2]Feuil1!$F:$F,1,)</f>
        <v>#N/A</v>
      </c>
      <c r="N515" s="317"/>
    </row>
    <row r="516" spans="1:14">
      <c r="A516" s="317" t="str">
        <f>_xlfn.XLOOKUP(B516,NRO!I:I,NRO!H:H)</f>
        <v>NGL</v>
      </c>
      <c r="B516" s="317" t="s">
        <v>1697</v>
      </c>
      <c r="C516" s="317" t="s">
        <v>4451</v>
      </c>
      <c r="D516" s="317">
        <v>14.61056</v>
      </c>
      <c r="E516" s="317">
        <v>-17.144559999999998</v>
      </c>
      <c r="F516" s="317">
        <v>0</v>
      </c>
      <c r="G516" s="317">
        <v>6</v>
      </c>
      <c r="H516" s="317">
        <v>0</v>
      </c>
      <c r="I516" s="317">
        <v>0</v>
      </c>
      <c r="J516" s="318" t="s">
        <v>12</v>
      </c>
      <c r="K516" s="317" t="s">
        <v>5432</v>
      </c>
      <c r="L516" s="317" t="s">
        <v>6005</v>
      </c>
      <c r="M516" s="317" t="e">
        <f>VLOOKUP(L516,[2]Feuil1!$F:$F,1,)</f>
        <v>#N/A</v>
      </c>
      <c r="N516" s="317"/>
    </row>
    <row r="517" spans="1:14">
      <c r="A517" s="317" t="str">
        <f>_xlfn.XLOOKUP(B517,NRO!I:I,NRO!H:H)</f>
        <v>PRK</v>
      </c>
      <c r="B517" s="317" t="s">
        <v>1701</v>
      </c>
      <c r="C517" s="317" t="s">
        <v>4008</v>
      </c>
      <c r="D517" s="317">
        <v>13.69638</v>
      </c>
      <c r="E517" s="317">
        <v>-15.83512</v>
      </c>
      <c r="F517" s="317">
        <v>0</v>
      </c>
      <c r="G517" s="317">
        <v>8</v>
      </c>
      <c r="H517" s="317">
        <v>0</v>
      </c>
      <c r="I517" s="317">
        <v>0</v>
      </c>
      <c r="J517" s="322" t="s">
        <v>41</v>
      </c>
      <c r="K517" s="317" t="s">
        <v>5432</v>
      </c>
      <c r="L517" s="317" t="s">
        <v>6006</v>
      </c>
      <c r="M517" s="317" t="e">
        <f>VLOOKUP(L517,[2]Feuil1!$F:$F,1,)</f>
        <v>#N/A</v>
      </c>
      <c r="N517" s="317"/>
    </row>
    <row r="518" spans="1:14">
      <c r="A518" s="317" t="e">
        <f>_xlfn.XLOOKUP(B518,NRO!I:I,NRO!H:H)</f>
        <v>#N/A</v>
      </c>
      <c r="B518" s="317" t="s">
        <v>5184</v>
      </c>
      <c r="C518" s="317" t="s">
        <v>3706</v>
      </c>
      <c r="D518" s="317">
        <v>14.727040000000001</v>
      </c>
      <c r="E518" s="317">
        <v>-17.263030000000001</v>
      </c>
      <c r="F518" s="317">
        <v>0</v>
      </c>
      <c r="G518" s="317">
        <v>8</v>
      </c>
      <c r="H518" s="317">
        <v>0</v>
      </c>
      <c r="I518" s="317">
        <v>0</v>
      </c>
      <c r="J518" s="318" t="s">
        <v>12</v>
      </c>
      <c r="K518" s="317" t="s">
        <v>5432</v>
      </c>
      <c r="L518" s="317" t="s">
        <v>6007</v>
      </c>
      <c r="M518" s="317" t="e">
        <f>VLOOKUP(L518,[2]Feuil1!$F:$F,1,)</f>
        <v>#N/A</v>
      </c>
      <c r="N518" s="317"/>
    </row>
    <row r="519" spans="1:14">
      <c r="A519" s="317" t="str">
        <f>_xlfn.XLOOKUP(B519,NRO!I:I,NRO!H:H)</f>
        <v>GMB</v>
      </c>
      <c r="B519" s="317" t="s">
        <v>528</v>
      </c>
      <c r="C519" s="317" t="s">
        <v>4742</v>
      </c>
      <c r="D519" s="317">
        <v>14.453530000000001</v>
      </c>
      <c r="E519" s="317">
        <v>-17.033159999999999</v>
      </c>
      <c r="F519" s="317">
        <v>0</v>
      </c>
      <c r="G519" s="317">
        <v>6</v>
      </c>
      <c r="H519" s="317">
        <v>0</v>
      </c>
      <c r="I519" s="317">
        <v>0</v>
      </c>
      <c r="J519" s="320" t="s">
        <v>23</v>
      </c>
      <c r="K519" s="317" t="s">
        <v>5432</v>
      </c>
      <c r="L519" s="317" t="s">
        <v>6008</v>
      </c>
      <c r="M519" s="317" t="e">
        <f>VLOOKUP(L519,[2]Feuil1!$F:$F,1,)</f>
        <v>#N/A</v>
      </c>
      <c r="N519" s="317"/>
    </row>
    <row r="520" spans="1:14">
      <c r="A520" s="317" t="str">
        <f>_xlfn.XLOOKUP(B520,NRO!I:I,NRO!H:H)</f>
        <v>SVD</v>
      </c>
      <c r="B520" s="317" t="s">
        <v>340</v>
      </c>
      <c r="C520" s="317" t="s">
        <v>4276</v>
      </c>
      <c r="D520" s="317">
        <v>14.71908</v>
      </c>
      <c r="E520" s="317">
        <v>-17.450289999999999</v>
      </c>
      <c r="F520" s="317">
        <v>0</v>
      </c>
      <c r="G520" s="317">
        <v>6</v>
      </c>
      <c r="H520" s="317">
        <v>0</v>
      </c>
      <c r="I520" s="317">
        <v>0</v>
      </c>
      <c r="J520" s="317" t="s">
        <v>19</v>
      </c>
      <c r="K520" s="317" t="s">
        <v>5432</v>
      </c>
      <c r="L520" s="317" t="s">
        <v>6009</v>
      </c>
      <c r="M520" s="317" t="e">
        <f>VLOOKUP(L520,[2]Feuil1!$F:$F,1,)</f>
        <v>#N/A</v>
      </c>
      <c r="N520" s="317"/>
    </row>
    <row r="521" spans="1:14">
      <c r="A521" s="317" t="str">
        <f>_xlfn.XLOOKUP(B521,NRO!I:I,NRO!H:H)</f>
        <v>SVD</v>
      </c>
      <c r="B521" s="317" t="s">
        <v>340</v>
      </c>
      <c r="C521" s="317" t="s">
        <v>4230</v>
      </c>
      <c r="D521" s="317">
        <v>14.71935</v>
      </c>
      <c r="E521" s="317">
        <v>-17.450050000000001</v>
      </c>
      <c r="F521" s="317">
        <v>0</v>
      </c>
      <c r="G521" s="317">
        <v>6</v>
      </c>
      <c r="H521" s="317">
        <v>0</v>
      </c>
      <c r="I521" s="317">
        <v>0</v>
      </c>
      <c r="J521" s="317" t="s">
        <v>19</v>
      </c>
      <c r="K521" s="317" t="s">
        <v>5432</v>
      </c>
      <c r="L521" s="317" t="s">
        <v>6010</v>
      </c>
      <c r="M521" s="317" t="e">
        <f>VLOOKUP(L521,[2]Feuil1!$F:$F,1,)</f>
        <v>#N/A</v>
      </c>
      <c r="N521" s="317"/>
    </row>
    <row r="522" spans="1:14">
      <c r="A522" s="317" t="str">
        <f>_xlfn.XLOOKUP(B522,NRO!I:I,NRO!H:H)</f>
        <v>KDG</v>
      </c>
      <c r="B522" s="317" t="s">
        <v>1408</v>
      </c>
      <c r="C522" s="317" t="s">
        <v>4026</v>
      </c>
      <c r="D522" s="317">
        <v>12.57009</v>
      </c>
      <c r="E522" s="317">
        <v>-12.20186</v>
      </c>
      <c r="F522" s="317">
        <v>0</v>
      </c>
      <c r="G522" s="317">
        <v>8</v>
      </c>
      <c r="H522" s="317">
        <v>0</v>
      </c>
      <c r="I522" s="317">
        <v>0</v>
      </c>
      <c r="J522" s="323" t="s">
        <v>9</v>
      </c>
      <c r="K522" s="317" t="s">
        <v>5432</v>
      </c>
      <c r="L522" s="317" t="s">
        <v>6011</v>
      </c>
      <c r="M522" s="317" t="e">
        <f>VLOOKUP(L522,[2]Feuil1!$F:$F,1,)</f>
        <v>#N/A</v>
      </c>
      <c r="N522" s="317"/>
    </row>
    <row r="523" spans="1:14">
      <c r="A523" s="317" t="str">
        <f>_xlfn.XLOOKUP(B523,NRO!I:I,NRO!H:H)</f>
        <v>DMD</v>
      </c>
      <c r="B523" s="317" t="s">
        <v>1517</v>
      </c>
      <c r="C523" s="317" t="s">
        <v>3871</v>
      </c>
      <c r="D523" s="317">
        <v>14.72476</v>
      </c>
      <c r="E523" s="317">
        <v>-17.17145</v>
      </c>
      <c r="F523" s="317">
        <v>0</v>
      </c>
      <c r="G523" s="317">
        <v>8</v>
      </c>
      <c r="H523" s="317">
        <v>0</v>
      </c>
      <c r="I523" s="317">
        <v>0</v>
      </c>
      <c r="J523" s="318" t="s">
        <v>12</v>
      </c>
      <c r="K523" s="317" t="s">
        <v>5432</v>
      </c>
      <c r="L523" s="317" t="s">
        <v>6012</v>
      </c>
      <c r="M523" s="317" t="e">
        <f>VLOOKUP(L523,[2]Feuil1!$F:$F,1,)</f>
        <v>#N/A</v>
      </c>
      <c r="N523" s="317"/>
    </row>
    <row r="524" spans="1:14">
      <c r="A524" s="317" t="str">
        <f>_xlfn.XLOOKUP(B524,NRO!I:I,NRO!H:H)</f>
        <v>SDF</v>
      </c>
      <c r="B524" s="317" t="s">
        <v>480</v>
      </c>
      <c r="C524" s="317" t="s">
        <v>4271</v>
      </c>
      <c r="D524" s="317">
        <v>14.727740000000001</v>
      </c>
      <c r="E524" s="317">
        <v>-17.47006</v>
      </c>
      <c r="F524" s="317">
        <v>0</v>
      </c>
      <c r="G524" s="317">
        <v>6</v>
      </c>
      <c r="H524" s="317">
        <v>0</v>
      </c>
      <c r="I524" s="317">
        <v>0</v>
      </c>
      <c r="J524" s="317" t="s">
        <v>19</v>
      </c>
      <c r="K524" s="317" t="s">
        <v>5432</v>
      </c>
      <c r="L524" s="317" t="s">
        <v>6013</v>
      </c>
      <c r="M524" s="317" t="e">
        <f>VLOOKUP(L524,[2]Feuil1!$F:$F,1,)</f>
        <v>#N/A</v>
      </c>
      <c r="N524" s="317"/>
    </row>
    <row r="525" spans="1:14">
      <c r="A525" s="317" t="str">
        <f>_xlfn.XLOOKUP(B525,NRO!I:I,NRO!H:H)</f>
        <v>SEB</v>
      </c>
      <c r="B525" s="317" t="s">
        <v>1552</v>
      </c>
      <c r="C525" s="317" t="s">
        <v>3715</v>
      </c>
      <c r="D525" s="317">
        <v>14.738</v>
      </c>
      <c r="E525" s="317">
        <v>-17.143519999999999</v>
      </c>
      <c r="F525" s="317">
        <v>0</v>
      </c>
      <c r="G525" s="317">
        <v>8</v>
      </c>
      <c r="H525" s="317">
        <v>0</v>
      </c>
      <c r="I525" s="317">
        <v>0</v>
      </c>
      <c r="J525" s="318" t="s">
        <v>12</v>
      </c>
      <c r="K525" s="317" t="s">
        <v>5432</v>
      </c>
      <c r="L525" s="317" t="s">
        <v>6014</v>
      </c>
      <c r="M525" s="317" t="e">
        <f>VLOOKUP(L525,[2]Feuil1!$F:$F,1,)</f>
        <v>#N/A</v>
      </c>
      <c r="N525" s="317"/>
    </row>
    <row r="526" spans="1:14">
      <c r="A526" s="317" t="str">
        <f>_xlfn.XLOOKUP(B526,NRO!I:I,NRO!H:H)</f>
        <v>GMB</v>
      </c>
      <c r="B526" s="317" t="s">
        <v>555</v>
      </c>
      <c r="C526" s="317" t="s">
        <v>4658</v>
      </c>
      <c r="D526" s="317">
        <v>14.441850000000001</v>
      </c>
      <c r="E526" s="317">
        <v>-17.017659999999999</v>
      </c>
      <c r="F526" s="317">
        <v>0</v>
      </c>
      <c r="G526" s="317">
        <v>6</v>
      </c>
      <c r="H526" s="317">
        <v>0</v>
      </c>
      <c r="I526" s="317">
        <v>0</v>
      </c>
      <c r="J526" s="320" t="s">
        <v>23</v>
      </c>
      <c r="K526" s="317" t="s">
        <v>5432</v>
      </c>
      <c r="L526" s="317" t="s">
        <v>6015</v>
      </c>
      <c r="M526" s="317" t="e">
        <f>VLOOKUP(L526,[2]Feuil1!$F:$F,1,)</f>
        <v>#N/A</v>
      </c>
      <c r="N526" s="317"/>
    </row>
    <row r="527" spans="1:14">
      <c r="A527" s="317" t="str">
        <f>_xlfn.XLOOKUP(B527,NRO!I:I,NRO!H:H)</f>
        <v>MBW</v>
      </c>
      <c r="B527" s="317" t="s">
        <v>715</v>
      </c>
      <c r="C527" s="317" t="s">
        <v>4158</v>
      </c>
      <c r="D527" s="317">
        <v>14.75559</v>
      </c>
      <c r="E527" s="317">
        <v>-17.271619999999999</v>
      </c>
      <c r="F527" s="317">
        <v>0</v>
      </c>
      <c r="G527" s="317">
        <v>6</v>
      </c>
      <c r="H527" s="317">
        <v>0</v>
      </c>
      <c r="I527" s="317">
        <v>0</v>
      </c>
      <c r="J527" s="318" t="s">
        <v>12</v>
      </c>
      <c r="K527" s="317" t="s">
        <v>5432</v>
      </c>
      <c r="L527" s="317" t="s">
        <v>6016</v>
      </c>
      <c r="M527" s="317" t="e">
        <f>VLOOKUP(L527,[2]Feuil1!$F:$F,1,)</f>
        <v>#N/A</v>
      </c>
      <c r="N527" s="317"/>
    </row>
    <row r="528" spans="1:14">
      <c r="A528" s="317" t="str">
        <f>_xlfn.XLOOKUP(B528,NRO!I:I,NRO!H:H)</f>
        <v>SDF</v>
      </c>
      <c r="B528" s="317" t="s">
        <v>490</v>
      </c>
      <c r="C528" s="317" t="s">
        <v>3829</v>
      </c>
      <c r="D528" s="317">
        <v>14.741350000000001</v>
      </c>
      <c r="E528" s="317">
        <v>-17.46519</v>
      </c>
      <c r="F528" s="317">
        <v>0</v>
      </c>
      <c r="G528" s="317">
        <v>6</v>
      </c>
      <c r="H528" s="317">
        <v>0</v>
      </c>
      <c r="I528" s="317">
        <v>0</v>
      </c>
      <c r="J528" s="317" t="s">
        <v>19</v>
      </c>
      <c r="K528" s="317" t="s">
        <v>5432</v>
      </c>
      <c r="L528" s="317" t="s">
        <v>6017</v>
      </c>
      <c r="M528" s="317" t="e">
        <f>VLOOKUP(L528,[2]Feuil1!$F:$F,1,)</f>
        <v>#N/A</v>
      </c>
      <c r="N528" s="317"/>
    </row>
    <row r="529" spans="1:14">
      <c r="A529" s="317" t="str">
        <f>_xlfn.XLOOKUP(B529,NRO!I:I,NRO!H:H)</f>
        <v>THS</v>
      </c>
      <c r="B529" s="317" t="s">
        <v>1351</v>
      </c>
      <c r="C529" s="317" t="s">
        <v>4787</v>
      </c>
      <c r="D529" s="317">
        <v>14.77106</v>
      </c>
      <c r="E529" s="317">
        <v>-16.907969999999999</v>
      </c>
      <c r="F529" s="317">
        <v>0</v>
      </c>
      <c r="G529" s="317">
        <v>8</v>
      </c>
      <c r="H529" s="317">
        <v>0</v>
      </c>
      <c r="I529" s="317">
        <v>0</v>
      </c>
      <c r="J529" s="320" t="s">
        <v>23</v>
      </c>
      <c r="K529" s="317" t="s">
        <v>5432</v>
      </c>
      <c r="L529" s="317" t="s">
        <v>6018</v>
      </c>
      <c r="M529" s="317" t="e">
        <f>VLOOKUP(L529,[2]Feuil1!$F:$F,1,)</f>
        <v>#N/A</v>
      </c>
      <c r="N529" s="317"/>
    </row>
    <row r="530" spans="1:14">
      <c r="A530" s="317" t="str">
        <f>_xlfn.XLOOKUP(B530,NRO!I:I,NRO!H:H)</f>
        <v>THS</v>
      </c>
      <c r="B530" s="317" t="s">
        <v>875</v>
      </c>
      <c r="C530" s="317" t="s">
        <v>4718</v>
      </c>
      <c r="D530" s="317">
        <v>14.80782</v>
      </c>
      <c r="E530" s="317">
        <v>-16.92746</v>
      </c>
      <c r="F530" s="317">
        <v>0</v>
      </c>
      <c r="G530" s="317">
        <v>6</v>
      </c>
      <c r="H530" s="317">
        <v>0</v>
      </c>
      <c r="I530" s="317">
        <v>0</v>
      </c>
      <c r="J530" s="320" t="s">
        <v>23</v>
      </c>
      <c r="K530" s="317" t="s">
        <v>5432</v>
      </c>
      <c r="L530" s="317" t="s">
        <v>6019</v>
      </c>
      <c r="M530" s="317" t="e">
        <f>VLOOKUP(L530,[2]Feuil1!$F:$F,1,)</f>
        <v>#N/A</v>
      </c>
      <c r="N530" s="317"/>
    </row>
    <row r="531" spans="1:14">
      <c r="A531" s="317" t="str">
        <f>_xlfn.XLOOKUP(B531,NRO!I:I,NRO!H:H)</f>
        <v>DBL</v>
      </c>
      <c r="B531" s="317" t="s">
        <v>1432</v>
      </c>
      <c r="C531" s="317" t="s">
        <v>3715</v>
      </c>
      <c r="D531" s="317">
        <v>14.66961</v>
      </c>
      <c r="E531" s="317">
        <v>-16.211220000000001</v>
      </c>
      <c r="F531" s="317">
        <v>0</v>
      </c>
      <c r="G531" s="317">
        <v>8</v>
      </c>
      <c r="H531" s="317">
        <v>0</v>
      </c>
      <c r="I531" s="317">
        <v>0</v>
      </c>
      <c r="J531" s="320" t="s">
        <v>5430</v>
      </c>
      <c r="K531" s="317" t="s">
        <v>5432</v>
      </c>
      <c r="L531" s="317" t="s">
        <v>6020</v>
      </c>
      <c r="M531" s="317" t="e">
        <f>VLOOKUP(L531,[2]Feuil1!$F:$F,1,)</f>
        <v>#N/A</v>
      </c>
      <c r="N531" s="317"/>
    </row>
    <row r="532" spans="1:14">
      <c r="A532" s="317" t="str">
        <f>_xlfn.XLOOKUP(B532,NRO!I:I,NRO!H:H)</f>
        <v>MBR</v>
      </c>
      <c r="B532" s="317" t="s">
        <v>720</v>
      </c>
      <c r="C532" s="317" t="s">
        <v>4438</v>
      </c>
      <c r="D532" s="317">
        <v>14.4068</v>
      </c>
      <c r="E532" s="317">
        <v>-16.955960000000001</v>
      </c>
      <c r="F532" s="317">
        <v>0</v>
      </c>
      <c r="G532" s="317">
        <v>6</v>
      </c>
      <c r="H532" s="317">
        <v>0</v>
      </c>
      <c r="I532" s="317">
        <v>0</v>
      </c>
      <c r="J532" s="320" t="s">
        <v>23</v>
      </c>
      <c r="K532" s="317" t="s">
        <v>5432</v>
      </c>
      <c r="L532" s="317" t="s">
        <v>6021</v>
      </c>
      <c r="M532" s="317" t="e">
        <f>VLOOKUP(L532,[2]Feuil1!$F:$F,1,)</f>
        <v>#N/A</v>
      </c>
      <c r="N532" s="317"/>
    </row>
    <row r="533" spans="1:14">
      <c r="A533" s="317" t="str">
        <f>_xlfn.XLOOKUP(B533,NRO!I:I,NRO!H:H)</f>
        <v>MBR</v>
      </c>
      <c r="B533" s="317" t="s">
        <v>735</v>
      </c>
      <c r="C533" s="317" t="s">
        <v>4916</v>
      </c>
      <c r="D533" s="317">
        <v>14.410489999999999</v>
      </c>
      <c r="E533" s="317">
        <v>-16.96576</v>
      </c>
      <c r="F533" s="317">
        <v>0</v>
      </c>
      <c r="G533" s="317">
        <v>6</v>
      </c>
      <c r="H533" s="317">
        <v>0</v>
      </c>
      <c r="I533" s="317">
        <v>0</v>
      </c>
      <c r="J533" s="320" t="s">
        <v>23</v>
      </c>
      <c r="K533" s="317" t="s">
        <v>5432</v>
      </c>
      <c r="L533" s="317" t="s">
        <v>6022</v>
      </c>
      <c r="M533" s="317" t="e">
        <f>VLOOKUP(L533,[2]Feuil1!$F:$F,1,)</f>
        <v>#N/A</v>
      </c>
      <c r="N533" s="317"/>
    </row>
    <row r="534" spans="1:14">
      <c r="A534" s="317" t="str">
        <f>_xlfn.XLOOKUP(B534,NRO!I:I,NRO!H:H)</f>
        <v>ALM</v>
      </c>
      <c r="B534" s="317" t="s">
        <v>257</v>
      </c>
      <c r="C534" s="317" t="s">
        <v>5037</v>
      </c>
      <c r="D534" s="317">
        <v>14.741429</v>
      </c>
      <c r="E534" s="317">
        <v>-17.51023</v>
      </c>
      <c r="F534" s="317">
        <v>0</v>
      </c>
      <c r="G534" s="317">
        <v>32</v>
      </c>
      <c r="H534" s="317">
        <v>0</v>
      </c>
      <c r="I534" s="317">
        <v>0</v>
      </c>
      <c r="J534" s="317" t="s">
        <v>19</v>
      </c>
      <c r="K534" s="317" t="s">
        <v>5432</v>
      </c>
      <c r="L534" s="317" t="s">
        <v>6023</v>
      </c>
      <c r="M534" s="317" t="e">
        <f>VLOOKUP(L534,[2]Feuil1!$F:$F,1,)</f>
        <v>#N/A</v>
      </c>
      <c r="N534" s="317"/>
    </row>
    <row r="535" spans="1:14">
      <c r="A535" s="317" t="str">
        <f>_xlfn.XLOOKUP(B535,NRO!I:I,NRO!H:H)</f>
        <v>REP</v>
      </c>
      <c r="B535" s="317" t="s">
        <v>151</v>
      </c>
      <c r="C535" s="317" t="s">
        <v>4345</v>
      </c>
      <c r="D535" s="317">
        <v>14.670629</v>
      </c>
      <c r="E535" s="317">
        <v>-17.430244999999999</v>
      </c>
      <c r="F535" s="317">
        <v>0</v>
      </c>
      <c r="G535" s="317">
        <v>4</v>
      </c>
      <c r="H535" s="317">
        <v>0</v>
      </c>
      <c r="I535" s="317">
        <v>0</v>
      </c>
      <c r="J535" s="317" t="s">
        <v>19</v>
      </c>
      <c r="K535" s="317" t="s">
        <v>5432</v>
      </c>
      <c r="L535" s="317" t="s">
        <v>6024</v>
      </c>
      <c r="M535" s="317" t="e">
        <f>VLOOKUP(L535,[2]Feuil1!$F:$F,1,)</f>
        <v>#N/A</v>
      </c>
      <c r="N535" s="317"/>
    </row>
    <row r="536" spans="1:14">
      <c r="A536" s="317" t="e">
        <f>_xlfn.XLOOKUP(B536,NRO!I:I,NRO!H:H)</f>
        <v>#N/A</v>
      </c>
      <c r="B536" s="317" t="s">
        <v>5185</v>
      </c>
      <c r="C536" s="317" t="s">
        <v>4106</v>
      </c>
      <c r="D536" s="317">
        <v>15.6493</v>
      </c>
      <c r="E536" s="317">
        <v>-13.2529</v>
      </c>
      <c r="F536" s="317">
        <v>0</v>
      </c>
      <c r="G536" s="317">
        <v>8</v>
      </c>
      <c r="H536" s="317">
        <v>0</v>
      </c>
      <c r="I536" s="317">
        <v>0</v>
      </c>
      <c r="J536" s="321" t="s">
        <v>26</v>
      </c>
      <c r="K536" s="317" t="s">
        <v>5432</v>
      </c>
      <c r="L536" s="317" t="s">
        <v>6025</v>
      </c>
      <c r="M536" s="317" t="e">
        <f>VLOOKUP(L536,[2]Feuil1!$F:$F,1,)</f>
        <v>#N/A</v>
      </c>
      <c r="N536" s="317"/>
    </row>
    <row r="537" spans="1:14">
      <c r="A537" s="317" t="str">
        <f>_xlfn.XLOOKUP(B537,NRO!I:I,NRO!H:H)</f>
        <v>FAT</v>
      </c>
      <c r="B537" s="317" t="s">
        <v>1291</v>
      </c>
      <c r="C537" s="317" t="s">
        <v>3868</v>
      </c>
      <c r="D537" s="317">
        <v>14.33713</v>
      </c>
      <c r="E537" s="317">
        <v>-16.413720000000001</v>
      </c>
      <c r="F537" s="317">
        <v>0</v>
      </c>
      <c r="G537" s="317">
        <v>8</v>
      </c>
      <c r="H537" s="317">
        <v>0</v>
      </c>
      <c r="I537" s="317">
        <v>0</v>
      </c>
      <c r="J537" s="322" t="s">
        <v>41</v>
      </c>
      <c r="K537" s="317" t="s">
        <v>5432</v>
      </c>
      <c r="L537" s="317" t="s">
        <v>6026</v>
      </c>
      <c r="M537" s="317" t="e">
        <f>VLOOKUP(L537,[2]Feuil1!$F:$F,1,)</f>
        <v>#N/A</v>
      </c>
      <c r="N537" s="317"/>
    </row>
    <row r="538" spans="1:14">
      <c r="A538" s="317" t="str">
        <f>_xlfn.XLOOKUP(B538,NRO!I:I,NRO!H:H)</f>
        <v>GDW</v>
      </c>
      <c r="B538" s="317" t="s">
        <v>694</v>
      </c>
      <c r="C538" s="317" t="s">
        <v>3746</v>
      </c>
      <c r="D538" s="317">
        <v>14.780860000000001</v>
      </c>
      <c r="E538" s="317">
        <v>-17.39443</v>
      </c>
      <c r="F538" s="317">
        <v>0</v>
      </c>
      <c r="G538" s="317">
        <v>6</v>
      </c>
      <c r="H538" s="317">
        <v>0</v>
      </c>
      <c r="I538" s="317">
        <v>0</v>
      </c>
      <c r="J538" s="318" t="s">
        <v>12</v>
      </c>
      <c r="K538" s="317" t="s">
        <v>5432</v>
      </c>
      <c r="L538" s="317" t="s">
        <v>6027</v>
      </c>
      <c r="M538" s="317" t="e">
        <f>VLOOKUP(L538,[2]Feuil1!$F:$F,1,)</f>
        <v>#N/A</v>
      </c>
      <c r="N538" s="317"/>
    </row>
    <row r="539" spans="1:14">
      <c r="A539" s="317" t="str">
        <f>_xlfn.XLOOKUP(B539,NRO!I:I,NRO!H:H)</f>
        <v>SDF</v>
      </c>
      <c r="B539" s="317" t="s">
        <v>422</v>
      </c>
      <c r="C539" s="317" t="s">
        <v>4160</v>
      </c>
      <c r="D539" s="317">
        <v>14.73929</v>
      </c>
      <c r="E539" s="317">
        <v>-17.45457</v>
      </c>
      <c r="F539" s="317">
        <v>0</v>
      </c>
      <c r="G539" s="317">
        <v>6</v>
      </c>
      <c r="H539" s="317">
        <v>0</v>
      </c>
      <c r="I539" s="317">
        <v>0</v>
      </c>
      <c r="J539" s="317" t="s">
        <v>19</v>
      </c>
      <c r="K539" s="317" t="s">
        <v>5432</v>
      </c>
      <c r="L539" s="317" t="s">
        <v>6028</v>
      </c>
      <c r="M539" s="317" t="e">
        <f>VLOOKUP(L539,[2]Feuil1!$F:$F,1,)</f>
        <v>#N/A</v>
      </c>
      <c r="N539" s="317"/>
    </row>
    <row r="540" spans="1:14">
      <c r="A540" s="317" t="str">
        <f>_xlfn.XLOOKUP(B540,NRO!I:I,NRO!H:H)</f>
        <v>MBR</v>
      </c>
      <c r="B540" s="317" t="s">
        <v>735</v>
      </c>
      <c r="C540" s="317" t="s">
        <v>4515</v>
      </c>
      <c r="D540" s="317">
        <v>14.413399999999999</v>
      </c>
      <c r="E540" s="317">
        <v>-16.969139999999999</v>
      </c>
      <c r="F540" s="317">
        <v>0</v>
      </c>
      <c r="G540" s="317">
        <v>6</v>
      </c>
      <c r="H540" s="317">
        <v>0</v>
      </c>
      <c r="I540" s="317">
        <v>0</v>
      </c>
      <c r="J540" s="320" t="s">
        <v>23</v>
      </c>
      <c r="K540" s="317" t="s">
        <v>5432</v>
      </c>
      <c r="L540" s="317" t="s">
        <v>6029</v>
      </c>
      <c r="M540" s="317" t="e">
        <f>VLOOKUP(L540,[2]Feuil1!$F:$F,1,)</f>
        <v>#N/A</v>
      </c>
      <c r="N540" s="317"/>
    </row>
    <row r="541" spans="1:14">
      <c r="A541" s="317" t="str">
        <f>_xlfn.XLOOKUP(B541,NRO!I:I,NRO!H:H)</f>
        <v>YOF</v>
      </c>
      <c r="B541" s="317" t="s">
        <v>860</v>
      </c>
      <c r="C541" s="317" t="s">
        <v>4991</v>
      </c>
      <c r="D541" s="317">
        <v>14.746414</v>
      </c>
      <c r="E541" s="317">
        <v>-17.505602</v>
      </c>
      <c r="F541" s="317">
        <v>0</v>
      </c>
      <c r="G541" s="317">
        <v>6</v>
      </c>
      <c r="H541" s="317">
        <v>0</v>
      </c>
      <c r="I541" s="317">
        <v>0</v>
      </c>
      <c r="J541" s="317" t="s">
        <v>19</v>
      </c>
      <c r="K541" s="317" t="s">
        <v>5432</v>
      </c>
      <c r="L541" s="317" t="s">
        <v>6030</v>
      </c>
      <c r="M541" s="317" t="e">
        <f>VLOOKUP(L541,[2]Feuil1!$F:$F,1,)</f>
        <v>#N/A</v>
      </c>
      <c r="N541" s="317"/>
    </row>
    <row r="542" spans="1:14">
      <c r="A542" s="317" t="str">
        <f>_xlfn.XLOOKUP(B542,NRO!I:I,NRO!H:H)</f>
        <v>MBO</v>
      </c>
      <c r="B542" s="317" t="s">
        <v>1693</v>
      </c>
      <c r="C542" s="317" t="s">
        <v>4592</v>
      </c>
      <c r="D542" s="317">
        <v>15.13599</v>
      </c>
      <c r="E542" s="317">
        <v>-16.88571</v>
      </c>
      <c r="F542" s="317">
        <v>0</v>
      </c>
      <c r="G542" s="317">
        <v>6</v>
      </c>
      <c r="H542" s="317">
        <v>0</v>
      </c>
      <c r="I542" s="317">
        <v>0</v>
      </c>
      <c r="J542" s="320" t="s">
        <v>23</v>
      </c>
      <c r="K542" s="317" t="s">
        <v>5432</v>
      </c>
      <c r="L542" s="317" t="s">
        <v>6031</v>
      </c>
      <c r="M542" s="317" t="e">
        <f>VLOOKUP(L542,[2]Feuil1!$F:$F,1,)</f>
        <v>#N/A</v>
      </c>
      <c r="N542" s="317"/>
    </row>
    <row r="543" spans="1:14">
      <c r="A543" s="317" t="str">
        <f>_xlfn.XLOOKUP(B543,NRO!I:I,NRO!H:H)</f>
        <v>MBO</v>
      </c>
      <c r="B543" s="317" t="s">
        <v>1693</v>
      </c>
      <c r="C543" s="317" t="s">
        <v>4518</v>
      </c>
      <c r="D543" s="317">
        <v>15.139430000000001</v>
      </c>
      <c r="E543" s="317">
        <v>-16.88626</v>
      </c>
      <c r="F543" s="317">
        <v>0</v>
      </c>
      <c r="G543" s="317">
        <v>6</v>
      </c>
      <c r="H543" s="317">
        <v>0</v>
      </c>
      <c r="I543" s="317">
        <v>0</v>
      </c>
      <c r="J543" s="320" t="s">
        <v>23</v>
      </c>
      <c r="K543" s="317" t="s">
        <v>5432</v>
      </c>
      <c r="L543" s="317" t="s">
        <v>6032</v>
      </c>
      <c r="M543" s="317" t="e">
        <f>VLOOKUP(L543,[2]Feuil1!$F:$F,1,)</f>
        <v>#N/A</v>
      </c>
      <c r="N543" s="317"/>
    </row>
    <row r="544" spans="1:14">
      <c r="A544" s="317" t="str">
        <f>_xlfn.XLOOKUP(B544,NRO!I:I,NRO!H:H)</f>
        <v>MBO</v>
      </c>
      <c r="B544" s="317" t="s">
        <v>1693</v>
      </c>
      <c r="C544" s="317" t="s">
        <v>4874</v>
      </c>
      <c r="D544" s="317">
        <v>15.139519999999999</v>
      </c>
      <c r="E544" s="317">
        <v>-16.8874</v>
      </c>
      <c r="F544" s="317">
        <v>0</v>
      </c>
      <c r="G544" s="317">
        <v>6</v>
      </c>
      <c r="H544" s="317">
        <v>0</v>
      </c>
      <c r="I544" s="317">
        <v>0</v>
      </c>
      <c r="J544" s="320" t="s">
        <v>23</v>
      </c>
      <c r="K544" s="317" t="s">
        <v>5432</v>
      </c>
      <c r="L544" s="317" t="s">
        <v>6033</v>
      </c>
      <c r="M544" s="317" t="e">
        <f>VLOOKUP(L544,[2]Feuil1!$F:$F,1,)</f>
        <v>#N/A</v>
      </c>
      <c r="N544" s="317"/>
    </row>
    <row r="545" spans="1:14">
      <c r="A545" s="317" t="str">
        <f>_xlfn.XLOOKUP(B545,NRO!I:I,NRO!H:H)</f>
        <v>THS</v>
      </c>
      <c r="B545" s="317" t="s">
        <v>1017</v>
      </c>
      <c r="C545" s="317" t="s">
        <v>3699</v>
      </c>
      <c r="D545" s="317">
        <v>14.408849999999999</v>
      </c>
      <c r="E545" s="317">
        <v>-16.954940000000001</v>
      </c>
      <c r="F545" s="317">
        <v>0</v>
      </c>
      <c r="G545" s="317">
        <v>8</v>
      </c>
      <c r="H545" s="317">
        <v>0</v>
      </c>
      <c r="I545" s="317">
        <v>0</v>
      </c>
      <c r="J545" s="320" t="s">
        <v>23</v>
      </c>
      <c r="K545" s="317" t="s">
        <v>5432</v>
      </c>
      <c r="L545" s="317" t="s">
        <v>6034</v>
      </c>
      <c r="M545" s="317" t="e">
        <f>VLOOKUP(L545,[2]Feuil1!$F:$F,1,)</f>
        <v>#N/A</v>
      </c>
      <c r="N545" s="317"/>
    </row>
    <row r="546" spans="1:14">
      <c r="A546" s="317" t="str">
        <f>_xlfn.XLOOKUP(B546,NRO!I:I,NRO!H:H)</f>
        <v>NFO</v>
      </c>
      <c r="B546" s="317" t="s">
        <v>299</v>
      </c>
      <c r="C546" s="317" t="s">
        <v>4158</v>
      </c>
      <c r="D546" s="317">
        <v>14.756880000000001</v>
      </c>
      <c r="E546" s="317">
        <v>-17.460989999999999</v>
      </c>
      <c r="F546" s="317">
        <v>0</v>
      </c>
      <c r="G546" s="317">
        <v>6</v>
      </c>
      <c r="H546" s="317">
        <v>0</v>
      </c>
      <c r="I546" s="317">
        <v>0</v>
      </c>
      <c r="J546" s="317" t="s">
        <v>19</v>
      </c>
      <c r="K546" s="317" t="s">
        <v>5432</v>
      </c>
      <c r="L546" s="317" t="s">
        <v>6035</v>
      </c>
      <c r="M546" s="317" t="e">
        <f>VLOOKUP(L546,[2]Feuil1!$F:$F,1,)</f>
        <v>#N/A</v>
      </c>
      <c r="N546" s="317"/>
    </row>
    <row r="547" spans="1:14">
      <c r="A547" s="317" t="str">
        <f>_xlfn.XLOOKUP(B547,NRO!I:I,NRO!H:H)</f>
        <v>NFO</v>
      </c>
      <c r="B547" s="317" t="s">
        <v>280</v>
      </c>
      <c r="C547" s="317" t="s">
        <v>3972</v>
      </c>
      <c r="D547" s="317">
        <v>14.75427</v>
      </c>
      <c r="E547" s="317">
        <v>-17.45514</v>
      </c>
      <c r="F547" s="317">
        <v>0</v>
      </c>
      <c r="G547" s="317">
        <v>6</v>
      </c>
      <c r="H547" s="317">
        <v>0</v>
      </c>
      <c r="I547" s="317">
        <v>0</v>
      </c>
      <c r="J547" s="317" t="s">
        <v>19</v>
      </c>
      <c r="K547" s="317" t="s">
        <v>5432</v>
      </c>
      <c r="L547" s="317" t="s">
        <v>6036</v>
      </c>
      <c r="M547" s="317" t="e">
        <f>VLOOKUP(L547,[2]Feuil1!$F:$F,1,)</f>
        <v>#N/A</v>
      </c>
      <c r="N547" s="317"/>
    </row>
    <row r="548" spans="1:14">
      <c r="A548" s="317" t="str">
        <f>_xlfn.XLOOKUP(B548,NRO!I:I,NRO!H:H)</f>
        <v>TIV</v>
      </c>
      <c r="B548" s="317" t="s">
        <v>1623</v>
      </c>
      <c r="C548" s="317" t="s">
        <v>3964</v>
      </c>
      <c r="D548" s="317">
        <v>14.93083</v>
      </c>
      <c r="E548" s="317">
        <v>-16.815860000000001</v>
      </c>
      <c r="F548" s="317">
        <v>0</v>
      </c>
      <c r="G548" s="317">
        <v>8</v>
      </c>
      <c r="H548" s="317">
        <v>0</v>
      </c>
      <c r="I548" s="317">
        <v>0</v>
      </c>
      <c r="J548" s="320" t="s">
        <v>23</v>
      </c>
      <c r="K548" s="317" t="s">
        <v>5432</v>
      </c>
      <c r="L548" s="317" t="s">
        <v>6037</v>
      </c>
      <c r="M548" s="317" t="e">
        <f>VLOOKUP(L548,[2]Feuil1!$F:$F,1,)</f>
        <v>#N/A</v>
      </c>
      <c r="N548" s="317"/>
    </row>
    <row r="549" spans="1:14">
      <c r="A549" s="317" t="str">
        <f>_xlfn.XLOOKUP(B549,NRO!I:I,NRO!H:H)</f>
        <v>TIA</v>
      </c>
      <c r="B549" s="317" t="s">
        <v>918</v>
      </c>
      <c r="C549" s="317" t="s">
        <v>3788</v>
      </c>
      <c r="D549" s="317">
        <v>14.75944</v>
      </c>
      <c r="E549" s="317">
        <v>-17.382249999999999</v>
      </c>
      <c r="F549" s="317">
        <v>0</v>
      </c>
      <c r="G549" s="317">
        <v>8</v>
      </c>
      <c r="H549" s="317">
        <v>0</v>
      </c>
      <c r="I549" s="317">
        <v>0</v>
      </c>
      <c r="J549" s="318" t="s">
        <v>12</v>
      </c>
      <c r="K549" s="317" t="s">
        <v>5432</v>
      </c>
      <c r="L549" s="317" t="s">
        <v>6038</v>
      </c>
      <c r="M549" s="317" t="e">
        <f>VLOOKUP(L549,[2]Feuil1!$F:$F,1,)</f>
        <v>#N/A</v>
      </c>
      <c r="N549" s="317"/>
    </row>
    <row r="550" spans="1:14">
      <c r="A550" s="317" t="str">
        <f>_xlfn.XLOOKUP(B550,NRO!I:I,NRO!H:H)</f>
        <v>ALM</v>
      </c>
      <c r="B550" s="317" t="s">
        <v>363</v>
      </c>
      <c r="C550" s="317" t="s">
        <v>4261</v>
      </c>
      <c r="D550" s="317">
        <v>14.72856</v>
      </c>
      <c r="E550" s="317">
        <v>-17.489930000000001</v>
      </c>
      <c r="F550" s="317">
        <v>0</v>
      </c>
      <c r="G550" s="317">
        <v>6</v>
      </c>
      <c r="H550" s="317">
        <v>0</v>
      </c>
      <c r="I550" s="317">
        <v>0</v>
      </c>
      <c r="J550" s="317" t="s">
        <v>19</v>
      </c>
      <c r="K550" s="317" t="s">
        <v>5432</v>
      </c>
      <c r="L550" s="317" t="s">
        <v>6039</v>
      </c>
      <c r="M550" s="317" t="str">
        <f>VLOOKUP(L550,[2]Feuil1!$F:$F,1,)</f>
        <v>O_ALM_J25_311-312_7</v>
      </c>
      <c r="N550" s="317"/>
    </row>
    <row r="551" spans="1:14">
      <c r="A551" s="317" t="str">
        <f>_xlfn.XLOOKUP(B551,NRO!I:I,NRO!H:H)</f>
        <v>NGA</v>
      </c>
      <c r="B551" s="317" t="s">
        <v>578</v>
      </c>
      <c r="C551" s="317" t="s">
        <v>5186</v>
      </c>
      <c r="D551" s="317">
        <v>16.0502</v>
      </c>
      <c r="E551" s="317">
        <v>-16.4496</v>
      </c>
      <c r="F551" s="317">
        <v>0</v>
      </c>
      <c r="G551" s="317">
        <v>6</v>
      </c>
      <c r="H551" s="317">
        <v>0</v>
      </c>
      <c r="I551" s="317">
        <v>0</v>
      </c>
      <c r="J551" s="321" t="s">
        <v>26</v>
      </c>
      <c r="K551" s="317" t="s">
        <v>5432</v>
      </c>
      <c r="L551" s="317" t="s">
        <v>6040</v>
      </c>
      <c r="M551" s="317" t="e">
        <f>VLOOKUP(L551,[2]Feuil1!$F:$F,1,)</f>
        <v>#N/A</v>
      </c>
      <c r="N551" s="317"/>
    </row>
    <row r="552" spans="1:14">
      <c r="A552" s="317" t="str">
        <f>_xlfn.XLOOKUP(B552,NRO!I:I,NRO!H:H)</f>
        <v>TIA</v>
      </c>
      <c r="B552" s="317" t="s">
        <v>989</v>
      </c>
      <c r="C552" s="317" t="s">
        <v>4114</v>
      </c>
      <c r="D552" s="317">
        <v>14.73948</v>
      </c>
      <c r="E552" s="317">
        <v>-17.356459999999998</v>
      </c>
      <c r="F552" s="317">
        <v>0</v>
      </c>
      <c r="G552" s="317">
        <v>8</v>
      </c>
      <c r="H552" s="317">
        <v>0</v>
      </c>
      <c r="I552" s="317">
        <v>0</v>
      </c>
      <c r="J552" s="318" t="s">
        <v>12</v>
      </c>
      <c r="K552" s="317" t="s">
        <v>5432</v>
      </c>
      <c r="L552" s="317" t="s">
        <v>6041</v>
      </c>
      <c r="M552" s="317" t="e">
        <f>VLOOKUP(L552,[2]Feuil1!$F:$F,1,)</f>
        <v>#N/A</v>
      </c>
      <c r="N552" s="317"/>
    </row>
    <row r="553" spans="1:14">
      <c r="A553" s="317" t="str">
        <f>_xlfn.XLOOKUP(B553,NRO!I:I,NRO!H:H)</f>
        <v>GMB</v>
      </c>
      <c r="B553" s="317" t="s">
        <v>836</v>
      </c>
      <c r="C553" s="317" t="s">
        <v>4825</v>
      </c>
      <c r="D553" s="317">
        <v>14.43797</v>
      </c>
      <c r="E553" s="317">
        <v>-16.961369999999999</v>
      </c>
      <c r="F553" s="317">
        <v>0</v>
      </c>
      <c r="G553" s="317">
        <v>6</v>
      </c>
      <c r="H553" s="317">
        <v>0</v>
      </c>
      <c r="I553" s="317">
        <v>0</v>
      </c>
      <c r="J553" s="320" t="s">
        <v>23</v>
      </c>
      <c r="K553" s="317" t="s">
        <v>5432</v>
      </c>
      <c r="L553" s="317" t="s">
        <v>6042</v>
      </c>
      <c r="M553" s="317" t="e">
        <f>VLOOKUP(L553,[2]Feuil1!$F:$F,1,)</f>
        <v>#N/A</v>
      </c>
      <c r="N553" s="317"/>
    </row>
    <row r="554" spans="1:14">
      <c r="A554" s="317" t="str">
        <f>_xlfn.XLOOKUP(B554,NRO!I:I,NRO!H:H)</f>
        <v>GMB</v>
      </c>
      <c r="B554" s="317" t="s">
        <v>836</v>
      </c>
      <c r="C554" s="317" t="s">
        <v>4823</v>
      </c>
      <c r="D554" s="317">
        <v>14.43768</v>
      </c>
      <c r="E554" s="317">
        <v>-16.96095</v>
      </c>
      <c r="F554" s="317">
        <v>0</v>
      </c>
      <c r="G554" s="317">
        <v>6</v>
      </c>
      <c r="H554" s="317">
        <v>0</v>
      </c>
      <c r="I554" s="317">
        <v>0</v>
      </c>
      <c r="J554" s="320" t="s">
        <v>23</v>
      </c>
      <c r="K554" s="317" t="s">
        <v>5432</v>
      </c>
      <c r="L554" s="317" t="s">
        <v>6043</v>
      </c>
      <c r="M554" s="317" t="e">
        <f>VLOOKUP(L554,[2]Feuil1!$F:$F,1,)</f>
        <v>#N/A</v>
      </c>
      <c r="N554" s="317"/>
    </row>
    <row r="555" spans="1:14">
      <c r="A555" s="317" t="str">
        <f>_xlfn.XLOOKUP(B555,NRO!I:I,NRO!H:H)</f>
        <v>GDW</v>
      </c>
      <c r="B555" s="317" t="s">
        <v>692</v>
      </c>
      <c r="C555" s="317" t="s">
        <v>3951</v>
      </c>
      <c r="D555" s="317">
        <v>14.7776</v>
      </c>
      <c r="E555" s="317">
        <v>-17.398150000000001</v>
      </c>
      <c r="F555" s="317">
        <v>0</v>
      </c>
      <c r="G555" s="317">
        <v>6</v>
      </c>
      <c r="H555" s="317">
        <v>0</v>
      </c>
      <c r="I555" s="317">
        <v>0</v>
      </c>
      <c r="J555" s="318" t="s">
        <v>12</v>
      </c>
      <c r="K555" s="317" t="s">
        <v>5432</v>
      </c>
      <c r="L555" s="317" t="s">
        <v>6044</v>
      </c>
      <c r="M555" s="317" t="e">
        <f>VLOOKUP(L555,[2]Feuil1!$F:$F,1,)</f>
        <v>#N/A</v>
      </c>
      <c r="N555" s="317"/>
    </row>
    <row r="556" spans="1:14">
      <c r="A556" s="317" t="str">
        <f>_xlfn.XLOOKUP(B556,NRO!I:I,NRO!H:H)</f>
        <v>BIG</v>
      </c>
      <c r="B556" s="317" t="s">
        <v>1666</v>
      </c>
      <c r="C556" s="317" t="s">
        <v>4487</v>
      </c>
      <c r="D556" s="317">
        <v>12.79091</v>
      </c>
      <c r="E556" s="317">
        <v>-16.21237</v>
      </c>
      <c r="F556" s="317">
        <v>0</v>
      </c>
      <c r="G556" s="317">
        <v>6</v>
      </c>
      <c r="H556" s="317">
        <v>0</v>
      </c>
      <c r="I556" s="317">
        <v>0</v>
      </c>
      <c r="J556" s="319" t="s">
        <v>17</v>
      </c>
      <c r="K556" s="317" t="s">
        <v>5432</v>
      </c>
      <c r="L556" s="317" t="s">
        <v>6045</v>
      </c>
      <c r="M556" s="317" t="e">
        <f>VLOOKUP(L556,[2]Feuil1!$F:$F,1,)</f>
        <v>#N/A</v>
      </c>
      <c r="N556" s="317"/>
    </row>
    <row r="557" spans="1:14">
      <c r="A557" s="317" t="str">
        <f>_xlfn.XLOOKUP(B557,NRO!I:I,NRO!H:H)</f>
        <v>TIA</v>
      </c>
      <c r="B557" s="317" t="s">
        <v>1508</v>
      </c>
      <c r="C557" s="317" t="s">
        <v>3791</v>
      </c>
      <c r="D557" s="317">
        <v>14.751749999999999</v>
      </c>
      <c r="E557" s="317">
        <v>-17.37791</v>
      </c>
      <c r="F557" s="317">
        <v>0</v>
      </c>
      <c r="G557" s="317">
        <v>8</v>
      </c>
      <c r="H557" s="317">
        <v>0</v>
      </c>
      <c r="I557" s="317">
        <v>0</v>
      </c>
      <c r="J557" s="318" t="s">
        <v>12</v>
      </c>
      <c r="K557" s="317" t="s">
        <v>5432</v>
      </c>
      <c r="L557" s="317" t="s">
        <v>6046</v>
      </c>
      <c r="M557" s="317" t="e">
        <f>VLOOKUP(L557,[2]Feuil1!$F:$F,1,)</f>
        <v>#N/A</v>
      </c>
      <c r="N557" s="317"/>
    </row>
    <row r="558" spans="1:14">
      <c r="A558" s="317" t="str">
        <f>_xlfn.XLOOKUP(B558,NRO!I:I,NRO!H:H)</f>
        <v>REP</v>
      </c>
      <c r="B558" s="317" t="s">
        <v>150</v>
      </c>
      <c r="C558" s="317" t="s">
        <v>4189</v>
      </c>
      <c r="D558" s="317">
        <v>14.66403</v>
      </c>
      <c r="E558" s="317">
        <v>-17.434480000000001</v>
      </c>
      <c r="F558" s="317">
        <v>0</v>
      </c>
      <c r="G558" s="317">
        <v>6</v>
      </c>
      <c r="H558" s="317">
        <v>0</v>
      </c>
      <c r="I558" s="317">
        <v>0</v>
      </c>
      <c r="J558" s="317" t="s">
        <v>19</v>
      </c>
      <c r="K558" s="317" t="s">
        <v>5432</v>
      </c>
      <c r="L558" s="317" t="s">
        <v>6047</v>
      </c>
      <c r="M558" s="317" t="e">
        <f>VLOOKUP(L558,[2]Feuil1!$F:$F,1,)</f>
        <v>#N/A</v>
      </c>
      <c r="N558" s="317"/>
    </row>
    <row r="559" spans="1:14">
      <c r="A559" s="317" t="str">
        <f>_xlfn.XLOOKUP(B559,NRO!I:I,NRO!H:H)</f>
        <v>ACA</v>
      </c>
      <c r="B559" s="317" t="s">
        <v>655</v>
      </c>
      <c r="C559" s="317" t="s">
        <v>5187</v>
      </c>
      <c r="D559" s="317">
        <v>14.708500000000001</v>
      </c>
      <c r="E559" s="317">
        <v>-17.44436</v>
      </c>
      <c r="F559" s="317">
        <v>0</v>
      </c>
      <c r="G559" s="317">
        <v>6</v>
      </c>
      <c r="H559" s="317">
        <v>0</v>
      </c>
      <c r="I559" s="317">
        <v>0</v>
      </c>
      <c r="J559" s="317" t="s">
        <v>19</v>
      </c>
      <c r="K559" s="317" t="s">
        <v>5432</v>
      </c>
      <c r="L559" s="317" t="s">
        <v>6048</v>
      </c>
      <c r="M559" s="317" t="e">
        <f>VLOOKUP(L559,[2]Feuil1!$F:$F,1,)</f>
        <v>#N/A</v>
      </c>
      <c r="N559" s="317"/>
    </row>
    <row r="560" spans="1:14">
      <c r="A560" s="317" t="str">
        <f>_xlfn.XLOOKUP(B560,NRO!I:I,NRO!H:H)</f>
        <v>MED</v>
      </c>
      <c r="B560" s="317" t="s">
        <v>525</v>
      </c>
      <c r="C560" s="317" t="s">
        <v>5188</v>
      </c>
      <c r="D560" s="317">
        <v>14.697172</v>
      </c>
      <c r="E560" s="317">
        <v>-17.448457999999999</v>
      </c>
      <c r="F560" s="317">
        <v>0</v>
      </c>
      <c r="G560" s="317">
        <v>6</v>
      </c>
      <c r="H560" s="317">
        <v>0</v>
      </c>
      <c r="I560" s="317">
        <v>0</v>
      </c>
      <c r="J560" s="317" t="s">
        <v>19</v>
      </c>
      <c r="K560" s="317" t="s">
        <v>5432</v>
      </c>
      <c r="L560" s="317" t="s">
        <v>6049</v>
      </c>
      <c r="M560" s="317" t="e">
        <f>VLOOKUP(L560,[2]Feuil1!$F:$F,1,)</f>
        <v>#N/A</v>
      </c>
      <c r="N560" s="317"/>
    </row>
    <row r="561" spans="1:14">
      <c r="A561" s="317" t="str">
        <f>_xlfn.XLOOKUP(B561,NRO!I:I,NRO!H:H)</f>
        <v>MAD</v>
      </c>
      <c r="B561" s="317" t="s">
        <v>1430</v>
      </c>
      <c r="C561" s="317" t="s">
        <v>5189</v>
      </c>
      <c r="D561" s="317">
        <v>14.8483</v>
      </c>
      <c r="E561" s="317">
        <v>-15.930630000000001</v>
      </c>
      <c r="F561" s="317">
        <v>0</v>
      </c>
      <c r="G561" s="317">
        <v>8</v>
      </c>
      <c r="H561" s="317">
        <v>0</v>
      </c>
      <c r="I561" s="317">
        <v>0</v>
      </c>
      <c r="J561" s="320" t="s">
        <v>5430</v>
      </c>
      <c r="K561" s="317" t="s">
        <v>5432</v>
      </c>
      <c r="L561" s="317" t="s">
        <v>6050</v>
      </c>
      <c r="M561" s="317" t="e">
        <f>VLOOKUP(L561,[2]Feuil1!$F:$F,1,)</f>
        <v>#N/A</v>
      </c>
      <c r="N561" s="317"/>
    </row>
    <row r="562" spans="1:14">
      <c r="A562" s="317" t="str">
        <f>_xlfn.XLOOKUP(B562,NRO!I:I,NRO!H:H)</f>
        <v>SGK</v>
      </c>
      <c r="B562" s="317" t="s">
        <v>790</v>
      </c>
      <c r="C562" s="317" t="s">
        <v>4425</v>
      </c>
      <c r="D562" s="317">
        <v>14.74593</v>
      </c>
      <c r="E562" s="317">
        <v>-14.74593</v>
      </c>
      <c r="F562" s="317">
        <v>0</v>
      </c>
      <c r="G562" s="317">
        <v>8</v>
      </c>
      <c r="H562" s="317">
        <v>0</v>
      </c>
      <c r="I562" s="317">
        <v>0</v>
      </c>
      <c r="J562" s="318" t="s">
        <v>12</v>
      </c>
      <c r="K562" s="317" t="s">
        <v>5432</v>
      </c>
      <c r="L562" s="317" t="s">
        <v>6051</v>
      </c>
      <c r="M562" s="317" t="e">
        <f>VLOOKUP(L562,[2]Feuil1!$F:$F,1,)</f>
        <v>#N/A</v>
      </c>
      <c r="N562" s="317"/>
    </row>
    <row r="563" spans="1:14">
      <c r="A563" s="317" t="str">
        <f>_xlfn.XLOOKUP(B563,NRO!I:I,NRO!H:H)</f>
        <v>ACA</v>
      </c>
      <c r="B563" s="317" t="s">
        <v>176</v>
      </c>
      <c r="C563" s="317" t="s">
        <v>3840</v>
      </c>
      <c r="D563" s="317">
        <v>14.6965</v>
      </c>
      <c r="E563" s="317">
        <v>-17.470849999999999</v>
      </c>
      <c r="F563" s="317">
        <v>0</v>
      </c>
      <c r="G563" s="317">
        <v>6</v>
      </c>
      <c r="H563" s="317">
        <v>0</v>
      </c>
      <c r="I563" s="317">
        <v>0</v>
      </c>
      <c r="J563" s="317" t="s">
        <v>19</v>
      </c>
      <c r="K563" s="317" t="s">
        <v>5432</v>
      </c>
      <c r="L563" s="317" t="s">
        <v>6052</v>
      </c>
      <c r="M563" s="317" t="e">
        <f>VLOOKUP(L563,[2]Feuil1!$F:$F,1,)</f>
        <v>#N/A</v>
      </c>
      <c r="N563" s="317"/>
    </row>
    <row r="564" spans="1:14">
      <c r="A564" s="317" t="str">
        <f>_xlfn.XLOOKUP(B564,NRO!I:I,NRO!H:H)</f>
        <v>GMB</v>
      </c>
      <c r="B564" s="317" t="s">
        <v>836</v>
      </c>
      <c r="C564" s="317" t="s">
        <v>4537</v>
      </c>
      <c r="D564" s="317">
        <v>14.44115</v>
      </c>
      <c r="E564" s="317">
        <v>-16.962620000000001</v>
      </c>
      <c r="F564" s="317">
        <v>0</v>
      </c>
      <c r="G564" s="317">
        <v>6</v>
      </c>
      <c r="H564" s="317">
        <v>0</v>
      </c>
      <c r="I564" s="317">
        <v>0</v>
      </c>
      <c r="J564" s="320" t="s">
        <v>23</v>
      </c>
      <c r="K564" s="317" t="s">
        <v>5432</v>
      </c>
      <c r="L564" s="317" t="s">
        <v>6053</v>
      </c>
      <c r="M564" s="317" t="e">
        <f>VLOOKUP(L564,[2]Feuil1!$F:$F,1,)</f>
        <v>#N/A</v>
      </c>
      <c r="N564" s="317"/>
    </row>
    <row r="565" spans="1:14">
      <c r="A565" s="317" t="str">
        <f>_xlfn.XLOOKUP(B565,NRO!I:I,NRO!H:H)</f>
        <v>DBL</v>
      </c>
      <c r="B565" s="317" t="s">
        <v>1410</v>
      </c>
      <c r="C565" s="317" t="s">
        <v>3892</v>
      </c>
      <c r="D565" s="317">
        <v>14.66154</v>
      </c>
      <c r="E565" s="317">
        <v>-16.218029999999999</v>
      </c>
      <c r="F565" s="317">
        <v>0</v>
      </c>
      <c r="G565" s="317">
        <v>8</v>
      </c>
      <c r="H565" s="317">
        <v>0</v>
      </c>
      <c r="I565" s="317">
        <v>0</v>
      </c>
      <c r="J565" s="320" t="s">
        <v>5430</v>
      </c>
      <c r="K565" s="317" t="s">
        <v>5432</v>
      </c>
      <c r="L565" s="317" t="s">
        <v>6054</v>
      </c>
      <c r="M565" s="317" t="e">
        <f>VLOOKUP(L565,[2]Feuil1!$F:$F,1,)</f>
        <v>#N/A</v>
      </c>
      <c r="N565" s="317"/>
    </row>
    <row r="566" spans="1:14">
      <c r="A566" s="317" t="str">
        <f>_xlfn.XLOOKUP(B566,NRO!I:I,NRO!H:H)</f>
        <v>GDW</v>
      </c>
      <c r="B566" s="317" t="s">
        <v>410</v>
      </c>
      <c r="C566" s="317" t="s">
        <v>3731</v>
      </c>
      <c r="D566" s="317">
        <v>14.77725</v>
      </c>
      <c r="E566" s="317">
        <v>-17.410270000000001</v>
      </c>
      <c r="F566" s="317">
        <v>0</v>
      </c>
      <c r="G566" s="317">
        <v>6</v>
      </c>
      <c r="H566" s="317">
        <v>0</v>
      </c>
      <c r="I566" s="317">
        <v>0</v>
      </c>
      <c r="J566" s="318" t="s">
        <v>12</v>
      </c>
      <c r="K566" s="317" t="s">
        <v>5432</v>
      </c>
      <c r="L566" s="317" t="s">
        <v>6055</v>
      </c>
      <c r="M566" s="317" t="e">
        <f>VLOOKUP(L566,[2]Feuil1!$F:$F,1,)</f>
        <v>#N/A</v>
      </c>
      <c r="N566" s="317"/>
    </row>
    <row r="567" spans="1:14">
      <c r="A567" s="317" t="str">
        <f>_xlfn.XLOOKUP(B567,NRO!I:I,NRO!H:H)</f>
        <v>GMB</v>
      </c>
      <c r="B567" s="317" t="s">
        <v>580</v>
      </c>
      <c r="C567" s="317" t="s">
        <v>4636</v>
      </c>
      <c r="D567" s="317">
        <v>17.036891666666669</v>
      </c>
      <c r="E567" s="317">
        <v>-17.037638888888889</v>
      </c>
      <c r="F567" s="317">
        <v>0</v>
      </c>
      <c r="G567" s="317">
        <v>6</v>
      </c>
      <c r="H567" s="317">
        <v>0</v>
      </c>
      <c r="I567" s="317">
        <v>0</v>
      </c>
      <c r="J567" s="320" t="s">
        <v>23</v>
      </c>
      <c r="K567" s="317" t="s">
        <v>5432</v>
      </c>
      <c r="L567" s="317" t="s">
        <v>6056</v>
      </c>
      <c r="M567" s="317" t="e">
        <f>VLOOKUP(L567,[2]Feuil1!$F:$F,1,)</f>
        <v>#N/A</v>
      </c>
      <c r="N567" s="317"/>
    </row>
    <row r="568" spans="1:14">
      <c r="A568" s="317" t="str">
        <f>_xlfn.XLOOKUP(B568,NRO!I:I,NRO!H:H)</f>
        <v>POP</v>
      </c>
      <c r="B568" s="317" t="s">
        <v>1705</v>
      </c>
      <c r="C568" s="317" t="s">
        <v>4015</v>
      </c>
      <c r="D568" s="317">
        <v>14.57443</v>
      </c>
      <c r="E568" s="317">
        <v>-17.132249999999999</v>
      </c>
      <c r="F568" s="317">
        <v>0</v>
      </c>
      <c r="G568" s="317">
        <v>8</v>
      </c>
      <c r="H568" s="317">
        <v>0</v>
      </c>
      <c r="I568" s="317">
        <v>0</v>
      </c>
      <c r="J568" s="320" t="s">
        <v>23</v>
      </c>
      <c r="K568" s="317" t="s">
        <v>5432</v>
      </c>
      <c r="L568" s="317" t="s">
        <v>6057</v>
      </c>
      <c r="M568" s="317" t="e">
        <f>VLOOKUP(L568,[2]Feuil1!$F:$F,1,)</f>
        <v>#N/A</v>
      </c>
      <c r="N568" s="317"/>
    </row>
    <row r="569" spans="1:14">
      <c r="A569" s="317" t="str">
        <f>_xlfn.XLOOKUP(B569,NRO!I:I,NRO!H:H)</f>
        <v>THS</v>
      </c>
      <c r="B569" s="317" t="s">
        <v>875</v>
      </c>
      <c r="C569" s="317" t="s">
        <v>4758</v>
      </c>
      <c r="D569" s="317">
        <v>14.80878</v>
      </c>
      <c r="E569" s="317">
        <v>-16.9222</v>
      </c>
      <c r="F569" s="317">
        <v>0</v>
      </c>
      <c r="G569" s="317">
        <v>6</v>
      </c>
      <c r="H569" s="317">
        <v>0</v>
      </c>
      <c r="I569" s="317">
        <v>0</v>
      </c>
      <c r="J569" s="320" t="s">
        <v>23</v>
      </c>
      <c r="K569" s="317" t="s">
        <v>5432</v>
      </c>
      <c r="L569" s="317" t="s">
        <v>6058</v>
      </c>
      <c r="M569" s="317" t="e">
        <f>VLOOKUP(L569,[2]Feuil1!$F:$F,1,)</f>
        <v>#N/A</v>
      </c>
      <c r="N569" s="317"/>
    </row>
    <row r="570" spans="1:14">
      <c r="A570" s="317" t="str">
        <f>_xlfn.XLOOKUP(B570,NRO!I:I,NRO!H:H)</f>
        <v>SGK</v>
      </c>
      <c r="B570" s="317" t="s">
        <v>1718</v>
      </c>
      <c r="C570" s="317" t="s">
        <v>4534</v>
      </c>
      <c r="D570" s="317">
        <v>14.81268</v>
      </c>
      <c r="E570" s="317">
        <v>-17.283080000000002</v>
      </c>
      <c r="F570" s="317">
        <v>0</v>
      </c>
      <c r="G570" s="317">
        <v>6</v>
      </c>
      <c r="H570" s="317">
        <v>0</v>
      </c>
      <c r="I570" s="317">
        <v>0</v>
      </c>
      <c r="J570" s="318" t="s">
        <v>12</v>
      </c>
      <c r="K570" s="317" t="s">
        <v>5432</v>
      </c>
      <c r="L570" s="317" t="s">
        <v>6059</v>
      </c>
      <c r="M570" s="317" t="e">
        <f>VLOOKUP(L570,[2]Feuil1!$F:$F,1,)</f>
        <v>#N/A</v>
      </c>
      <c r="N570" s="317"/>
    </row>
    <row r="571" spans="1:14">
      <c r="A571" s="317" t="str">
        <f>_xlfn.XLOOKUP(B571,NRO!I:I,NRO!H:H)</f>
        <v>GDW</v>
      </c>
      <c r="B571" s="317" t="s">
        <v>692</v>
      </c>
      <c r="C571" s="317" t="s">
        <v>3952</v>
      </c>
      <c r="D571" s="317">
        <v>14.77763</v>
      </c>
      <c r="E571" s="317">
        <v>-17.398430000000001</v>
      </c>
      <c r="F571" s="317">
        <v>0</v>
      </c>
      <c r="G571" s="317">
        <v>6</v>
      </c>
      <c r="H571" s="317">
        <v>0</v>
      </c>
      <c r="I571" s="317">
        <v>0</v>
      </c>
      <c r="J571" s="318" t="s">
        <v>12</v>
      </c>
      <c r="K571" s="317" t="s">
        <v>5432</v>
      </c>
      <c r="L571" s="317" t="s">
        <v>6060</v>
      </c>
      <c r="M571" s="317" t="e">
        <f>VLOOKUP(L571,[2]Feuil1!$F:$F,1,)</f>
        <v>#N/A</v>
      </c>
      <c r="N571" s="317"/>
    </row>
    <row r="572" spans="1:14">
      <c r="A572" s="317" t="str">
        <f>_xlfn.XLOOKUP(B572,NRO!I:I,NRO!H:H)</f>
        <v>THS</v>
      </c>
      <c r="B572" s="317" t="s">
        <v>1132</v>
      </c>
      <c r="C572" s="317" t="s">
        <v>4922</v>
      </c>
      <c r="D572" s="317">
        <v>14.796099999999999</v>
      </c>
      <c r="E572" s="317">
        <v>-16.96688</v>
      </c>
      <c r="F572" s="317">
        <v>0</v>
      </c>
      <c r="G572" s="317">
        <v>8</v>
      </c>
      <c r="H572" s="317">
        <v>0</v>
      </c>
      <c r="I572" s="317">
        <v>0</v>
      </c>
      <c r="J572" s="320" t="s">
        <v>23</v>
      </c>
      <c r="K572" s="317" t="s">
        <v>5432</v>
      </c>
      <c r="L572" s="317" t="s">
        <v>6061</v>
      </c>
      <c r="M572" s="317" t="e">
        <f>VLOOKUP(L572,[2]Feuil1!$F:$F,1,)</f>
        <v>#N/A</v>
      </c>
      <c r="N572" s="317"/>
    </row>
    <row r="573" spans="1:14">
      <c r="A573" s="317" t="str">
        <f>_xlfn.XLOOKUP(B573,NRO!I:I,NRO!H:H)</f>
        <v>KMR</v>
      </c>
      <c r="B573" s="317" t="s">
        <v>778</v>
      </c>
      <c r="C573" s="317" t="s">
        <v>3826</v>
      </c>
      <c r="D573" s="317">
        <v>14.79058</v>
      </c>
      <c r="E573" s="317">
        <v>-17.330269999999999</v>
      </c>
      <c r="F573" s="317">
        <v>0</v>
      </c>
      <c r="G573" s="317">
        <v>6</v>
      </c>
      <c r="H573" s="317">
        <v>0</v>
      </c>
      <c r="I573" s="317">
        <v>0</v>
      </c>
      <c r="J573" s="318" t="s">
        <v>12</v>
      </c>
      <c r="K573" s="317" t="s">
        <v>5432</v>
      </c>
      <c r="L573" s="317" t="s">
        <v>6062</v>
      </c>
      <c r="M573" s="317" t="e">
        <f>VLOOKUP(L573,[2]Feuil1!$F:$F,1,)</f>
        <v>#N/A</v>
      </c>
      <c r="N573" s="317"/>
    </row>
    <row r="574" spans="1:14">
      <c r="A574" s="317" t="str">
        <f>_xlfn.XLOOKUP(B574,NRO!I:I,NRO!H:H)</f>
        <v>SGK</v>
      </c>
      <c r="B574" s="317" t="s">
        <v>798</v>
      </c>
      <c r="C574" s="317" t="s">
        <v>3785</v>
      </c>
      <c r="D574" s="317">
        <v>14.73892</v>
      </c>
      <c r="E574" s="317">
        <v>-17.24174</v>
      </c>
      <c r="F574" s="317">
        <v>0</v>
      </c>
      <c r="G574" s="317">
        <v>8</v>
      </c>
      <c r="H574" s="317">
        <v>0</v>
      </c>
      <c r="I574" s="317">
        <v>0</v>
      </c>
      <c r="J574" s="318" t="s">
        <v>12</v>
      </c>
      <c r="K574" s="317" t="s">
        <v>5432</v>
      </c>
      <c r="L574" s="317" t="s">
        <v>6063</v>
      </c>
      <c r="M574" s="317" t="e">
        <f>VLOOKUP(L574,[2]Feuil1!$F:$F,1,)</f>
        <v>#N/A</v>
      </c>
      <c r="N574" s="317"/>
    </row>
    <row r="575" spans="1:14">
      <c r="A575" s="317" t="str">
        <f>_xlfn.XLOOKUP(B575,NRO!I:I,NRO!H:H)</f>
        <v>REP</v>
      </c>
      <c r="B575" s="317" t="s">
        <v>152</v>
      </c>
      <c r="C575" s="317" t="s">
        <v>4341</v>
      </c>
      <c r="D575" s="317">
        <v>14.667559000000001</v>
      </c>
      <c r="E575" s="317">
        <v>-17.434152999999998</v>
      </c>
      <c r="F575" s="317">
        <v>0</v>
      </c>
      <c r="G575" s="317">
        <v>4</v>
      </c>
      <c r="H575" s="317">
        <v>0</v>
      </c>
      <c r="I575" s="317">
        <v>0</v>
      </c>
      <c r="J575" s="317" t="s">
        <v>19</v>
      </c>
      <c r="K575" s="317" t="s">
        <v>5432</v>
      </c>
      <c r="L575" s="317" t="s">
        <v>6064</v>
      </c>
      <c r="M575" s="317" t="e">
        <f>VLOOKUP(L575,[2]Feuil1!$F:$F,1,)</f>
        <v>#N/A</v>
      </c>
      <c r="N575" s="317"/>
    </row>
    <row r="576" spans="1:14">
      <c r="A576" s="317" t="str">
        <f>_xlfn.XLOOKUP(B576,NRO!I:I,NRO!H:H)</f>
        <v>REP</v>
      </c>
      <c r="B576" s="317" t="s">
        <v>148</v>
      </c>
      <c r="C576" s="317" t="s">
        <v>4192</v>
      </c>
      <c r="D576" s="317">
        <v>14.669359999999999</v>
      </c>
      <c r="E576" s="317">
        <v>-17.431329999999999</v>
      </c>
      <c r="F576" s="317">
        <v>0</v>
      </c>
      <c r="G576" s="317">
        <v>6</v>
      </c>
      <c r="H576" s="317">
        <v>0</v>
      </c>
      <c r="I576" s="317">
        <v>0</v>
      </c>
      <c r="J576" s="317" t="s">
        <v>19</v>
      </c>
      <c r="K576" s="317" t="s">
        <v>5432</v>
      </c>
      <c r="L576" s="317" t="s">
        <v>6065</v>
      </c>
      <c r="M576" s="317" t="e">
        <f>VLOOKUP(L576,[2]Feuil1!$F:$F,1,)</f>
        <v>#N/A</v>
      </c>
      <c r="N576" s="317"/>
    </row>
    <row r="577" spans="1:14">
      <c r="A577" s="317" t="str">
        <f>_xlfn.XLOOKUP(B577,NRO!I:I,NRO!H:H)</f>
        <v>GDW</v>
      </c>
      <c r="B577" s="317" t="s">
        <v>445</v>
      </c>
      <c r="C577" s="317" t="s">
        <v>3985</v>
      </c>
      <c r="D577" s="317">
        <v>14.78961</v>
      </c>
      <c r="E577" s="317">
        <v>-17.361899999999999</v>
      </c>
      <c r="F577" s="317">
        <v>0</v>
      </c>
      <c r="G577" s="317">
        <v>6</v>
      </c>
      <c r="H577" s="317">
        <v>0</v>
      </c>
      <c r="I577" s="317">
        <v>0</v>
      </c>
      <c r="J577" s="318" t="s">
        <v>12</v>
      </c>
      <c r="K577" s="317" t="s">
        <v>5432</v>
      </c>
      <c r="L577" s="317" t="s">
        <v>6066</v>
      </c>
      <c r="M577" s="317" t="e">
        <f>VLOOKUP(L577,[2]Feuil1!$F:$F,1,)</f>
        <v>#N/A</v>
      </c>
      <c r="N577" s="317"/>
    </row>
    <row r="578" spans="1:14">
      <c r="A578" s="317" t="str">
        <f>_xlfn.XLOOKUP(B578,NRO!I:I,NRO!H:H)</f>
        <v>YOF</v>
      </c>
      <c r="B578" s="317" t="s">
        <v>298</v>
      </c>
      <c r="C578" s="317" t="s">
        <v>5190</v>
      </c>
      <c r="D578" s="317">
        <v>14.755470000000001</v>
      </c>
      <c r="E578" s="317">
        <v>-17.490839999999999</v>
      </c>
      <c r="F578" s="317">
        <v>0</v>
      </c>
      <c r="G578" s="317">
        <v>6</v>
      </c>
      <c r="H578" s="317">
        <v>0</v>
      </c>
      <c r="I578" s="317">
        <v>0</v>
      </c>
      <c r="J578" s="317" t="s">
        <v>19</v>
      </c>
      <c r="K578" s="317" t="s">
        <v>5432</v>
      </c>
      <c r="L578" s="317" t="s">
        <v>6067</v>
      </c>
      <c r="M578" s="317" t="e">
        <f>VLOOKUP(L578,[2]Feuil1!$F:$F,1,)</f>
        <v>#N/A</v>
      </c>
      <c r="N578" s="317"/>
    </row>
    <row r="579" spans="1:14">
      <c r="A579" s="317" t="str">
        <f>_xlfn.XLOOKUP(B579,NRO!I:I,NRO!H:H)</f>
        <v>MBW</v>
      </c>
      <c r="B579" s="317" t="s">
        <v>715</v>
      </c>
      <c r="C579" s="317" t="s">
        <v>4035</v>
      </c>
      <c r="D579" s="317">
        <v>14.755649999999999</v>
      </c>
      <c r="E579" s="317">
        <v>-17.268840000000001</v>
      </c>
      <c r="F579" s="317">
        <v>0</v>
      </c>
      <c r="G579" s="317">
        <v>6</v>
      </c>
      <c r="H579" s="317">
        <v>0</v>
      </c>
      <c r="I579" s="317">
        <v>0</v>
      </c>
      <c r="J579" s="318" t="s">
        <v>12</v>
      </c>
      <c r="K579" s="317" t="s">
        <v>5432</v>
      </c>
      <c r="L579" s="317" t="s">
        <v>6068</v>
      </c>
      <c r="M579" s="317" t="e">
        <f>VLOOKUP(L579,[2]Feuil1!$F:$F,1,)</f>
        <v>#N/A</v>
      </c>
      <c r="N579" s="317"/>
    </row>
    <row r="580" spans="1:14">
      <c r="A580" s="317" t="str">
        <f>_xlfn.XLOOKUP(B580,NRO!I:I,NRO!H:H)</f>
        <v>GOM</v>
      </c>
      <c r="B580" s="317" t="s">
        <v>1722</v>
      </c>
      <c r="C580" s="317" t="s">
        <v>4438</v>
      </c>
      <c r="D580" s="317">
        <v>14.82794</v>
      </c>
      <c r="E580" s="317">
        <v>-17.135840000000002</v>
      </c>
      <c r="F580" s="317">
        <v>0</v>
      </c>
      <c r="G580" s="317">
        <v>6</v>
      </c>
      <c r="H580" s="317">
        <v>0</v>
      </c>
      <c r="I580" s="317">
        <v>0</v>
      </c>
      <c r="J580" s="318" t="s">
        <v>12</v>
      </c>
      <c r="K580" s="317" t="s">
        <v>5432</v>
      </c>
      <c r="L580" s="317" t="s">
        <v>6069</v>
      </c>
      <c r="M580" s="317" t="e">
        <f>VLOOKUP(L580,[2]Feuil1!$F:$F,1,)</f>
        <v>#N/A</v>
      </c>
      <c r="N580" s="317"/>
    </row>
    <row r="581" spans="1:14">
      <c r="A581" s="317" t="str">
        <f>_xlfn.XLOOKUP(B581,NRO!I:I,NRO!H:H)</f>
        <v>ACA</v>
      </c>
      <c r="B581" s="317" t="s">
        <v>190</v>
      </c>
      <c r="C581" s="317" t="s">
        <v>4981</v>
      </c>
      <c r="D581" s="317">
        <v>14.707979999999999</v>
      </c>
      <c r="E581" s="317">
        <v>-17.484449999999999</v>
      </c>
      <c r="F581" s="317">
        <v>0</v>
      </c>
      <c r="G581" s="317">
        <v>6</v>
      </c>
      <c r="H581" s="317">
        <v>0</v>
      </c>
      <c r="I581" s="317">
        <v>0</v>
      </c>
      <c r="J581" s="317" t="s">
        <v>19</v>
      </c>
      <c r="K581" s="317" t="s">
        <v>5432</v>
      </c>
      <c r="L581" s="317" t="s">
        <v>6070</v>
      </c>
      <c r="M581" s="317" t="e">
        <f>VLOOKUP(L581,[2]Feuil1!$F:$F,1,)</f>
        <v>#N/A</v>
      </c>
      <c r="N581" s="317"/>
    </row>
    <row r="582" spans="1:14">
      <c r="A582" s="317" t="str">
        <f>_xlfn.XLOOKUP(B582,NRO!I:I,NRO!H:H)</f>
        <v>GMB</v>
      </c>
      <c r="B582" s="317" t="s">
        <v>583</v>
      </c>
      <c r="C582" s="317" t="s">
        <v>4554</v>
      </c>
      <c r="D582" s="317">
        <v>14.44393</v>
      </c>
      <c r="E582" s="317">
        <v>-17.012540000000001</v>
      </c>
      <c r="F582" s="317">
        <v>0</v>
      </c>
      <c r="G582" s="317">
        <v>6</v>
      </c>
      <c r="H582" s="317">
        <v>0</v>
      </c>
      <c r="I582" s="317">
        <v>0</v>
      </c>
      <c r="J582" s="320" t="s">
        <v>23</v>
      </c>
      <c r="K582" s="317" t="s">
        <v>5432</v>
      </c>
      <c r="L582" s="317" t="s">
        <v>6071</v>
      </c>
      <c r="M582" s="317" t="e">
        <f>VLOOKUP(L582,[2]Feuil1!$F:$F,1,)</f>
        <v>#N/A</v>
      </c>
      <c r="N582" s="317"/>
    </row>
    <row r="583" spans="1:14">
      <c r="A583" s="317" t="str">
        <f>_xlfn.XLOOKUP(B583,NRO!I:I,NRO!H:H)</f>
        <v>THS</v>
      </c>
      <c r="B583" s="317" t="s">
        <v>1111</v>
      </c>
      <c r="C583" s="317" t="s">
        <v>4479</v>
      </c>
      <c r="D583" s="317">
        <v>14.791689999999999</v>
      </c>
      <c r="E583" s="317">
        <v>-16.903009999999998</v>
      </c>
      <c r="F583" s="317">
        <v>0</v>
      </c>
      <c r="G583" s="317">
        <v>8</v>
      </c>
      <c r="H583" s="317">
        <v>0</v>
      </c>
      <c r="I583" s="317">
        <v>0</v>
      </c>
      <c r="J583" s="320" t="s">
        <v>23</v>
      </c>
      <c r="K583" s="317" t="s">
        <v>5432</v>
      </c>
      <c r="L583" s="317" t="s">
        <v>6072</v>
      </c>
      <c r="M583" s="317" t="str">
        <f>VLOOKUP(L583,[2]Feuil1!$F:$F,1,)</f>
        <v>O_THS_A22_PBO227_7</v>
      </c>
      <c r="N583" s="317"/>
    </row>
    <row r="584" spans="1:14">
      <c r="A584" s="317" t="str">
        <f>_xlfn.XLOOKUP(B584,NRO!I:I,NRO!H:H)</f>
        <v>MBW</v>
      </c>
      <c r="B584" s="317" t="s">
        <v>637</v>
      </c>
      <c r="C584" s="317" t="s">
        <v>4186</v>
      </c>
      <c r="D584" s="317">
        <v>14.7392</v>
      </c>
      <c r="E584" s="317">
        <v>-17.303799999999999</v>
      </c>
      <c r="F584" s="317">
        <v>0</v>
      </c>
      <c r="G584" s="317">
        <v>6</v>
      </c>
      <c r="H584" s="317">
        <v>0</v>
      </c>
      <c r="I584" s="317">
        <v>0</v>
      </c>
      <c r="J584" s="318" t="s">
        <v>12</v>
      </c>
      <c r="K584" s="317" t="s">
        <v>5432</v>
      </c>
      <c r="L584" s="317" t="s">
        <v>6073</v>
      </c>
      <c r="M584" s="317" t="e">
        <f>VLOOKUP(L584,[2]Feuil1!$F:$F,1,)</f>
        <v>#N/A</v>
      </c>
      <c r="N584" s="317"/>
    </row>
    <row r="585" spans="1:14">
      <c r="A585" s="317" t="str">
        <f>_xlfn.XLOOKUP(B585,NRO!I:I,NRO!H:H)</f>
        <v>THS</v>
      </c>
      <c r="B585" s="317" t="s">
        <v>1111</v>
      </c>
      <c r="C585" s="317" t="s">
        <v>4119</v>
      </c>
      <c r="D585" s="317">
        <v>14.79683</v>
      </c>
      <c r="E585" s="317">
        <v>-16.909839999999999</v>
      </c>
      <c r="F585" s="317">
        <v>0</v>
      </c>
      <c r="G585" s="317">
        <v>8</v>
      </c>
      <c r="H585" s="317">
        <v>0</v>
      </c>
      <c r="I585" s="317">
        <v>0</v>
      </c>
      <c r="J585" s="320" t="s">
        <v>23</v>
      </c>
      <c r="K585" s="317" t="s">
        <v>5432</v>
      </c>
      <c r="L585" s="317" t="s">
        <v>6074</v>
      </c>
      <c r="M585" s="317" t="e">
        <f>VLOOKUP(L585,[2]Feuil1!$F:$F,1,)</f>
        <v>#N/A</v>
      </c>
      <c r="N585" s="317"/>
    </row>
    <row r="586" spans="1:14">
      <c r="A586" s="317" t="str">
        <f>_xlfn.XLOOKUP(B586,NRO!I:I,NRO!H:H)</f>
        <v>THS</v>
      </c>
      <c r="B586" s="317" t="s">
        <v>1111</v>
      </c>
      <c r="C586" s="317" t="s">
        <v>4786</v>
      </c>
      <c r="D586" s="317">
        <v>14.79435</v>
      </c>
      <c r="E586" s="317">
        <v>-16.912189999999999</v>
      </c>
      <c r="F586" s="317">
        <v>0</v>
      </c>
      <c r="G586" s="317">
        <v>8</v>
      </c>
      <c r="H586" s="317">
        <v>0</v>
      </c>
      <c r="I586" s="317">
        <v>0</v>
      </c>
      <c r="J586" s="320" t="s">
        <v>23</v>
      </c>
      <c r="K586" s="317" t="s">
        <v>5432</v>
      </c>
      <c r="L586" s="317" t="s">
        <v>6075</v>
      </c>
      <c r="M586" s="317" t="e">
        <f>VLOOKUP(L586,[2]Feuil1!$F:$F,1,)</f>
        <v>#N/A</v>
      </c>
      <c r="N586" s="317"/>
    </row>
    <row r="587" spans="1:14">
      <c r="A587" s="317" t="str">
        <f>_xlfn.XLOOKUP(B587,NRO!I:I,NRO!H:H)</f>
        <v>THS</v>
      </c>
      <c r="B587" s="317" t="s">
        <v>1111</v>
      </c>
      <c r="C587" s="317" t="s">
        <v>4473</v>
      </c>
      <c r="D587" s="317">
        <v>14.797639999999999</v>
      </c>
      <c r="E587" s="317">
        <v>-16.89865</v>
      </c>
      <c r="F587" s="317">
        <v>0</v>
      </c>
      <c r="G587" s="317">
        <v>8</v>
      </c>
      <c r="H587" s="317">
        <v>0</v>
      </c>
      <c r="I587" s="317">
        <v>0</v>
      </c>
      <c r="J587" s="320" t="s">
        <v>23</v>
      </c>
      <c r="K587" s="317" t="s">
        <v>5432</v>
      </c>
      <c r="L587" s="317" t="s">
        <v>6076</v>
      </c>
      <c r="M587" s="317" t="e">
        <f>VLOOKUP(L587,[2]Feuil1!$F:$F,1,)</f>
        <v>#N/A</v>
      </c>
      <c r="N587" s="317"/>
    </row>
    <row r="588" spans="1:14">
      <c r="A588" s="317" t="str">
        <f>_xlfn.XLOOKUP(B588,NRO!I:I,NRO!H:H)</f>
        <v>ALM</v>
      </c>
      <c r="B588" s="317" t="s">
        <v>258</v>
      </c>
      <c r="C588" s="317" t="s">
        <v>3965</v>
      </c>
      <c r="D588" s="317">
        <v>14.74672</v>
      </c>
      <c r="E588" s="317">
        <v>-17.508479999999999</v>
      </c>
      <c r="F588" s="317">
        <v>0</v>
      </c>
      <c r="G588" s="317">
        <v>6</v>
      </c>
      <c r="H588" s="317">
        <v>0</v>
      </c>
      <c r="I588" s="317">
        <v>0</v>
      </c>
      <c r="J588" s="317" t="s">
        <v>19</v>
      </c>
      <c r="K588" s="317" t="s">
        <v>5432</v>
      </c>
      <c r="L588" s="317" t="s">
        <v>6077</v>
      </c>
      <c r="M588" s="317" t="e">
        <f>VLOOKUP(L588,[2]Feuil1!$F:$F,1,)</f>
        <v>#N/A</v>
      </c>
      <c r="N588" s="317"/>
    </row>
    <row r="589" spans="1:14">
      <c r="A589" s="317" t="str">
        <f>_xlfn.XLOOKUP(B589,NRO!I:I,NRO!H:H)</f>
        <v>THS</v>
      </c>
      <c r="B589" s="317" t="s">
        <v>1111</v>
      </c>
      <c r="C589" s="317" t="s">
        <v>4946</v>
      </c>
      <c r="D589" s="317">
        <v>14.79039</v>
      </c>
      <c r="E589" s="317">
        <v>-16.90925</v>
      </c>
      <c r="F589" s="317">
        <v>0</v>
      </c>
      <c r="G589" s="317">
        <v>8</v>
      </c>
      <c r="H589" s="317">
        <v>0</v>
      </c>
      <c r="I589" s="317">
        <v>0</v>
      </c>
      <c r="J589" s="320" t="s">
        <v>23</v>
      </c>
      <c r="K589" s="317" t="s">
        <v>5432</v>
      </c>
      <c r="L589" s="317" t="s">
        <v>6078</v>
      </c>
      <c r="M589" s="317" t="e">
        <f>VLOOKUP(L589,[2]Feuil1!$F:$F,1,)</f>
        <v>#N/A</v>
      </c>
      <c r="N589" s="317"/>
    </row>
    <row r="590" spans="1:14">
      <c r="A590" s="317" t="str">
        <f>_xlfn.XLOOKUP(B590,NRO!I:I,NRO!H:H)</f>
        <v>SGK</v>
      </c>
      <c r="B590" s="317" t="s">
        <v>1716</v>
      </c>
      <c r="C590" s="317" t="s">
        <v>4491</v>
      </c>
      <c r="D590" s="317">
        <v>14.807270000000001</v>
      </c>
      <c r="E590" s="317">
        <v>-17.280169999999998</v>
      </c>
      <c r="F590" s="317">
        <v>0</v>
      </c>
      <c r="G590" s="317">
        <v>6</v>
      </c>
      <c r="H590" s="317">
        <v>0</v>
      </c>
      <c r="I590" s="317">
        <v>0</v>
      </c>
      <c r="J590" s="318" t="s">
        <v>12</v>
      </c>
      <c r="K590" s="317" t="s">
        <v>5432</v>
      </c>
      <c r="L590" s="317" t="s">
        <v>6079</v>
      </c>
      <c r="M590" s="317" t="e">
        <f>VLOOKUP(L590,[2]Feuil1!$F:$F,1,)</f>
        <v>#N/A</v>
      </c>
      <c r="N590" s="317"/>
    </row>
    <row r="591" spans="1:14">
      <c r="A591" s="317" t="str">
        <f>_xlfn.XLOOKUP(B591,NRO!I:I,NRO!H:H)</f>
        <v>MBW</v>
      </c>
      <c r="B591" s="317" t="s">
        <v>541</v>
      </c>
      <c r="C591" s="317" t="s">
        <v>4442</v>
      </c>
      <c r="D591" s="317">
        <v>14.740399999999999</v>
      </c>
      <c r="E591" s="317">
        <v>-17.300699999999999</v>
      </c>
      <c r="F591" s="317">
        <v>0</v>
      </c>
      <c r="G591" s="317">
        <v>6</v>
      </c>
      <c r="H591" s="317">
        <v>0</v>
      </c>
      <c r="I591" s="317">
        <v>0</v>
      </c>
      <c r="J591" s="318" t="s">
        <v>12</v>
      </c>
      <c r="K591" s="317" t="s">
        <v>5432</v>
      </c>
      <c r="L591" s="317" t="s">
        <v>6080</v>
      </c>
      <c r="M591" s="317" t="e">
        <f>VLOOKUP(L591,[2]Feuil1!$F:$F,1,)</f>
        <v>#N/A</v>
      </c>
      <c r="N591" s="317"/>
    </row>
    <row r="592" spans="1:14">
      <c r="A592" s="317" t="str">
        <f>_xlfn.XLOOKUP(B592,NRO!I:I,NRO!H:H)</f>
        <v>MBW</v>
      </c>
      <c r="B592" s="317" t="s">
        <v>637</v>
      </c>
      <c r="C592" s="317" t="s">
        <v>5191</v>
      </c>
      <c r="D592" s="317">
        <v>14.742699999999999</v>
      </c>
      <c r="E592" s="317">
        <v>-17.3018</v>
      </c>
      <c r="F592" s="317">
        <v>0</v>
      </c>
      <c r="G592" s="317">
        <v>6</v>
      </c>
      <c r="H592" s="317">
        <v>0</v>
      </c>
      <c r="I592" s="317">
        <v>0</v>
      </c>
      <c r="J592" s="318" t="s">
        <v>12</v>
      </c>
      <c r="K592" s="317" t="s">
        <v>5432</v>
      </c>
      <c r="L592" s="317" t="s">
        <v>6081</v>
      </c>
      <c r="M592" s="317" t="e">
        <f>VLOOKUP(L592,[2]Feuil1!$F:$F,1,)</f>
        <v>#N/A</v>
      </c>
      <c r="N592" s="317"/>
    </row>
    <row r="593" spans="1:14">
      <c r="A593" s="317" t="str">
        <f>_xlfn.XLOOKUP(B593,NRO!I:I,NRO!H:H)</f>
        <v>LGA</v>
      </c>
      <c r="B593" s="317" t="s">
        <v>1436</v>
      </c>
      <c r="C593" s="317" t="s">
        <v>3707</v>
      </c>
      <c r="D593" s="317">
        <v>15.627129999999999</v>
      </c>
      <c r="E593" s="317">
        <v>-16.20251</v>
      </c>
      <c r="F593" s="317">
        <v>0</v>
      </c>
      <c r="G593" s="317">
        <v>8</v>
      </c>
      <c r="H593" s="317">
        <v>0</v>
      </c>
      <c r="I593" s="317">
        <v>0</v>
      </c>
      <c r="J593" s="321" t="s">
        <v>26</v>
      </c>
      <c r="K593" s="317" t="s">
        <v>5432</v>
      </c>
      <c r="L593" s="317" t="s">
        <v>6082</v>
      </c>
      <c r="M593" s="317" t="e">
        <f>VLOOKUP(L593,[2]Feuil1!$F:$F,1,)</f>
        <v>#N/A</v>
      </c>
      <c r="N593" s="317"/>
    </row>
    <row r="594" spans="1:14">
      <c r="A594" s="317" t="str">
        <f>_xlfn.XLOOKUP(B594,NRO!I:I,NRO!H:H)</f>
        <v>GMB</v>
      </c>
      <c r="B594" s="317" t="s">
        <v>836</v>
      </c>
      <c r="C594" s="317" t="s">
        <v>4667</v>
      </c>
      <c r="D594" s="317">
        <v>14.44082</v>
      </c>
      <c r="E594" s="317">
        <v>-16.960319999999999</v>
      </c>
      <c r="F594" s="317">
        <v>0</v>
      </c>
      <c r="G594" s="317">
        <v>6</v>
      </c>
      <c r="H594" s="317">
        <v>0</v>
      </c>
      <c r="I594" s="317">
        <v>0</v>
      </c>
      <c r="J594" s="320" t="s">
        <v>23</v>
      </c>
      <c r="K594" s="317" t="s">
        <v>5432</v>
      </c>
      <c r="L594" s="317" t="s">
        <v>6083</v>
      </c>
      <c r="M594" s="317" t="e">
        <f>VLOOKUP(L594,[2]Feuil1!$F:$F,1,)</f>
        <v>#N/A</v>
      </c>
      <c r="N594" s="317"/>
    </row>
    <row r="595" spans="1:14">
      <c r="A595" s="317" t="str">
        <f>_xlfn.XLOOKUP(B595,NRO!I:I,NRO!H:H)</f>
        <v>KMR</v>
      </c>
      <c r="B595" s="317" t="s">
        <v>556</v>
      </c>
      <c r="C595" s="317" t="s">
        <v>3967</v>
      </c>
      <c r="D595" s="317">
        <v>14.77524</v>
      </c>
      <c r="E595" s="317">
        <v>-17.341000000000001</v>
      </c>
      <c r="F595" s="317">
        <v>0</v>
      </c>
      <c r="G595" s="317">
        <v>6</v>
      </c>
      <c r="H595" s="317">
        <v>0</v>
      </c>
      <c r="I595" s="317">
        <v>0</v>
      </c>
      <c r="J595" s="318" t="s">
        <v>12</v>
      </c>
      <c r="K595" s="317" t="s">
        <v>5432</v>
      </c>
      <c r="L595" s="317" t="s">
        <v>6084</v>
      </c>
      <c r="M595" s="317" t="e">
        <f>VLOOKUP(L595,[2]Feuil1!$F:$F,1,)</f>
        <v>#N/A</v>
      </c>
      <c r="N595" s="317"/>
    </row>
    <row r="596" spans="1:14">
      <c r="A596" s="317" t="str">
        <f>_xlfn.XLOOKUP(B596,NRO!I:I,NRO!H:H)</f>
        <v>KEB</v>
      </c>
      <c r="B596" s="317" t="s">
        <v>1366</v>
      </c>
      <c r="C596" s="317" t="s">
        <v>3694</v>
      </c>
      <c r="D596" s="317">
        <v>15.367699999999999</v>
      </c>
      <c r="E596" s="317">
        <v>-16.452000000000002</v>
      </c>
      <c r="F596" s="317">
        <v>0</v>
      </c>
      <c r="G596" s="317">
        <v>8</v>
      </c>
      <c r="H596" s="317">
        <v>0</v>
      </c>
      <c r="I596" s="317">
        <v>0</v>
      </c>
      <c r="J596" s="321" t="s">
        <v>26</v>
      </c>
      <c r="K596" s="317" t="s">
        <v>5432</v>
      </c>
      <c r="L596" s="317" t="s">
        <v>6085</v>
      </c>
      <c r="M596" s="317" t="e">
        <f>VLOOKUP(L596,[2]Feuil1!$F:$F,1,)</f>
        <v>#N/A</v>
      </c>
      <c r="N596" s="317"/>
    </row>
    <row r="597" spans="1:14">
      <c r="A597" s="317" t="str">
        <f>_xlfn.XLOOKUP(B597,NRO!I:I,NRO!H:H)</f>
        <v>OUR</v>
      </c>
      <c r="B597" s="317" t="s">
        <v>1465</v>
      </c>
      <c r="C597" s="317" t="s">
        <v>3789</v>
      </c>
      <c r="D597" s="317">
        <v>15.602460000000001</v>
      </c>
      <c r="E597" s="317">
        <v>-13.31508</v>
      </c>
      <c r="F597" s="317">
        <v>0</v>
      </c>
      <c r="G597" s="317">
        <v>8</v>
      </c>
      <c r="H597" s="317">
        <v>0</v>
      </c>
      <c r="I597" s="317">
        <v>0</v>
      </c>
      <c r="J597" s="321" t="s">
        <v>26</v>
      </c>
      <c r="K597" s="317" t="s">
        <v>5432</v>
      </c>
      <c r="L597" s="317" t="s">
        <v>6086</v>
      </c>
      <c r="M597" s="317" t="e">
        <f>VLOOKUP(L597,[2]Feuil1!$F:$F,1,)</f>
        <v>#N/A</v>
      </c>
      <c r="N597" s="317"/>
    </row>
    <row r="598" spans="1:14">
      <c r="A598" s="317" t="str">
        <f>_xlfn.XLOOKUP(B598,NRO!I:I,NRO!H:H)</f>
        <v>RUF</v>
      </c>
      <c r="B598" s="317" t="s">
        <v>1344</v>
      </c>
      <c r="C598" s="317" t="s">
        <v>3794</v>
      </c>
      <c r="D598" s="317">
        <v>14.73095</v>
      </c>
      <c r="E598" s="317">
        <v>-17.2486</v>
      </c>
      <c r="F598" s="317">
        <v>0</v>
      </c>
      <c r="G598" s="317">
        <v>8</v>
      </c>
      <c r="H598" s="317">
        <v>0</v>
      </c>
      <c r="I598" s="317">
        <v>0</v>
      </c>
      <c r="J598" s="318" t="s">
        <v>12</v>
      </c>
      <c r="K598" s="317" t="s">
        <v>5432</v>
      </c>
      <c r="L598" s="317" t="s">
        <v>6087</v>
      </c>
      <c r="M598" s="317" t="e">
        <f>VLOOKUP(L598,[2]Feuil1!$F:$F,1,)</f>
        <v>#N/A</v>
      </c>
      <c r="N598" s="317"/>
    </row>
    <row r="599" spans="1:14">
      <c r="A599" s="317" t="str">
        <f>_xlfn.XLOOKUP(B599,NRO!I:I,NRO!H:H)</f>
        <v>SGK</v>
      </c>
      <c r="B599" s="317" t="s">
        <v>1256</v>
      </c>
      <c r="C599" s="317" t="s">
        <v>4065</v>
      </c>
      <c r="D599" s="317">
        <v>14.773020000000001</v>
      </c>
      <c r="E599" s="317">
        <v>-17.250170000000001</v>
      </c>
      <c r="F599" s="317">
        <v>0</v>
      </c>
      <c r="G599" s="317">
        <v>8</v>
      </c>
      <c r="H599" s="317">
        <v>0</v>
      </c>
      <c r="I599" s="317">
        <v>0</v>
      </c>
      <c r="J599" s="318" t="s">
        <v>12</v>
      </c>
      <c r="K599" s="317" t="s">
        <v>5432</v>
      </c>
      <c r="L599" s="317" t="s">
        <v>6088</v>
      </c>
      <c r="M599" s="317" t="e">
        <f>VLOOKUP(L599,[2]Feuil1!$F:$F,1,)</f>
        <v>#N/A</v>
      </c>
      <c r="N599" s="317"/>
    </row>
    <row r="600" spans="1:14">
      <c r="A600" s="317" t="str">
        <f>_xlfn.XLOOKUP(B600,NRO!I:I,NRO!H:H)</f>
        <v>ACA</v>
      </c>
      <c r="B600" s="317" t="s">
        <v>569</v>
      </c>
      <c r="C600" s="317" t="s">
        <v>4173</v>
      </c>
      <c r="D600" s="317">
        <v>14.704269999999999</v>
      </c>
      <c r="E600" s="317">
        <v>-17.44951</v>
      </c>
      <c r="F600" s="317">
        <v>0</v>
      </c>
      <c r="G600" s="317">
        <v>6</v>
      </c>
      <c r="H600" s="317">
        <v>0</v>
      </c>
      <c r="I600" s="317">
        <v>0</v>
      </c>
      <c r="J600" s="317" t="s">
        <v>19</v>
      </c>
      <c r="K600" s="317" t="s">
        <v>5432</v>
      </c>
      <c r="L600" s="317" t="s">
        <v>6089</v>
      </c>
      <c r="M600" s="317" t="e">
        <f>VLOOKUP(L600,[2]Feuil1!$F:$F,1,)</f>
        <v>#N/A</v>
      </c>
      <c r="N600" s="317"/>
    </row>
    <row r="601" spans="1:14">
      <c r="A601" s="317" t="str">
        <f>_xlfn.XLOOKUP(B601,NRO!I:I,NRO!H:H)</f>
        <v>HAN</v>
      </c>
      <c r="B601" s="317" t="s">
        <v>820</v>
      </c>
      <c r="C601" s="317" t="s">
        <v>3773</v>
      </c>
      <c r="D601" s="317">
        <v>14.70195</v>
      </c>
      <c r="E601" s="317">
        <v>-17.420660000000002</v>
      </c>
      <c r="F601" s="317">
        <v>0</v>
      </c>
      <c r="G601" s="317">
        <v>6</v>
      </c>
      <c r="H601" s="317">
        <v>0</v>
      </c>
      <c r="I601" s="317">
        <v>0</v>
      </c>
      <c r="J601" s="317" t="s">
        <v>19</v>
      </c>
      <c r="K601" s="317" t="s">
        <v>5432</v>
      </c>
      <c r="L601" s="317" t="s">
        <v>6090</v>
      </c>
      <c r="M601" s="317" t="e">
        <f>VLOOKUP(L601,[2]Feuil1!$F:$F,1,)</f>
        <v>#N/A</v>
      </c>
      <c r="N601" s="317"/>
    </row>
    <row r="602" spans="1:14">
      <c r="A602" s="317" t="str">
        <f>_xlfn.XLOOKUP(B602,NRO!I:I,NRO!H:H)</f>
        <v>TIA</v>
      </c>
      <c r="B602" s="317" t="s">
        <v>1001</v>
      </c>
      <c r="C602" s="317" t="s">
        <v>3785</v>
      </c>
      <c r="D602" s="317">
        <v>14.763249999999999</v>
      </c>
      <c r="E602" s="317">
        <v>-17.393840000000001</v>
      </c>
      <c r="F602" s="317">
        <v>0</v>
      </c>
      <c r="G602" s="317">
        <v>8</v>
      </c>
      <c r="H602" s="317">
        <v>0</v>
      </c>
      <c r="I602" s="317">
        <v>0</v>
      </c>
      <c r="J602" s="318" t="s">
        <v>12</v>
      </c>
      <c r="K602" s="317" t="s">
        <v>5432</v>
      </c>
      <c r="L602" s="317" t="s">
        <v>6091</v>
      </c>
      <c r="M602" s="317" t="e">
        <f>VLOOKUP(L602,[2]Feuil1!$F:$F,1,)</f>
        <v>#N/A</v>
      </c>
      <c r="N602" s="317"/>
    </row>
    <row r="603" spans="1:14">
      <c r="A603" s="317" t="str">
        <f>_xlfn.XLOOKUP(B603,NRO!I:I,NRO!H:H)</f>
        <v>CAM</v>
      </c>
      <c r="B603" s="317" t="s">
        <v>717</v>
      </c>
      <c r="C603" s="317" t="s">
        <v>5140</v>
      </c>
      <c r="D603" s="317">
        <v>14.746320000000001</v>
      </c>
      <c r="E603" s="317">
        <v>-17.421520000000001</v>
      </c>
      <c r="F603" s="317">
        <v>0</v>
      </c>
      <c r="G603" s="317">
        <v>6</v>
      </c>
      <c r="H603" s="317">
        <v>0</v>
      </c>
      <c r="I603" s="317">
        <v>0</v>
      </c>
      <c r="J603" s="318" t="s">
        <v>12</v>
      </c>
      <c r="K603" s="317" t="s">
        <v>5432</v>
      </c>
      <c r="L603" s="317" t="s">
        <v>6092</v>
      </c>
      <c r="M603" s="317" t="e">
        <f>VLOOKUP(L603,[2]Feuil1!$F:$F,1,)</f>
        <v>#N/A</v>
      </c>
      <c r="N603" s="317"/>
    </row>
    <row r="604" spans="1:14">
      <c r="A604" s="317" t="str">
        <f>_xlfn.XLOOKUP(B604,NRO!I:I,NRO!H:H)</f>
        <v>GMB</v>
      </c>
      <c r="B604" s="317" t="s">
        <v>553</v>
      </c>
      <c r="C604" s="317" t="s">
        <v>4833</v>
      </c>
      <c r="D604" s="317">
        <v>14.4459</v>
      </c>
      <c r="E604" s="317">
        <v>-17.0076</v>
      </c>
      <c r="F604" s="317">
        <v>0</v>
      </c>
      <c r="G604" s="317">
        <v>6</v>
      </c>
      <c r="H604" s="317">
        <v>0</v>
      </c>
      <c r="I604" s="317">
        <v>0</v>
      </c>
      <c r="J604" s="320" t="s">
        <v>23</v>
      </c>
      <c r="K604" s="317" t="s">
        <v>5432</v>
      </c>
      <c r="L604" s="317" t="s">
        <v>6093</v>
      </c>
      <c r="M604" s="317" t="e">
        <f>VLOOKUP(L604,[2]Feuil1!$F:$F,1,)</f>
        <v>#N/A</v>
      </c>
      <c r="N604" s="317"/>
    </row>
    <row r="605" spans="1:14">
      <c r="A605" s="317" t="str">
        <f>_xlfn.XLOOKUP(B605,NRO!I:I,NRO!H:H)</f>
        <v>GMB</v>
      </c>
      <c r="B605" s="317" t="s">
        <v>553</v>
      </c>
      <c r="C605" s="317" t="s">
        <v>4832</v>
      </c>
      <c r="D605" s="317">
        <v>14.445869999999999</v>
      </c>
      <c r="E605" s="317">
        <v>-17.006399999999999</v>
      </c>
      <c r="F605" s="317">
        <v>0</v>
      </c>
      <c r="G605" s="317">
        <v>6</v>
      </c>
      <c r="H605" s="317">
        <v>0</v>
      </c>
      <c r="I605" s="317">
        <v>0</v>
      </c>
      <c r="J605" s="320" t="s">
        <v>23</v>
      </c>
      <c r="K605" s="317" t="s">
        <v>5432</v>
      </c>
      <c r="L605" s="317" t="s">
        <v>6094</v>
      </c>
      <c r="M605" s="317" t="e">
        <f>VLOOKUP(L605,[2]Feuil1!$F:$F,1,)</f>
        <v>#N/A</v>
      </c>
      <c r="N605" s="317"/>
    </row>
    <row r="606" spans="1:14">
      <c r="A606" s="317" t="str">
        <f>_xlfn.XLOOKUP(B606,NRO!I:I,NRO!H:H)</f>
        <v>SL1</v>
      </c>
      <c r="B606" s="317" t="s">
        <v>902</v>
      </c>
      <c r="C606" s="317" t="s">
        <v>3819</v>
      </c>
      <c r="D606" s="317">
        <v>16.033059999999999</v>
      </c>
      <c r="E606" s="317">
        <v>-16.503630000000001</v>
      </c>
      <c r="F606" s="317">
        <v>0</v>
      </c>
      <c r="G606" s="317">
        <v>8</v>
      </c>
      <c r="H606" s="317">
        <v>0</v>
      </c>
      <c r="I606" s="317">
        <v>0</v>
      </c>
      <c r="J606" s="321" t="s">
        <v>26</v>
      </c>
      <c r="K606" s="317" t="s">
        <v>5432</v>
      </c>
      <c r="L606" s="317" t="s">
        <v>6095</v>
      </c>
      <c r="M606" s="317" t="e">
        <f>VLOOKUP(L606,[2]Feuil1!$F:$F,1,)</f>
        <v>#N/A</v>
      </c>
      <c r="N606" s="317"/>
    </row>
    <row r="607" spans="1:14">
      <c r="A607" s="317" t="str">
        <f>_xlfn.XLOOKUP(B607,NRO!I:I,NRO!H:H)</f>
        <v>NFO</v>
      </c>
      <c r="B607" s="317" t="s">
        <v>223</v>
      </c>
      <c r="C607" s="317" t="s">
        <v>4373</v>
      </c>
      <c r="D607" s="317">
        <v>14.7591</v>
      </c>
      <c r="E607" s="317">
        <v>-17.45252</v>
      </c>
      <c r="F607" s="317">
        <v>0</v>
      </c>
      <c r="G607" s="317">
        <v>6</v>
      </c>
      <c r="H607" s="317">
        <v>0</v>
      </c>
      <c r="I607" s="317">
        <v>0</v>
      </c>
      <c r="J607" s="317" t="s">
        <v>19</v>
      </c>
      <c r="K607" s="317" t="s">
        <v>5432</v>
      </c>
      <c r="L607" s="317" t="s">
        <v>6096</v>
      </c>
      <c r="M607" s="317" t="e">
        <f>VLOOKUP(L607,[2]Feuil1!$F:$F,1,)</f>
        <v>#N/A</v>
      </c>
      <c r="N607" s="317"/>
    </row>
    <row r="608" spans="1:14">
      <c r="A608" s="317" t="str">
        <f>_xlfn.XLOOKUP(B608,NRO!I:I,NRO!H:H)</f>
        <v>ACA</v>
      </c>
      <c r="B608" s="317" t="s">
        <v>189</v>
      </c>
      <c r="C608" s="317" t="s">
        <v>5192</v>
      </c>
      <c r="D608" s="317">
        <v>14.70768</v>
      </c>
      <c r="E608" s="317">
        <v>-17.471634000000002</v>
      </c>
      <c r="F608" s="317">
        <v>0</v>
      </c>
      <c r="G608" s="317">
        <v>24</v>
      </c>
      <c r="H608" s="317">
        <v>0</v>
      </c>
      <c r="I608" s="317">
        <v>0</v>
      </c>
      <c r="J608" s="317" t="s">
        <v>19</v>
      </c>
      <c r="K608" s="317" t="s">
        <v>5432</v>
      </c>
      <c r="L608" s="317" t="s">
        <v>6097</v>
      </c>
      <c r="M608" s="317" t="e">
        <f>VLOOKUP(L608,[2]Feuil1!$F:$F,1,)</f>
        <v>#N/A</v>
      </c>
      <c r="N608" s="317"/>
    </row>
    <row r="609" spans="1:14">
      <c r="A609" s="317" t="str">
        <f>_xlfn.XLOOKUP(B609,NRO!I:I,NRO!H:H)</f>
        <v>THS</v>
      </c>
      <c r="B609" s="317" t="s">
        <v>1420</v>
      </c>
      <c r="C609" s="317" t="s">
        <v>3917</v>
      </c>
      <c r="D609" s="317">
        <v>14.773239999999999</v>
      </c>
      <c r="E609" s="317">
        <v>-16.923940000000002</v>
      </c>
      <c r="F609" s="317">
        <v>0</v>
      </c>
      <c r="G609" s="317">
        <v>8</v>
      </c>
      <c r="H609" s="317">
        <v>0</v>
      </c>
      <c r="I609" s="317">
        <v>0</v>
      </c>
      <c r="J609" s="320" t="s">
        <v>23</v>
      </c>
      <c r="K609" s="317" t="s">
        <v>5432</v>
      </c>
      <c r="L609" s="317" t="s">
        <v>6098</v>
      </c>
      <c r="M609" s="317" t="e">
        <f>VLOOKUP(L609,[2]Feuil1!$F:$F,1,)</f>
        <v>#N/A</v>
      </c>
      <c r="N609" s="317"/>
    </row>
    <row r="610" spans="1:14">
      <c r="A610" s="317" t="str">
        <f>_xlfn.XLOOKUP(B610,NRO!I:I,NRO!H:H)</f>
        <v>TIA</v>
      </c>
      <c r="B610" s="317" t="s">
        <v>1144</v>
      </c>
      <c r="C610" s="317" t="s">
        <v>3787</v>
      </c>
      <c r="D610" s="317">
        <v>14.74024</v>
      </c>
      <c r="E610" s="317">
        <v>-17.370619999999999</v>
      </c>
      <c r="F610" s="317">
        <v>0</v>
      </c>
      <c r="G610" s="317">
        <v>8</v>
      </c>
      <c r="H610" s="317">
        <v>0</v>
      </c>
      <c r="I610" s="317">
        <v>0</v>
      </c>
      <c r="J610" s="318" t="s">
        <v>12</v>
      </c>
      <c r="K610" s="317" t="s">
        <v>5432</v>
      </c>
      <c r="L610" s="317" t="s">
        <v>6099</v>
      </c>
      <c r="M610" s="317" t="e">
        <f>VLOOKUP(L610,[2]Feuil1!$F:$F,1,)</f>
        <v>#N/A</v>
      </c>
      <c r="N610" s="317"/>
    </row>
    <row r="611" spans="1:14">
      <c r="A611" s="317" t="str">
        <f>_xlfn.XLOOKUP(B611,NRO!I:I,NRO!H:H)</f>
        <v>GMB</v>
      </c>
      <c r="B611" s="317" t="s">
        <v>448</v>
      </c>
      <c r="C611" s="317" t="s">
        <v>3897</v>
      </c>
      <c r="D611" s="317">
        <v>14.4659</v>
      </c>
      <c r="E611" s="317">
        <v>-17.00835</v>
      </c>
      <c r="F611" s="317">
        <v>0</v>
      </c>
      <c r="G611" s="317">
        <v>8</v>
      </c>
      <c r="H611" s="317">
        <v>0</v>
      </c>
      <c r="I611" s="317">
        <v>0</v>
      </c>
      <c r="J611" s="320" t="s">
        <v>23</v>
      </c>
      <c r="K611" s="317" t="s">
        <v>5432</v>
      </c>
      <c r="L611" s="317" t="s">
        <v>6100</v>
      </c>
      <c r="M611" s="317" t="e">
        <f>VLOOKUP(L611,[2]Feuil1!$F:$F,1,)</f>
        <v>#N/A</v>
      </c>
      <c r="N611" s="317"/>
    </row>
    <row r="612" spans="1:14">
      <c r="A612" s="317" t="str">
        <f>_xlfn.XLOOKUP(B612,NRO!I:I,NRO!H:H)</f>
        <v>SVD</v>
      </c>
      <c r="B612" s="317" t="s">
        <v>1301</v>
      </c>
      <c r="C612" s="317" t="s">
        <v>4088</v>
      </c>
      <c r="D612" s="317">
        <v>14.71171</v>
      </c>
      <c r="E612" s="317">
        <v>-17.469850000000001</v>
      </c>
      <c r="F612" s="317">
        <v>0</v>
      </c>
      <c r="G612" s="317">
        <v>6</v>
      </c>
      <c r="H612" s="317">
        <v>0</v>
      </c>
      <c r="I612" s="317">
        <v>0</v>
      </c>
      <c r="J612" s="317" t="s">
        <v>19</v>
      </c>
      <c r="K612" s="317" t="s">
        <v>5432</v>
      </c>
      <c r="L612" s="317" t="s">
        <v>6101</v>
      </c>
      <c r="M612" s="317" t="e">
        <f>VLOOKUP(L612,[2]Feuil1!$F:$F,1,)</f>
        <v>#N/A</v>
      </c>
      <c r="N612" s="317"/>
    </row>
    <row r="613" spans="1:14">
      <c r="A613" s="317" t="str">
        <f>_xlfn.XLOOKUP(B613,NRO!I:I,NRO!H:H)</f>
        <v>MBW</v>
      </c>
      <c r="B613" s="317" t="s">
        <v>910</v>
      </c>
      <c r="C613" s="317" t="s">
        <v>4106</v>
      </c>
      <c r="D613" s="317">
        <v>14.72866</v>
      </c>
      <c r="E613" s="317">
        <v>-17.307369999999999</v>
      </c>
      <c r="F613" s="317">
        <v>0</v>
      </c>
      <c r="G613" s="317">
        <v>8</v>
      </c>
      <c r="H613" s="317">
        <v>0</v>
      </c>
      <c r="I613" s="317">
        <v>0</v>
      </c>
      <c r="J613" s="318" t="s">
        <v>12</v>
      </c>
      <c r="K613" s="317" t="s">
        <v>5432</v>
      </c>
      <c r="L613" s="317" t="s">
        <v>6102</v>
      </c>
      <c r="M613" s="317" t="e">
        <f>VLOOKUP(L613,[2]Feuil1!$F:$F,1,)</f>
        <v>#N/A</v>
      </c>
      <c r="N613" s="317"/>
    </row>
    <row r="614" spans="1:14">
      <c r="A614" s="317" t="str">
        <f>_xlfn.XLOOKUP(B614,NRO!I:I,NRO!H:H)</f>
        <v>YOF</v>
      </c>
      <c r="B614" s="317" t="s">
        <v>301</v>
      </c>
      <c r="C614" s="317" t="s">
        <v>3948</v>
      </c>
      <c r="D614" s="317">
        <v>14.751620000000001</v>
      </c>
      <c r="E614" s="317">
        <v>-17.483609999999999</v>
      </c>
      <c r="F614" s="317">
        <v>0</v>
      </c>
      <c r="G614" s="317">
        <v>6</v>
      </c>
      <c r="H614" s="317">
        <v>0</v>
      </c>
      <c r="I614" s="317">
        <v>0</v>
      </c>
      <c r="J614" s="317" t="s">
        <v>19</v>
      </c>
      <c r="K614" s="317" t="s">
        <v>5432</v>
      </c>
      <c r="L614" s="317" t="s">
        <v>6103</v>
      </c>
      <c r="M614" s="317" t="str">
        <f>VLOOKUP(L614,[2]Feuil1!$F:$F,1,)</f>
        <v>O_YOF_F10_204-205_7</v>
      </c>
      <c r="N614" s="317"/>
    </row>
    <row r="615" spans="1:14">
      <c r="A615" s="317" t="str">
        <f>_xlfn.XLOOKUP(B615,NRO!I:I,NRO!H:H)</f>
        <v>GMB</v>
      </c>
      <c r="B615" s="317" t="s">
        <v>555</v>
      </c>
      <c r="C615" s="317" t="s">
        <v>4747</v>
      </c>
      <c r="D615" s="317">
        <v>14.441979999999999</v>
      </c>
      <c r="E615" s="317">
        <v>-17.016179999999999</v>
      </c>
      <c r="F615" s="317">
        <v>0</v>
      </c>
      <c r="G615" s="317">
        <v>6</v>
      </c>
      <c r="H615" s="317">
        <v>0</v>
      </c>
      <c r="I615" s="317">
        <v>0</v>
      </c>
      <c r="J615" s="320" t="s">
        <v>23</v>
      </c>
      <c r="K615" s="317" t="s">
        <v>5432</v>
      </c>
      <c r="L615" s="317" t="s">
        <v>6104</v>
      </c>
      <c r="M615" s="317" t="e">
        <f>VLOOKUP(L615,[2]Feuil1!$F:$F,1,)</f>
        <v>#N/A</v>
      </c>
      <c r="N615" s="317"/>
    </row>
    <row r="616" spans="1:14">
      <c r="A616" s="317" t="str">
        <f>_xlfn.XLOOKUP(B616,NRO!I:I,NRO!H:H)</f>
        <v>THS</v>
      </c>
      <c r="B616" s="317" t="s">
        <v>1143</v>
      </c>
      <c r="C616" s="317" t="s">
        <v>3712</v>
      </c>
      <c r="D616" s="317">
        <v>14.824009999999999</v>
      </c>
      <c r="E616" s="317">
        <v>-16.94106</v>
      </c>
      <c r="F616" s="317">
        <v>0</v>
      </c>
      <c r="G616" s="317">
        <v>8</v>
      </c>
      <c r="H616" s="317">
        <v>0</v>
      </c>
      <c r="I616" s="317">
        <v>0</v>
      </c>
      <c r="J616" s="320" t="s">
        <v>23</v>
      </c>
      <c r="K616" s="317" t="s">
        <v>5432</v>
      </c>
      <c r="L616" s="317" t="s">
        <v>6105</v>
      </c>
      <c r="M616" s="317" t="e">
        <f>VLOOKUP(L616,[2]Feuil1!$F:$F,1,)</f>
        <v>#N/A</v>
      </c>
      <c r="N616" s="317"/>
    </row>
    <row r="617" spans="1:14">
      <c r="A617" s="317" t="str">
        <f>_xlfn.XLOOKUP(B617,NRO!I:I,NRO!H:H)</f>
        <v>SMN</v>
      </c>
      <c r="B617" s="317" t="s">
        <v>530</v>
      </c>
      <c r="C617" s="317" t="s">
        <v>4649</v>
      </c>
      <c r="D617" s="317">
        <v>14.470599999999999</v>
      </c>
      <c r="E617" s="317">
        <v>-17.035640000000001</v>
      </c>
      <c r="F617" s="317">
        <v>0</v>
      </c>
      <c r="G617" s="317">
        <v>6</v>
      </c>
      <c r="H617" s="317">
        <v>0</v>
      </c>
      <c r="I617" s="317">
        <v>0</v>
      </c>
      <c r="J617" s="320" t="s">
        <v>23</v>
      </c>
      <c r="K617" s="317" t="s">
        <v>5432</v>
      </c>
      <c r="L617" s="317" t="s">
        <v>6106</v>
      </c>
      <c r="M617" s="317" t="e">
        <f>VLOOKUP(L617,[2]Feuil1!$F:$F,1,)</f>
        <v>#N/A</v>
      </c>
      <c r="N617" s="317"/>
    </row>
    <row r="618" spans="1:14">
      <c r="A618" s="317" t="str">
        <f>_xlfn.XLOOKUP(B618,NRO!I:I,NRO!H:H)</f>
        <v>SDF</v>
      </c>
      <c r="B618" s="317" t="s">
        <v>468</v>
      </c>
      <c r="C618" s="317" t="s">
        <v>4367</v>
      </c>
      <c r="D618" s="317">
        <v>14.731484</v>
      </c>
      <c r="E618" s="317">
        <v>-17.469591999999999</v>
      </c>
      <c r="F618" s="317">
        <v>0</v>
      </c>
      <c r="G618" s="317">
        <v>16</v>
      </c>
      <c r="H618" s="317">
        <v>0</v>
      </c>
      <c r="I618" s="317">
        <v>0</v>
      </c>
      <c r="J618" s="317" t="s">
        <v>19</v>
      </c>
      <c r="K618" s="317" t="s">
        <v>5432</v>
      </c>
      <c r="L618" s="317" t="s">
        <v>6107</v>
      </c>
      <c r="M618" s="317" t="str">
        <f>VLOOKUP(L618,[2]Feuil1!$F:$F,1,)</f>
        <v>O_SDF_K20_105-108_7</v>
      </c>
      <c r="N618" s="317"/>
    </row>
    <row r="619" spans="1:14">
      <c r="A619" s="317" t="str">
        <f>_xlfn.XLOOKUP(B619,NRO!I:I,NRO!H:H)</f>
        <v>NFO</v>
      </c>
      <c r="B619" s="317" t="s">
        <v>335</v>
      </c>
      <c r="C619" s="317" t="s">
        <v>4159</v>
      </c>
      <c r="D619" s="317">
        <v>14.75103</v>
      </c>
      <c r="E619" s="317">
        <v>-17.475100000000001</v>
      </c>
      <c r="F619" s="317">
        <v>0</v>
      </c>
      <c r="G619" s="317">
        <v>6</v>
      </c>
      <c r="H619" s="317">
        <v>0</v>
      </c>
      <c r="I619" s="317">
        <v>0</v>
      </c>
      <c r="J619" s="317" t="s">
        <v>19</v>
      </c>
      <c r="K619" s="317" t="s">
        <v>5432</v>
      </c>
      <c r="L619" s="317" t="s">
        <v>6108</v>
      </c>
      <c r="M619" s="317" t="e">
        <f>VLOOKUP(L619,[2]Feuil1!$F:$F,1,)</f>
        <v>#N/A</v>
      </c>
      <c r="N619" s="317"/>
    </row>
    <row r="620" spans="1:14">
      <c r="A620" s="317" t="str">
        <f>_xlfn.XLOOKUP(B620,NRO!I:I,NRO!H:H)</f>
        <v>ACA</v>
      </c>
      <c r="B620" s="317" t="s">
        <v>191</v>
      </c>
      <c r="C620" s="317" t="s">
        <v>4230</v>
      </c>
      <c r="D620" s="317">
        <v>14.415369999999999</v>
      </c>
      <c r="E620" s="317">
        <v>-17.272770000000001</v>
      </c>
      <c r="F620" s="317">
        <v>0</v>
      </c>
      <c r="G620" s="317">
        <v>6</v>
      </c>
      <c r="H620" s="317">
        <v>0</v>
      </c>
      <c r="I620" s="317">
        <v>0</v>
      </c>
      <c r="J620" s="317" t="s">
        <v>19</v>
      </c>
      <c r="K620" s="317" t="s">
        <v>5432</v>
      </c>
      <c r="L620" s="317" t="s">
        <v>6109</v>
      </c>
      <c r="M620" s="317" t="e">
        <f>VLOOKUP(L620,[2]Feuil1!$F:$F,1,)</f>
        <v>#N/A</v>
      </c>
      <c r="N620" s="317"/>
    </row>
    <row r="621" spans="1:14">
      <c r="A621" s="317" t="str">
        <f>_xlfn.XLOOKUP(B621,NRO!I:I,NRO!H:H)</f>
        <v>KMR</v>
      </c>
      <c r="B621" s="317" t="s">
        <v>1171</v>
      </c>
      <c r="C621" s="317" t="s">
        <v>3788</v>
      </c>
      <c r="D621" s="317">
        <v>14.773097</v>
      </c>
      <c r="E621" s="317">
        <v>-17.319797000000001</v>
      </c>
      <c r="F621" s="317">
        <v>0</v>
      </c>
      <c r="G621" s="317">
        <v>8</v>
      </c>
      <c r="H621" s="317">
        <v>0</v>
      </c>
      <c r="I621" s="317">
        <v>0</v>
      </c>
      <c r="J621" s="318" t="s">
        <v>12</v>
      </c>
      <c r="K621" s="317" t="s">
        <v>5432</v>
      </c>
      <c r="L621" s="317" t="s">
        <v>6110</v>
      </c>
      <c r="M621" s="317" t="e">
        <f>VLOOKUP(L621,[2]Feuil1!$F:$F,1,)</f>
        <v>#N/A</v>
      </c>
      <c r="N621" s="317"/>
    </row>
    <row r="622" spans="1:14">
      <c r="A622" s="317" t="str">
        <f>_xlfn.XLOOKUP(B622,NRO!I:I,NRO!H:H)</f>
        <v>KLK</v>
      </c>
      <c r="B622" s="317" t="s">
        <v>1199</v>
      </c>
      <c r="C622" s="317" t="s">
        <v>4027</v>
      </c>
      <c r="D622" s="317">
        <v>14.16624</v>
      </c>
      <c r="E622" s="317">
        <v>-16.070679999999999</v>
      </c>
      <c r="F622" s="317">
        <v>0</v>
      </c>
      <c r="G622" s="317">
        <v>8</v>
      </c>
      <c r="H622" s="317">
        <v>0</v>
      </c>
      <c r="I622" s="317">
        <v>0</v>
      </c>
      <c r="J622" s="322" t="s">
        <v>41</v>
      </c>
      <c r="K622" s="317" t="s">
        <v>5432</v>
      </c>
      <c r="L622" s="317" t="s">
        <v>6111</v>
      </c>
      <c r="M622" s="317" t="e">
        <f>VLOOKUP(L622,[2]Feuil1!$F:$F,1,)</f>
        <v>#N/A</v>
      </c>
      <c r="N622" s="317"/>
    </row>
    <row r="623" spans="1:14">
      <c r="A623" s="317" t="str">
        <f>_xlfn.XLOOKUP(B623,NRO!I:I,NRO!H:H)</f>
        <v>GMB</v>
      </c>
      <c r="B623" s="317" t="s">
        <v>705</v>
      </c>
      <c r="C623" s="317" t="s">
        <v>4690</v>
      </c>
      <c r="D623" s="317">
        <v>14.428660000000001</v>
      </c>
      <c r="E623" s="317">
        <v>-16.997530000000001</v>
      </c>
      <c r="F623" s="317">
        <v>0</v>
      </c>
      <c r="G623" s="317">
        <v>6</v>
      </c>
      <c r="H623" s="317">
        <v>0</v>
      </c>
      <c r="I623" s="317">
        <v>0</v>
      </c>
      <c r="J623" s="320" t="s">
        <v>23</v>
      </c>
      <c r="K623" s="317" t="s">
        <v>5432</v>
      </c>
      <c r="L623" s="317" t="s">
        <v>6112</v>
      </c>
      <c r="M623" s="317" t="e">
        <f>VLOOKUP(L623,[2]Feuil1!$F:$F,1,)</f>
        <v>#N/A</v>
      </c>
      <c r="N623" s="317"/>
    </row>
    <row r="624" spans="1:14">
      <c r="A624" s="317" t="str">
        <f>_xlfn.XLOOKUP(B624,NRO!I:I,NRO!H:H)</f>
        <v>MBR</v>
      </c>
      <c r="B624" s="317" t="s">
        <v>735</v>
      </c>
      <c r="C624" s="317" t="s">
        <v>4804</v>
      </c>
      <c r="D624" s="317">
        <v>14.411300000000001</v>
      </c>
      <c r="E624" s="317">
        <v>-16.96641</v>
      </c>
      <c r="F624" s="317">
        <v>0</v>
      </c>
      <c r="G624" s="317">
        <v>6</v>
      </c>
      <c r="H624" s="317">
        <v>0</v>
      </c>
      <c r="I624" s="317">
        <v>0</v>
      </c>
      <c r="J624" s="320" t="s">
        <v>23</v>
      </c>
      <c r="K624" s="317" t="s">
        <v>5432</v>
      </c>
      <c r="L624" s="317" t="s">
        <v>6113</v>
      </c>
      <c r="M624" s="317" t="e">
        <f>VLOOKUP(L624,[2]Feuil1!$F:$F,1,)</f>
        <v>#N/A</v>
      </c>
      <c r="N624" s="317"/>
    </row>
    <row r="625" spans="1:14">
      <c r="A625" s="317" t="str">
        <f>_xlfn.XLOOKUP(B625,NRO!I:I,NRO!H:H)</f>
        <v>NFO</v>
      </c>
      <c r="B625" s="317" t="s">
        <v>234</v>
      </c>
      <c r="C625" s="317" t="s">
        <v>3815</v>
      </c>
      <c r="D625" s="317">
        <v>14.74872</v>
      </c>
      <c r="E625" s="317">
        <v>-17.465309999999999</v>
      </c>
      <c r="F625" s="317">
        <v>0</v>
      </c>
      <c r="G625" s="317">
        <v>6</v>
      </c>
      <c r="H625" s="317">
        <v>0</v>
      </c>
      <c r="I625" s="317">
        <v>0</v>
      </c>
      <c r="J625" s="317" t="s">
        <v>19</v>
      </c>
      <c r="K625" s="317" t="s">
        <v>5432</v>
      </c>
      <c r="L625" s="317" t="s">
        <v>6114</v>
      </c>
      <c r="M625" s="317" t="e">
        <f>VLOOKUP(L625,[2]Feuil1!$F:$F,1,)</f>
        <v>#N/A</v>
      </c>
      <c r="N625" s="317"/>
    </row>
    <row r="626" spans="1:14">
      <c r="A626" s="317" t="str">
        <f>_xlfn.XLOOKUP(B626,NRO!I:I,NRO!H:H)</f>
        <v>GDW</v>
      </c>
      <c r="B626" s="317" t="s">
        <v>823</v>
      </c>
      <c r="C626" s="317" t="s">
        <v>3837</v>
      </c>
      <c r="D626" s="317">
        <v>14.785679999999999</v>
      </c>
      <c r="E626" s="317">
        <v>-17.376449999999998</v>
      </c>
      <c r="F626" s="317">
        <v>0</v>
      </c>
      <c r="G626" s="317">
        <v>6</v>
      </c>
      <c r="H626" s="317">
        <v>0</v>
      </c>
      <c r="I626" s="317">
        <v>0</v>
      </c>
      <c r="J626" s="318" t="s">
        <v>12</v>
      </c>
      <c r="K626" s="317" t="s">
        <v>5432</v>
      </c>
      <c r="L626" s="317" t="s">
        <v>6115</v>
      </c>
      <c r="M626" s="317" t="e">
        <f>VLOOKUP(L626,[2]Feuil1!$F:$F,1,)</f>
        <v>#N/A</v>
      </c>
      <c r="N626" s="317"/>
    </row>
    <row r="627" spans="1:14">
      <c r="A627" s="317" t="str">
        <f>_xlfn.XLOOKUP(B627,NRO!I:I,NRO!H:H)</f>
        <v>KMR</v>
      </c>
      <c r="B627" s="317" t="s">
        <v>873</v>
      </c>
      <c r="C627" s="317" t="s">
        <v>4101</v>
      </c>
      <c r="D627" s="317">
        <v>14.789529999999999</v>
      </c>
      <c r="E627" s="317">
        <v>-17.323370000000001</v>
      </c>
      <c r="F627" s="317">
        <v>0</v>
      </c>
      <c r="G627" s="317">
        <v>6</v>
      </c>
      <c r="H627" s="317">
        <v>0</v>
      </c>
      <c r="I627" s="317">
        <v>0</v>
      </c>
      <c r="J627" s="318" t="s">
        <v>12</v>
      </c>
      <c r="K627" s="317" t="s">
        <v>5432</v>
      </c>
      <c r="L627" s="317" t="s">
        <v>6116</v>
      </c>
      <c r="M627" s="317" t="e">
        <f>VLOOKUP(L627,[2]Feuil1!$F:$F,1,)</f>
        <v>#N/A</v>
      </c>
      <c r="N627" s="317"/>
    </row>
    <row r="628" spans="1:14">
      <c r="A628" s="317" t="str">
        <f>_xlfn.XLOOKUP(B628,NRO!I:I,NRO!H:H)</f>
        <v>ACA</v>
      </c>
      <c r="B628" s="317" t="s">
        <v>386</v>
      </c>
      <c r="C628" s="317" t="s">
        <v>4299</v>
      </c>
      <c r="D628" s="317">
        <v>14.706099999999999</v>
      </c>
      <c r="E628" s="317">
        <v>-17.460699999999999</v>
      </c>
      <c r="F628" s="317">
        <v>0</v>
      </c>
      <c r="G628" s="317">
        <v>6</v>
      </c>
      <c r="H628" s="317">
        <v>0</v>
      </c>
      <c r="I628" s="317">
        <v>0</v>
      </c>
      <c r="J628" s="317" t="s">
        <v>19</v>
      </c>
      <c r="K628" s="317" t="s">
        <v>5432</v>
      </c>
      <c r="L628" s="317" t="s">
        <v>6117</v>
      </c>
      <c r="M628" s="317" t="e">
        <f>VLOOKUP(L628,[2]Feuil1!$F:$F,1,)</f>
        <v>#N/A</v>
      </c>
      <c r="N628" s="317"/>
    </row>
    <row r="629" spans="1:14">
      <c r="A629" s="317" t="str">
        <f>_xlfn.XLOOKUP(B629,NRO!I:I,NRO!H:H)</f>
        <v>SVD</v>
      </c>
      <c r="B629" s="317" t="s">
        <v>172</v>
      </c>
      <c r="C629" s="317" t="s">
        <v>3953</v>
      </c>
      <c r="D629" s="317">
        <v>14.704615</v>
      </c>
      <c r="E629" s="317">
        <v>-17.476298</v>
      </c>
      <c r="F629" s="317">
        <v>0</v>
      </c>
      <c r="G629" s="317">
        <v>6</v>
      </c>
      <c r="H629" s="317">
        <v>0</v>
      </c>
      <c r="I629" s="317">
        <v>0</v>
      </c>
      <c r="J629" s="317" t="s">
        <v>19</v>
      </c>
      <c r="K629" s="317" t="s">
        <v>5432</v>
      </c>
      <c r="L629" s="317" t="s">
        <v>6118</v>
      </c>
      <c r="M629" s="317" t="e">
        <f>VLOOKUP(L629,[2]Feuil1!$F:$F,1,)</f>
        <v>#N/A</v>
      </c>
      <c r="N629" s="317"/>
    </row>
    <row r="630" spans="1:14">
      <c r="A630" s="317" t="str">
        <f>_xlfn.XLOOKUP(B630,NRO!I:I,NRO!H:H)</f>
        <v>HAN</v>
      </c>
      <c r="B630" s="317" t="s">
        <v>646</v>
      </c>
      <c r="C630" s="317" t="s">
        <v>4134</v>
      </c>
      <c r="D630" s="317">
        <v>14.712080605473099</v>
      </c>
      <c r="E630" s="317">
        <v>-17.4396912257697</v>
      </c>
      <c r="F630" s="317">
        <v>0</v>
      </c>
      <c r="G630" s="317">
        <v>6</v>
      </c>
      <c r="H630" s="317">
        <v>0</v>
      </c>
      <c r="I630" s="317">
        <v>0</v>
      </c>
      <c r="J630" s="317" t="s">
        <v>19</v>
      </c>
      <c r="K630" s="317" t="s">
        <v>5432</v>
      </c>
      <c r="L630" s="317" t="s">
        <v>6119</v>
      </c>
      <c r="M630" s="317" t="e">
        <f>VLOOKUP(L630,[2]Feuil1!$F:$F,1,)</f>
        <v>#N/A</v>
      </c>
      <c r="N630" s="317"/>
    </row>
    <row r="631" spans="1:14">
      <c r="A631" s="317" t="str">
        <f>_xlfn.XLOOKUP(B631,NRO!I:I,NRO!H:H)</f>
        <v>MED</v>
      </c>
      <c r="B631" s="317" t="s">
        <v>408</v>
      </c>
      <c r="C631" s="317" t="s">
        <v>5193</v>
      </c>
      <c r="D631" s="317">
        <v>14.6858</v>
      </c>
      <c r="E631" s="317">
        <v>-17.439699999999998</v>
      </c>
      <c r="F631" s="317">
        <v>0</v>
      </c>
      <c r="G631" s="317">
        <v>6</v>
      </c>
      <c r="H631" s="317">
        <v>0</v>
      </c>
      <c r="I631" s="317">
        <v>0</v>
      </c>
      <c r="J631" s="317" t="s">
        <v>19</v>
      </c>
      <c r="K631" s="317" t="s">
        <v>5432</v>
      </c>
      <c r="L631" s="317" t="s">
        <v>6120</v>
      </c>
      <c r="M631" s="317" t="e">
        <f>VLOOKUP(L631,[2]Feuil1!$F:$F,1,)</f>
        <v>#N/A</v>
      </c>
      <c r="N631" s="317"/>
    </row>
    <row r="632" spans="1:14">
      <c r="A632" s="317" t="str">
        <f>_xlfn.XLOOKUP(B632,NRO!I:I,NRO!H:H)</f>
        <v>KAF</v>
      </c>
      <c r="B632" s="317" t="s">
        <v>1325</v>
      </c>
      <c r="C632" s="317" t="s">
        <v>3902</v>
      </c>
      <c r="D632" s="317">
        <v>14.10204167</v>
      </c>
      <c r="E632" s="317">
        <v>-15.55306577</v>
      </c>
      <c r="F632" s="317">
        <v>0</v>
      </c>
      <c r="G632" s="317">
        <v>8</v>
      </c>
      <c r="H632" s="317">
        <v>0</v>
      </c>
      <c r="I632" s="317">
        <v>0</v>
      </c>
      <c r="J632" s="322" t="s">
        <v>41</v>
      </c>
      <c r="K632" s="317" t="s">
        <v>5432</v>
      </c>
      <c r="L632" s="317" t="s">
        <v>6121</v>
      </c>
      <c r="M632" s="317" t="e">
        <f>VLOOKUP(L632,[2]Feuil1!$F:$F,1,)</f>
        <v>#N/A</v>
      </c>
      <c r="N632" s="317"/>
    </row>
    <row r="633" spans="1:14">
      <c r="A633" s="317" t="str">
        <f>_xlfn.XLOOKUP(B633,NRO!I:I,NRO!H:H)</f>
        <v>MBR</v>
      </c>
      <c r="B633" s="317" t="s">
        <v>735</v>
      </c>
      <c r="C633" s="317" t="s">
        <v>4838</v>
      </c>
      <c r="D633" s="317">
        <v>14.40898</v>
      </c>
      <c r="E633" s="317">
        <v>-16.968</v>
      </c>
      <c r="F633" s="317">
        <v>0</v>
      </c>
      <c r="G633" s="317">
        <v>6</v>
      </c>
      <c r="H633" s="317">
        <v>0</v>
      </c>
      <c r="I633" s="317">
        <v>0</v>
      </c>
      <c r="J633" s="320" t="s">
        <v>23</v>
      </c>
      <c r="K633" s="317" t="s">
        <v>5432</v>
      </c>
      <c r="L633" s="317" t="s">
        <v>6122</v>
      </c>
      <c r="M633" s="317" t="e">
        <f>VLOOKUP(L633,[2]Feuil1!$F:$F,1,)</f>
        <v>#N/A</v>
      </c>
      <c r="N633" s="317"/>
    </row>
    <row r="634" spans="1:14">
      <c r="A634" s="317" t="str">
        <f>_xlfn.XLOOKUP(B634,NRO!I:I,NRO!H:H)</f>
        <v>SGK</v>
      </c>
      <c r="B634" s="317" t="s">
        <v>1258</v>
      </c>
      <c r="C634" s="317" t="s">
        <v>3964</v>
      </c>
      <c r="D634" s="317">
        <v>14.74367711</v>
      </c>
      <c r="E634" s="317">
        <v>-17.256833799999999</v>
      </c>
      <c r="F634" s="317">
        <v>0</v>
      </c>
      <c r="G634" s="317">
        <v>8</v>
      </c>
      <c r="H634" s="317">
        <v>0</v>
      </c>
      <c r="I634" s="317">
        <v>0</v>
      </c>
      <c r="J634" s="318" t="s">
        <v>12</v>
      </c>
      <c r="K634" s="317" t="s">
        <v>5432</v>
      </c>
      <c r="L634" s="317" t="s">
        <v>6123</v>
      </c>
      <c r="M634" s="317" t="e">
        <f>VLOOKUP(L634,[2]Feuil1!$F:$F,1,)</f>
        <v>#N/A</v>
      </c>
      <c r="N634" s="317"/>
    </row>
    <row r="635" spans="1:14">
      <c r="A635" s="317" t="str">
        <f>_xlfn.XLOOKUP(B635,NRO!I:I,NRO!H:H)</f>
        <v>KMR</v>
      </c>
      <c r="B635" s="317" t="s">
        <v>936</v>
      </c>
      <c r="C635" s="317" t="s">
        <v>3761</v>
      </c>
      <c r="D635" s="317">
        <v>14.77581</v>
      </c>
      <c r="E635" s="317">
        <v>-17.317720000000001</v>
      </c>
      <c r="F635" s="317">
        <v>0</v>
      </c>
      <c r="G635" s="317">
        <v>8</v>
      </c>
      <c r="H635" s="317">
        <v>0</v>
      </c>
      <c r="I635" s="317">
        <v>0</v>
      </c>
      <c r="J635" s="318" t="s">
        <v>12</v>
      </c>
      <c r="K635" s="317" t="s">
        <v>5432</v>
      </c>
      <c r="L635" s="317" t="s">
        <v>6124</v>
      </c>
      <c r="M635" s="317" t="e">
        <f>VLOOKUP(L635,[2]Feuil1!$F:$F,1,)</f>
        <v>#N/A</v>
      </c>
      <c r="N635" s="317"/>
    </row>
    <row r="636" spans="1:14">
      <c r="A636" s="317" t="str">
        <f>_xlfn.XLOOKUP(B636,NRO!I:I,NRO!H:H)</f>
        <v>SGK</v>
      </c>
      <c r="B636" s="317" t="s">
        <v>1256</v>
      </c>
      <c r="C636" s="317" t="s">
        <v>4399</v>
      </c>
      <c r="D636" s="317">
        <v>14.770519999999999</v>
      </c>
      <c r="E636" s="317">
        <v>-17.252929999999999</v>
      </c>
      <c r="F636" s="317">
        <v>0</v>
      </c>
      <c r="G636" s="317">
        <v>8</v>
      </c>
      <c r="H636" s="317">
        <v>0</v>
      </c>
      <c r="I636" s="317">
        <v>0</v>
      </c>
      <c r="J636" s="318" t="s">
        <v>12</v>
      </c>
      <c r="K636" s="317" t="s">
        <v>5432</v>
      </c>
      <c r="L636" s="317" t="s">
        <v>6125</v>
      </c>
      <c r="M636" s="317" t="e">
        <f>VLOOKUP(L636,[2]Feuil1!$F:$F,1,)</f>
        <v>#N/A</v>
      </c>
      <c r="N636" s="317"/>
    </row>
    <row r="637" spans="1:14">
      <c r="A637" s="317" t="str">
        <f>_xlfn.XLOOKUP(B637,NRO!I:I,NRO!H:H)</f>
        <v>ALM</v>
      </c>
      <c r="B637" s="317" t="s">
        <v>263</v>
      </c>
      <c r="C637" s="317" t="s">
        <v>4089</v>
      </c>
      <c r="D637" s="317">
        <v>14.729677000000001</v>
      </c>
      <c r="E637" s="317">
        <v>-17.503050999999999</v>
      </c>
      <c r="F637" s="317">
        <v>0</v>
      </c>
      <c r="G637" s="317">
        <v>6</v>
      </c>
      <c r="H637" s="317">
        <v>0</v>
      </c>
      <c r="I637" s="317">
        <v>0</v>
      </c>
      <c r="J637" s="317" t="s">
        <v>19</v>
      </c>
      <c r="K637" s="317" t="s">
        <v>5432</v>
      </c>
      <c r="L637" s="317" t="s">
        <v>6126</v>
      </c>
      <c r="M637" s="317" t="e">
        <f>VLOOKUP(L637,[2]Feuil1!$F:$F,1,)</f>
        <v>#N/A</v>
      </c>
      <c r="N637" s="317"/>
    </row>
    <row r="638" spans="1:14">
      <c r="A638" s="317" t="str">
        <f>_xlfn.XLOOKUP(B638,NRO!I:I,NRO!H:H)</f>
        <v>ACA</v>
      </c>
      <c r="B638" s="317" t="s">
        <v>190</v>
      </c>
      <c r="C638" s="317" t="s">
        <v>4962</v>
      </c>
      <c r="D638" s="317">
        <v>14.703398</v>
      </c>
      <c r="E638" s="317">
        <v>-17.475435999999998</v>
      </c>
      <c r="F638" s="317">
        <v>0</v>
      </c>
      <c r="G638" s="317">
        <v>36</v>
      </c>
      <c r="H638" s="317">
        <v>0</v>
      </c>
      <c r="I638" s="317">
        <v>0</v>
      </c>
      <c r="J638" s="317" t="s">
        <v>19</v>
      </c>
      <c r="K638" s="317" t="s">
        <v>5432</v>
      </c>
      <c r="L638" s="317" t="s">
        <v>6127</v>
      </c>
      <c r="M638" s="317" t="e">
        <f>VLOOKUP(L638,[2]Feuil1!$F:$F,1,)</f>
        <v>#N/A</v>
      </c>
      <c r="N638" s="317"/>
    </row>
    <row r="639" spans="1:14">
      <c r="A639" s="317" t="str">
        <f>_xlfn.XLOOKUP(B639,NRO!I:I,NRO!H:H)</f>
        <v>ALM</v>
      </c>
      <c r="B639" s="317" t="s">
        <v>241</v>
      </c>
      <c r="C639" s="317" t="s">
        <v>4075</v>
      </c>
      <c r="D639" s="317">
        <v>14.74258</v>
      </c>
      <c r="E639" s="317">
        <v>-17.51117</v>
      </c>
      <c r="F639" s="317">
        <v>0</v>
      </c>
      <c r="G639" s="317">
        <v>6</v>
      </c>
      <c r="H639" s="317">
        <v>0</v>
      </c>
      <c r="I639" s="317">
        <v>0</v>
      </c>
      <c r="J639" s="317" t="s">
        <v>19</v>
      </c>
      <c r="K639" s="317" t="s">
        <v>5432</v>
      </c>
      <c r="L639" s="317" t="s">
        <v>6128</v>
      </c>
      <c r="M639" s="317" t="e">
        <f>VLOOKUP(L639,[2]Feuil1!$F:$F,1,)</f>
        <v>#N/A</v>
      </c>
      <c r="N639" s="317"/>
    </row>
    <row r="640" spans="1:14">
      <c r="A640" s="317" t="str">
        <f>_xlfn.XLOOKUP(B640,NRO!I:I,NRO!H:H)</f>
        <v>KLK</v>
      </c>
      <c r="B640" s="317" t="s">
        <v>880</v>
      </c>
      <c r="C640" s="317" t="s">
        <v>4438</v>
      </c>
      <c r="D640" s="317">
        <v>14.16062</v>
      </c>
      <c r="E640" s="317">
        <v>-16.039100000000001</v>
      </c>
      <c r="F640" s="317">
        <v>0</v>
      </c>
      <c r="G640" s="317">
        <v>6</v>
      </c>
      <c r="H640" s="317">
        <v>0</v>
      </c>
      <c r="I640" s="317">
        <v>0</v>
      </c>
      <c r="J640" s="322" t="s">
        <v>41</v>
      </c>
      <c r="K640" s="317" t="s">
        <v>5432</v>
      </c>
      <c r="L640" s="317" t="s">
        <v>6129</v>
      </c>
      <c r="M640" s="317" t="e">
        <f>VLOOKUP(L640,[2]Feuil1!$F:$F,1,)</f>
        <v>#N/A</v>
      </c>
      <c r="N640" s="317"/>
    </row>
    <row r="641" spans="1:14">
      <c r="A641" s="317" t="str">
        <f>_xlfn.XLOOKUP(B641,NRO!I:I,NRO!H:H)</f>
        <v>TIA</v>
      </c>
      <c r="B641" s="317" t="s">
        <v>1160</v>
      </c>
      <c r="C641" s="317" t="s">
        <v>3792</v>
      </c>
      <c r="D641" s="317">
        <v>14.76052</v>
      </c>
      <c r="E641" s="317">
        <v>-17.37219</v>
      </c>
      <c r="F641" s="317">
        <v>0</v>
      </c>
      <c r="G641" s="317">
        <v>8</v>
      </c>
      <c r="H641" s="317">
        <v>0</v>
      </c>
      <c r="I641" s="317">
        <v>0</v>
      </c>
      <c r="J641" s="318" t="s">
        <v>12</v>
      </c>
      <c r="K641" s="317" t="s">
        <v>5432</v>
      </c>
      <c r="L641" s="317" t="s">
        <v>6130</v>
      </c>
      <c r="M641" s="317" t="e">
        <f>VLOOKUP(L641,[2]Feuil1!$F:$F,1,)</f>
        <v>#N/A</v>
      </c>
      <c r="N641" s="317"/>
    </row>
    <row r="642" spans="1:14">
      <c r="A642" s="317" t="str">
        <f>_xlfn.XLOOKUP(B642,NRO!I:I,NRO!H:H)</f>
        <v>REP</v>
      </c>
      <c r="B642" s="317" t="s">
        <v>152</v>
      </c>
      <c r="C642" s="317" t="s">
        <v>5194</v>
      </c>
      <c r="D642" s="317">
        <v>14.667522999999999</v>
      </c>
      <c r="E642" s="317">
        <v>-17.436920000000001</v>
      </c>
      <c r="F642" s="317">
        <v>0</v>
      </c>
      <c r="G642" s="317">
        <v>40</v>
      </c>
      <c r="H642" s="317">
        <v>0</v>
      </c>
      <c r="I642" s="317">
        <v>0</v>
      </c>
      <c r="J642" s="317" t="s">
        <v>19</v>
      </c>
      <c r="K642" s="317" t="s">
        <v>5432</v>
      </c>
      <c r="L642" s="317" t="s">
        <v>6131</v>
      </c>
      <c r="M642" s="317" t="e">
        <f>VLOOKUP(L642,[2]Feuil1!$F:$F,1,)</f>
        <v>#N/A</v>
      </c>
      <c r="N642" s="317"/>
    </row>
    <row r="643" spans="1:14">
      <c r="A643" s="317" t="str">
        <f>_xlfn.XLOOKUP(B643,NRO!I:I,NRO!H:H)</f>
        <v>SGK</v>
      </c>
      <c r="B643" s="317" t="s">
        <v>1672</v>
      </c>
      <c r="C643" s="317" t="s">
        <v>4521</v>
      </c>
      <c r="D643" s="317">
        <v>14.81847</v>
      </c>
      <c r="E643" s="317">
        <v>-17.270980000000002</v>
      </c>
      <c r="F643" s="317">
        <v>0</v>
      </c>
      <c r="G643" s="317">
        <v>6</v>
      </c>
      <c r="H643" s="317">
        <v>0</v>
      </c>
      <c r="I643" s="317">
        <v>0</v>
      </c>
      <c r="J643" s="318" t="s">
        <v>12</v>
      </c>
      <c r="K643" s="317" t="s">
        <v>5432</v>
      </c>
      <c r="L643" s="317" t="s">
        <v>6132</v>
      </c>
      <c r="M643" s="317" t="e">
        <f>VLOOKUP(L643,[2]Feuil1!$F:$F,1,)</f>
        <v>#N/A</v>
      </c>
      <c r="N643" s="317"/>
    </row>
    <row r="644" spans="1:14">
      <c r="A644" s="317" t="str">
        <f>_xlfn.XLOOKUP(B644,NRO!I:I,NRO!H:H)</f>
        <v>KMR</v>
      </c>
      <c r="B644" s="317" t="s">
        <v>800</v>
      </c>
      <c r="C644" s="317" t="s">
        <v>4078</v>
      </c>
      <c r="D644" s="317">
        <v>14.788690000000001</v>
      </c>
      <c r="E644" s="317">
        <v>-17.291830000000001</v>
      </c>
      <c r="F644" s="317">
        <v>0</v>
      </c>
      <c r="G644" s="317">
        <v>6</v>
      </c>
      <c r="H644" s="317">
        <v>0</v>
      </c>
      <c r="I644" s="317">
        <v>0</v>
      </c>
      <c r="J644" s="318" t="s">
        <v>12</v>
      </c>
      <c r="K644" s="317" t="s">
        <v>5432</v>
      </c>
      <c r="L644" s="317" t="s">
        <v>6133</v>
      </c>
      <c r="M644" s="317" t="e">
        <f>VLOOKUP(L644,[2]Feuil1!$F:$F,1,)</f>
        <v>#N/A</v>
      </c>
      <c r="N644" s="317"/>
    </row>
    <row r="645" spans="1:14">
      <c r="A645" s="317" t="str">
        <f>_xlfn.XLOOKUP(B645,NRO!I:I,NRO!H:H)</f>
        <v>THS</v>
      </c>
      <c r="B645" s="317" t="s">
        <v>1111</v>
      </c>
      <c r="C645" s="317" t="s">
        <v>4461</v>
      </c>
      <c r="D645" s="317">
        <v>14.79035</v>
      </c>
      <c r="E645" s="317">
        <v>-16.911460000000002</v>
      </c>
      <c r="F645" s="317">
        <v>0</v>
      </c>
      <c r="G645" s="317">
        <v>8</v>
      </c>
      <c r="H645" s="317">
        <v>0</v>
      </c>
      <c r="I645" s="317">
        <v>0</v>
      </c>
      <c r="J645" s="320" t="s">
        <v>23</v>
      </c>
      <c r="K645" s="317" t="s">
        <v>5432</v>
      </c>
      <c r="L645" s="317" t="s">
        <v>6134</v>
      </c>
      <c r="M645" s="317" t="e">
        <f>VLOOKUP(L645,[2]Feuil1!$F:$F,1,)</f>
        <v>#N/A</v>
      </c>
      <c r="N645" s="317"/>
    </row>
    <row r="646" spans="1:14">
      <c r="A646" s="317" t="str">
        <f>_xlfn.XLOOKUP(B646,NRO!I:I,NRO!H:H)</f>
        <v>HAN</v>
      </c>
      <c r="B646" s="317" t="s">
        <v>794</v>
      </c>
      <c r="C646" s="317" t="s">
        <v>3841</v>
      </c>
      <c r="D646" s="317">
        <v>14.693300000000001</v>
      </c>
      <c r="E646" s="317">
        <v>-17.4375</v>
      </c>
      <c r="F646" s="317">
        <v>0</v>
      </c>
      <c r="G646" s="317">
        <v>6</v>
      </c>
      <c r="H646" s="317">
        <v>0</v>
      </c>
      <c r="I646" s="317">
        <v>0</v>
      </c>
      <c r="J646" s="317" t="s">
        <v>19</v>
      </c>
      <c r="K646" s="317" t="s">
        <v>5432</v>
      </c>
      <c r="L646" s="317" t="s">
        <v>6135</v>
      </c>
      <c r="M646" s="317" t="e">
        <f>VLOOKUP(L646,[2]Feuil1!$F:$F,1,)</f>
        <v>#N/A</v>
      </c>
      <c r="N646" s="317"/>
    </row>
    <row r="647" spans="1:14">
      <c r="A647" s="317" t="str">
        <f>_xlfn.XLOOKUP(B647,NRO!I:I,NRO!H:H)</f>
        <v>TIA</v>
      </c>
      <c r="B647" s="317" t="s">
        <v>1182</v>
      </c>
      <c r="C647" s="317" t="s">
        <v>3718</v>
      </c>
      <c r="D647" s="317">
        <v>14.74024</v>
      </c>
      <c r="E647" s="317">
        <v>-17.349930000000001</v>
      </c>
      <c r="F647" s="317">
        <v>0</v>
      </c>
      <c r="G647" s="317">
        <v>8</v>
      </c>
      <c r="H647" s="317">
        <v>0</v>
      </c>
      <c r="I647" s="317">
        <v>0</v>
      </c>
      <c r="J647" s="318" t="s">
        <v>12</v>
      </c>
      <c r="K647" s="317" t="s">
        <v>5432</v>
      </c>
      <c r="L647" s="317" t="s">
        <v>6136</v>
      </c>
      <c r="M647" s="317" t="e">
        <f>VLOOKUP(L647,[2]Feuil1!$F:$F,1,)</f>
        <v>#N/A</v>
      </c>
      <c r="N647" s="317"/>
    </row>
    <row r="648" spans="1:14">
      <c r="A648" s="317" t="str">
        <f>_xlfn.XLOOKUP(B648,NRO!I:I,NRO!H:H)</f>
        <v>MBR</v>
      </c>
      <c r="B648" s="317" t="s">
        <v>735</v>
      </c>
      <c r="C648" s="317" t="s">
        <v>4617</v>
      </c>
      <c r="D648" s="317">
        <v>14.4114</v>
      </c>
      <c r="E648" s="317">
        <v>-16.969169999999998</v>
      </c>
      <c r="F648" s="317">
        <v>0</v>
      </c>
      <c r="G648" s="317">
        <v>6</v>
      </c>
      <c r="H648" s="317">
        <v>0</v>
      </c>
      <c r="I648" s="317">
        <v>0</v>
      </c>
      <c r="J648" s="320" t="s">
        <v>23</v>
      </c>
      <c r="K648" s="317" t="s">
        <v>5432</v>
      </c>
      <c r="L648" s="317" t="s">
        <v>6137</v>
      </c>
      <c r="M648" s="317" t="e">
        <f>VLOOKUP(L648,[2]Feuil1!$F:$F,1,)</f>
        <v>#N/A</v>
      </c>
      <c r="N648" s="317"/>
    </row>
    <row r="649" spans="1:14">
      <c r="A649" s="317" t="str">
        <f>_xlfn.XLOOKUP(B649,NRO!I:I,NRO!H:H)</f>
        <v>NFO</v>
      </c>
      <c r="B649" s="317" t="s">
        <v>292</v>
      </c>
      <c r="C649" s="317" t="s">
        <v>3852</v>
      </c>
      <c r="D649" s="317">
        <v>14.758179999999999</v>
      </c>
      <c r="E649" s="317">
        <v>-17.4617</v>
      </c>
      <c r="F649" s="317">
        <v>0</v>
      </c>
      <c r="G649" s="317">
        <v>6</v>
      </c>
      <c r="H649" s="317">
        <v>0</v>
      </c>
      <c r="I649" s="317">
        <v>0</v>
      </c>
      <c r="J649" s="317" t="s">
        <v>19</v>
      </c>
      <c r="K649" s="317" t="s">
        <v>5432</v>
      </c>
      <c r="L649" s="317" t="s">
        <v>6138</v>
      </c>
      <c r="M649" s="317" t="e">
        <f>VLOOKUP(L649,[2]Feuil1!$F:$F,1,)</f>
        <v>#N/A</v>
      </c>
      <c r="N649" s="317"/>
    </row>
    <row r="650" spans="1:14">
      <c r="A650" s="317" t="str">
        <f>_xlfn.XLOOKUP(B650,NRO!I:I,NRO!H:H)</f>
        <v>TIA</v>
      </c>
      <c r="B650" s="317" t="s">
        <v>1001</v>
      </c>
      <c r="C650" s="317" t="s">
        <v>4005</v>
      </c>
      <c r="D650" s="317">
        <v>14.762180000000001</v>
      </c>
      <c r="E650" s="317">
        <v>-17.394210000000001</v>
      </c>
      <c r="F650" s="317">
        <v>0</v>
      </c>
      <c r="G650" s="317">
        <v>8</v>
      </c>
      <c r="H650" s="317">
        <v>0</v>
      </c>
      <c r="I650" s="317">
        <v>0</v>
      </c>
      <c r="J650" s="318" t="s">
        <v>12</v>
      </c>
      <c r="K650" s="317" t="s">
        <v>5432</v>
      </c>
      <c r="L650" s="317" t="s">
        <v>6139</v>
      </c>
      <c r="M650" s="317" t="e">
        <f>VLOOKUP(L650,[2]Feuil1!$F:$F,1,)</f>
        <v>#N/A</v>
      </c>
      <c r="N650" s="317"/>
    </row>
    <row r="651" spans="1:14">
      <c r="A651" s="317" t="str">
        <f>_xlfn.XLOOKUP(B651,NRO!I:I,NRO!H:H)</f>
        <v>GDW</v>
      </c>
      <c r="B651" s="317" t="s">
        <v>692</v>
      </c>
      <c r="C651" s="317" t="s">
        <v>3949</v>
      </c>
      <c r="D651" s="317">
        <v>14.778230000000001</v>
      </c>
      <c r="E651" s="317">
        <v>-17.398700000000002</v>
      </c>
      <c r="F651" s="317">
        <v>0</v>
      </c>
      <c r="G651" s="317">
        <v>6</v>
      </c>
      <c r="H651" s="317">
        <v>0</v>
      </c>
      <c r="I651" s="317">
        <v>0</v>
      </c>
      <c r="J651" s="318" t="s">
        <v>12</v>
      </c>
      <c r="K651" s="317" t="s">
        <v>5432</v>
      </c>
      <c r="L651" s="317" t="s">
        <v>6140</v>
      </c>
      <c r="M651" s="317" t="e">
        <f>VLOOKUP(L651,[2]Feuil1!$F:$F,1,)</f>
        <v>#N/A</v>
      </c>
      <c r="N651" s="317"/>
    </row>
    <row r="652" spans="1:14">
      <c r="A652" s="317" t="str">
        <f>_xlfn.XLOOKUP(B652,NRO!I:I,NRO!H:H)</f>
        <v>GMB</v>
      </c>
      <c r="B652" s="317" t="s">
        <v>1295</v>
      </c>
      <c r="C652" s="317" t="s">
        <v>4790</v>
      </c>
      <c r="D652" s="317">
        <v>14.448119999999999</v>
      </c>
      <c r="E652" s="317">
        <v>-16.97861</v>
      </c>
      <c r="F652" s="317">
        <v>0</v>
      </c>
      <c r="G652" s="317">
        <v>8</v>
      </c>
      <c r="H652" s="317">
        <v>0</v>
      </c>
      <c r="I652" s="317">
        <v>0</v>
      </c>
      <c r="J652" s="320" t="s">
        <v>23</v>
      </c>
      <c r="K652" s="317" t="s">
        <v>5432</v>
      </c>
      <c r="L652" s="317" t="s">
        <v>6141</v>
      </c>
      <c r="M652" s="317" t="e">
        <f>VLOOKUP(L652,[2]Feuil1!$F:$F,1,)</f>
        <v>#N/A</v>
      </c>
      <c r="N652" s="317"/>
    </row>
    <row r="653" spans="1:14">
      <c r="A653" s="317" t="str">
        <f>_xlfn.XLOOKUP(B653,NRO!I:I,NRO!H:H)</f>
        <v>DMD</v>
      </c>
      <c r="B653" s="317" t="s">
        <v>1538</v>
      </c>
      <c r="C653" s="317" t="s">
        <v>3756</v>
      </c>
      <c r="D653" s="317">
        <v>14.7247</v>
      </c>
      <c r="E653" s="317">
        <v>-17.185829999999999</v>
      </c>
      <c r="F653" s="317">
        <v>0</v>
      </c>
      <c r="G653" s="317">
        <v>8</v>
      </c>
      <c r="H653" s="317">
        <v>0</v>
      </c>
      <c r="I653" s="317">
        <v>0</v>
      </c>
      <c r="J653" s="318" t="s">
        <v>12</v>
      </c>
      <c r="K653" s="317" t="s">
        <v>5432</v>
      </c>
      <c r="L653" s="317" t="s">
        <v>6142</v>
      </c>
      <c r="M653" s="317" t="e">
        <f>VLOOKUP(L653,[2]Feuil1!$F:$F,1,)</f>
        <v>#N/A</v>
      </c>
      <c r="N653" s="317"/>
    </row>
    <row r="654" spans="1:14">
      <c r="A654" s="317" t="str">
        <f>_xlfn.XLOOKUP(B654,NRO!I:I,NRO!H:H)</f>
        <v>BGY</v>
      </c>
      <c r="B654" s="317" t="s">
        <v>1039</v>
      </c>
      <c r="C654" s="317" t="s">
        <v>4059</v>
      </c>
      <c r="D654" s="317">
        <v>14.705970000000001</v>
      </c>
      <c r="E654" s="317">
        <v>-17.235800000000001</v>
      </c>
      <c r="F654" s="317">
        <v>0</v>
      </c>
      <c r="G654" s="317">
        <v>8</v>
      </c>
      <c r="H654" s="317">
        <v>0</v>
      </c>
      <c r="I654" s="317">
        <v>0</v>
      </c>
      <c r="J654" s="318" t="s">
        <v>12</v>
      </c>
      <c r="K654" s="317" t="s">
        <v>5432</v>
      </c>
      <c r="L654" s="317" t="s">
        <v>6143</v>
      </c>
      <c r="M654" s="317" t="e">
        <f>VLOOKUP(L654,[2]Feuil1!$F:$F,1,)</f>
        <v>#N/A</v>
      </c>
      <c r="N654" s="317"/>
    </row>
    <row r="655" spans="1:14">
      <c r="A655" s="317" t="str">
        <f>_xlfn.XLOOKUP(B655,NRO!I:I,NRO!H:H)</f>
        <v>GMB</v>
      </c>
      <c r="B655" s="317" t="s">
        <v>1105</v>
      </c>
      <c r="C655" s="317" t="s">
        <v>3727</v>
      </c>
      <c r="D655" s="317">
        <v>14.4457</v>
      </c>
      <c r="E655" s="317">
        <v>-16.969889999999999</v>
      </c>
      <c r="F655" s="317">
        <v>0</v>
      </c>
      <c r="G655" s="317">
        <v>8</v>
      </c>
      <c r="H655" s="317">
        <v>0</v>
      </c>
      <c r="I655" s="317">
        <v>0</v>
      </c>
      <c r="J655" s="320" t="s">
        <v>23</v>
      </c>
      <c r="K655" s="317" t="s">
        <v>5432</v>
      </c>
      <c r="L655" s="317" t="s">
        <v>6144</v>
      </c>
      <c r="M655" s="317" t="e">
        <f>VLOOKUP(L655,[2]Feuil1!$F:$F,1,)</f>
        <v>#N/A</v>
      </c>
      <c r="N655" s="317"/>
    </row>
    <row r="656" spans="1:14">
      <c r="A656" s="317" t="str">
        <f>_xlfn.XLOOKUP(B656,NRO!I:I,NRO!H:H)</f>
        <v>GMB</v>
      </c>
      <c r="B656" s="317" t="s">
        <v>553</v>
      </c>
      <c r="C656" s="317" t="s">
        <v>4516</v>
      </c>
      <c r="D656" s="317">
        <v>14.44023</v>
      </c>
      <c r="E656" s="317">
        <v>-17.006620000000002</v>
      </c>
      <c r="F656" s="317">
        <v>0</v>
      </c>
      <c r="G656" s="317">
        <v>6</v>
      </c>
      <c r="H656" s="317">
        <v>0</v>
      </c>
      <c r="I656" s="317">
        <v>0</v>
      </c>
      <c r="J656" s="320" t="s">
        <v>23</v>
      </c>
      <c r="K656" s="317" t="s">
        <v>5432</v>
      </c>
      <c r="L656" s="317" t="s">
        <v>6145</v>
      </c>
      <c r="M656" s="317" t="e">
        <f>VLOOKUP(L656,[2]Feuil1!$F:$F,1,)</f>
        <v>#N/A</v>
      </c>
      <c r="N656" s="317"/>
    </row>
    <row r="657" spans="1:14">
      <c r="A657" s="317" t="str">
        <f>_xlfn.XLOOKUP(B657,NRO!I:I,NRO!H:H)</f>
        <v>MBR</v>
      </c>
      <c r="B657" s="317" t="s">
        <v>735</v>
      </c>
      <c r="C657" s="317" t="s">
        <v>4738</v>
      </c>
      <c r="D657" s="317">
        <v>14.413259999999999</v>
      </c>
      <c r="E657" s="317">
        <v>-16.969200000000001</v>
      </c>
      <c r="F657" s="317">
        <v>0</v>
      </c>
      <c r="G657" s="317">
        <v>6</v>
      </c>
      <c r="H657" s="317">
        <v>0</v>
      </c>
      <c r="I657" s="317">
        <v>0</v>
      </c>
      <c r="J657" s="320" t="s">
        <v>23</v>
      </c>
      <c r="K657" s="317" t="s">
        <v>5432</v>
      </c>
      <c r="L657" s="317" t="s">
        <v>6146</v>
      </c>
      <c r="M657" s="317" t="e">
        <f>VLOOKUP(L657,[2]Feuil1!$F:$F,1,)</f>
        <v>#N/A</v>
      </c>
      <c r="N657" s="317"/>
    </row>
    <row r="658" spans="1:14">
      <c r="A658" s="317" t="str">
        <f>_xlfn.XLOOKUP(B658,NRO!I:I,NRO!H:H)</f>
        <v>THS</v>
      </c>
      <c r="B658" s="317" t="s">
        <v>1351</v>
      </c>
      <c r="C658" s="317" t="s">
        <v>5195</v>
      </c>
      <c r="D658" s="317">
        <v>14.77679</v>
      </c>
      <c r="E658" s="317">
        <v>-16.89743</v>
      </c>
      <c r="F658" s="317">
        <v>0</v>
      </c>
      <c r="G658" s="317">
        <v>8</v>
      </c>
      <c r="H658" s="317">
        <v>0</v>
      </c>
      <c r="I658" s="317">
        <v>0</v>
      </c>
      <c r="J658" s="320" t="s">
        <v>23</v>
      </c>
      <c r="K658" s="317" t="s">
        <v>5432</v>
      </c>
      <c r="L658" s="317" t="s">
        <v>6147</v>
      </c>
      <c r="M658" s="317" t="e">
        <f>VLOOKUP(L658,[2]Feuil1!$F:$F,1,)</f>
        <v>#N/A</v>
      </c>
      <c r="N658" s="317"/>
    </row>
    <row r="659" spans="1:14">
      <c r="A659" s="317" t="str">
        <f>_xlfn.XLOOKUP(B659,NRO!I:I,NRO!H:H)</f>
        <v>GDW</v>
      </c>
      <c r="B659" s="317" t="s">
        <v>692</v>
      </c>
      <c r="C659" s="317" t="s">
        <v>3939</v>
      </c>
      <c r="D659" s="317">
        <v>14.7788</v>
      </c>
      <c r="E659" s="317">
        <v>-17.396750000000001</v>
      </c>
      <c r="F659" s="317">
        <v>0</v>
      </c>
      <c r="G659" s="317">
        <v>6</v>
      </c>
      <c r="H659" s="317">
        <v>0</v>
      </c>
      <c r="I659" s="317">
        <v>0</v>
      </c>
      <c r="J659" s="318" t="s">
        <v>12</v>
      </c>
      <c r="K659" s="317" t="s">
        <v>5432</v>
      </c>
      <c r="L659" s="317" t="s">
        <v>6148</v>
      </c>
      <c r="M659" s="317" t="e">
        <f>VLOOKUP(L659,[2]Feuil1!$F:$F,1,)</f>
        <v>#N/A</v>
      </c>
      <c r="N659" s="317"/>
    </row>
    <row r="660" spans="1:14">
      <c r="A660" s="317" t="str">
        <f>_xlfn.XLOOKUP(B660,NRO!I:I,NRO!H:H)</f>
        <v>ACA</v>
      </c>
      <c r="B660" s="317" t="s">
        <v>348</v>
      </c>
      <c r="C660" s="317" t="s">
        <v>4258</v>
      </c>
      <c r="D660" s="317">
        <v>14.710495</v>
      </c>
      <c r="E660" s="317">
        <v>-17.485762999999999</v>
      </c>
      <c r="F660" s="317">
        <v>0</v>
      </c>
      <c r="G660" s="317">
        <v>6</v>
      </c>
      <c r="H660" s="317">
        <v>0</v>
      </c>
      <c r="I660" s="317">
        <v>0</v>
      </c>
      <c r="J660" s="317" t="s">
        <v>19</v>
      </c>
      <c r="K660" s="317" t="s">
        <v>5432</v>
      </c>
      <c r="L660" s="317" t="s">
        <v>6149</v>
      </c>
      <c r="M660" s="317" t="e">
        <f>VLOOKUP(L660,[2]Feuil1!$F:$F,1,)</f>
        <v>#N/A</v>
      </c>
      <c r="N660" s="317"/>
    </row>
    <row r="661" spans="1:14">
      <c r="A661" s="317" t="str">
        <f>_xlfn.XLOOKUP(B661,NRO!I:I,NRO!H:H)</f>
        <v>TIA</v>
      </c>
      <c r="B661" s="317" t="s">
        <v>856</v>
      </c>
      <c r="C661" s="317" t="s">
        <v>5196</v>
      </c>
      <c r="D661" s="317">
        <v>14.73799</v>
      </c>
      <c r="E661" s="317">
        <v>-17.40925</v>
      </c>
      <c r="F661" s="317">
        <v>0</v>
      </c>
      <c r="G661" s="317">
        <v>6</v>
      </c>
      <c r="H661" s="317">
        <v>0</v>
      </c>
      <c r="I661" s="317">
        <v>0</v>
      </c>
      <c r="J661" s="318" t="s">
        <v>12</v>
      </c>
      <c r="K661" s="317" t="s">
        <v>5432</v>
      </c>
      <c r="L661" s="317" t="s">
        <v>6150</v>
      </c>
      <c r="M661" s="317" t="e">
        <f>VLOOKUP(L661,[2]Feuil1!$F:$F,1,)</f>
        <v>#N/A</v>
      </c>
      <c r="N661" s="317"/>
    </row>
    <row r="662" spans="1:14">
      <c r="A662" s="317" t="str">
        <f>_xlfn.XLOOKUP(B662,NRO!I:I,NRO!H:H)</f>
        <v>NGA</v>
      </c>
      <c r="B662" s="317" t="s">
        <v>678</v>
      </c>
      <c r="C662" s="317" t="s">
        <v>4772</v>
      </c>
      <c r="D662" s="317">
        <v>16.041399999999999</v>
      </c>
      <c r="E662" s="317">
        <v>-16.433990000000001</v>
      </c>
      <c r="F662" s="317">
        <v>0</v>
      </c>
      <c r="G662" s="317">
        <v>6</v>
      </c>
      <c r="H662" s="317">
        <v>0</v>
      </c>
      <c r="I662" s="317">
        <v>0</v>
      </c>
      <c r="J662" s="321" t="s">
        <v>26</v>
      </c>
      <c r="K662" s="317" t="s">
        <v>5432</v>
      </c>
      <c r="L662" s="317" t="s">
        <v>6151</v>
      </c>
      <c r="M662" s="317" t="e">
        <f>VLOOKUP(L662,[2]Feuil1!$F:$F,1,)</f>
        <v>#N/A</v>
      </c>
      <c r="N662" s="317"/>
    </row>
    <row r="663" spans="1:14">
      <c r="A663" s="317" t="str">
        <f>_xlfn.XLOOKUP(B663,NRO!I:I,NRO!H:H)</f>
        <v>YOF</v>
      </c>
      <c r="B663" s="317" t="s">
        <v>830</v>
      </c>
      <c r="C663" s="317" t="s">
        <v>4094</v>
      </c>
      <c r="D663" s="317">
        <v>14.746663</v>
      </c>
      <c r="E663" s="317">
        <v>-17.504080999999999</v>
      </c>
      <c r="F663" s="317">
        <v>0</v>
      </c>
      <c r="G663" s="317">
        <v>6</v>
      </c>
      <c r="H663" s="317">
        <v>0</v>
      </c>
      <c r="I663" s="317">
        <v>0</v>
      </c>
      <c r="J663" s="317" t="s">
        <v>19</v>
      </c>
      <c r="K663" s="317" t="s">
        <v>5432</v>
      </c>
      <c r="L663" s="317" t="s">
        <v>6152</v>
      </c>
      <c r="M663" s="317" t="e">
        <f>VLOOKUP(L663,[2]Feuil1!$F:$F,1,)</f>
        <v>#N/A</v>
      </c>
      <c r="N663" s="317"/>
    </row>
    <row r="664" spans="1:14">
      <c r="A664" s="317" t="str">
        <f>_xlfn.XLOOKUP(B664,NRO!I:I,NRO!H:H)</f>
        <v>SGK</v>
      </c>
      <c r="B664" s="317" t="s">
        <v>1716</v>
      </c>
      <c r="C664" s="317" t="s">
        <v>4540</v>
      </c>
      <c r="D664" s="317">
        <v>14.80593</v>
      </c>
      <c r="E664" s="317">
        <v>-17.28126</v>
      </c>
      <c r="F664" s="317">
        <v>0</v>
      </c>
      <c r="G664" s="317">
        <v>6</v>
      </c>
      <c r="H664" s="317">
        <v>0</v>
      </c>
      <c r="I664" s="317">
        <v>0</v>
      </c>
      <c r="J664" s="318" t="s">
        <v>12</v>
      </c>
      <c r="K664" s="317" t="s">
        <v>5432</v>
      </c>
      <c r="L664" s="317" t="s">
        <v>6153</v>
      </c>
      <c r="M664" s="317" t="e">
        <f>VLOOKUP(L664,[2]Feuil1!$F:$F,1,)</f>
        <v>#N/A</v>
      </c>
      <c r="N664" s="317"/>
    </row>
    <row r="665" spans="1:14">
      <c r="A665" s="317" t="str">
        <f>_xlfn.XLOOKUP(B665,NRO!I:I,NRO!H:H)</f>
        <v>DMD</v>
      </c>
      <c r="B665" s="317" t="s">
        <v>1538</v>
      </c>
      <c r="C665" s="317" t="s">
        <v>4019</v>
      </c>
      <c r="D665" s="317">
        <v>14.73094</v>
      </c>
      <c r="E665" s="317">
        <v>-17.17961</v>
      </c>
      <c r="F665" s="317">
        <v>0</v>
      </c>
      <c r="G665" s="317">
        <v>8</v>
      </c>
      <c r="H665" s="317">
        <v>0</v>
      </c>
      <c r="I665" s="317">
        <v>0</v>
      </c>
      <c r="J665" s="318" t="s">
        <v>12</v>
      </c>
      <c r="K665" s="317" t="s">
        <v>5432</v>
      </c>
      <c r="L665" s="317" t="s">
        <v>6154</v>
      </c>
      <c r="M665" s="317" t="e">
        <f>VLOOKUP(L665,[2]Feuil1!$F:$F,1,)</f>
        <v>#N/A</v>
      </c>
      <c r="N665" s="317"/>
    </row>
    <row r="666" spans="1:14">
      <c r="A666" s="317" t="str">
        <f>_xlfn.XLOOKUP(B666,NRO!I:I,NRO!H:H)</f>
        <v>DMD</v>
      </c>
      <c r="B666" s="317" t="s">
        <v>1538</v>
      </c>
      <c r="C666" s="317" t="s">
        <v>3910</v>
      </c>
      <c r="D666" s="317">
        <v>14.730689999999999</v>
      </c>
      <c r="E666" s="317">
        <v>-17.17914</v>
      </c>
      <c r="F666" s="317">
        <v>0</v>
      </c>
      <c r="G666" s="317">
        <v>8</v>
      </c>
      <c r="H666" s="317">
        <v>0</v>
      </c>
      <c r="I666" s="317">
        <v>0</v>
      </c>
      <c r="J666" s="318" t="s">
        <v>12</v>
      </c>
      <c r="K666" s="317" t="s">
        <v>5432</v>
      </c>
      <c r="L666" s="317" t="s">
        <v>6155</v>
      </c>
      <c r="M666" s="317" t="e">
        <f>VLOOKUP(L666,[2]Feuil1!$F:$F,1,)</f>
        <v>#N/A</v>
      </c>
      <c r="N666" s="317"/>
    </row>
    <row r="667" spans="1:14">
      <c r="A667" s="317" t="str">
        <f>_xlfn.XLOOKUP(B667,NRO!I:I,NRO!H:H)</f>
        <v>ACA</v>
      </c>
      <c r="B667" s="317" t="s">
        <v>186</v>
      </c>
      <c r="C667" s="317" t="s">
        <v>5197</v>
      </c>
      <c r="D667" s="317">
        <v>14.708209</v>
      </c>
      <c r="E667" s="317">
        <v>-17.480311</v>
      </c>
      <c r="F667" s="317">
        <v>0</v>
      </c>
      <c r="G667" s="317">
        <v>20</v>
      </c>
      <c r="H667" s="317">
        <v>0</v>
      </c>
      <c r="I667" s="317">
        <v>0</v>
      </c>
      <c r="J667" s="317" t="s">
        <v>19</v>
      </c>
      <c r="K667" s="317" t="s">
        <v>5432</v>
      </c>
      <c r="L667" s="317" t="s">
        <v>6156</v>
      </c>
      <c r="M667" s="317" t="e">
        <f>VLOOKUP(L667,[2]Feuil1!$F:$F,1,)</f>
        <v>#N/A</v>
      </c>
      <c r="N667" s="317"/>
    </row>
    <row r="668" spans="1:14">
      <c r="A668" s="317" t="str">
        <f>_xlfn.XLOOKUP(B668,NRO!I:I,NRO!H:H)</f>
        <v>MBW</v>
      </c>
      <c r="B668" s="317" t="s">
        <v>910</v>
      </c>
      <c r="C668" s="317" t="s">
        <v>3913</v>
      </c>
      <c r="D668" s="317">
        <v>14.725630000000001</v>
      </c>
      <c r="E668" s="317">
        <v>-17.30546</v>
      </c>
      <c r="F668" s="317">
        <v>0</v>
      </c>
      <c r="G668" s="317">
        <v>8</v>
      </c>
      <c r="H668" s="317">
        <v>0</v>
      </c>
      <c r="I668" s="317">
        <v>0</v>
      </c>
      <c r="J668" s="318" t="s">
        <v>12</v>
      </c>
      <c r="K668" s="317" t="s">
        <v>5432</v>
      </c>
      <c r="L668" s="317" t="s">
        <v>6157</v>
      </c>
      <c r="M668" s="317" t="e">
        <f>VLOOKUP(L668,[2]Feuil1!$F:$F,1,)</f>
        <v>#N/A</v>
      </c>
      <c r="N668" s="317"/>
    </row>
    <row r="669" spans="1:14">
      <c r="A669" s="317" t="str">
        <f>_xlfn.XLOOKUP(B669,NRO!I:I,NRO!H:H)</f>
        <v>YOF</v>
      </c>
      <c r="B669" s="317" t="s">
        <v>860</v>
      </c>
      <c r="C669" s="317" t="s">
        <v>3812</v>
      </c>
      <c r="D669" s="317">
        <v>14.74011</v>
      </c>
      <c r="E669" s="317">
        <v>-17.503810000000001</v>
      </c>
      <c r="F669" s="317">
        <v>0</v>
      </c>
      <c r="G669" s="317">
        <v>6</v>
      </c>
      <c r="H669" s="317">
        <v>0</v>
      </c>
      <c r="I669" s="317">
        <v>0</v>
      </c>
      <c r="J669" s="317" t="s">
        <v>19</v>
      </c>
      <c r="K669" s="317" t="s">
        <v>5432</v>
      </c>
      <c r="L669" s="317" t="s">
        <v>6158</v>
      </c>
      <c r="M669" s="317" t="str">
        <f>VLOOKUP(L669,[2]Feuil1!$F:$F,1,)</f>
        <v>O_YOF_F13_194-195_7</v>
      </c>
      <c r="N669" s="317"/>
    </row>
    <row r="670" spans="1:14">
      <c r="A670" s="317" t="str">
        <f>_xlfn.XLOOKUP(B670,NRO!I:I,NRO!H:H)</f>
        <v>DMD</v>
      </c>
      <c r="B670" s="317" t="s">
        <v>1538</v>
      </c>
      <c r="C670" s="317" t="s">
        <v>3884</v>
      </c>
      <c r="D670" s="317">
        <v>14.73433</v>
      </c>
      <c r="E670" s="317">
        <v>-17.18497</v>
      </c>
      <c r="F670" s="317">
        <v>0</v>
      </c>
      <c r="G670" s="317">
        <v>8</v>
      </c>
      <c r="H670" s="317">
        <v>0</v>
      </c>
      <c r="I670" s="317">
        <v>0</v>
      </c>
      <c r="J670" s="318" t="s">
        <v>12</v>
      </c>
      <c r="K670" s="317" t="s">
        <v>5432</v>
      </c>
      <c r="L670" s="317" t="s">
        <v>6159</v>
      </c>
      <c r="M670" s="317" t="e">
        <f>VLOOKUP(L670,[2]Feuil1!$F:$F,1,)</f>
        <v>#N/A</v>
      </c>
      <c r="N670" s="317"/>
    </row>
    <row r="671" spans="1:14">
      <c r="A671" s="317" t="str">
        <f>_xlfn.XLOOKUP(B671,NRO!I:I,NRO!H:H)</f>
        <v>YOF</v>
      </c>
      <c r="B671" s="317" t="s">
        <v>281</v>
      </c>
      <c r="C671" s="317" t="s">
        <v>3732</v>
      </c>
      <c r="D671" s="317">
        <v>14.74728</v>
      </c>
      <c r="E671" s="317">
        <v>-17.49579</v>
      </c>
      <c r="F671" s="317">
        <v>0</v>
      </c>
      <c r="G671" s="317">
        <v>6</v>
      </c>
      <c r="H671" s="317">
        <v>0</v>
      </c>
      <c r="I671" s="317">
        <v>0</v>
      </c>
      <c r="J671" s="317" t="s">
        <v>19</v>
      </c>
      <c r="K671" s="317" t="s">
        <v>5432</v>
      </c>
      <c r="L671" s="317" t="s">
        <v>6160</v>
      </c>
      <c r="M671" s="317" t="e">
        <f>VLOOKUP(L671,[2]Feuil1!$F:$F,1,)</f>
        <v>#N/A</v>
      </c>
      <c r="N671" s="317"/>
    </row>
    <row r="672" spans="1:14">
      <c r="A672" s="317" t="str">
        <f>_xlfn.XLOOKUP(B672,NRO!I:I,NRO!H:H)</f>
        <v>MBW</v>
      </c>
      <c r="B672" s="317" t="s">
        <v>910</v>
      </c>
      <c r="C672" s="317" t="s">
        <v>3785</v>
      </c>
      <c r="D672" s="317">
        <v>14.728680000000001</v>
      </c>
      <c r="E672" s="317">
        <v>-17.30789</v>
      </c>
      <c r="F672" s="317">
        <v>0</v>
      </c>
      <c r="G672" s="317">
        <v>8</v>
      </c>
      <c r="H672" s="317">
        <v>0</v>
      </c>
      <c r="I672" s="317">
        <v>0</v>
      </c>
      <c r="J672" s="318" t="s">
        <v>12</v>
      </c>
      <c r="K672" s="317" t="s">
        <v>5432</v>
      </c>
      <c r="L672" s="317" t="s">
        <v>6161</v>
      </c>
      <c r="M672" s="317" t="e">
        <f>VLOOKUP(L672,[2]Feuil1!$F:$F,1,)</f>
        <v>#N/A</v>
      </c>
      <c r="N672" s="317"/>
    </row>
    <row r="673" spans="1:14">
      <c r="A673" s="317" t="str">
        <f>_xlfn.XLOOKUP(B673,NRO!I:I,NRO!H:H)</f>
        <v>YOF</v>
      </c>
      <c r="B673" s="317" t="s">
        <v>281</v>
      </c>
      <c r="C673" s="317" t="s">
        <v>4240</v>
      </c>
      <c r="D673" s="317">
        <v>14.748699999999999</v>
      </c>
      <c r="E673" s="317">
        <v>-17.49615</v>
      </c>
      <c r="F673" s="317">
        <v>0</v>
      </c>
      <c r="G673" s="317">
        <v>6</v>
      </c>
      <c r="H673" s="317">
        <v>0</v>
      </c>
      <c r="I673" s="317">
        <v>0</v>
      </c>
      <c r="J673" s="317" t="s">
        <v>19</v>
      </c>
      <c r="K673" s="317" t="s">
        <v>5432</v>
      </c>
      <c r="L673" s="317" t="s">
        <v>6162</v>
      </c>
      <c r="M673" s="317" t="e">
        <f>VLOOKUP(L673,[2]Feuil1!$F:$F,1,)</f>
        <v>#N/A</v>
      </c>
      <c r="N673" s="317"/>
    </row>
    <row r="674" spans="1:14">
      <c r="A674" s="317" t="str">
        <f>_xlfn.XLOOKUP(B674,NRO!I:I,NRO!H:H)</f>
        <v>MAD</v>
      </c>
      <c r="B674" s="317" t="s">
        <v>1438</v>
      </c>
      <c r="C674" s="317" t="s">
        <v>3724</v>
      </c>
      <c r="D674" s="317">
        <v>14.884449999999999</v>
      </c>
      <c r="E674" s="317">
        <v>-15.934810000000001</v>
      </c>
      <c r="F674" s="317">
        <v>0</v>
      </c>
      <c r="G674" s="317">
        <v>8</v>
      </c>
      <c r="H674" s="317">
        <v>0</v>
      </c>
      <c r="I674" s="317">
        <v>0</v>
      </c>
      <c r="J674" s="320" t="s">
        <v>5430</v>
      </c>
      <c r="K674" s="317" t="s">
        <v>5432</v>
      </c>
      <c r="L674" s="317" t="s">
        <v>6163</v>
      </c>
      <c r="M674" s="317" t="e">
        <f>VLOOKUP(L674,[2]Feuil1!$F:$F,1,)</f>
        <v>#N/A</v>
      </c>
      <c r="N674" s="317"/>
    </row>
    <row r="675" spans="1:14">
      <c r="A675" s="317" t="str">
        <f>_xlfn.XLOOKUP(B675,NRO!I:I,NRO!H:H)</f>
        <v>THS</v>
      </c>
      <c r="B675" s="317" t="s">
        <v>826</v>
      </c>
      <c r="C675" s="317" t="s">
        <v>4903</v>
      </c>
      <c r="D675" s="317">
        <v>14.76859</v>
      </c>
      <c r="E675" s="317">
        <v>-16.954989999999999</v>
      </c>
      <c r="F675" s="317">
        <v>0</v>
      </c>
      <c r="G675" s="317">
        <v>6</v>
      </c>
      <c r="H675" s="317">
        <v>0</v>
      </c>
      <c r="I675" s="317">
        <v>0</v>
      </c>
      <c r="J675" s="320" t="s">
        <v>23</v>
      </c>
      <c r="K675" s="317" t="s">
        <v>5432</v>
      </c>
      <c r="L675" s="317" t="s">
        <v>6164</v>
      </c>
      <c r="M675" s="317" t="e">
        <f>VLOOKUP(L675,[2]Feuil1!$F:$F,1,)</f>
        <v>#N/A</v>
      </c>
      <c r="N675" s="317"/>
    </row>
    <row r="676" spans="1:14">
      <c r="A676" s="317" t="str">
        <f>_xlfn.XLOOKUP(B676,NRO!I:I,NRO!H:H)</f>
        <v>TIA</v>
      </c>
      <c r="B676" s="317" t="s">
        <v>1539</v>
      </c>
      <c r="C676" s="317" t="s">
        <v>3834</v>
      </c>
      <c r="D676" s="317">
        <v>14.75661</v>
      </c>
      <c r="E676" s="317">
        <v>-17.367650000000001</v>
      </c>
      <c r="F676" s="317">
        <v>0</v>
      </c>
      <c r="G676" s="317">
        <v>8</v>
      </c>
      <c r="H676" s="317">
        <v>0</v>
      </c>
      <c r="I676" s="317">
        <v>0</v>
      </c>
      <c r="J676" s="318" t="s">
        <v>12</v>
      </c>
      <c r="K676" s="317" t="s">
        <v>5432</v>
      </c>
      <c r="L676" s="317" t="s">
        <v>6165</v>
      </c>
      <c r="M676" s="317" t="e">
        <f>VLOOKUP(L676,[2]Feuil1!$F:$F,1,)</f>
        <v>#N/A</v>
      </c>
      <c r="N676" s="317"/>
    </row>
    <row r="677" spans="1:14">
      <c r="A677" s="317" t="str">
        <f>_xlfn.XLOOKUP(B677,NRO!I:I,NRO!H:H)</f>
        <v>REP</v>
      </c>
      <c r="B677" s="317" t="s">
        <v>161</v>
      </c>
      <c r="C677" s="317" t="s">
        <v>4205</v>
      </c>
      <c r="D677" s="317">
        <v>14.665872</v>
      </c>
      <c r="E677" s="317">
        <v>-17.433876999999999</v>
      </c>
      <c r="F677" s="317">
        <v>0</v>
      </c>
      <c r="G677" s="317">
        <v>20</v>
      </c>
      <c r="H677" s="317">
        <v>0</v>
      </c>
      <c r="I677" s="317">
        <v>0</v>
      </c>
      <c r="J677" s="317" t="s">
        <v>19</v>
      </c>
      <c r="K677" s="317" t="s">
        <v>5432</v>
      </c>
      <c r="L677" s="317" t="s">
        <v>6166</v>
      </c>
      <c r="M677" s="317" t="e">
        <f>VLOOKUP(L677,[2]Feuil1!$F:$F,1,)</f>
        <v>#N/A</v>
      </c>
      <c r="N677" s="317"/>
    </row>
    <row r="678" spans="1:14">
      <c r="A678" s="317" t="str">
        <f>_xlfn.XLOOKUP(B678,NRO!I:I,NRO!H:H)</f>
        <v>SVD</v>
      </c>
      <c r="B678" s="317" t="s">
        <v>1301</v>
      </c>
      <c r="C678" s="317" t="s">
        <v>4078</v>
      </c>
      <c r="D678" s="317">
        <v>14.71171</v>
      </c>
      <c r="E678" s="317">
        <v>-17.469850000000001</v>
      </c>
      <c r="F678" s="317">
        <v>0</v>
      </c>
      <c r="G678" s="317">
        <v>6</v>
      </c>
      <c r="H678" s="317">
        <v>0</v>
      </c>
      <c r="I678" s="317">
        <v>0</v>
      </c>
      <c r="J678" s="317" t="s">
        <v>19</v>
      </c>
      <c r="K678" s="317" t="s">
        <v>5432</v>
      </c>
      <c r="L678" s="317" t="s">
        <v>6167</v>
      </c>
      <c r="M678" s="317" t="e">
        <f>VLOOKUP(L678,[2]Feuil1!$F:$F,1,)</f>
        <v>#N/A</v>
      </c>
      <c r="N678" s="317"/>
    </row>
    <row r="679" spans="1:14">
      <c r="A679" s="317" t="str">
        <f>_xlfn.XLOOKUP(B679,NRO!I:I,NRO!H:H)</f>
        <v>NDA</v>
      </c>
      <c r="B679" s="317" t="s">
        <v>1416</v>
      </c>
      <c r="C679" s="317" t="s">
        <v>3879</v>
      </c>
      <c r="D679" s="317">
        <v>14.836679999999999</v>
      </c>
      <c r="E679" s="317">
        <v>-15.9406</v>
      </c>
      <c r="F679" s="317">
        <v>0</v>
      </c>
      <c r="G679" s="317">
        <v>8</v>
      </c>
      <c r="H679" s="317">
        <v>0</v>
      </c>
      <c r="I679" s="317">
        <v>0</v>
      </c>
      <c r="J679" s="320" t="s">
        <v>5430</v>
      </c>
      <c r="K679" s="317" t="s">
        <v>5432</v>
      </c>
      <c r="L679" s="317" t="s">
        <v>6168</v>
      </c>
      <c r="M679" s="317" t="e">
        <f>VLOOKUP(L679,[2]Feuil1!$F:$F,1,)</f>
        <v>#N/A</v>
      </c>
      <c r="N679" s="317"/>
    </row>
    <row r="680" spans="1:14">
      <c r="A680" s="317" t="str">
        <f>_xlfn.XLOOKUP(B680,NRO!I:I,NRO!H:H)</f>
        <v>ALM</v>
      </c>
      <c r="B680" s="317" t="s">
        <v>334</v>
      </c>
      <c r="C680" s="317" t="s">
        <v>5198</v>
      </c>
      <c r="D680" s="317">
        <v>14.71569</v>
      </c>
      <c r="E680" s="317">
        <v>-17.49457</v>
      </c>
      <c r="F680" s="317">
        <v>0</v>
      </c>
      <c r="G680" s="317">
        <v>6</v>
      </c>
      <c r="H680" s="317">
        <v>0</v>
      </c>
      <c r="I680" s="317">
        <v>0</v>
      </c>
      <c r="J680" s="317" t="s">
        <v>19</v>
      </c>
      <c r="K680" s="317" t="s">
        <v>5432</v>
      </c>
      <c r="L680" s="317" t="s">
        <v>6169</v>
      </c>
      <c r="M680" s="317" t="e">
        <f>VLOOKUP(L680,[2]Feuil1!$F:$F,1,)</f>
        <v>#N/A</v>
      </c>
      <c r="N680" s="317"/>
    </row>
    <row r="681" spans="1:14">
      <c r="A681" s="317" t="str">
        <f>_xlfn.XLOOKUP(B681,NRO!I:I,NRO!H:H)</f>
        <v>MBR</v>
      </c>
      <c r="B681" s="317" t="s">
        <v>735</v>
      </c>
      <c r="C681" s="317" t="s">
        <v>4806</v>
      </c>
      <c r="D681" s="317">
        <v>14.40856</v>
      </c>
      <c r="E681" s="317">
        <v>-16.96388</v>
      </c>
      <c r="F681" s="317">
        <v>0</v>
      </c>
      <c r="G681" s="317">
        <v>6</v>
      </c>
      <c r="H681" s="317">
        <v>0</v>
      </c>
      <c r="I681" s="317">
        <v>0</v>
      </c>
      <c r="J681" s="320" t="s">
        <v>23</v>
      </c>
      <c r="K681" s="317" t="s">
        <v>5432</v>
      </c>
      <c r="L681" s="317" t="s">
        <v>6170</v>
      </c>
      <c r="M681" s="317" t="e">
        <f>VLOOKUP(L681,[2]Feuil1!$F:$F,1,)</f>
        <v>#N/A</v>
      </c>
      <c r="N681" s="317"/>
    </row>
    <row r="682" spans="1:14">
      <c r="A682" s="317" t="str">
        <f>_xlfn.XLOOKUP(B682,NRO!I:I,NRO!H:H)</f>
        <v>SDF</v>
      </c>
      <c r="B682" s="317" t="s">
        <v>545</v>
      </c>
      <c r="C682" s="317" t="s">
        <v>4278</v>
      </c>
      <c r="D682" s="317">
        <v>14.7264</v>
      </c>
      <c r="E682" s="317">
        <v>-17.442640000000001</v>
      </c>
      <c r="F682" s="317">
        <v>0</v>
      </c>
      <c r="G682" s="317">
        <v>6</v>
      </c>
      <c r="H682" s="317">
        <v>0</v>
      </c>
      <c r="I682" s="317">
        <v>0</v>
      </c>
      <c r="J682" s="317" t="s">
        <v>19</v>
      </c>
      <c r="K682" s="317" t="s">
        <v>5432</v>
      </c>
      <c r="L682" s="317" t="s">
        <v>6171</v>
      </c>
      <c r="M682" s="317" t="e">
        <f>VLOOKUP(L682,[2]Feuil1!$F:$F,1,)</f>
        <v>#N/A</v>
      </c>
      <c r="N682" s="317"/>
    </row>
    <row r="683" spans="1:14">
      <c r="A683" s="317" t="str">
        <f>_xlfn.XLOOKUP(B683,NRO!I:I,NRO!H:H)</f>
        <v>YOF</v>
      </c>
      <c r="B683" s="317" t="s">
        <v>301</v>
      </c>
      <c r="C683" s="317" t="s">
        <v>3956</v>
      </c>
      <c r="D683" s="317">
        <v>14.750400000000001</v>
      </c>
      <c r="E683" s="317">
        <v>-17.48359</v>
      </c>
      <c r="F683" s="317">
        <v>0</v>
      </c>
      <c r="G683" s="317">
        <v>6</v>
      </c>
      <c r="H683" s="317">
        <v>0</v>
      </c>
      <c r="I683" s="317">
        <v>0</v>
      </c>
      <c r="J683" s="317" t="s">
        <v>19</v>
      </c>
      <c r="K683" s="317" t="s">
        <v>5432</v>
      </c>
      <c r="L683" s="317" t="s">
        <v>6172</v>
      </c>
      <c r="M683" s="317" t="e">
        <f>VLOOKUP(L683,[2]Feuil1!$F:$F,1,)</f>
        <v>#N/A</v>
      </c>
      <c r="N683" s="317"/>
    </row>
    <row r="684" spans="1:14">
      <c r="A684" s="317" t="str">
        <f>_xlfn.XLOOKUP(B684,NRO!I:I,NRO!H:H)</f>
        <v>YOF</v>
      </c>
      <c r="B684" s="317" t="s">
        <v>281</v>
      </c>
      <c r="C684" s="317" t="s">
        <v>3992</v>
      </c>
      <c r="D684" s="317">
        <v>14.74483</v>
      </c>
      <c r="E684" s="317">
        <v>-17.497820000000001</v>
      </c>
      <c r="F684" s="317">
        <v>0</v>
      </c>
      <c r="G684" s="317">
        <v>6</v>
      </c>
      <c r="H684" s="317">
        <v>0</v>
      </c>
      <c r="I684" s="317">
        <v>0</v>
      </c>
      <c r="J684" s="317" t="s">
        <v>19</v>
      </c>
      <c r="K684" s="317" t="s">
        <v>5432</v>
      </c>
      <c r="L684" s="317" t="s">
        <v>6173</v>
      </c>
      <c r="M684" s="317" t="e">
        <f>VLOOKUP(L684,[2]Feuil1!$F:$F,1,)</f>
        <v>#N/A</v>
      </c>
      <c r="N684" s="317"/>
    </row>
    <row r="685" spans="1:14">
      <c r="A685" s="317" t="str">
        <f>_xlfn.XLOOKUP(B685,NRO!I:I,NRO!H:H)</f>
        <v>MBW</v>
      </c>
      <c r="B685" s="317" t="s">
        <v>621</v>
      </c>
      <c r="C685" s="317" t="s">
        <v>4029</v>
      </c>
      <c r="D685" s="317">
        <v>14.742369999999999</v>
      </c>
      <c r="E685" s="317">
        <v>-17.33409</v>
      </c>
      <c r="F685" s="317">
        <v>0</v>
      </c>
      <c r="G685" s="317">
        <v>6</v>
      </c>
      <c r="H685" s="317">
        <v>0</v>
      </c>
      <c r="I685" s="317">
        <v>0</v>
      </c>
      <c r="J685" s="318" t="s">
        <v>12</v>
      </c>
      <c r="K685" s="317" t="s">
        <v>5432</v>
      </c>
      <c r="L685" s="317" t="s">
        <v>6174</v>
      </c>
      <c r="M685" s="317" t="e">
        <f>VLOOKUP(L685,[2]Feuil1!$F:$F,1,)</f>
        <v>#N/A</v>
      </c>
      <c r="N685" s="317"/>
    </row>
    <row r="686" spans="1:14">
      <c r="A686" s="317" t="str">
        <f>_xlfn.XLOOKUP(B686,NRO!I:I,NRO!H:H)</f>
        <v>SDF</v>
      </c>
      <c r="B686" s="317" t="s">
        <v>304</v>
      </c>
      <c r="C686" s="317" t="s">
        <v>3827</v>
      </c>
      <c r="D686" s="317">
        <v>14.744827000000001</v>
      </c>
      <c r="E686" s="317">
        <v>-17.462011</v>
      </c>
      <c r="F686" s="317">
        <v>0</v>
      </c>
      <c r="G686" s="317">
        <v>6</v>
      </c>
      <c r="H686" s="317">
        <v>0</v>
      </c>
      <c r="I686" s="317">
        <v>0</v>
      </c>
      <c r="J686" s="317" t="s">
        <v>19</v>
      </c>
      <c r="K686" s="317" t="s">
        <v>5432</v>
      </c>
      <c r="L686" s="317" t="s">
        <v>6175</v>
      </c>
      <c r="M686" s="317" t="e">
        <f>VLOOKUP(L686,[2]Feuil1!$F:$F,1,)</f>
        <v>#N/A</v>
      </c>
      <c r="N686" s="317"/>
    </row>
    <row r="687" spans="1:14">
      <c r="A687" s="317" t="str">
        <f>_xlfn.XLOOKUP(B687,NRO!I:I,NRO!H:H)</f>
        <v>SVD</v>
      </c>
      <c r="B687" s="317" t="s">
        <v>1301</v>
      </c>
      <c r="C687" s="317" t="s">
        <v>5199</v>
      </c>
      <c r="D687" s="317">
        <v>14.71209</v>
      </c>
      <c r="E687" s="317">
        <v>-17.468889999999998</v>
      </c>
      <c r="F687" s="317">
        <v>0</v>
      </c>
      <c r="G687" s="317">
        <v>6</v>
      </c>
      <c r="H687" s="317">
        <v>0</v>
      </c>
      <c r="I687" s="317">
        <v>0</v>
      </c>
      <c r="J687" s="317" t="s">
        <v>19</v>
      </c>
      <c r="K687" s="317" t="s">
        <v>5432</v>
      </c>
      <c r="L687" s="317" t="s">
        <v>6176</v>
      </c>
      <c r="M687" s="317" t="e">
        <f>VLOOKUP(L687,[2]Feuil1!$F:$F,1,)</f>
        <v>#N/A</v>
      </c>
      <c r="N687" s="317"/>
    </row>
    <row r="688" spans="1:14">
      <c r="A688" s="317" t="str">
        <f>_xlfn.XLOOKUP(B688,NRO!I:I,NRO!H:H)</f>
        <v>CAM</v>
      </c>
      <c r="B688" s="317" t="s">
        <v>631</v>
      </c>
      <c r="C688" s="317" t="s">
        <v>3848</v>
      </c>
      <c r="D688" s="317">
        <v>14.75732</v>
      </c>
      <c r="E688" s="317">
        <v>-17.432320000000001</v>
      </c>
      <c r="F688" s="317">
        <v>0</v>
      </c>
      <c r="G688" s="317">
        <v>6</v>
      </c>
      <c r="H688" s="317">
        <v>0</v>
      </c>
      <c r="I688" s="317">
        <v>0</v>
      </c>
      <c r="J688" s="318" t="s">
        <v>12</v>
      </c>
      <c r="K688" s="317" t="s">
        <v>5432</v>
      </c>
      <c r="L688" s="317" t="s">
        <v>6177</v>
      </c>
      <c r="M688" s="317" t="e">
        <f>VLOOKUP(L688,[2]Feuil1!$F:$F,1,)</f>
        <v>#N/A</v>
      </c>
      <c r="N688" s="317"/>
    </row>
    <row r="689" spans="1:14">
      <c r="A689" s="317" t="str">
        <f>_xlfn.XLOOKUP(B689,NRO!I:I,NRO!H:H)</f>
        <v>MAD</v>
      </c>
      <c r="B689" s="317" t="s">
        <v>1024</v>
      </c>
      <c r="C689" s="317" t="s">
        <v>4420</v>
      </c>
      <c r="D689" s="317">
        <v>14.889379999999999</v>
      </c>
      <c r="E689" s="317">
        <v>-15.899620000000001</v>
      </c>
      <c r="F689" s="317">
        <v>0</v>
      </c>
      <c r="G689" s="317">
        <v>8</v>
      </c>
      <c r="H689" s="317">
        <v>0</v>
      </c>
      <c r="I689" s="317">
        <v>0</v>
      </c>
      <c r="J689" s="320" t="s">
        <v>5430</v>
      </c>
      <c r="K689" s="317" t="s">
        <v>5432</v>
      </c>
      <c r="L689" s="317" t="s">
        <v>6178</v>
      </c>
      <c r="M689" s="317" t="e">
        <f>VLOOKUP(L689,[2]Feuil1!$F:$F,1,)</f>
        <v>#N/A</v>
      </c>
      <c r="N689" s="317"/>
    </row>
    <row r="690" spans="1:14">
      <c r="A690" s="317" t="str">
        <f>_xlfn.XLOOKUP(B690,NRO!I:I,NRO!H:H)</f>
        <v>YOF</v>
      </c>
      <c r="B690" s="317" t="s">
        <v>281</v>
      </c>
      <c r="C690" s="317" t="s">
        <v>5054</v>
      </c>
      <c r="D690" s="317">
        <v>14.74474</v>
      </c>
      <c r="E690" s="317">
        <v>-17.49905</v>
      </c>
      <c r="F690" s="317">
        <v>0</v>
      </c>
      <c r="G690" s="317">
        <v>6</v>
      </c>
      <c r="H690" s="317">
        <v>0</v>
      </c>
      <c r="I690" s="317">
        <v>0</v>
      </c>
      <c r="J690" s="317" t="s">
        <v>19</v>
      </c>
      <c r="K690" s="317" t="s">
        <v>5432</v>
      </c>
      <c r="L690" s="317" t="s">
        <v>6179</v>
      </c>
      <c r="M690" s="317" t="e">
        <f>VLOOKUP(L690,[2]Feuil1!$F:$F,1,)</f>
        <v>#N/A</v>
      </c>
      <c r="N690" s="317"/>
    </row>
    <row r="691" spans="1:14">
      <c r="A691" s="317" t="str">
        <f>_xlfn.XLOOKUP(B691,NRO!I:I,NRO!H:H)</f>
        <v>TIA</v>
      </c>
      <c r="B691" s="317" t="s">
        <v>846</v>
      </c>
      <c r="C691" s="317" t="s">
        <v>3899</v>
      </c>
      <c r="D691" s="317">
        <v>14.7424</v>
      </c>
      <c r="E691" s="317">
        <v>-17.412240000000001</v>
      </c>
      <c r="F691" s="317">
        <v>0</v>
      </c>
      <c r="G691" s="317">
        <v>8</v>
      </c>
      <c r="H691" s="317">
        <v>0</v>
      </c>
      <c r="I691" s="317">
        <v>0</v>
      </c>
      <c r="J691" s="318" t="s">
        <v>12</v>
      </c>
      <c r="K691" s="317" t="s">
        <v>5432</v>
      </c>
      <c r="L691" s="317" t="s">
        <v>6180</v>
      </c>
      <c r="M691" s="317" t="e">
        <f>VLOOKUP(L691,[2]Feuil1!$F:$F,1,)</f>
        <v>#N/A</v>
      </c>
      <c r="N691" s="317"/>
    </row>
    <row r="692" spans="1:14">
      <c r="A692" s="317" t="str">
        <f>_xlfn.XLOOKUP(B692,NRO!I:I,NRO!H:H)</f>
        <v>YOF</v>
      </c>
      <c r="B692" s="317" t="s">
        <v>281</v>
      </c>
      <c r="C692" s="317" t="s">
        <v>3980</v>
      </c>
      <c r="D692" s="317">
        <v>14.74621</v>
      </c>
      <c r="E692" s="317">
        <v>-17.498660000000001</v>
      </c>
      <c r="F692" s="317">
        <v>0</v>
      </c>
      <c r="G692" s="317">
        <v>6</v>
      </c>
      <c r="H692" s="317">
        <v>0</v>
      </c>
      <c r="I692" s="317">
        <v>0</v>
      </c>
      <c r="J692" s="317" t="s">
        <v>19</v>
      </c>
      <c r="K692" s="317" t="s">
        <v>5432</v>
      </c>
      <c r="L692" s="317" t="s">
        <v>6181</v>
      </c>
      <c r="M692" s="317" t="e">
        <f>VLOOKUP(L692,[2]Feuil1!$F:$F,1,)</f>
        <v>#N/A</v>
      </c>
      <c r="N692" s="317"/>
    </row>
    <row r="693" spans="1:14">
      <c r="A693" s="317" t="str">
        <f>_xlfn.XLOOKUP(B693,NRO!I:I,NRO!H:H)</f>
        <v>MBO</v>
      </c>
      <c r="B693" s="317" t="s">
        <v>1693</v>
      </c>
      <c r="C693" s="317" t="s">
        <v>4440</v>
      </c>
      <c r="D693" s="317">
        <v>15.135249999999999</v>
      </c>
      <c r="E693" s="317">
        <v>-16.883400000000002</v>
      </c>
      <c r="F693" s="317">
        <v>0</v>
      </c>
      <c r="G693" s="317">
        <v>6</v>
      </c>
      <c r="H693" s="317">
        <v>0</v>
      </c>
      <c r="I693" s="317">
        <v>0</v>
      </c>
      <c r="J693" s="320" t="s">
        <v>23</v>
      </c>
      <c r="K693" s="317" t="s">
        <v>5432</v>
      </c>
      <c r="L693" s="317" t="s">
        <v>6182</v>
      </c>
      <c r="M693" s="317" t="e">
        <f>VLOOKUP(L693,[2]Feuil1!$F:$F,1,)</f>
        <v>#N/A</v>
      </c>
      <c r="N693" s="317"/>
    </row>
    <row r="694" spans="1:14">
      <c r="A694" s="317" t="str">
        <f>_xlfn.XLOOKUP(B694,NRO!I:I,NRO!H:H)</f>
        <v>THS</v>
      </c>
      <c r="B694" s="317" t="s">
        <v>1119</v>
      </c>
      <c r="C694" s="317" t="s">
        <v>4419</v>
      </c>
      <c r="D694" s="317">
        <v>14.74761</v>
      </c>
      <c r="E694" s="317">
        <v>-16.919720000000002</v>
      </c>
      <c r="F694" s="317">
        <v>0</v>
      </c>
      <c r="G694" s="317">
        <v>8</v>
      </c>
      <c r="H694" s="317">
        <v>0</v>
      </c>
      <c r="I694" s="317">
        <v>0</v>
      </c>
      <c r="J694" s="320" t="s">
        <v>23</v>
      </c>
      <c r="K694" s="317" t="s">
        <v>5432</v>
      </c>
      <c r="L694" s="317" t="s">
        <v>6183</v>
      </c>
      <c r="M694" s="317" t="e">
        <f>VLOOKUP(L694,[2]Feuil1!$F:$F,1,)</f>
        <v>#N/A</v>
      </c>
      <c r="N694" s="317"/>
    </row>
    <row r="695" spans="1:14">
      <c r="A695" s="317" t="str">
        <f>_xlfn.XLOOKUP(B695,NRO!I:I,NRO!H:H)</f>
        <v>MBR</v>
      </c>
      <c r="B695" s="317" t="s">
        <v>735</v>
      </c>
      <c r="C695" s="317" t="s">
        <v>4841</v>
      </c>
      <c r="D695" s="317">
        <v>14.408099999999999</v>
      </c>
      <c r="E695" s="317">
        <v>-16.967780000000001</v>
      </c>
      <c r="F695" s="317">
        <v>0</v>
      </c>
      <c r="G695" s="317">
        <v>6</v>
      </c>
      <c r="H695" s="317">
        <v>0</v>
      </c>
      <c r="I695" s="317">
        <v>0</v>
      </c>
      <c r="J695" s="320" t="s">
        <v>23</v>
      </c>
      <c r="K695" s="317" t="s">
        <v>5432</v>
      </c>
      <c r="L695" s="317" t="s">
        <v>6184</v>
      </c>
      <c r="M695" s="317" t="e">
        <f>VLOOKUP(L695,[2]Feuil1!$F:$F,1,)</f>
        <v>#N/A</v>
      </c>
      <c r="N695" s="317"/>
    </row>
    <row r="696" spans="1:14">
      <c r="A696" s="317" t="str">
        <f>_xlfn.XLOOKUP(B696,NRO!I:I,NRO!H:H)</f>
        <v>SDF</v>
      </c>
      <c r="B696" s="317" t="s">
        <v>674</v>
      </c>
      <c r="C696" s="317" t="s">
        <v>3849</v>
      </c>
      <c r="D696" s="317">
        <v>14.736800000000001</v>
      </c>
      <c r="E696" s="317">
        <v>-17.44764</v>
      </c>
      <c r="F696" s="317">
        <v>0</v>
      </c>
      <c r="G696" s="317">
        <v>6</v>
      </c>
      <c r="H696" s="317">
        <v>0</v>
      </c>
      <c r="I696" s="317">
        <v>0</v>
      </c>
      <c r="J696" s="317" t="s">
        <v>19</v>
      </c>
      <c r="K696" s="317" t="s">
        <v>5432</v>
      </c>
      <c r="L696" s="317" t="s">
        <v>6185</v>
      </c>
      <c r="M696" s="317" t="e">
        <f>VLOOKUP(L696,[2]Feuil1!$F:$F,1,)</f>
        <v>#N/A</v>
      </c>
      <c r="N696" s="317"/>
    </row>
    <row r="697" spans="1:14">
      <c r="A697" s="317" t="str">
        <f>_xlfn.XLOOKUP(B697,NRO!I:I,NRO!H:H)</f>
        <v>ALM</v>
      </c>
      <c r="B697" s="317" t="s">
        <v>265</v>
      </c>
      <c r="C697" s="317" t="s">
        <v>5034</v>
      </c>
      <c r="D697" s="317">
        <v>14.727114</v>
      </c>
      <c r="E697" s="317">
        <v>-17.501166000000001</v>
      </c>
      <c r="F697" s="317">
        <v>0</v>
      </c>
      <c r="G697" s="317">
        <v>12</v>
      </c>
      <c r="H697" s="317">
        <v>0</v>
      </c>
      <c r="I697" s="317">
        <v>0</v>
      </c>
      <c r="J697" s="317" t="s">
        <v>19</v>
      </c>
      <c r="K697" s="317" t="s">
        <v>5432</v>
      </c>
      <c r="L697" s="317" t="s">
        <v>6186</v>
      </c>
      <c r="M697" s="317" t="e">
        <f>VLOOKUP(L697,[2]Feuil1!$F:$F,1,)</f>
        <v>#N/A</v>
      </c>
      <c r="N697" s="317"/>
    </row>
    <row r="698" spans="1:14">
      <c r="A698" s="317" t="str">
        <f>_xlfn.XLOOKUP(B698,NRO!I:I,NRO!H:H)</f>
        <v>BIG</v>
      </c>
      <c r="B698" s="317" t="s">
        <v>1666</v>
      </c>
      <c r="C698" s="317" t="s">
        <v>4488</v>
      </c>
      <c r="D698" s="317">
        <v>12.79307</v>
      </c>
      <c r="E698" s="317">
        <v>-16.21977</v>
      </c>
      <c r="F698" s="317">
        <v>0</v>
      </c>
      <c r="G698" s="317">
        <v>6</v>
      </c>
      <c r="H698" s="317">
        <v>0</v>
      </c>
      <c r="I698" s="317">
        <v>0</v>
      </c>
      <c r="J698" s="319" t="s">
        <v>17</v>
      </c>
      <c r="K698" s="317" t="s">
        <v>5432</v>
      </c>
      <c r="L698" s="317" t="s">
        <v>6187</v>
      </c>
      <c r="M698" s="317" t="e">
        <f>VLOOKUP(L698,[2]Feuil1!$F:$F,1,)</f>
        <v>#N/A</v>
      </c>
      <c r="N698" s="317"/>
    </row>
    <row r="699" spans="1:14">
      <c r="A699" s="317" t="str">
        <f>_xlfn.XLOOKUP(B699,NRO!I:I,NRO!H:H)</f>
        <v>ACA</v>
      </c>
      <c r="B699" s="317" t="s">
        <v>566</v>
      </c>
      <c r="C699" s="317" t="s">
        <v>4375</v>
      </c>
      <c r="D699" s="317">
        <v>14.71062</v>
      </c>
      <c r="E699" s="317">
        <v>-17.454879999999999</v>
      </c>
      <c r="F699" s="317">
        <v>0</v>
      </c>
      <c r="G699" s="317">
        <v>6</v>
      </c>
      <c r="H699" s="317">
        <v>0</v>
      </c>
      <c r="I699" s="317">
        <v>0</v>
      </c>
      <c r="J699" s="317" t="s">
        <v>19</v>
      </c>
      <c r="K699" s="317" t="s">
        <v>5432</v>
      </c>
      <c r="L699" s="317" t="s">
        <v>6188</v>
      </c>
      <c r="M699" s="317" t="e">
        <f>VLOOKUP(L699,[2]Feuil1!$F:$F,1,)</f>
        <v>#N/A</v>
      </c>
      <c r="N699" s="317"/>
    </row>
    <row r="700" spans="1:14">
      <c r="A700" s="317" t="str">
        <f>_xlfn.XLOOKUP(B700,NRO!I:I,NRO!H:H)</f>
        <v>SVD</v>
      </c>
      <c r="B700" s="317" t="s">
        <v>1301</v>
      </c>
      <c r="C700" s="317" t="s">
        <v>3771</v>
      </c>
      <c r="D700" s="317">
        <v>14.70908</v>
      </c>
      <c r="E700" s="317">
        <v>-17.46809</v>
      </c>
      <c r="F700" s="317">
        <v>0</v>
      </c>
      <c r="G700" s="317">
        <v>6</v>
      </c>
      <c r="H700" s="317">
        <v>0</v>
      </c>
      <c r="I700" s="317">
        <v>0</v>
      </c>
      <c r="J700" s="317" t="s">
        <v>19</v>
      </c>
      <c r="K700" s="317" t="s">
        <v>5432</v>
      </c>
      <c r="L700" s="317" t="s">
        <v>6189</v>
      </c>
      <c r="M700" s="317" t="e">
        <f>VLOOKUP(L700,[2]Feuil1!$F:$F,1,)</f>
        <v>#N/A</v>
      </c>
      <c r="N700" s="317"/>
    </row>
    <row r="701" spans="1:14">
      <c r="A701" s="317" t="str">
        <f>_xlfn.XLOOKUP(B701,NRO!I:I,NRO!H:H)</f>
        <v>GDW</v>
      </c>
      <c r="B701" s="317" t="s">
        <v>445</v>
      </c>
      <c r="C701" s="317" t="s">
        <v>3984</v>
      </c>
      <c r="D701" s="317">
        <v>14.7897</v>
      </c>
      <c r="E701" s="317">
        <v>-17.361440000000002</v>
      </c>
      <c r="F701" s="317">
        <v>0</v>
      </c>
      <c r="G701" s="317">
        <v>6</v>
      </c>
      <c r="H701" s="317">
        <v>0</v>
      </c>
      <c r="I701" s="317">
        <v>0</v>
      </c>
      <c r="J701" s="318" t="s">
        <v>12</v>
      </c>
      <c r="K701" s="317" t="s">
        <v>5432</v>
      </c>
      <c r="L701" s="317" t="s">
        <v>6190</v>
      </c>
      <c r="M701" s="317" t="e">
        <f>VLOOKUP(L701,[2]Feuil1!$F:$F,1,)</f>
        <v>#N/A</v>
      </c>
      <c r="N701" s="317"/>
    </row>
    <row r="702" spans="1:14">
      <c r="A702" s="317" t="str">
        <f>_xlfn.XLOOKUP(B702,NRO!I:I,NRO!H:H)</f>
        <v>GDW</v>
      </c>
      <c r="B702" s="317" t="s">
        <v>445</v>
      </c>
      <c r="C702" s="317" t="s">
        <v>3988</v>
      </c>
      <c r="D702" s="317">
        <v>14.79095</v>
      </c>
      <c r="E702" s="317">
        <v>-17.360389999999999</v>
      </c>
      <c r="F702" s="317">
        <v>0</v>
      </c>
      <c r="G702" s="317">
        <v>6</v>
      </c>
      <c r="H702" s="317">
        <v>0</v>
      </c>
      <c r="I702" s="317">
        <v>0</v>
      </c>
      <c r="J702" s="318" t="s">
        <v>12</v>
      </c>
      <c r="K702" s="317" t="s">
        <v>5432</v>
      </c>
      <c r="L702" s="317" t="s">
        <v>6191</v>
      </c>
      <c r="M702" s="317" t="e">
        <f>VLOOKUP(L702,[2]Feuil1!$F:$F,1,)</f>
        <v>#N/A</v>
      </c>
      <c r="N702" s="317"/>
    </row>
    <row r="703" spans="1:14">
      <c r="A703" s="317" t="str">
        <f>_xlfn.XLOOKUP(B703,NRO!I:I,NRO!H:H)</f>
        <v>YOF</v>
      </c>
      <c r="B703" s="317" t="s">
        <v>526</v>
      </c>
      <c r="C703" s="317" t="s">
        <v>5200</v>
      </c>
      <c r="D703" s="317">
        <v>14.7623</v>
      </c>
      <c r="E703" s="317">
        <v>-17.472200000000001</v>
      </c>
      <c r="F703" s="317">
        <v>0</v>
      </c>
      <c r="G703" s="317">
        <v>6</v>
      </c>
      <c r="H703" s="317">
        <v>0</v>
      </c>
      <c r="I703" s="317">
        <v>0</v>
      </c>
      <c r="J703" s="317" t="s">
        <v>19</v>
      </c>
      <c r="K703" s="317" t="s">
        <v>5432</v>
      </c>
      <c r="L703" s="317" t="s">
        <v>6192</v>
      </c>
      <c r="M703" s="317" t="e">
        <f>VLOOKUP(L703,[2]Feuil1!$F:$F,1,)</f>
        <v>#N/A</v>
      </c>
      <c r="N703" s="317"/>
    </row>
    <row r="704" spans="1:14">
      <c r="A704" s="317" t="str">
        <f>_xlfn.XLOOKUP(B704,NRO!I:I,NRO!H:H)</f>
        <v>ZIG</v>
      </c>
      <c r="B704" s="317" t="s">
        <v>1440</v>
      </c>
      <c r="C704" s="317" t="s">
        <v>3886</v>
      </c>
      <c r="D704" s="317">
        <v>12.576029999999999</v>
      </c>
      <c r="E704" s="317">
        <v>-16.284839999999999</v>
      </c>
      <c r="F704" s="317">
        <v>0</v>
      </c>
      <c r="G704" s="317">
        <v>8</v>
      </c>
      <c r="H704" s="317">
        <v>0</v>
      </c>
      <c r="I704" s="317">
        <v>0</v>
      </c>
      <c r="J704" s="319" t="s">
        <v>17</v>
      </c>
      <c r="K704" s="317" t="s">
        <v>5432</v>
      </c>
      <c r="L704" s="317" t="s">
        <v>6193</v>
      </c>
      <c r="M704" s="317" t="e">
        <f>VLOOKUP(L704,[2]Feuil1!$F:$F,1,)</f>
        <v>#N/A</v>
      </c>
      <c r="N704" s="317"/>
    </row>
    <row r="705" spans="1:14">
      <c r="A705" s="317" t="str">
        <f>_xlfn.XLOOKUP(B705,NRO!I:I,NRO!H:H)</f>
        <v>THS</v>
      </c>
      <c r="B705" s="317" t="s">
        <v>1371</v>
      </c>
      <c r="C705" s="317" t="s">
        <v>4457</v>
      </c>
      <c r="D705" s="317">
        <v>14.76474</v>
      </c>
      <c r="E705" s="317">
        <v>-16.911149999999999</v>
      </c>
      <c r="F705" s="317">
        <v>0</v>
      </c>
      <c r="G705" s="317">
        <v>8</v>
      </c>
      <c r="H705" s="317">
        <v>0</v>
      </c>
      <c r="I705" s="317">
        <v>0</v>
      </c>
      <c r="J705" s="320" t="s">
        <v>23</v>
      </c>
      <c r="K705" s="317" t="s">
        <v>5432</v>
      </c>
      <c r="L705" s="317" t="s">
        <v>6194</v>
      </c>
      <c r="M705" s="317" t="e">
        <f>VLOOKUP(L705,[2]Feuil1!$F:$F,1,)</f>
        <v>#N/A</v>
      </c>
      <c r="N705" s="317"/>
    </row>
    <row r="706" spans="1:14">
      <c r="A706" s="317" t="str">
        <f>_xlfn.XLOOKUP(B706,NRO!I:I,NRO!H:H)</f>
        <v>SGK</v>
      </c>
      <c r="B706" s="317" t="s">
        <v>1716</v>
      </c>
      <c r="C706" s="317" t="s">
        <v>4505</v>
      </c>
      <c r="D706" s="317">
        <v>14.80682</v>
      </c>
      <c r="E706" s="317">
        <v>-17.28004</v>
      </c>
      <c r="F706" s="317">
        <v>0</v>
      </c>
      <c r="G706" s="317">
        <v>6</v>
      </c>
      <c r="H706" s="317">
        <v>0</v>
      </c>
      <c r="I706" s="317">
        <v>0</v>
      </c>
      <c r="J706" s="318" t="s">
        <v>12</v>
      </c>
      <c r="K706" s="317" t="s">
        <v>5432</v>
      </c>
      <c r="L706" s="317" t="s">
        <v>6195</v>
      </c>
      <c r="M706" s="317" t="e">
        <f>VLOOKUP(L706,[2]Feuil1!$F:$F,1,)</f>
        <v>#N/A</v>
      </c>
      <c r="N706" s="317"/>
    </row>
    <row r="707" spans="1:14">
      <c r="A707" s="317" t="str">
        <f>_xlfn.XLOOKUP(B707,NRO!I:I,NRO!H:H)</f>
        <v>MED</v>
      </c>
      <c r="B707" s="317" t="s">
        <v>260</v>
      </c>
      <c r="C707" s="317" t="s">
        <v>4162</v>
      </c>
      <c r="D707" s="317">
        <v>14.681590999999999</v>
      </c>
      <c r="E707" s="317">
        <v>-17.453921000000001</v>
      </c>
      <c r="F707" s="317">
        <v>0</v>
      </c>
      <c r="G707" s="317">
        <v>6</v>
      </c>
      <c r="H707" s="317">
        <v>0</v>
      </c>
      <c r="I707" s="317">
        <v>0</v>
      </c>
      <c r="J707" s="317" t="s">
        <v>19</v>
      </c>
      <c r="K707" s="317" t="s">
        <v>5432</v>
      </c>
      <c r="L707" s="317" t="s">
        <v>6196</v>
      </c>
      <c r="M707" s="317" t="e">
        <f>VLOOKUP(L707,[2]Feuil1!$F:$F,1,)</f>
        <v>#N/A</v>
      </c>
      <c r="N707" s="317"/>
    </row>
    <row r="708" spans="1:14">
      <c r="A708" s="317" t="str">
        <f>_xlfn.XLOOKUP(B708,NRO!I:I,NRO!H:H)</f>
        <v>KMR</v>
      </c>
      <c r="B708" s="317" t="s">
        <v>1254</v>
      </c>
      <c r="C708" s="317" t="s">
        <v>3869</v>
      </c>
      <c r="D708" s="317">
        <v>14.798061110000001</v>
      </c>
      <c r="E708" s="317">
        <v>-17.305730830000002</v>
      </c>
      <c r="F708" s="317">
        <v>0</v>
      </c>
      <c r="G708" s="317">
        <v>8</v>
      </c>
      <c r="H708" s="317">
        <v>0</v>
      </c>
      <c r="I708" s="317">
        <v>0</v>
      </c>
      <c r="J708" s="318" t="s">
        <v>12</v>
      </c>
      <c r="K708" s="317" t="s">
        <v>5432</v>
      </c>
      <c r="L708" s="317" t="s">
        <v>6197</v>
      </c>
      <c r="M708" s="317" t="e">
        <f>VLOOKUP(L708,[2]Feuil1!$F:$F,1,)</f>
        <v>#N/A</v>
      </c>
      <c r="N708" s="317"/>
    </row>
    <row r="709" spans="1:14">
      <c r="A709" s="317" t="str">
        <f>_xlfn.XLOOKUP(B709,NRO!I:I,NRO!H:H)</f>
        <v>GDW</v>
      </c>
      <c r="B709" s="317" t="s">
        <v>823</v>
      </c>
      <c r="C709" s="317" t="s">
        <v>3857</v>
      </c>
      <c r="D709" s="317">
        <v>14.782069999999999</v>
      </c>
      <c r="E709" s="317">
        <v>-17.380700000000001</v>
      </c>
      <c r="F709" s="317">
        <v>0</v>
      </c>
      <c r="G709" s="317">
        <v>6</v>
      </c>
      <c r="H709" s="317">
        <v>0</v>
      </c>
      <c r="I709" s="317">
        <v>0</v>
      </c>
      <c r="J709" s="318" t="s">
        <v>12</v>
      </c>
      <c r="K709" s="317" t="s">
        <v>5432</v>
      </c>
      <c r="L709" s="317" t="s">
        <v>6198</v>
      </c>
      <c r="M709" s="317" t="e">
        <f>VLOOKUP(L709,[2]Feuil1!$F:$F,1,)</f>
        <v>#N/A</v>
      </c>
      <c r="N709" s="317"/>
    </row>
    <row r="710" spans="1:14">
      <c r="A710" s="317" t="str">
        <f>_xlfn.XLOOKUP(B710,NRO!I:I,NRO!H:H)</f>
        <v>KLK</v>
      </c>
      <c r="B710" s="317" t="s">
        <v>880</v>
      </c>
      <c r="C710" s="317" t="s">
        <v>4638</v>
      </c>
      <c r="D710" s="317">
        <v>14.15685</v>
      </c>
      <c r="E710" s="317">
        <v>-16.047509999999999</v>
      </c>
      <c r="F710" s="317">
        <v>0</v>
      </c>
      <c r="G710" s="317">
        <v>6</v>
      </c>
      <c r="H710" s="317">
        <v>0</v>
      </c>
      <c r="I710" s="317">
        <v>0</v>
      </c>
      <c r="J710" s="322" t="s">
        <v>41</v>
      </c>
      <c r="K710" s="317" t="s">
        <v>5432</v>
      </c>
      <c r="L710" s="317" t="s">
        <v>6199</v>
      </c>
      <c r="M710" s="317" t="e">
        <f>VLOOKUP(L710,[2]Feuil1!$F:$F,1,)</f>
        <v>#N/A</v>
      </c>
      <c r="N710" s="317"/>
    </row>
    <row r="711" spans="1:14">
      <c r="A711" s="317" t="str">
        <f>_xlfn.XLOOKUP(B711,NRO!I:I,NRO!H:H)</f>
        <v>NGA</v>
      </c>
      <c r="B711" s="317" t="s">
        <v>571</v>
      </c>
      <c r="C711" s="317" t="s">
        <v>4658</v>
      </c>
      <c r="D711" s="317">
        <v>16.054690000000001</v>
      </c>
      <c r="E711" s="317">
        <v>-16.441970000000001</v>
      </c>
      <c r="F711" s="317">
        <v>0</v>
      </c>
      <c r="G711" s="317">
        <v>6</v>
      </c>
      <c r="H711" s="317">
        <v>0</v>
      </c>
      <c r="I711" s="317">
        <v>0</v>
      </c>
      <c r="J711" s="321" t="s">
        <v>26</v>
      </c>
      <c r="K711" s="317" t="s">
        <v>5432</v>
      </c>
      <c r="L711" s="317" t="s">
        <v>6200</v>
      </c>
      <c r="M711" s="317" t="e">
        <f>VLOOKUP(L711,[2]Feuil1!$F:$F,1,)</f>
        <v>#N/A</v>
      </c>
      <c r="N711" s="317"/>
    </row>
    <row r="712" spans="1:14">
      <c r="A712" s="317" t="str">
        <f>_xlfn.XLOOKUP(B712,NRO!I:I,NRO!H:H)</f>
        <v>GMB</v>
      </c>
      <c r="B712" s="317" t="s">
        <v>968</v>
      </c>
      <c r="C712" s="317" t="s">
        <v>3898</v>
      </c>
      <c r="D712" s="317">
        <v>14.459440000000001</v>
      </c>
      <c r="E712" s="317">
        <v>-17.006869999999999</v>
      </c>
      <c r="F712" s="317">
        <v>0</v>
      </c>
      <c r="G712" s="317">
        <v>8</v>
      </c>
      <c r="H712" s="317">
        <v>0</v>
      </c>
      <c r="I712" s="317">
        <v>0</v>
      </c>
      <c r="J712" s="320" t="s">
        <v>23</v>
      </c>
      <c r="K712" s="317" t="s">
        <v>5432</v>
      </c>
      <c r="L712" s="317" t="s">
        <v>6201</v>
      </c>
      <c r="M712" s="317" t="e">
        <f>VLOOKUP(L712,[2]Feuil1!$F:$F,1,)</f>
        <v>#N/A</v>
      </c>
      <c r="N712" s="317"/>
    </row>
    <row r="713" spans="1:14">
      <c r="A713" s="317" t="str">
        <f>_xlfn.XLOOKUP(B713,NRO!I:I,NRO!H:H)</f>
        <v>SEB</v>
      </c>
      <c r="B713" s="317" t="s">
        <v>1552</v>
      </c>
      <c r="C713" s="317" t="s">
        <v>3887</v>
      </c>
      <c r="D713" s="317">
        <v>14.725899999999999</v>
      </c>
      <c r="E713" s="317">
        <v>-17.144259999999999</v>
      </c>
      <c r="F713" s="317">
        <v>0</v>
      </c>
      <c r="G713" s="317">
        <v>8</v>
      </c>
      <c r="H713" s="317">
        <v>0</v>
      </c>
      <c r="I713" s="317">
        <v>0</v>
      </c>
      <c r="J713" s="318" t="s">
        <v>12</v>
      </c>
      <c r="K713" s="317" t="s">
        <v>5432</v>
      </c>
      <c r="L713" s="317" t="s">
        <v>6202</v>
      </c>
      <c r="M713" s="317" t="e">
        <f>VLOOKUP(L713,[2]Feuil1!$F:$F,1,)</f>
        <v>#N/A</v>
      </c>
      <c r="N713" s="317"/>
    </row>
    <row r="714" spans="1:14">
      <c r="A714" s="317" t="str">
        <f>_xlfn.XLOOKUP(B714,NRO!I:I,NRO!H:H)</f>
        <v>TIA</v>
      </c>
      <c r="B714" s="317" t="s">
        <v>1177</v>
      </c>
      <c r="C714" s="317" t="s">
        <v>4114</v>
      </c>
      <c r="D714" s="317">
        <v>14.74985</v>
      </c>
      <c r="E714" s="317">
        <v>-17.357109999999999</v>
      </c>
      <c r="F714" s="317">
        <v>0</v>
      </c>
      <c r="G714" s="317">
        <v>8</v>
      </c>
      <c r="H714" s="317">
        <v>0</v>
      </c>
      <c r="I714" s="317">
        <v>0</v>
      </c>
      <c r="J714" s="318" t="s">
        <v>12</v>
      </c>
      <c r="K714" s="317" t="s">
        <v>5432</v>
      </c>
      <c r="L714" s="317" t="s">
        <v>6203</v>
      </c>
      <c r="M714" s="317" t="e">
        <f>VLOOKUP(L714,[2]Feuil1!$F:$F,1,)</f>
        <v>#N/A</v>
      </c>
      <c r="N714" s="317"/>
    </row>
    <row r="715" spans="1:14">
      <c r="A715" s="317" t="str">
        <f>_xlfn.XLOOKUP(B715,NRO!I:I,NRO!H:H)</f>
        <v>SVD</v>
      </c>
      <c r="B715" s="317" t="s">
        <v>531</v>
      </c>
      <c r="C715" s="317" t="s">
        <v>5201</v>
      </c>
      <c r="D715" s="317">
        <v>14.72235</v>
      </c>
      <c r="E715" s="317">
        <v>-17.456340000000001</v>
      </c>
      <c r="F715" s="317">
        <v>0</v>
      </c>
      <c r="G715" s="317">
        <v>6</v>
      </c>
      <c r="H715" s="317">
        <v>0</v>
      </c>
      <c r="I715" s="317">
        <v>0</v>
      </c>
      <c r="J715" s="317" t="s">
        <v>19</v>
      </c>
      <c r="K715" s="317" t="s">
        <v>5432</v>
      </c>
      <c r="L715" s="317" t="s">
        <v>6204</v>
      </c>
      <c r="M715" s="317" t="e">
        <f>VLOOKUP(L715,[2]Feuil1!$F:$F,1,)</f>
        <v>#N/A</v>
      </c>
      <c r="N715" s="317"/>
    </row>
    <row r="716" spans="1:14">
      <c r="A716" s="317" t="str">
        <f>_xlfn.XLOOKUP(B716,NRO!I:I,NRO!H:H)</f>
        <v>SVD</v>
      </c>
      <c r="B716" s="317" t="s">
        <v>283</v>
      </c>
      <c r="C716" s="317" t="s">
        <v>3728</v>
      </c>
      <c r="D716" s="317">
        <v>14.70293</v>
      </c>
      <c r="E716" s="317">
        <v>-17.459479999999999</v>
      </c>
      <c r="F716" s="317">
        <v>0</v>
      </c>
      <c r="G716" s="317">
        <v>6</v>
      </c>
      <c r="H716" s="317">
        <v>0</v>
      </c>
      <c r="I716" s="317">
        <v>0</v>
      </c>
      <c r="J716" s="317" t="s">
        <v>19</v>
      </c>
      <c r="K716" s="317" t="s">
        <v>5432</v>
      </c>
      <c r="L716" s="317" t="s">
        <v>6205</v>
      </c>
      <c r="M716" s="317" t="e">
        <f>VLOOKUP(L716,[2]Feuil1!$F:$F,1,)</f>
        <v>#N/A</v>
      </c>
      <c r="N716" s="317"/>
    </row>
    <row r="717" spans="1:14">
      <c r="A717" s="317" t="str">
        <f>_xlfn.XLOOKUP(B717,NRO!I:I,NRO!H:H)</f>
        <v>TIA</v>
      </c>
      <c r="B717" s="317" t="s">
        <v>818</v>
      </c>
      <c r="C717" s="317" t="s">
        <v>4095</v>
      </c>
      <c r="D717" s="317">
        <v>14.74971</v>
      </c>
      <c r="E717" s="317">
        <v>-17.401409999999998</v>
      </c>
      <c r="F717" s="317">
        <v>0</v>
      </c>
      <c r="G717" s="317">
        <v>6</v>
      </c>
      <c r="H717" s="317">
        <v>0</v>
      </c>
      <c r="I717" s="317">
        <v>0</v>
      </c>
      <c r="J717" s="318" t="s">
        <v>12</v>
      </c>
      <c r="K717" s="317" t="s">
        <v>5432</v>
      </c>
      <c r="L717" s="317" t="s">
        <v>6206</v>
      </c>
      <c r="M717" s="317" t="e">
        <f>VLOOKUP(L717,[2]Feuil1!$F:$F,1,)</f>
        <v>#N/A</v>
      </c>
      <c r="N717" s="317"/>
    </row>
    <row r="718" spans="1:14">
      <c r="A718" s="317" t="str">
        <f>_xlfn.XLOOKUP(B718,NRO!I:I,NRO!H:H)</f>
        <v>NFO</v>
      </c>
      <c r="B718" s="317" t="s">
        <v>497</v>
      </c>
      <c r="C718" s="317" t="s">
        <v>4128</v>
      </c>
      <c r="D718" s="317">
        <v>14.759309999999999</v>
      </c>
      <c r="E718" s="317">
        <v>-17.44632</v>
      </c>
      <c r="F718" s="317">
        <v>0</v>
      </c>
      <c r="G718" s="317">
        <v>6</v>
      </c>
      <c r="H718" s="317">
        <v>0</v>
      </c>
      <c r="I718" s="317">
        <v>0</v>
      </c>
      <c r="J718" s="318" t="s">
        <v>12</v>
      </c>
      <c r="K718" s="317" t="s">
        <v>5432</v>
      </c>
      <c r="L718" s="317" t="s">
        <v>6207</v>
      </c>
      <c r="M718" s="317" t="str">
        <f>VLOOKUP(L718,[2]Feuil1!$F:$F,1,)</f>
        <v>O_NFO_H03_331-332_7</v>
      </c>
      <c r="N718" s="317"/>
    </row>
    <row r="719" spans="1:14">
      <c r="A719" s="317" t="str">
        <f>_xlfn.XLOOKUP(B719,NRO!I:I,NRO!H:H)</f>
        <v>SVD</v>
      </c>
      <c r="B719" s="317" t="s">
        <v>1301</v>
      </c>
      <c r="C719" s="317" t="s">
        <v>4158</v>
      </c>
      <c r="D719" s="317">
        <v>14.712199999999999</v>
      </c>
      <c r="E719" s="317">
        <v>-17.468</v>
      </c>
      <c r="F719" s="317">
        <v>0</v>
      </c>
      <c r="G719" s="317">
        <v>6</v>
      </c>
      <c r="H719" s="317">
        <v>0</v>
      </c>
      <c r="I719" s="317">
        <v>0</v>
      </c>
      <c r="J719" s="317" t="s">
        <v>19</v>
      </c>
      <c r="K719" s="317" t="s">
        <v>5432</v>
      </c>
      <c r="L719" s="317" t="s">
        <v>6208</v>
      </c>
      <c r="M719" s="317" t="e">
        <f>VLOOKUP(L719,[2]Feuil1!$F:$F,1,)</f>
        <v>#N/A</v>
      </c>
      <c r="N719" s="317"/>
    </row>
    <row r="720" spans="1:14">
      <c r="A720" s="317" t="str">
        <f>_xlfn.XLOOKUP(B720,NRO!I:I,NRO!H:H)</f>
        <v>MED</v>
      </c>
      <c r="B720" s="317" t="s">
        <v>209</v>
      </c>
      <c r="C720" s="317" t="s">
        <v>4178</v>
      </c>
      <c r="D720" s="317">
        <v>14.6844</v>
      </c>
      <c r="E720" s="317">
        <v>-17.450240000000001</v>
      </c>
      <c r="F720" s="317">
        <v>0</v>
      </c>
      <c r="G720" s="317">
        <v>6</v>
      </c>
      <c r="H720" s="317">
        <v>0</v>
      </c>
      <c r="I720" s="317">
        <v>0</v>
      </c>
      <c r="J720" s="317" t="s">
        <v>19</v>
      </c>
      <c r="K720" s="317" t="s">
        <v>5432</v>
      </c>
      <c r="L720" s="317" t="s">
        <v>6209</v>
      </c>
      <c r="M720" s="317" t="e">
        <f>VLOOKUP(L720,[2]Feuil1!$F:$F,1,)</f>
        <v>#N/A</v>
      </c>
      <c r="N720" s="317"/>
    </row>
    <row r="721" spans="1:14">
      <c r="A721" s="317" t="str">
        <f>_xlfn.XLOOKUP(B721,NRO!I:I,NRO!H:H)</f>
        <v>ACA</v>
      </c>
      <c r="B721" s="317" t="s">
        <v>569</v>
      </c>
      <c r="C721" s="317" t="s">
        <v>4039</v>
      </c>
      <c r="D721" s="317">
        <v>14.702970000000001</v>
      </c>
      <c r="E721" s="317">
        <v>-17.447289999999999</v>
      </c>
      <c r="F721" s="317">
        <v>0</v>
      </c>
      <c r="G721" s="317">
        <v>6</v>
      </c>
      <c r="H721" s="317">
        <v>0</v>
      </c>
      <c r="I721" s="317">
        <v>0</v>
      </c>
      <c r="J721" s="317" t="s">
        <v>19</v>
      </c>
      <c r="K721" s="317" t="s">
        <v>5432</v>
      </c>
      <c r="L721" s="317" t="s">
        <v>6210</v>
      </c>
      <c r="M721" s="317" t="e">
        <f>VLOOKUP(L721,[2]Feuil1!$F:$F,1,)</f>
        <v>#N/A</v>
      </c>
      <c r="N721" s="317"/>
    </row>
    <row r="722" spans="1:14">
      <c r="A722" s="317" t="str">
        <f>_xlfn.XLOOKUP(B722,NRO!I:I,NRO!H:H)</f>
        <v>THS</v>
      </c>
      <c r="B722" s="317" t="s">
        <v>1130</v>
      </c>
      <c r="C722" s="317" t="s">
        <v>4111</v>
      </c>
      <c r="D722" s="317">
        <v>14.800520000000001</v>
      </c>
      <c r="E722" s="317">
        <v>-16.905239999999999</v>
      </c>
      <c r="F722" s="317">
        <v>0</v>
      </c>
      <c r="G722" s="317">
        <v>8</v>
      </c>
      <c r="H722" s="317">
        <v>0</v>
      </c>
      <c r="I722" s="317">
        <v>0</v>
      </c>
      <c r="J722" s="320" t="s">
        <v>23</v>
      </c>
      <c r="K722" s="317" t="s">
        <v>5432</v>
      </c>
      <c r="L722" s="317" t="s">
        <v>6211</v>
      </c>
      <c r="M722" s="317" t="e">
        <f>VLOOKUP(L722,[2]Feuil1!$F:$F,1,)</f>
        <v>#N/A</v>
      </c>
      <c r="N722" s="317"/>
    </row>
    <row r="723" spans="1:14">
      <c r="A723" s="317" t="str">
        <f>_xlfn.XLOOKUP(B723,NRO!I:I,NRO!H:H)</f>
        <v>REP</v>
      </c>
      <c r="B723" s="317" t="s">
        <v>160</v>
      </c>
      <c r="C723" s="317" t="s">
        <v>3926</v>
      </c>
      <c r="D723" s="317">
        <v>14.671810000000001</v>
      </c>
      <c r="E723" s="317">
        <v>-17.427340000000001</v>
      </c>
      <c r="F723" s="317">
        <v>0</v>
      </c>
      <c r="G723" s="317">
        <v>6</v>
      </c>
      <c r="H723" s="317">
        <v>0</v>
      </c>
      <c r="I723" s="317">
        <v>0</v>
      </c>
      <c r="J723" s="317" t="s">
        <v>19</v>
      </c>
      <c r="K723" s="317" t="s">
        <v>5432</v>
      </c>
      <c r="L723" s="317" t="s">
        <v>6212</v>
      </c>
      <c r="M723" s="317" t="e">
        <f>VLOOKUP(L723,[2]Feuil1!$F:$F,1,)</f>
        <v>#N/A</v>
      </c>
      <c r="N723" s="317"/>
    </row>
    <row r="724" spans="1:14">
      <c r="A724" s="317" t="str">
        <f>_xlfn.XLOOKUP(B724,NRO!I:I,NRO!H:H)</f>
        <v>MED</v>
      </c>
      <c r="B724" s="317" t="s">
        <v>261</v>
      </c>
      <c r="C724" s="317" t="s">
        <v>3971</v>
      </c>
      <c r="D724" s="317">
        <v>14.68492</v>
      </c>
      <c r="E724" s="317">
        <v>-17.43695</v>
      </c>
      <c r="F724" s="317">
        <v>0</v>
      </c>
      <c r="G724" s="317">
        <v>6</v>
      </c>
      <c r="H724" s="317">
        <v>0</v>
      </c>
      <c r="I724" s="317">
        <v>0</v>
      </c>
      <c r="J724" s="317" t="s">
        <v>19</v>
      </c>
      <c r="K724" s="317" t="s">
        <v>5432</v>
      </c>
      <c r="L724" s="317" t="s">
        <v>6213</v>
      </c>
      <c r="M724" s="317" t="e">
        <f>VLOOKUP(L724,[2]Feuil1!$F:$F,1,)</f>
        <v>#N/A</v>
      </c>
      <c r="N724" s="317"/>
    </row>
    <row r="725" spans="1:14">
      <c r="A725" s="317" t="str">
        <f>_xlfn.XLOOKUP(B725,NRO!I:I,NRO!H:H)</f>
        <v>CAM</v>
      </c>
      <c r="B725" s="317" t="s">
        <v>412</v>
      </c>
      <c r="C725" s="317" t="s">
        <v>3855</v>
      </c>
      <c r="D725" s="317">
        <v>14.74864</v>
      </c>
      <c r="E725" s="317">
        <v>-17.438569999999999</v>
      </c>
      <c r="F725" s="317">
        <v>0</v>
      </c>
      <c r="G725" s="317">
        <v>6</v>
      </c>
      <c r="H725" s="317">
        <v>0</v>
      </c>
      <c r="I725" s="317">
        <v>0</v>
      </c>
      <c r="J725" s="318" t="s">
        <v>12</v>
      </c>
      <c r="K725" s="317" t="s">
        <v>5432</v>
      </c>
      <c r="L725" s="317" t="s">
        <v>6214</v>
      </c>
      <c r="M725" s="317" t="e">
        <f>VLOOKUP(L725,[2]Feuil1!$F:$F,1,)</f>
        <v>#N/A</v>
      </c>
      <c r="N725" s="317"/>
    </row>
    <row r="726" spans="1:14">
      <c r="A726" s="317" t="str">
        <f>_xlfn.XLOOKUP(B726,NRO!I:I,NRO!H:H)</f>
        <v>ALM</v>
      </c>
      <c r="B726" s="317" t="s">
        <v>263</v>
      </c>
      <c r="C726" s="317" t="s">
        <v>3955</v>
      </c>
      <c r="D726" s="317">
        <v>14.73302</v>
      </c>
      <c r="E726" s="317">
        <v>-17.503640000000001</v>
      </c>
      <c r="F726" s="317">
        <v>0</v>
      </c>
      <c r="G726" s="317">
        <v>6</v>
      </c>
      <c r="H726" s="317">
        <v>0</v>
      </c>
      <c r="I726" s="317">
        <v>0</v>
      </c>
      <c r="J726" s="317" t="s">
        <v>19</v>
      </c>
      <c r="K726" s="317" t="s">
        <v>5432</v>
      </c>
      <c r="L726" s="317" t="s">
        <v>6215</v>
      </c>
      <c r="M726" s="317" t="e">
        <f>VLOOKUP(L726,[2]Feuil1!$F:$F,1,)</f>
        <v>#N/A</v>
      </c>
      <c r="N726" s="317"/>
    </row>
    <row r="727" spans="1:14">
      <c r="A727" s="317" t="str">
        <f>_xlfn.XLOOKUP(B727,NRO!I:I,NRO!H:H)</f>
        <v>CAM</v>
      </c>
      <c r="B727" s="317" t="s">
        <v>737</v>
      </c>
      <c r="C727" s="317" t="s">
        <v>3848</v>
      </c>
      <c r="D727" s="317">
        <v>14.764049999999999</v>
      </c>
      <c r="E727" s="317">
        <v>-17.414680000000001</v>
      </c>
      <c r="F727" s="317">
        <v>0</v>
      </c>
      <c r="G727" s="317">
        <v>6</v>
      </c>
      <c r="H727" s="317">
        <v>0</v>
      </c>
      <c r="I727" s="317">
        <v>0</v>
      </c>
      <c r="J727" s="318" t="s">
        <v>12</v>
      </c>
      <c r="K727" s="317" t="s">
        <v>5432</v>
      </c>
      <c r="L727" s="317" t="s">
        <v>6216</v>
      </c>
      <c r="M727" s="317" t="e">
        <f>VLOOKUP(L727,[2]Feuil1!$F:$F,1,)</f>
        <v>#N/A</v>
      </c>
      <c r="N727" s="317"/>
    </row>
    <row r="728" spans="1:14">
      <c r="A728" s="317" t="str">
        <f>_xlfn.XLOOKUP(B728,NRO!I:I,NRO!H:H)</f>
        <v>TIA</v>
      </c>
      <c r="B728" s="317" t="s">
        <v>918</v>
      </c>
      <c r="C728" s="317" t="s">
        <v>3696</v>
      </c>
      <c r="D728" s="317">
        <v>14.758559999999999</v>
      </c>
      <c r="E728" s="317">
        <v>-17.3827</v>
      </c>
      <c r="F728" s="317">
        <v>0</v>
      </c>
      <c r="G728" s="317">
        <v>8</v>
      </c>
      <c r="H728" s="317">
        <v>0</v>
      </c>
      <c r="I728" s="317">
        <v>0</v>
      </c>
      <c r="J728" s="318" t="s">
        <v>12</v>
      </c>
      <c r="K728" s="317" t="s">
        <v>5432</v>
      </c>
      <c r="L728" s="317" t="s">
        <v>6217</v>
      </c>
      <c r="M728" s="317" t="e">
        <f>VLOOKUP(L728,[2]Feuil1!$F:$F,1,)</f>
        <v>#N/A</v>
      </c>
      <c r="N728" s="317"/>
    </row>
    <row r="729" spans="1:14">
      <c r="A729" s="317" t="str">
        <f>_xlfn.XLOOKUP(B729,NRO!I:I,NRO!H:H)</f>
        <v>ALM</v>
      </c>
      <c r="B729" s="317" t="s">
        <v>222</v>
      </c>
      <c r="C729" s="317" t="s">
        <v>4085</v>
      </c>
      <c r="D729" s="317">
        <v>14.734335</v>
      </c>
      <c r="E729" s="317">
        <v>-17.500848999999999</v>
      </c>
      <c r="F729" s="317">
        <v>0</v>
      </c>
      <c r="G729" s="317">
        <v>6</v>
      </c>
      <c r="H729" s="317">
        <v>0</v>
      </c>
      <c r="I729" s="317">
        <v>0</v>
      </c>
      <c r="J729" s="317" t="s">
        <v>19</v>
      </c>
      <c r="K729" s="317" t="s">
        <v>5432</v>
      </c>
      <c r="L729" s="317" t="s">
        <v>6218</v>
      </c>
      <c r="M729" s="317" t="e">
        <f>VLOOKUP(L729,[2]Feuil1!$F:$F,1,)</f>
        <v>#N/A</v>
      </c>
      <c r="N729" s="317"/>
    </row>
    <row r="730" spans="1:14">
      <c r="A730" s="317" t="str">
        <f>_xlfn.XLOOKUP(B730,NRO!I:I,NRO!H:H)</f>
        <v>SGK</v>
      </c>
      <c r="B730" s="317" t="s">
        <v>1377</v>
      </c>
      <c r="C730" s="317" t="s">
        <v>3709</v>
      </c>
      <c r="D730" s="317">
        <v>14.641310000000001</v>
      </c>
      <c r="E730" s="317">
        <v>-16.22213</v>
      </c>
      <c r="F730" s="317">
        <v>0</v>
      </c>
      <c r="G730" s="317">
        <v>8</v>
      </c>
      <c r="H730" s="317">
        <v>0</v>
      </c>
      <c r="I730" s="317">
        <v>0</v>
      </c>
      <c r="J730" s="318" t="s">
        <v>12</v>
      </c>
      <c r="K730" s="317" t="s">
        <v>5432</v>
      </c>
      <c r="L730" s="317" t="s">
        <v>6219</v>
      </c>
      <c r="M730" s="317" t="e">
        <f>VLOOKUP(L730,[2]Feuil1!$F:$F,1,)</f>
        <v>#N/A</v>
      </c>
      <c r="N730" s="317"/>
    </row>
    <row r="731" spans="1:14">
      <c r="A731" s="317" t="str">
        <f>_xlfn.XLOOKUP(B731,NRO!I:I,NRO!H:H)</f>
        <v>ACA</v>
      </c>
      <c r="B731" s="317" t="s">
        <v>190</v>
      </c>
      <c r="C731" s="317" t="s">
        <v>4250</v>
      </c>
      <c r="D731" s="317">
        <v>14.705712979999999</v>
      </c>
      <c r="E731" s="317">
        <v>-17.48458712</v>
      </c>
      <c r="F731" s="317">
        <v>0</v>
      </c>
      <c r="G731" s="317">
        <v>6</v>
      </c>
      <c r="H731" s="317">
        <v>0</v>
      </c>
      <c r="I731" s="317">
        <v>0</v>
      </c>
      <c r="J731" s="317" t="s">
        <v>19</v>
      </c>
      <c r="K731" s="317" t="s">
        <v>5432</v>
      </c>
      <c r="L731" s="317" t="s">
        <v>6220</v>
      </c>
      <c r="M731" s="317" t="e">
        <f>VLOOKUP(L731,[2]Feuil1!$F:$F,1,)</f>
        <v>#N/A</v>
      </c>
      <c r="N731" s="317"/>
    </row>
    <row r="732" spans="1:14">
      <c r="A732" s="317" t="str">
        <f>_xlfn.XLOOKUP(B732,NRO!I:I,NRO!H:H)</f>
        <v>NGA</v>
      </c>
      <c r="B732" s="317" t="s">
        <v>678</v>
      </c>
      <c r="C732" s="317" t="s">
        <v>4750</v>
      </c>
      <c r="D732" s="317">
        <v>16.046199999999999</v>
      </c>
      <c r="E732" s="317">
        <v>-16.4285</v>
      </c>
      <c r="F732" s="317">
        <v>0</v>
      </c>
      <c r="G732" s="317">
        <v>6</v>
      </c>
      <c r="H732" s="317">
        <v>0</v>
      </c>
      <c r="I732" s="317">
        <v>0</v>
      </c>
      <c r="J732" s="321" t="s">
        <v>26</v>
      </c>
      <c r="K732" s="317" t="s">
        <v>5432</v>
      </c>
      <c r="L732" s="317" t="s">
        <v>6221</v>
      </c>
      <c r="M732" s="317" t="e">
        <f>VLOOKUP(L732,[2]Feuil1!$F:$F,1,)</f>
        <v>#N/A</v>
      </c>
      <c r="N732" s="317"/>
    </row>
    <row r="733" spans="1:14">
      <c r="A733" s="317" t="str">
        <f>_xlfn.XLOOKUP(B733,NRO!I:I,NRO!H:H)</f>
        <v>THS</v>
      </c>
      <c r="B733" s="317" t="s">
        <v>1017</v>
      </c>
      <c r="C733" s="317" t="s">
        <v>3727</v>
      </c>
      <c r="D733" s="317">
        <v>14.41194</v>
      </c>
      <c r="E733" s="317">
        <v>-16.956679999999999</v>
      </c>
      <c r="F733" s="317">
        <v>0</v>
      </c>
      <c r="G733" s="317">
        <v>8</v>
      </c>
      <c r="H733" s="317">
        <v>0</v>
      </c>
      <c r="I733" s="317">
        <v>0</v>
      </c>
      <c r="J733" s="320" t="s">
        <v>23</v>
      </c>
      <c r="K733" s="317" t="s">
        <v>5432</v>
      </c>
      <c r="L733" s="317" t="s">
        <v>6222</v>
      </c>
      <c r="M733" s="317" t="e">
        <f>VLOOKUP(L733,[2]Feuil1!$F:$F,1,)</f>
        <v>#N/A</v>
      </c>
      <c r="N733" s="317"/>
    </row>
    <row r="734" spans="1:14">
      <c r="A734" s="317" t="str">
        <f>_xlfn.XLOOKUP(B734,NRO!I:I,NRO!H:H)</f>
        <v>GMB</v>
      </c>
      <c r="B734" s="317" t="s">
        <v>553</v>
      </c>
      <c r="C734" s="317" t="s">
        <v>4659</v>
      </c>
      <c r="D734" s="317">
        <v>14.438190000000001</v>
      </c>
      <c r="E734" s="317">
        <v>-14.438190000000001</v>
      </c>
      <c r="F734" s="317">
        <v>0</v>
      </c>
      <c r="G734" s="317">
        <v>6</v>
      </c>
      <c r="H734" s="317">
        <v>0</v>
      </c>
      <c r="I734" s="317">
        <v>0</v>
      </c>
      <c r="J734" s="320" t="s">
        <v>23</v>
      </c>
      <c r="K734" s="317" t="s">
        <v>5432</v>
      </c>
      <c r="L734" s="317" t="s">
        <v>6223</v>
      </c>
      <c r="M734" s="317" t="e">
        <f>VLOOKUP(L734,[2]Feuil1!$F:$F,1,)</f>
        <v>#N/A</v>
      </c>
      <c r="N734" s="317"/>
    </row>
    <row r="735" spans="1:14">
      <c r="A735" s="317" t="str">
        <f>_xlfn.XLOOKUP(B735,NRO!I:I,NRO!H:H)</f>
        <v>STL</v>
      </c>
      <c r="B735" s="317" t="s">
        <v>1326</v>
      </c>
      <c r="C735" s="317" t="s">
        <v>4119</v>
      </c>
      <c r="D735" s="317">
        <v>16.013190000000002</v>
      </c>
      <c r="E735" s="317">
        <v>-16.48584</v>
      </c>
      <c r="F735" s="317">
        <v>0</v>
      </c>
      <c r="G735" s="317">
        <v>8</v>
      </c>
      <c r="H735" s="317">
        <v>0</v>
      </c>
      <c r="I735" s="317">
        <v>0</v>
      </c>
      <c r="J735" s="321" t="s">
        <v>26</v>
      </c>
      <c r="K735" s="317" t="s">
        <v>5432</v>
      </c>
      <c r="L735" s="317" t="s">
        <v>6224</v>
      </c>
      <c r="M735" s="317" t="e">
        <f>VLOOKUP(L735,[2]Feuil1!$F:$F,1,)</f>
        <v>#N/A</v>
      </c>
      <c r="N735" s="317"/>
    </row>
    <row r="736" spans="1:14">
      <c r="A736" s="317" t="str">
        <f>_xlfn.XLOOKUP(B736,NRO!I:I,NRO!H:H)</f>
        <v>YOF</v>
      </c>
      <c r="B736" s="317" t="s">
        <v>281</v>
      </c>
      <c r="C736" s="317" t="s">
        <v>5126</v>
      </c>
      <c r="D736" s="317">
        <v>14.747299999999999</v>
      </c>
      <c r="E736" s="317">
        <v>-17.49915</v>
      </c>
      <c r="F736" s="317">
        <v>0</v>
      </c>
      <c r="G736" s="317">
        <v>6</v>
      </c>
      <c r="H736" s="317">
        <v>0</v>
      </c>
      <c r="I736" s="317">
        <v>0</v>
      </c>
      <c r="J736" s="317" t="s">
        <v>19</v>
      </c>
      <c r="K736" s="317" t="s">
        <v>5432</v>
      </c>
      <c r="L736" s="317" t="s">
        <v>6225</v>
      </c>
      <c r="M736" s="317" t="e">
        <f>VLOOKUP(L736,[2]Feuil1!$F:$F,1,)</f>
        <v>#N/A</v>
      </c>
      <c r="N736" s="317"/>
    </row>
    <row r="737" spans="1:14">
      <c r="A737" s="317" t="str">
        <f>_xlfn.XLOOKUP(B737,NRO!I:I,NRO!H:H)</f>
        <v>DMD</v>
      </c>
      <c r="B737" s="317" t="s">
        <v>1538</v>
      </c>
      <c r="C737" s="317" t="s">
        <v>4025</v>
      </c>
      <c r="D737" s="317">
        <v>14.73504</v>
      </c>
      <c r="E737" s="317">
        <v>-17.183309999999999</v>
      </c>
      <c r="F737" s="317">
        <v>0</v>
      </c>
      <c r="G737" s="317">
        <v>8</v>
      </c>
      <c r="H737" s="317">
        <v>0</v>
      </c>
      <c r="I737" s="317">
        <v>0</v>
      </c>
      <c r="J737" s="318" t="s">
        <v>12</v>
      </c>
      <c r="K737" s="317" t="s">
        <v>5432</v>
      </c>
      <c r="L737" s="317" t="s">
        <v>6226</v>
      </c>
      <c r="M737" s="317" t="e">
        <f>VLOOKUP(L737,[2]Feuil1!$F:$F,1,)</f>
        <v>#N/A</v>
      </c>
      <c r="N737" s="317"/>
    </row>
    <row r="738" spans="1:14">
      <c r="A738" s="317" t="str">
        <f>_xlfn.XLOOKUP(B738,NRO!I:I,NRO!H:H)</f>
        <v>GMB</v>
      </c>
      <c r="B738" s="317" t="s">
        <v>1105</v>
      </c>
      <c r="C738" s="317" t="s">
        <v>3796</v>
      </c>
      <c r="D738" s="317">
        <v>14.443440000000001</v>
      </c>
      <c r="E738" s="317">
        <v>-16.971540000000001</v>
      </c>
      <c r="F738" s="317">
        <v>0</v>
      </c>
      <c r="G738" s="317">
        <v>8</v>
      </c>
      <c r="H738" s="317">
        <v>0</v>
      </c>
      <c r="I738" s="317">
        <v>0</v>
      </c>
      <c r="J738" s="320" t="s">
        <v>23</v>
      </c>
      <c r="K738" s="317" t="s">
        <v>5432</v>
      </c>
      <c r="L738" s="317" t="s">
        <v>6227</v>
      </c>
      <c r="M738" s="317" t="e">
        <f>VLOOKUP(L738,[2]Feuil1!$F:$F,1,)</f>
        <v>#N/A</v>
      </c>
      <c r="N738" s="317"/>
    </row>
    <row r="739" spans="1:14">
      <c r="A739" s="317" t="str">
        <f>_xlfn.XLOOKUP(B739,NRO!I:I,NRO!H:H)</f>
        <v>MBO</v>
      </c>
      <c r="B739" s="317" t="s">
        <v>1693</v>
      </c>
      <c r="C739" s="317" t="s">
        <v>4873</v>
      </c>
      <c r="D739" s="317">
        <v>15.13918</v>
      </c>
      <c r="E739" s="317">
        <v>-16.887350000000001</v>
      </c>
      <c r="F739" s="317">
        <v>0</v>
      </c>
      <c r="G739" s="317">
        <v>6</v>
      </c>
      <c r="H739" s="317">
        <v>0</v>
      </c>
      <c r="I739" s="317">
        <v>0</v>
      </c>
      <c r="J739" s="320" t="s">
        <v>23</v>
      </c>
      <c r="K739" s="317" t="s">
        <v>5432</v>
      </c>
      <c r="L739" s="317" t="s">
        <v>6228</v>
      </c>
      <c r="M739" s="317" t="e">
        <f>VLOOKUP(L739,[2]Feuil1!$F:$F,1,)</f>
        <v>#N/A</v>
      </c>
      <c r="N739" s="317"/>
    </row>
    <row r="740" spans="1:14">
      <c r="A740" s="317" t="str">
        <f>_xlfn.XLOOKUP(B740,NRO!I:I,NRO!H:H)</f>
        <v>KMR</v>
      </c>
      <c r="B740" s="317" t="s">
        <v>1392</v>
      </c>
      <c r="C740" s="317" t="s">
        <v>3887</v>
      </c>
      <c r="D740" s="317">
        <v>14.78659</v>
      </c>
      <c r="E740" s="317">
        <v>-17.34723</v>
      </c>
      <c r="F740" s="317">
        <v>0</v>
      </c>
      <c r="G740" s="317">
        <v>8</v>
      </c>
      <c r="H740" s="317">
        <v>0</v>
      </c>
      <c r="I740" s="317">
        <v>0</v>
      </c>
      <c r="J740" s="318" t="s">
        <v>12</v>
      </c>
      <c r="K740" s="317" t="s">
        <v>5432</v>
      </c>
      <c r="L740" s="317" t="s">
        <v>6229</v>
      </c>
      <c r="M740" s="317" t="e">
        <f>VLOOKUP(L740,[2]Feuil1!$F:$F,1,)</f>
        <v>#N/A</v>
      </c>
      <c r="N740" s="317"/>
    </row>
    <row r="741" spans="1:14">
      <c r="A741" s="317" t="str">
        <f>_xlfn.XLOOKUP(B741,NRO!I:I,NRO!H:H)</f>
        <v>MBR</v>
      </c>
      <c r="B741" s="317" t="s">
        <v>735</v>
      </c>
      <c r="C741" s="317" t="s">
        <v>4831</v>
      </c>
      <c r="D741" s="317">
        <v>14.4107</v>
      </c>
      <c r="E741" s="317">
        <v>-16.968109999999999</v>
      </c>
      <c r="F741" s="317">
        <v>0</v>
      </c>
      <c r="G741" s="317">
        <v>6</v>
      </c>
      <c r="H741" s="317">
        <v>0</v>
      </c>
      <c r="I741" s="317">
        <v>0</v>
      </c>
      <c r="J741" s="320" t="s">
        <v>23</v>
      </c>
      <c r="K741" s="317" t="s">
        <v>5432</v>
      </c>
      <c r="L741" s="317" t="s">
        <v>6230</v>
      </c>
      <c r="M741" s="317" t="e">
        <f>VLOOKUP(L741,[2]Feuil1!$F:$F,1,)</f>
        <v>#N/A</v>
      </c>
      <c r="N741" s="317"/>
    </row>
    <row r="742" spans="1:14">
      <c r="A742" s="317" t="str">
        <f>_xlfn.XLOOKUP(B742,NRO!I:I,NRO!H:H)</f>
        <v>SVD</v>
      </c>
      <c r="B742" s="317" t="s">
        <v>1301</v>
      </c>
      <c r="C742" s="317" t="s">
        <v>5202</v>
      </c>
      <c r="D742" s="317">
        <v>14.71209</v>
      </c>
      <c r="E742" s="317">
        <v>-17.468889999999998</v>
      </c>
      <c r="F742" s="317">
        <v>0</v>
      </c>
      <c r="G742" s="317">
        <v>6</v>
      </c>
      <c r="H742" s="317">
        <v>0</v>
      </c>
      <c r="I742" s="317">
        <v>0</v>
      </c>
      <c r="J742" s="317" t="s">
        <v>19</v>
      </c>
      <c r="K742" s="317" t="s">
        <v>5432</v>
      </c>
      <c r="L742" s="317" t="s">
        <v>6231</v>
      </c>
      <c r="M742" s="317" t="e">
        <f>VLOOKUP(L742,[2]Feuil1!$F:$F,1,)</f>
        <v>#N/A</v>
      </c>
      <c r="N742" s="317"/>
    </row>
    <row r="743" spans="1:14">
      <c r="A743" s="317" t="str">
        <f>_xlfn.XLOOKUP(B743,NRO!I:I,NRO!H:H)</f>
        <v>REP</v>
      </c>
      <c r="B743" s="317" t="s">
        <v>153</v>
      </c>
      <c r="C743" s="317" t="s">
        <v>5203</v>
      </c>
      <c r="D743" s="317">
        <v>14.666531000000001</v>
      </c>
      <c r="E743" s="317">
        <v>-17.433301</v>
      </c>
      <c r="F743" s="317">
        <v>0</v>
      </c>
      <c r="G743" s="317">
        <v>28</v>
      </c>
      <c r="H743" s="317">
        <v>0</v>
      </c>
      <c r="I743" s="317">
        <v>0</v>
      </c>
      <c r="J743" s="317" t="s">
        <v>19</v>
      </c>
      <c r="K743" s="317" t="s">
        <v>5432</v>
      </c>
      <c r="L743" s="317" t="s">
        <v>6232</v>
      </c>
      <c r="M743" s="317" t="e">
        <f>VLOOKUP(L743,[2]Feuil1!$F:$F,1,)</f>
        <v>#N/A</v>
      </c>
      <c r="N743" s="317"/>
    </row>
    <row r="744" spans="1:14">
      <c r="A744" s="317" t="str">
        <f>_xlfn.XLOOKUP(B744,NRO!I:I,NRO!H:H)</f>
        <v>SGK</v>
      </c>
      <c r="B744" s="317" t="s">
        <v>1672</v>
      </c>
      <c r="C744" s="317" t="s">
        <v>4501</v>
      </c>
      <c r="D744" s="317">
        <v>14.819240000000001</v>
      </c>
      <c r="E744" s="317">
        <v>-17.27037</v>
      </c>
      <c r="F744" s="317">
        <v>0</v>
      </c>
      <c r="G744" s="317">
        <v>6</v>
      </c>
      <c r="H744" s="317">
        <v>0</v>
      </c>
      <c r="I744" s="317">
        <v>0</v>
      </c>
      <c r="J744" s="318" t="s">
        <v>12</v>
      </c>
      <c r="K744" s="317" t="s">
        <v>5432</v>
      </c>
      <c r="L744" s="317" t="s">
        <v>6233</v>
      </c>
      <c r="M744" s="317" t="e">
        <f>VLOOKUP(L744,[2]Feuil1!$F:$F,1,)</f>
        <v>#N/A</v>
      </c>
      <c r="N744" s="317"/>
    </row>
    <row r="745" spans="1:14">
      <c r="A745" s="317" t="str">
        <f>_xlfn.XLOOKUP(B745,NRO!I:I,NRO!H:H)</f>
        <v>ACA</v>
      </c>
      <c r="B745" s="317" t="s">
        <v>348</v>
      </c>
      <c r="C745" s="317" t="s">
        <v>4210</v>
      </c>
      <c r="D745" s="317">
        <v>14.714375</v>
      </c>
      <c r="E745" s="317">
        <v>-17.483094999999999</v>
      </c>
      <c r="F745" s="317">
        <v>0</v>
      </c>
      <c r="G745" s="317">
        <v>6</v>
      </c>
      <c r="H745" s="317">
        <v>0</v>
      </c>
      <c r="I745" s="317">
        <v>0</v>
      </c>
      <c r="J745" s="317" t="s">
        <v>19</v>
      </c>
      <c r="K745" s="317" t="s">
        <v>5432</v>
      </c>
      <c r="L745" s="317" t="s">
        <v>6234</v>
      </c>
      <c r="M745" s="317" t="e">
        <f>VLOOKUP(L745,[2]Feuil1!$F:$F,1,)</f>
        <v>#N/A</v>
      </c>
      <c r="N745" s="317"/>
    </row>
    <row r="746" spans="1:14">
      <c r="A746" s="317" t="str">
        <f>_xlfn.XLOOKUP(B746,NRO!I:I,NRO!H:H)</f>
        <v>NFO</v>
      </c>
      <c r="B746" s="317" t="s">
        <v>292</v>
      </c>
      <c r="C746" s="317" t="s">
        <v>3841</v>
      </c>
      <c r="D746" s="317">
        <v>14.7585</v>
      </c>
      <c r="E746" s="317">
        <v>-17.464310000000001</v>
      </c>
      <c r="F746" s="317">
        <v>0</v>
      </c>
      <c r="G746" s="317">
        <v>6</v>
      </c>
      <c r="H746" s="317">
        <v>0</v>
      </c>
      <c r="I746" s="317">
        <v>0</v>
      </c>
      <c r="J746" s="317" t="s">
        <v>19</v>
      </c>
      <c r="K746" s="317" t="s">
        <v>5432</v>
      </c>
      <c r="L746" s="317" t="s">
        <v>6235</v>
      </c>
      <c r="M746" s="317" t="e">
        <f>VLOOKUP(L746,[2]Feuil1!$F:$F,1,)</f>
        <v>#N/A</v>
      </c>
      <c r="N746" s="317"/>
    </row>
    <row r="747" spans="1:14">
      <c r="A747" s="317" t="str">
        <f>_xlfn.XLOOKUP(B747,NRO!I:I,NRO!H:H)</f>
        <v>GMB</v>
      </c>
      <c r="B747" s="317" t="s">
        <v>761</v>
      </c>
      <c r="C747" s="317" t="s">
        <v>4849</v>
      </c>
      <c r="D747" s="317">
        <v>14.44861</v>
      </c>
      <c r="E747" s="317">
        <v>-17.002269999999999</v>
      </c>
      <c r="F747" s="317">
        <v>0</v>
      </c>
      <c r="G747" s="317">
        <v>6</v>
      </c>
      <c r="H747" s="317">
        <v>0</v>
      </c>
      <c r="I747" s="317">
        <v>0</v>
      </c>
      <c r="J747" s="320" t="s">
        <v>23</v>
      </c>
      <c r="K747" s="317" t="s">
        <v>5432</v>
      </c>
      <c r="L747" s="317" t="s">
        <v>6236</v>
      </c>
      <c r="M747" s="317" t="e">
        <f>VLOOKUP(L747,[2]Feuil1!$F:$F,1,)</f>
        <v>#N/A</v>
      </c>
      <c r="N747" s="317"/>
    </row>
    <row r="748" spans="1:14">
      <c r="A748" s="317" t="str">
        <f>_xlfn.XLOOKUP(B748,NRO!I:I,NRO!H:H)</f>
        <v>RUF</v>
      </c>
      <c r="B748" s="317" t="s">
        <v>719</v>
      </c>
      <c r="C748" s="317" t="s">
        <v>3848</v>
      </c>
      <c r="D748" s="317">
        <v>14.724909999999999</v>
      </c>
      <c r="E748" s="317">
        <v>-17.28603</v>
      </c>
      <c r="F748" s="317">
        <v>0</v>
      </c>
      <c r="G748" s="317">
        <v>6</v>
      </c>
      <c r="H748" s="317">
        <v>0</v>
      </c>
      <c r="I748" s="317">
        <v>0</v>
      </c>
      <c r="J748" s="318" t="s">
        <v>12</v>
      </c>
      <c r="K748" s="317" t="s">
        <v>5432</v>
      </c>
      <c r="L748" s="317" t="s">
        <v>6237</v>
      </c>
      <c r="M748" s="317" t="e">
        <f>VLOOKUP(L748,[2]Feuil1!$F:$F,1,)</f>
        <v>#N/A</v>
      </c>
      <c r="N748" s="317"/>
    </row>
    <row r="749" spans="1:14">
      <c r="A749" s="317" t="str">
        <f>_xlfn.XLOOKUP(B749,NRO!I:I,NRO!H:H)</f>
        <v>KMR</v>
      </c>
      <c r="B749" s="317" t="s">
        <v>791</v>
      </c>
      <c r="C749" s="317" t="s">
        <v>5063</v>
      </c>
      <c r="D749" s="317">
        <v>14.7807</v>
      </c>
      <c r="E749" s="317">
        <v>-17.323039999999999</v>
      </c>
      <c r="F749" s="317">
        <v>0</v>
      </c>
      <c r="G749" s="317">
        <v>6</v>
      </c>
      <c r="H749" s="317">
        <v>0</v>
      </c>
      <c r="I749" s="317">
        <v>0</v>
      </c>
      <c r="J749" s="318" t="s">
        <v>12</v>
      </c>
      <c r="K749" s="317" t="s">
        <v>5432</v>
      </c>
      <c r="L749" s="317" t="s">
        <v>6238</v>
      </c>
      <c r="M749" s="317" t="e">
        <f>VLOOKUP(L749,[2]Feuil1!$F:$F,1,)</f>
        <v>#N/A</v>
      </c>
      <c r="N749" s="317"/>
    </row>
    <row r="750" spans="1:14">
      <c r="A750" s="317" t="str">
        <f>_xlfn.XLOOKUP(B750,NRO!I:I,NRO!H:H)</f>
        <v>RUF</v>
      </c>
      <c r="B750" s="317" t="s">
        <v>1188</v>
      </c>
      <c r="C750" s="317" t="s">
        <v>3703</v>
      </c>
      <c r="D750" s="317">
        <v>14.72762</v>
      </c>
      <c r="E750" s="317">
        <v>-17.271419999999999</v>
      </c>
      <c r="F750" s="317">
        <v>0</v>
      </c>
      <c r="G750" s="317">
        <v>8</v>
      </c>
      <c r="H750" s="317">
        <v>0</v>
      </c>
      <c r="I750" s="317">
        <v>0</v>
      </c>
      <c r="J750" s="318" t="s">
        <v>12</v>
      </c>
      <c r="K750" s="317" t="s">
        <v>5432</v>
      </c>
      <c r="L750" s="317" t="s">
        <v>6239</v>
      </c>
      <c r="M750" s="317" t="e">
        <f>VLOOKUP(L750,[2]Feuil1!$F:$F,1,)</f>
        <v>#N/A</v>
      </c>
      <c r="N750" s="317"/>
    </row>
    <row r="751" spans="1:14">
      <c r="A751" s="317" t="str">
        <f>_xlfn.XLOOKUP(B751,NRO!I:I,NRO!H:H)</f>
        <v>MBR</v>
      </c>
      <c r="B751" s="317" t="s">
        <v>735</v>
      </c>
      <c r="C751" s="317" t="s">
        <v>4680</v>
      </c>
      <c r="D751" s="317">
        <v>14.41437</v>
      </c>
      <c r="E751" s="317">
        <v>-16.968540000000001</v>
      </c>
      <c r="F751" s="317">
        <v>0</v>
      </c>
      <c r="G751" s="317">
        <v>6</v>
      </c>
      <c r="H751" s="317">
        <v>0</v>
      </c>
      <c r="I751" s="317">
        <v>0</v>
      </c>
      <c r="J751" s="320" t="s">
        <v>23</v>
      </c>
      <c r="K751" s="317" t="s">
        <v>5432</v>
      </c>
      <c r="L751" s="317" t="s">
        <v>6240</v>
      </c>
      <c r="M751" s="317" t="e">
        <f>VLOOKUP(L751,[2]Feuil1!$F:$F,1,)</f>
        <v>#N/A</v>
      </c>
      <c r="N751" s="317"/>
    </row>
    <row r="752" spans="1:14">
      <c r="A752" s="317" t="e">
        <f>_xlfn.XLOOKUP(B752,NRO!I:I,NRO!H:H)</f>
        <v>#N/A</v>
      </c>
      <c r="B752" s="317" t="s">
        <v>5152</v>
      </c>
      <c r="C752" s="317" t="s">
        <v>4432</v>
      </c>
      <c r="D752" s="317">
        <v>15.12298</v>
      </c>
      <c r="E752" s="317">
        <v>-16.879740000000002</v>
      </c>
      <c r="F752" s="317">
        <v>0</v>
      </c>
      <c r="G752" s="317">
        <v>6</v>
      </c>
      <c r="H752" s="317">
        <v>0</v>
      </c>
      <c r="I752" s="317">
        <v>0</v>
      </c>
      <c r="J752" s="320" t="s">
        <v>23</v>
      </c>
      <c r="K752" s="317" t="s">
        <v>5432</v>
      </c>
      <c r="L752" s="317" t="s">
        <v>6241</v>
      </c>
      <c r="M752" s="317" t="e">
        <f>VLOOKUP(L752,[2]Feuil1!$F:$F,1,)</f>
        <v>#N/A</v>
      </c>
      <c r="N752" s="317"/>
    </row>
    <row r="753" spans="1:14">
      <c r="A753" s="317" t="str">
        <f>_xlfn.XLOOKUP(B753,NRO!I:I,NRO!H:H)</f>
        <v>RUF</v>
      </c>
      <c r="B753" s="317" t="s">
        <v>696</v>
      </c>
      <c r="C753" s="317" t="s">
        <v>3764</v>
      </c>
      <c r="D753" s="317">
        <v>14.722200000000001</v>
      </c>
      <c r="E753" s="317">
        <v>-17.26559</v>
      </c>
      <c r="F753" s="317">
        <v>0</v>
      </c>
      <c r="G753" s="317">
        <v>6</v>
      </c>
      <c r="H753" s="317">
        <v>0</v>
      </c>
      <c r="I753" s="317">
        <v>0</v>
      </c>
      <c r="J753" s="318" t="s">
        <v>12</v>
      </c>
      <c r="K753" s="317" t="s">
        <v>5432</v>
      </c>
      <c r="L753" s="317" t="s">
        <v>6242</v>
      </c>
      <c r="M753" s="317" t="e">
        <f>VLOOKUP(L753,[2]Feuil1!$F:$F,1,)</f>
        <v>#N/A</v>
      </c>
      <c r="N753" s="317"/>
    </row>
    <row r="754" spans="1:14">
      <c r="A754" s="317" t="str">
        <f>_xlfn.XLOOKUP(B754,NRO!I:I,NRO!H:H)</f>
        <v>SGK</v>
      </c>
      <c r="B754" s="317" t="s">
        <v>1256</v>
      </c>
      <c r="C754" s="317" t="s">
        <v>4459</v>
      </c>
      <c r="D754" s="317">
        <v>14.754860000000001</v>
      </c>
      <c r="E754" s="317">
        <v>-17.253219999999999</v>
      </c>
      <c r="F754" s="317">
        <v>0</v>
      </c>
      <c r="G754" s="317">
        <v>8</v>
      </c>
      <c r="H754" s="317">
        <v>0</v>
      </c>
      <c r="I754" s="317">
        <v>0</v>
      </c>
      <c r="J754" s="318" t="s">
        <v>12</v>
      </c>
      <c r="K754" s="317" t="s">
        <v>5432</v>
      </c>
      <c r="L754" s="317" t="s">
        <v>6243</v>
      </c>
      <c r="M754" s="317" t="e">
        <f>VLOOKUP(L754,[2]Feuil1!$F:$F,1,)</f>
        <v>#N/A</v>
      </c>
      <c r="N754" s="317"/>
    </row>
    <row r="755" spans="1:14">
      <c r="A755" s="317" t="str">
        <f>_xlfn.XLOOKUP(B755,NRO!I:I,NRO!H:H)</f>
        <v>TIA</v>
      </c>
      <c r="B755" s="317" t="s">
        <v>1503</v>
      </c>
      <c r="C755" s="317" t="s">
        <v>3822</v>
      </c>
      <c r="D755" s="317">
        <v>14.75074</v>
      </c>
      <c r="E755" s="317">
        <v>-17.38205</v>
      </c>
      <c r="F755" s="317">
        <v>0</v>
      </c>
      <c r="G755" s="317">
        <v>8</v>
      </c>
      <c r="H755" s="317">
        <v>0</v>
      </c>
      <c r="I755" s="317">
        <v>0</v>
      </c>
      <c r="J755" s="318" t="s">
        <v>12</v>
      </c>
      <c r="K755" s="317" t="s">
        <v>5432</v>
      </c>
      <c r="L755" s="317" t="s">
        <v>6244</v>
      </c>
      <c r="M755" s="317" t="e">
        <f>VLOOKUP(L755,[2]Feuil1!$F:$F,1,)</f>
        <v>#N/A</v>
      </c>
      <c r="N755" s="317"/>
    </row>
    <row r="756" spans="1:14">
      <c r="A756" s="317" t="str">
        <f>_xlfn.XLOOKUP(B756,NRO!I:I,NRO!H:H)</f>
        <v>CAM</v>
      </c>
      <c r="B756" s="317" t="s">
        <v>991</v>
      </c>
      <c r="C756" s="317" t="s">
        <v>3717</v>
      </c>
      <c r="D756" s="317">
        <v>14.74971</v>
      </c>
      <c r="E756" s="317">
        <v>-17.445830000000001</v>
      </c>
      <c r="F756" s="317">
        <v>0</v>
      </c>
      <c r="G756" s="317">
        <v>8</v>
      </c>
      <c r="H756" s="317">
        <v>0</v>
      </c>
      <c r="I756" s="317">
        <v>0</v>
      </c>
      <c r="J756" s="318" t="s">
        <v>12</v>
      </c>
      <c r="K756" s="317" t="s">
        <v>5432</v>
      </c>
      <c r="L756" s="317" t="s">
        <v>6245</v>
      </c>
      <c r="M756" s="317" t="e">
        <f>VLOOKUP(L756,[2]Feuil1!$F:$F,1,)</f>
        <v>#N/A</v>
      </c>
      <c r="N756" s="317"/>
    </row>
    <row r="757" spans="1:14">
      <c r="A757" s="317" t="str">
        <f>_xlfn.XLOOKUP(B757,NRO!I:I,NRO!H:H)</f>
        <v>MED</v>
      </c>
      <c r="B757" s="317" t="s">
        <v>140</v>
      </c>
      <c r="C757" s="317" t="s">
        <v>4252</v>
      </c>
      <c r="D757" s="317">
        <v>14.67395</v>
      </c>
      <c r="E757" s="317">
        <v>-17.430610000000001</v>
      </c>
      <c r="F757" s="317">
        <v>0</v>
      </c>
      <c r="G757" s="317">
        <v>6</v>
      </c>
      <c r="H757" s="317">
        <v>0</v>
      </c>
      <c r="I757" s="317">
        <v>0</v>
      </c>
      <c r="J757" s="317" t="s">
        <v>19</v>
      </c>
      <c r="K757" s="317" t="s">
        <v>5432</v>
      </c>
      <c r="L757" s="317" t="s">
        <v>6246</v>
      </c>
      <c r="M757" s="317" t="e">
        <f>VLOOKUP(L757,[2]Feuil1!$F:$F,1,)</f>
        <v>#N/A</v>
      </c>
      <c r="N757" s="317"/>
    </row>
    <row r="758" spans="1:14">
      <c r="A758" s="317" t="str">
        <f>_xlfn.XLOOKUP(B758,NRO!I:I,NRO!H:H)</f>
        <v>GDW</v>
      </c>
      <c r="B758" s="317" t="s">
        <v>1044</v>
      </c>
      <c r="C758" s="317" t="s">
        <v>3830</v>
      </c>
      <c r="D758" s="317">
        <v>14.779299999999999</v>
      </c>
      <c r="E758" s="317">
        <v>-17.38813</v>
      </c>
      <c r="F758" s="317">
        <v>0</v>
      </c>
      <c r="G758" s="317">
        <v>8</v>
      </c>
      <c r="H758" s="317">
        <v>0</v>
      </c>
      <c r="I758" s="317">
        <v>0</v>
      </c>
      <c r="J758" s="318" t="s">
        <v>12</v>
      </c>
      <c r="K758" s="317" t="s">
        <v>5432</v>
      </c>
      <c r="L758" s="317" t="s">
        <v>6247</v>
      </c>
      <c r="M758" s="317" t="e">
        <f>VLOOKUP(L758,[2]Feuil1!$F:$F,1,)</f>
        <v>#N/A</v>
      </c>
      <c r="N758" s="317"/>
    </row>
    <row r="759" spans="1:14">
      <c r="A759" s="317" t="str">
        <f>_xlfn.XLOOKUP(B759,NRO!I:I,NRO!H:H)</f>
        <v>NGA</v>
      </c>
      <c r="B759" s="317" t="s">
        <v>666</v>
      </c>
      <c r="C759" s="317" t="s">
        <v>4712</v>
      </c>
      <c r="D759" s="317">
        <v>16.069949999999999</v>
      </c>
      <c r="E759" s="317">
        <v>-16.429590000000001</v>
      </c>
      <c r="F759" s="317">
        <v>0</v>
      </c>
      <c r="G759" s="317">
        <v>6</v>
      </c>
      <c r="H759" s="317">
        <v>0</v>
      </c>
      <c r="I759" s="317">
        <v>0</v>
      </c>
      <c r="J759" s="321" t="s">
        <v>26</v>
      </c>
      <c r="K759" s="317" t="s">
        <v>5432</v>
      </c>
      <c r="L759" s="317" t="s">
        <v>6248</v>
      </c>
      <c r="M759" s="317" t="e">
        <f>VLOOKUP(L759,[2]Feuil1!$F:$F,1,)</f>
        <v>#N/A</v>
      </c>
      <c r="N759" s="317"/>
    </row>
    <row r="760" spans="1:14">
      <c r="A760" s="317" t="str">
        <f>_xlfn.XLOOKUP(B760,NRO!I:I,NRO!H:H)</f>
        <v>KLK</v>
      </c>
      <c r="B760" s="317" t="s">
        <v>1495</v>
      </c>
      <c r="C760" s="317" t="s">
        <v>3871</v>
      </c>
      <c r="D760" s="317">
        <v>14.142200000000001</v>
      </c>
      <c r="E760" s="317">
        <v>-16.08802</v>
      </c>
      <c r="F760" s="317">
        <v>0</v>
      </c>
      <c r="G760" s="317">
        <v>8</v>
      </c>
      <c r="H760" s="317">
        <v>0</v>
      </c>
      <c r="I760" s="317">
        <v>0</v>
      </c>
      <c r="J760" s="322" t="s">
        <v>41</v>
      </c>
      <c r="K760" s="317" t="s">
        <v>5432</v>
      </c>
      <c r="L760" s="317" t="s">
        <v>6249</v>
      </c>
      <c r="M760" s="317" t="e">
        <f>VLOOKUP(L760,[2]Feuil1!$F:$F,1,)</f>
        <v>#N/A</v>
      </c>
      <c r="N760" s="317"/>
    </row>
    <row r="761" spans="1:14">
      <c r="A761" s="317" t="str">
        <f>_xlfn.XLOOKUP(B761,NRO!I:I,NRO!H:H)</f>
        <v>YOF</v>
      </c>
      <c r="B761" s="317" t="s">
        <v>281</v>
      </c>
      <c r="C761" s="317" t="s">
        <v>5056</v>
      </c>
      <c r="D761" s="317">
        <v>14.75118</v>
      </c>
      <c r="E761" s="317">
        <v>-17.49522</v>
      </c>
      <c r="F761" s="317">
        <v>0</v>
      </c>
      <c r="G761" s="317">
        <v>6</v>
      </c>
      <c r="H761" s="317">
        <v>0</v>
      </c>
      <c r="I761" s="317">
        <v>0</v>
      </c>
      <c r="J761" s="317" t="s">
        <v>19</v>
      </c>
      <c r="K761" s="317" t="s">
        <v>5432</v>
      </c>
      <c r="L761" s="317" t="s">
        <v>6250</v>
      </c>
      <c r="M761" s="317" t="e">
        <f>VLOOKUP(L761,[2]Feuil1!$F:$F,1,)</f>
        <v>#N/A</v>
      </c>
      <c r="N761" s="317"/>
    </row>
    <row r="762" spans="1:14">
      <c r="A762" s="317" t="str">
        <f>_xlfn.XLOOKUP(B762,NRO!I:I,NRO!H:H)</f>
        <v>ALM</v>
      </c>
      <c r="B762" s="317" t="s">
        <v>279</v>
      </c>
      <c r="C762" s="317" t="s">
        <v>5032</v>
      </c>
      <c r="D762" s="317">
        <v>14.751294</v>
      </c>
      <c r="E762" s="317">
        <v>-17.506599999999999</v>
      </c>
      <c r="F762" s="317">
        <v>0</v>
      </c>
      <c r="G762" s="317">
        <v>12</v>
      </c>
      <c r="H762" s="317">
        <v>0</v>
      </c>
      <c r="I762" s="317">
        <v>0</v>
      </c>
      <c r="J762" s="317" t="s">
        <v>19</v>
      </c>
      <c r="K762" s="317" t="s">
        <v>5432</v>
      </c>
      <c r="L762" s="317" t="s">
        <v>6251</v>
      </c>
      <c r="M762" s="317" t="e">
        <f>VLOOKUP(L762,[2]Feuil1!$F:$F,1,)</f>
        <v>#N/A</v>
      </c>
      <c r="N762" s="317"/>
    </row>
    <row r="763" spans="1:14">
      <c r="A763" s="317" t="str">
        <f>_xlfn.XLOOKUP(B763,NRO!I:I,NRO!H:H)</f>
        <v>MED</v>
      </c>
      <c r="B763" s="317" t="s">
        <v>171</v>
      </c>
      <c r="C763" s="317" t="s">
        <v>4229</v>
      </c>
      <c r="D763" s="317">
        <v>14.667669999999999</v>
      </c>
      <c r="E763" s="317">
        <v>-17.4375</v>
      </c>
      <c r="F763" s="317">
        <v>0</v>
      </c>
      <c r="G763" s="317">
        <v>6</v>
      </c>
      <c r="H763" s="317">
        <v>0</v>
      </c>
      <c r="I763" s="317">
        <v>0</v>
      </c>
      <c r="J763" s="317" t="s">
        <v>19</v>
      </c>
      <c r="K763" s="317" t="s">
        <v>5432</v>
      </c>
      <c r="L763" s="317" t="s">
        <v>6252</v>
      </c>
      <c r="M763" s="317" t="e">
        <f>VLOOKUP(L763,[2]Feuil1!$F:$F,1,)</f>
        <v>#N/A</v>
      </c>
      <c r="N763" s="317"/>
    </row>
    <row r="764" spans="1:14">
      <c r="A764" s="317" t="str">
        <f>_xlfn.XLOOKUP(B764,NRO!I:I,NRO!H:H)</f>
        <v>MBW</v>
      </c>
      <c r="B764" s="317" t="s">
        <v>910</v>
      </c>
      <c r="C764" s="317" t="s">
        <v>3757</v>
      </c>
      <c r="D764" s="317">
        <v>14.72752</v>
      </c>
      <c r="E764" s="317">
        <v>-17.307770000000001</v>
      </c>
      <c r="F764" s="317">
        <v>0</v>
      </c>
      <c r="G764" s="317">
        <v>8</v>
      </c>
      <c r="H764" s="317">
        <v>0</v>
      </c>
      <c r="I764" s="317">
        <v>0</v>
      </c>
      <c r="J764" s="318" t="s">
        <v>12</v>
      </c>
      <c r="K764" s="317" t="s">
        <v>5432</v>
      </c>
      <c r="L764" s="317" t="s">
        <v>6253</v>
      </c>
      <c r="M764" s="317" t="e">
        <f>VLOOKUP(L764,[2]Feuil1!$F:$F,1,)</f>
        <v>#N/A</v>
      </c>
      <c r="N764" s="317"/>
    </row>
    <row r="765" spans="1:14">
      <c r="A765" s="317" t="str">
        <f>_xlfn.XLOOKUP(B765,NRO!I:I,NRO!H:H)</f>
        <v>ALM</v>
      </c>
      <c r="B765" s="317" t="s">
        <v>204</v>
      </c>
      <c r="C765" s="317" t="s">
        <v>3852</v>
      </c>
      <c r="D765" s="317">
        <v>14.735569999999999</v>
      </c>
      <c r="E765" s="317">
        <v>-17.49109</v>
      </c>
      <c r="F765" s="317">
        <v>0</v>
      </c>
      <c r="G765" s="317">
        <v>6</v>
      </c>
      <c r="H765" s="317">
        <v>0</v>
      </c>
      <c r="I765" s="317">
        <v>0</v>
      </c>
      <c r="J765" s="317" t="s">
        <v>19</v>
      </c>
      <c r="K765" s="317" t="s">
        <v>5432</v>
      </c>
      <c r="L765" s="317" t="s">
        <v>6254</v>
      </c>
      <c r="M765" s="317" t="e">
        <f>VLOOKUP(L765,[2]Feuil1!$F:$F,1,)</f>
        <v>#N/A</v>
      </c>
      <c r="N765" s="317"/>
    </row>
    <row r="766" spans="1:14">
      <c r="A766" s="317" t="str">
        <f>_xlfn.XLOOKUP(B766,NRO!I:I,NRO!H:H)</f>
        <v>ACA</v>
      </c>
      <c r="B766" s="317" t="s">
        <v>561</v>
      </c>
      <c r="C766" s="317" t="s">
        <v>3865</v>
      </c>
      <c r="D766" s="317">
        <v>14.70687</v>
      </c>
      <c r="E766" s="317">
        <v>-17.452000000000002</v>
      </c>
      <c r="F766" s="317">
        <v>0</v>
      </c>
      <c r="G766" s="317">
        <v>6</v>
      </c>
      <c r="H766" s="317">
        <v>0</v>
      </c>
      <c r="I766" s="317">
        <v>0</v>
      </c>
      <c r="J766" s="317" t="s">
        <v>19</v>
      </c>
      <c r="K766" s="317" t="s">
        <v>5432</v>
      </c>
      <c r="L766" s="317" t="s">
        <v>6255</v>
      </c>
      <c r="M766" s="317" t="e">
        <f>VLOOKUP(L766,[2]Feuil1!$F:$F,1,)</f>
        <v>#N/A</v>
      </c>
      <c r="N766" s="317"/>
    </row>
    <row r="767" spans="1:14">
      <c r="A767" s="317" t="str">
        <f>_xlfn.XLOOKUP(B767,NRO!I:I,NRO!H:H)</f>
        <v>MED</v>
      </c>
      <c r="B767" s="317" t="s">
        <v>253</v>
      </c>
      <c r="C767" s="317" t="s">
        <v>4296</v>
      </c>
      <c r="D767" s="317">
        <v>14.673408999999999</v>
      </c>
      <c r="E767" s="317">
        <v>-17.438424000000001</v>
      </c>
      <c r="F767" s="317">
        <v>0</v>
      </c>
      <c r="G767" s="317">
        <v>6</v>
      </c>
      <c r="H767" s="317">
        <v>0</v>
      </c>
      <c r="I767" s="317">
        <v>0</v>
      </c>
      <c r="J767" s="317" t="s">
        <v>19</v>
      </c>
      <c r="K767" s="317" t="s">
        <v>5432</v>
      </c>
      <c r="L767" s="317" t="s">
        <v>6256</v>
      </c>
      <c r="M767" s="317" t="e">
        <f>VLOOKUP(L767,[2]Feuil1!$F:$F,1,)</f>
        <v>#N/A</v>
      </c>
      <c r="N767" s="317"/>
    </row>
    <row r="768" spans="1:14">
      <c r="A768" s="317" t="str">
        <f>_xlfn.XLOOKUP(B768,NRO!I:I,NRO!H:H)</f>
        <v>MBR</v>
      </c>
      <c r="B768" s="317" t="s">
        <v>1127</v>
      </c>
      <c r="C768" s="317" t="s">
        <v>3873</v>
      </c>
      <c r="D768" s="317">
        <v>14.41264</v>
      </c>
      <c r="E768" s="317">
        <v>-16.957619999999999</v>
      </c>
      <c r="F768" s="317">
        <v>0</v>
      </c>
      <c r="G768" s="317">
        <v>8</v>
      </c>
      <c r="H768" s="317">
        <v>0</v>
      </c>
      <c r="I768" s="317">
        <v>0</v>
      </c>
      <c r="J768" s="320" t="s">
        <v>23</v>
      </c>
      <c r="K768" s="317" t="s">
        <v>5432</v>
      </c>
      <c r="L768" s="317" t="s">
        <v>6257</v>
      </c>
      <c r="M768" s="317" t="e">
        <f>VLOOKUP(L768,[2]Feuil1!$F:$F,1,)</f>
        <v>#N/A</v>
      </c>
      <c r="N768" s="317"/>
    </row>
    <row r="769" spans="1:14">
      <c r="A769" s="317" t="str">
        <f>_xlfn.XLOOKUP(B769,NRO!I:I,NRO!H:H)</f>
        <v>KAF</v>
      </c>
      <c r="B769" s="317" t="s">
        <v>1322</v>
      </c>
      <c r="C769" s="317" t="s">
        <v>3880</v>
      </c>
      <c r="D769" s="317">
        <v>14.10051</v>
      </c>
      <c r="E769" s="317">
        <v>-15.539899999999999</v>
      </c>
      <c r="F769" s="317">
        <v>0</v>
      </c>
      <c r="G769" s="317">
        <v>8</v>
      </c>
      <c r="H769" s="317">
        <v>0</v>
      </c>
      <c r="I769" s="317">
        <v>0</v>
      </c>
      <c r="J769" s="322" t="s">
        <v>41</v>
      </c>
      <c r="K769" s="317" t="s">
        <v>5432</v>
      </c>
      <c r="L769" s="317" t="s">
        <v>6258</v>
      </c>
      <c r="M769" s="317" t="e">
        <f>VLOOKUP(L769,[2]Feuil1!$F:$F,1,)</f>
        <v>#N/A</v>
      </c>
      <c r="N769" s="317"/>
    </row>
    <row r="770" spans="1:14">
      <c r="A770" s="317" t="str">
        <f>_xlfn.XLOOKUP(B770,NRO!I:I,NRO!H:H)</f>
        <v>OUR</v>
      </c>
      <c r="B770" s="317" t="s">
        <v>1493</v>
      </c>
      <c r="C770" s="317" t="s">
        <v>3758</v>
      </c>
      <c r="D770" s="317">
        <v>15.60934</v>
      </c>
      <c r="E770" s="317">
        <v>-13.33765</v>
      </c>
      <c r="F770" s="317">
        <v>0</v>
      </c>
      <c r="G770" s="317">
        <v>8</v>
      </c>
      <c r="H770" s="317">
        <v>0</v>
      </c>
      <c r="I770" s="317">
        <v>0</v>
      </c>
      <c r="J770" s="321" t="s">
        <v>26</v>
      </c>
      <c r="K770" s="317" t="s">
        <v>5432</v>
      </c>
      <c r="L770" s="317" t="s">
        <v>6259</v>
      </c>
      <c r="M770" s="317" t="e">
        <f>VLOOKUP(L770,[2]Feuil1!$F:$F,1,)</f>
        <v>#N/A</v>
      </c>
      <c r="N770" s="317"/>
    </row>
    <row r="771" spans="1:14">
      <c r="A771" s="317" t="str">
        <f>_xlfn.XLOOKUP(B771,NRO!I:I,NRO!H:H)</f>
        <v>MBW</v>
      </c>
      <c r="B771" s="317" t="s">
        <v>621</v>
      </c>
      <c r="C771" s="317" t="s">
        <v>3966</v>
      </c>
      <c r="D771" s="317">
        <v>14.74081</v>
      </c>
      <c r="E771" s="317">
        <v>-17.33053</v>
      </c>
      <c r="F771" s="317">
        <v>0</v>
      </c>
      <c r="G771" s="317">
        <v>6</v>
      </c>
      <c r="H771" s="317">
        <v>0</v>
      </c>
      <c r="I771" s="317">
        <v>0</v>
      </c>
      <c r="J771" s="318" t="s">
        <v>12</v>
      </c>
      <c r="K771" s="317" t="s">
        <v>5432</v>
      </c>
      <c r="L771" s="317" t="s">
        <v>6260</v>
      </c>
      <c r="M771" s="317" t="e">
        <f>VLOOKUP(L771,[2]Feuil1!$F:$F,1,)</f>
        <v>#N/A</v>
      </c>
      <c r="N771" s="317"/>
    </row>
    <row r="772" spans="1:14">
      <c r="A772" s="317" t="str">
        <f>_xlfn.XLOOKUP(B772,NRO!I:I,NRO!H:H)</f>
        <v>GDW</v>
      </c>
      <c r="B772" s="317" t="s">
        <v>823</v>
      </c>
      <c r="C772" s="317" t="s">
        <v>3852</v>
      </c>
      <c r="D772" s="317">
        <v>14.78313</v>
      </c>
      <c r="E772" s="317">
        <v>-17.37809</v>
      </c>
      <c r="F772" s="317">
        <v>0</v>
      </c>
      <c r="G772" s="317">
        <v>6</v>
      </c>
      <c r="H772" s="317">
        <v>0</v>
      </c>
      <c r="I772" s="317">
        <v>0</v>
      </c>
      <c r="J772" s="318" t="s">
        <v>12</v>
      </c>
      <c r="K772" s="317" t="s">
        <v>5432</v>
      </c>
      <c r="L772" s="317" t="s">
        <v>6261</v>
      </c>
      <c r="M772" s="317" t="e">
        <f>VLOOKUP(L772,[2]Feuil1!$F:$F,1,)</f>
        <v>#N/A</v>
      </c>
      <c r="N772" s="317"/>
    </row>
    <row r="773" spans="1:14">
      <c r="A773" s="317" t="str">
        <f>_xlfn.XLOOKUP(B773,NRO!I:I,NRO!H:H)</f>
        <v>ALM</v>
      </c>
      <c r="B773" s="317" t="s">
        <v>158</v>
      </c>
      <c r="C773" s="317" t="s">
        <v>5040</v>
      </c>
      <c r="D773" s="317">
        <v>14.737106000000001</v>
      </c>
      <c r="E773" s="317">
        <v>-17.513888999999999</v>
      </c>
      <c r="F773" s="317">
        <v>0</v>
      </c>
      <c r="G773" s="317">
        <v>12</v>
      </c>
      <c r="H773" s="317">
        <v>0</v>
      </c>
      <c r="I773" s="317">
        <v>0</v>
      </c>
      <c r="J773" s="317" t="s">
        <v>19</v>
      </c>
      <c r="K773" s="317" t="s">
        <v>5432</v>
      </c>
      <c r="L773" s="317" t="s">
        <v>6262</v>
      </c>
      <c r="M773" s="317" t="e">
        <f>VLOOKUP(L773,[2]Feuil1!$F:$F,1,)</f>
        <v>#N/A</v>
      </c>
      <c r="N773" s="317"/>
    </row>
    <row r="774" spans="1:14">
      <c r="A774" s="317" t="str">
        <f>_xlfn.XLOOKUP(B774,NRO!I:I,NRO!H:H)</f>
        <v>KLK</v>
      </c>
      <c r="B774" s="317" t="s">
        <v>1362</v>
      </c>
      <c r="C774" s="317" t="s">
        <v>3697</v>
      </c>
      <c r="D774" s="317">
        <v>14.16418</v>
      </c>
      <c r="E774" s="317">
        <v>-16.057390000000002</v>
      </c>
      <c r="F774" s="317">
        <v>0</v>
      </c>
      <c r="G774" s="317">
        <v>8</v>
      </c>
      <c r="H774" s="317">
        <v>0</v>
      </c>
      <c r="I774" s="317">
        <v>0</v>
      </c>
      <c r="J774" s="322" t="s">
        <v>41</v>
      </c>
      <c r="K774" s="317" t="s">
        <v>5432</v>
      </c>
      <c r="L774" s="317" t="s">
        <v>6263</v>
      </c>
      <c r="M774" s="317" t="e">
        <f>VLOOKUP(L774,[2]Feuil1!$F:$F,1,)</f>
        <v>#N/A</v>
      </c>
      <c r="N774" s="317"/>
    </row>
    <row r="775" spans="1:14">
      <c r="A775" s="317" t="str">
        <f>_xlfn.XLOOKUP(B775,NRO!I:I,NRO!H:H)</f>
        <v>ACA</v>
      </c>
      <c r="B775" s="317" t="s">
        <v>348</v>
      </c>
      <c r="C775" s="317" t="s">
        <v>4993</v>
      </c>
      <c r="D775" s="317">
        <v>14.713825</v>
      </c>
      <c r="E775" s="317">
        <v>-17.485979</v>
      </c>
      <c r="F775" s="317">
        <v>0</v>
      </c>
      <c r="G775" s="317">
        <v>12</v>
      </c>
      <c r="H775" s="317">
        <v>0</v>
      </c>
      <c r="I775" s="317">
        <v>0</v>
      </c>
      <c r="J775" s="317" t="s">
        <v>19</v>
      </c>
      <c r="K775" s="317" t="s">
        <v>5432</v>
      </c>
      <c r="L775" s="317" t="s">
        <v>6264</v>
      </c>
      <c r="M775" s="317" t="e">
        <f>VLOOKUP(L775,[2]Feuil1!$F:$F,1,)</f>
        <v>#N/A</v>
      </c>
      <c r="N775" s="317"/>
    </row>
    <row r="776" spans="1:14">
      <c r="A776" s="317" t="str">
        <f>_xlfn.XLOOKUP(B776,NRO!I:I,NRO!H:H)</f>
        <v>KLK</v>
      </c>
      <c r="B776" s="317" t="s">
        <v>1076</v>
      </c>
      <c r="C776" s="317" t="s">
        <v>3777</v>
      </c>
      <c r="D776" s="317">
        <v>14.167540000000001</v>
      </c>
      <c r="E776" s="317">
        <v>-16.056519999999999</v>
      </c>
      <c r="F776" s="317">
        <v>0</v>
      </c>
      <c r="G776" s="317">
        <v>8</v>
      </c>
      <c r="H776" s="317">
        <v>0</v>
      </c>
      <c r="I776" s="317">
        <v>0</v>
      </c>
      <c r="J776" s="322" t="s">
        <v>41</v>
      </c>
      <c r="K776" s="317" t="s">
        <v>5432</v>
      </c>
      <c r="L776" s="317" t="s">
        <v>6265</v>
      </c>
      <c r="M776" s="317" t="e">
        <f>VLOOKUP(L776,[2]Feuil1!$F:$F,1,)</f>
        <v>#N/A</v>
      </c>
      <c r="N776" s="317"/>
    </row>
    <row r="777" spans="1:14">
      <c r="A777" s="317" t="str">
        <f>_xlfn.XLOOKUP(B777,NRO!I:I,NRO!H:H)</f>
        <v>GDW</v>
      </c>
      <c r="B777" s="317" t="s">
        <v>874</v>
      </c>
      <c r="C777" s="317" t="s">
        <v>3817</v>
      </c>
      <c r="D777" s="317">
        <v>14.7712</v>
      </c>
      <c r="E777" s="317">
        <v>-17.407</v>
      </c>
      <c r="F777" s="317">
        <v>0</v>
      </c>
      <c r="G777" s="317">
        <v>6</v>
      </c>
      <c r="H777" s="317">
        <v>0</v>
      </c>
      <c r="I777" s="317">
        <v>0</v>
      </c>
      <c r="J777" s="318" t="s">
        <v>12</v>
      </c>
      <c r="K777" s="317" t="s">
        <v>5432</v>
      </c>
      <c r="L777" s="317" t="s">
        <v>6266</v>
      </c>
      <c r="M777" s="317" t="e">
        <f>VLOOKUP(L777,[2]Feuil1!$F:$F,1,)</f>
        <v>#N/A</v>
      </c>
      <c r="N777" s="317"/>
    </row>
    <row r="778" spans="1:14">
      <c r="A778" s="317" t="str">
        <f>_xlfn.XLOOKUP(B778,NRO!I:I,NRO!H:H)</f>
        <v>TIA</v>
      </c>
      <c r="B778" s="317" t="s">
        <v>813</v>
      </c>
      <c r="C778" s="317" t="s">
        <v>4055</v>
      </c>
      <c r="D778" s="317">
        <v>14.73888</v>
      </c>
      <c r="E778" s="317">
        <v>-17.358920000000001</v>
      </c>
      <c r="F778" s="317">
        <v>0</v>
      </c>
      <c r="G778" s="317">
        <v>6</v>
      </c>
      <c r="H778" s="317">
        <v>0</v>
      </c>
      <c r="I778" s="317">
        <v>0</v>
      </c>
      <c r="J778" s="318" t="s">
        <v>12</v>
      </c>
      <c r="K778" s="317" t="s">
        <v>5432</v>
      </c>
      <c r="L778" s="317" t="s">
        <v>6267</v>
      </c>
      <c r="M778" s="317" t="e">
        <f>VLOOKUP(L778,[2]Feuil1!$F:$F,1,)</f>
        <v>#N/A</v>
      </c>
      <c r="N778" s="317"/>
    </row>
    <row r="779" spans="1:14">
      <c r="A779" s="317" t="str">
        <f>_xlfn.XLOOKUP(B779,NRO!I:I,NRO!H:H)</f>
        <v>SVD</v>
      </c>
      <c r="B779" s="317" t="s">
        <v>350</v>
      </c>
      <c r="C779" s="317" t="s">
        <v>4263</v>
      </c>
      <c r="D779" s="317">
        <v>14.72123</v>
      </c>
      <c r="E779" s="317">
        <v>-17.460270000000001</v>
      </c>
      <c r="F779" s="317">
        <v>0</v>
      </c>
      <c r="G779" s="317">
        <v>6</v>
      </c>
      <c r="H779" s="317">
        <v>0</v>
      </c>
      <c r="I779" s="317">
        <v>0</v>
      </c>
      <c r="J779" s="317" t="s">
        <v>19</v>
      </c>
      <c r="K779" s="317" t="s">
        <v>5432</v>
      </c>
      <c r="L779" s="317" t="s">
        <v>6268</v>
      </c>
      <c r="M779" s="317" t="str">
        <f>VLOOKUP(L779,[2]Feuil1!$F:$F,1,)</f>
        <v>O_SVD_C04_319-320_7</v>
      </c>
      <c r="N779" s="317"/>
    </row>
    <row r="780" spans="1:14">
      <c r="A780" s="317" t="str">
        <f>_xlfn.XLOOKUP(B780,NRO!I:I,NRO!H:H)</f>
        <v>MBW</v>
      </c>
      <c r="B780" s="317" t="s">
        <v>910</v>
      </c>
      <c r="C780" s="317" t="s">
        <v>3900</v>
      </c>
      <c r="D780" s="317">
        <v>14.72785</v>
      </c>
      <c r="E780" s="317">
        <v>-17.308129999999998</v>
      </c>
      <c r="F780" s="317">
        <v>0</v>
      </c>
      <c r="G780" s="317">
        <v>8</v>
      </c>
      <c r="H780" s="317">
        <v>0</v>
      </c>
      <c r="I780" s="317">
        <v>0</v>
      </c>
      <c r="J780" s="318" t="s">
        <v>12</v>
      </c>
      <c r="K780" s="317" t="s">
        <v>5432</v>
      </c>
      <c r="L780" s="317" t="s">
        <v>6269</v>
      </c>
      <c r="M780" s="317" t="e">
        <f>VLOOKUP(L780,[2]Feuil1!$F:$F,1,)</f>
        <v>#N/A</v>
      </c>
      <c r="N780" s="317"/>
    </row>
    <row r="781" spans="1:14">
      <c r="A781" s="317" t="str">
        <f>_xlfn.XLOOKUP(B781,NRO!I:I,NRO!H:H)</f>
        <v>RUF</v>
      </c>
      <c r="B781" s="317" t="s">
        <v>1344</v>
      </c>
      <c r="C781" s="317" t="s">
        <v>4059</v>
      </c>
      <c r="D781" s="317">
        <v>14.730969999999999</v>
      </c>
      <c r="E781" s="317">
        <v>-17.249279999999999</v>
      </c>
      <c r="F781" s="317">
        <v>0</v>
      </c>
      <c r="G781" s="317">
        <v>8</v>
      </c>
      <c r="H781" s="317">
        <v>0</v>
      </c>
      <c r="I781" s="317">
        <v>0</v>
      </c>
      <c r="J781" s="318" t="s">
        <v>12</v>
      </c>
      <c r="K781" s="317" t="s">
        <v>5432</v>
      </c>
      <c r="L781" s="317" t="s">
        <v>6270</v>
      </c>
      <c r="M781" s="317" t="e">
        <f>VLOOKUP(L781,[2]Feuil1!$F:$F,1,)</f>
        <v>#N/A</v>
      </c>
      <c r="N781" s="317"/>
    </row>
    <row r="782" spans="1:14">
      <c r="A782" s="317" t="str">
        <f>_xlfn.XLOOKUP(B782,NRO!I:I,NRO!H:H)</f>
        <v>KMR</v>
      </c>
      <c r="B782" s="317" t="s">
        <v>778</v>
      </c>
      <c r="C782" s="317" t="s">
        <v>3937</v>
      </c>
      <c r="D782" s="317">
        <v>14.78814</v>
      </c>
      <c r="E782" s="317">
        <v>-17.32977</v>
      </c>
      <c r="F782" s="317">
        <v>0</v>
      </c>
      <c r="G782" s="317">
        <v>6</v>
      </c>
      <c r="H782" s="317">
        <v>0</v>
      </c>
      <c r="I782" s="317">
        <v>0</v>
      </c>
      <c r="J782" s="318" t="s">
        <v>12</v>
      </c>
      <c r="K782" s="317" t="s">
        <v>5432</v>
      </c>
      <c r="L782" s="317" t="s">
        <v>6271</v>
      </c>
      <c r="M782" s="317" t="e">
        <f>VLOOKUP(L782,[2]Feuil1!$F:$F,1,)</f>
        <v>#N/A</v>
      </c>
      <c r="N782" s="317"/>
    </row>
    <row r="783" spans="1:14">
      <c r="A783" s="317" t="str">
        <f>_xlfn.XLOOKUP(B783,NRO!I:I,NRO!H:H)</f>
        <v>YOF</v>
      </c>
      <c r="B783" s="317" t="s">
        <v>860</v>
      </c>
      <c r="C783" s="317" t="s">
        <v>3814</v>
      </c>
      <c r="D783" s="317">
        <v>14.740180000000001</v>
      </c>
      <c r="E783" s="317">
        <v>-17.50451</v>
      </c>
      <c r="F783" s="317">
        <v>0</v>
      </c>
      <c r="G783" s="317">
        <v>6</v>
      </c>
      <c r="H783" s="317">
        <v>0</v>
      </c>
      <c r="I783" s="317">
        <v>0</v>
      </c>
      <c r="J783" s="317" t="s">
        <v>19</v>
      </c>
      <c r="K783" s="317" t="s">
        <v>5432</v>
      </c>
      <c r="L783" s="317" t="s">
        <v>6272</v>
      </c>
      <c r="M783" s="317" t="e">
        <f>VLOOKUP(L783,[2]Feuil1!$F:$F,1,)</f>
        <v>#N/A</v>
      </c>
      <c r="N783" s="317"/>
    </row>
    <row r="784" spans="1:14">
      <c r="A784" s="317" t="str">
        <f>_xlfn.XLOOKUP(B784,NRO!I:I,NRO!H:H)</f>
        <v>TIA</v>
      </c>
      <c r="B784" s="317" t="s">
        <v>846</v>
      </c>
      <c r="C784" s="317" t="s">
        <v>3693</v>
      </c>
      <c r="D784" s="317">
        <v>14.738329999999999</v>
      </c>
      <c r="E784" s="317">
        <v>-17.41216</v>
      </c>
      <c r="F784" s="317">
        <v>0</v>
      </c>
      <c r="G784" s="317">
        <v>8</v>
      </c>
      <c r="H784" s="317">
        <v>0</v>
      </c>
      <c r="I784" s="317">
        <v>0</v>
      </c>
      <c r="J784" s="318" t="s">
        <v>12</v>
      </c>
      <c r="K784" s="317" t="s">
        <v>5432</v>
      </c>
      <c r="L784" s="317" t="s">
        <v>6273</v>
      </c>
      <c r="M784" s="317" t="e">
        <f>VLOOKUP(L784,[2]Feuil1!$F:$F,1,)</f>
        <v>#N/A</v>
      </c>
      <c r="N784" s="317"/>
    </row>
    <row r="785" spans="1:14">
      <c r="A785" s="317" t="str">
        <f>_xlfn.XLOOKUP(B785,NRO!I:I,NRO!H:H)</f>
        <v>TIA</v>
      </c>
      <c r="B785" s="317" t="s">
        <v>846</v>
      </c>
      <c r="C785" s="317" t="s">
        <v>3699</v>
      </c>
      <c r="D785" s="317">
        <v>14.73986</v>
      </c>
      <c r="E785" s="317">
        <v>-17.40916</v>
      </c>
      <c r="F785" s="317">
        <v>0</v>
      </c>
      <c r="G785" s="317">
        <v>8</v>
      </c>
      <c r="H785" s="317">
        <v>0</v>
      </c>
      <c r="I785" s="317">
        <v>0</v>
      </c>
      <c r="J785" s="318" t="s">
        <v>12</v>
      </c>
      <c r="K785" s="317" t="s">
        <v>5432</v>
      </c>
      <c r="L785" s="317" t="s">
        <v>6274</v>
      </c>
      <c r="M785" s="317" t="e">
        <f>VLOOKUP(L785,[2]Feuil1!$F:$F,1,)</f>
        <v>#N/A</v>
      </c>
      <c r="N785" s="317"/>
    </row>
    <row r="786" spans="1:14">
      <c r="A786" s="317" t="str">
        <f>_xlfn.XLOOKUP(B786,NRO!I:I,NRO!H:H)</f>
        <v>ALM</v>
      </c>
      <c r="B786" s="317" t="s">
        <v>364</v>
      </c>
      <c r="C786" s="317" t="s">
        <v>5017</v>
      </c>
      <c r="D786" s="317">
        <v>14.72644</v>
      </c>
      <c r="E786" s="317">
        <v>-17.485340000000001</v>
      </c>
      <c r="F786" s="317">
        <v>0</v>
      </c>
      <c r="G786" s="317">
        <v>6</v>
      </c>
      <c r="H786" s="317">
        <v>0</v>
      </c>
      <c r="I786" s="317">
        <v>0</v>
      </c>
      <c r="J786" s="317" t="s">
        <v>19</v>
      </c>
      <c r="K786" s="317" t="s">
        <v>5432</v>
      </c>
      <c r="L786" s="317" t="s">
        <v>6275</v>
      </c>
      <c r="M786" s="317" t="e">
        <f>VLOOKUP(L786,[2]Feuil1!$F:$F,1,)</f>
        <v>#N/A</v>
      </c>
      <c r="N786" s="317"/>
    </row>
    <row r="787" spans="1:14">
      <c r="A787" s="317" t="str">
        <f>_xlfn.XLOOKUP(B787,NRO!I:I,NRO!H:H)</f>
        <v>KDG</v>
      </c>
      <c r="B787" s="317" t="s">
        <v>1300</v>
      </c>
      <c r="C787" s="317" t="s">
        <v>3699</v>
      </c>
      <c r="D787" s="317">
        <v>12.5563</v>
      </c>
      <c r="E787" s="317">
        <v>-12.2049</v>
      </c>
      <c r="F787" s="317">
        <v>0</v>
      </c>
      <c r="G787" s="317">
        <v>8</v>
      </c>
      <c r="H787" s="317">
        <v>0</v>
      </c>
      <c r="I787" s="317">
        <v>0</v>
      </c>
      <c r="J787" s="323" t="s">
        <v>9</v>
      </c>
      <c r="K787" s="317" t="s">
        <v>5432</v>
      </c>
      <c r="L787" s="317" t="s">
        <v>6276</v>
      </c>
      <c r="M787" s="317" t="e">
        <f>VLOOKUP(L787,[2]Feuil1!$F:$F,1,)</f>
        <v>#N/A</v>
      </c>
      <c r="N787" s="317"/>
    </row>
    <row r="788" spans="1:14">
      <c r="A788" s="317" t="str">
        <f>_xlfn.XLOOKUP(B788,NRO!I:I,NRO!H:H)</f>
        <v>MBW</v>
      </c>
      <c r="B788" s="317" t="s">
        <v>715</v>
      </c>
      <c r="C788" s="317" t="s">
        <v>4161</v>
      </c>
      <c r="D788" s="317">
        <v>14.75427</v>
      </c>
      <c r="E788" s="317">
        <v>-17.27272</v>
      </c>
      <c r="F788" s="317">
        <v>0</v>
      </c>
      <c r="G788" s="317">
        <v>6</v>
      </c>
      <c r="H788" s="317">
        <v>0</v>
      </c>
      <c r="I788" s="317">
        <v>0</v>
      </c>
      <c r="J788" s="318" t="s">
        <v>12</v>
      </c>
      <c r="K788" s="317" t="s">
        <v>5432</v>
      </c>
      <c r="L788" s="317" t="s">
        <v>6277</v>
      </c>
      <c r="M788" s="317" t="e">
        <f>VLOOKUP(L788,[2]Feuil1!$F:$F,1,)</f>
        <v>#N/A</v>
      </c>
      <c r="N788" s="317"/>
    </row>
    <row r="789" spans="1:14">
      <c r="A789" s="317" t="str">
        <f>_xlfn.XLOOKUP(B789,NRO!I:I,NRO!H:H)</f>
        <v>NFO</v>
      </c>
      <c r="B789" s="317" t="s">
        <v>244</v>
      </c>
      <c r="C789" s="317" t="s">
        <v>4262</v>
      </c>
      <c r="D789" s="317">
        <v>14.74574</v>
      </c>
      <c r="E789" s="317">
        <v>-17.470770000000002</v>
      </c>
      <c r="F789" s="317">
        <v>0</v>
      </c>
      <c r="G789" s="317">
        <v>6</v>
      </c>
      <c r="H789" s="317">
        <v>0</v>
      </c>
      <c r="I789" s="317">
        <v>0</v>
      </c>
      <c r="J789" s="317" t="s">
        <v>19</v>
      </c>
      <c r="K789" s="317" t="s">
        <v>5432</v>
      </c>
      <c r="L789" s="317" t="s">
        <v>6278</v>
      </c>
      <c r="M789" s="317" t="e">
        <f>VLOOKUP(L789,[2]Feuil1!$F:$F,1,)</f>
        <v>#N/A</v>
      </c>
      <c r="N789" s="317"/>
    </row>
    <row r="790" spans="1:14">
      <c r="A790" s="317" t="str">
        <f>_xlfn.XLOOKUP(B790,NRO!I:I,NRO!H:H)</f>
        <v>GMB</v>
      </c>
      <c r="B790" s="317" t="s">
        <v>1295</v>
      </c>
      <c r="C790" s="317" t="s">
        <v>3832</v>
      </c>
      <c r="D790" s="317">
        <v>14.4495</v>
      </c>
      <c r="E790" s="317">
        <v>-16.969110000000001</v>
      </c>
      <c r="F790" s="317">
        <v>0</v>
      </c>
      <c r="G790" s="317">
        <v>8</v>
      </c>
      <c r="H790" s="317">
        <v>0</v>
      </c>
      <c r="I790" s="317">
        <v>0</v>
      </c>
      <c r="J790" s="320" t="s">
        <v>23</v>
      </c>
      <c r="K790" s="317" t="s">
        <v>5432</v>
      </c>
      <c r="L790" s="317" t="s">
        <v>6279</v>
      </c>
      <c r="M790" s="317" t="e">
        <f>VLOOKUP(L790,[2]Feuil1!$F:$F,1,)</f>
        <v>#N/A</v>
      </c>
      <c r="N790" s="317"/>
    </row>
    <row r="791" spans="1:14">
      <c r="A791" s="317" t="str">
        <f>_xlfn.XLOOKUP(B791,NRO!I:I,NRO!H:H)</f>
        <v>BGY</v>
      </c>
      <c r="B791" s="317" t="s">
        <v>1061</v>
      </c>
      <c r="C791" s="317" t="s">
        <v>3919</v>
      </c>
      <c r="D791" s="317">
        <v>14.69375</v>
      </c>
      <c r="E791" s="317">
        <v>-17.236470000000001</v>
      </c>
      <c r="F791" s="317">
        <v>0</v>
      </c>
      <c r="G791" s="317">
        <v>8</v>
      </c>
      <c r="H791" s="317">
        <v>0</v>
      </c>
      <c r="I791" s="317">
        <v>0</v>
      </c>
      <c r="J791" s="318" t="s">
        <v>12</v>
      </c>
      <c r="K791" s="317" t="s">
        <v>5432</v>
      </c>
      <c r="L791" s="317" t="s">
        <v>6280</v>
      </c>
      <c r="M791" s="317" t="e">
        <f>VLOOKUP(L791,[2]Feuil1!$F:$F,1,)</f>
        <v>#N/A</v>
      </c>
      <c r="N791" s="317"/>
    </row>
    <row r="792" spans="1:14">
      <c r="A792" s="317" t="str">
        <f>_xlfn.XLOOKUP(B792,NRO!I:I,NRO!H:H)</f>
        <v>TBA</v>
      </c>
      <c r="B792" s="317" t="s">
        <v>1533</v>
      </c>
      <c r="C792" s="317" t="s">
        <v>3783</v>
      </c>
      <c r="D792" s="317">
        <v>13.764530000000001</v>
      </c>
      <c r="E792" s="317">
        <v>-13.670019999999999</v>
      </c>
      <c r="F792" s="317">
        <v>0</v>
      </c>
      <c r="G792" s="317">
        <v>8</v>
      </c>
      <c r="H792" s="317">
        <v>0</v>
      </c>
      <c r="I792" s="317">
        <v>0</v>
      </c>
      <c r="J792" s="323" t="s">
        <v>9</v>
      </c>
      <c r="K792" s="317" t="s">
        <v>5432</v>
      </c>
      <c r="L792" s="317" t="s">
        <v>6281</v>
      </c>
      <c r="M792" s="317" t="e">
        <f>VLOOKUP(L792,[2]Feuil1!$F:$F,1,)</f>
        <v>#N/A</v>
      </c>
      <c r="N792" s="317"/>
    </row>
    <row r="793" spans="1:14">
      <c r="A793" s="317" t="str">
        <f>_xlfn.XLOOKUP(B793,NRO!I:I,NRO!H:H)</f>
        <v>NGA</v>
      </c>
      <c r="B793" s="317" t="s">
        <v>666</v>
      </c>
      <c r="C793" s="317" t="s">
        <v>4686</v>
      </c>
      <c r="D793" s="317">
        <v>16.070540000000001</v>
      </c>
      <c r="E793" s="317">
        <v>-16.42165</v>
      </c>
      <c r="F793" s="317">
        <v>0</v>
      </c>
      <c r="G793" s="317">
        <v>6</v>
      </c>
      <c r="H793" s="317">
        <v>0</v>
      </c>
      <c r="I793" s="317">
        <v>0</v>
      </c>
      <c r="J793" s="321" t="s">
        <v>26</v>
      </c>
      <c r="K793" s="317" t="s">
        <v>5432</v>
      </c>
      <c r="L793" s="317" t="s">
        <v>6282</v>
      </c>
      <c r="M793" s="317" t="e">
        <f>VLOOKUP(L793,[2]Feuil1!$F:$F,1,)</f>
        <v>#N/A</v>
      </c>
      <c r="N793" s="317"/>
    </row>
    <row r="794" spans="1:14">
      <c r="A794" s="317" t="str">
        <f>_xlfn.XLOOKUP(B794,NRO!I:I,NRO!H:H)</f>
        <v>SGK</v>
      </c>
      <c r="B794" s="317" t="s">
        <v>852</v>
      </c>
      <c r="C794" s="317" t="s">
        <v>4023</v>
      </c>
      <c r="D794" s="317">
        <v>14.784700000000001</v>
      </c>
      <c r="E794" s="317">
        <v>-17.214300000000001</v>
      </c>
      <c r="F794" s="317">
        <v>0</v>
      </c>
      <c r="G794" s="317">
        <v>8</v>
      </c>
      <c r="H794" s="317">
        <v>0</v>
      </c>
      <c r="I794" s="317">
        <v>0</v>
      </c>
      <c r="J794" s="318" t="s">
        <v>12</v>
      </c>
      <c r="K794" s="317" t="s">
        <v>5432</v>
      </c>
      <c r="L794" s="317" t="s">
        <v>6283</v>
      </c>
      <c r="M794" s="317" t="str">
        <f>VLOOKUP(L794,[2]Feuil1!$F:$F,1,)</f>
        <v>O_SGK_V02_PBO76_7</v>
      </c>
      <c r="N794" s="317"/>
    </row>
    <row r="795" spans="1:14">
      <c r="A795" s="317" t="str">
        <f>_xlfn.XLOOKUP(B795,NRO!I:I,NRO!H:H)</f>
        <v>MBR</v>
      </c>
      <c r="B795" s="317" t="s">
        <v>735</v>
      </c>
      <c r="C795" s="317" t="s">
        <v>5204</v>
      </c>
      <c r="D795" s="317">
        <v>14.409190000000001</v>
      </c>
      <c r="E795" s="317">
        <v>-16.966229999999999</v>
      </c>
      <c r="F795" s="317">
        <v>0</v>
      </c>
      <c r="G795" s="317">
        <v>6</v>
      </c>
      <c r="H795" s="317">
        <v>0</v>
      </c>
      <c r="I795" s="317">
        <v>0</v>
      </c>
      <c r="J795" s="320" t="s">
        <v>23</v>
      </c>
      <c r="K795" s="317" t="s">
        <v>5432</v>
      </c>
      <c r="L795" s="317" t="s">
        <v>6284</v>
      </c>
      <c r="M795" s="317" t="e">
        <f>VLOOKUP(L795,[2]Feuil1!$F:$F,1,)</f>
        <v>#N/A</v>
      </c>
      <c r="N795" s="317"/>
    </row>
    <row r="796" spans="1:14">
      <c r="A796" s="317" t="str">
        <f>_xlfn.XLOOKUP(B796,NRO!I:I,NRO!H:H)</f>
        <v>KLK</v>
      </c>
      <c r="B796" s="317" t="s">
        <v>1076</v>
      </c>
      <c r="C796" s="317" t="s">
        <v>3695</v>
      </c>
      <c r="D796" s="317">
        <v>14.163690000000001</v>
      </c>
      <c r="E796" s="317">
        <v>-16.05667</v>
      </c>
      <c r="F796" s="317">
        <v>0</v>
      </c>
      <c r="G796" s="317">
        <v>8</v>
      </c>
      <c r="H796" s="317">
        <v>0</v>
      </c>
      <c r="I796" s="317">
        <v>0</v>
      </c>
      <c r="J796" s="322" t="s">
        <v>41</v>
      </c>
      <c r="K796" s="317" t="s">
        <v>5432</v>
      </c>
      <c r="L796" s="317" t="s">
        <v>6285</v>
      </c>
      <c r="M796" s="317" t="e">
        <f>VLOOKUP(L796,[2]Feuil1!$F:$F,1,)</f>
        <v>#N/A</v>
      </c>
      <c r="N796" s="317"/>
    </row>
    <row r="797" spans="1:14">
      <c r="A797" s="317" t="str">
        <f>_xlfn.XLOOKUP(B797,NRO!I:I,NRO!H:H)</f>
        <v>TIA</v>
      </c>
      <c r="B797" s="317" t="s">
        <v>815</v>
      </c>
      <c r="C797" s="317" t="s">
        <v>3829</v>
      </c>
      <c r="D797" s="317">
        <v>14.748200000000001</v>
      </c>
      <c r="E797" s="317">
        <v>-17.394760000000002</v>
      </c>
      <c r="F797" s="317">
        <v>0</v>
      </c>
      <c r="G797" s="317">
        <v>6</v>
      </c>
      <c r="H797" s="317">
        <v>0</v>
      </c>
      <c r="I797" s="317">
        <v>0</v>
      </c>
      <c r="J797" s="318" t="s">
        <v>12</v>
      </c>
      <c r="K797" s="317" t="s">
        <v>5432</v>
      </c>
      <c r="L797" s="317" t="s">
        <v>6286</v>
      </c>
      <c r="M797" s="317" t="e">
        <f>VLOOKUP(L797,[2]Feuil1!$F:$F,1,)</f>
        <v>#N/A</v>
      </c>
      <c r="N797" s="317"/>
    </row>
    <row r="798" spans="1:14">
      <c r="A798" s="317" t="str">
        <f>_xlfn.XLOOKUP(B798,NRO!I:I,NRO!H:H)</f>
        <v>SGK</v>
      </c>
      <c r="B798" s="317" t="s">
        <v>1256</v>
      </c>
      <c r="C798" s="317" t="s">
        <v>3788</v>
      </c>
      <c r="D798" s="317">
        <v>14.7744</v>
      </c>
      <c r="E798" s="317">
        <v>-17.245329999999999</v>
      </c>
      <c r="F798" s="317">
        <v>0</v>
      </c>
      <c r="G798" s="317">
        <v>8</v>
      </c>
      <c r="H798" s="317">
        <v>0</v>
      </c>
      <c r="I798" s="317">
        <v>0</v>
      </c>
      <c r="J798" s="318" t="s">
        <v>12</v>
      </c>
      <c r="K798" s="317" t="s">
        <v>5432</v>
      </c>
      <c r="L798" s="317" t="s">
        <v>6287</v>
      </c>
      <c r="M798" s="317" t="e">
        <f>VLOOKUP(L798,[2]Feuil1!$F:$F,1,)</f>
        <v>#N/A</v>
      </c>
      <c r="N798" s="317"/>
    </row>
    <row r="799" spans="1:14">
      <c r="A799" s="317" t="str">
        <f>_xlfn.XLOOKUP(B799,NRO!I:I,NRO!H:H)</f>
        <v>YOF</v>
      </c>
      <c r="B799" s="317" t="s">
        <v>860</v>
      </c>
      <c r="C799" s="317" t="s">
        <v>4033</v>
      </c>
      <c r="D799" s="317">
        <v>14.74044</v>
      </c>
      <c r="E799" s="317">
        <v>-17.503779999999999</v>
      </c>
      <c r="F799" s="317">
        <v>0</v>
      </c>
      <c r="G799" s="317">
        <v>6</v>
      </c>
      <c r="H799" s="317">
        <v>0</v>
      </c>
      <c r="I799" s="317">
        <v>0</v>
      </c>
      <c r="J799" s="317" t="s">
        <v>19</v>
      </c>
      <c r="K799" s="317" t="s">
        <v>5432</v>
      </c>
      <c r="L799" s="317" t="s">
        <v>6288</v>
      </c>
      <c r="M799" s="317" t="e">
        <f>VLOOKUP(L799,[2]Feuil1!$F:$F,1,)</f>
        <v>#N/A</v>
      </c>
      <c r="N799" s="317"/>
    </row>
    <row r="800" spans="1:14">
      <c r="A800" s="317" t="str">
        <f>_xlfn.XLOOKUP(B800,NRO!I:I,NRO!H:H)</f>
        <v>ALM</v>
      </c>
      <c r="B800" s="317" t="s">
        <v>243</v>
      </c>
      <c r="C800" s="317" t="s">
        <v>3933</v>
      </c>
      <c r="D800" s="317">
        <v>14.72946</v>
      </c>
      <c r="E800" s="317">
        <v>-17.497530000000001</v>
      </c>
      <c r="F800" s="317">
        <v>0</v>
      </c>
      <c r="G800" s="317">
        <v>6</v>
      </c>
      <c r="H800" s="317">
        <v>0</v>
      </c>
      <c r="I800" s="317">
        <v>0</v>
      </c>
      <c r="J800" s="317" t="s">
        <v>19</v>
      </c>
      <c r="K800" s="317" t="s">
        <v>5432</v>
      </c>
      <c r="L800" s="317" t="s">
        <v>6289</v>
      </c>
      <c r="M800" s="317" t="e">
        <f>VLOOKUP(L800,[2]Feuil1!$F:$F,1,)</f>
        <v>#N/A</v>
      </c>
      <c r="N800" s="317"/>
    </row>
    <row r="801" spans="1:14">
      <c r="A801" s="317" t="str">
        <f>_xlfn.XLOOKUP(B801,NRO!I:I,NRO!H:H)</f>
        <v>REP</v>
      </c>
      <c r="B801" s="317" t="s">
        <v>157</v>
      </c>
      <c r="C801" s="317" t="s">
        <v>4206</v>
      </c>
      <c r="D801" s="317">
        <v>14.668400999999999</v>
      </c>
      <c r="E801" s="317">
        <v>-17.430768</v>
      </c>
      <c r="F801" s="317">
        <v>0</v>
      </c>
      <c r="G801" s="317">
        <v>20</v>
      </c>
      <c r="H801" s="317">
        <v>0</v>
      </c>
      <c r="I801" s="317">
        <v>0</v>
      </c>
      <c r="J801" s="317" t="s">
        <v>19</v>
      </c>
      <c r="K801" s="317" t="s">
        <v>5432</v>
      </c>
      <c r="L801" s="317" t="s">
        <v>6290</v>
      </c>
      <c r="M801" s="317" t="e">
        <f>VLOOKUP(L801,[2]Feuil1!$F:$F,1,)</f>
        <v>#N/A</v>
      </c>
      <c r="N801" s="317"/>
    </row>
    <row r="802" spans="1:14">
      <c r="A802" s="317" t="str">
        <f>_xlfn.XLOOKUP(B802,NRO!I:I,NRO!H:H)</f>
        <v>YOF</v>
      </c>
      <c r="B802" s="317" t="s">
        <v>830</v>
      </c>
      <c r="C802" s="317" t="s">
        <v>4141</v>
      </c>
      <c r="D802" s="317">
        <v>14.745844</v>
      </c>
      <c r="E802" s="317">
        <v>-17.503273</v>
      </c>
      <c r="F802" s="317">
        <v>0</v>
      </c>
      <c r="G802" s="317">
        <v>6</v>
      </c>
      <c r="H802" s="317">
        <v>0</v>
      </c>
      <c r="I802" s="317">
        <v>0</v>
      </c>
      <c r="J802" s="317" t="s">
        <v>19</v>
      </c>
      <c r="K802" s="317" t="s">
        <v>5432</v>
      </c>
      <c r="L802" s="317" t="s">
        <v>6291</v>
      </c>
      <c r="M802" s="317" t="e">
        <f>VLOOKUP(L802,[2]Feuil1!$F:$F,1,)</f>
        <v>#N/A</v>
      </c>
      <c r="N802" s="317"/>
    </row>
    <row r="803" spans="1:14">
      <c r="A803" s="317" t="str">
        <f>_xlfn.XLOOKUP(B803,NRO!I:I,NRO!H:H)</f>
        <v>SGK</v>
      </c>
      <c r="B803" s="317" t="s">
        <v>1377</v>
      </c>
      <c r="C803" s="317" t="s">
        <v>3713</v>
      </c>
      <c r="D803" s="317">
        <v>14.64029</v>
      </c>
      <c r="E803" s="317">
        <v>-16.222259999999999</v>
      </c>
      <c r="F803" s="317">
        <v>0</v>
      </c>
      <c r="G803" s="317">
        <v>8</v>
      </c>
      <c r="H803" s="317">
        <v>0</v>
      </c>
      <c r="I803" s="317">
        <v>0</v>
      </c>
      <c r="J803" s="318" t="s">
        <v>12</v>
      </c>
      <c r="K803" s="317" t="s">
        <v>5432</v>
      </c>
      <c r="L803" s="317" t="s">
        <v>6292</v>
      </c>
      <c r="M803" s="317" t="e">
        <f>VLOOKUP(L803,[2]Feuil1!$F:$F,1,)</f>
        <v>#N/A</v>
      </c>
      <c r="N803" s="317"/>
    </row>
    <row r="804" spans="1:14">
      <c r="A804" s="317" t="str">
        <f>_xlfn.XLOOKUP(B804,NRO!I:I,NRO!H:H)</f>
        <v>GMB</v>
      </c>
      <c r="B804" s="317" t="s">
        <v>761</v>
      </c>
      <c r="C804" s="317" t="s">
        <v>4847</v>
      </c>
      <c r="D804" s="317">
        <v>14.45088</v>
      </c>
      <c r="E804" s="317">
        <v>-16.987449999999999</v>
      </c>
      <c r="F804" s="317">
        <v>0</v>
      </c>
      <c r="G804" s="317">
        <v>6</v>
      </c>
      <c r="H804" s="317">
        <v>0</v>
      </c>
      <c r="I804" s="317">
        <v>0</v>
      </c>
      <c r="J804" s="320" t="s">
        <v>23</v>
      </c>
      <c r="K804" s="317" t="s">
        <v>5432</v>
      </c>
      <c r="L804" s="317" t="s">
        <v>6293</v>
      </c>
      <c r="M804" s="317" t="str">
        <f>VLOOKUP(L804,[2]Feuil1!$F:$F,1,)</f>
        <v>O_GMB_C04_MEB13-A04_7</v>
      </c>
      <c r="N804" s="317"/>
    </row>
    <row r="805" spans="1:14">
      <c r="A805" s="317" t="str">
        <f>_xlfn.XLOOKUP(B805,NRO!I:I,NRO!H:H)</f>
        <v>ACA</v>
      </c>
      <c r="B805" s="317" t="s">
        <v>348</v>
      </c>
      <c r="C805" s="317" t="s">
        <v>4202</v>
      </c>
      <c r="D805" s="317">
        <v>14.712654000000001</v>
      </c>
      <c r="E805" s="317">
        <v>-17.485603999999999</v>
      </c>
      <c r="F805" s="317">
        <v>0</v>
      </c>
      <c r="G805" s="317">
        <v>6</v>
      </c>
      <c r="H805" s="317">
        <v>0</v>
      </c>
      <c r="I805" s="317">
        <v>0</v>
      </c>
      <c r="J805" s="317" t="s">
        <v>19</v>
      </c>
      <c r="K805" s="317" t="s">
        <v>5432</v>
      </c>
      <c r="L805" s="317" t="s">
        <v>6294</v>
      </c>
      <c r="M805" s="317" t="e">
        <f>VLOOKUP(L805,[2]Feuil1!$F:$F,1,)</f>
        <v>#N/A</v>
      </c>
      <c r="N805" s="317"/>
    </row>
    <row r="806" spans="1:14">
      <c r="A806" s="317" t="str">
        <f>_xlfn.XLOOKUP(B806,NRO!I:I,NRO!H:H)</f>
        <v>MBR</v>
      </c>
      <c r="B806" s="317" t="s">
        <v>735</v>
      </c>
      <c r="C806" s="317" t="s">
        <v>4915</v>
      </c>
      <c r="D806" s="317">
        <v>14.407080000000001</v>
      </c>
      <c r="E806" s="317">
        <v>-16.966329999999999</v>
      </c>
      <c r="F806" s="317">
        <v>0</v>
      </c>
      <c r="G806" s="317">
        <v>6</v>
      </c>
      <c r="H806" s="317">
        <v>0</v>
      </c>
      <c r="I806" s="317">
        <v>0</v>
      </c>
      <c r="J806" s="320" t="s">
        <v>23</v>
      </c>
      <c r="K806" s="317" t="s">
        <v>5432</v>
      </c>
      <c r="L806" s="317" t="s">
        <v>6295</v>
      </c>
      <c r="M806" s="317" t="e">
        <f>VLOOKUP(L806,[2]Feuil1!$F:$F,1,)</f>
        <v>#N/A</v>
      </c>
      <c r="N806" s="317"/>
    </row>
    <row r="807" spans="1:14">
      <c r="A807" s="317" t="str">
        <f>_xlfn.XLOOKUP(B807,NRO!I:I,NRO!H:H)</f>
        <v>ALM</v>
      </c>
      <c r="B807" s="317" t="s">
        <v>241</v>
      </c>
      <c r="C807" s="317" t="s">
        <v>4296</v>
      </c>
      <c r="D807" s="317">
        <v>14.733236</v>
      </c>
      <c r="E807" s="317">
        <v>-17.506464000000001</v>
      </c>
      <c r="F807" s="317">
        <v>0</v>
      </c>
      <c r="G807" s="317">
        <v>6</v>
      </c>
      <c r="H807" s="317">
        <v>0</v>
      </c>
      <c r="I807" s="317">
        <v>0</v>
      </c>
      <c r="J807" s="317" t="s">
        <v>19</v>
      </c>
      <c r="K807" s="317" t="s">
        <v>5432</v>
      </c>
      <c r="L807" s="317" t="s">
        <v>6296</v>
      </c>
      <c r="M807" s="317" t="e">
        <f>VLOOKUP(L807,[2]Feuil1!$F:$F,1,)</f>
        <v>#N/A</v>
      </c>
      <c r="N807" s="317"/>
    </row>
    <row r="808" spans="1:14">
      <c r="A808" s="317" t="str">
        <f>_xlfn.XLOOKUP(B808,NRO!I:I,NRO!H:H)</f>
        <v>ALM</v>
      </c>
      <c r="B808" s="317" t="s">
        <v>222</v>
      </c>
      <c r="C808" s="317" t="s">
        <v>4194</v>
      </c>
      <c r="D808" s="317">
        <v>14.734502000000001</v>
      </c>
      <c r="E808" s="317">
        <v>-17.501342999999999</v>
      </c>
      <c r="F808" s="317">
        <v>0</v>
      </c>
      <c r="G808" s="317">
        <v>6</v>
      </c>
      <c r="H808" s="317">
        <v>0</v>
      </c>
      <c r="I808" s="317">
        <v>0</v>
      </c>
      <c r="J808" s="317" t="s">
        <v>19</v>
      </c>
      <c r="K808" s="317" t="s">
        <v>5432</v>
      </c>
      <c r="L808" s="317" t="s">
        <v>6297</v>
      </c>
      <c r="M808" s="317" t="e">
        <f>VLOOKUP(L808,[2]Feuil1!$F:$F,1,)</f>
        <v>#N/A</v>
      </c>
      <c r="N808" s="317"/>
    </row>
    <row r="809" spans="1:14">
      <c r="A809" s="317" t="str">
        <f>_xlfn.XLOOKUP(B809,NRO!I:I,NRO!H:H)</f>
        <v>YOF</v>
      </c>
      <c r="B809" s="317" t="s">
        <v>281</v>
      </c>
      <c r="C809" s="317" t="s">
        <v>3989</v>
      </c>
      <c r="D809" s="317">
        <v>14.74423</v>
      </c>
      <c r="E809" s="317">
        <v>-17.498349999999999</v>
      </c>
      <c r="F809" s="317">
        <v>0</v>
      </c>
      <c r="G809" s="317">
        <v>6</v>
      </c>
      <c r="H809" s="317">
        <v>0</v>
      </c>
      <c r="I809" s="317">
        <v>0</v>
      </c>
      <c r="J809" s="317" t="s">
        <v>19</v>
      </c>
      <c r="K809" s="317" t="s">
        <v>5432</v>
      </c>
      <c r="L809" s="317" t="s">
        <v>6298</v>
      </c>
      <c r="M809" s="317" t="e">
        <f>VLOOKUP(L809,[2]Feuil1!$F:$F,1,)</f>
        <v>#N/A</v>
      </c>
      <c r="N809" s="317"/>
    </row>
    <row r="810" spans="1:14">
      <c r="A810" s="317" t="str">
        <f>_xlfn.XLOOKUP(B810,NRO!I:I,NRO!H:H)</f>
        <v>YOF</v>
      </c>
      <c r="B810" s="317" t="s">
        <v>281</v>
      </c>
      <c r="C810" s="317" t="s">
        <v>3731</v>
      </c>
      <c r="D810" s="317">
        <v>14.747909999999999</v>
      </c>
      <c r="E810" s="317">
        <v>-17.49644</v>
      </c>
      <c r="F810" s="317">
        <v>0</v>
      </c>
      <c r="G810" s="317">
        <v>6</v>
      </c>
      <c r="H810" s="317">
        <v>0</v>
      </c>
      <c r="I810" s="317">
        <v>0</v>
      </c>
      <c r="J810" s="317" t="s">
        <v>19</v>
      </c>
      <c r="K810" s="317" t="s">
        <v>5432</v>
      </c>
      <c r="L810" s="317" t="s">
        <v>6299</v>
      </c>
      <c r="M810" s="317" t="e">
        <f>VLOOKUP(L810,[2]Feuil1!$F:$F,1,)</f>
        <v>#N/A</v>
      </c>
      <c r="N810" s="317"/>
    </row>
    <row r="811" spans="1:14">
      <c r="A811" s="317" t="str">
        <f>_xlfn.XLOOKUP(B811,NRO!I:I,NRO!H:H)</f>
        <v>SVD</v>
      </c>
      <c r="B811" s="317" t="s">
        <v>295</v>
      </c>
      <c r="C811" s="317" t="s">
        <v>4173</v>
      </c>
      <c r="D811" s="317">
        <v>14.718487</v>
      </c>
      <c r="E811" s="317">
        <v>-17.465630999999998</v>
      </c>
      <c r="F811" s="317">
        <v>0</v>
      </c>
      <c r="G811" s="317">
        <v>6</v>
      </c>
      <c r="H811" s="317">
        <v>0</v>
      </c>
      <c r="I811" s="317">
        <v>0</v>
      </c>
      <c r="J811" s="317" t="s">
        <v>19</v>
      </c>
      <c r="K811" s="317" t="s">
        <v>5432</v>
      </c>
      <c r="L811" s="317" t="s">
        <v>6300</v>
      </c>
      <c r="M811" s="317" t="e">
        <f>VLOOKUP(L811,[2]Feuil1!$F:$F,1,)</f>
        <v>#N/A</v>
      </c>
      <c r="N811" s="317"/>
    </row>
    <row r="812" spans="1:14">
      <c r="A812" s="317" t="str">
        <f>_xlfn.XLOOKUP(B812,NRO!I:I,NRO!H:H)</f>
        <v>GMB</v>
      </c>
      <c r="B812" s="317" t="s">
        <v>836</v>
      </c>
      <c r="C812" s="317" t="s">
        <v>4708</v>
      </c>
      <c r="D812" s="317">
        <v>14.44603</v>
      </c>
      <c r="E812" s="317">
        <v>-16.962689999999998</v>
      </c>
      <c r="F812" s="317">
        <v>0</v>
      </c>
      <c r="G812" s="317">
        <v>6</v>
      </c>
      <c r="H812" s="317">
        <v>0</v>
      </c>
      <c r="I812" s="317">
        <v>0</v>
      </c>
      <c r="J812" s="320" t="s">
        <v>23</v>
      </c>
      <c r="K812" s="317" t="s">
        <v>5432</v>
      </c>
      <c r="L812" s="317" t="s">
        <v>6301</v>
      </c>
      <c r="M812" s="317" t="e">
        <f>VLOOKUP(L812,[2]Feuil1!$F:$F,1,)</f>
        <v>#N/A</v>
      </c>
      <c r="N812" s="317"/>
    </row>
    <row r="813" spans="1:14">
      <c r="A813" s="317" t="str">
        <f>_xlfn.XLOOKUP(B813,NRO!I:I,NRO!H:H)</f>
        <v>KLK</v>
      </c>
      <c r="B813" s="317" t="s">
        <v>880</v>
      </c>
      <c r="C813" s="317" t="s">
        <v>4645</v>
      </c>
      <c r="D813" s="317">
        <v>14.16173</v>
      </c>
      <c r="E813" s="317">
        <v>-16.037379999999999</v>
      </c>
      <c r="F813" s="317">
        <v>0</v>
      </c>
      <c r="G813" s="317">
        <v>6</v>
      </c>
      <c r="H813" s="317">
        <v>0</v>
      </c>
      <c r="I813" s="317">
        <v>0</v>
      </c>
      <c r="J813" s="322" t="s">
        <v>41</v>
      </c>
      <c r="K813" s="317" t="s">
        <v>5432</v>
      </c>
      <c r="L813" s="317" t="s">
        <v>6302</v>
      </c>
      <c r="M813" s="317" t="e">
        <f>VLOOKUP(L813,[2]Feuil1!$F:$F,1,)</f>
        <v>#N/A</v>
      </c>
      <c r="N813" s="317"/>
    </row>
    <row r="814" spans="1:14">
      <c r="A814" s="317" t="str">
        <f>_xlfn.XLOOKUP(B814,NRO!I:I,NRO!H:H)</f>
        <v>THS</v>
      </c>
      <c r="B814" s="317" t="s">
        <v>1111</v>
      </c>
      <c r="C814" s="317" t="s">
        <v>4612</v>
      </c>
      <c r="D814" s="317">
        <v>14.793620000000001</v>
      </c>
      <c r="E814" s="317">
        <v>-16.899080000000001</v>
      </c>
      <c r="F814" s="317">
        <v>0</v>
      </c>
      <c r="G814" s="317">
        <v>8</v>
      </c>
      <c r="H814" s="317">
        <v>0</v>
      </c>
      <c r="I814" s="317">
        <v>0</v>
      </c>
      <c r="J814" s="320" t="s">
        <v>23</v>
      </c>
      <c r="K814" s="317" t="s">
        <v>5432</v>
      </c>
      <c r="L814" s="317" t="s">
        <v>6303</v>
      </c>
      <c r="M814" s="317" t="str">
        <f>VLOOKUP(L814,[2]Feuil1!$F:$F,1,)</f>
        <v>O_THS_A22_PBO253_7</v>
      </c>
      <c r="N814" s="317"/>
    </row>
    <row r="815" spans="1:14">
      <c r="A815" s="317" t="str">
        <f>_xlfn.XLOOKUP(B815,NRO!I:I,NRO!H:H)</f>
        <v>SGK</v>
      </c>
      <c r="B815" s="317" t="s">
        <v>1676</v>
      </c>
      <c r="C815" s="317" t="s">
        <v>4572</v>
      </c>
      <c r="D815" s="317">
        <v>14.81249</v>
      </c>
      <c r="E815" s="317">
        <v>-17.284890000000001</v>
      </c>
      <c r="F815" s="317">
        <v>0</v>
      </c>
      <c r="G815" s="317">
        <v>6</v>
      </c>
      <c r="H815" s="317">
        <v>0</v>
      </c>
      <c r="I815" s="317">
        <v>0</v>
      </c>
      <c r="J815" s="318" t="s">
        <v>12</v>
      </c>
      <c r="K815" s="317" t="s">
        <v>5432</v>
      </c>
      <c r="L815" s="317" t="s">
        <v>6304</v>
      </c>
      <c r="M815" s="317" t="e">
        <f>VLOOKUP(L815,[2]Feuil1!$F:$F,1,)</f>
        <v>#N/A</v>
      </c>
      <c r="N815" s="317"/>
    </row>
    <row r="816" spans="1:14">
      <c r="A816" s="317" t="str">
        <f>_xlfn.XLOOKUP(B816,NRO!I:I,NRO!H:H)</f>
        <v>ALM</v>
      </c>
      <c r="B816" s="317" t="s">
        <v>364</v>
      </c>
      <c r="C816" s="317" t="s">
        <v>3971</v>
      </c>
      <c r="D816" s="317">
        <v>14.727220000000001</v>
      </c>
      <c r="E816" s="317">
        <v>-17.485060000000001</v>
      </c>
      <c r="F816" s="317">
        <v>0</v>
      </c>
      <c r="G816" s="317">
        <v>6</v>
      </c>
      <c r="H816" s="317">
        <v>0</v>
      </c>
      <c r="I816" s="317">
        <v>0</v>
      </c>
      <c r="J816" s="317" t="s">
        <v>19</v>
      </c>
      <c r="K816" s="317" t="s">
        <v>5432</v>
      </c>
      <c r="L816" s="317" t="s">
        <v>6305</v>
      </c>
      <c r="M816" s="317" t="e">
        <f>VLOOKUP(L816,[2]Feuil1!$F:$F,1,)</f>
        <v>#N/A</v>
      </c>
      <c r="N816" s="317"/>
    </row>
    <row r="817" spans="1:14">
      <c r="A817" s="317" t="str">
        <f>_xlfn.XLOOKUP(B817,NRO!I:I,NRO!H:H)</f>
        <v>RUF</v>
      </c>
      <c r="B817" s="317" t="s">
        <v>750</v>
      </c>
      <c r="C817" s="317" t="s">
        <v>3925</v>
      </c>
      <c r="D817" s="317">
        <v>14.74075</v>
      </c>
      <c r="E817" s="317">
        <v>-17.286370000000002</v>
      </c>
      <c r="F817" s="317">
        <v>0</v>
      </c>
      <c r="G817" s="317">
        <v>6</v>
      </c>
      <c r="H817" s="317">
        <v>0</v>
      </c>
      <c r="I817" s="317">
        <v>0</v>
      </c>
      <c r="J817" s="318" t="s">
        <v>12</v>
      </c>
      <c r="K817" s="317" t="s">
        <v>5432</v>
      </c>
      <c r="L817" s="317" t="s">
        <v>6306</v>
      </c>
      <c r="M817" s="317" t="e">
        <f>VLOOKUP(L817,[2]Feuil1!$F:$F,1,)</f>
        <v>#N/A</v>
      </c>
      <c r="N817" s="317"/>
    </row>
    <row r="818" spans="1:14">
      <c r="A818" s="317" t="str">
        <f>_xlfn.XLOOKUP(B818,NRO!I:I,NRO!H:H)</f>
        <v>BKL</v>
      </c>
      <c r="B818" s="317" t="s">
        <v>1590</v>
      </c>
      <c r="C818" s="317" t="s">
        <v>3821</v>
      </c>
      <c r="D818" s="317">
        <v>14.9053</v>
      </c>
      <c r="E818" s="317">
        <v>-12.456250000000001</v>
      </c>
      <c r="F818" s="317">
        <v>0</v>
      </c>
      <c r="G818" s="317">
        <v>8</v>
      </c>
      <c r="H818" s="317">
        <v>0</v>
      </c>
      <c r="I818" s="317">
        <v>0</v>
      </c>
      <c r="J818" s="323" t="s">
        <v>9</v>
      </c>
      <c r="K818" s="317" t="s">
        <v>5432</v>
      </c>
      <c r="L818" s="317" t="s">
        <v>6307</v>
      </c>
      <c r="M818" s="317" t="e">
        <f>VLOOKUP(L818,[2]Feuil1!$F:$F,1,)</f>
        <v>#N/A</v>
      </c>
      <c r="N818" s="317"/>
    </row>
    <row r="819" spans="1:14">
      <c r="A819" s="317" t="str">
        <f>_xlfn.XLOOKUP(B819,NRO!I:I,NRO!H:H)</f>
        <v>GMB</v>
      </c>
      <c r="B819" s="317" t="s">
        <v>1105</v>
      </c>
      <c r="C819" s="317" t="s">
        <v>3789</v>
      </c>
      <c r="D819" s="317">
        <v>14.443300000000001</v>
      </c>
      <c r="E819" s="317">
        <v>-16.967189999999999</v>
      </c>
      <c r="F819" s="317">
        <v>0</v>
      </c>
      <c r="G819" s="317">
        <v>8</v>
      </c>
      <c r="H819" s="317">
        <v>0</v>
      </c>
      <c r="I819" s="317">
        <v>0</v>
      </c>
      <c r="J819" s="320" t="s">
        <v>23</v>
      </c>
      <c r="K819" s="317" t="s">
        <v>5432</v>
      </c>
      <c r="L819" s="317" t="s">
        <v>6308</v>
      </c>
      <c r="M819" s="317" t="e">
        <f>VLOOKUP(L819,[2]Feuil1!$F:$F,1,)</f>
        <v>#N/A</v>
      </c>
      <c r="N819" s="317"/>
    </row>
    <row r="820" spans="1:14">
      <c r="A820" s="317" t="str">
        <f>_xlfn.XLOOKUP(B820,NRO!I:I,NRO!H:H)</f>
        <v>SGK</v>
      </c>
      <c r="B820" s="317" t="s">
        <v>1716</v>
      </c>
      <c r="C820" s="317" t="s">
        <v>4542</v>
      </c>
      <c r="D820" s="317">
        <v>14.807040000000001</v>
      </c>
      <c r="E820" s="317">
        <v>-17.28032</v>
      </c>
      <c r="F820" s="317">
        <v>0</v>
      </c>
      <c r="G820" s="317">
        <v>6</v>
      </c>
      <c r="H820" s="317">
        <v>0</v>
      </c>
      <c r="I820" s="317">
        <v>0</v>
      </c>
      <c r="J820" s="318" t="s">
        <v>12</v>
      </c>
      <c r="K820" s="317" t="s">
        <v>5432</v>
      </c>
      <c r="L820" s="317" t="s">
        <v>6309</v>
      </c>
      <c r="M820" s="317" t="e">
        <f>VLOOKUP(L820,[2]Feuil1!$F:$F,1,)</f>
        <v>#N/A</v>
      </c>
      <c r="N820" s="317"/>
    </row>
    <row r="821" spans="1:14">
      <c r="A821" s="317" t="str">
        <f>_xlfn.XLOOKUP(B821,NRO!I:I,NRO!H:H)</f>
        <v>ACA</v>
      </c>
      <c r="B821" s="317" t="s">
        <v>569</v>
      </c>
      <c r="C821" s="317" t="s">
        <v>4175</v>
      </c>
      <c r="D821" s="317">
        <v>14.702400000000001</v>
      </c>
      <c r="E821" s="317">
        <v>-17.447379999999999</v>
      </c>
      <c r="F821" s="317">
        <v>0</v>
      </c>
      <c r="G821" s="317">
        <v>6</v>
      </c>
      <c r="H821" s="317">
        <v>0</v>
      </c>
      <c r="I821" s="317">
        <v>0</v>
      </c>
      <c r="J821" s="317" t="s">
        <v>19</v>
      </c>
      <c r="K821" s="317" t="s">
        <v>5432</v>
      </c>
      <c r="L821" s="317" t="s">
        <v>6310</v>
      </c>
      <c r="M821" s="317" t="e">
        <f>VLOOKUP(L821,[2]Feuil1!$F:$F,1,)</f>
        <v>#N/A</v>
      </c>
      <c r="N821" s="317"/>
    </row>
    <row r="822" spans="1:14">
      <c r="A822" s="317" t="str">
        <f>_xlfn.XLOOKUP(B822,NRO!I:I,NRO!H:H)</f>
        <v>SVD</v>
      </c>
      <c r="B822" s="317" t="s">
        <v>310</v>
      </c>
      <c r="C822" s="317" t="s">
        <v>5205</v>
      </c>
      <c r="D822" s="317">
        <v>14.717000000000001</v>
      </c>
      <c r="E822" s="317">
        <v>-17.460719999999998</v>
      </c>
      <c r="F822" s="317">
        <v>0</v>
      </c>
      <c r="G822" s="317">
        <v>6</v>
      </c>
      <c r="H822" s="317">
        <v>0</v>
      </c>
      <c r="I822" s="317">
        <v>0</v>
      </c>
      <c r="J822" s="317" t="s">
        <v>19</v>
      </c>
      <c r="K822" s="317" t="s">
        <v>5432</v>
      </c>
      <c r="L822" s="317" t="s">
        <v>6311</v>
      </c>
      <c r="M822" s="317" t="e">
        <f>VLOOKUP(L822,[2]Feuil1!$F:$F,1,)</f>
        <v>#N/A</v>
      </c>
      <c r="N822" s="317"/>
    </row>
    <row r="823" spans="1:14">
      <c r="A823" s="317" t="str">
        <f>_xlfn.XLOOKUP(B823,NRO!I:I,NRO!H:H)</f>
        <v>DMD</v>
      </c>
      <c r="B823" s="317" t="s">
        <v>1538</v>
      </c>
      <c r="C823" s="317" t="s">
        <v>3914</v>
      </c>
      <c r="D823" s="317">
        <v>14.725580000000001</v>
      </c>
      <c r="E823" s="317">
        <v>-17.181049999999999</v>
      </c>
      <c r="F823" s="317">
        <v>0</v>
      </c>
      <c r="G823" s="317">
        <v>8</v>
      </c>
      <c r="H823" s="317">
        <v>0</v>
      </c>
      <c r="I823" s="317">
        <v>0</v>
      </c>
      <c r="J823" s="318" t="s">
        <v>12</v>
      </c>
      <c r="K823" s="317" t="s">
        <v>5432</v>
      </c>
      <c r="L823" s="317" t="s">
        <v>6312</v>
      </c>
      <c r="M823" s="317" t="e">
        <f>VLOOKUP(L823,[2]Feuil1!$F:$F,1,)</f>
        <v>#N/A</v>
      </c>
      <c r="N823" s="317"/>
    </row>
    <row r="824" spans="1:14">
      <c r="A824" s="317" t="str">
        <f>_xlfn.XLOOKUP(B824,NRO!I:I,NRO!H:H)</f>
        <v>TIA</v>
      </c>
      <c r="B824" s="317" t="s">
        <v>1177</v>
      </c>
      <c r="C824" s="317" t="s">
        <v>3820</v>
      </c>
      <c r="D824" s="317">
        <v>14.75005</v>
      </c>
      <c r="E824" s="317">
        <v>-17.356850000000001</v>
      </c>
      <c r="F824" s="317">
        <v>0</v>
      </c>
      <c r="G824" s="317">
        <v>8</v>
      </c>
      <c r="H824" s="317">
        <v>0</v>
      </c>
      <c r="I824" s="317">
        <v>0</v>
      </c>
      <c r="J824" s="318" t="s">
        <v>12</v>
      </c>
      <c r="K824" s="317" t="s">
        <v>5432</v>
      </c>
      <c r="L824" s="317" t="s">
        <v>6313</v>
      </c>
      <c r="M824" s="317" t="e">
        <f>VLOOKUP(L824,[2]Feuil1!$F:$F,1,)</f>
        <v>#N/A</v>
      </c>
      <c r="N824" s="317"/>
    </row>
    <row r="825" spans="1:14">
      <c r="A825" s="317" t="str">
        <f>_xlfn.XLOOKUP(B825,NRO!I:I,NRO!H:H)</f>
        <v>SGK</v>
      </c>
      <c r="B825" s="317" t="s">
        <v>1672</v>
      </c>
      <c r="C825" s="317" t="s">
        <v>4528</v>
      </c>
      <c r="D825" s="317">
        <v>14.81804</v>
      </c>
      <c r="E825" s="317">
        <v>-17.273350000000001</v>
      </c>
      <c r="F825" s="317">
        <v>0</v>
      </c>
      <c r="G825" s="317">
        <v>6</v>
      </c>
      <c r="H825" s="317">
        <v>0</v>
      </c>
      <c r="I825" s="317">
        <v>0</v>
      </c>
      <c r="J825" s="318" t="s">
        <v>12</v>
      </c>
      <c r="K825" s="317" t="s">
        <v>5432</v>
      </c>
      <c r="L825" s="317" t="s">
        <v>6314</v>
      </c>
      <c r="M825" s="317" t="e">
        <f>VLOOKUP(L825,[2]Feuil1!$F:$F,1,)</f>
        <v>#N/A</v>
      </c>
      <c r="N825" s="317"/>
    </row>
    <row r="826" spans="1:14">
      <c r="A826" s="317" t="str">
        <f>_xlfn.XLOOKUP(B826,NRO!I:I,NRO!H:H)</f>
        <v>YOF</v>
      </c>
      <c r="B826" s="317" t="s">
        <v>230</v>
      </c>
      <c r="C826" s="317" t="s">
        <v>5117</v>
      </c>
      <c r="D826" s="317">
        <v>14.7598</v>
      </c>
      <c r="E826" s="317">
        <v>-17.481400000000001</v>
      </c>
      <c r="F826" s="317">
        <v>0</v>
      </c>
      <c r="G826" s="317">
        <v>6</v>
      </c>
      <c r="H826" s="317">
        <v>0</v>
      </c>
      <c r="I826" s="317">
        <v>0</v>
      </c>
      <c r="J826" s="317" t="s">
        <v>19</v>
      </c>
      <c r="K826" s="317" t="s">
        <v>5432</v>
      </c>
      <c r="L826" s="317" t="s">
        <v>6315</v>
      </c>
      <c r="M826" s="317" t="e">
        <f>VLOOKUP(L826,[2]Feuil1!$F:$F,1,)</f>
        <v>#N/A</v>
      </c>
      <c r="N826" s="317"/>
    </row>
    <row r="827" spans="1:14">
      <c r="A827" s="317" t="str">
        <f>_xlfn.XLOOKUP(B827,NRO!I:I,NRO!H:H)</f>
        <v>ACA</v>
      </c>
      <c r="B827" s="317" t="s">
        <v>569</v>
      </c>
      <c r="C827" s="317" t="s">
        <v>3853</v>
      </c>
      <c r="D827" s="317">
        <v>14.744680000000001</v>
      </c>
      <c r="E827" s="317">
        <v>-17.445889999999999</v>
      </c>
      <c r="F827" s="317">
        <v>0</v>
      </c>
      <c r="G827" s="317">
        <v>6</v>
      </c>
      <c r="H827" s="317">
        <v>0</v>
      </c>
      <c r="I827" s="317">
        <v>0</v>
      </c>
      <c r="J827" s="317" t="s">
        <v>19</v>
      </c>
      <c r="K827" s="317" t="s">
        <v>5432</v>
      </c>
      <c r="L827" s="317" t="s">
        <v>6316</v>
      </c>
      <c r="M827" s="317" t="e">
        <f>VLOOKUP(L827,[2]Feuil1!$F:$F,1,)</f>
        <v>#N/A</v>
      </c>
      <c r="N827" s="317"/>
    </row>
    <row r="828" spans="1:14">
      <c r="A828" s="317" t="str">
        <f>_xlfn.XLOOKUP(B828,NRO!I:I,NRO!H:H)</f>
        <v>TIA</v>
      </c>
      <c r="B828" s="317" t="s">
        <v>1001</v>
      </c>
      <c r="C828" s="317" t="s">
        <v>3703</v>
      </c>
      <c r="D828" s="317">
        <v>14.762130000000001</v>
      </c>
      <c r="E828" s="317">
        <v>-17.39414</v>
      </c>
      <c r="F828" s="317">
        <v>0</v>
      </c>
      <c r="G828" s="317">
        <v>8</v>
      </c>
      <c r="H828" s="317">
        <v>0</v>
      </c>
      <c r="I828" s="317">
        <v>0</v>
      </c>
      <c r="J828" s="318" t="s">
        <v>12</v>
      </c>
      <c r="K828" s="317" t="s">
        <v>5432</v>
      </c>
      <c r="L828" s="317" t="s">
        <v>6317</v>
      </c>
      <c r="M828" s="317" t="e">
        <f>VLOOKUP(L828,[2]Feuil1!$F:$F,1,)</f>
        <v>#N/A</v>
      </c>
      <c r="N828" s="317"/>
    </row>
    <row r="829" spans="1:14">
      <c r="A829" s="317" t="str">
        <f>_xlfn.XLOOKUP(B829,NRO!I:I,NRO!H:H)</f>
        <v>ACA</v>
      </c>
      <c r="B829" s="317" t="s">
        <v>191</v>
      </c>
      <c r="C829" s="317" t="s">
        <v>3865</v>
      </c>
      <c r="D829" s="317">
        <v>14.694805730000001</v>
      </c>
      <c r="E829" s="317">
        <v>-17.457659289999999</v>
      </c>
      <c r="F829" s="317">
        <v>0</v>
      </c>
      <c r="G829" s="317">
        <v>8</v>
      </c>
      <c r="H829" s="317">
        <v>0</v>
      </c>
      <c r="I829" s="317">
        <v>0</v>
      </c>
      <c r="J829" s="317" t="s">
        <v>19</v>
      </c>
      <c r="K829" s="317" t="s">
        <v>5432</v>
      </c>
      <c r="L829" s="317" t="s">
        <v>6318</v>
      </c>
      <c r="M829" s="317" t="e">
        <f>VLOOKUP(L829,[2]Feuil1!$F:$F,1,)</f>
        <v>#N/A</v>
      </c>
      <c r="N829" s="317"/>
    </row>
    <row r="830" spans="1:14">
      <c r="A830" s="317" t="str">
        <f>_xlfn.XLOOKUP(B830,NRO!I:I,NRO!H:H)</f>
        <v>SVD</v>
      </c>
      <c r="B830" s="317" t="s">
        <v>1301</v>
      </c>
      <c r="C830" s="317" t="s">
        <v>5206</v>
      </c>
      <c r="D830" s="317">
        <v>14.71209</v>
      </c>
      <c r="E830" s="317">
        <v>-17.468889999999998</v>
      </c>
      <c r="F830" s="317">
        <v>0</v>
      </c>
      <c r="G830" s="317">
        <v>6</v>
      </c>
      <c r="H830" s="317">
        <v>0</v>
      </c>
      <c r="I830" s="317">
        <v>0</v>
      </c>
      <c r="J830" s="317" t="s">
        <v>19</v>
      </c>
      <c r="K830" s="317" t="s">
        <v>5432</v>
      </c>
      <c r="L830" s="317" t="s">
        <v>6319</v>
      </c>
      <c r="M830" s="317" t="e">
        <f>VLOOKUP(L830,[2]Feuil1!$F:$F,1,)</f>
        <v>#N/A</v>
      </c>
      <c r="N830" s="317"/>
    </row>
    <row r="831" spans="1:14">
      <c r="A831" s="317" t="str">
        <f>_xlfn.XLOOKUP(B831,NRO!I:I,NRO!H:H)</f>
        <v>ALM</v>
      </c>
      <c r="B831" s="317" t="s">
        <v>181</v>
      </c>
      <c r="C831" s="317" t="s">
        <v>4232</v>
      </c>
      <c r="D831" s="317">
        <v>14.743831</v>
      </c>
      <c r="E831" s="317">
        <v>-17.515532</v>
      </c>
      <c r="F831" s="317">
        <v>0</v>
      </c>
      <c r="G831" s="317">
        <v>6</v>
      </c>
      <c r="H831" s="317">
        <v>0</v>
      </c>
      <c r="I831" s="317">
        <v>0</v>
      </c>
      <c r="J831" s="317" t="s">
        <v>19</v>
      </c>
      <c r="K831" s="317" t="s">
        <v>5432</v>
      </c>
      <c r="L831" s="317" t="s">
        <v>6320</v>
      </c>
      <c r="M831" s="317" t="e">
        <f>VLOOKUP(L831,[2]Feuil1!$F:$F,1,)</f>
        <v>#N/A</v>
      </c>
      <c r="N831" s="317"/>
    </row>
    <row r="832" spans="1:14">
      <c r="A832" s="317" t="str">
        <f>_xlfn.XLOOKUP(B832,NRO!I:I,NRO!H:H)</f>
        <v>SDF</v>
      </c>
      <c r="B832" s="317" t="s">
        <v>415</v>
      </c>
      <c r="C832" s="317" t="s">
        <v>4124</v>
      </c>
      <c r="D832" s="317">
        <v>14.72677</v>
      </c>
      <c r="E832" s="317">
        <v>-17.464009999999998</v>
      </c>
      <c r="F832" s="317">
        <v>0</v>
      </c>
      <c r="G832" s="317">
        <v>6</v>
      </c>
      <c r="H832" s="317">
        <v>0</v>
      </c>
      <c r="I832" s="317">
        <v>0</v>
      </c>
      <c r="J832" s="317" t="s">
        <v>19</v>
      </c>
      <c r="K832" s="317" t="s">
        <v>5432</v>
      </c>
      <c r="L832" s="317" t="s">
        <v>6321</v>
      </c>
      <c r="M832" s="317" t="e">
        <f>VLOOKUP(L832,[2]Feuil1!$F:$F,1,)</f>
        <v>#N/A</v>
      </c>
      <c r="N832" s="317"/>
    </row>
    <row r="833" spans="1:14">
      <c r="A833" s="317" t="str">
        <f>_xlfn.XLOOKUP(B833,NRO!I:I,NRO!H:H)</f>
        <v>YOF</v>
      </c>
      <c r="B833" s="317" t="s">
        <v>281</v>
      </c>
      <c r="C833" s="317" t="s">
        <v>5053</v>
      </c>
      <c r="D833" s="317">
        <v>14.744350000000001</v>
      </c>
      <c r="E833" s="317">
        <v>-17.49841</v>
      </c>
      <c r="F833" s="317">
        <v>0</v>
      </c>
      <c r="G833" s="317">
        <v>6</v>
      </c>
      <c r="H833" s="317">
        <v>0</v>
      </c>
      <c r="I833" s="317">
        <v>0</v>
      </c>
      <c r="J833" s="317" t="s">
        <v>19</v>
      </c>
      <c r="K833" s="317" t="s">
        <v>5432</v>
      </c>
      <c r="L833" s="317" t="s">
        <v>6322</v>
      </c>
      <c r="M833" s="317" t="e">
        <f>VLOOKUP(L833,[2]Feuil1!$F:$F,1,)</f>
        <v>#N/A</v>
      </c>
      <c r="N833" s="317"/>
    </row>
    <row r="834" spans="1:14">
      <c r="A834" s="317" t="str">
        <f>_xlfn.XLOOKUP(B834,NRO!I:I,NRO!H:H)</f>
        <v>TBM</v>
      </c>
      <c r="B834" s="317" t="s">
        <v>1480</v>
      </c>
      <c r="C834" s="317" t="s">
        <v>3909</v>
      </c>
      <c r="D834" s="317">
        <v>14.861520000000001</v>
      </c>
      <c r="E834" s="317">
        <v>-15.833819999999999</v>
      </c>
      <c r="F834" s="317">
        <v>0</v>
      </c>
      <c r="G834" s="317">
        <v>8</v>
      </c>
      <c r="H834" s="317">
        <v>0</v>
      </c>
      <c r="I834" s="317">
        <v>0</v>
      </c>
      <c r="J834" s="320" t="s">
        <v>5430</v>
      </c>
      <c r="K834" s="317" t="s">
        <v>5432</v>
      </c>
      <c r="L834" s="317" t="s">
        <v>6323</v>
      </c>
      <c r="M834" s="317" t="e">
        <f>VLOOKUP(L834,[2]Feuil1!$F:$F,1,)</f>
        <v>#N/A</v>
      </c>
      <c r="N834" s="317"/>
    </row>
    <row r="835" spans="1:14">
      <c r="A835" s="317" t="str">
        <f>_xlfn.XLOOKUP(B835,NRO!I:I,NRO!H:H)</f>
        <v>TIA</v>
      </c>
      <c r="B835" s="317" t="s">
        <v>846</v>
      </c>
      <c r="C835" s="317" t="s">
        <v>3775</v>
      </c>
      <c r="D835" s="317">
        <v>14.74151</v>
      </c>
      <c r="E835" s="317">
        <v>-17.413160000000001</v>
      </c>
      <c r="F835" s="317">
        <v>0</v>
      </c>
      <c r="G835" s="317">
        <v>8</v>
      </c>
      <c r="H835" s="317">
        <v>0</v>
      </c>
      <c r="I835" s="317">
        <v>0</v>
      </c>
      <c r="J835" s="318" t="s">
        <v>12</v>
      </c>
      <c r="K835" s="317" t="s">
        <v>5432</v>
      </c>
      <c r="L835" s="317" t="s">
        <v>6324</v>
      </c>
      <c r="M835" s="317" t="e">
        <f>VLOOKUP(L835,[2]Feuil1!$F:$F,1,)</f>
        <v>#N/A</v>
      </c>
      <c r="N835" s="317"/>
    </row>
    <row r="836" spans="1:14">
      <c r="A836" s="317" t="str">
        <f>_xlfn.XLOOKUP(B836,NRO!I:I,NRO!H:H)</f>
        <v>DMD</v>
      </c>
      <c r="B836" s="317" t="s">
        <v>1538</v>
      </c>
      <c r="C836" s="317" t="s">
        <v>3887</v>
      </c>
      <c r="D836" s="317">
        <v>14.734780000000001</v>
      </c>
      <c r="E836" s="317">
        <v>-17.181629999999998</v>
      </c>
      <c r="F836" s="317">
        <v>0</v>
      </c>
      <c r="G836" s="317">
        <v>8</v>
      </c>
      <c r="H836" s="317">
        <v>0</v>
      </c>
      <c r="I836" s="317">
        <v>0</v>
      </c>
      <c r="J836" s="318" t="s">
        <v>12</v>
      </c>
      <c r="K836" s="317" t="s">
        <v>5432</v>
      </c>
      <c r="L836" s="317" t="s">
        <v>6325</v>
      </c>
      <c r="M836" s="317" t="e">
        <f>VLOOKUP(L836,[2]Feuil1!$F:$F,1,)</f>
        <v>#N/A</v>
      </c>
      <c r="N836" s="317"/>
    </row>
    <row r="837" spans="1:14">
      <c r="A837" s="317" t="str">
        <f>_xlfn.XLOOKUP(B837,NRO!I:I,NRO!H:H)</f>
        <v>ACA</v>
      </c>
      <c r="B837" s="317" t="s">
        <v>169</v>
      </c>
      <c r="C837" s="317" t="s">
        <v>4121</v>
      </c>
      <c r="D837" s="317">
        <v>14.701862</v>
      </c>
      <c r="E837" s="317">
        <v>-17.462557</v>
      </c>
      <c r="F837" s="317">
        <v>0</v>
      </c>
      <c r="G837" s="317">
        <v>6</v>
      </c>
      <c r="H837" s="317">
        <v>0</v>
      </c>
      <c r="I837" s="317">
        <v>0</v>
      </c>
      <c r="J837" s="317" t="s">
        <v>19</v>
      </c>
      <c r="K837" s="317" t="s">
        <v>5432</v>
      </c>
      <c r="L837" s="317" t="s">
        <v>6326</v>
      </c>
      <c r="M837" s="317" t="e">
        <f>VLOOKUP(L837,[2]Feuil1!$F:$F,1,)</f>
        <v>#N/A</v>
      </c>
      <c r="N837" s="317"/>
    </row>
    <row r="838" spans="1:14">
      <c r="A838" s="317" t="str">
        <f>_xlfn.XLOOKUP(B838,NRO!I:I,NRO!H:H)</f>
        <v>GDW</v>
      </c>
      <c r="B838" s="317" t="s">
        <v>410</v>
      </c>
      <c r="C838" s="317" t="s">
        <v>3738</v>
      </c>
      <c r="D838" s="317">
        <v>14.77796</v>
      </c>
      <c r="E838" s="317">
        <v>-17.40239</v>
      </c>
      <c r="F838" s="317">
        <v>0</v>
      </c>
      <c r="G838" s="317">
        <v>6</v>
      </c>
      <c r="H838" s="317">
        <v>0</v>
      </c>
      <c r="I838" s="317">
        <v>0</v>
      </c>
      <c r="J838" s="318" t="s">
        <v>12</v>
      </c>
      <c r="K838" s="317" t="s">
        <v>5432</v>
      </c>
      <c r="L838" s="317" t="s">
        <v>6327</v>
      </c>
      <c r="M838" s="317" t="e">
        <f>VLOOKUP(L838,[2]Feuil1!$F:$F,1,)</f>
        <v>#N/A</v>
      </c>
      <c r="N838" s="317"/>
    </row>
    <row r="839" spans="1:14">
      <c r="A839" s="317" t="str">
        <f>_xlfn.XLOOKUP(B839,NRO!I:I,NRO!H:H)</f>
        <v>LGA</v>
      </c>
      <c r="B839" s="317" t="s">
        <v>1436</v>
      </c>
      <c r="C839" s="317" t="s">
        <v>5207</v>
      </c>
      <c r="D839" s="317">
        <v>15.62649</v>
      </c>
      <c r="E839" s="317">
        <v>-16.217580000000002</v>
      </c>
      <c r="F839" s="317">
        <v>0</v>
      </c>
      <c r="G839" s="317">
        <v>6</v>
      </c>
      <c r="H839" s="317">
        <v>0</v>
      </c>
      <c r="I839" s="317">
        <v>0</v>
      </c>
      <c r="J839" s="321" t="s">
        <v>26</v>
      </c>
      <c r="K839" s="317" t="s">
        <v>5432</v>
      </c>
      <c r="L839" s="317" t="s">
        <v>6328</v>
      </c>
      <c r="M839" s="317" t="e">
        <f>VLOOKUP(L839,[2]Feuil1!$F:$F,1,)</f>
        <v>#N/A</v>
      </c>
      <c r="N839" s="317"/>
    </row>
    <row r="840" spans="1:14">
      <c r="A840" s="317" t="str">
        <f>_xlfn.XLOOKUP(B840,NRO!I:I,NRO!H:H)</f>
        <v>REP</v>
      </c>
      <c r="B840" s="317" t="s">
        <v>160</v>
      </c>
      <c r="C840" s="317" t="s">
        <v>4353</v>
      </c>
      <c r="D840" s="317">
        <v>14.671998</v>
      </c>
      <c r="E840" s="317">
        <v>-17.424198000000001</v>
      </c>
      <c r="F840" s="317">
        <v>0</v>
      </c>
      <c r="G840" s="317">
        <v>4</v>
      </c>
      <c r="H840" s="317">
        <v>0</v>
      </c>
      <c r="I840" s="317">
        <v>0</v>
      </c>
      <c r="J840" s="317" t="s">
        <v>19</v>
      </c>
      <c r="K840" s="317" t="s">
        <v>5432</v>
      </c>
      <c r="L840" s="317" t="s">
        <v>6329</v>
      </c>
      <c r="M840" s="317" t="e">
        <f>VLOOKUP(L840,[2]Feuil1!$F:$F,1,)</f>
        <v>#N/A</v>
      </c>
      <c r="N840" s="317"/>
    </row>
    <row r="841" spans="1:14">
      <c r="A841" s="317" t="str">
        <f>_xlfn.XLOOKUP(B841,NRO!I:I,NRO!H:H)</f>
        <v>NDA</v>
      </c>
      <c r="B841" s="317" t="s">
        <v>1398</v>
      </c>
      <c r="C841" s="317" t="s">
        <v>3701</v>
      </c>
      <c r="D841" s="317">
        <v>14.822469999999999</v>
      </c>
      <c r="E841" s="317">
        <v>-15.90741</v>
      </c>
      <c r="F841" s="317">
        <v>0</v>
      </c>
      <c r="G841" s="317">
        <v>8</v>
      </c>
      <c r="H841" s="317">
        <v>0</v>
      </c>
      <c r="I841" s="317">
        <v>0</v>
      </c>
      <c r="J841" s="320" t="s">
        <v>5430</v>
      </c>
      <c r="K841" s="317" t="s">
        <v>5432</v>
      </c>
      <c r="L841" s="317" t="s">
        <v>6330</v>
      </c>
      <c r="M841" s="317" t="e">
        <f>VLOOKUP(L841,[2]Feuil1!$F:$F,1,)</f>
        <v>#N/A</v>
      </c>
      <c r="N841" s="317"/>
    </row>
    <row r="842" spans="1:14">
      <c r="A842" s="317" t="str">
        <f>_xlfn.XLOOKUP(B842,NRO!I:I,NRO!H:H)</f>
        <v>KMR</v>
      </c>
      <c r="B842" s="317" t="s">
        <v>781</v>
      </c>
      <c r="C842" s="317" t="s">
        <v>3743</v>
      </c>
      <c r="D842" s="317">
        <v>14.7889</v>
      </c>
      <c r="E842" s="317">
        <v>-17.330010000000001</v>
      </c>
      <c r="F842" s="317">
        <v>0</v>
      </c>
      <c r="G842" s="317">
        <v>6</v>
      </c>
      <c r="H842" s="317">
        <v>0</v>
      </c>
      <c r="I842" s="317">
        <v>0</v>
      </c>
      <c r="J842" s="318" t="s">
        <v>12</v>
      </c>
      <c r="K842" s="317" t="s">
        <v>5432</v>
      </c>
      <c r="L842" s="317" t="s">
        <v>6331</v>
      </c>
      <c r="M842" s="317" t="e">
        <f>VLOOKUP(L842,[2]Feuil1!$F:$F,1,)</f>
        <v>#N/A</v>
      </c>
      <c r="N842" s="317"/>
    </row>
    <row r="843" spans="1:14">
      <c r="A843" s="317" t="e">
        <f>_xlfn.XLOOKUP(B843,NRO!I:I,NRO!H:H)</f>
        <v>#N/A</v>
      </c>
      <c r="B843" s="317" t="s">
        <v>5092</v>
      </c>
      <c r="C843" s="317" t="s">
        <v>4986</v>
      </c>
      <c r="D843" s="317">
        <v>14.733180000000001</v>
      </c>
      <c r="E843" s="317">
        <v>-17.453199999999999</v>
      </c>
      <c r="F843" s="317">
        <v>0</v>
      </c>
      <c r="G843" s="317">
        <v>6</v>
      </c>
      <c r="H843" s="317">
        <v>0</v>
      </c>
      <c r="I843" s="317">
        <v>0</v>
      </c>
      <c r="J843" s="317" t="s">
        <v>19</v>
      </c>
      <c r="K843" s="317" t="s">
        <v>5432</v>
      </c>
      <c r="L843" s="317" t="s">
        <v>6332</v>
      </c>
      <c r="M843" s="317" t="e">
        <f>VLOOKUP(L843,[2]Feuil1!$F:$F,1,)</f>
        <v>#N/A</v>
      </c>
      <c r="N843" s="317"/>
    </row>
    <row r="844" spans="1:14">
      <c r="A844" s="317" t="str">
        <f>_xlfn.XLOOKUP(B844,NRO!I:I,NRO!H:H)</f>
        <v>DBL</v>
      </c>
      <c r="B844" s="317" t="s">
        <v>1410</v>
      </c>
      <c r="C844" s="317" t="s">
        <v>3762</v>
      </c>
      <c r="D844" s="317">
        <v>14.65996</v>
      </c>
      <c r="E844" s="317">
        <v>-16.22287</v>
      </c>
      <c r="F844" s="317">
        <v>0</v>
      </c>
      <c r="G844" s="317">
        <v>8</v>
      </c>
      <c r="H844" s="317">
        <v>0</v>
      </c>
      <c r="I844" s="317">
        <v>0</v>
      </c>
      <c r="J844" s="320" t="s">
        <v>5430</v>
      </c>
      <c r="K844" s="317" t="s">
        <v>5432</v>
      </c>
      <c r="L844" s="317" t="s">
        <v>6333</v>
      </c>
      <c r="M844" s="317" t="e">
        <f>VLOOKUP(L844,[2]Feuil1!$F:$F,1,)</f>
        <v>#N/A</v>
      </c>
      <c r="N844" s="317"/>
    </row>
    <row r="845" spans="1:14">
      <c r="A845" s="317" t="str">
        <f>_xlfn.XLOOKUP(B845,NRO!I:I,NRO!H:H)</f>
        <v>HAN</v>
      </c>
      <c r="B845" s="317" t="s">
        <v>794</v>
      </c>
      <c r="C845" s="317" t="s">
        <v>3941</v>
      </c>
      <c r="D845" s="317">
        <v>14.697842</v>
      </c>
      <c r="E845" s="317">
        <v>-17.432131999999999</v>
      </c>
      <c r="F845" s="317">
        <v>0</v>
      </c>
      <c r="G845" s="317">
        <v>6</v>
      </c>
      <c r="H845" s="317">
        <v>0</v>
      </c>
      <c r="I845" s="317">
        <v>0</v>
      </c>
      <c r="J845" s="317" t="s">
        <v>19</v>
      </c>
      <c r="K845" s="317" t="s">
        <v>5432</v>
      </c>
      <c r="L845" s="317" t="s">
        <v>6334</v>
      </c>
      <c r="M845" s="317" t="e">
        <f>VLOOKUP(L845,[2]Feuil1!$F:$F,1,)</f>
        <v>#N/A</v>
      </c>
      <c r="N845" s="317"/>
    </row>
    <row r="846" spans="1:14">
      <c r="A846" s="317" t="str">
        <f>_xlfn.XLOOKUP(B846,NRO!I:I,NRO!H:H)</f>
        <v>SVD</v>
      </c>
      <c r="B846" s="317" t="s">
        <v>382</v>
      </c>
      <c r="C846" s="317" t="s">
        <v>4212</v>
      </c>
      <c r="D846" s="317">
        <v>14.700060000000001</v>
      </c>
      <c r="E846" s="317">
        <v>-17.468319999999999</v>
      </c>
      <c r="F846" s="317">
        <v>0</v>
      </c>
      <c r="G846" s="317">
        <v>6</v>
      </c>
      <c r="H846" s="317">
        <v>0</v>
      </c>
      <c r="I846" s="317">
        <v>0</v>
      </c>
      <c r="J846" s="317" t="s">
        <v>19</v>
      </c>
      <c r="K846" s="317" t="s">
        <v>5432</v>
      </c>
      <c r="L846" s="317" t="s">
        <v>6335</v>
      </c>
      <c r="M846" s="317" t="e">
        <f>VLOOKUP(L846,[2]Feuil1!$F:$F,1,)</f>
        <v>#N/A</v>
      </c>
      <c r="N846" s="317"/>
    </row>
    <row r="847" spans="1:14">
      <c r="A847" s="317" t="str">
        <f>_xlfn.XLOOKUP(B847,NRO!I:I,NRO!H:H)</f>
        <v>BIG</v>
      </c>
      <c r="B847" s="317" t="s">
        <v>1666</v>
      </c>
      <c r="C847" s="317" t="s">
        <v>4480</v>
      </c>
      <c r="D847" s="317">
        <v>12.790369999999999</v>
      </c>
      <c r="E847" s="317">
        <v>-16.21443</v>
      </c>
      <c r="F847" s="317">
        <v>0</v>
      </c>
      <c r="G847" s="317">
        <v>6</v>
      </c>
      <c r="H847" s="317">
        <v>0</v>
      </c>
      <c r="I847" s="317">
        <v>0</v>
      </c>
      <c r="J847" s="319" t="s">
        <v>17</v>
      </c>
      <c r="K847" s="317" t="s">
        <v>5432</v>
      </c>
      <c r="L847" s="317" t="s">
        <v>6336</v>
      </c>
      <c r="M847" s="317" t="str">
        <f>VLOOKUP(L847,[2]Feuil1!$F:$F,1,)</f>
        <v>O_BIG_A05_MEB01-A7_7</v>
      </c>
      <c r="N847" s="317"/>
    </row>
    <row r="848" spans="1:14">
      <c r="A848" s="317" t="str">
        <f>_xlfn.XLOOKUP(B848,NRO!I:I,NRO!H:H)</f>
        <v>ACA</v>
      </c>
      <c r="B848" s="317" t="s">
        <v>537</v>
      </c>
      <c r="C848" s="317" t="s">
        <v>5163</v>
      </c>
      <c r="D848" s="317">
        <v>14.6965</v>
      </c>
      <c r="E848" s="317">
        <v>-17.460049999999999</v>
      </c>
      <c r="F848" s="317">
        <v>0</v>
      </c>
      <c r="G848" s="317">
        <v>48</v>
      </c>
      <c r="H848" s="317">
        <v>0</v>
      </c>
      <c r="I848" s="317">
        <v>0</v>
      </c>
      <c r="J848" s="317" t="s">
        <v>19</v>
      </c>
      <c r="K848" s="317" t="s">
        <v>5432</v>
      </c>
      <c r="L848" s="317" t="s">
        <v>6337</v>
      </c>
      <c r="M848" s="317" t="e">
        <f>VLOOKUP(L848,[2]Feuil1!$F:$F,1,)</f>
        <v>#N/A</v>
      </c>
      <c r="N848" s="317"/>
    </row>
    <row r="849" spans="1:14">
      <c r="A849" s="317" t="str">
        <f>_xlfn.XLOOKUP(B849,NRO!I:I,NRO!H:H)</f>
        <v>REP</v>
      </c>
      <c r="B849" s="317" t="s">
        <v>154</v>
      </c>
      <c r="C849" s="317" t="s">
        <v>4031</v>
      </c>
      <c r="D849" s="317">
        <v>14.662031000000001</v>
      </c>
      <c r="E849" s="317">
        <v>-17.433356</v>
      </c>
      <c r="F849" s="317">
        <v>0</v>
      </c>
      <c r="G849" s="317">
        <v>6</v>
      </c>
      <c r="H849" s="317">
        <v>0</v>
      </c>
      <c r="I849" s="317">
        <v>0</v>
      </c>
      <c r="J849" s="317" t="s">
        <v>19</v>
      </c>
      <c r="K849" s="317" t="s">
        <v>5432</v>
      </c>
      <c r="L849" s="317" t="s">
        <v>6338</v>
      </c>
      <c r="M849" s="317" t="e">
        <f>VLOOKUP(L849,[2]Feuil1!$F:$F,1,)</f>
        <v>#N/A</v>
      </c>
      <c r="N849" s="317"/>
    </row>
    <row r="850" spans="1:14">
      <c r="A850" s="317" t="str">
        <f>_xlfn.XLOOKUP(B850,NRO!I:I,NRO!H:H)</f>
        <v>REP</v>
      </c>
      <c r="B850" s="317" t="s">
        <v>155</v>
      </c>
      <c r="C850" s="317" t="s">
        <v>4363</v>
      </c>
      <c r="D850" s="317">
        <v>14.664688999999999</v>
      </c>
      <c r="E850" s="317">
        <v>-17.440239999999999</v>
      </c>
      <c r="F850" s="317">
        <v>0</v>
      </c>
      <c r="G850" s="317">
        <v>4</v>
      </c>
      <c r="H850" s="317">
        <v>0</v>
      </c>
      <c r="I850" s="317">
        <v>0</v>
      </c>
      <c r="J850" s="317" t="s">
        <v>19</v>
      </c>
      <c r="K850" s="317" t="s">
        <v>5432</v>
      </c>
      <c r="L850" s="317" t="s">
        <v>6339</v>
      </c>
      <c r="M850" s="317" t="e">
        <f>VLOOKUP(L850,[2]Feuil1!$F:$F,1,)</f>
        <v>#N/A</v>
      </c>
      <c r="N850" s="317"/>
    </row>
    <row r="851" spans="1:14">
      <c r="A851" s="317" t="str">
        <f>_xlfn.XLOOKUP(B851,NRO!I:I,NRO!H:H)</f>
        <v>KMR</v>
      </c>
      <c r="B851" s="317" t="s">
        <v>1303</v>
      </c>
      <c r="C851" s="317" t="s">
        <v>3784</v>
      </c>
      <c r="D851" s="317">
        <v>14.768649999999999</v>
      </c>
      <c r="E851" s="317">
        <v>-17.29693</v>
      </c>
      <c r="F851" s="317">
        <v>0</v>
      </c>
      <c r="G851" s="317">
        <v>8</v>
      </c>
      <c r="H851" s="317">
        <v>0</v>
      </c>
      <c r="I851" s="317">
        <v>0</v>
      </c>
      <c r="J851" s="318" t="s">
        <v>12</v>
      </c>
      <c r="K851" s="317" t="s">
        <v>5432</v>
      </c>
      <c r="L851" s="317" t="s">
        <v>6340</v>
      </c>
      <c r="M851" s="317" t="e">
        <f>VLOOKUP(L851,[2]Feuil1!$F:$F,1,)</f>
        <v>#N/A</v>
      </c>
      <c r="N851" s="317"/>
    </row>
    <row r="852" spans="1:14">
      <c r="A852" s="317" t="str">
        <f>_xlfn.XLOOKUP(B852,NRO!I:I,NRO!H:H)</f>
        <v>MED</v>
      </c>
      <c r="B852" s="317" t="s">
        <v>585</v>
      </c>
      <c r="C852" s="317" t="s">
        <v>5208</v>
      </c>
      <c r="D852" s="317">
        <v>14.69272</v>
      </c>
      <c r="E852" s="317">
        <v>-17.45018</v>
      </c>
      <c r="F852" s="317">
        <v>0</v>
      </c>
      <c r="G852" s="317">
        <v>6</v>
      </c>
      <c r="H852" s="317">
        <v>0</v>
      </c>
      <c r="I852" s="317">
        <v>0</v>
      </c>
      <c r="J852" s="317" t="s">
        <v>19</v>
      </c>
      <c r="K852" s="317" t="s">
        <v>5432</v>
      </c>
      <c r="L852" s="317" t="s">
        <v>6341</v>
      </c>
      <c r="M852" s="317" t="e">
        <f>VLOOKUP(L852,[2]Feuil1!$F:$F,1,)</f>
        <v>#N/A</v>
      </c>
      <c r="N852" s="317"/>
    </row>
    <row r="853" spans="1:14">
      <c r="A853" s="317" t="str">
        <f>_xlfn.XLOOKUP(B853,NRO!I:I,NRO!H:H)</f>
        <v>DMD</v>
      </c>
      <c r="B853" s="317" t="s">
        <v>1538</v>
      </c>
      <c r="C853" s="317" t="s">
        <v>4024</v>
      </c>
      <c r="D853" s="317">
        <v>14.726760000000001</v>
      </c>
      <c r="E853" s="317">
        <v>-17.181249999999999</v>
      </c>
      <c r="F853" s="317">
        <v>0</v>
      </c>
      <c r="G853" s="317">
        <v>8</v>
      </c>
      <c r="H853" s="317">
        <v>0</v>
      </c>
      <c r="I853" s="317">
        <v>0</v>
      </c>
      <c r="J853" s="318" t="s">
        <v>12</v>
      </c>
      <c r="K853" s="317" t="s">
        <v>5432</v>
      </c>
      <c r="L853" s="317" t="s">
        <v>6342</v>
      </c>
      <c r="M853" s="317" t="e">
        <f>VLOOKUP(L853,[2]Feuil1!$F:$F,1,)</f>
        <v>#N/A</v>
      </c>
      <c r="N853" s="317"/>
    </row>
    <row r="854" spans="1:14">
      <c r="A854" s="317" t="str">
        <f>_xlfn.XLOOKUP(B854,NRO!I:I,NRO!H:H)</f>
        <v>LGA</v>
      </c>
      <c r="B854" s="317" t="s">
        <v>806</v>
      </c>
      <c r="C854" s="317" t="s">
        <v>4513</v>
      </c>
      <c r="D854" s="317">
        <v>15.62884</v>
      </c>
      <c r="E854" s="317">
        <v>-16.233309999999999</v>
      </c>
      <c r="F854" s="317">
        <v>0</v>
      </c>
      <c r="G854" s="317">
        <v>6</v>
      </c>
      <c r="H854" s="317">
        <v>0</v>
      </c>
      <c r="I854" s="317">
        <v>0</v>
      </c>
      <c r="J854" s="321" t="s">
        <v>26</v>
      </c>
      <c r="K854" s="317" t="s">
        <v>5432</v>
      </c>
      <c r="L854" s="317" t="s">
        <v>6343</v>
      </c>
      <c r="M854" s="317" t="e">
        <f>VLOOKUP(L854,[2]Feuil1!$F:$F,1,)</f>
        <v>#N/A</v>
      </c>
      <c r="N854" s="317"/>
    </row>
    <row r="855" spans="1:14">
      <c r="A855" s="317" t="str">
        <f>_xlfn.XLOOKUP(B855,NRO!I:I,NRO!H:H)</f>
        <v>SDF</v>
      </c>
      <c r="B855" s="317" t="s">
        <v>312</v>
      </c>
      <c r="C855" s="317" t="s">
        <v>4237</v>
      </c>
      <c r="D855" s="317">
        <v>14.732239999999999</v>
      </c>
      <c r="E855" s="317">
        <v>-17.472460000000002</v>
      </c>
      <c r="F855" s="317">
        <v>0</v>
      </c>
      <c r="G855" s="317">
        <v>6</v>
      </c>
      <c r="H855" s="317">
        <v>0</v>
      </c>
      <c r="I855" s="317">
        <v>0</v>
      </c>
      <c r="J855" s="317" t="s">
        <v>19</v>
      </c>
      <c r="K855" s="317" t="s">
        <v>5432</v>
      </c>
      <c r="L855" s="317" t="s">
        <v>6344</v>
      </c>
      <c r="M855" s="317" t="e">
        <f>VLOOKUP(L855,[2]Feuil1!$F:$F,1,)</f>
        <v>#N/A</v>
      </c>
      <c r="N855" s="317"/>
    </row>
    <row r="856" spans="1:14">
      <c r="A856" s="317" t="str">
        <f>_xlfn.XLOOKUP(B856,NRO!I:I,NRO!H:H)</f>
        <v>MED</v>
      </c>
      <c r="B856" s="317" t="s">
        <v>177</v>
      </c>
      <c r="C856" s="317" t="s">
        <v>4125</v>
      </c>
      <c r="D856" s="317">
        <v>14.67193</v>
      </c>
      <c r="E856" s="317">
        <v>-17.439</v>
      </c>
      <c r="F856" s="317">
        <v>0</v>
      </c>
      <c r="G856" s="317">
        <v>6</v>
      </c>
      <c r="H856" s="317">
        <v>0</v>
      </c>
      <c r="I856" s="317">
        <v>0</v>
      </c>
      <c r="J856" s="317" t="s">
        <v>19</v>
      </c>
      <c r="K856" s="317" t="s">
        <v>5432</v>
      </c>
      <c r="L856" s="317" t="s">
        <v>6345</v>
      </c>
      <c r="M856" s="317" t="e">
        <f>VLOOKUP(L856,[2]Feuil1!$F:$F,1,)</f>
        <v>#N/A</v>
      </c>
      <c r="N856" s="317"/>
    </row>
    <row r="857" spans="1:14">
      <c r="A857" s="317" t="str">
        <f>_xlfn.XLOOKUP(B857,NRO!I:I,NRO!H:H)</f>
        <v>ACA</v>
      </c>
      <c r="B857" s="317" t="s">
        <v>189</v>
      </c>
      <c r="C857" s="317" t="s">
        <v>4070</v>
      </c>
      <c r="D857" s="317">
        <v>14.70345288</v>
      </c>
      <c r="E857" s="317">
        <v>-17.473098910000001</v>
      </c>
      <c r="F857" s="317">
        <v>0</v>
      </c>
      <c r="G857" s="317">
        <v>6</v>
      </c>
      <c r="H857" s="317">
        <v>0</v>
      </c>
      <c r="I857" s="317">
        <v>0</v>
      </c>
      <c r="J857" s="317" t="s">
        <v>19</v>
      </c>
      <c r="K857" s="317" t="s">
        <v>5432</v>
      </c>
      <c r="L857" s="317" t="s">
        <v>6346</v>
      </c>
      <c r="M857" s="317" t="e">
        <f>VLOOKUP(L857,[2]Feuil1!$F:$F,1,)</f>
        <v>#N/A</v>
      </c>
      <c r="N857" s="317"/>
    </row>
    <row r="858" spans="1:14">
      <c r="A858" s="317" t="str">
        <f>_xlfn.XLOOKUP(B858,NRO!I:I,NRO!H:H)</f>
        <v>RUF</v>
      </c>
      <c r="B858" s="317" t="s">
        <v>1344</v>
      </c>
      <c r="C858" s="317" t="s">
        <v>4422</v>
      </c>
      <c r="D858" s="317">
        <v>14.73293</v>
      </c>
      <c r="E858" s="317">
        <v>-17.24437</v>
      </c>
      <c r="F858" s="317">
        <v>0</v>
      </c>
      <c r="G858" s="317">
        <v>8</v>
      </c>
      <c r="H858" s="317">
        <v>0</v>
      </c>
      <c r="I858" s="317">
        <v>0</v>
      </c>
      <c r="J858" s="318" t="s">
        <v>12</v>
      </c>
      <c r="K858" s="317" t="s">
        <v>5432</v>
      </c>
      <c r="L858" s="317" t="s">
        <v>6347</v>
      </c>
      <c r="M858" s="317" t="e">
        <f>VLOOKUP(L858,[2]Feuil1!$F:$F,1,)</f>
        <v>#N/A</v>
      </c>
      <c r="N858" s="317"/>
    </row>
    <row r="859" spans="1:14">
      <c r="A859" s="317" t="str">
        <f>_xlfn.XLOOKUP(B859,NRO!I:I,NRO!H:H)</f>
        <v>ALM</v>
      </c>
      <c r="B859" s="317" t="s">
        <v>266</v>
      </c>
      <c r="C859" s="317" t="s">
        <v>3826</v>
      </c>
      <c r="D859" s="317">
        <v>14.74898</v>
      </c>
      <c r="E859" s="317">
        <v>-17.506180000000001</v>
      </c>
      <c r="F859" s="317">
        <v>0</v>
      </c>
      <c r="G859" s="317">
        <v>6</v>
      </c>
      <c r="H859" s="317">
        <v>0</v>
      </c>
      <c r="I859" s="317">
        <v>0</v>
      </c>
      <c r="J859" s="317" t="s">
        <v>19</v>
      </c>
      <c r="K859" s="317" t="s">
        <v>5432</v>
      </c>
      <c r="L859" s="317" t="s">
        <v>6348</v>
      </c>
      <c r="M859" s="317" t="e">
        <f>VLOOKUP(L859,[2]Feuil1!$F:$F,1,)</f>
        <v>#N/A</v>
      </c>
      <c r="N859" s="317"/>
    </row>
    <row r="860" spans="1:14">
      <c r="A860" s="317" t="str">
        <f>_xlfn.XLOOKUP(B860,NRO!I:I,NRO!H:H)</f>
        <v>THS</v>
      </c>
      <c r="B860" s="317" t="s">
        <v>640</v>
      </c>
      <c r="C860" s="317" t="s">
        <v>4709</v>
      </c>
      <c r="D860" s="317">
        <v>14.77149</v>
      </c>
      <c r="E860" s="317">
        <v>-16.927299999999999</v>
      </c>
      <c r="F860" s="317">
        <v>0</v>
      </c>
      <c r="G860" s="317">
        <v>6</v>
      </c>
      <c r="H860" s="317">
        <v>0</v>
      </c>
      <c r="I860" s="317">
        <v>0</v>
      </c>
      <c r="J860" s="320" t="s">
        <v>23</v>
      </c>
      <c r="K860" s="317" t="s">
        <v>5432</v>
      </c>
      <c r="L860" s="317" t="s">
        <v>6349</v>
      </c>
      <c r="M860" s="317" t="e">
        <f>VLOOKUP(L860,[2]Feuil1!$F:$F,1,)</f>
        <v>#N/A</v>
      </c>
      <c r="N860" s="317"/>
    </row>
    <row r="861" spans="1:14">
      <c r="A861" s="317" t="str">
        <f>_xlfn.XLOOKUP(B861,NRO!I:I,NRO!H:H)</f>
        <v>DMD</v>
      </c>
      <c r="B861" s="317" t="s">
        <v>1538</v>
      </c>
      <c r="C861" s="317" t="s">
        <v>4053</v>
      </c>
      <c r="D861" s="317">
        <v>14.73129</v>
      </c>
      <c r="E861" s="317">
        <v>-17.179870000000001</v>
      </c>
      <c r="F861" s="317">
        <v>0</v>
      </c>
      <c r="G861" s="317">
        <v>8</v>
      </c>
      <c r="H861" s="317">
        <v>0</v>
      </c>
      <c r="I861" s="317">
        <v>0</v>
      </c>
      <c r="J861" s="318" t="s">
        <v>12</v>
      </c>
      <c r="K861" s="317" t="s">
        <v>5432</v>
      </c>
      <c r="L861" s="317" t="s">
        <v>6350</v>
      </c>
      <c r="M861" s="317" t="e">
        <f>VLOOKUP(L861,[2]Feuil1!$F:$F,1,)</f>
        <v>#N/A</v>
      </c>
      <c r="N861" s="317"/>
    </row>
    <row r="862" spans="1:14">
      <c r="A862" s="317" t="str">
        <f>_xlfn.XLOOKUP(B862,NRO!I:I,NRO!H:H)</f>
        <v>KLK</v>
      </c>
      <c r="B862" s="317" t="s">
        <v>1076</v>
      </c>
      <c r="C862" s="317" t="s">
        <v>4120</v>
      </c>
      <c r="D862" s="317">
        <v>14.167339999999999</v>
      </c>
      <c r="E862" s="317">
        <v>-16.054310000000001</v>
      </c>
      <c r="F862" s="317">
        <v>0</v>
      </c>
      <c r="G862" s="317">
        <v>8</v>
      </c>
      <c r="H862" s="317">
        <v>0</v>
      </c>
      <c r="I862" s="317">
        <v>0</v>
      </c>
      <c r="J862" s="322" t="s">
        <v>41</v>
      </c>
      <c r="K862" s="317" t="s">
        <v>5432</v>
      </c>
      <c r="L862" s="317" t="s">
        <v>6351</v>
      </c>
      <c r="M862" s="317" t="e">
        <f>VLOOKUP(L862,[2]Feuil1!$F:$F,1,)</f>
        <v>#N/A</v>
      </c>
      <c r="N862" s="317"/>
    </row>
    <row r="863" spans="1:14">
      <c r="A863" s="317" t="str">
        <f>_xlfn.XLOOKUP(B863,NRO!I:I,NRO!H:H)</f>
        <v>HAN</v>
      </c>
      <c r="B863" s="317" t="s">
        <v>794</v>
      </c>
      <c r="C863" s="317" t="s">
        <v>4152</v>
      </c>
      <c r="D863" s="317">
        <v>14.693730053255351</v>
      </c>
      <c r="E863" s="317">
        <v>-17.43686998621525</v>
      </c>
      <c r="F863" s="317">
        <v>0</v>
      </c>
      <c r="G863" s="317">
        <v>6</v>
      </c>
      <c r="H863" s="317">
        <v>0</v>
      </c>
      <c r="I863" s="317">
        <v>0</v>
      </c>
      <c r="J863" s="317" t="s">
        <v>19</v>
      </c>
      <c r="K863" s="317" t="s">
        <v>5432</v>
      </c>
      <c r="L863" s="317" t="s">
        <v>6352</v>
      </c>
      <c r="M863" s="317" t="e">
        <f>VLOOKUP(L863,[2]Feuil1!$F:$F,1,)</f>
        <v>#N/A</v>
      </c>
      <c r="N863" s="317"/>
    </row>
    <row r="864" spans="1:14">
      <c r="A864" s="317" t="str">
        <f>_xlfn.XLOOKUP(B864,NRO!I:I,NRO!H:H)</f>
        <v>SDF</v>
      </c>
      <c r="B864" s="317" t="s">
        <v>560</v>
      </c>
      <c r="C864" s="317" t="s">
        <v>4332</v>
      </c>
      <c r="D864" s="317">
        <v>14.742150000000001</v>
      </c>
      <c r="E864" s="317">
        <v>-17.444710000000001</v>
      </c>
      <c r="F864" s="317">
        <v>0</v>
      </c>
      <c r="G864" s="317">
        <v>6</v>
      </c>
      <c r="H864" s="317">
        <v>0</v>
      </c>
      <c r="I864" s="317">
        <v>0</v>
      </c>
      <c r="J864" s="317" t="s">
        <v>19</v>
      </c>
      <c r="K864" s="317" t="s">
        <v>5432</v>
      </c>
      <c r="L864" s="317" t="s">
        <v>6353</v>
      </c>
      <c r="M864" s="317" t="e">
        <f>VLOOKUP(L864,[2]Feuil1!$F:$F,1,)</f>
        <v>#N/A</v>
      </c>
      <c r="N864" s="317"/>
    </row>
    <row r="865" spans="1:14">
      <c r="A865" s="317" t="e">
        <f>_xlfn.XLOOKUP(B865,NRO!I:I,NRO!H:H)</f>
        <v>#N/A</v>
      </c>
      <c r="B865" s="317" t="s">
        <v>5026</v>
      </c>
      <c r="C865" s="317" t="s">
        <v>5011</v>
      </c>
      <c r="D865" s="317">
        <v>14.694979999999999</v>
      </c>
      <c r="E865" s="317">
        <v>-17.45758</v>
      </c>
      <c r="F865" s="317">
        <v>0</v>
      </c>
      <c r="G865" s="317">
        <v>6</v>
      </c>
      <c r="H865" s="317">
        <v>0</v>
      </c>
      <c r="I865" s="317">
        <v>0</v>
      </c>
      <c r="J865" s="317" t="s">
        <v>19</v>
      </c>
      <c r="K865" s="317" t="s">
        <v>5432</v>
      </c>
      <c r="L865" s="317" t="s">
        <v>6354</v>
      </c>
      <c r="M865" s="317" t="e">
        <f>VLOOKUP(L865,[2]Feuil1!$F:$F,1,)</f>
        <v>#N/A</v>
      </c>
      <c r="N865" s="317"/>
    </row>
    <row r="866" spans="1:14">
      <c r="A866" s="317" t="str">
        <f>_xlfn.XLOOKUP(B866,NRO!I:I,NRO!H:H)</f>
        <v>BGY</v>
      </c>
      <c r="B866" s="317" t="s">
        <v>1039</v>
      </c>
      <c r="C866" s="317" t="s">
        <v>4398</v>
      </c>
      <c r="D866" s="317">
        <v>14.70473</v>
      </c>
      <c r="E866" s="317">
        <v>-17.237400000000001</v>
      </c>
      <c r="F866" s="317">
        <v>0</v>
      </c>
      <c r="G866" s="317">
        <v>8</v>
      </c>
      <c r="H866" s="317">
        <v>0</v>
      </c>
      <c r="I866" s="317">
        <v>0</v>
      </c>
      <c r="J866" s="318" t="s">
        <v>12</v>
      </c>
      <c r="K866" s="317" t="s">
        <v>5432</v>
      </c>
      <c r="L866" s="317" t="s">
        <v>6355</v>
      </c>
      <c r="M866" s="317" t="e">
        <f>VLOOKUP(L866,[2]Feuil1!$F:$F,1,)</f>
        <v>#N/A</v>
      </c>
      <c r="N866" s="317"/>
    </row>
    <row r="867" spans="1:14">
      <c r="A867" s="317" t="str">
        <f>_xlfn.XLOOKUP(B867,NRO!I:I,NRO!H:H)</f>
        <v>MBW</v>
      </c>
      <c r="B867" s="317" t="s">
        <v>581</v>
      </c>
      <c r="C867" s="317" t="s">
        <v>4183</v>
      </c>
      <c r="D867" s="317">
        <v>14.75304</v>
      </c>
      <c r="E867" s="317">
        <v>-17.477160000000001</v>
      </c>
      <c r="F867" s="317">
        <v>0</v>
      </c>
      <c r="G867" s="317">
        <v>6</v>
      </c>
      <c r="H867" s="317">
        <v>0</v>
      </c>
      <c r="I867" s="317">
        <v>0</v>
      </c>
      <c r="J867" s="318" t="s">
        <v>12</v>
      </c>
      <c r="K867" s="317" t="s">
        <v>5432</v>
      </c>
      <c r="L867" s="317" t="s">
        <v>6356</v>
      </c>
      <c r="M867" s="317" t="e">
        <f>VLOOKUP(L867,[2]Feuil1!$F:$F,1,)</f>
        <v>#N/A</v>
      </c>
      <c r="N867" s="317"/>
    </row>
    <row r="868" spans="1:14">
      <c r="A868" s="317" t="str">
        <f>_xlfn.XLOOKUP(B868,NRO!I:I,NRO!H:H)</f>
        <v>TIA</v>
      </c>
      <c r="B868" s="317" t="s">
        <v>1508</v>
      </c>
      <c r="C868" s="317" t="s">
        <v>4106</v>
      </c>
      <c r="D868" s="317">
        <v>14.75502</v>
      </c>
      <c r="E868" s="317">
        <v>-17.377009999999999</v>
      </c>
      <c r="F868" s="317">
        <v>0</v>
      </c>
      <c r="G868" s="317">
        <v>8</v>
      </c>
      <c r="H868" s="317">
        <v>0</v>
      </c>
      <c r="I868" s="317">
        <v>0</v>
      </c>
      <c r="J868" s="318" t="s">
        <v>12</v>
      </c>
      <c r="K868" s="317" t="s">
        <v>5432</v>
      </c>
      <c r="L868" s="317" t="s">
        <v>6357</v>
      </c>
      <c r="M868" s="317" t="e">
        <f>VLOOKUP(L868,[2]Feuil1!$F:$F,1,)</f>
        <v>#N/A</v>
      </c>
      <c r="N868" s="317"/>
    </row>
    <row r="869" spans="1:14">
      <c r="A869" s="317" t="str">
        <f>_xlfn.XLOOKUP(B869,NRO!I:I,NRO!H:H)</f>
        <v>ACA</v>
      </c>
      <c r="B869" s="317" t="s">
        <v>190</v>
      </c>
      <c r="C869" s="317" t="s">
        <v>3945</v>
      </c>
      <c r="D869" s="317">
        <v>14.70844576</v>
      </c>
      <c r="E869" s="317">
        <v>-17.4859829</v>
      </c>
      <c r="F869" s="317">
        <v>0</v>
      </c>
      <c r="G869" s="317">
        <v>6</v>
      </c>
      <c r="H869" s="317">
        <v>0</v>
      </c>
      <c r="I869" s="317">
        <v>0</v>
      </c>
      <c r="J869" s="317" t="s">
        <v>19</v>
      </c>
      <c r="K869" s="317" t="s">
        <v>5432</v>
      </c>
      <c r="L869" s="317" t="s">
        <v>6358</v>
      </c>
      <c r="M869" s="317" t="e">
        <f>VLOOKUP(L869,[2]Feuil1!$F:$F,1,)</f>
        <v>#N/A</v>
      </c>
      <c r="N869" s="317"/>
    </row>
    <row r="870" spans="1:14">
      <c r="A870" s="317" t="str">
        <f>_xlfn.XLOOKUP(B870,NRO!I:I,NRO!H:H)</f>
        <v>TIA</v>
      </c>
      <c r="B870" s="317" t="s">
        <v>815</v>
      </c>
      <c r="C870" s="317" t="s">
        <v>3949</v>
      </c>
      <c r="D870" s="317">
        <v>14.745699999999999</v>
      </c>
      <c r="E870" s="317">
        <v>-17.39639</v>
      </c>
      <c r="F870" s="317">
        <v>0</v>
      </c>
      <c r="G870" s="317">
        <v>6</v>
      </c>
      <c r="H870" s="317">
        <v>0</v>
      </c>
      <c r="I870" s="317">
        <v>0</v>
      </c>
      <c r="J870" s="318" t="s">
        <v>12</v>
      </c>
      <c r="K870" s="317" t="s">
        <v>5432</v>
      </c>
      <c r="L870" s="317" t="s">
        <v>6359</v>
      </c>
      <c r="M870" s="317" t="e">
        <f>VLOOKUP(L870,[2]Feuil1!$F:$F,1,)</f>
        <v>#N/A</v>
      </c>
      <c r="N870" s="317"/>
    </row>
    <row r="871" spans="1:14">
      <c r="A871" s="317" t="str">
        <f>_xlfn.XLOOKUP(B871,NRO!I:I,NRO!H:H)</f>
        <v>TBA</v>
      </c>
      <c r="B871" s="317" t="s">
        <v>1298</v>
      </c>
      <c r="C871" s="317" t="s">
        <v>3787</v>
      </c>
      <c r="D871" s="317">
        <v>13.783899999999999</v>
      </c>
      <c r="E871" s="317">
        <v>-13.680020000000001</v>
      </c>
      <c r="F871" s="317">
        <v>0</v>
      </c>
      <c r="G871" s="317">
        <v>8</v>
      </c>
      <c r="H871" s="317">
        <v>0</v>
      </c>
      <c r="I871" s="317">
        <v>0</v>
      </c>
      <c r="J871" s="323" t="s">
        <v>9</v>
      </c>
      <c r="K871" s="317" t="s">
        <v>5432</v>
      </c>
      <c r="L871" s="317" t="s">
        <v>6360</v>
      </c>
      <c r="M871" s="317" t="e">
        <f>VLOOKUP(L871,[2]Feuil1!$F:$F,1,)</f>
        <v>#N/A</v>
      </c>
      <c r="N871" s="317"/>
    </row>
    <row r="872" spans="1:14">
      <c r="A872" s="317" t="str">
        <f>_xlfn.XLOOKUP(B872,NRO!I:I,NRO!H:H)</f>
        <v>YOF</v>
      </c>
      <c r="B872" s="317" t="s">
        <v>296</v>
      </c>
      <c r="C872" s="317" t="s">
        <v>4032</v>
      </c>
      <c r="D872" s="317">
        <v>14.74578</v>
      </c>
      <c r="E872" s="317">
        <v>-17.488019999999999</v>
      </c>
      <c r="F872" s="317">
        <v>0</v>
      </c>
      <c r="G872" s="317">
        <v>6</v>
      </c>
      <c r="H872" s="317">
        <v>0</v>
      </c>
      <c r="I872" s="317">
        <v>0</v>
      </c>
      <c r="J872" s="317" t="s">
        <v>19</v>
      </c>
      <c r="K872" s="317" t="s">
        <v>5432</v>
      </c>
      <c r="L872" s="317" t="s">
        <v>6361</v>
      </c>
      <c r="M872" s="317" t="e">
        <f>VLOOKUP(L872,[2]Feuil1!$F:$F,1,)</f>
        <v>#N/A</v>
      </c>
      <c r="N872" s="317"/>
    </row>
    <row r="873" spans="1:14">
      <c r="A873" s="317" t="str">
        <f>_xlfn.XLOOKUP(B873,NRO!I:I,NRO!H:H)</f>
        <v>ALM</v>
      </c>
      <c r="B873" s="317" t="s">
        <v>208</v>
      </c>
      <c r="C873" s="317" t="s">
        <v>3864</v>
      </c>
      <c r="D873" s="317">
        <v>14.73415</v>
      </c>
      <c r="E873" s="317">
        <v>-17.49353</v>
      </c>
      <c r="F873" s="317">
        <v>0</v>
      </c>
      <c r="G873" s="317">
        <v>6</v>
      </c>
      <c r="H873" s="317">
        <v>0</v>
      </c>
      <c r="I873" s="317">
        <v>0</v>
      </c>
      <c r="J873" s="317" t="s">
        <v>19</v>
      </c>
      <c r="K873" s="317" t="s">
        <v>5432</v>
      </c>
      <c r="L873" s="317" t="s">
        <v>6362</v>
      </c>
      <c r="M873" s="317" t="e">
        <f>VLOOKUP(L873,[2]Feuil1!$F:$F,1,)</f>
        <v>#N/A</v>
      </c>
      <c r="N873" s="317"/>
    </row>
    <row r="874" spans="1:14">
      <c r="A874" s="317" t="str">
        <f>_xlfn.XLOOKUP(B874,NRO!I:I,NRO!H:H)</f>
        <v>ZIG</v>
      </c>
      <c r="B874" s="317" t="s">
        <v>1472</v>
      </c>
      <c r="C874" s="317" t="s">
        <v>3917</v>
      </c>
      <c r="D874" s="317">
        <v>12.55639</v>
      </c>
      <c r="E874" s="317">
        <v>-16.247</v>
      </c>
      <c r="F874" s="317">
        <v>0</v>
      </c>
      <c r="G874" s="317">
        <v>8</v>
      </c>
      <c r="H874" s="317">
        <v>0</v>
      </c>
      <c r="I874" s="317">
        <v>0</v>
      </c>
      <c r="J874" s="319" t="s">
        <v>17</v>
      </c>
      <c r="K874" s="317" t="s">
        <v>5432</v>
      </c>
      <c r="L874" s="317" t="s">
        <v>6363</v>
      </c>
      <c r="M874" s="317" t="e">
        <f>VLOOKUP(L874,[2]Feuil1!$F:$F,1,)</f>
        <v>#N/A</v>
      </c>
      <c r="N874" s="317"/>
    </row>
    <row r="875" spans="1:14">
      <c r="A875" s="317" t="str">
        <f>_xlfn.XLOOKUP(B875,NRO!I:I,NRO!H:H)</f>
        <v>SMN</v>
      </c>
      <c r="B875" s="317" t="s">
        <v>442</v>
      </c>
      <c r="C875" s="317" t="s">
        <v>4574</v>
      </c>
      <c r="D875" s="317">
        <v>14.45987</v>
      </c>
      <c r="E875" s="317">
        <v>-17.05818</v>
      </c>
      <c r="F875" s="317">
        <v>0</v>
      </c>
      <c r="G875" s="317">
        <v>6</v>
      </c>
      <c r="H875" s="317">
        <v>0</v>
      </c>
      <c r="I875" s="317">
        <v>0</v>
      </c>
      <c r="J875" s="320" t="s">
        <v>23</v>
      </c>
      <c r="K875" s="317" t="s">
        <v>5432</v>
      </c>
      <c r="L875" s="317" t="s">
        <v>6364</v>
      </c>
      <c r="M875" s="317" t="e">
        <f>VLOOKUP(L875,[2]Feuil1!$F:$F,1,)</f>
        <v>#N/A</v>
      </c>
      <c r="N875" s="317"/>
    </row>
    <row r="876" spans="1:14">
      <c r="A876" s="317" t="str">
        <f>_xlfn.XLOOKUP(B876,NRO!I:I,NRO!H:H)</f>
        <v>THS</v>
      </c>
      <c r="B876" s="317" t="s">
        <v>826</v>
      </c>
      <c r="C876" s="317" t="s">
        <v>4756</v>
      </c>
      <c r="D876" s="317">
        <v>14.771089999999999</v>
      </c>
      <c r="E876" s="317">
        <v>-16.95458</v>
      </c>
      <c r="F876" s="317">
        <v>0</v>
      </c>
      <c r="G876" s="317">
        <v>6</v>
      </c>
      <c r="H876" s="317">
        <v>0</v>
      </c>
      <c r="I876" s="317">
        <v>0</v>
      </c>
      <c r="J876" s="320" t="s">
        <v>23</v>
      </c>
      <c r="K876" s="317" t="s">
        <v>5432</v>
      </c>
      <c r="L876" s="317" t="s">
        <v>6365</v>
      </c>
      <c r="M876" s="317" t="e">
        <f>VLOOKUP(L876,[2]Feuil1!$F:$F,1,)</f>
        <v>#N/A</v>
      </c>
      <c r="N876" s="317"/>
    </row>
    <row r="877" spans="1:14">
      <c r="A877" s="317" t="str">
        <f>_xlfn.XLOOKUP(B877,NRO!I:I,NRO!H:H)</f>
        <v>THS</v>
      </c>
      <c r="B877" s="317" t="s">
        <v>826</v>
      </c>
      <c r="C877" s="317" t="s">
        <v>4694</v>
      </c>
      <c r="D877" s="317">
        <v>14.7681</v>
      </c>
      <c r="E877" s="317">
        <v>-16.95318</v>
      </c>
      <c r="F877" s="317">
        <v>0</v>
      </c>
      <c r="G877" s="317">
        <v>6</v>
      </c>
      <c r="H877" s="317">
        <v>0</v>
      </c>
      <c r="I877" s="317">
        <v>0</v>
      </c>
      <c r="J877" s="320" t="s">
        <v>23</v>
      </c>
      <c r="K877" s="317" t="s">
        <v>5432</v>
      </c>
      <c r="L877" s="317" t="s">
        <v>6366</v>
      </c>
      <c r="M877" s="317" t="e">
        <f>VLOOKUP(L877,[2]Feuil1!$F:$F,1,)</f>
        <v>#N/A</v>
      </c>
      <c r="N877" s="317"/>
    </row>
    <row r="878" spans="1:14">
      <c r="A878" s="317" t="str">
        <f>_xlfn.XLOOKUP(B878,NRO!I:I,NRO!H:H)</f>
        <v>SGK</v>
      </c>
      <c r="B878" s="317" t="s">
        <v>1714</v>
      </c>
      <c r="C878" s="317" t="s">
        <v>4485</v>
      </c>
      <c r="D878" s="317">
        <v>14.822660000000001</v>
      </c>
      <c r="E878" s="317">
        <v>-17.274270000000001</v>
      </c>
      <c r="F878" s="317">
        <v>0</v>
      </c>
      <c r="G878" s="317">
        <v>6</v>
      </c>
      <c r="H878" s="317">
        <v>0</v>
      </c>
      <c r="I878" s="317">
        <v>0</v>
      </c>
      <c r="J878" s="318" t="s">
        <v>12</v>
      </c>
      <c r="K878" s="317" t="s">
        <v>5432</v>
      </c>
      <c r="L878" s="317" t="s">
        <v>6367</v>
      </c>
      <c r="M878" s="317" t="e">
        <f>VLOOKUP(L878,[2]Feuil1!$F:$F,1,)</f>
        <v>#N/A</v>
      </c>
      <c r="N878" s="317"/>
    </row>
    <row r="879" spans="1:14">
      <c r="A879" s="317" t="str">
        <f>_xlfn.XLOOKUP(B879,NRO!I:I,NRO!H:H)</f>
        <v>CAM</v>
      </c>
      <c r="B879" s="317" t="s">
        <v>430</v>
      </c>
      <c r="C879" s="317" t="s">
        <v>3930</v>
      </c>
      <c r="D879" s="317">
        <v>14.747629999999999</v>
      </c>
      <c r="E879" s="317">
        <v>-17.441120000000002</v>
      </c>
      <c r="F879" s="317">
        <v>0</v>
      </c>
      <c r="G879" s="317">
        <v>6</v>
      </c>
      <c r="H879" s="317">
        <v>0</v>
      </c>
      <c r="I879" s="317">
        <v>0</v>
      </c>
      <c r="J879" s="318" t="s">
        <v>12</v>
      </c>
      <c r="K879" s="317" t="s">
        <v>5432</v>
      </c>
      <c r="L879" s="317" t="s">
        <v>6368</v>
      </c>
      <c r="M879" s="317" t="e">
        <f>VLOOKUP(L879,[2]Feuil1!$F:$F,1,)</f>
        <v>#N/A</v>
      </c>
      <c r="N879" s="317"/>
    </row>
    <row r="880" spans="1:14">
      <c r="A880" s="317" t="str">
        <f>_xlfn.XLOOKUP(B880,NRO!I:I,NRO!H:H)</f>
        <v>NFO</v>
      </c>
      <c r="B880" s="317" t="s">
        <v>335</v>
      </c>
      <c r="C880" s="317" t="s">
        <v>3954</v>
      </c>
      <c r="D880" s="317">
        <v>14.7508</v>
      </c>
      <c r="E880" s="317">
        <v>-17.474589999999999</v>
      </c>
      <c r="F880" s="317">
        <v>0</v>
      </c>
      <c r="G880" s="317">
        <v>6</v>
      </c>
      <c r="H880" s="317">
        <v>0</v>
      </c>
      <c r="I880" s="317">
        <v>0</v>
      </c>
      <c r="J880" s="317" t="s">
        <v>19</v>
      </c>
      <c r="K880" s="317" t="s">
        <v>5432</v>
      </c>
      <c r="L880" s="317" t="s">
        <v>6369</v>
      </c>
      <c r="M880" s="317" t="e">
        <f>VLOOKUP(L880,[2]Feuil1!$F:$F,1,)</f>
        <v>#N/A</v>
      </c>
      <c r="N880" s="317"/>
    </row>
    <row r="881" spans="1:14">
      <c r="A881" s="317" t="str">
        <f>_xlfn.XLOOKUP(B881,NRO!I:I,NRO!H:H)</f>
        <v>MBW</v>
      </c>
      <c r="B881" s="317" t="s">
        <v>749</v>
      </c>
      <c r="C881" s="317" t="s">
        <v>3745</v>
      </c>
      <c r="D881" s="317">
        <v>14.728009999999999</v>
      </c>
      <c r="E881" s="317">
        <v>-17.3188</v>
      </c>
      <c r="F881" s="317">
        <v>0</v>
      </c>
      <c r="G881" s="317">
        <v>6</v>
      </c>
      <c r="H881" s="317">
        <v>0</v>
      </c>
      <c r="I881" s="317">
        <v>0</v>
      </c>
      <c r="J881" s="318" t="s">
        <v>12</v>
      </c>
      <c r="K881" s="317" t="s">
        <v>5432</v>
      </c>
      <c r="L881" s="317" t="s">
        <v>6370</v>
      </c>
      <c r="M881" s="317" t="e">
        <f>VLOOKUP(L881,[2]Feuil1!$F:$F,1,)</f>
        <v>#N/A</v>
      </c>
      <c r="N881" s="317"/>
    </row>
    <row r="882" spans="1:14">
      <c r="A882" s="317" t="str">
        <f>_xlfn.XLOOKUP(B882,NRO!I:I,NRO!H:H)</f>
        <v>DMD</v>
      </c>
      <c r="B882" s="317" t="s">
        <v>1700</v>
      </c>
      <c r="C882" s="317" t="s">
        <v>3914</v>
      </c>
      <c r="D882" s="317">
        <v>14.7273</v>
      </c>
      <c r="E882" s="317">
        <v>-17.2102</v>
      </c>
      <c r="F882" s="317">
        <v>0</v>
      </c>
      <c r="G882" s="317">
        <v>8</v>
      </c>
      <c r="H882" s="317">
        <v>0</v>
      </c>
      <c r="I882" s="317">
        <v>0</v>
      </c>
      <c r="J882" s="318" t="s">
        <v>12</v>
      </c>
      <c r="K882" s="317" t="s">
        <v>5432</v>
      </c>
      <c r="L882" s="317" t="s">
        <v>6371</v>
      </c>
      <c r="M882" s="317" t="e">
        <f>VLOOKUP(L882,[2]Feuil1!$F:$F,1,)</f>
        <v>#N/A</v>
      </c>
      <c r="N882" s="317"/>
    </row>
    <row r="883" spans="1:14">
      <c r="A883" s="317" t="str">
        <f>_xlfn.XLOOKUP(B883,NRO!I:I,NRO!H:H)</f>
        <v>KEB</v>
      </c>
      <c r="B883" s="317" t="s">
        <v>1367</v>
      </c>
      <c r="C883" s="317" t="s">
        <v>3721</v>
      </c>
      <c r="D883" s="317">
        <v>15.371119999999999</v>
      </c>
      <c r="E883" s="317">
        <v>-16.441960000000002</v>
      </c>
      <c r="F883" s="317">
        <v>0</v>
      </c>
      <c r="G883" s="317">
        <v>8</v>
      </c>
      <c r="H883" s="317">
        <v>0</v>
      </c>
      <c r="I883" s="317">
        <v>0</v>
      </c>
      <c r="J883" s="321" t="s">
        <v>26</v>
      </c>
      <c r="K883" s="317" t="s">
        <v>5432</v>
      </c>
      <c r="L883" s="317" t="s">
        <v>6372</v>
      </c>
      <c r="M883" s="317" t="e">
        <f>VLOOKUP(L883,[2]Feuil1!$F:$F,1,)</f>
        <v>#N/A</v>
      </c>
      <c r="N883" s="317"/>
    </row>
    <row r="884" spans="1:14">
      <c r="A884" s="317" t="str">
        <f>_xlfn.XLOOKUP(B884,NRO!I:I,NRO!H:H)</f>
        <v>HAN</v>
      </c>
      <c r="B884" s="317" t="s">
        <v>380</v>
      </c>
      <c r="C884" s="317" t="s">
        <v>4170</v>
      </c>
      <c r="D884" s="317">
        <v>14.704323</v>
      </c>
      <c r="E884" s="317">
        <v>-17.426736999999999</v>
      </c>
      <c r="F884" s="317">
        <v>0</v>
      </c>
      <c r="G884" s="317">
        <v>12</v>
      </c>
      <c r="H884" s="317">
        <v>0</v>
      </c>
      <c r="I884" s="317">
        <v>0</v>
      </c>
      <c r="J884" s="317" t="s">
        <v>19</v>
      </c>
      <c r="K884" s="317" t="s">
        <v>5432</v>
      </c>
      <c r="L884" s="317" t="s">
        <v>6373</v>
      </c>
      <c r="M884" s="317" t="e">
        <f>VLOOKUP(L884,[2]Feuil1!$F:$F,1,)</f>
        <v>#N/A</v>
      </c>
      <c r="N884" s="317"/>
    </row>
    <row r="885" spans="1:14">
      <c r="A885" s="317" t="str">
        <f>_xlfn.XLOOKUP(B885,NRO!I:I,NRO!H:H)</f>
        <v>ALM</v>
      </c>
      <c r="B885" s="317" t="s">
        <v>213</v>
      </c>
      <c r="C885" s="317" t="s">
        <v>4143</v>
      </c>
      <c r="D885" s="317">
        <v>14.73133</v>
      </c>
      <c r="E885" s="317">
        <v>-17.498699999999999</v>
      </c>
      <c r="F885" s="317">
        <v>0</v>
      </c>
      <c r="G885" s="317">
        <v>6</v>
      </c>
      <c r="H885" s="317">
        <v>0</v>
      </c>
      <c r="I885" s="317">
        <v>0</v>
      </c>
      <c r="J885" s="317" t="s">
        <v>19</v>
      </c>
      <c r="K885" s="317" t="s">
        <v>5432</v>
      </c>
      <c r="L885" s="317" t="s">
        <v>6374</v>
      </c>
      <c r="M885" s="317" t="e">
        <f>VLOOKUP(L885,[2]Feuil1!$F:$F,1,)</f>
        <v>#N/A</v>
      </c>
      <c r="N885" s="317"/>
    </row>
    <row r="886" spans="1:14">
      <c r="A886" s="317" t="str">
        <f>_xlfn.XLOOKUP(B886,NRO!I:I,NRO!H:H)</f>
        <v>MED</v>
      </c>
      <c r="B886" s="317" t="s">
        <v>214</v>
      </c>
      <c r="C886" s="317" t="s">
        <v>3947</v>
      </c>
      <c r="D886" s="317">
        <v>14.680580000000001</v>
      </c>
      <c r="E886" s="317">
        <v>-17.447690000000001</v>
      </c>
      <c r="F886" s="317">
        <v>0</v>
      </c>
      <c r="G886" s="317">
        <v>6</v>
      </c>
      <c r="H886" s="317">
        <v>0</v>
      </c>
      <c r="I886" s="317">
        <v>0</v>
      </c>
      <c r="J886" s="317" t="s">
        <v>19</v>
      </c>
      <c r="K886" s="317" t="s">
        <v>5432</v>
      </c>
      <c r="L886" s="317" t="s">
        <v>6375</v>
      </c>
      <c r="M886" s="317" t="e">
        <f>VLOOKUP(L886,[2]Feuil1!$F:$F,1,)</f>
        <v>#N/A</v>
      </c>
      <c r="N886" s="317"/>
    </row>
    <row r="887" spans="1:14">
      <c r="A887" s="317" t="str">
        <f>_xlfn.XLOOKUP(B887,NRO!I:I,NRO!H:H)</f>
        <v>RUF</v>
      </c>
      <c r="B887" s="317" t="s">
        <v>719</v>
      </c>
      <c r="C887" s="317" t="s">
        <v>4171</v>
      </c>
      <c r="D887" s="317">
        <v>14.72504</v>
      </c>
      <c r="E887" s="317">
        <v>-17.283729999999998</v>
      </c>
      <c r="F887" s="317">
        <v>0</v>
      </c>
      <c r="G887" s="317">
        <v>6</v>
      </c>
      <c r="H887" s="317">
        <v>0</v>
      </c>
      <c r="I887" s="317">
        <v>0</v>
      </c>
      <c r="J887" s="318" t="s">
        <v>12</v>
      </c>
      <c r="K887" s="317" t="s">
        <v>5432</v>
      </c>
      <c r="L887" s="317" t="s">
        <v>6376</v>
      </c>
      <c r="M887" s="317" t="e">
        <f>VLOOKUP(L887,[2]Feuil1!$F:$F,1,)</f>
        <v>#N/A</v>
      </c>
      <c r="N887" s="317"/>
    </row>
    <row r="888" spans="1:14">
      <c r="A888" s="317" t="str">
        <f>_xlfn.XLOOKUP(B888,NRO!I:I,NRO!H:H)</f>
        <v>YOF</v>
      </c>
      <c r="B888" s="317" t="s">
        <v>301</v>
      </c>
      <c r="C888" s="317" t="s">
        <v>3941</v>
      </c>
      <c r="D888" s="317">
        <v>14.75643</v>
      </c>
      <c r="E888" s="317">
        <v>-17.48386</v>
      </c>
      <c r="F888" s="317">
        <v>0</v>
      </c>
      <c r="G888" s="317">
        <v>6</v>
      </c>
      <c r="H888" s="317">
        <v>0</v>
      </c>
      <c r="I888" s="317">
        <v>0</v>
      </c>
      <c r="J888" s="317" t="s">
        <v>19</v>
      </c>
      <c r="K888" s="317" t="s">
        <v>5432</v>
      </c>
      <c r="L888" s="317" t="s">
        <v>6377</v>
      </c>
      <c r="M888" s="317" t="e">
        <f>VLOOKUP(L888,[2]Feuil1!$F:$F,1,)</f>
        <v>#N/A</v>
      </c>
      <c r="N888" s="317"/>
    </row>
    <row r="889" spans="1:14">
      <c r="A889" s="317" t="str">
        <f>_xlfn.XLOOKUP(B889,NRO!I:I,NRO!H:H)</f>
        <v>ALM</v>
      </c>
      <c r="B889" s="317" t="s">
        <v>392</v>
      </c>
      <c r="C889" s="317" t="s">
        <v>5057</v>
      </c>
      <c r="D889" s="317">
        <v>14.72316</v>
      </c>
      <c r="E889" s="317">
        <v>-17.489719999999998</v>
      </c>
      <c r="F889" s="317">
        <v>0</v>
      </c>
      <c r="G889" s="317">
        <v>6</v>
      </c>
      <c r="H889" s="317">
        <v>0</v>
      </c>
      <c r="I889" s="317">
        <v>0</v>
      </c>
      <c r="J889" s="317" t="s">
        <v>19</v>
      </c>
      <c r="K889" s="317" t="s">
        <v>5432</v>
      </c>
      <c r="L889" s="317" t="s">
        <v>6378</v>
      </c>
      <c r="M889" s="317" t="e">
        <f>VLOOKUP(L889,[2]Feuil1!$F:$F,1,)</f>
        <v>#N/A</v>
      </c>
      <c r="N889" s="317"/>
    </row>
    <row r="890" spans="1:14">
      <c r="A890" s="317" t="str">
        <f>_xlfn.XLOOKUP(B890,NRO!I:I,NRO!H:H)</f>
        <v>GDW</v>
      </c>
      <c r="B890" s="317" t="s">
        <v>869</v>
      </c>
      <c r="C890" s="317" t="s">
        <v>3807</v>
      </c>
      <c r="D890" s="317">
        <v>14.77007</v>
      </c>
      <c r="E890" s="317">
        <v>-17.406870000000001</v>
      </c>
      <c r="F890" s="317">
        <v>0</v>
      </c>
      <c r="G890" s="317">
        <v>6</v>
      </c>
      <c r="H890" s="317">
        <v>0</v>
      </c>
      <c r="I890" s="317">
        <v>0</v>
      </c>
      <c r="J890" s="318" t="s">
        <v>12</v>
      </c>
      <c r="K890" s="317" t="s">
        <v>5432</v>
      </c>
      <c r="L890" s="317" t="s">
        <v>6379</v>
      </c>
      <c r="M890" s="317" t="e">
        <f>VLOOKUP(L890,[2]Feuil1!$F:$F,1,)</f>
        <v>#N/A</v>
      </c>
      <c r="N890" s="317"/>
    </row>
    <row r="891" spans="1:14">
      <c r="A891" s="317" t="str">
        <f>_xlfn.XLOOKUP(B891,NRO!I:I,NRO!H:H)</f>
        <v>SVD</v>
      </c>
      <c r="B891" s="317" t="s">
        <v>1301</v>
      </c>
      <c r="C891" s="317" t="s">
        <v>3940</v>
      </c>
      <c r="D891" s="317">
        <v>14.7113</v>
      </c>
      <c r="E891" s="317">
        <v>-17.468360000000001</v>
      </c>
      <c r="F891" s="317">
        <v>0</v>
      </c>
      <c r="G891" s="317">
        <v>6</v>
      </c>
      <c r="H891" s="317">
        <v>0</v>
      </c>
      <c r="I891" s="317">
        <v>0</v>
      </c>
      <c r="J891" s="317" t="s">
        <v>19</v>
      </c>
      <c r="K891" s="317" t="s">
        <v>5432</v>
      </c>
      <c r="L891" s="317" t="s">
        <v>6380</v>
      </c>
      <c r="M891" s="317" t="e">
        <f>VLOOKUP(L891,[2]Feuil1!$F:$F,1,)</f>
        <v>#N/A</v>
      </c>
      <c r="N891" s="317"/>
    </row>
    <row r="892" spans="1:14">
      <c r="A892" s="317" t="str">
        <f>_xlfn.XLOOKUP(B892,NRO!I:I,NRO!H:H)</f>
        <v>KLK</v>
      </c>
      <c r="B892" s="317" t="s">
        <v>1495</v>
      </c>
      <c r="C892" s="317" t="s">
        <v>4399</v>
      </c>
      <c r="D892" s="317">
        <v>14.14353</v>
      </c>
      <c r="E892" s="317">
        <v>-16.0915</v>
      </c>
      <c r="F892" s="317">
        <v>0</v>
      </c>
      <c r="G892" s="317">
        <v>8</v>
      </c>
      <c r="H892" s="317">
        <v>0</v>
      </c>
      <c r="I892" s="317">
        <v>0</v>
      </c>
      <c r="J892" s="322" t="s">
        <v>41</v>
      </c>
      <c r="K892" s="317" t="s">
        <v>5432</v>
      </c>
      <c r="L892" s="317" t="s">
        <v>6381</v>
      </c>
      <c r="M892" s="317" t="e">
        <f>VLOOKUP(L892,[2]Feuil1!$F:$F,1,)</f>
        <v>#N/A</v>
      </c>
      <c r="N892" s="317"/>
    </row>
    <row r="893" spans="1:14">
      <c r="A893" s="317" t="str">
        <f>_xlfn.XLOOKUP(B893,NRO!I:I,NRO!H:H)</f>
        <v>KLK</v>
      </c>
      <c r="B893" s="317" t="s">
        <v>1382</v>
      </c>
      <c r="C893" s="317" t="s">
        <v>3703</v>
      </c>
      <c r="D893" s="317">
        <v>14.16132</v>
      </c>
      <c r="E893" s="317">
        <v>-16.07667</v>
      </c>
      <c r="F893" s="317">
        <v>0</v>
      </c>
      <c r="G893" s="317">
        <v>8</v>
      </c>
      <c r="H893" s="317">
        <v>0</v>
      </c>
      <c r="I893" s="317">
        <v>0</v>
      </c>
      <c r="J893" s="322" t="s">
        <v>41</v>
      </c>
      <c r="K893" s="317" t="s">
        <v>5432</v>
      </c>
      <c r="L893" s="317" t="s">
        <v>6382</v>
      </c>
      <c r="M893" s="317" t="e">
        <f>VLOOKUP(L893,[2]Feuil1!$F:$F,1,)</f>
        <v>#N/A</v>
      </c>
      <c r="N893" s="317"/>
    </row>
    <row r="894" spans="1:14">
      <c r="A894" s="317" t="str">
        <f>_xlfn.XLOOKUP(B894,NRO!I:I,NRO!H:H)</f>
        <v>MBW</v>
      </c>
      <c r="B894" s="317" t="s">
        <v>601</v>
      </c>
      <c r="C894" s="317" t="s">
        <v>3973</v>
      </c>
      <c r="D894" s="317">
        <v>14.734640000000001</v>
      </c>
      <c r="E894" s="317">
        <v>-17.320360000000001</v>
      </c>
      <c r="F894" s="317">
        <v>0</v>
      </c>
      <c r="G894" s="317">
        <v>6</v>
      </c>
      <c r="H894" s="317">
        <v>0</v>
      </c>
      <c r="I894" s="317">
        <v>0</v>
      </c>
      <c r="J894" s="318" t="s">
        <v>12</v>
      </c>
      <c r="K894" s="317" t="s">
        <v>5432</v>
      </c>
      <c r="L894" s="317" t="s">
        <v>6383</v>
      </c>
      <c r="M894" s="317" t="e">
        <f>VLOOKUP(L894,[2]Feuil1!$F:$F,1,)</f>
        <v>#N/A</v>
      </c>
      <c r="N894" s="317"/>
    </row>
    <row r="895" spans="1:14">
      <c r="A895" s="317" t="str">
        <f>_xlfn.XLOOKUP(B895,NRO!I:I,NRO!H:H)</f>
        <v>THS</v>
      </c>
      <c r="B895" s="317" t="s">
        <v>826</v>
      </c>
      <c r="C895" s="317" t="s">
        <v>4948</v>
      </c>
      <c r="D895" s="317">
        <v>14.771929999999999</v>
      </c>
      <c r="E895" s="317">
        <v>-16.955960000000001</v>
      </c>
      <c r="F895" s="317">
        <v>0</v>
      </c>
      <c r="G895" s="317">
        <v>6</v>
      </c>
      <c r="H895" s="317">
        <v>0</v>
      </c>
      <c r="I895" s="317">
        <v>0</v>
      </c>
      <c r="J895" s="320" t="s">
        <v>23</v>
      </c>
      <c r="K895" s="317" t="s">
        <v>5432</v>
      </c>
      <c r="L895" s="317" t="s">
        <v>6384</v>
      </c>
      <c r="M895" s="317" t="e">
        <f>VLOOKUP(L895,[2]Feuil1!$F:$F,1,)</f>
        <v>#N/A</v>
      </c>
      <c r="N895" s="317"/>
    </row>
    <row r="896" spans="1:14">
      <c r="A896" s="317" t="str">
        <f>_xlfn.XLOOKUP(B896,NRO!I:I,NRO!H:H)</f>
        <v>THS</v>
      </c>
      <c r="B896" s="317" t="s">
        <v>826</v>
      </c>
      <c r="C896" s="317" t="s">
        <v>4726</v>
      </c>
      <c r="D896" s="317">
        <v>14.7684</v>
      </c>
      <c r="E896" s="317">
        <v>-16.954499999999999</v>
      </c>
      <c r="F896" s="317">
        <v>0</v>
      </c>
      <c r="G896" s="317">
        <v>6</v>
      </c>
      <c r="H896" s="317">
        <v>0</v>
      </c>
      <c r="I896" s="317">
        <v>0</v>
      </c>
      <c r="J896" s="320" t="s">
        <v>23</v>
      </c>
      <c r="K896" s="317" t="s">
        <v>5432</v>
      </c>
      <c r="L896" s="317" t="s">
        <v>6385</v>
      </c>
      <c r="M896" s="317" t="e">
        <f>VLOOKUP(L896,[2]Feuil1!$F:$F,1,)</f>
        <v>#N/A</v>
      </c>
      <c r="N896" s="317"/>
    </row>
    <row r="897" spans="1:14">
      <c r="A897" s="317" t="str">
        <f>_xlfn.XLOOKUP(B897,NRO!I:I,NRO!H:H)</f>
        <v>KLK</v>
      </c>
      <c r="B897" s="317" t="s">
        <v>1362</v>
      </c>
      <c r="C897" s="317" t="s">
        <v>3831</v>
      </c>
      <c r="D897" s="317">
        <v>14.16418</v>
      </c>
      <c r="E897" s="317">
        <v>-16.057390000000002</v>
      </c>
      <c r="F897" s="317">
        <v>0</v>
      </c>
      <c r="G897" s="317">
        <v>8</v>
      </c>
      <c r="H897" s="317">
        <v>0</v>
      </c>
      <c r="I897" s="317">
        <v>0</v>
      </c>
      <c r="J897" s="322" t="s">
        <v>41</v>
      </c>
      <c r="K897" s="317" t="s">
        <v>5432</v>
      </c>
      <c r="L897" s="317" t="s">
        <v>6386</v>
      </c>
      <c r="M897" s="317" t="e">
        <f>VLOOKUP(L897,[2]Feuil1!$F:$F,1,)</f>
        <v>#N/A</v>
      </c>
      <c r="N897" s="317"/>
    </row>
    <row r="898" spans="1:14">
      <c r="A898" s="317" t="str">
        <f>_xlfn.XLOOKUP(B898,NRO!I:I,NRO!H:H)</f>
        <v>THS</v>
      </c>
      <c r="B898" s="317" t="s">
        <v>826</v>
      </c>
      <c r="C898" s="317" t="s">
        <v>4672</v>
      </c>
      <c r="D898" s="317">
        <v>14.76929</v>
      </c>
      <c r="E898" s="317">
        <v>-16.951499999999999</v>
      </c>
      <c r="F898" s="317">
        <v>0</v>
      </c>
      <c r="G898" s="317">
        <v>6</v>
      </c>
      <c r="H898" s="317">
        <v>0</v>
      </c>
      <c r="I898" s="317">
        <v>0</v>
      </c>
      <c r="J898" s="320" t="s">
        <v>23</v>
      </c>
      <c r="K898" s="317" t="s">
        <v>5432</v>
      </c>
      <c r="L898" s="317" t="s">
        <v>6387</v>
      </c>
      <c r="M898" s="317" t="e">
        <f>VLOOKUP(L898,[2]Feuil1!$F:$F,1,)</f>
        <v>#N/A</v>
      </c>
      <c r="N898" s="317"/>
    </row>
    <row r="899" spans="1:14">
      <c r="A899" s="317" t="str">
        <f>_xlfn.XLOOKUP(B899,NRO!I:I,NRO!H:H)</f>
        <v>SDF</v>
      </c>
      <c r="B899" s="317" t="s">
        <v>432</v>
      </c>
      <c r="C899" s="317" t="s">
        <v>5069</v>
      </c>
      <c r="D899" s="317">
        <v>14.73326</v>
      </c>
      <c r="E899" s="317">
        <v>-17.456009999999999</v>
      </c>
      <c r="F899" s="317">
        <v>0</v>
      </c>
      <c r="G899" s="317">
        <v>6</v>
      </c>
      <c r="H899" s="317">
        <v>0</v>
      </c>
      <c r="I899" s="317">
        <v>0</v>
      </c>
      <c r="J899" s="317" t="s">
        <v>19</v>
      </c>
      <c r="K899" s="317" t="s">
        <v>5432</v>
      </c>
      <c r="L899" s="317" t="s">
        <v>6388</v>
      </c>
      <c r="M899" s="317" t="e">
        <f>VLOOKUP(L899,[2]Feuil1!$F:$F,1,)</f>
        <v>#N/A</v>
      </c>
      <c r="N899" s="317"/>
    </row>
    <row r="900" spans="1:14">
      <c r="A900" s="317" t="str">
        <f>_xlfn.XLOOKUP(B900,NRO!I:I,NRO!H:H)</f>
        <v>THS</v>
      </c>
      <c r="B900" s="317" t="s">
        <v>1361</v>
      </c>
      <c r="C900" s="317" t="s">
        <v>3698</v>
      </c>
      <c r="D900" s="317">
        <v>14.776820000000001</v>
      </c>
      <c r="E900" s="317">
        <v>-16.917269999999998</v>
      </c>
      <c r="F900" s="317">
        <v>0</v>
      </c>
      <c r="G900" s="317">
        <v>8</v>
      </c>
      <c r="H900" s="317">
        <v>0</v>
      </c>
      <c r="I900" s="317">
        <v>0</v>
      </c>
      <c r="J900" s="320" t="s">
        <v>23</v>
      </c>
      <c r="K900" s="317" t="s">
        <v>5432</v>
      </c>
      <c r="L900" s="317" t="s">
        <v>6389</v>
      </c>
      <c r="M900" s="317" t="str">
        <f>VLOOKUP(L900,[2]Feuil1!$F:$F,1,)</f>
        <v>O_THS_A15_PBO132_7</v>
      </c>
      <c r="N900" s="317"/>
    </row>
    <row r="901" spans="1:14">
      <c r="A901" s="317" t="str">
        <f>_xlfn.XLOOKUP(B901,NRO!I:I,NRO!H:H)</f>
        <v>SMN</v>
      </c>
      <c r="B901" s="317" t="s">
        <v>474</v>
      </c>
      <c r="C901" s="317" t="s">
        <v>4856</v>
      </c>
      <c r="D901" s="317">
        <v>14.477270000000001</v>
      </c>
      <c r="E901" s="317">
        <v>-17.069790000000001</v>
      </c>
      <c r="F901" s="317">
        <v>0</v>
      </c>
      <c r="G901" s="317">
        <v>6</v>
      </c>
      <c r="H901" s="317">
        <v>0</v>
      </c>
      <c r="I901" s="317">
        <v>0</v>
      </c>
      <c r="J901" s="320" t="s">
        <v>23</v>
      </c>
      <c r="K901" s="317" t="s">
        <v>5432</v>
      </c>
      <c r="L901" s="317" t="s">
        <v>6390</v>
      </c>
      <c r="M901" s="317" t="e">
        <f>VLOOKUP(L901,[2]Feuil1!$F:$F,1,)</f>
        <v>#N/A</v>
      </c>
      <c r="N901" s="317"/>
    </row>
    <row r="902" spans="1:14">
      <c r="A902" s="317" t="str">
        <f>_xlfn.XLOOKUP(B902,NRO!I:I,NRO!H:H)</f>
        <v>MBO</v>
      </c>
      <c r="B902" s="317" t="s">
        <v>1689</v>
      </c>
      <c r="C902" s="317" t="s">
        <v>4513</v>
      </c>
      <c r="D902" s="317">
        <v>15.116110000000001</v>
      </c>
      <c r="E902" s="317">
        <v>-16.880120000000002</v>
      </c>
      <c r="F902" s="317">
        <v>0</v>
      </c>
      <c r="G902" s="317">
        <v>6</v>
      </c>
      <c r="H902" s="317">
        <v>0</v>
      </c>
      <c r="I902" s="317">
        <v>0</v>
      </c>
      <c r="J902" s="320" t="s">
        <v>23</v>
      </c>
      <c r="K902" s="317" t="s">
        <v>5432</v>
      </c>
      <c r="L902" s="317" t="s">
        <v>6391</v>
      </c>
      <c r="M902" s="317" t="e">
        <f>VLOOKUP(L902,[2]Feuil1!$F:$F,1,)</f>
        <v>#N/A</v>
      </c>
      <c r="N902" s="317"/>
    </row>
    <row r="903" spans="1:14">
      <c r="A903" s="317" t="str">
        <f>_xlfn.XLOOKUP(B903,NRO!I:I,NRO!H:H)</f>
        <v>MAD</v>
      </c>
      <c r="B903" s="317" t="s">
        <v>1497</v>
      </c>
      <c r="C903" s="317" t="s">
        <v>3880</v>
      </c>
      <c r="D903" s="317">
        <v>14.86473</v>
      </c>
      <c r="E903" s="317">
        <v>-15.95978</v>
      </c>
      <c r="F903" s="317">
        <v>0</v>
      </c>
      <c r="G903" s="317">
        <v>8</v>
      </c>
      <c r="H903" s="317">
        <v>0</v>
      </c>
      <c r="I903" s="317">
        <v>0</v>
      </c>
      <c r="J903" s="320" t="s">
        <v>5430</v>
      </c>
      <c r="K903" s="317" t="s">
        <v>5432</v>
      </c>
      <c r="L903" s="317" t="s">
        <v>6392</v>
      </c>
      <c r="M903" s="317" t="e">
        <f>VLOOKUP(L903,[2]Feuil1!$F:$F,1,)</f>
        <v>#N/A</v>
      </c>
      <c r="N903" s="317"/>
    </row>
    <row r="904" spans="1:14">
      <c r="A904" s="317" t="str">
        <f>_xlfn.XLOOKUP(B904,NRO!I:I,NRO!H:H)</f>
        <v>ACA</v>
      </c>
      <c r="B904" s="317" t="s">
        <v>190</v>
      </c>
      <c r="C904" s="317" t="s">
        <v>3736</v>
      </c>
      <c r="D904" s="317">
        <v>14.702772</v>
      </c>
      <c r="E904" s="317">
        <v>-17.479050999999998</v>
      </c>
      <c r="F904" s="317">
        <v>0</v>
      </c>
      <c r="G904" s="317">
        <v>6</v>
      </c>
      <c r="H904" s="317">
        <v>0</v>
      </c>
      <c r="I904" s="317">
        <v>0</v>
      </c>
      <c r="J904" s="317" t="s">
        <v>19</v>
      </c>
      <c r="K904" s="317" t="s">
        <v>5432</v>
      </c>
      <c r="L904" s="317" t="s">
        <v>6393</v>
      </c>
      <c r="M904" s="317" t="e">
        <f>VLOOKUP(L904,[2]Feuil1!$F:$F,1,)</f>
        <v>#N/A</v>
      </c>
      <c r="N904" s="317"/>
    </row>
    <row r="905" spans="1:14">
      <c r="A905" s="317" t="str">
        <f>_xlfn.XLOOKUP(B905,NRO!I:I,NRO!H:H)</f>
        <v>DMD</v>
      </c>
      <c r="B905" s="317" t="s">
        <v>1538</v>
      </c>
      <c r="C905" s="317" t="s">
        <v>3888</v>
      </c>
      <c r="D905" s="317">
        <v>14.730449999999999</v>
      </c>
      <c r="E905" s="317">
        <v>-17.18271</v>
      </c>
      <c r="F905" s="317">
        <v>0</v>
      </c>
      <c r="G905" s="317">
        <v>8</v>
      </c>
      <c r="H905" s="317">
        <v>0</v>
      </c>
      <c r="I905" s="317">
        <v>0</v>
      </c>
      <c r="J905" s="318" t="s">
        <v>12</v>
      </c>
      <c r="K905" s="317" t="s">
        <v>5432</v>
      </c>
      <c r="L905" s="317" t="s">
        <v>6394</v>
      </c>
      <c r="M905" s="317" t="str">
        <f>VLOOKUP(L905,[2]Feuil1!$F:$F,1,)</f>
        <v>O_DMD_N09_PBO37_7</v>
      </c>
      <c r="N905" s="317"/>
    </row>
    <row r="906" spans="1:14">
      <c r="A906" s="317" t="str">
        <f>_xlfn.XLOOKUP(B906,NRO!I:I,NRO!H:H)</f>
        <v>TIA</v>
      </c>
      <c r="B906" s="317" t="s">
        <v>846</v>
      </c>
      <c r="C906" s="317" t="s">
        <v>3716</v>
      </c>
      <c r="D906" s="317">
        <v>14.74194</v>
      </c>
      <c r="E906" s="317">
        <v>-17.412929999999999</v>
      </c>
      <c r="F906" s="317">
        <v>0</v>
      </c>
      <c r="G906" s="317">
        <v>8</v>
      </c>
      <c r="H906" s="317">
        <v>0</v>
      </c>
      <c r="I906" s="317">
        <v>0</v>
      </c>
      <c r="J906" s="318" t="s">
        <v>12</v>
      </c>
      <c r="K906" s="317" t="s">
        <v>5432</v>
      </c>
      <c r="L906" s="317" t="s">
        <v>6395</v>
      </c>
      <c r="M906" s="317" t="e">
        <f>VLOOKUP(L906,[2]Feuil1!$F:$F,1,)</f>
        <v>#N/A</v>
      </c>
      <c r="N906" s="317"/>
    </row>
    <row r="907" spans="1:14">
      <c r="A907" s="317" t="str">
        <f>_xlfn.XLOOKUP(B907,NRO!I:I,NRO!H:H)</f>
        <v>TBM</v>
      </c>
      <c r="B907" s="317" t="s">
        <v>1506</v>
      </c>
      <c r="C907" s="317" t="s">
        <v>3964</v>
      </c>
      <c r="D907" s="317">
        <v>14.874560000000001</v>
      </c>
      <c r="E907" s="317">
        <v>-15.84639</v>
      </c>
      <c r="F907" s="317">
        <v>0</v>
      </c>
      <c r="G907" s="317">
        <v>8</v>
      </c>
      <c r="H907" s="317">
        <v>0</v>
      </c>
      <c r="I907" s="317">
        <v>0</v>
      </c>
      <c r="J907" s="320" t="s">
        <v>5430</v>
      </c>
      <c r="K907" s="317" t="s">
        <v>5432</v>
      </c>
      <c r="L907" s="317" t="s">
        <v>6396</v>
      </c>
      <c r="M907" s="317" t="e">
        <f>VLOOKUP(L907,[2]Feuil1!$F:$F,1,)</f>
        <v>#N/A</v>
      </c>
      <c r="N907" s="317"/>
    </row>
    <row r="908" spans="1:14">
      <c r="A908" s="317" t="str">
        <f>_xlfn.XLOOKUP(B908,NRO!I:I,NRO!H:H)</f>
        <v>THS</v>
      </c>
      <c r="B908" s="317" t="s">
        <v>640</v>
      </c>
      <c r="C908" s="317" t="s">
        <v>4729</v>
      </c>
      <c r="D908" s="317">
        <v>14.770659999999999</v>
      </c>
      <c r="E908" s="317">
        <v>-16.938389999999998</v>
      </c>
      <c r="F908" s="317">
        <v>0</v>
      </c>
      <c r="G908" s="317">
        <v>6</v>
      </c>
      <c r="H908" s="317">
        <v>0</v>
      </c>
      <c r="I908" s="317">
        <v>0</v>
      </c>
      <c r="J908" s="320" t="s">
        <v>23</v>
      </c>
      <c r="K908" s="317" t="s">
        <v>5432</v>
      </c>
      <c r="L908" s="317" t="s">
        <v>6397</v>
      </c>
      <c r="M908" s="317" t="e">
        <f>VLOOKUP(L908,[2]Feuil1!$F:$F,1,)</f>
        <v>#N/A</v>
      </c>
      <c r="N908" s="317"/>
    </row>
    <row r="909" spans="1:14">
      <c r="A909" s="317" t="str">
        <f>_xlfn.XLOOKUP(B909,NRO!I:I,NRO!H:H)</f>
        <v>SMN</v>
      </c>
      <c r="B909" s="317" t="s">
        <v>442</v>
      </c>
      <c r="C909" s="317" t="s">
        <v>4841</v>
      </c>
      <c r="D909" s="317">
        <v>14.460710000000001</v>
      </c>
      <c r="E909" s="317">
        <v>-17.047329999999999</v>
      </c>
      <c r="F909" s="317">
        <v>0</v>
      </c>
      <c r="G909" s="317">
        <v>6</v>
      </c>
      <c r="H909" s="317">
        <v>0</v>
      </c>
      <c r="I909" s="317">
        <v>0</v>
      </c>
      <c r="J909" s="320" t="s">
        <v>23</v>
      </c>
      <c r="K909" s="317" t="s">
        <v>5432</v>
      </c>
      <c r="L909" s="317" t="s">
        <v>6398</v>
      </c>
      <c r="M909" s="317" t="e">
        <f>VLOOKUP(L909,[2]Feuil1!$F:$F,1,)</f>
        <v>#N/A</v>
      </c>
      <c r="N909" s="317"/>
    </row>
    <row r="910" spans="1:14">
      <c r="A910" s="317" t="str">
        <f>_xlfn.XLOOKUP(B910,NRO!I:I,NRO!H:H)</f>
        <v>THS</v>
      </c>
      <c r="B910" s="317" t="s">
        <v>826</v>
      </c>
      <c r="C910" s="317" t="s">
        <v>4663</v>
      </c>
      <c r="D910" s="317">
        <v>14.7676</v>
      </c>
      <c r="E910" s="317">
        <v>-16.951139999999999</v>
      </c>
      <c r="F910" s="317">
        <v>0</v>
      </c>
      <c r="G910" s="317">
        <v>6</v>
      </c>
      <c r="H910" s="317">
        <v>0</v>
      </c>
      <c r="I910" s="317">
        <v>0</v>
      </c>
      <c r="J910" s="320" t="s">
        <v>23</v>
      </c>
      <c r="K910" s="317" t="s">
        <v>5432</v>
      </c>
      <c r="L910" s="317" t="s">
        <v>6399</v>
      </c>
      <c r="M910" s="317" t="e">
        <f>VLOOKUP(L910,[2]Feuil1!$F:$F,1,)</f>
        <v>#N/A</v>
      </c>
      <c r="N910" s="317"/>
    </row>
    <row r="911" spans="1:14">
      <c r="A911" s="317" t="str">
        <f>_xlfn.XLOOKUP(B911,NRO!I:I,NRO!H:H)</f>
        <v>ACA</v>
      </c>
      <c r="B911" s="317" t="s">
        <v>192</v>
      </c>
      <c r="C911" s="317" t="s">
        <v>4995</v>
      </c>
      <c r="D911" s="317">
        <v>14.692005999999999</v>
      </c>
      <c r="E911" s="317">
        <v>-17.470797999999998</v>
      </c>
      <c r="F911" s="317">
        <v>0</v>
      </c>
      <c r="G911" s="317">
        <v>4</v>
      </c>
      <c r="H911" s="317">
        <v>0</v>
      </c>
      <c r="I911" s="317">
        <v>0</v>
      </c>
      <c r="J911" s="317" t="s">
        <v>19</v>
      </c>
      <c r="K911" s="317" t="s">
        <v>5432</v>
      </c>
      <c r="L911" s="317" t="s">
        <v>6400</v>
      </c>
      <c r="M911" s="317" t="e">
        <f>VLOOKUP(L911,[2]Feuil1!$F:$F,1,)</f>
        <v>#N/A</v>
      </c>
      <c r="N911" s="317"/>
    </row>
    <row r="912" spans="1:14">
      <c r="A912" s="317" t="str">
        <f>_xlfn.XLOOKUP(B912,NRO!I:I,NRO!H:H)</f>
        <v>BGY</v>
      </c>
      <c r="B912" s="317" t="s">
        <v>1039</v>
      </c>
      <c r="C912" s="317" t="s">
        <v>4115</v>
      </c>
      <c r="D912" s="317">
        <v>14.707509999999999</v>
      </c>
      <c r="E912" s="317">
        <v>-17.237100000000002</v>
      </c>
      <c r="F912" s="317">
        <v>0</v>
      </c>
      <c r="G912" s="317">
        <v>8</v>
      </c>
      <c r="H912" s="317">
        <v>0</v>
      </c>
      <c r="I912" s="317">
        <v>0</v>
      </c>
      <c r="J912" s="318" t="s">
        <v>12</v>
      </c>
      <c r="K912" s="317" t="s">
        <v>5432</v>
      </c>
      <c r="L912" s="317" t="s">
        <v>6401</v>
      </c>
      <c r="M912" s="317" t="e">
        <f>VLOOKUP(L912,[2]Feuil1!$F:$F,1,)</f>
        <v>#N/A</v>
      </c>
      <c r="N912" s="317"/>
    </row>
    <row r="913" spans="1:14">
      <c r="A913" s="317" t="str">
        <f>_xlfn.XLOOKUP(B913,NRO!I:I,NRO!H:H)</f>
        <v>SDF</v>
      </c>
      <c r="B913" s="317" t="s">
        <v>388</v>
      </c>
      <c r="C913" s="317" t="s">
        <v>4316</v>
      </c>
      <c r="D913" s="317">
        <v>14.73498</v>
      </c>
      <c r="E913" s="317">
        <v>-17.4649</v>
      </c>
      <c r="F913" s="317">
        <v>0</v>
      </c>
      <c r="G913" s="317">
        <v>6</v>
      </c>
      <c r="H913" s="317">
        <v>0</v>
      </c>
      <c r="I913" s="317">
        <v>0</v>
      </c>
      <c r="J913" s="317" t="s">
        <v>19</v>
      </c>
      <c r="K913" s="317" t="s">
        <v>5432</v>
      </c>
      <c r="L913" s="317" t="s">
        <v>6402</v>
      </c>
      <c r="M913" s="317" t="e">
        <f>VLOOKUP(L913,[2]Feuil1!$F:$F,1,)</f>
        <v>#N/A</v>
      </c>
      <c r="N913" s="317"/>
    </row>
    <row r="914" spans="1:14">
      <c r="A914" s="317" t="str">
        <f>_xlfn.XLOOKUP(B914,NRO!I:I,NRO!H:H)</f>
        <v>MBR</v>
      </c>
      <c r="B914" s="317" t="s">
        <v>742</v>
      </c>
      <c r="C914" s="317" t="s">
        <v>4893</v>
      </c>
      <c r="D914" s="317">
        <v>14.35608</v>
      </c>
      <c r="E914" s="317">
        <v>-16.932179999999999</v>
      </c>
      <c r="F914" s="317">
        <v>0</v>
      </c>
      <c r="G914" s="317">
        <v>6</v>
      </c>
      <c r="H914" s="317">
        <v>0</v>
      </c>
      <c r="I914" s="317">
        <v>0</v>
      </c>
      <c r="J914" s="320" t="s">
        <v>23</v>
      </c>
      <c r="K914" s="317" t="s">
        <v>5432</v>
      </c>
      <c r="L914" s="317" t="s">
        <v>6403</v>
      </c>
      <c r="M914" s="317" t="e">
        <f>VLOOKUP(L914,[2]Feuil1!$F:$F,1,)</f>
        <v>#N/A</v>
      </c>
      <c r="N914" s="317"/>
    </row>
    <row r="915" spans="1:14">
      <c r="A915" s="317" t="str">
        <f>_xlfn.XLOOKUP(B915,NRO!I:I,NRO!H:H)</f>
        <v>NFO</v>
      </c>
      <c r="B915" s="317" t="s">
        <v>292</v>
      </c>
      <c r="C915" s="317" t="s">
        <v>4306</v>
      </c>
      <c r="D915" s="317">
        <v>14.75812</v>
      </c>
      <c r="E915" s="317">
        <v>-17.464359999999999</v>
      </c>
      <c r="F915" s="317">
        <v>0</v>
      </c>
      <c r="G915" s="317">
        <v>6</v>
      </c>
      <c r="H915" s="317">
        <v>0</v>
      </c>
      <c r="I915" s="317">
        <v>0</v>
      </c>
      <c r="J915" s="317" t="s">
        <v>19</v>
      </c>
      <c r="K915" s="317" t="s">
        <v>5432</v>
      </c>
      <c r="L915" s="317" t="s">
        <v>6404</v>
      </c>
      <c r="M915" s="317" t="e">
        <f>VLOOKUP(L915,[2]Feuil1!$F:$F,1,)</f>
        <v>#N/A</v>
      </c>
      <c r="N915" s="317"/>
    </row>
    <row r="916" spans="1:14">
      <c r="A916" s="317" t="str">
        <f>_xlfn.XLOOKUP(B916,NRO!I:I,NRO!H:H)</f>
        <v>SGK</v>
      </c>
      <c r="B916" s="317" t="s">
        <v>1714</v>
      </c>
      <c r="C916" s="317" t="s">
        <v>4484</v>
      </c>
      <c r="D916" s="317">
        <v>14.822480000000001</v>
      </c>
      <c r="E916" s="317">
        <v>-17.273409999999998</v>
      </c>
      <c r="F916" s="317">
        <v>0</v>
      </c>
      <c r="G916" s="317">
        <v>6</v>
      </c>
      <c r="H916" s="317">
        <v>0</v>
      </c>
      <c r="I916" s="317">
        <v>0</v>
      </c>
      <c r="J916" s="318" t="s">
        <v>12</v>
      </c>
      <c r="K916" s="317" t="s">
        <v>5432</v>
      </c>
      <c r="L916" s="317" t="s">
        <v>6405</v>
      </c>
      <c r="M916" s="317" t="e">
        <f>VLOOKUP(L916,[2]Feuil1!$F:$F,1,)</f>
        <v>#N/A</v>
      </c>
      <c r="N916" s="317"/>
    </row>
    <row r="917" spans="1:14">
      <c r="A917" s="317" t="str">
        <f>_xlfn.XLOOKUP(B917,NRO!I:I,NRO!H:H)</f>
        <v>SGK</v>
      </c>
      <c r="B917" s="317" t="s">
        <v>1714</v>
      </c>
      <c r="C917" s="317" t="s">
        <v>4482</v>
      </c>
      <c r="D917" s="317">
        <v>14.82269</v>
      </c>
      <c r="E917" s="317">
        <v>-17.27186</v>
      </c>
      <c r="F917" s="317">
        <v>0</v>
      </c>
      <c r="G917" s="317">
        <v>6</v>
      </c>
      <c r="H917" s="317">
        <v>0</v>
      </c>
      <c r="I917" s="317">
        <v>0</v>
      </c>
      <c r="J917" s="318" t="s">
        <v>12</v>
      </c>
      <c r="K917" s="317" t="s">
        <v>5432</v>
      </c>
      <c r="L917" s="317" t="s">
        <v>6406</v>
      </c>
      <c r="M917" s="317" t="e">
        <f>VLOOKUP(L917,[2]Feuil1!$F:$F,1,)</f>
        <v>#N/A</v>
      </c>
      <c r="N917" s="317"/>
    </row>
    <row r="918" spans="1:14">
      <c r="A918" s="317" t="str">
        <f>_xlfn.XLOOKUP(B918,NRO!I:I,NRO!H:H)</f>
        <v>THS</v>
      </c>
      <c r="B918" s="317" t="s">
        <v>826</v>
      </c>
      <c r="C918" s="317" t="s">
        <v>4947</v>
      </c>
      <c r="D918" s="317">
        <v>14.766159999999999</v>
      </c>
      <c r="E918" s="317">
        <v>-16.951979999999999</v>
      </c>
      <c r="F918" s="317">
        <v>0</v>
      </c>
      <c r="G918" s="317">
        <v>6</v>
      </c>
      <c r="H918" s="317">
        <v>0</v>
      </c>
      <c r="I918" s="317">
        <v>0</v>
      </c>
      <c r="J918" s="320" t="s">
        <v>23</v>
      </c>
      <c r="K918" s="317" t="s">
        <v>5432</v>
      </c>
      <c r="L918" s="317" t="s">
        <v>6407</v>
      </c>
      <c r="M918" s="317" t="e">
        <f>VLOOKUP(L918,[2]Feuil1!$F:$F,1,)</f>
        <v>#N/A</v>
      </c>
      <c r="N918" s="317"/>
    </row>
    <row r="919" spans="1:14">
      <c r="A919" s="317" t="str">
        <f>_xlfn.XLOOKUP(B919,NRO!I:I,NRO!H:H)</f>
        <v>SGK</v>
      </c>
      <c r="B919" s="317" t="s">
        <v>1714</v>
      </c>
      <c r="C919" s="317" t="s">
        <v>4450</v>
      </c>
      <c r="D919" s="317">
        <v>14.822430000000001</v>
      </c>
      <c r="E919" s="317">
        <v>-17.26915</v>
      </c>
      <c r="F919" s="317">
        <v>0</v>
      </c>
      <c r="G919" s="317">
        <v>6</v>
      </c>
      <c r="H919" s="317">
        <v>0</v>
      </c>
      <c r="I919" s="317">
        <v>0</v>
      </c>
      <c r="J919" s="318" t="s">
        <v>12</v>
      </c>
      <c r="K919" s="317" t="s">
        <v>5432</v>
      </c>
      <c r="L919" s="317" t="s">
        <v>6408</v>
      </c>
      <c r="M919" s="317" t="e">
        <f>VLOOKUP(L919,[2]Feuil1!$F:$F,1,)</f>
        <v>#N/A</v>
      </c>
      <c r="N919" s="317"/>
    </row>
    <row r="920" spans="1:14">
      <c r="A920" s="317" t="str">
        <f>_xlfn.XLOOKUP(B920,NRO!I:I,NRO!H:H)</f>
        <v>ALM</v>
      </c>
      <c r="B920" s="317" t="s">
        <v>181</v>
      </c>
      <c r="C920" s="317" t="s">
        <v>4443</v>
      </c>
      <c r="D920" s="317">
        <v>14.75943</v>
      </c>
      <c r="E920" s="317">
        <v>-17.468440000000001</v>
      </c>
      <c r="F920" s="317">
        <v>0</v>
      </c>
      <c r="G920" s="317">
        <v>6</v>
      </c>
      <c r="H920" s="317">
        <v>0</v>
      </c>
      <c r="I920" s="317">
        <v>0</v>
      </c>
      <c r="J920" s="317" t="s">
        <v>19</v>
      </c>
      <c r="K920" s="317" t="s">
        <v>5432</v>
      </c>
      <c r="L920" s="317" t="s">
        <v>6409</v>
      </c>
      <c r="M920" s="317" t="e">
        <f>VLOOKUP(L920,[2]Feuil1!$F:$F,1,)</f>
        <v>#N/A</v>
      </c>
      <c r="N920" s="317"/>
    </row>
    <row r="921" spans="1:14">
      <c r="A921" s="317" t="str">
        <f>_xlfn.XLOOKUP(B921,NRO!I:I,NRO!H:H)</f>
        <v>ALM</v>
      </c>
      <c r="B921" s="317" t="s">
        <v>181</v>
      </c>
      <c r="C921" s="317" t="s">
        <v>5031</v>
      </c>
      <c r="D921" s="317">
        <v>14.757479999999999</v>
      </c>
      <c r="E921" s="317">
        <v>-17.462769999999999</v>
      </c>
      <c r="F921" s="317">
        <v>0</v>
      </c>
      <c r="G921" s="317">
        <v>6</v>
      </c>
      <c r="H921" s="317">
        <v>0</v>
      </c>
      <c r="I921" s="317">
        <v>0</v>
      </c>
      <c r="J921" s="317" t="s">
        <v>19</v>
      </c>
      <c r="K921" s="317" t="s">
        <v>5432</v>
      </c>
      <c r="L921" s="317" t="s">
        <v>6410</v>
      </c>
      <c r="M921" s="317" t="e">
        <f>VLOOKUP(L921,[2]Feuil1!$F:$F,1,)</f>
        <v>#N/A</v>
      </c>
      <c r="N921" s="317"/>
    </row>
    <row r="922" spans="1:14">
      <c r="A922" s="317" t="str">
        <f>_xlfn.XLOOKUP(B922,NRO!I:I,NRO!H:H)</f>
        <v>ALM</v>
      </c>
      <c r="B922" s="317" t="s">
        <v>181</v>
      </c>
      <c r="C922" s="317" t="s">
        <v>5030</v>
      </c>
      <c r="D922" s="317">
        <v>14.75703</v>
      </c>
      <c r="E922" s="317">
        <v>-17.462769999999999</v>
      </c>
      <c r="F922" s="317">
        <v>0</v>
      </c>
      <c r="G922" s="317">
        <v>6</v>
      </c>
      <c r="H922" s="317">
        <v>0</v>
      </c>
      <c r="I922" s="317">
        <v>0</v>
      </c>
      <c r="J922" s="317" t="s">
        <v>19</v>
      </c>
      <c r="K922" s="317" t="s">
        <v>5432</v>
      </c>
      <c r="L922" s="317" t="s">
        <v>6411</v>
      </c>
      <c r="M922" s="317" t="e">
        <f>VLOOKUP(L922,[2]Feuil1!$F:$F,1,)</f>
        <v>#N/A</v>
      </c>
      <c r="N922" s="317"/>
    </row>
    <row r="923" spans="1:14">
      <c r="A923" s="317" t="str">
        <f>_xlfn.XLOOKUP(B923,NRO!I:I,NRO!H:H)</f>
        <v>ZIG</v>
      </c>
      <c r="B923" s="317" t="s">
        <v>812</v>
      </c>
      <c r="C923" s="317" t="s">
        <v>4650</v>
      </c>
      <c r="D923" s="317">
        <v>12.553979999999999</v>
      </c>
      <c r="E923" s="317">
        <v>-16.27206</v>
      </c>
      <c r="F923" s="317">
        <v>0</v>
      </c>
      <c r="G923" s="317">
        <v>6</v>
      </c>
      <c r="H923" s="317">
        <v>0</v>
      </c>
      <c r="I923" s="317">
        <v>0</v>
      </c>
      <c r="J923" s="319" t="s">
        <v>17</v>
      </c>
      <c r="K923" s="317" t="s">
        <v>5432</v>
      </c>
      <c r="L923" s="317" t="s">
        <v>6412</v>
      </c>
      <c r="M923" s="317" t="e">
        <f>VLOOKUP(L923,[2]Feuil1!$F:$F,1,)</f>
        <v>#N/A</v>
      </c>
      <c r="N923" s="317"/>
    </row>
    <row r="924" spans="1:14">
      <c r="A924" s="317" t="str">
        <f>_xlfn.XLOOKUP(B924,NRO!I:I,NRO!H:H)</f>
        <v>THS</v>
      </c>
      <c r="B924" s="317" t="s">
        <v>1371</v>
      </c>
      <c r="C924" s="317" t="s">
        <v>4615</v>
      </c>
      <c r="D924" s="317">
        <v>14.76301</v>
      </c>
      <c r="E924" s="317">
        <v>-16.908629999999999</v>
      </c>
      <c r="F924" s="317">
        <v>0</v>
      </c>
      <c r="G924" s="317">
        <v>8</v>
      </c>
      <c r="H924" s="317">
        <v>0</v>
      </c>
      <c r="I924" s="317">
        <v>0</v>
      </c>
      <c r="J924" s="320" t="s">
        <v>23</v>
      </c>
      <c r="K924" s="317" t="s">
        <v>5432</v>
      </c>
      <c r="L924" s="317" t="s">
        <v>6413</v>
      </c>
      <c r="M924" s="317" t="e">
        <f>VLOOKUP(L924,[2]Feuil1!$F:$F,1,)</f>
        <v>#N/A</v>
      </c>
      <c r="N924" s="317"/>
    </row>
    <row r="925" spans="1:14">
      <c r="A925" s="317" t="str">
        <f>_xlfn.XLOOKUP(B925,NRO!I:I,NRO!H:H)</f>
        <v>TIA</v>
      </c>
      <c r="B925" s="317" t="s">
        <v>1539</v>
      </c>
      <c r="C925" s="317" t="s">
        <v>4400</v>
      </c>
      <c r="D925" s="317">
        <v>14.75461</v>
      </c>
      <c r="E925" s="317">
        <v>-17.36917</v>
      </c>
      <c r="F925" s="317">
        <v>0</v>
      </c>
      <c r="G925" s="317">
        <v>8</v>
      </c>
      <c r="H925" s="317">
        <v>0</v>
      </c>
      <c r="I925" s="317">
        <v>0</v>
      </c>
      <c r="J925" s="318" t="s">
        <v>12</v>
      </c>
      <c r="K925" s="317" t="s">
        <v>5432</v>
      </c>
      <c r="L925" s="317" t="s">
        <v>6414</v>
      </c>
      <c r="M925" s="317" t="e">
        <f>VLOOKUP(L925,[2]Feuil1!$F:$F,1,)</f>
        <v>#N/A</v>
      </c>
      <c r="N925" s="317"/>
    </row>
    <row r="926" spans="1:14">
      <c r="A926" s="317" t="str">
        <f>_xlfn.XLOOKUP(B926,NRO!I:I,NRO!H:H)</f>
        <v>ALM</v>
      </c>
      <c r="B926" s="317" t="s">
        <v>258</v>
      </c>
      <c r="C926" s="317" t="s">
        <v>4101</v>
      </c>
      <c r="D926" s="317">
        <v>14.747310000000001</v>
      </c>
      <c r="E926" s="317">
        <v>-17.50902</v>
      </c>
      <c r="F926" s="317">
        <v>0</v>
      </c>
      <c r="G926" s="317">
        <v>6</v>
      </c>
      <c r="H926" s="317">
        <v>0</v>
      </c>
      <c r="I926" s="317">
        <v>0</v>
      </c>
      <c r="J926" s="317" t="s">
        <v>19</v>
      </c>
      <c r="K926" s="317" t="s">
        <v>5432</v>
      </c>
      <c r="L926" s="317" t="s">
        <v>6415</v>
      </c>
      <c r="M926" s="317" t="e">
        <f>VLOOKUP(L926,[2]Feuil1!$F:$F,1,)</f>
        <v>#N/A</v>
      </c>
      <c r="N926" s="317"/>
    </row>
    <row r="927" spans="1:14">
      <c r="A927" s="317" t="str">
        <f>_xlfn.XLOOKUP(B927,NRO!I:I,NRO!H:H)</f>
        <v>ALM</v>
      </c>
      <c r="B927" s="317" t="s">
        <v>258</v>
      </c>
      <c r="C927" s="317" t="s">
        <v>3848</v>
      </c>
      <c r="D927" s="317">
        <v>14.747310000000001</v>
      </c>
      <c r="E927" s="317">
        <v>-17.50902</v>
      </c>
      <c r="F927" s="317">
        <v>0</v>
      </c>
      <c r="G927" s="317">
        <v>6</v>
      </c>
      <c r="H927" s="317">
        <v>0</v>
      </c>
      <c r="I927" s="317">
        <v>0</v>
      </c>
      <c r="J927" s="317" t="s">
        <v>19</v>
      </c>
      <c r="K927" s="317" t="s">
        <v>5432</v>
      </c>
      <c r="L927" s="317" t="s">
        <v>6416</v>
      </c>
      <c r="M927" s="317" t="e">
        <f>VLOOKUP(L927,[2]Feuil1!$F:$F,1,)</f>
        <v>#N/A</v>
      </c>
      <c r="N927" s="317"/>
    </row>
    <row r="928" spans="1:14">
      <c r="A928" s="317" t="str">
        <f>_xlfn.XLOOKUP(B928,NRO!I:I,NRO!H:H)</f>
        <v>REP</v>
      </c>
      <c r="B928" s="317" t="s">
        <v>147</v>
      </c>
      <c r="C928" s="317" t="s">
        <v>3951</v>
      </c>
      <c r="D928" s="317">
        <v>14.669029999999999</v>
      </c>
      <c r="E928" s="317">
        <v>-17.432829999999999</v>
      </c>
      <c r="F928" s="317">
        <v>0</v>
      </c>
      <c r="G928" s="317">
        <v>6</v>
      </c>
      <c r="H928" s="317">
        <v>0</v>
      </c>
      <c r="I928" s="317">
        <v>0</v>
      </c>
      <c r="J928" s="317" t="s">
        <v>19</v>
      </c>
      <c r="K928" s="317" t="s">
        <v>5432</v>
      </c>
      <c r="L928" s="317" t="s">
        <v>6417</v>
      </c>
      <c r="M928" s="317" t="e">
        <f>VLOOKUP(L928,[2]Feuil1!$F:$F,1,)</f>
        <v>#N/A</v>
      </c>
      <c r="N928" s="317"/>
    </row>
    <row r="929" spans="1:14">
      <c r="A929" s="317" t="str">
        <f>_xlfn.XLOOKUP(B929,NRO!I:I,NRO!H:H)</f>
        <v>REP</v>
      </c>
      <c r="B929" s="317" t="s">
        <v>147</v>
      </c>
      <c r="C929" s="317" t="s">
        <v>4067</v>
      </c>
      <c r="D929" s="317">
        <v>14.669029999999999</v>
      </c>
      <c r="E929" s="317">
        <v>-17.432829999999999</v>
      </c>
      <c r="F929" s="317">
        <v>0</v>
      </c>
      <c r="G929" s="317">
        <v>6</v>
      </c>
      <c r="H929" s="317">
        <v>0</v>
      </c>
      <c r="I929" s="317">
        <v>0</v>
      </c>
      <c r="J929" s="317" t="s">
        <v>19</v>
      </c>
      <c r="K929" s="317" t="s">
        <v>5432</v>
      </c>
      <c r="L929" s="317" t="s">
        <v>6418</v>
      </c>
      <c r="M929" s="317" t="e">
        <f>VLOOKUP(L929,[2]Feuil1!$F:$F,1,)</f>
        <v>#N/A</v>
      </c>
      <c r="N929" s="317"/>
    </row>
    <row r="930" spans="1:14">
      <c r="A930" s="317" t="str">
        <f>_xlfn.XLOOKUP(B930,NRO!I:I,NRO!H:H)</f>
        <v>SVD</v>
      </c>
      <c r="B930" s="317" t="s">
        <v>306</v>
      </c>
      <c r="C930" s="317" t="s">
        <v>4325</v>
      </c>
      <c r="D930" s="317">
        <v>14.70654</v>
      </c>
      <c r="E930" s="317">
        <v>-17.46245</v>
      </c>
      <c r="F930" s="317">
        <v>0</v>
      </c>
      <c r="G930" s="317">
        <v>6</v>
      </c>
      <c r="H930" s="317">
        <v>0</v>
      </c>
      <c r="I930" s="317">
        <v>0</v>
      </c>
      <c r="J930" s="317" t="s">
        <v>19</v>
      </c>
      <c r="K930" s="317" t="s">
        <v>5432</v>
      </c>
      <c r="L930" s="317" t="s">
        <v>6419</v>
      </c>
      <c r="M930" s="317" t="e">
        <f>VLOOKUP(L930,[2]Feuil1!$F:$F,1,)</f>
        <v>#N/A</v>
      </c>
      <c r="N930" s="317"/>
    </row>
    <row r="931" spans="1:14">
      <c r="A931" s="317" t="str">
        <f>_xlfn.XLOOKUP(B931,NRO!I:I,NRO!H:H)</f>
        <v>SVD</v>
      </c>
      <c r="B931" s="317" t="s">
        <v>306</v>
      </c>
      <c r="C931" s="317" t="s">
        <v>3753</v>
      </c>
      <c r="D931" s="317">
        <v>14.705970000000001</v>
      </c>
      <c r="E931" s="317">
        <v>-17.462199999999999</v>
      </c>
      <c r="F931" s="317">
        <v>0</v>
      </c>
      <c r="G931" s="317">
        <v>6</v>
      </c>
      <c r="H931" s="317">
        <v>0</v>
      </c>
      <c r="I931" s="317">
        <v>0</v>
      </c>
      <c r="J931" s="317" t="s">
        <v>19</v>
      </c>
      <c r="K931" s="317" t="s">
        <v>5432</v>
      </c>
      <c r="L931" s="317" t="s">
        <v>6420</v>
      </c>
      <c r="M931" s="317" t="e">
        <f>VLOOKUP(L931,[2]Feuil1!$F:$F,1,)</f>
        <v>#N/A</v>
      </c>
      <c r="N931" s="317"/>
    </row>
    <row r="932" spans="1:14">
      <c r="A932" s="317" t="str">
        <f>_xlfn.XLOOKUP(B932,NRO!I:I,NRO!H:H)</f>
        <v>ALM</v>
      </c>
      <c r="B932" s="317" t="s">
        <v>170</v>
      </c>
      <c r="C932" s="317" t="s">
        <v>4043</v>
      </c>
      <c r="D932" s="317">
        <v>14.74395</v>
      </c>
      <c r="E932" s="317">
        <v>-17.520990000000001</v>
      </c>
      <c r="F932" s="317">
        <v>0</v>
      </c>
      <c r="G932" s="317">
        <v>6</v>
      </c>
      <c r="H932" s="317">
        <v>0</v>
      </c>
      <c r="I932" s="317">
        <v>0</v>
      </c>
      <c r="J932" s="317" t="s">
        <v>19</v>
      </c>
      <c r="K932" s="317" t="s">
        <v>5432</v>
      </c>
      <c r="L932" s="317" t="s">
        <v>6421</v>
      </c>
      <c r="M932" s="317" t="e">
        <f>VLOOKUP(L932,[2]Feuil1!$F:$F,1,)</f>
        <v>#N/A</v>
      </c>
      <c r="N932" s="317"/>
    </row>
    <row r="933" spans="1:14">
      <c r="A933" s="317" t="str">
        <f>_xlfn.XLOOKUP(B933,NRO!I:I,NRO!H:H)</f>
        <v>HAN</v>
      </c>
      <c r="B933" s="317" t="s">
        <v>436</v>
      </c>
      <c r="C933" s="317" t="s">
        <v>4044</v>
      </c>
      <c r="D933" s="317">
        <v>14.73845</v>
      </c>
      <c r="E933" s="317">
        <v>-17.423310000000001</v>
      </c>
      <c r="F933" s="317">
        <v>0</v>
      </c>
      <c r="G933" s="317">
        <v>6</v>
      </c>
      <c r="H933" s="317">
        <v>0</v>
      </c>
      <c r="I933" s="317">
        <v>0</v>
      </c>
      <c r="J933" s="317" t="s">
        <v>19</v>
      </c>
      <c r="K933" s="317" t="s">
        <v>5432</v>
      </c>
      <c r="L933" s="317" t="s">
        <v>6422</v>
      </c>
      <c r="M933" s="317" t="str">
        <f>VLOOKUP(L933,[2]Feuil1!$F:$F,1,)</f>
        <v>O_HAN_D31_335-336_7</v>
      </c>
      <c r="N933" s="317"/>
    </row>
    <row r="934" spans="1:14">
      <c r="A934" s="317" t="str">
        <f>_xlfn.XLOOKUP(B934,NRO!I:I,NRO!H:H)</f>
        <v>TIA</v>
      </c>
      <c r="B934" s="317" t="s">
        <v>809</v>
      </c>
      <c r="C934" s="317" t="s">
        <v>4184</v>
      </c>
      <c r="D934" s="317">
        <v>14.76071</v>
      </c>
      <c r="E934" s="317">
        <v>-17.3797</v>
      </c>
      <c r="F934" s="317">
        <v>0</v>
      </c>
      <c r="G934" s="317">
        <v>6</v>
      </c>
      <c r="H934" s="317">
        <v>0</v>
      </c>
      <c r="I934" s="317">
        <v>0</v>
      </c>
      <c r="J934" s="318" t="s">
        <v>12</v>
      </c>
      <c r="K934" s="317" t="s">
        <v>5432</v>
      </c>
      <c r="L934" s="317" t="s">
        <v>6423</v>
      </c>
      <c r="M934" s="317" t="e">
        <f>VLOOKUP(L934,[2]Feuil1!$F:$F,1,)</f>
        <v>#N/A</v>
      </c>
      <c r="N934" s="317"/>
    </row>
    <row r="935" spans="1:14">
      <c r="A935" s="317" t="str">
        <f>_xlfn.XLOOKUP(B935,NRO!I:I,NRO!H:H)</f>
        <v>CAM</v>
      </c>
      <c r="B935" s="317" t="s">
        <v>973</v>
      </c>
      <c r="C935" s="317" t="s">
        <v>3708</v>
      </c>
      <c r="D935" s="317">
        <v>14.749879999999999</v>
      </c>
      <c r="E935" s="317">
        <v>-17.443370000000002</v>
      </c>
      <c r="F935" s="317">
        <v>0</v>
      </c>
      <c r="G935" s="317">
        <v>8</v>
      </c>
      <c r="H935" s="317">
        <v>0</v>
      </c>
      <c r="I935" s="317">
        <v>0</v>
      </c>
      <c r="J935" s="318" t="s">
        <v>12</v>
      </c>
      <c r="K935" s="317" t="s">
        <v>5432</v>
      </c>
      <c r="L935" s="317" t="s">
        <v>6424</v>
      </c>
      <c r="M935" s="317" t="e">
        <f>VLOOKUP(L935,[2]Feuil1!$F:$F,1,)</f>
        <v>#N/A</v>
      </c>
      <c r="N935" s="317"/>
    </row>
    <row r="936" spans="1:14">
      <c r="A936" s="317" t="str">
        <f>_xlfn.XLOOKUP(B936,NRO!I:I,NRO!H:H)</f>
        <v>CAM</v>
      </c>
      <c r="B936" s="317" t="s">
        <v>973</v>
      </c>
      <c r="C936" s="317" t="s">
        <v>3911</v>
      </c>
      <c r="D936" s="317">
        <v>14.750170000000001</v>
      </c>
      <c r="E936" s="317">
        <v>-17.44229</v>
      </c>
      <c r="F936" s="317">
        <v>0</v>
      </c>
      <c r="G936" s="317">
        <v>8</v>
      </c>
      <c r="H936" s="317">
        <v>0</v>
      </c>
      <c r="I936" s="317">
        <v>0</v>
      </c>
      <c r="J936" s="318" t="s">
        <v>12</v>
      </c>
      <c r="K936" s="317" t="s">
        <v>5432</v>
      </c>
      <c r="L936" s="317" t="s">
        <v>6425</v>
      </c>
      <c r="M936" s="317" t="e">
        <f>VLOOKUP(L936,[2]Feuil1!$F:$F,1,)</f>
        <v>#N/A</v>
      </c>
      <c r="N936" s="317"/>
    </row>
    <row r="937" spans="1:14">
      <c r="A937" s="317" t="str">
        <f>_xlfn.XLOOKUP(B937,NRO!I:I,NRO!H:H)</f>
        <v>CAM</v>
      </c>
      <c r="B937" s="317" t="s">
        <v>973</v>
      </c>
      <c r="C937" s="317" t="s">
        <v>3775</v>
      </c>
      <c r="D937" s="317">
        <v>14.75136</v>
      </c>
      <c r="E937" s="317">
        <v>-17.440570000000001</v>
      </c>
      <c r="F937" s="317">
        <v>0</v>
      </c>
      <c r="G937" s="317">
        <v>8</v>
      </c>
      <c r="H937" s="317">
        <v>0</v>
      </c>
      <c r="I937" s="317">
        <v>0</v>
      </c>
      <c r="J937" s="318" t="s">
        <v>12</v>
      </c>
      <c r="K937" s="317" t="s">
        <v>5432</v>
      </c>
      <c r="L937" s="317" t="s">
        <v>6426</v>
      </c>
      <c r="M937" s="317" t="e">
        <f>VLOOKUP(L937,[2]Feuil1!$F:$F,1,)</f>
        <v>#N/A</v>
      </c>
      <c r="N937" s="317"/>
    </row>
    <row r="938" spans="1:14">
      <c r="A938" s="317" t="str">
        <f>_xlfn.XLOOKUP(B938,NRO!I:I,NRO!H:H)</f>
        <v>CAM</v>
      </c>
      <c r="B938" s="317" t="s">
        <v>973</v>
      </c>
      <c r="C938" s="317" t="s">
        <v>3899</v>
      </c>
      <c r="D938" s="317">
        <v>14.75197</v>
      </c>
      <c r="E938" s="317">
        <v>-17.44115</v>
      </c>
      <c r="F938" s="317">
        <v>0</v>
      </c>
      <c r="G938" s="317">
        <v>8</v>
      </c>
      <c r="H938" s="317">
        <v>0</v>
      </c>
      <c r="I938" s="317">
        <v>0</v>
      </c>
      <c r="J938" s="318" t="s">
        <v>12</v>
      </c>
      <c r="K938" s="317" t="s">
        <v>5432</v>
      </c>
      <c r="L938" s="317" t="s">
        <v>6427</v>
      </c>
      <c r="M938" s="317" t="e">
        <f>VLOOKUP(L938,[2]Feuil1!$F:$F,1,)</f>
        <v>#N/A</v>
      </c>
      <c r="N938" s="317"/>
    </row>
    <row r="939" spans="1:14">
      <c r="A939" s="317" t="str">
        <f>_xlfn.XLOOKUP(B939,NRO!I:I,NRO!H:H)</f>
        <v>HAN</v>
      </c>
      <c r="B939" s="317" t="s">
        <v>457</v>
      </c>
      <c r="C939" s="317" t="s">
        <v>4130</v>
      </c>
      <c r="D939" s="317">
        <v>14.74119</v>
      </c>
      <c r="E939" s="317">
        <v>-17.42109</v>
      </c>
      <c r="F939" s="317">
        <v>0</v>
      </c>
      <c r="G939" s="317">
        <v>6</v>
      </c>
      <c r="H939" s="317">
        <v>0</v>
      </c>
      <c r="I939" s="317">
        <v>0</v>
      </c>
      <c r="J939" s="317" t="s">
        <v>19</v>
      </c>
      <c r="K939" s="317" t="s">
        <v>5432</v>
      </c>
      <c r="L939" s="317" t="s">
        <v>6428</v>
      </c>
      <c r="M939" s="317" t="e">
        <f>VLOOKUP(L939,[2]Feuil1!$F:$F,1,)</f>
        <v>#N/A</v>
      </c>
      <c r="N939" s="317"/>
    </row>
    <row r="940" spans="1:14">
      <c r="A940" s="317" t="str">
        <f>_xlfn.XLOOKUP(B940,NRO!I:I,NRO!H:H)</f>
        <v>CAP</v>
      </c>
      <c r="B940" s="317" t="s">
        <v>1058</v>
      </c>
      <c r="C940" s="317" t="s">
        <v>4058</v>
      </c>
      <c r="D940" s="317">
        <v>12.38907</v>
      </c>
      <c r="E940" s="317">
        <v>-16.739429999999999</v>
      </c>
      <c r="F940" s="317">
        <v>0</v>
      </c>
      <c r="G940" s="317">
        <v>8</v>
      </c>
      <c r="H940" s="317">
        <v>0</v>
      </c>
      <c r="I940" s="317">
        <v>0</v>
      </c>
      <c r="J940" s="319" t="s">
        <v>17</v>
      </c>
      <c r="K940" s="317" t="s">
        <v>5432</v>
      </c>
      <c r="L940" s="317" t="s">
        <v>6429</v>
      </c>
      <c r="M940" s="317" t="e">
        <f>VLOOKUP(L940,[2]Feuil1!$F:$F,1,)</f>
        <v>#N/A</v>
      </c>
      <c r="N940" s="317"/>
    </row>
    <row r="941" spans="1:14">
      <c r="A941" s="317" t="str">
        <f>_xlfn.XLOOKUP(B941,NRO!I:I,NRO!H:H)</f>
        <v>MED</v>
      </c>
      <c r="B941" s="317" t="s">
        <v>450</v>
      </c>
      <c r="C941" s="317" t="s">
        <v>4168</v>
      </c>
      <c r="D941" s="317">
        <v>14.68876</v>
      </c>
      <c r="E941" s="317">
        <v>-17.44388</v>
      </c>
      <c r="F941" s="317">
        <v>0</v>
      </c>
      <c r="G941" s="317">
        <v>6</v>
      </c>
      <c r="H941" s="317">
        <v>0</v>
      </c>
      <c r="I941" s="317">
        <v>0</v>
      </c>
      <c r="J941" s="317" t="s">
        <v>19</v>
      </c>
      <c r="K941" s="317" t="s">
        <v>5432</v>
      </c>
      <c r="L941" s="317" t="s">
        <v>6430</v>
      </c>
      <c r="M941" s="317" t="e">
        <f>VLOOKUP(L941,[2]Feuil1!$F:$F,1,)</f>
        <v>#N/A</v>
      </c>
      <c r="N941" s="317"/>
    </row>
    <row r="942" spans="1:14">
      <c r="A942" s="317" t="str">
        <f>_xlfn.XLOOKUP(B942,NRO!I:I,NRO!H:H)</f>
        <v>MED</v>
      </c>
      <c r="B942" s="317" t="s">
        <v>260</v>
      </c>
      <c r="C942" s="317" t="s">
        <v>4334</v>
      </c>
      <c r="D942" s="317">
        <v>14.68168</v>
      </c>
      <c r="E942" s="317">
        <v>-17.453140000000001</v>
      </c>
      <c r="F942" s="317">
        <v>0</v>
      </c>
      <c r="G942" s="317">
        <v>6</v>
      </c>
      <c r="H942" s="317">
        <v>0</v>
      </c>
      <c r="I942" s="317">
        <v>0</v>
      </c>
      <c r="J942" s="317" t="s">
        <v>19</v>
      </c>
      <c r="K942" s="317" t="s">
        <v>5432</v>
      </c>
      <c r="L942" s="317" t="s">
        <v>6431</v>
      </c>
      <c r="M942" s="317" t="e">
        <f>VLOOKUP(L942,[2]Feuil1!$F:$F,1,)</f>
        <v>#N/A</v>
      </c>
      <c r="N942" s="317"/>
    </row>
    <row r="943" spans="1:14">
      <c r="A943" s="317" t="str">
        <f>_xlfn.XLOOKUP(B943,NRO!I:I,NRO!H:H)</f>
        <v>CAM</v>
      </c>
      <c r="B943" s="317" t="s">
        <v>502</v>
      </c>
      <c r="C943" s="317" t="s">
        <v>4223</v>
      </c>
      <c r="D943" s="317">
        <v>14.756500000000001</v>
      </c>
      <c r="E943" s="317">
        <v>-17.442129999999999</v>
      </c>
      <c r="F943" s="317">
        <v>0</v>
      </c>
      <c r="G943" s="317">
        <v>6</v>
      </c>
      <c r="H943" s="317">
        <v>0</v>
      </c>
      <c r="I943" s="317">
        <v>0</v>
      </c>
      <c r="J943" s="318" t="s">
        <v>12</v>
      </c>
      <c r="K943" s="317" t="s">
        <v>5432</v>
      </c>
      <c r="L943" s="317" t="s">
        <v>6432</v>
      </c>
      <c r="M943" s="317" t="e">
        <f>VLOOKUP(L943,[2]Feuil1!$F:$F,1,)</f>
        <v>#N/A</v>
      </c>
      <c r="N943" s="317"/>
    </row>
    <row r="944" spans="1:14">
      <c r="A944" s="317" t="str">
        <f>_xlfn.XLOOKUP(B944,NRO!I:I,NRO!H:H)</f>
        <v>MED</v>
      </c>
      <c r="B944" s="317" t="s">
        <v>433</v>
      </c>
      <c r="C944" s="317" t="s">
        <v>3968</v>
      </c>
      <c r="D944" s="317">
        <v>14.68276</v>
      </c>
      <c r="E944" s="317">
        <v>-17.45581</v>
      </c>
      <c r="F944" s="317">
        <v>0</v>
      </c>
      <c r="G944" s="317">
        <v>6</v>
      </c>
      <c r="H944" s="317">
        <v>0</v>
      </c>
      <c r="I944" s="317">
        <v>0</v>
      </c>
      <c r="J944" s="317" t="s">
        <v>19</v>
      </c>
      <c r="K944" s="317" t="s">
        <v>5432</v>
      </c>
      <c r="L944" s="317" t="s">
        <v>6433</v>
      </c>
      <c r="M944" s="317" t="str">
        <f>VLOOKUP(L944,[2]Feuil1!$F:$F,1,)</f>
        <v>O_MED_B24_315-316_7</v>
      </c>
      <c r="N944" s="317"/>
    </row>
    <row r="945" spans="1:14">
      <c r="A945" s="317" t="str">
        <f>_xlfn.XLOOKUP(B945,NRO!I:I,NRO!H:H)</f>
        <v>MED</v>
      </c>
      <c r="B945" s="317" t="s">
        <v>433</v>
      </c>
      <c r="C945" s="317" t="s">
        <v>4124</v>
      </c>
      <c r="D945" s="317">
        <v>14.686590000000001</v>
      </c>
      <c r="E945" s="317">
        <v>-17.45533</v>
      </c>
      <c r="F945" s="317">
        <v>0</v>
      </c>
      <c r="G945" s="317">
        <v>6</v>
      </c>
      <c r="H945" s="317">
        <v>0</v>
      </c>
      <c r="I945" s="317">
        <v>0</v>
      </c>
      <c r="J945" s="317" t="s">
        <v>19</v>
      </c>
      <c r="K945" s="317" t="s">
        <v>5432</v>
      </c>
      <c r="L945" s="317" t="s">
        <v>6434</v>
      </c>
      <c r="M945" s="317" t="e">
        <f>VLOOKUP(L945,[2]Feuil1!$F:$F,1,)</f>
        <v>#N/A</v>
      </c>
      <c r="N945" s="317"/>
    </row>
    <row r="946" spans="1:14">
      <c r="A946" s="317" t="str">
        <f>_xlfn.XLOOKUP(B946,NRO!I:I,NRO!H:H)</f>
        <v>HAN</v>
      </c>
      <c r="B946" s="317" t="s">
        <v>436</v>
      </c>
      <c r="C946" s="317" t="s">
        <v>4191</v>
      </c>
      <c r="D946" s="317">
        <v>14.73756</v>
      </c>
      <c r="E946" s="317">
        <v>-17.424340000000001</v>
      </c>
      <c r="F946" s="317">
        <v>0</v>
      </c>
      <c r="G946" s="317">
        <v>6</v>
      </c>
      <c r="H946" s="317">
        <v>0</v>
      </c>
      <c r="I946" s="317">
        <v>0</v>
      </c>
      <c r="J946" s="317" t="s">
        <v>19</v>
      </c>
      <c r="K946" s="317" t="s">
        <v>5432</v>
      </c>
      <c r="L946" s="317" t="s">
        <v>6435</v>
      </c>
      <c r="M946" s="317" t="e">
        <f>VLOOKUP(L946,[2]Feuil1!$F:$F,1,)</f>
        <v>#N/A</v>
      </c>
      <c r="N946" s="317"/>
    </row>
    <row r="947" spans="1:14">
      <c r="A947" s="317" t="str">
        <f>_xlfn.XLOOKUP(B947,NRO!I:I,NRO!H:H)</f>
        <v>GDW</v>
      </c>
      <c r="B947" s="317" t="s">
        <v>1150</v>
      </c>
      <c r="C947" s="317" t="s">
        <v>3762</v>
      </c>
      <c r="D947" s="317">
        <v>14.77162</v>
      </c>
      <c r="E947" s="317">
        <v>-17.37595</v>
      </c>
      <c r="F947" s="317">
        <v>0</v>
      </c>
      <c r="G947" s="317">
        <v>8</v>
      </c>
      <c r="H947" s="317">
        <v>0</v>
      </c>
      <c r="I947" s="317">
        <v>0</v>
      </c>
      <c r="J947" s="318" t="s">
        <v>12</v>
      </c>
      <c r="K947" s="317" t="s">
        <v>5432</v>
      </c>
      <c r="L947" s="317" t="s">
        <v>6436</v>
      </c>
      <c r="M947" s="317" t="e">
        <f>VLOOKUP(L947,[2]Feuil1!$F:$F,1,)</f>
        <v>#N/A</v>
      </c>
      <c r="N947" s="317"/>
    </row>
    <row r="948" spans="1:14">
      <c r="A948" s="317" t="str">
        <f>_xlfn.XLOOKUP(B948,NRO!I:I,NRO!H:H)</f>
        <v>HAN</v>
      </c>
      <c r="B948" s="317" t="s">
        <v>436</v>
      </c>
      <c r="C948" s="317" t="s">
        <v>4129</v>
      </c>
      <c r="D948" s="317">
        <v>14.73634</v>
      </c>
      <c r="E948" s="317">
        <v>-17.422989999999999</v>
      </c>
      <c r="F948" s="317">
        <v>0</v>
      </c>
      <c r="G948" s="317">
        <v>6</v>
      </c>
      <c r="H948" s="317">
        <v>0</v>
      </c>
      <c r="I948" s="317">
        <v>0</v>
      </c>
      <c r="J948" s="317" t="s">
        <v>19</v>
      </c>
      <c r="K948" s="317" t="s">
        <v>5432</v>
      </c>
      <c r="L948" s="317" t="s">
        <v>6437</v>
      </c>
      <c r="M948" s="317" t="e">
        <f>VLOOKUP(L948,[2]Feuil1!$F:$F,1,)</f>
        <v>#N/A</v>
      </c>
      <c r="N948" s="317"/>
    </row>
    <row r="949" spans="1:14">
      <c r="A949" s="317" t="str">
        <f>_xlfn.XLOOKUP(B949,NRO!I:I,NRO!H:H)</f>
        <v>SVD</v>
      </c>
      <c r="B949" s="317" t="s">
        <v>1301</v>
      </c>
      <c r="C949" s="317" t="s">
        <v>4161</v>
      </c>
      <c r="D949" s="317">
        <v>14.71435</v>
      </c>
      <c r="E949" s="317">
        <v>-17.467510000000001</v>
      </c>
      <c r="F949" s="317">
        <v>0</v>
      </c>
      <c r="G949" s="317">
        <v>6</v>
      </c>
      <c r="H949" s="317">
        <v>0</v>
      </c>
      <c r="I949" s="317">
        <v>0</v>
      </c>
      <c r="J949" s="317" t="s">
        <v>19</v>
      </c>
      <c r="K949" s="317" t="s">
        <v>5432</v>
      </c>
      <c r="L949" s="317" t="s">
        <v>6438</v>
      </c>
      <c r="M949" s="317" t="e">
        <f>VLOOKUP(L949,[2]Feuil1!$F:$F,1,)</f>
        <v>#N/A</v>
      </c>
      <c r="N949" s="317"/>
    </row>
    <row r="950" spans="1:14">
      <c r="A950" s="317" t="str">
        <f>_xlfn.XLOOKUP(B950,NRO!I:I,NRO!H:H)</f>
        <v>MBW</v>
      </c>
      <c r="B950" s="317" t="s">
        <v>656</v>
      </c>
      <c r="C950" s="317" t="s">
        <v>5209</v>
      </c>
      <c r="D950" s="317">
        <v>14.7407</v>
      </c>
      <c r="E950" s="317">
        <v>-17.320499999999999</v>
      </c>
      <c r="F950" s="317">
        <v>0</v>
      </c>
      <c r="G950" s="317">
        <v>6</v>
      </c>
      <c r="H950" s="317">
        <v>0</v>
      </c>
      <c r="I950" s="317">
        <v>0</v>
      </c>
      <c r="J950" s="318" t="s">
        <v>12</v>
      </c>
      <c r="K950" s="317" t="s">
        <v>5432</v>
      </c>
      <c r="L950" s="317" t="s">
        <v>6439</v>
      </c>
      <c r="M950" s="317" t="e">
        <f>VLOOKUP(L950,[2]Feuil1!$F:$F,1,)</f>
        <v>#N/A</v>
      </c>
      <c r="N950" s="317"/>
    </row>
    <row r="951" spans="1:14">
      <c r="A951" s="317" t="str">
        <f>_xlfn.XLOOKUP(B951,NRO!I:I,NRO!H:H)</f>
        <v>SGK</v>
      </c>
      <c r="B951" s="317" t="s">
        <v>776</v>
      </c>
      <c r="C951" s="317" t="s">
        <v>3893</v>
      </c>
      <c r="D951" s="317">
        <v>14.78248</v>
      </c>
      <c r="E951" s="317">
        <v>-17.228000000000002</v>
      </c>
      <c r="F951" s="317">
        <v>0</v>
      </c>
      <c r="G951" s="317">
        <v>8</v>
      </c>
      <c r="H951" s="317">
        <v>0</v>
      </c>
      <c r="I951" s="317">
        <v>0</v>
      </c>
      <c r="J951" s="318" t="s">
        <v>12</v>
      </c>
      <c r="K951" s="317" t="s">
        <v>5432</v>
      </c>
      <c r="L951" s="317" t="s">
        <v>6440</v>
      </c>
      <c r="M951" s="317" t="e">
        <f>VLOOKUP(L951,[2]Feuil1!$F:$F,1,)</f>
        <v>#N/A</v>
      </c>
      <c r="N951" s="317"/>
    </row>
    <row r="952" spans="1:14">
      <c r="A952" s="317" t="str">
        <f>_xlfn.XLOOKUP(B952,NRO!I:I,NRO!H:H)</f>
        <v>YOF</v>
      </c>
      <c r="B952" s="317" t="s">
        <v>230</v>
      </c>
      <c r="C952" s="317" t="s">
        <v>3931</v>
      </c>
      <c r="D952" s="317">
        <v>14.761990000000001</v>
      </c>
      <c r="E952" s="317">
        <v>-17.47869</v>
      </c>
      <c r="F952" s="317">
        <v>0</v>
      </c>
      <c r="G952" s="317">
        <v>6</v>
      </c>
      <c r="H952" s="317">
        <v>0</v>
      </c>
      <c r="I952" s="317">
        <v>0</v>
      </c>
      <c r="J952" s="317" t="s">
        <v>19</v>
      </c>
      <c r="K952" s="317" t="s">
        <v>5432</v>
      </c>
      <c r="L952" s="317" t="s">
        <v>6441</v>
      </c>
      <c r="M952" s="317" t="e">
        <f>VLOOKUP(L952,[2]Feuil1!$F:$F,1,)</f>
        <v>#N/A</v>
      </c>
      <c r="N952" s="317"/>
    </row>
    <row r="953" spans="1:14">
      <c r="A953" s="317" t="str">
        <f>_xlfn.XLOOKUP(B953,NRO!I:I,NRO!H:H)</f>
        <v>BGY</v>
      </c>
      <c r="B953" s="317" t="s">
        <v>1081</v>
      </c>
      <c r="C953" s="317" t="s">
        <v>4424</v>
      </c>
      <c r="D953" s="317">
        <v>14.7486</v>
      </c>
      <c r="E953" s="317">
        <v>-17.344329999999999</v>
      </c>
      <c r="F953" s="317">
        <v>0</v>
      </c>
      <c r="G953" s="317">
        <v>8</v>
      </c>
      <c r="H953" s="317">
        <v>0</v>
      </c>
      <c r="I953" s="317">
        <v>0</v>
      </c>
      <c r="J953" s="318" t="s">
        <v>12</v>
      </c>
      <c r="K953" s="317" t="s">
        <v>5432</v>
      </c>
      <c r="L953" s="317" t="s">
        <v>6442</v>
      </c>
      <c r="M953" s="317" t="e">
        <f>VLOOKUP(L953,[2]Feuil1!$F:$F,1,)</f>
        <v>#N/A</v>
      </c>
      <c r="N953" s="317"/>
    </row>
    <row r="954" spans="1:14">
      <c r="A954" s="317" t="str">
        <f>_xlfn.XLOOKUP(B954,NRO!I:I,NRO!H:H)</f>
        <v>YOF</v>
      </c>
      <c r="B954" s="317" t="s">
        <v>230</v>
      </c>
      <c r="C954" s="317" t="s">
        <v>4185</v>
      </c>
      <c r="D954" s="317">
        <v>14.759499999999999</v>
      </c>
      <c r="E954" s="317">
        <v>-17.4831</v>
      </c>
      <c r="F954" s="317">
        <v>0</v>
      </c>
      <c r="G954" s="317">
        <v>6</v>
      </c>
      <c r="H954" s="317">
        <v>0</v>
      </c>
      <c r="I954" s="317">
        <v>0</v>
      </c>
      <c r="J954" s="317" t="s">
        <v>19</v>
      </c>
      <c r="K954" s="317" t="s">
        <v>5432</v>
      </c>
      <c r="L954" s="317" t="s">
        <v>6443</v>
      </c>
      <c r="M954" s="317" t="e">
        <f>VLOOKUP(L954,[2]Feuil1!$F:$F,1,)</f>
        <v>#N/A</v>
      </c>
      <c r="N954" s="317"/>
    </row>
    <row r="955" spans="1:14">
      <c r="A955" s="317" t="str">
        <f>_xlfn.XLOOKUP(B955,NRO!I:I,NRO!H:H)</f>
        <v>MED</v>
      </c>
      <c r="B955" s="317" t="s">
        <v>433</v>
      </c>
      <c r="C955" s="317" t="s">
        <v>3973</v>
      </c>
      <c r="D955" s="317">
        <v>14.74438</v>
      </c>
      <c r="E955" s="317">
        <v>-17.528459999999999</v>
      </c>
      <c r="F955" s="317">
        <v>0</v>
      </c>
      <c r="G955" s="317">
        <v>6</v>
      </c>
      <c r="H955" s="317">
        <v>0</v>
      </c>
      <c r="I955" s="317">
        <v>0</v>
      </c>
      <c r="J955" s="317" t="s">
        <v>19</v>
      </c>
      <c r="K955" s="317" t="s">
        <v>5432</v>
      </c>
      <c r="L955" s="317" t="s">
        <v>6444</v>
      </c>
      <c r="M955" s="317" t="e">
        <f>VLOOKUP(L955,[2]Feuil1!$F:$F,1,)</f>
        <v>#N/A</v>
      </c>
      <c r="N955" s="317"/>
    </row>
    <row r="956" spans="1:14">
      <c r="A956" s="317" t="str">
        <f>_xlfn.XLOOKUP(B956,NRO!I:I,NRO!H:H)</f>
        <v>MED</v>
      </c>
      <c r="B956" s="317" t="s">
        <v>433</v>
      </c>
      <c r="C956" s="317" t="s">
        <v>4313</v>
      </c>
      <c r="D956" s="317">
        <v>14.743209999999999</v>
      </c>
      <c r="E956" s="317">
        <v>-17.525189999999998</v>
      </c>
      <c r="F956" s="317">
        <v>0</v>
      </c>
      <c r="G956" s="317">
        <v>6</v>
      </c>
      <c r="H956" s="317">
        <v>0</v>
      </c>
      <c r="I956" s="317">
        <v>0</v>
      </c>
      <c r="J956" s="317" t="s">
        <v>19</v>
      </c>
      <c r="K956" s="317" t="s">
        <v>5432</v>
      </c>
      <c r="L956" s="317" t="s">
        <v>6445</v>
      </c>
      <c r="M956" s="317" t="e">
        <f>VLOOKUP(L956,[2]Feuil1!$F:$F,1,)</f>
        <v>#N/A</v>
      </c>
      <c r="N956" s="317"/>
    </row>
    <row r="957" spans="1:14">
      <c r="A957" s="317" t="str">
        <f>_xlfn.XLOOKUP(B957,NRO!I:I,NRO!H:H)</f>
        <v>CAM</v>
      </c>
      <c r="B957" s="317" t="s">
        <v>1671</v>
      </c>
      <c r="C957" s="317" t="s">
        <v>3916</v>
      </c>
      <c r="D957" s="317">
        <v>14.747</v>
      </c>
      <c r="E957" s="317">
        <v>-17.446200000000001</v>
      </c>
      <c r="F957" s="317">
        <v>0</v>
      </c>
      <c r="G957" s="317">
        <v>8</v>
      </c>
      <c r="H957" s="317">
        <v>0</v>
      </c>
      <c r="I957" s="317">
        <v>0</v>
      </c>
      <c r="J957" s="318" t="s">
        <v>12</v>
      </c>
      <c r="K957" s="317" t="s">
        <v>5432</v>
      </c>
      <c r="L957" s="317" t="s">
        <v>6446</v>
      </c>
      <c r="M957" s="317" t="e">
        <f>VLOOKUP(L957,[2]Feuil1!$F:$F,1,)</f>
        <v>#N/A</v>
      </c>
      <c r="N957" s="317"/>
    </row>
    <row r="958" spans="1:14">
      <c r="A958" s="317" t="str">
        <f>_xlfn.XLOOKUP(B958,NRO!I:I,NRO!H:H)</f>
        <v>KDG</v>
      </c>
      <c r="B958" s="317" t="s">
        <v>1250</v>
      </c>
      <c r="C958" s="317" t="s">
        <v>3796</v>
      </c>
      <c r="D958" s="317">
        <v>12.5564</v>
      </c>
      <c r="E958" s="317">
        <v>-12.1797</v>
      </c>
      <c r="F958" s="317">
        <v>0</v>
      </c>
      <c r="G958" s="317">
        <v>8</v>
      </c>
      <c r="H958" s="317">
        <v>0</v>
      </c>
      <c r="I958" s="317">
        <v>0</v>
      </c>
      <c r="J958" s="323" t="s">
        <v>9</v>
      </c>
      <c r="K958" s="317" t="s">
        <v>5432</v>
      </c>
      <c r="L958" s="317" t="s">
        <v>6447</v>
      </c>
      <c r="M958" s="317" t="e">
        <f>VLOOKUP(L958,[2]Feuil1!$F:$F,1,)</f>
        <v>#N/A</v>
      </c>
      <c r="N958" s="317"/>
    </row>
    <row r="959" spans="1:14">
      <c r="A959" s="317" t="str">
        <f>_xlfn.XLOOKUP(B959,NRO!I:I,NRO!H:H)</f>
        <v>MED</v>
      </c>
      <c r="B959" s="317" t="s">
        <v>433</v>
      </c>
      <c r="C959" s="317" t="s">
        <v>4073</v>
      </c>
      <c r="D959" s="317">
        <v>14.72946</v>
      </c>
      <c r="E959" s="317">
        <v>-17.497530000000001</v>
      </c>
      <c r="F959" s="317">
        <v>0</v>
      </c>
      <c r="G959" s="317">
        <v>6</v>
      </c>
      <c r="H959" s="317">
        <v>0</v>
      </c>
      <c r="I959" s="317">
        <v>0</v>
      </c>
      <c r="J959" s="317" t="s">
        <v>19</v>
      </c>
      <c r="K959" s="317" t="s">
        <v>5432</v>
      </c>
      <c r="L959" s="317" t="s">
        <v>6448</v>
      </c>
      <c r="M959" s="317" t="e">
        <f>VLOOKUP(L959,[2]Feuil1!$F:$F,1,)</f>
        <v>#N/A</v>
      </c>
      <c r="N959" s="317"/>
    </row>
    <row r="960" spans="1:14">
      <c r="A960" s="317" t="str">
        <f>_xlfn.XLOOKUP(B960,NRO!I:I,NRO!H:H)</f>
        <v>MED</v>
      </c>
      <c r="B960" s="317" t="s">
        <v>433</v>
      </c>
      <c r="C960" s="317" t="s">
        <v>3974</v>
      </c>
      <c r="D960" s="317">
        <v>14.745279999999999</v>
      </c>
      <c r="E960" s="317">
        <v>-17.52777</v>
      </c>
      <c r="F960" s="317">
        <v>0</v>
      </c>
      <c r="G960" s="317">
        <v>6</v>
      </c>
      <c r="H960" s="317">
        <v>0</v>
      </c>
      <c r="I960" s="317">
        <v>0</v>
      </c>
      <c r="J960" s="317" t="s">
        <v>19</v>
      </c>
      <c r="K960" s="317" t="s">
        <v>5432</v>
      </c>
      <c r="L960" s="317" t="s">
        <v>6449</v>
      </c>
      <c r="M960" s="317" t="e">
        <f>VLOOKUP(L960,[2]Feuil1!$F:$F,1,)</f>
        <v>#N/A</v>
      </c>
      <c r="N960" s="317"/>
    </row>
    <row r="961" spans="1:14">
      <c r="A961" s="317" t="str">
        <f>_xlfn.XLOOKUP(B961,NRO!I:I,NRO!H:H)</f>
        <v>CAM</v>
      </c>
      <c r="B961" s="317" t="s">
        <v>502</v>
      </c>
      <c r="C961" s="317" t="s">
        <v>4217</v>
      </c>
      <c r="D961" s="317">
        <v>14.759729999999999</v>
      </c>
      <c r="E961" s="317">
        <v>-17.440799999999999</v>
      </c>
      <c r="F961" s="317">
        <v>0</v>
      </c>
      <c r="G961" s="317">
        <v>6</v>
      </c>
      <c r="H961" s="317">
        <v>0</v>
      </c>
      <c r="I961" s="317">
        <v>0</v>
      </c>
      <c r="J961" s="318" t="s">
        <v>12</v>
      </c>
      <c r="K961" s="317" t="s">
        <v>5432</v>
      </c>
      <c r="L961" s="317" t="s">
        <v>6450</v>
      </c>
      <c r="M961" s="317" t="e">
        <f>VLOOKUP(L961,[2]Feuil1!$F:$F,1,)</f>
        <v>#N/A</v>
      </c>
      <c r="N961" s="317"/>
    </row>
    <row r="962" spans="1:14">
      <c r="A962" s="317" t="str">
        <f>_xlfn.XLOOKUP(B962,NRO!I:I,NRO!H:H)</f>
        <v>CAM</v>
      </c>
      <c r="B962" s="317" t="s">
        <v>502</v>
      </c>
      <c r="C962" s="317" t="s">
        <v>4378</v>
      </c>
      <c r="D962" s="317">
        <v>14.759169999999999</v>
      </c>
      <c r="E962" s="317">
        <v>-17.442699999999999</v>
      </c>
      <c r="F962" s="317">
        <v>0</v>
      </c>
      <c r="G962" s="317">
        <v>6</v>
      </c>
      <c r="H962" s="317">
        <v>0</v>
      </c>
      <c r="I962" s="317">
        <v>0</v>
      </c>
      <c r="J962" s="318" t="s">
        <v>12</v>
      </c>
      <c r="K962" s="317" t="s">
        <v>5432</v>
      </c>
      <c r="L962" s="317" t="s">
        <v>6451</v>
      </c>
      <c r="M962" s="317" t="str">
        <f>VLOOKUP(L962,[2]Feuil1!$F:$F,1,)</f>
        <v>O_CAM_H26_387-388</v>
      </c>
      <c r="N962" s="317"/>
    </row>
    <row r="963" spans="1:14">
      <c r="A963" s="317" t="str">
        <f>_xlfn.XLOOKUP(B963,NRO!I:I,NRO!H:H)</f>
        <v>CAM</v>
      </c>
      <c r="B963" s="317" t="s">
        <v>973</v>
      </c>
      <c r="C963" s="317" t="s">
        <v>3916</v>
      </c>
      <c r="D963" s="317">
        <v>14.75156</v>
      </c>
      <c r="E963" s="317">
        <v>-17.440619999999999</v>
      </c>
      <c r="F963" s="317">
        <v>0</v>
      </c>
      <c r="G963" s="317">
        <v>8</v>
      </c>
      <c r="H963" s="317">
        <v>0</v>
      </c>
      <c r="I963" s="317">
        <v>0</v>
      </c>
      <c r="J963" s="318" t="s">
        <v>12</v>
      </c>
      <c r="K963" s="317" t="s">
        <v>5432</v>
      </c>
      <c r="L963" s="317" t="s">
        <v>6452</v>
      </c>
      <c r="M963" s="317" t="e">
        <f>VLOOKUP(L963,[2]Feuil1!$F:$F,1,)</f>
        <v>#N/A</v>
      </c>
      <c r="N963" s="317"/>
    </row>
    <row r="964" spans="1:14">
      <c r="A964" s="317" t="str">
        <f>_xlfn.XLOOKUP(B964,NRO!I:I,NRO!H:H)</f>
        <v>CAM</v>
      </c>
      <c r="B964" s="317" t="s">
        <v>973</v>
      </c>
      <c r="C964" s="317" t="s">
        <v>3717</v>
      </c>
      <c r="D964" s="317">
        <v>14.752190000000001</v>
      </c>
      <c r="E964" s="317">
        <v>-17.44265</v>
      </c>
      <c r="F964" s="317">
        <v>0</v>
      </c>
      <c r="G964" s="317">
        <v>8</v>
      </c>
      <c r="H964" s="317">
        <v>0</v>
      </c>
      <c r="I964" s="317">
        <v>0</v>
      </c>
      <c r="J964" s="318" t="s">
        <v>12</v>
      </c>
      <c r="K964" s="317" t="s">
        <v>5432</v>
      </c>
      <c r="L964" s="317" t="s">
        <v>6453</v>
      </c>
      <c r="M964" s="317" t="e">
        <f>VLOOKUP(L964,[2]Feuil1!$F:$F,1,)</f>
        <v>#N/A</v>
      </c>
      <c r="N964" s="317"/>
    </row>
    <row r="965" spans="1:14">
      <c r="A965" s="317" t="str">
        <f>_xlfn.XLOOKUP(B965,NRO!I:I,NRO!H:H)</f>
        <v>CAM</v>
      </c>
      <c r="B965" s="317" t="s">
        <v>973</v>
      </c>
      <c r="C965" s="317" t="s">
        <v>3776</v>
      </c>
      <c r="D965" s="317">
        <v>14.752000000000001</v>
      </c>
      <c r="E965" s="317">
        <v>-17.442160000000001</v>
      </c>
      <c r="F965" s="317">
        <v>0</v>
      </c>
      <c r="G965" s="317">
        <v>8</v>
      </c>
      <c r="H965" s="317">
        <v>0</v>
      </c>
      <c r="I965" s="317">
        <v>0</v>
      </c>
      <c r="J965" s="318" t="s">
        <v>12</v>
      </c>
      <c r="K965" s="317" t="s">
        <v>5432</v>
      </c>
      <c r="L965" s="317" t="s">
        <v>6454</v>
      </c>
      <c r="M965" s="317" t="e">
        <f>VLOOKUP(L965,[2]Feuil1!$F:$F,1,)</f>
        <v>#N/A</v>
      </c>
      <c r="N965" s="317"/>
    </row>
    <row r="966" spans="1:14">
      <c r="A966" s="317" t="str">
        <f>_xlfn.XLOOKUP(B966,NRO!I:I,NRO!H:H)</f>
        <v>CAM</v>
      </c>
      <c r="B966" s="317" t="s">
        <v>502</v>
      </c>
      <c r="C966" s="317" t="s">
        <v>4219</v>
      </c>
      <c r="D966" s="317">
        <v>14.76036</v>
      </c>
      <c r="E966" s="317">
        <v>-17.438359999999999</v>
      </c>
      <c r="F966" s="317">
        <v>0</v>
      </c>
      <c r="G966" s="317">
        <v>6</v>
      </c>
      <c r="H966" s="317">
        <v>0</v>
      </c>
      <c r="I966" s="317">
        <v>0</v>
      </c>
      <c r="J966" s="318" t="s">
        <v>12</v>
      </c>
      <c r="K966" s="317" t="s">
        <v>5432</v>
      </c>
      <c r="L966" s="317" t="s">
        <v>6455</v>
      </c>
      <c r="M966" s="317" t="e">
        <f>VLOOKUP(L966,[2]Feuil1!$F:$F,1,)</f>
        <v>#N/A</v>
      </c>
      <c r="N966" s="317"/>
    </row>
    <row r="967" spans="1:14">
      <c r="A967" s="317" t="str">
        <f>_xlfn.XLOOKUP(B967,NRO!I:I,NRO!H:H)</f>
        <v>CAM</v>
      </c>
      <c r="B967" s="317" t="s">
        <v>502</v>
      </c>
      <c r="C967" s="317" t="s">
        <v>4381</v>
      </c>
      <c r="D967" s="317">
        <v>14.757300000000001</v>
      </c>
      <c r="E967" s="317">
        <v>-17.43985</v>
      </c>
      <c r="F967" s="317">
        <v>0</v>
      </c>
      <c r="G967" s="317">
        <v>6</v>
      </c>
      <c r="H967" s="317">
        <v>0</v>
      </c>
      <c r="I967" s="317">
        <v>0</v>
      </c>
      <c r="J967" s="318" t="s">
        <v>12</v>
      </c>
      <c r="K967" s="317" t="s">
        <v>5432</v>
      </c>
      <c r="L967" s="317" t="s">
        <v>6456</v>
      </c>
      <c r="M967" s="317" t="e">
        <f>VLOOKUP(L967,[2]Feuil1!$F:$F,1,)</f>
        <v>#N/A</v>
      </c>
      <c r="N967" s="317"/>
    </row>
    <row r="968" spans="1:14">
      <c r="A968" s="317" t="str">
        <f>_xlfn.XLOOKUP(B968,NRO!I:I,NRO!H:H)</f>
        <v>CAM</v>
      </c>
      <c r="B968" s="317" t="s">
        <v>502</v>
      </c>
      <c r="C968" s="317" t="s">
        <v>4380</v>
      </c>
      <c r="D968" s="317">
        <v>14.759399999999999</v>
      </c>
      <c r="E968" s="317">
        <v>-17.438179999999999</v>
      </c>
      <c r="F968" s="317">
        <v>0</v>
      </c>
      <c r="G968" s="317">
        <v>6</v>
      </c>
      <c r="H968" s="317">
        <v>0</v>
      </c>
      <c r="I968" s="317">
        <v>0</v>
      </c>
      <c r="J968" s="318" t="s">
        <v>12</v>
      </c>
      <c r="K968" s="317" t="s">
        <v>5432</v>
      </c>
      <c r="L968" s="317" t="s">
        <v>6457</v>
      </c>
      <c r="M968" s="317" t="e">
        <f>VLOOKUP(L968,[2]Feuil1!$F:$F,1,)</f>
        <v>#N/A</v>
      </c>
      <c r="N968" s="317"/>
    </row>
    <row r="969" spans="1:14">
      <c r="A969" s="317" t="str">
        <f>_xlfn.XLOOKUP(B969,NRO!I:I,NRO!H:H)</f>
        <v>CAM</v>
      </c>
      <c r="B969" s="317" t="s">
        <v>502</v>
      </c>
      <c r="C969" s="317" t="s">
        <v>4224</v>
      </c>
      <c r="D969" s="317">
        <v>14.757239999999999</v>
      </c>
      <c r="E969" s="317">
        <v>-17.440270000000002</v>
      </c>
      <c r="F969" s="317">
        <v>0</v>
      </c>
      <c r="G969" s="317">
        <v>6</v>
      </c>
      <c r="H969" s="317">
        <v>0</v>
      </c>
      <c r="I969" s="317">
        <v>0</v>
      </c>
      <c r="J969" s="318" t="s">
        <v>12</v>
      </c>
      <c r="K969" s="317" t="s">
        <v>5432</v>
      </c>
      <c r="L969" s="317" t="s">
        <v>6458</v>
      </c>
      <c r="M969" s="317" t="e">
        <f>VLOOKUP(L969,[2]Feuil1!$F:$F,1,)</f>
        <v>#N/A</v>
      </c>
      <c r="N969" s="317"/>
    </row>
    <row r="970" spans="1:14">
      <c r="A970" s="317" t="str">
        <f>_xlfn.XLOOKUP(B970,NRO!I:I,NRO!H:H)</f>
        <v>CAM</v>
      </c>
      <c r="B970" s="317" t="s">
        <v>502</v>
      </c>
      <c r="C970" s="317" t="s">
        <v>4220</v>
      </c>
      <c r="D970" s="317">
        <v>14.758089999999999</v>
      </c>
      <c r="E970" s="317">
        <v>-17.43899</v>
      </c>
      <c r="F970" s="317">
        <v>0</v>
      </c>
      <c r="G970" s="317">
        <v>6</v>
      </c>
      <c r="H970" s="317">
        <v>0</v>
      </c>
      <c r="I970" s="317">
        <v>0</v>
      </c>
      <c r="J970" s="318" t="s">
        <v>12</v>
      </c>
      <c r="K970" s="317" t="s">
        <v>5432</v>
      </c>
      <c r="L970" s="317" t="s">
        <v>6459</v>
      </c>
      <c r="M970" s="317" t="e">
        <f>VLOOKUP(L970,[2]Feuil1!$F:$F,1,)</f>
        <v>#N/A</v>
      </c>
      <c r="N970" s="317"/>
    </row>
    <row r="971" spans="1:14">
      <c r="A971" s="317" t="str">
        <f>_xlfn.XLOOKUP(B971,NRO!I:I,NRO!H:H)</f>
        <v>CAM</v>
      </c>
      <c r="B971" s="317" t="s">
        <v>502</v>
      </c>
      <c r="C971" s="317" t="s">
        <v>4218</v>
      </c>
      <c r="D971" s="317">
        <v>14.75952</v>
      </c>
      <c r="E971" s="317">
        <v>-17.440149999999999</v>
      </c>
      <c r="F971" s="317">
        <v>0</v>
      </c>
      <c r="G971" s="317">
        <v>6</v>
      </c>
      <c r="H971" s="317">
        <v>0</v>
      </c>
      <c r="I971" s="317">
        <v>0</v>
      </c>
      <c r="J971" s="318" t="s">
        <v>12</v>
      </c>
      <c r="K971" s="317" t="s">
        <v>5432</v>
      </c>
      <c r="L971" s="317" t="s">
        <v>6460</v>
      </c>
      <c r="M971" s="317" t="str">
        <f>VLOOKUP(L971,[2]Feuil1!$F:$F,1,)</f>
        <v>O_CAM_H26_390-391_7</v>
      </c>
      <c r="N971" s="317"/>
    </row>
    <row r="972" spans="1:14">
      <c r="A972" s="317" t="str">
        <f>_xlfn.XLOOKUP(B972,NRO!I:I,NRO!H:H)</f>
        <v>CAM</v>
      </c>
      <c r="B972" s="317" t="s">
        <v>502</v>
      </c>
      <c r="C972" s="317" t="s">
        <v>4252</v>
      </c>
      <c r="D972" s="317">
        <v>14.759410000000001</v>
      </c>
      <c r="E972" s="317">
        <v>-17.442319999999999</v>
      </c>
      <c r="F972" s="317">
        <v>0</v>
      </c>
      <c r="G972" s="317">
        <v>6</v>
      </c>
      <c r="H972" s="317">
        <v>0</v>
      </c>
      <c r="I972" s="317">
        <v>0</v>
      </c>
      <c r="J972" s="318" t="s">
        <v>12</v>
      </c>
      <c r="K972" s="317" t="s">
        <v>5432</v>
      </c>
      <c r="L972" s="317" t="s">
        <v>6461</v>
      </c>
      <c r="M972" s="317" t="e">
        <f>VLOOKUP(L972,[2]Feuil1!$F:$F,1,)</f>
        <v>#N/A</v>
      </c>
      <c r="N972" s="317"/>
    </row>
    <row r="973" spans="1:14">
      <c r="A973" s="317" t="str">
        <f>_xlfn.XLOOKUP(B973,NRO!I:I,NRO!H:H)</f>
        <v>MED</v>
      </c>
      <c r="B973" s="317" t="s">
        <v>433</v>
      </c>
      <c r="C973" s="317" t="s">
        <v>4196</v>
      </c>
      <c r="D973" s="317">
        <v>14.74277</v>
      </c>
      <c r="E973" s="317">
        <v>-17.52422</v>
      </c>
      <c r="F973" s="317">
        <v>0</v>
      </c>
      <c r="G973" s="317">
        <v>6</v>
      </c>
      <c r="H973" s="317">
        <v>0</v>
      </c>
      <c r="I973" s="317">
        <v>0</v>
      </c>
      <c r="J973" s="317" t="s">
        <v>19</v>
      </c>
      <c r="K973" s="317" t="s">
        <v>5432</v>
      </c>
      <c r="L973" s="317" t="s">
        <v>6462</v>
      </c>
      <c r="M973" s="317" t="e">
        <f>VLOOKUP(L973,[2]Feuil1!$F:$F,1,)</f>
        <v>#N/A</v>
      </c>
      <c r="N973" s="317"/>
    </row>
    <row r="974" spans="1:14">
      <c r="A974" s="317" t="str">
        <f>_xlfn.XLOOKUP(B974,NRO!I:I,NRO!H:H)</f>
        <v>MED</v>
      </c>
      <c r="B974" s="317" t="s">
        <v>433</v>
      </c>
      <c r="C974" s="317" t="s">
        <v>4264</v>
      </c>
      <c r="D974" s="317">
        <v>14.68411</v>
      </c>
      <c r="E974" s="317">
        <v>-17.455559999999998</v>
      </c>
      <c r="F974" s="317">
        <v>0</v>
      </c>
      <c r="G974" s="317">
        <v>6</v>
      </c>
      <c r="H974" s="317">
        <v>0</v>
      </c>
      <c r="I974" s="317">
        <v>0</v>
      </c>
      <c r="J974" s="317" t="s">
        <v>19</v>
      </c>
      <c r="K974" s="317" t="s">
        <v>5432</v>
      </c>
      <c r="L974" s="317" t="s">
        <v>6463</v>
      </c>
      <c r="M974" s="317" t="e">
        <f>VLOOKUP(L974,[2]Feuil1!$F:$F,1,)</f>
        <v>#N/A</v>
      </c>
      <c r="N974" s="317"/>
    </row>
    <row r="975" spans="1:14">
      <c r="A975" s="317" t="str">
        <f>_xlfn.XLOOKUP(B975,NRO!I:I,NRO!H:H)</f>
        <v>MED</v>
      </c>
      <c r="B975" s="317" t="s">
        <v>433</v>
      </c>
      <c r="C975" s="317" t="s">
        <v>4270</v>
      </c>
      <c r="D975" s="317">
        <v>14.76267</v>
      </c>
      <c r="E975" s="317">
        <v>-17.418330000000001</v>
      </c>
      <c r="F975" s="317">
        <v>0</v>
      </c>
      <c r="G975" s="317">
        <v>6</v>
      </c>
      <c r="H975" s="317">
        <v>0</v>
      </c>
      <c r="I975" s="317">
        <v>0</v>
      </c>
      <c r="J975" s="317" t="s">
        <v>19</v>
      </c>
      <c r="K975" s="317" t="s">
        <v>5432</v>
      </c>
      <c r="L975" s="317" t="s">
        <v>6464</v>
      </c>
      <c r="M975" s="317" t="e">
        <f>VLOOKUP(L975,[2]Feuil1!$F:$F,1,)</f>
        <v>#N/A</v>
      </c>
      <c r="N975" s="317"/>
    </row>
    <row r="976" spans="1:14">
      <c r="A976" s="317" t="str">
        <f>_xlfn.XLOOKUP(B976,NRO!I:I,NRO!H:H)</f>
        <v>MED</v>
      </c>
      <c r="B976" s="317" t="s">
        <v>433</v>
      </c>
      <c r="C976" s="317" t="s">
        <v>3969</v>
      </c>
      <c r="D976" s="317">
        <v>14.683339999999999</v>
      </c>
      <c r="E976" s="317">
        <v>-17.454540000000001</v>
      </c>
      <c r="F976" s="317">
        <v>0</v>
      </c>
      <c r="G976" s="317">
        <v>6</v>
      </c>
      <c r="H976" s="317">
        <v>0</v>
      </c>
      <c r="I976" s="317">
        <v>0</v>
      </c>
      <c r="J976" s="317" t="s">
        <v>19</v>
      </c>
      <c r="K976" s="317" t="s">
        <v>5432</v>
      </c>
      <c r="L976" s="317" t="s">
        <v>6465</v>
      </c>
      <c r="M976" s="317" t="str">
        <f>VLOOKUP(L976,[2]Feuil1!$F:$F,1,)</f>
        <v>O_MED_B24_317-318_7</v>
      </c>
      <c r="N976" s="317"/>
    </row>
    <row r="977" spans="1:14">
      <c r="A977" s="317" t="str">
        <f>_xlfn.XLOOKUP(B977,NRO!I:I,NRO!H:H)</f>
        <v>MED</v>
      </c>
      <c r="B977" s="317" t="s">
        <v>433</v>
      </c>
      <c r="C977" s="317" t="s">
        <v>4271</v>
      </c>
      <c r="D977" s="317">
        <v>14.75487</v>
      </c>
      <c r="E977" s="317">
        <v>-17.429010000000002</v>
      </c>
      <c r="F977" s="317">
        <v>0</v>
      </c>
      <c r="G977" s="317">
        <v>6</v>
      </c>
      <c r="H977" s="317">
        <v>0</v>
      </c>
      <c r="I977" s="317">
        <v>0</v>
      </c>
      <c r="J977" s="317" t="s">
        <v>19</v>
      </c>
      <c r="K977" s="317" t="s">
        <v>5432</v>
      </c>
      <c r="L977" s="317" t="s">
        <v>6466</v>
      </c>
      <c r="M977" s="317" t="e">
        <f>VLOOKUP(L977,[2]Feuil1!$F:$F,1,)</f>
        <v>#N/A</v>
      </c>
      <c r="N977" s="317"/>
    </row>
    <row r="978" spans="1:14">
      <c r="A978" s="317" t="str">
        <f>_xlfn.XLOOKUP(B978,NRO!I:I,NRO!H:H)</f>
        <v>MED</v>
      </c>
      <c r="B978" s="317" t="s">
        <v>433</v>
      </c>
      <c r="C978" s="317" t="s">
        <v>3970</v>
      </c>
      <c r="D978" s="317">
        <v>14.683680000000001</v>
      </c>
      <c r="E978" s="317">
        <v>-17.454190000000001</v>
      </c>
      <c r="F978" s="317">
        <v>0</v>
      </c>
      <c r="G978" s="317">
        <v>6</v>
      </c>
      <c r="H978" s="317">
        <v>0</v>
      </c>
      <c r="I978" s="317">
        <v>0</v>
      </c>
      <c r="J978" s="317" t="s">
        <v>19</v>
      </c>
      <c r="K978" s="317" t="s">
        <v>5432</v>
      </c>
      <c r="L978" s="317" t="s">
        <v>6467</v>
      </c>
      <c r="M978" s="317" t="e">
        <f>VLOOKUP(L978,[2]Feuil1!$F:$F,1,)</f>
        <v>#N/A</v>
      </c>
      <c r="N978" s="317"/>
    </row>
    <row r="979" spans="1:14">
      <c r="A979" s="317" t="str">
        <f>_xlfn.XLOOKUP(B979,NRO!I:I,NRO!H:H)</f>
        <v>MED</v>
      </c>
      <c r="B979" s="317" t="s">
        <v>433</v>
      </c>
      <c r="C979" s="317" t="s">
        <v>4195</v>
      </c>
      <c r="D979" s="317">
        <v>14.68239</v>
      </c>
      <c r="E979" s="317">
        <v>-17.45665</v>
      </c>
      <c r="F979" s="317">
        <v>0</v>
      </c>
      <c r="G979" s="317">
        <v>6</v>
      </c>
      <c r="H979" s="317">
        <v>0</v>
      </c>
      <c r="I979" s="317">
        <v>0</v>
      </c>
      <c r="J979" s="317" t="s">
        <v>19</v>
      </c>
      <c r="K979" s="317" t="s">
        <v>5432</v>
      </c>
      <c r="L979" s="317" t="s">
        <v>6468</v>
      </c>
      <c r="M979" s="317" t="str">
        <f>VLOOKUP(L979,[2]Feuil1!$F:$F,1,)</f>
        <v>O_MED_B24_314-315_7</v>
      </c>
      <c r="N979" s="317"/>
    </row>
    <row r="980" spans="1:14">
      <c r="A980" s="317" t="str">
        <f>_xlfn.XLOOKUP(B980,NRO!I:I,NRO!H:H)</f>
        <v>MED</v>
      </c>
      <c r="B980" s="317" t="s">
        <v>433</v>
      </c>
      <c r="C980" s="317" t="s">
        <v>4278</v>
      </c>
      <c r="D980" s="317">
        <v>14.68365</v>
      </c>
      <c r="E980" s="317">
        <v>-17.455179999999999</v>
      </c>
      <c r="F980" s="317">
        <v>0</v>
      </c>
      <c r="G980" s="317">
        <v>6</v>
      </c>
      <c r="H980" s="317">
        <v>0</v>
      </c>
      <c r="I980" s="317">
        <v>0</v>
      </c>
      <c r="J980" s="317" t="s">
        <v>19</v>
      </c>
      <c r="K980" s="317" t="s">
        <v>5432</v>
      </c>
      <c r="L980" s="317" t="s">
        <v>6469</v>
      </c>
      <c r="M980" s="317" t="e">
        <f>VLOOKUP(L980,[2]Feuil1!$F:$F,1,)</f>
        <v>#N/A</v>
      </c>
      <c r="N980" s="317"/>
    </row>
    <row r="981" spans="1:14">
      <c r="A981" s="317" t="str">
        <f>_xlfn.XLOOKUP(B981,NRO!I:I,NRO!H:H)</f>
        <v>MED</v>
      </c>
      <c r="B981" s="317" t="s">
        <v>433</v>
      </c>
      <c r="C981" s="317" t="s">
        <v>4133</v>
      </c>
      <c r="D981" s="317">
        <v>14.762079999999999</v>
      </c>
      <c r="E981" s="317">
        <v>-17.430859999999999</v>
      </c>
      <c r="F981" s="317">
        <v>0</v>
      </c>
      <c r="G981" s="317">
        <v>6</v>
      </c>
      <c r="H981" s="317">
        <v>0</v>
      </c>
      <c r="I981" s="317">
        <v>0</v>
      </c>
      <c r="J981" s="317" t="s">
        <v>19</v>
      </c>
      <c r="K981" s="317" t="s">
        <v>5432</v>
      </c>
      <c r="L981" s="317" t="s">
        <v>6470</v>
      </c>
      <c r="M981" s="317" t="e">
        <f>VLOOKUP(L981,[2]Feuil1!$F:$F,1,)</f>
        <v>#N/A</v>
      </c>
      <c r="N981" s="317"/>
    </row>
    <row r="982" spans="1:14">
      <c r="A982" s="317" t="str">
        <f>_xlfn.XLOOKUP(B982,NRO!I:I,NRO!H:H)</f>
        <v>MED</v>
      </c>
      <c r="B982" s="317" t="s">
        <v>140</v>
      </c>
      <c r="C982" s="317" t="s">
        <v>4253</v>
      </c>
      <c r="D982" s="317">
        <v>14.672800000000001</v>
      </c>
      <c r="E982" s="317">
        <v>-17.433499999999999</v>
      </c>
      <c r="F982" s="317">
        <v>0</v>
      </c>
      <c r="G982" s="317">
        <v>6</v>
      </c>
      <c r="H982" s="317">
        <v>0</v>
      </c>
      <c r="I982" s="317">
        <v>0</v>
      </c>
      <c r="J982" s="317" t="s">
        <v>19</v>
      </c>
      <c r="K982" s="317" t="s">
        <v>5432</v>
      </c>
      <c r="L982" s="317" t="s">
        <v>6471</v>
      </c>
      <c r="M982" s="317" t="e">
        <f>VLOOKUP(L982,[2]Feuil1!$F:$F,1,)</f>
        <v>#N/A</v>
      </c>
      <c r="N982" s="317"/>
    </row>
    <row r="983" spans="1:14">
      <c r="A983" s="317" t="str">
        <f>_xlfn.XLOOKUP(B983,NRO!I:I,NRO!H:H)</f>
        <v>MED</v>
      </c>
      <c r="B983" s="317" t="s">
        <v>433</v>
      </c>
      <c r="C983" s="317" t="s">
        <v>4312</v>
      </c>
      <c r="D983" s="317">
        <v>14.68643</v>
      </c>
      <c r="E983" s="317">
        <v>-17.44624</v>
      </c>
      <c r="F983" s="317">
        <v>0</v>
      </c>
      <c r="G983" s="317">
        <v>6</v>
      </c>
      <c r="H983" s="317">
        <v>0</v>
      </c>
      <c r="I983" s="317">
        <v>0</v>
      </c>
      <c r="J983" s="317" t="s">
        <v>19</v>
      </c>
      <c r="K983" s="317" t="s">
        <v>5432</v>
      </c>
      <c r="L983" s="317" t="s">
        <v>6472</v>
      </c>
      <c r="M983" s="317" t="str">
        <f>VLOOKUP(L983,[2]Feuil1!$F:$F,1,)</f>
        <v>O_MED_B24_324-325_7</v>
      </c>
      <c r="N983" s="317"/>
    </row>
    <row r="984" spans="1:14">
      <c r="A984" s="317" t="str">
        <f>_xlfn.XLOOKUP(B984,NRO!I:I,NRO!H:H)</f>
        <v>MED</v>
      </c>
      <c r="B984" s="317" t="s">
        <v>433</v>
      </c>
      <c r="C984" s="317" t="s">
        <v>4187</v>
      </c>
      <c r="D984" s="317">
        <v>14.76957</v>
      </c>
      <c r="E984" s="317">
        <v>-17.42109</v>
      </c>
      <c r="F984" s="317">
        <v>0</v>
      </c>
      <c r="G984" s="317">
        <v>6</v>
      </c>
      <c r="H984" s="317">
        <v>0</v>
      </c>
      <c r="I984" s="317">
        <v>0</v>
      </c>
      <c r="J984" s="317" t="s">
        <v>19</v>
      </c>
      <c r="K984" s="317" t="s">
        <v>5432</v>
      </c>
      <c r="L984" s="317" t="s">
        <v>6473</v>
      </c>
      <c r="M984" s="317" t="e">
        <f>VLOOKUP(L984,[2]Feuil1!$F:$F,1,)</f>
        <v>#N/A</v>
      </c>
      <c r="N984" s="317"/>
    </row>
    <row r="985" spans="1:14">
      <c r="A985" s="317" t="str">
        <f>_xlfn.XLOOKUP(B985,NRO!I:I,NRO!H:H)</f>
        <v>DMD</v>
      </c>
      <c r="B985" s="317" t="s">
        <v>1538</v>
      </c>
      <c r="C985" s="317" t="s">
        <v>3756</v>
      </c>
      <c r="D985" s="317">
        <v>14.7247</v>
      </c>
      <c r="E985" s="317">
        <v>-17.185829999999999</v>
      </c>
      <c r="F985" s="317">
        <v>0</v>
      </c>
      <c r="G985" s="317">
        <v>8</v>
      </c>
      <c r="H985" s="317">
        <v>0</v>
      </c>
      <c r="I985" s="317">
        <v>0</v>
      </c>
      <c r="J985" s="318" t="s">
        <v>12</v>
      </c>
      <c r="K985" s="317" t="s">
        <v>5432</v>
      </c>
      <c r="L985" s="317" t="s">
        <v>6142</v>
      </c>
      <c r="M985" s="317" t="e">
        <f>VLOOKUP(L985,[2]Feuil1!$F:$F,1,)</f>
        <v>#N/A</v>
      </c>
      <c r="N985" s="317"/>
    </row>
    <row r="986" spans="1:14">
      <c r="A986" s="317" t="str">
        <f>_xlfn.XLOOKUP(B986,NRO!I:I,NRO!H:H)</f>
        <v>NDA</v>
      </c>
      <c r="B986" s="317" t="s">
        <v>1386</v>
      </c>
      <c r="C986" s="317" t="s">
        <v>4023</v>
      </c>
      <c r="D986" s="317">
        <v>14.80795</v>
      </c>
      <c r="E986" s="317">
        <v>-15.90602</v>
      </c>
      <c r="F986" s="317">
        <v>0</v>
      </c>
      <c r="G986" s="317">
        <v>8</v>
      </c>
      <c r="H986" s="317">
        <v>0</v>
      </c>
      <c r="I986" s="317">
        <v>0</v>
      </c>
      <c r="J986" s="320" t="s">
        <v>5430</v>
      </c>
      <c r="K986" s="317" t="s">
        <v>5432</v>
      </c>
      <c r="L986" s="317" t="s">
        <v>6474</v>
      </c>
      <c r="M986" s="317" t="e">
        <f>VLOOKUP(L986,[2]Feuil1!$F:$F,1,)</f>
        <v>#N/A</v>
      </c>
      <c r="N986" s="317"/>
    </row>
    <row r="987" spans="1:14">
      <c r="A987" s="317" t="str">
        <f>_xlfn.XLOOKUP(B987,NRO!I:I,NRO!H:H)</f>
        <v>MED</v>
      </c>
      <c r="B987" s="317" t="s">
        <v>425</v>
      </c>
      <c r="C987" s="317" t="s">
        <v>4309</v>
      </c>
      <c r="D987" s="317">
        <v>14.68164</v>
      </c>
      <c r="E987" s="317">
        <v>-17.461079999999999</v>
      </c>
      <c r="F987" s="317">
        <v>0</v>
      </c>
      <c r="G987" s="317">
        <v>6</v>
      </c>
      <c r="H987" s="317">
        <v>0</v>
      </c>
      <c r="I987" s="317">
        <v>0</v>
      </c>
      <c r="J987" s="317" t="s">
        <v>19</v>
      </c>
      <c r="K987" s="317" t="s">
        <v>5432</v>
      </c>
      <c r="L987" s="317" t="s">
        <v>6475</v>
      </c>
      <c r="M987" s="317" t="e">
        <f>VLOOKUP(L987,[2]Feuil1!$F:$F,1,)</f>
        <v>#N/A</v>
      </c>
      <c r="N987" s="317"/>
    </row>
    <row r="988" spans="1:14">
      <c r="A988" s="317" t="str">
        <f>_xlfn.XLOOKUP(B988,NRO!I:I,NRO!H:H)</f>
        <v>CAM</v>
      </c>
      <c r="B988" s="317" t="s">
        <v>1004</v>
      </c>
      <c r="C988" s="317" t="s">
        <v>3892</v>
      </c>
      <c r="D988" s="317">
        <v>14.76244</v>
      </c>
      <c r="E988" s="317">
        <v>-17.427689999999998</v>
      </c>
      <c r="F988" s="317">
        <v>0</v>
      </c>
      <c r="G988" s="317">
        <v>8</v>
      </c>
      <c r="H988" s="317">
        <v>0</v>
      </c>
      <c r="I988" s="317">
        <v>0</v>
      </c>
      <c r="J988" s="318" t="s">
        <v>12</v>
      </c>
      <c r="K988" s="317" t="s">
        <v>5432</v>
      </c>
      <c r="L988" s="317" t="s">
        <v>6476</v>
      </c>
      <c r="M988" s="317" t="e">
        <f>VLOOKUP(L988,[2]Feuil1!$F:$F,1,)</f>
        <v>#N/A</v>
      </c>
      <c r="N988" s="317"/>
    </row>
    <row r="989" spans="1:14">
      <c r="A989" s="317" t="str">
        <f>_xlfn.XLOOKUP(B989,NRO!I:I,NRO!H:H)</f>
        <v>DMD</v>
      </c>
      <c r="B989" s="317" t="s">
        <v>1517</v>
      </c>
      <c r="C989" s="317" t="s">
        <v>4009</v>
      </c>
      <c r="D989" s="317">
        <v>14.718999999999999</v>
      </c>
      <c r="E989" s="317">
        <v>-17.187999999999999</v>
      </c>
      <c r="F989" s="317">
        <v>0</v>
      </c>
      <c r="G989" s="317">
        <v>8</v>
      </c>
      <c r="H989" s="317">
        <v>0</v>
      </c>
      <c r="I989" s="317">
        <v>0</v>
      </c>
      <c r="J989" s="318" t="s">
        <v>12</v>
      </c>
      <c r="K989" s="317" t="s">
        <v>5432</v>
      </c>
      <c r="L989" s="317" t="s">
        <v>6477</v>
      </c>
      <c r="M989" s="317" t="e">
        <f>VLOOKUP(L989,[2]Feuil1!$F:$F,1,)</f>
        <v>#N/A</v>
      </c>
      <c r="N989" s="317"/>
    </row>
    <row r="990" spans="1:14">
      <c r="A990" s="317" t="str">
        <f>_xlfn.XLOOKUP(B990,NRO!I:I,NRO!H:H)</f>
        <v>SGK</v>
      </c>
      <c r="B990" s="317" t="s">
        <v>1349</v>
      </c>
      <c r="C990" s="317" t="s">
        <v>4007</v>
      </c>
      <c r="D990" s="317">
        <v>14.801909999999999</v>
      </c>
      <c r="E990" s="317">
        <v>-17.179500000000001</v>
      </c>
      <c r="F990" s="317">
        <v>0</v>
      </c>
      <c r="G990" s="317">
        <v>8</v>
      </c>
      <c r="H990" s="317">
        <v>0</v>
      </c>
      <c r="I990" s="317">
        <v>0</v>
      </c>
      <c r="J990" s="318" t="s">
        <v>12</v>
      </c>
      <c r="K990" s="317" t="s">
        <v>5432</v>
      </c>
      <c r="L990" s="317" t="s">
        <v>6478</v>
      </c>
      <c r="M990" s="317" t="e">
        <f>VLOOKUP(L990,[2]Feuil1!$F:$F,1,)</f>
        <v>#N/A</v>
      </c>
      <c r="N990" s="317"/>
    </row>
    <row r="991" spans="1:14">
      <c r="A991" s="317" t="str">
        <f>_xlfn.XLOOKUP(B991,NRO!I:I,NRO!H:H)</f>
        <v>CAM</v>
      </c>
      <c r="B991" s="317" t="s">
        <v>1040</v>
      </c>
      <c r="C991" s="317" t="s">
        <v>3715</v>
      </c>
      <c r="D991" s="317">
        <v>14.760680000000001</v>
      </c>
      <c r="E991" s="317">
        <v>-17.43225</v>
      </c>
      <c r="F991" s="317">
        <v>0</v>
      </c>
      <c r="G991" s="317">
        <v>8</v>
      </c>
      <c r="H991" s="317">
        <v>0</v>
      </c>
      <c r="I991" s="317">
        <v>0</v>
      </c>
      <c r="J991" s="318" t="s">
        <v>12</v>
      </c>
      <c r="K991" s="317" t="s">
        <v>5432</v>
      </c>
      <c r="L991" s="317" t="s">
        <v>6479</v>
      </c>
      <c r="M991" s="317" t="e">
        <f>VLOOKUP(L991,[2]Feuil1!$F:$F,1,)</f>
        <v>#N/A</v>
      </c>
      <c r="N991" s="317"/>
    </row>
    <row r="992" spans="1:14">
      <c r="A992" s="317" t="str">
        <f>_xlfn.XLOOKUP(B992,NRO!I:I,NRO!H:H)</f>
        <v>MED</v>
      </c>
      <c r="B992" s="317" t="s">
        <v>425</v>
      </c>
      <c r="C992" s="317" t="s">
        <v>4308</v>
      </c>
      <c r="D992" s="317">
        <v>14.679740000000001</v>
      </c>
      <c r="E992" s="317">
        <v>-17.46388</v>
      </c>
      <c r="F992" s="317">
        <v>0</v>
      </c>
      <c r="G992" s="317">
        <v>20</v>
      </c>
      <c r="H992" s="317">
        <v>0</v>
      </c>
      <c r="I992" s="317">
        <v>0</v>
      </c>
      <c r="J992" s="317" t="s">
        <v>19</v>
      </c>
      <c r="K992" s="317" t="s">
        <v>5432</v>
      </c>
      <c r="L992" s="317" t="s">
        <v>6480</v>
      </c>
      <c r="M992" s="317" t="e">
        <f>VLOOKUP(L992,[2]Feuil1!$F:$F,1,)</f>
        <v>#N/A</v>
      </c>
      <c r="N992" s="317"/>
    </row>
    <row r="993" spans="1:14">
      <c r="A993" s="317" t="str">
        <f>_xlfn.XLOOKUP(B993,NRO!I:I,NRO!H:H)</f>
        <v>MED</v>
      </c>
      <c r="B993" s="317" t="s">
        <v>165</v>
      </c>
      <c r="C993" s="317" t="s">
        <v>3766</v>
      </c>
      <c r="D993" s="317">
        <v>14.75963</v>
      </c>
      <c r="E993" s="317">
        <v>-17.467220000000001</v>
      </c>
      <c r="F993" s="317">
        <v>0</v>
      </c>
      <c r="G993" s="317">
        <v>6</v>
      </c>
      <c r="H993" s="317">
        <v>0</v>
      </c>
      <c r="I993" s="317">
        <v>0</v>
      </c>
      <c r="J993" s="317" t="s">
        <v>19</v>
      </c>
      <c r="K993" s="317" t="s">
        <v>5432</v>
      </c>
      <c r="L993" s="317" t="s">
        <v>6481</v>
      </c>
      <c r="M993" s="317" t="str">
        <f>VLOOKUP(L993,[2]Feuil1!$F:$F,1,)</f>
        <v>O_MED_A23_108-109_7</v>
      </c>
      <c r="N993" s="317"/>
    </row>
    <row r="994" spans="1:14">
      <c r="A994" s="317" t="str">
        <f>_xlfn.XLOOKUP(B994,NRO!I:I,NRO!H:H)</f>
        <v>LGA</v>
      </c>
      <c r="B994" s="317" t="s">
        <v>1123</v>
      </c>
      <c r="C994" s="317" t="s">
        <v>3964</v>
      </c>
      <c r="D994" s="317">
        <v>15.62039</v>
      </c>
      <c r="E994" s="317">
        <v>-16.220330000000001</v>
      </c>
      <c r="F994" s="317">
        <v>0</v>
      </c>
      <c r="G994" s="317">
        <v>8</v>
      </c>
      <c r="H994" s="317">
        <v>0</v>
      </c>
      <c r="I994" s="317">
        <v>0</v>
      </c>
      <c r="J994" s="321" t="s">
        <v>26</v>
      </c>
      <c r="K994" s="317" t="s">
        <v>5432</v>
      </c>
      <c r="L994" s="317" t="s">
        <v>6482</v>
      </c>
      <c r="M994" s="317" t="e">
        <f>VLOOKUP(L994,[2]Feuil1!$F:$F,1,)</f>
        <v>#N/A</v>
      </c>
      <c r="N994" s="317"/>
    </row>
    <row r="995" spans="1:14">
      <c r="A995" s="317" t="str">
        <f>_xlfn.XLOOKUP(B995,NRO!I:I,NRO!H:H)</f>
        <v>KLK</v>
      </c>
      <c r="B995" s="317" t="s">
        <v>880</v>
      </c>
      <c r="C995" s="317" t="s">
        <v>4498</v>
      </c>
      <c r="D995" s="317">
        <v>14.158010000000001</v>
      </c>
      <c r="E995" s="317">
        <v>-16.030940000000001</v>
      </c>
      <c r="F995" s="317">
        <v>0</v>
      </c>
      <c r="G995" s="317">
        <v>6</v>
      </c>
      <c r="H995" s="317">
        <v>0</v>
      </c>
      <c r="I995" s="317">
        <v>0</v>
      </c>
      <c r="J995" s="322" t="s">
        <v>41</v>
      </c>
      <c r="K995" s="317" t="s">
        <v>5432</v>
      </c>
      <c r="L995" s="317" t="s">
        <v>6483</v>
      </c>
      <c r="M995" s="317" t="e">
        <f>VLOOKUP(L995,[2]Feuil1!$F:$F,1,)</f>
        <v>#N/A</v>
      </c>
      <c r="N995" s="317"/>
    </row>
    <row r="996" spans="1:14">
      <c r="A996" s="317" t="str">
        <f>_xlfn.XLOOKUP(B996,NRO!I:I,NRO!H:H)</f>
        <v>GDW</v>
      </c>
      <c r="B996" s="317" t="s">
        <v>692</v>
      </c>
      <c r="C996" s="317" t="s">
        <v>3925</v>
      </c>
      <c r="D996" s="317">
        <v>14.777100000000001</v>
      </c>
      <c r="E996" s="317">
        <v>-17.399329999999999</v>
      </c>
      <c r="F996" s="317">
        <v>0</v>
      </c>
      <c r="G996" s="317">
        <v>6</v>
      </c>
      <c r="H996" s="317">
        <v>0</v>
      </c>
      <c r="I996" s="317">
        <v>0</v>
      </c>
      <c r="J996" s="318" t="s">
        <v>12</v>
      </c>
      <c r="K996" s="317" t="s">
        <v>5432</v>
      </c>
      <c r="L996" s="317" t="s">
        <v>6484</v>
      </c>
      <c r="M996" s="317" t="e">
        <f>VLOOKUP(L996,[2]Feuil1!$F:$F,1,)</f>
        <v>#N/A</v>
      </c>
      <c r="N996" s="317"/>
    </row>
    <row r="997" spans="1:14">
      <c r="A997" s="317" t="str">
        <f>_xlfn.XLOOKUP(B997,NRO!I:I,NRO!H:H)</f>
        <v>TIA</v>
      </c>
      <c r="B997" s="317" t="s">
        <v>989</v>
      </c>
      <c r="C997" s="317" t="s">
        <v>3915</v>
      </c>
      <c r="D997" s="317">
        <v>14.739470000000001</v>
      </c>
      <c r="E997" s="317">
        <v>-17.355989999999998</v>
      </c>
      <c r="F997" s="317">
        <v>0</v>
      </c>
      <c r="G997" s="317">
        <v>8</v>
      </c>
      <c r="H997" s="317">
        <v>0</v>
      </c>
      <c r="I997" s="317">
        <v>0</v>
      </c>
      <c r="J997" s="318" t="s">
        <v>12</v>
      </c>
      <c r="K997" s="317" t="s">
        <v>5432</v>
      </c>
      <c r="L997" s="317" t="s">
        <v>6485</v>
      </c>
      <c r="M997" s="317" t="e">
        <f>VLOOKUP(L997,[2]Feuil1!$F:$F,1,)</f>
        <v>#N/A</v>
      </c>
      <c r="N997" s="317"/>
    </row>
    <row r="998" spans="1:14">
      <c r="A998" s="317" t="str">
        <f>_xlfn.XLOOKUP(B998,NRO!I:I,NRO!H:H)</f>
        <v>GMB</v>
      </c>
      <c r="B998" s="317" t="s">
        <v>836</v>
      </c>
      <c r="C998" s="317" t="s">
        <v>4671</v>
      </c>
      <c r="D998" s="317">
        <v>14.43924</v>
      </c>
      <c r="E998" s="317">
        <v>-16.960280000000001</v>
      </c>
      <c r="F998" s="317">
        <v>0</v>
      </c>
      <c r="G998" s="317">
        <v>6</v>
      </c>
      <c r="H998" s="317">
        <v>0</v>
      </c>
      <c r="I998" s="317">
        <v>0</v>
      </c>
      <c r="J998" s="320" t="s">
        <v>23</v>
      </c>
      <c r="K998" s="317" t="s">
        <v>5432</v>
      </c>
      <c r="L998" s="317" t="s">
        <v>6486</v>
      </c>
      <c r="M998" s="317" t="e">
        <f>VLOOKUP(L998,[2]Feuil1!$F:$F,1,)</f>
        <v>#N/A</v>
      </c>
      <c r="N998" s="317"/>
    </row>
    <row r="999" spans="1:14">
      <c r="A999" s="317" t="str">
        <f>_xlfn.XLOOKUP(B999,NRO!I:I,NRO!H:H)</f>
        <v>SGK</v>
      </c>
      <c r="B999" s="317" t="s">
        <v>1489</v>
      </c>
      <c r="C999" s="317" t="s">
        <v>5210</v>
      </c>
      <c r="D999" s="317">
        <v>14.8162</v>
      </c>
      <c r="E999" s="317">
        <v>-17.25224</v>
      </c>
      <c r="F999" s="317">
        <v>0</v>
      </c>
      <c r="G999" s="317">
        <v>8</v>
      </c>
      <c r="H999" s="317">
        <v>0</v>
      </c>
      <c r="I999" s="317">
        <v>0</v>
      </c>
      <c r="J999" s="318" t="s">
        <v>12</v>
      </c>
      <c r="K999" s="317" t="s">
        <v>5432</v>
      </c>
      <c r="L999" s="317" t="s">
        <v>6487</v>
      </c>
      <c r="M999" s="317" t="e">
        <f>VLOOKUP(L999,[2]Feuil1!$F:$F,1,)</f>
        <v>#N/A</v>
      </c>
      <c r="N999" s="317"/>
    </row>
    <row r="1000" spans="1:14">
      <c r="A1000" s="317" t="str">
        <f>_xlfn.XLOOKUP(B1000,NRO!I:I,NRO!H:H)</f>
        <v>KMR</v>
      </c>
      <c r="B1000" s="317" t="s">
        <v>778</v>
      </c>
      <c r="C1000" s="317" t="s">
        <v>4087</v>
      </c>
      <c r="D1000" s="317">
        <v>14.790520000000001</v>
      </c>
      <c r="E1000" s="317">
        <v>-17.331589999999998</v>
      </c>
      <c r="F1000" s="317">
        <v>0</v>
      </c>
      <c r="G1000" s="317">
        <v>6</v>
      </c>
      <c r="H1000" s="317">
        <v>0</v>
      </c>
      <c r="I1000" s="317">
        <v>0</v>
      </c>
      <c r="J1000" s="318" t="s">
        <v>12</v>
      </c>
      <c r="K1000" s="317" t="s">
        <v>5432</v>
      </c>
      <c r="L1000" s="317" t="s">
        <v>6488</v>
      </c>
      <c r="M1000" s="317" t="e">
        <f>VLOOKUP(L1000,[2]Feuil1!$F:$F,1,)</f>
        <v>#N/A</v>
      </c>
      <c r="N1000" s="317"/>
    </row>
    <row r="1001" spans="1:14">
      <c r="A1001" s="317" t="str">
        <f>_xlfn.XLOOKUP(B1001,NRO!I:I,NRO!H:H)</f>
        <v>GMB</v>
      </c>
      <c r="B1001" s="317" t="s">
        <v>553</v>
      </c>
      <c r="C1001" s="317" t="s">
        <v>4563</v>
      </c>
      <c r="D1001" s="317">
        <v>14.43943</v>
      </c>
      <c r="E1001" s="317">
        <v>-17.00488</v>
      </c>
      <c r="F1001" s="317">
        <v>0</v>
      </c>
      <c r="G1001" s="317">
        <v>6</v>
      </c>
      <c r="H1001" s="317">
        <v>0</v>
      </c>
      <c r="I1001" s="317">
        <v>0</v>
      </c>
      <c r="J1001" s="320" t="s">
        <v>23</v>
      </c>
      <c r="K1001" s="317" t="s">
        <v>5432</v>
      </c>
      <c r="L1001" s="317" t="s">
        <v>6489</v>
      </c>
      <c r="M1001" s="317" t="e">
        <f>VLOOKUP(L1001,[2]Feuil1!$F:$F,1,)</f>
        <v>#N/A</v>
      </c>
      <c r="N1001" s="317"/>
    </row>
    <row r="1002" spans="1:14">
      <c r="A1002" s="317" t="str">
        <f>_xlfn.XLOOKUP(B1002,NRO!I:I,NRO!H:H)</f>
        <v>MBR</v>
      </c>
      <c r="B1002" s="317" t="s">
        <v>735</v>
      </c>
      <c r="C1002" s="317" t="s">
        <v>4914</v>
      </c>
      <c r="D1002" s="317">
        <v>14.40701</v>
      </c>
      <c r="E1002" s="317">
        <v>-16.965440000000001</v>
      </c>
      <c r="F1002" s="317">
        <v>0</v>
      </c>
      <c r="G1002" s="317">
        <v>6</v>
      </c>
      <c r="H1002" s="317">
        <v>0</v>
      </c>
      <c r="I1002" s="317">
        <v>0</v>
      </c>
      <c r="J1002" s="320" t="s">
        <v>23</v>
      </c>
      <c r="K1002" s="317" t="s">
        <v>5432</v>
      </c>
      <c r="L1002" s="317" t="s">
        <v>6490</v>
      </c>
      <c r="M1002" s="317" t="e">
        <f>VLOOKUP(L1002,[2]Feuil1!$F:$F,1,)</f>
        <v>#N/A</v>
      </c>
      <c r="N1002" s="317"/>
    </row>
    <row r="1003" spans="1:14">
      <c r="A1003" s="317" t="str">
        <f>_xlfn.XLOOKUP(B1003,NRO!I:I,NRO!H:H)</f>
        <v>KLK</v>
      </c>
      <c r="B1003" s="317" t="s">
        <v>1077</v>
      </c>
      <c r="C1003" s="317" t="s">
        <v>3719</v>
      </c>
      <c r="D1003" s="317">
        <v>14.131192</v>
      </c>
      <c r="E1003" s="317">
        <v>-16.082605999999998</v>
      </c>
      <c r="F1003" s="317">
        <v>0</v>
      </c>
      <c r="G1003" s="317">
        <v>8</v>
      </c>
      <c r="H1003" s="317">
        <v>0</v>
      </c>
      <c r="I1003" s="317">
        <v>0</v>
      </c>
      <c r="J1003" s="322" t="s">
        <v>41</v>
      </c>
      <c r="K1003" s="317" t="s">
        <v>5432</v>
      </c>
      <c r="L1003" s="317" t="s">
        <v>6491</v>
      </c>
      <c r="M1003" s="317" t="e">
        <f>VLOOKUP(L1003,[2]Feuil1!$F:$F,1,)</f>
        <v>#N/A</v>
      </c>
      <c r="N1003" s="317"/>
    </row>
    <row r="1004" spans="1:14">
      <c r="A1004" s="317" t="str">
        <f>_xlfn.XLOOKUP(B1004,NRO!I:I,NRO!H:H)</f>
        <v>DMD</v>
      </c>
      <c r="B1004" s="317" t="s">
        <v>1538</v>
      </c>
      <c r="C1004" s="317" t="s">
        <v>3708</v>
      </c>
      <c r="D1004" s="317">
        <v>14.729660000000001</v>
      </c>
      <c r="E1004" s="317">
        <v>-17.18215</v>
      </c>
      <c r="F1004" s="317">
        <v>0</v>
      </c>
      <c r="G1004" s="317">
        <v>8</v>
      </c>
      <c r="H1004" s="317">
        <v>0</v>
      </c>
      <c r="I1004" s="317">
        <v>0</v>
      </c>
      <c r="J1004" s="318" t="s">
        <v>12</v>
      </c>
      <c r="K1004" s="317" t="s">
        <v>5432</v>
      </c>
      <c r="L1004" s="317" t="s">
        <v>6492</v>
      </c>
      <c r="M1004" s="317" t="e">
        <f>VLOOKUP(L1004,[2]Feuil1!$F:$F,1,)</f>
        <v>#N/A</v>
      </c>
      <c r="N1004" s="317"/>
    </row>
    <row r="1005" spans="1:14">
      <c r="A1005" s="317" t="str">
        <f>_xlfn.XLOOKUP(B1005,NRO!I:I,NRO!H:H)</f>
        <v>RUF</v>
      </c>
      <c r="B1005" s="317" t="s">
        <v>1344</v>
      </c>
      <c r="C1005" s="317" t="s">
        <v>4060</v>
      </c>
      <c r="D1005" s="317">
        <v>14.7316</v>
      </c>
      <c r="E1005" s="317">
        <v>-17.247679999999999</v>
      </c>
      <c r="F1005" s="317">
        <v>0</v>
      </c>
      <c r="G1005" s="317">
        <v>8</v>
      </c>
      <c r="H1005" s="317">
        <v>0</v>
      </c>
      <c r="I1005" s="317">
        <v>0</v>
      </c>
      <c r="J1005" s="318" t="s">
        <v>12</v>
      </c>
      <c r="K1005" s="317" t="s">
        <v>5432</v>
      </c>
      <c r="L1005" s="317" t="s">
        <v>6493</v>
      </c>
      <c r="M1005" s="317" t="e">
        <f>VLOOKUP(L1005,[2]Feuil1!$F:$F,1,)</f>
        <v>#N/A</v>
      </c>
      <c r="N1005" s="317"/>
    </row>
    <row r="1006" spans="1:14">
      <c r="A1006" s="317" t="str">
        <f>_xlfn.XLOOKUP(B1006,NRO!I:I,NRO!H:H)</f>
        <v>ACA</v>
      </c>
      <c r="B1006" s="317" t="s">
        <v>191</v>
      </c>
      <c r="C1006" s="317" t="s">
        <v>4045</v>
      </c>
      <c r="D1006" s="317">
        <v>14.693904</v>
      </c>
      <c r="E1006" s="317">
        <v>-17.458836999999999</v>
      </c>
      <c r="F1006" s="317">
        <v>0</v>
      </c>
      <c r="G1006" s="317">
        <v>6</v>
      </c>
      <c r="H1006" s="317">
        <v>0</v>
      </c>
      <c r="I1006" s="317">
        <v>0</v>
      </c>
      <c r="J1006" s="317" t="s">
        <v>19</v>
      </c>
      <c r="K1006" s="317" t="s">
        <v>5432</v>
      </c>
      <c r="L1006" s="317" t="s">
        <v>6494</v>
      </c>
      <c r="M1006" s="317" t="e">
        <f>VLOOKUP(L1006,[2]Feuil1!$F:$F,1,)</f>
        <v>#N/A</v>
      </c>
      <c r="N1006" s="317"/>
    </row>
    <row r="1007" spans="1:14">
      <c r="A1007" s="317" t="str">
        <f>_xlfn.XLOOKUP(B1007,NRO!I:I,NRO!H:H)</f>
        <v>MAD</v>
      </c>
      <c r="B1007" s="317" t="s">
        <v>1514</v>
      </c>
      <c r="C1007" s="317" t="s">
        <v>3894</v>
      </c>
      <c r="D1007" s="317">
        <v>14.863910000000001</v>
      </c>
      <c r="E1007" s="317">
        <v>-15.92637</v>
      </c>
      <c r="F1007" s="317">
        <v>0</v>
      </c>
      <c r="G1007" s="317">
        <v>8</v>
      </c>
      <c r="H1007" s="317">
        <v>0</v>
      </c>
      <c r="I1007" s="317">
        <v>0</v>
      </c>
      <c r="J1007" s="320" t="s">
        <v>5430</v>
      </c>
      <c r="K1007" s="317" t="s">
        <v>5432</v>
      </c>
      <c r="L1007" s="317" t="s">
        <v>6495</v>
      </c>
      <c r="M1007" s="317" t="e">
        <f>VLOOKUP(L1007,[2]Feuil1!$F:$F,1,)</f>
        <v>#N/A</v>
      </c>
      <c r="N1007" s="317"/>
    </row>
    <row r="1008" spans="1:14">
      <c r="A1008" s="317" t="str">
        <f>_xlfn.XLOOKUP(B1008,NRO!I:I,NRO!H:H)</f>
        <v>MBR</v>
      </c>
      <c r="B1008" s="317" t="s">
        <v>735</v>
      </c>
      <c r="C1008" s="317" t="s">
        <v>4890</v>
      </c>
      <c r="D1008" s="317">
        <v>14.40964</v>
      </c>
      <c r="E1008" s="317">
        <v>-16.966999999999999</v>
      </c>
      <c r="F1008" s="317">
        <v>0</v>
      </c>
      <c r="G1008" s="317">
        <v>6</v>
      </c>
      <c r="H1008" s="317">
        <v>0</v>
      </c>
      <c r="I1008" s="317">
        <v>0</v>
      </c>
      <c r="J1008" s="320" t="s">
        <v>23</v>
      </c>
      <c r="K1008" s="317" t="s">
        <v>5432</v>
      </c>
      <c r="L1008" s="317" t="s">
        <v>6496</v>
      </c>
      <c r="M1008" s="317" t="e">
        <f>VLOOKUP(L1008,[2]Feuil1!$F:$F,1,)</f>
        <v>#N/A</v>
      </c>
      <c r="N1008" s="317"/>
    </row>
    <row r="1009" spans="1:14">
      <c r="A1009" s="317" t="str">
        <f>_xlfn.XLOOKUP(B1009,NRO!I:I,NRO!H:H)</f>
        <v>THS</v>
      </c>
      <c r="B1009" s="317" t="s">
        <v>826</v>
      </c>
      <c r="C1009" s="317" t="s">
        <v>4758</v>
      </c>
      <c r="D1009" s="317">
        <v>14.77017</v>
      </c>
      <c r="E1009" s="317">
        <v>-16.955670000000001</v>
      </c>
      <c r="F1009" s="317">
        <v>0</v>
      </c>
      <c r="G1009" s="317">
        <v>6</v>
      </c>
      <c r="H1009" s="317">
        <v>0</v>
      </c>
      <c r="I1009" s="317">
        <v>0</v>
      </c>
      <c r="J1009" s="320" t="s">
        <v>23</v>
      </c>
      <c r="K1009" s="317" t="s">
        <v>5432</v>
      </c>
      <c r="L1009" s="317" t="s">
        <v>6497</v>
      </c>
      <c r="M1009" s="317" t="e">
        <f>VLOOKUP(L1009,[2]Feuil1!$F:$F,1,)</f>
        <v>#N/A</v>
      </c>
      <c r="N1009" s="317"/>
    </row>
    <row r="1010" spans="1:14">
      <c r="A1010" s="317" t="str">
        <f>_xlfn.XLOOKUP(B1010,NRO!I:I,NRO!H:H)</f>
        <v>GMB</v>
      </c>
      <c r="B1010" s="317" t="s">
        <v>1550</v>
      </c>
      <c r="C1010" s="317" t="s">
        <v>4018</v>
      </c>
      <c r="D1010" s="317">
        <v>14.4589</v>
      </c>
      <c r="E1010" s="317">
        <v>-17.029</v>
      </c>
      <c r="F1010" s="317">
        <v>0</v>
      </c>
      <c r="G1010" s="317">
        <v>8</v>
      </c>
      <c r="H1010" s="317">
        <v>0</v>
      </c>
      <c r="I1010" s="317">
        <v>0</v>
      </c>
      <c r="J1010" s="320" t="s">
        <v>23</v>
      </c>
      <c r="K1010" s="317" t="s">
        <v>5432</v>
      </c>
      <c r="L1010" s="317" t="s">
        <v>6498</v>
      </c>
      <c r="M1010" s="317" t="e">
        <f>VLOOKUP(L1010,[2]Feuil1!$F:$F,1,)</f>
        <v>#N/A</v>
      </c>
      <c r="N1010" s="317"/>
    </row>
    <row r="1011" spans="1:14">
      <c r="A1011" s="317" t="str">
        <f>_xlfn.XLOOKUP(B1011,NRO!I:I,NRO!H:H)</f>
        <v>GDW</v>
      </c>
      <c r="B1011" s="317" t="s">
        <v>1178</v>
      </c>
      <c r="C1011" s="317" t="s">
        <v>3718</v>
      </c>
      <c r="D1011" s="317">
        <v>14.77285</v>
      </c>
      <c r="E1011" s="317">
        <v>-17.398869999999999</v>
      </c>
      <c r="F1011" s="317">
        <v>0</v>
      </c>
      <c r="G1011" s="317">
        <v>8</v>
      </c>
      <c r="H1011" s="317">
        <v>0</v>
      </c>
      <c r="I1011" s="317">
        <v>0</v>
      </c>
      <c r="J1011" s="318" t="s">
        <v>12</v>
      </c>
      <c r="K1011" s="317" t="s">
        <v>5432</v>
      </c>
      <c r="L1011" s="317" t="s">
        <v>6499</v>
      </c>
      <c r="M1011" s="317" t="e">
        <f>VLOOKUP(L1011,[2]Feuil1!$F:$F,1,)</f>
        <v>#N/A</v>
      </c>
      <c r="N1011" s="317"/>
    </row>
    <row r="1012" spans="1:14">
      <c r="A1012" s="317" t="str">
        <f>_xlfn.XLOOKUP(B1012,NRO!I:I,NRO!H:H)</f>
        <v>BIG</v>
      </c>
      <c r="B1012" s="317" t="s">
        <v>1666</v>
      </c>
      <c r="C1012" s="317" t="s">
        <v>4482</v>
      </c>
      <c r="D1012" s="317">
        <v>12.794449999999999</v>
      </c>
      <c r="E1012" s="317">
        <v>-16.214459999999999</v>
      </c>
      <c r="F1012" s="317">
        <v>0</v>
      </c>
      <c r="G1012" s="317">
        <v>6</v>
      </c>
      <c r="H1012" s="317">
        <v>0</v>
      </c>
      <c r="I1012" s="317">
        <v>0</v>
      </c>
      <c r="J1012" s="319" t="s">
        <v>17</v>
      </c>
      <c r="K1012" s="317" t="s">
        <v>5432</v>
      </c>
      <c r="L1012" s="317" t="s">
        <v>6500</v>
      </c>
      <c r="M1012" s="317" t="e">
        <f>VLOOKUP(L1012,[2]Feuil1!$F:$F,1,)</f>
        <v>#N/A</v>
      </c>
      <c r="N1012" s="317"/>
    </row>
    <row r="1013" spans="1:14">
      <c r="A1013" s="317" t="str">
        <f>_xlfn.XLOOKUP(B1013,NRO!I:I,NRO!H:H)</f>
        <v>KLK</v>
      </c>
      <c r="B1013" s="317" t="s">
        <v>880</v>
      </c>
      <c r="C1013" s="317" t="s">
        <v>4482</v>
      </c>
      <c r="D1013" s="317">
        <v>14.16597</v>
      </c>
      <c r="E1013" s="317">
        <v>-16.028729999999999</v>
      </c>
      <c r="F1013" s="317">
        <v>0</v>
      </c>
      <c r="G1013" s="317">
        <v>6</v>
      </c>
      <c r="H1013" s="317">
        <v>0</v>
      </c>
      <c r="I1013" s="317">
        <v>0</v>
      </c>
      <c r="J1013" s="322" t="s">
        <v>41</v>
      </c>
      <c r="K1013" s="317" t="s">
        <v>5432</v>
      </c>
      <c r="L1013" s="317" t="s">
        <v>6501</v>
      </c>
      <c r="M1013" s="317" t="e">
        <f>VLOOKUP(L1013,[2]Feuil1!$F:$F,1,)</f>
        <v>#N/A</v>
      </c>
      <c r="N1013" s="317"/>
    </row>
    <row r="1014" spans="1:14">
      <c r="A1014" s="317" t="str">
        <f>_xlfn.XLOOKUP(B1014,NRO!I:I,NRO!H:H)</f>
        <v>NFO</v>
      </c>
      <c r="B1014" s="317" t="s">
        <v>223</v>
      </c>
      <c r="C1014" s="317" t="s">
        <v>4071</v>
      </c>
      <c r="D1014" s="317">
        <v>14.760590000000001</v>
      </c>
      <c r="E1014" s="317">
        <v>-17.452829999999999</v>
      </c>
      <c r="F1014" s="317">
        <v>0</v>
      </c>
      <c r="G1014" s="317">
        <v>6</v>
      </c>
      <c r="H1014" s="317">
        <v>0</v>
      </c>
      <c r="I1014" s="317">
        <v>0</v>
      </c>
      <c r="J1014" s="317" t="s">
        <v>19</v>
      </c>
      <c r="K1014" s="317" t="s">
        <v>5432</v>
      </c>
      <c r="L1014" s="317" t="s">
        <v>6502</v>
      </c>
      <c r="M1014" s="317" t="e">
        <f>VLOOKUP(L1014,[2]Feuil1!$F:$F,1,)</f>
        <v>#N/A</v>
      </c>
      <c r="N1014" s="317"/>
    </row>
    <row r="1015" spans="1:14">
      <c r="A1015" s="317" t="str">
        <f>_xlfn.XLOOKUP(B1015,NRO!I:I,NRO!H:H)</f>
        <v>MBW</v>
      </c>
      <c r="B1015" s="317" t="s">
        <v>1252</v>
      </c>
      <c r="C1015" s="317" t="s">
        <v>3886</v>
      </c>
      <c r="D1015" s="317">
        <v>14.76872</v>
      </c>
      <c r="E1015" s="317">
        <v>-17.305430000000001</v>
      </c>
      <c r="F1015" s="317">
        <v>0</v>
      </c>
      <c r="G1015" s="317">
        <v>8</v>
      </c>
      <c r="H1015" s="317">
        <v>0</v>
      </c>
      <c r="I1015" s="317">
        <v>0</v>
      </c>
      <c r="J1015" s="318" t="s">
        <v>12</v>
      </c>
      <c r="K1015" s="317" t="s">
        <v>5432</v>
      </c>
      <c r="L1015" s="317" t="s">
        <v>6503</v>
      </c>
      <c r="M1015" s="317" t="str">
        <f>VLOOKUP(L1015,[2]Feuil1!$F:$F,1,)</f>
        <v>O_MBW_R56_PBO32_7</v>
      </c>
      <c r="N1015" s="317"/>
    </row>
    <row r="1016" spans="1:14">
      <c r="A1016" s="317" t="str">
        <f>_xlfn.XLOOKUP(B1016,NRO!I:I,NRO!H:H)</f>
        <v>GMB</v>
      </c>
      <c r="B1016" s="317" t="s">
        <v>553</v>
      </c>
      <c r="C1016" s="317" t="s">
        <v>4811</v>
      </c>
      <c r="D1016" s="317">
        <v>14.441800000000001</v>
      </c>
      <c r="E1016" s="317">
        <v>-17.010390000000001</v>
      </c>
      <c r="F1016" s="317">
        <v>0</v>
      </c>
      <c r="G1016" s="317">
        <v>6</v>
      </c>
      <c r="H1016" s="317">
        <v>0</v>
      </c>
      <c r="I1016" s="317">
        <v>0</v>
      </c>
      <c r="J1016" s="320" t="s">
        <v>23</v>
      </c>
      <c r="K1016" s="317" t="s">
        <v>5432</v>
      </c>
      <c r="L1016" s="317" t="s">
        <v>6504</v>
      </c>
      <c r="M1016" s="317" t="e">
        <f>VLOOKUP(L1016,[2]Feuil1!$F:$F,1,)</f>
        <v>#N/A</v>
      </c>
      <c r="N1016" s="317"/>
    </row>
    <row r="1017" spans="1:14">
      <c r="A1017" s="317" t="str">
        <f>_xlfn.XLOOKUP(B1017,NRO!I:I,NRO!H:H)</f>
        <v>ALM</v>
      </c>
      <c r="B1017" s="317" t="s">
        <v>364</v>
      </c>
      <c r="C1017" s="317" t="s">
        <v>5211</v>
      </c>
      <c r="D1017" s="317">
        <v>14.726430000000001</v>
      </c>
      <c r="E1017" s="317">
        <v>-17.486360000000001</v>
      </c>
      <c r="F1017" s="317">
        <v>0</v>
      </c>
      <c r="G1017" s="317">
        <v>6</v>
      </c>
      <c r="H1017" s="317">
        <v>0</v>
      </c>
      <c r="I1017" s="317">
        <v>0</v>
      </c>
      <c r="J1017" s="317" t="s">
        <v>19</v>
      </c>
      <c r="K1017" s="317" t="s">
        <v>5432</v>
      </c>
      <c r="L1017" s="317" t="s">
        <v>6505</v>
      </c>
      <c r="M1017" s="317" t="e">
        <f>VLOOKUP(L1017,[2]Feuil1!$F:$F,1,)</f>
        <v>#N/A</v>
      </c>
      <c r="N1017" s="317"/>
    </row>
    <row r="1018" spans="1:14">
      <c r="A1018" s="317" t="str">
        <f>_xlfn.XLOOKUP(B1018,NRO!I:I,NRO!H:H)</f>
        <v>GDW</v>
      </c>
      <c r="B1018" s="317" t="s">
        <v>410</v>
      </c>
      <c r="C1018" s="317" t="s">
        <v>3739</v>
      </c>
      <c r="D1018" s="317">
        <v>14.776210000000001</v>
      </c>
      <c r="E1018" s="317">
        <v>-17.411850000000001</v>
      </c>
      <c r="F1018" s="317">
        <v>0</v>
      </c>
      <c r="G1018" s="317">
        <v>6</v>
      </c>
      <c r="H1018" s="317">
        <v>0</v>
      </c>
      <c r="I1018" s="317">
        <v>0</v>
      </c>
      <c r="J1018" s="318" t="s">
        <v>12</v>
      </c>
      <c r="K1018" s="317" t="s">
        <v>5432</v>
      </c>
      <c r="L1018" s="317" t="s">
        <v>6506</v>
      </c>
      <c r="M1018" s="317" t="e">
        <f>VLOOKUP(L1018,[2]Feuil1!$F:$F,1,)</f>
        <v>#N/A</v>
      </c>
      <c r="N1018" s="317"/>
    </row>
    <row r="1019" spans="1:14">
      <c r="A1019" s="317" t="str">
        <f>_xlfn.XLOOKUP(B1019,NRO!I:I,NRO!H:H)</f>
        <v>YOF</v>
      </c>
      <c r="B1019" s="317" t="s">
        <v>526</v>
      </c>
      <c r="C1019" s="317" t="s">
        <v>5112</v>
      </c>
      <c r="D1019" s="317">
        <v>14.759869999999999</v>
      </c>
      <c r="E1019" s="317">
        <v>-17.478339999999999</v>
      </c>
      <c r="F1019" s="317">
        <v>0</v>
      </c>
      <c r="G1019" s="317">
        <v>6</v>
      </c>
      <c r="H1019" s="317">
        <v>0</v>
      </c>
      <c r="I1019" s="317">
        <v>0</v>
      </c>
      <c r="J1019" s="317" t="s">
        <v>19</v>
      </c>
      <c r="K1019" s="317" t="s">
        <v>5432</v>
      </c>
      <c r="L1019" s="317" t="s">
        <v>6507</v>
      </c>
      <c r="M1019" s="317" t="str">
        <f>VLOOKUP(L1019,[2]Feuil1!$F:$F,1,)</f>
        <v>O_YOF_F04_824-825_7</v>
      </c>
      <c r="N1019" s="317"/>
    </row>
    <row r="1020" spans="1:14">
      <c r="A1020" s="317" t="str">
        <f>_xlfn.XLOOKUP(B1020,NRO!I:I,NRO!H:H)</f>
        <v>SDF</v>
      </c>
      <c r="B1020" s="317" t="s">
        <v>507</v>
      </c>
      <c r="C1020" s="317" t="s">
        <v>3943</v>
      </c>
      <c r="D1020" s="317">
        <v>14.74227</v>
      </c>
      <c r="E1020" s="317">
        <v>-17.447050000000001</v>
      </c>
      <c r="F1020" s="317">
        <v>0</v>
      </c>
      <c r="G1020" s="317">
        <v>6</v>
      </c>
      <c r="H1020" s="317">
        <v>0</v>
      </c>
      <c r="I1020" s="317">
        <v>0</v>
      </c>
      <c r="J1020" s="317" t="s">
        <v>19</v>
      </c>
      <c r="K1020" s="317" t="s">
        <v>5432</v>
      </c>
      <c r="L1020" s="317" t="s">
        <v>6508</v>
      </c>
      <c r="M1020" s="317" t="e">
        <f>VLOOKUP(L1020,[2]Feuil1!$F:$F,1,)</f>
        <v>#N/A</v>
      </c>
      <c r="N1020" s="317"/>
    </row>
    <row r="1021" spans="1:14">
      <c r="A1021" s="317" t="str">
        <f>_xlfn.XLOOKUP(B1021,NRO!I:I,NRO!H:H)</f>
        <v>MBW</v>
      </c>
      <c r="B1021" s="317" t="s">
        <v>1180</v>
      </c>
      <c r="C1021" s="317" t="s">
        <v>4120</v>
      </c>
      <c r="D1021" s="317">
        <v>14.730221999999999</v>
      </c>
      <c r="E1021" s="317">
        <v>-17.295055000000001</v>
      </c>
      <c r="F1021" s="317">
        <v>0</v>
      </c>
      <c r="G1021" s="317">
        <v>8</v>
      </c>
      <c r="H1021" s="317">
        <v>0</v>
      </c>
      <c r="I1021" s="317">
        <v>0</v>
      </c>
      <c r="J1021" s="318" t="s">
        <v>12</v>
      </c>
      <c r="K1021" s="317" t="s">
        <v>5432</v>
      </c>
      <c r="L1021" s="317" t="s">
        <v>6509</v>
      </c>
      <c r="M1021" s="317" t="str">
        <f>VLOOKUP(L1021,[2]Feuil1!$F:$F,1,)</f>
        <v>O_MBW_R50_PBO107_7</v>
      </c>
      <c r="N1021" s="317"/>
    </row>
    <row r="1022" spans="1:14">
      <c r="A1022" s="317" t="str">
        <f>_xlfn.XLOOKUP(B1022,NRO!I:I,NRO!H:H)</f>
        <v>HAN</v>
      </c>
      <c r="B1022" s="317" t="s">
        <v>642</v>
      </c>
      <c r="C1022" s="317" t="s">
        <v>4130</v>
      </c>
      <c r="D1022" s="317">
        <v>14.713850000000001</v>
      </c>
      <c r="E1022" s="317">
        <v>-17.43281</v>
      </c>
      <c r="F1022" s="317">
        <v>0</v>
      </c>
      <c r="G1022" s="317">
        <v>6</v>
      </c>
      <c r="H1022" s="317">
        <v>0</v>
      </c>
      <c r="I1022" s="317">
        <v>0</v>
      </c>
      <c r="J1022" s="317" t="s">
        <v>19</v>
      </c>
      <c r="K1022" s="317" t="s">
        <v>5432</v>
      </c>
      <c r="L1022" s="317" t="s">
        <v>6510</v>
      </c>
      <c r="M1022" s="317" t="str">
        <f>VLOOKUP(L1022,[2]Feuil1!$F:$F,1,)</f>
        <v>O_HAN_D00_341-342_7</v>
      </c>
      <c r="N1022" s="317"/>
    </row>
    <row r="1023" spans="1:14">
      <c r="A1023" s="317" t="str">
        <f>_xlfn.XLOOKUP(B1023,NRO!I:I,NRO!H:H)</f>
        <v>TIA</v>
      </c>
      <c r="B1023" s="317" t="s">
        <v>1144</v>
      </c>
      <c r="C1023" s="317" t="s">
        <v>3701</v>
      </c>
      <c r="D1023" s="317">
        <v>14.7423</v>
      </c>
      <c r="E1023" s="317">
        <v>-17.369150000000001</v>
      </c>
      <c r="F1023" s="317">
        <v>0</v>
      </c>
      <c r="G1023" s="317">
        <v>8</v>
      </c>
      <c r="H1023" s="317">
        <v>0</v>
      </c>
      <c r="I1023" s="317">
        <v>0</v>
      </c>
      <c r="J1023" s="318" t="s">
        <v>12</v>
      </c>
      <c r="K1023" s="317" t="s">
        <v>5432</v>
      </c>
      <c r="L1023" s="317" t="s">
        <v>6511</v>
      </c>
      <c r="M1023" s="317" t="e">
        <f>VLOOKUP(L1023,[2]Feuil1!$F:$F,1,)</f>
        <v>#N/A</v>
      </c>
      <c r="N1023" s="317"/>
    </row>
    <row r="1024" spans="1:14">
      <c r="A1024" s="317" t="str">
        <f>_xlfn.XLOOKUP(B1024,NRO!I:I,NRO!H:H)</f>
        <v>TIA</v>
      </c>
      <c r="B1024" s="317" t="s">
        <v>797</v>
      </c>
      <c r="C1024" s="317" t="s">
        <v>4030</v>
      </c>
      <c r="D1024" s="317">
        <v>14.760300000000001</v>
      </c>
      <c r="E1024" s="317">
        <v>-17.390920000000001</v>
      </c>
      <c r="F1024" s="317">
        <v>0</v>
      </c>
      <c r="G1024" s="317">
        <v>6</v>
      </c>
      <c r="H1024" s="317">
        <v>0</v>
      </c>
      <c r="I1024" s="317">
        <v>0</v>
      </c>
      <c r="J1024" s="318" t="s">
        <v>12</v>
      </c>
      <c r="K1024" s="317" t="s">
        <v>5432</v>
      </c>
      <c r="L1024" s="317" t="s">
        <v>6512</v>
      </c>
      <c r="M1024" s="317" t="e">
        <f>VLOOKUP(L1024,[2]Feuil1!$F:$F,1,)</f>
        <v>#N/A</v>
      </c>
      <c r="N1024" s="317"/>
    </row>
    <row r="1025" spans="1:14">
      <c r="A1025" s="317" t="str">
        <f>_xlfn.XLOOKUP(B1025,NRO!I:I,NRO!H:H)</f>
        <v>MED</v>
      </c>
      <c r="B1025" s="317" t="s">
        <v>253</v>
      </c>
      <c r="C1025" s="317" t="s">
        <v>3798</v>
      </c>
      <c r="D1025" s="317">
        <v>14.673679</v>
      </c>
      <c r="E1025" s="317">
        <v>-17.438428999999999</v>
      </c>
      <c r="F1025" s="317">
        <v>0</v>
      </c>
      <c r="G1025" s="317">
        <v>6</v>
      </c>
      <c r="H1025" s="317">
        <v>0</v>
      </c>
      <c r="I1025" s="317">
        <v>0</v>
      </c>
      <c r="J1025" s="317" t="s">
        <v>19</v>
      </c>
      <c r="K1025" s="317" t="s">
        <v>5432</v>
      </c>
      <c r="L1025" s="317" t="s">
        <v>6513</v>
      </c>
      <c r="M1025" s="317" t="e">
        <f>VLOOKUP(L1025,[2]Feuil1!$F:$F,1,)</f>
        <v>#N/A</v>
      </c>
      <c r="N1025" s="317"/>
    </row>
    <row r="1026" spans="1:14">
      <c r="A1026" s="317" t="str">
        <f>_xlfn.XLOOKUP(B1026,NRO!I:I,NRO!H:H)</f>
        <v>THS</v>
      </c>
      <c r="B1026" s="317" t="s">
        <v>1017</v>
      </c>
      <c r="C1026" s="317" t="s">
        <v>3698</v>
      </c>
      <c r="D1026" s="317">
        <v>14.409079999999999</v>
      </c>
      <c r="E1026" s="317">
        <v>-16.954689999999999</v>
      </c>
      <c r="F1026" s="317">
        <v>0</v>
      </c>
      <c r="G1026" s="317">
        <v>8</v>
      </c>
      <c r="H1026" s="317">
        <v>0</v>
      </c>
      <c r="I1026" s="317">
        <v>0</v>
      </c>
      <c r="J1026" s="320" t="s">
        <v>23</v>
      </c>
      <c r="K1026" s="317" t="s">
        <v>5432</v>
      </c>
      <c r="L1026" s="317" t="s">
        <v>6514</v>
      </c>
      <c r="M1026" s="317" t="e">
        <f>VLOOKUP(L1026,[2]Feuil1!$F:$F,1,)</f>
        <v>#N/A</v>
      </c>
      <c r="N1026" s="317"/>
    </row>
    <row r="1027" spans="1:14">
      <c r="A1027" s="317" t="str">
        <f>_xlfn.XLOOKUP(B1027,NRO!I:I,NRO!H:H)</f>
        <v>FAT</v>
      </c>
      <c r="B1027" s="317" t="s">
        <v>1291</v>
      </c>
      <c r="C1027" s="317" t="s">
        <v>4007</v>
      </c>
      <c r="D1027" s="317">
        <v>14.343349999999999</v>
      </c>
      <c r="E1027" s="317">
        <v>-16.408709999999999</v>
      </c>
      <c r="F1027" s="317">
        <v>0</v>
      </c>
      <c r="G1027" s="317">
        <v>8</v>
      </c>
      <c r="H1027" s="317">
        <v>0</v>
      </c>
      <c r="I1027" s="317">
        <v>0</v>
      </c>
      <c r="J1027" s="322" t="s">
        <v>41</v>
      </c>
      <c r="K1027" s="317" t="s">
        <v>5432</v>
      </c>
      <c r="L1027" s="317" t="s">
        <v>6515</v>
      </c>
      <c r="M1027" s="317" t="e">
        <f>VLOOKUP(L1027,[2]Feuil1!$F:$F,1,)</f>
        <v>#N/A</v>
      </c>
      <c r="N1027" s="317"/>
    </row>
    <row r="1028" spans="1:14">
      <c r="A1028" s="317" t="str">
        <f>_xlfn.XLOOKUP(B1028,NRO!I:I,NRO!H:H)</f>
        <v>GMB</v>
      </c>
      <c r="B1028" s="317" t="s">
        <v>553</v>
      </c>
      <c r="C1028" s="317" t="s">
        <v>4632</v>
      </c>
      <c r="D1028" s="317">
        <v>14.440250000000001</v>
      </c>
      <c r="E1028" s="317">
        <v>-17.006869999999999</v>
      </c>
      <c r="F1028" s="317">
        <v>0</v>
      </c>
      <c r="G1028" s="317">
        <v>6</v>
      </c>
      <c r="H1028" s="317">
        <v>0</v>
      </c>
      <c r="I1028" s="317">
        <v>0</v>
      </c>
      <c r="J1028" s="320" t="s">
        <v>23</v>
      </c>
      <c r="K1028" s="317" t="s">
        <v>5432</v>
      </c>
      <c r="L1028" s="317" t="s">
        <v>6516</v>
      </c>
      <c r="M1028" s="317" t="e">
        <f>VLOOKUP(L1028,[2]Feuil1!$F:$F,1,)</f>
        <v>#N/A</v>
      </c>
      <c r="N1028" s="317"/>
    </row>
    <row r="1029" spans="1:14">
      <c r="A1029" s="317" t="str">
        <f>_xlfn.XLOOKUP(B1029,NRO!I:I,NRO!H:H)</f>
        <v>TBA</v>
      </c>
      <c r="B1029" s="317" t="s">
        <v>1296</v>
      </c>
      <c r="C1029" s="317" t="s">
        <v>3900</v>
      </c>
      <c r="D1029" s="317">
        <v>13.784179999999999</v>
      </c>
      <c r="E1029" s="317">
        <v>-13.656140000000001</v>
      </c>
      <c r="F1029" s="317">
        <v>0</v>
      </c>
      <c r="G1029" s="317">
        <v>8</v>
      </c>
      <c r="H1029" s="317">
        <v>0</v>
      </c>
      <c r="I1029" s="317">
        <v>0</v>
      </c>
      <c r="J1029" s="323" t="s">
        <v>9</v>
      </c>
      <c r="K1029" s="317" t="s">
        <v>5432</v>
      </c>
      <c r="L1029" s="317" t="s">
        <v>6517</v>
      </c>
      <c r="M1029" s="317" t="e">
        <f>VLOOKUP(L1029,[2]Feuil1!$F:$F,1,)</f>
        <v>#N/A</v>
      </c>
      <c r="N1029" s="317"/>
    </row>
    <row r="1030" spans="1:14">
      <c r="A1030" s="317" t="str">
        <f>_xlfn.XLOOKUP(B1030,NRO!I:I,NRO!H:H)</f>
        <v>CAM</v>
      </c>
      <c r="B1030" s="317" t="s">
        <v>440</v>
      </c>
      <c r="C1030" s="317" t="s">
        <v>4384</v>
      </c>
      <c r="D1030" s="317">
        <v>14.750120000000001</v>
      </c>
      <c r="E1030" s="317">
        <v>-17.43563</v>
      </c>
      <c r="F1030" s="317">
        <v>0</v>
      </c>
      <c r="G1030" s="317">
        <v>6</v>
      </c>
      <c r="H1030" s="317">
        <v>0</v>
      </c>
      <c r="I1030" s="317">
        <v>0</v>
      </c>
      <c r="J1030" s="318" t="s">
        <v>12</v>
      </c>
      <c r="K1030" s="317" t="s">
        <v>5432</v>
      </c>
      <c r="L1030" s="317" t="s">
        <v>6518</v>
      </c>
      <c r="M1030" s="317" t="e">
        <f>VLOOKUP(L1030,[2]Feuil1!$F:$F,1,)</f>
        <v>#N/A</v>
      </c>
      <c r="N1030" s="317"/>
    </row>
    <row r="1031" spans="1:14">
      <c r="A1031" s="317" t="str">
        <f>_xlfn.XLOOKUP(B1031,NRO!I:I,NRO!H:H)</f>
        <v>THS</v>
      </c>
      <c r="B1031" s="317" t="s">
        <v>875</v>
      </c>
      <c r="C1031" s="317" t="s">
        <v>4666</v>
      </c>
      <c r="D1031" s="317">
        <v>14.81122</v>
      </c>
      <c r="E1031" s="317">
        <v>-16.92163</v>
      </c>
      <c r="F1031" s="317">
        <v>0</v>
      </c>
      <c r="G1031" s="317">
        <v>6</v>
      </c>
      <c r="H1031" s="317">
        <v>0</v>
      </c>
      <c r="I1031" s="317">
        <v>0</v>
      </c>
      <c r="J1031" s="320" t="s">
        <v>23</v>
      </c>
      <c r="K1031" s="317" t="s">
        <v>5432</v>
      </c>
      <c r="L1031" s="317" t="s">
        <v>6519</v>
      </c>
      <c r="M1031" s="317" t="e">
        <f>VLOOKUP(L1031,[2]Feuil1!$F:$F,1,)</f>
        <v>#N/A</v>
      </c>
      <c r="N1031" s="317"/>
    </row>
    <row r="1032" spans="1:14">
      <c r="A1032" s="317" t="str">
        <f>_xlfn.XLOOKUP(B1032,NRO!I:I,NRO!H:H)</f>
        <v>SMN</v>
      </c>
      <c r="B1032" s="317" t="s">
        <v>530</v>
      </c>
      <c r="C1032" s="317" t="s">
        <v>4662</v>
      </c>
      <c r="D1032" s="317">
        <v>14.47137</v>
      </c>
      <c r="E1032" s="317">
        <v>-17.035219999999999</v>
      </c>
      <c r="F1032" s="317">
        <v>0</v>
      </c>
      <c r="G1032" s="317">
        <v>6</v>
      </c>
      <c r="H1032" s="317">
        <v>0</v>
      </c>
      <c r="I1032" s="317">
        <v>0</v>
      </c>
      <c r="J1032" s="320" t="s">
        <v>23</v>
      </c>
      <c r="K1032" s="317" t="s">
        <v>5432</v>
      </c>
      <c r="L1032" s="317" t="s">
        <v>6520</v>
      </c>
      <c r="M1032" s="317" t="e">
        <f>VLOOKUP(L1032,[2]Feuil1!$F:$F,1,)</f>
        <v>#N/A</v>
      </c>
      <c r="N1032" s="317"/>
    </row>
    <row r="1033" spans="1:14">
      <c r="A1033" s="317" t="str">
        <f>_xlfn.XLOOKUP(B1033,NRO!I:I,NRO!H:H)</f>
        <v>GMB</v>
      </c>
      <c r="B1033" s="317" t="s">
        <v>722</v>
      </c>
      <c r="C1033" s="317" t="s">
        <v>4652</v>
      </c>
      <c r="D1033" s="317">
        <v>14.436730000000001</v>
      </c>
      <c r="E1033" s="317">
        <v>-16.97711</v>
      </c>
      <c r="F1033" s="317">
        <v>0</v>
      </c>
      <c r="G1033" s="317">
        <v>6</v>
      </c>
      <c r="H1033" s="317">
        <v>0</v>
      </c>
      <c r="I1033" s="317">
        <v>0</v>
      </c>
      <c r="J1033" s="320" t="s">
        <v>23</v>
      </c>
      <c r="K1033" s="317" t="s">
        <v>5432</v>
      </c>
      <c r="L1033" s="317" t="s">
        <v>6521</v>
      </c>
      <c r="M1033" s="317" t="e">
        <f>VLOOKUP(L1033,[2]Feuil1!$F:$F,1,)</f>
        <v>#N/A</v>
      </c>
      <c r="N1033" s="317"/>
    </row>
    <row r="1034" spans="1:14">
      <c r="A1034" s="317" t="str">
        <f>_xlfn.XLOOKUP(B1034,NRO!I:I,NRO!H:H)</f>
        <v>HAN</v>
      </c>
      <c r="B1034" s="317" t="s">
        <v>659</v>
      </c>
      <c r="C1034" s="317" t="s">
        <v>4162</v>
      </c>
      <c r="D1034" s="317">
        <v>14.741300000000001</v>
      </c>
      <c r="E1034" s="317">
        <v>-17.41921</v>
      </c>
      <c r="F1034" s="317">
        <v>0</v>
      </c>
      <c r="G1034" s="317">
        <v>6</v>
      </c>
      <c r="H1034" s="317">
        <v>0</v>
      </c>
      <c r="I1034" s="317">
        <v>0</v>
      </c>
      <c r="J1034" s="317" t="s">
        <v>19</v>
      </c>
      <c r="K1034" s="317" t="s">
        <v>5432</v>
      </c>
      <c r="L1034" s="317" t="s">
        <v>6522</v>
      </c>
      <c r="M1034" s="317" t="e">
        <f>VLOOKUP(L1034,[2]Feuil1!$F:$F,1,)</f>
        <v>#N/A</v>
      </c>
      <c r="N1034" s="317"/>
    </row>
    <row r="1035" spans="1:14">
      <c r="A1035" s="317" t="str">
        <f>_xlfn.XLOOKUP(B1035,NRO!I:I,NRO!H:H)</f>
        <v>THS</v>
      </c>
      <c r="B1035" s="317" t="s">
        <v>1111</v>
      </c>
      <c r="C1035" s="317" t="s">
        <v>4418</v>
      </c>
      <c r="D1035" s="317">
        <v>14.79081</v>
      </c>
      <c r="E1035" s="317">
        <v>-16.9056</v>
      </c>
      <c r="F1035" s="317">
        <v>0</v>
      </c>
      <c r="G1035" s="317">
        <v>8</v>
      </c>
      <c r="H1035" s="317">
        <v>0</v>
      </c>
      <c r="I1035" s="317">
        <v>0</v>
      </c>
      <c r="J1035" s="320" t="s">
        <v>23</v>
      </c>
      <c r="K1035" s="317" t="s">
        <v>5432</v>
      </c>
      <c r="L1035" s="317" t="s">
        <v>6523</v>
      </c>
      <c r="M1035" s="317" t="e">
        <f>VLOOKUP(L1035,[2]Feuil1!$F:$F,1,)</f>
        <v>#N/A</v>
      </c>
      <c r="N1035" s="317"/>
    </row>
    <row r="1036" spans="1:14">
      <c r="A1036" s="317" t="str">
        <f>_xlfn.XLOOKUP(B1036,NRO!I:I,NRO!H:H)</f>
        <v>MED</v>
      </c>
      <c r="B1036" s="317" t="s">
        <v>433</v>
      </c>
      <c r="C1036" s="317" t="s">
        <v>4319</v>
      </c>
      <c r="D1036" s="317">
        <v>14.681559999999999</v>
      </c>
      <c r="E1036" s="317">
        <v>-17.455739999999999</v>
      </c>
      <c r="F1036" s="317">
        <v>0</v>
      </c>
      <c r="G1036" s="317">
        <v>6</v>
      </c>
      <c r="H1036" s="317">
        <v>0</v>
      </c>
      <c r="I1036" s="317">
        <v>0</v>
      </c>
      <c r="J1036" s="317" t="s">
        <v>19</v>
      </c>
      <c r="K1036" s="317" t="s">
        <v>5432</v>
      </c>
      <c r="L1036" s="317" t="s">
        <v>6524</v>
      </c>
      <c r="M1036" s="317" t="e">
        <f>VLOOKUP(L1036,[2]Feuil1!$F:$F,1,)</f>
        <v>#N/A</v>
      </c>
      <c r="N1036" s="317"/>
    </row>
    <row r="1037" spans="1:14">
      <c r="A1037" s="317" t="str">
        <f>_xlfn.XLOOKUP(B1037,NRO!I:I,NRO!H:H)</f>
        <v>THS</v>
      </c>
      <c r="B1037" s="317" t="s">
        <v>1420</v>
      </c>
      <c r="C1037" s="317" t="s">
        <v>3700</v>
      </c>
      <c r="D1037" s="317">
        <v>14.777469999999999</v>
      </c>
      <c r="E1037" s="317">
        <v>-16.925049999999999</v>
      </c>
      <c r="F1037" s="317">
        <v>0</v>
      </c>
      <c r="G1037" s="317">
        <v>8</v>
      </c>
      <c r="H1037" s="317">
        <v>0</v>
      </c>
      <c r="I1037" s="317">
        <v>0</v>
      </c>
      <c r="J1037" s="320" t="s">
        <v>23</v>
      </c>
      <c r="K1037" s="317" t="s">
        <v>5432</v>
      </c>
      <c r="L1037" s="317" t="s">
        <v>6525</v>
      </c>
      <c r="M1037" s="317" t="e">
        <f>VLOOKUP(L1037,[2]Feuil1!$F:$F,1,)</f>
        <v>#N/A</v>
      </c>
      <c r="N1037" s="317"/>
    </row>
    <row r="1038" spans="1:14">
      <c r="A1038" s="317" t="str">
        <f>_xlfn.XLOOKUP(B1038,NRO!I:I,NRO!H:H)</f>
        <v>HAN</v>
      </c>
      <c r="B1038" s="317" t="s">
        <v>238</v>
      </c>
      <c r="C1038" s="317" t="s">
        <v>3829</v>
      </c>
      <c r="D1038" s="317">
        <v>14.73217</v>
      </c>
      <c r="E1038" s="317">
        <v>-17.43178</v>
      </c>
      <c r="F1038" s="317">
        <v>0</v>
      </c>
      <c r="G1038" s="317">
        <v>6</v>
      </c>
      <c r="H1038" s="317">
        <v>0</v>
      </c>
      <c r="I1038" s="317">
        <v>0</v>
      </c>
      <c r="J1038" s="317" t="s">
        <v>19</v>
      </c>
      <c r="K1038" s="317" t="s">
        <v>5432</v>
      </c>
      <c r="L1038" s="317" t="s">
        <v>6526</v>
      </c>
      <c r="M1038" s="317" t="e">
        <f>VLOOKUP(L1038,[2]Feuil1!$F:$F,1,)</f>
        <v>#N/A</v>
      </c>
      <c r="N1038" s="317"/>
    </row>
    <row r="1039" spans="1:14">
      <c r="A1039" s="317" t="str">
        <f>_xlfn.XLOOKUP(B1039,NRO!I:I,NRO!H:H)</f>
        <v>SDF</v>
      </c>
      <c r="B1039" s="317" t="s">
        <v>670</v>
      </c>
      <c r="C1039" s="317" t="s">
        <v>3854</v>
      </c>
      <c r="D1039" s="317">
        <v>14.734819999999999</v>
      </c>
      <c r="E1039" s="317">
        <v>-17.452359999999999</v>
      </c>
      <c r="F1039" s="317">
        <v>0</v>
      </c>
      <c r="G1039" s="317">
        <v>6</v>
      </c>
      <c r="H1039" s="317">
        <v>0</v>
      </c>
      <c r="I1039" s="317">
        <v>0</v>
      </c>
      <c r="J1039" s="317" t="s">
        <v>19</v>
      </c>
      <c r="K1039" s="317" t="s">
        <v>5432</v>
      </c>
      <c r="L1039" s="317" t="s">
        <v>6527</v>
      </c>
      <c r="M1039" s="317" t="e">
        <f>VLOOKUP(L1039,[2]Feuil1!$F:$F,1,)</f>
        <v>#N/A</v>
      </c>
      <c r="N1039" s="317"/>
    </row>
    <row r="1040" spans="1:14">
      <c r="A1040" s="317" t="str">
        <f>_xlfn.XLOOKUP(B1040,NRO!I:I,NRO!H:H)</f>
        <v>SDF</v>
      </c>
      <c r="B1040" s="317" t="s">
        <v>480</v>
      </c>
      <c r="C1040" s="317" t="s">
        <v>4373</v>
      </c>
      <c r="D1040" s="317">
        <v>14.727740000000001</v>
      </c>
      <c r="E1040" s="317">
        <v>-17.47006</v>
      </c>
      <c r="F1040" s="317">
        <v>0</v>
      </c>
      <c r="G1040" s="317">
        <v>6</v>
      </c>
      <c r="H1040" s="317">
        <v>0</v>
      </c>
      <c r="I1040" s="317">
        <v>0</v>
      </c>
      <c r="J1040" s="317" t="s">
        <v>19</v>
      </c>
      <c r="K1040" s="317" t="s">
        <v>5432</v>
      </c>
      <c r="L1040" s="317" t="s">
        <v>6528</v>
      </c>
      <c r="M1040" s="317" t="e">
        <f>VLOOKUP(L1040,[2]Feuil1!$F:$F,1,)</f>
        <v>#N/A</v>
      </c>
      <c r="N1040" s="317"/>
    </row>
    <row r="1041" spans="1:14">
      <c r="A1041" s="317" t="str">
        <f>_xlfn.XLOOKUP(B1041,NRO!I:I,NRO!H:H)</f>
        <v>REP</v>
      </c>
      <c r="B1041" s="317" t="s">
        <v>161</v>
      </c>
      <c r="C1041" s="317" t="s">
        <v>4360</v>
      </c>
      <c r="D1041" s="317">
        <v>14.663354999999999</v>
      </c>
      <c r="E1041" s="317">
        <v>-17.433163</v>
      </c>
      <c r="F1041" s="317">
        <v>0</v>
      </c>
      <c r="G1041" s="317">
        <v>12</v>
      </c>
      <c r="H1041" s="317">
        <v>0</v>
      </c>
      <c r="I1041" s="317">
        <v>0</v>
      </c>
      <c r="J1041" s="317" t="s">
        <v>19</v>
      </c>
      <c r="K1041" s="317" t="s">
        <v>5432</v>
      </c>
      <c r="L1041" s="317" t="s">
        <v>6529</v>
      </c>
      <c r="M1041" s="317" t="e">
        <f>VLOOKUP(L1041,[2]Feuil1!$F:$F,1,)</f>
        <v>#N/A</v>
      </c>
      <c r="N1041" s="317"/>
    </row>
    <row r="1042" spans="1:14">
      <c r="A1042" s="317" t="str">
        <f>_xlfn.XLOOKUP(B1042,NRO!I:I,NRO!H:H)</f>
        <v>CAM</v>
      </c>
      <c r="B1042" s="317" t="s">
        <v>631</v>
      </c>
      <c r="C1042" s="317" t="s">
        <v>3866</v>
      </c>
      <c r="D1042" s="317">
        <v>14.75737</v>
      </c>
      <c r="E1042" s="317">
        <v>-17.431550000000001</v>
      </c>
      <c r="F1042" s="317">
        <v>0</v>
      </c>
      <c r="G1042" s="317">
        <v>6</v>
      </c>
      <c r="H1042" s="317">
        <v>0</v>
      </c>
      <c r="I1042" s="317">
        <v>0</v>
      </c>
      <c r="J1042" s="318" t="s">
        <v>12</v>
      </c>
      <c r="K1042" s="317" t="s">
        <v>5432</v>
      </c>
      <c r="L1042" s="317" t="s">
        <v>6530</v>
      </c>
      <c r="M1042" s="317" t="str">
        <f>VLOOKUP(L1042,[2]Feuil1!$F:$F,1,)</f>
        <v>O_CAM_H04_300-301_7</v>
      </c>
      <c r="N1042" s="317"/>
    </row>
    <row r="1043" spans="1:14">
      <c r="A1043" s="317" t="str">
        <f>_xlfn.XLOOKUP(B1043,NRO!I:I,NRO!H:H)</f>
        <v>MAD</v>
      </c>
      <c r="B1043" s="317" t="s">
        <v>1497</v>
      </c>
      <c r="C1043" s="317" t="s">
        <v>3889</v>
      </c>
      <c r="D1043" s="317">
        <v>14.861129999999999</v>
      </c>
      <c r="E1043" s="317">
        <v>-15.95011</v>
      </c>
      <c r="F1043" s="317">
        <v>0</v>
      </c>
      <c r="G1043" s="317">
        <v>8</v>
      </c>
      <c r="H1043" s="317">
        <v>0</v>
      </c>
      <c r="I1043" s="317">
        <v>0</v>
      </c>
      <c r="J1043" s="320" t="s">
        <v>5430</v>
      </c>
      <c r="K1043" s="317" t="s">
        <v>5432</v>
      </c>
      <c r="L1043" s="317" t="s">
        <v>6531</v>
      </c>
      <c r="M1043" s="317" t="e">
        <f>VLOOKUP(L1043,[2]Feuil1!$F:$F,1,)</f>
        <v>#N/A</v>
      </c>
      <c r="N1043" s="317"/>
    </row>
    <row r="1044" spans="1:14">
      <c r="A1044" s="317" t="str">
        <f>_xlfn.XLOOKUP(B1044,NRO!I:I,NRO!H:H)</f>
        <v>THS</v>
      </c>
      <c r="B1044" s="317" t="s">
        <v>882</v>
      </c>
      <c r="C1044" s="317" t="s">
        <v>4510</v>
      </c>
      <c r="D1044" s="317">
        <v>14.8155</v>
      </c>
      <c r="E1044" s="317">
        <v>-16.931999999999999</v>
      </c>
      <c r="F1044" s="317">
        <v>0</v>
      </c>
      <c r="G1044" s="317">
        <v>6</v>
      </c>
      <c r="H1044" s="317">
        <v>0</v>
      </c>
      <c r="I1044" s="317">
        <v>0</v>
      </c>
      <c r="J1044" s="320" t="s">
        <v>23</v>
      </c>
      <c r="K1044" s="317" t="s">
        <v>5432</v>
      </c>
      <c r="L1044" s="317" t="s">
        <v>6532</v>
      </c>
      <c r="M1044" s="317" t="e">
        <f>VLOOKUP(L1044,[2]Feuil1!$F:$F,1,)</f>
        <v>#N/A</v>
      </c>
      <c r="N1044" s="317"/>
    </row>
    <row r="1045" spans="1:14">
      <c r="A1045" s="317" t="str">
        <f>_xlfn.XLOOKUP(B1045,NRO!I:I,NRO!H:H)</f>
        <v>SVD</v>
      </c>
      <c r="B1045" s="317" t="s">
        <v>1301</v>
      </c>
      <c r="C1045" s="317" t="s">
        <v>4057</v>
      </c>
      <c r="D1045" s="317">
        <v>14.7141</v>
      </c>
      <c r="E1045" s="317">
        <v>-17.470859999999998</v>
      </c>
      <c r="F1045" s="317">
        <v>0</v>
      </c>
      <c r="G1045" s="317">
        <v>6</v>
      </c>
      <c r="H1045" s="317">
        <v>0</v>
      </c>
      <c r="I1045" s="317">
        <v>0</v>
      </c>
      <c r="J1045" s="317" t="s">
        <v>19</v>
      </c>
      <c r="K1045" s="317" t="s">
        <v>5432</v>
      </c>
      <c r="L1045" s="317" t="s">
        <v>6533</v>
      </c>
      <c r="M1045" s="317" t="e">
        <f>VLOOKUP(L1045,[2]Feuil1!$F:$F,1,)</f>
        <v>#N/A</v>
      </c>
      <c r="N1045" s="317"/>
    </row>
    <row r="1046" spans="1:14">
      <c r="A1046" s="317" t="str">
        <f>_xlfn.XLOOKUP(B1046,NRO!I:I,NRO!H:H)</f>
        <v>MBO</v>
      </c>
      <c r="B1046" s="317" t="s">
        <v>1689</v>
      </c>
      <c r="C1046" s="317" t="s">
        <v>4673</v>
      </c>
      <c r="D1046" s="317">
        <v>15.12022</v>
      </c>
      <c r="E1046" s="317">
        <v>-16.881499999999999</v>
      </c>
      <c r="F1046" s="317">
        <v>0</v>
      </c>
      <c r="G1046" s="317">
        <v>6</v>
      </c>
      <c r="H1046" s="317">
        <v>0</v>
      </c>
      <c r="I1046" s="317">
        <v>0</v>
      </c>
      <c r="J1046" s="320" t="s">
        <v>23</v>
      </c>
      <c r="K1046" s="317" t="s">
        <v>5432</v>
      </c>
      <c r="L1046" s="317" t="s">
        <v>6534</v>
      </c>
      <c r="M1046" s="317" t="e">
        <f>VLOOKUP(L1046,[2]Feuil1!$F:$F,1,)</f>
        <v>#N/A</v>
      </c>
      <c r="N1046" s="317"/>
    </row>
    <row r="1047" spans="1:14">
      <c r="A1047" s="317" t="str">
        <f>_xlfn.XLOOKUP(B1047,NRO!I:I,NRO!H:H)</f>
        <v>GDW</v>
      </c>
      <c r="B1047" s="317" t="s">
        <v>1152</v>
      </c>
      <c r="C1047" s="317" t="s">
        <v>3696</v>
      </c>
      <c r="D1047" s="317">
        <v>14.776479999999999</v>
      </c>
      <c r="E1047" s="317">
        <v>-17.371659999999999</v>
      </c>
      <c r="F1047" s="317">
        <v>0</v>
      </c>
      <c r="G1047" s="317">
        <v>8</v>
      </c>
      <c r="H1047" s="317">
        <v>0</v>
      </c>
      <c r="I1047" s="317">
        <v>0</v>
      </c>
      <c r="J1047" s="318" t="s">
        <v>12</v>
      </c>
      <c r="K1047" s="317" t="s">
        <v>5432</v>
      </c>
      <c r="L1047" s="317" t="s">
        <v>6535</v>
      </c>
      <c r="M1047" s="317" t="e">
        <f>VLOOKUP(L1047,[2]Feuil1!$F:$F,1,)</f>
        <v>#N/A</v>
      </c>
      <c r="N1047" s="317"/>
    </row>
    <row r="1048" spans="1:14">
      <c r="A1048" s="317" t="str">
        <f>_xlfn.XLOOKUP(B1048,NRO!I:I,NRO!H:H)</f>
        <v>TIA</v>
      </c>
      <c r="B1048" s="317" t="s">
        <v>813</v>
      </c>
      <c r="C1048" s="317" t="s">
        <v>3806</v>
      </c>
      <c r="D1048" s="317">
        <v>14.740830000000001</v>
      </c>
      <c r="E1048" s="317">
        <v>-17.366910000000001</v>
      </c>
      <c r="F1048" s="317">
        <v>0</v>
      </c>
      <c r="G1048" s="317">
        <v>6</v>
      </c>
      <c r="H1048" s="317">
        <v>0</v>
      </c>
      <c r="I1048" s="317">
        <v>0</v>
      </c>
      <c r="J1048" s="318" t="s">
        <v>12</v>
      </c>
      <c r="K1048" s="317" t="s">
        <v>5432</v>
      </c>
      <c r="L1048" s="317" t="s">
        <v>6536</v>
      </c>
      <c r="M1048" s="317" t="e">
        <f>VLOOKUP(L1048,[2]Feuil1!$F:$F,1,)</f>
        <v>#N/A</v>
      </c>
      <c r="N1048" s="317"/>
    </row>
    <row r="1049" spans="1:14">
      <c r="A1049" s="317" t="str">
        <f>_xlfn.XLOOKUP(B1049,NRO!I:I,NRO!H:H)</f>
        <v>DBL</v>
      </c>
      <c r="B1049" s="317" t="s">
        <v>1432</v>
      </c>
      <c r="C1049" s="317" t="s">
        <v>3905</v>
      </c>
      <c r="D1049" s="317">
        <v>14.664350000000001</v>
      </c>
      <c r="E1049" s="317">
        <v>-16.200430000000001</v>
      </c>
      <c r="F1049" s="317">
        <v>0</v>
      </c>
      <c r="G1049" s="317">
        <v>8</v>
      </c>
      <c r="H1049" s="317">
        <v>0</v>
      </c>
      <c r="I1049" s="317">
        <v>0</v>
      </c>
      <c r="J1049" s="320" t="s">
        <v>5430</v>
      </c>
      <c r="K1049" s="317" t="s">
        <v>5432</v>
      </c>
      <c r="L1049" s="317" t="s">
        <v>6537</v>
      </c>
      <c r="M1049" s="317" t="e">
        <f>VLOOKUP(L1049,[2]Feuil1!$F:$F,1,)</f>
        <v>#N/A</v>
      </c>
      <c r="N1049" s="317"/>
    </row>
    <row r="1050" spans="1:14">
      <c r="A1050" s="317" t="str">
        <f>_xlfn.XLOOKUP(B1050,NRO!I:I,NRO!H:H)</f>
        <v>MED</v>
      </c>
      <c r="B1050" s="317" t="s">
        <v>254</v>
      </c>
      <c r="C1050" s="317" t="s">
        <v>4204</v>
      </c>
      <c r="D1050" s="317">
        <v>14.679798999999999</v>
      </c>
      <c r="E1050" s="317">
        <v>-17.449186000000001</v>
      </c>
      <c r="F1050" s="317">
        <v>0</v>
      </c>
      <c r="G1050" s="317">
        <v>6</v>
      </c>
      <c r="H1050" s="317">
        <v>0</v>
      </c>
      <c r="I1050" s="317">
        <v>0</v>
      </c>
      <c r="J1050" s="317" t="s">
        <v>19</v>
      </c>
      <c r="K1050" s="317" t="s">
        <v>5432</v>
      </c>
      <c r="L1050" s="317" t="s">
        <v>6538</v>
      </c>
      <c r="M1050" s="317" t="e">
        <f>VLOOKUP(L1050,[2]Feuil1!$F:$F,1,)</f>
        <v>#N/A</v>
      </c>
      <c r="N1050" s="317"/>
    </row>
    <row r="1051" spans="1:14">
      <c r="A1051" s="317" t="str">
        <f>_xlfn.XLOOKUP(B1051,NRO!I:I,NRO!H:H)</f>
        <v>KMR</v>
      </c>
      <c r="B1051" s="317" t="s">
        <v>927</v>
      </c>
      <c r="C1051" s="317" t="s">
        <v>3896</v>
      </c>
      <c r="D1051" s="317">
        <v>14.78903</v>
      </c>
      <c r="E1051" s="317">
        <v>-14.78903</v>
      </c>
      <c r="F1051" s="317">
        <v>0</v>
      </c>
      <c r="G1051" s="317">
        <v>8</v>
      </c>
      <c r="H1051" s="317">
        <v>0</v>
      </c>
      <c r="I1051" s="317">
        <v>0</v>
      </c>
      <c r="J1051" s="318" t="s">
        <v>12</v>
      </c>
      <c r="K1051" s="317" t="s">
        <v>5432</v>
      </c>
      <c r="L1051" s="317" t="s">
        <v>6539</v>
      </c>
      <c r="M1051" s="317" t="e">
        <f>VLOOKUP(L1051,[2]Feuil1!$F:$F,1,)</f>
        <v>#N/A</v>
      </c>
      <c r="N1051" s="317"/>
    </row>
    <row r="1052" spans="1:14">
      <c r="A1052" s="317" t="str">
        <f>_xlfn.XLOOKUP(B1052,NRO!I:I,NRO!H:H)</f>
        <v>YOF</v>
      </c>
      <c r="B1052" s="317" t="s">
        <v>682</v>
      </c>
      <c r="C1052" s="317" t="s">
        <v>4159</v>
      </c>
      <c r="D1052" s="317">
        <v>14.73718</v>
      </c>
      <c r="E1052" s="317">
        <v>-17.50292</v>
      </c>
      <c r="F1052" s="317">
        <v>0</v>
      </c>
      <c r="G1052" s="317">
        <v>6</v>
      </c>
      <c r="H1052" s="317">
        <v>0</v>
      </c>
      <c r="I1052" s="317">
        <v>0</v>
      </c>
      <c r="J1052" s="317" t="s">
        <v>19</v>
      </c>
      <c r="K1052" s="317" t="s">
        <v>5432</v>
      </c>
      <c r="L1052" s="317" t="s">
        <v>6540</v>
      </c>
      <c r="M1052" s="317" t="e">
        <f>VLOOKUP(L1052,[2]Feuil1!$F:$F,1,)</f>
        <v>#N/A</v>
      </c>
      <c r="N1052" s="317"/>
    </row>
    <row r="1053" spans="1:14">
      <c r="A1053" s="317" t="str">
        <f>_xlfn.XLOOKUP(B1053,NRO!I:I,NRO!H:H)</f>
        <v>YOF</v>
      </c>
      <c r="B1053" s="317" t="s">
        <v>682</v>
      </c>
      <c r="C1053" s="317" t="s">
        <v>3951</v>
      </c>
      <c r="D1053" s="317">
        <v>14.73579</v>
      </c>
      <c r="E1053" s="317">
        <v>-17.50132</v>
      </c>
      <c r="F1053" s="317">
        <v>0</v>
      </c>
      <c r="G1053" s="317">
        <v>6</v>
      </c>
      <c r="H1053" s="317">
        <v>0</v>
      </c>
      <c r="I1053" s="317">
        <v>0</v>
      </c>
      <c r="J1053" s="317" t="s">
        <v>19</v>
      </c>
      <c r="K1053" s="317" t="s">
        <v>5432</v>
      </c>
      <c r="L1053" s="317" t="s">
        <v>6541</v>
      </c>
      <c r="M1053" s="317" t="e">
        <f>VLOOKUP(L1053,[2]Feuil1!$F:$F,1,)</f>
        <v>#N/A</v>
      </c>
      <c r="N1053" s="317"/>
    </row>
    <row r="1054" spans="1:14">
      <c r="A1054" s="317" t="str">
        <f>_xlfn.XLOOKUP(B1054,NRO!I:I,NRO!H:H)</f>
        <v>SGK</v>
      </c>
      <c r="B1054" s="317" t="s">
        <v>773</v>
      </c>
      <c r="C1054" s="317" t="s">
        <v>3999</v>
      </c>
      <c r="D1054" s="317">
        <v>14.802823</v>
      </c>
      <c r="E1054" s="317">
        <v>-17.189160000000001</v>
      </c>
      <c r="F1054" s="317">
        <v>0</v>
      </c>
      <c r="G1054" s="317">
        <v>8</v>
      </c>
      <c r="H1054" s="317">
        <v>0</v>
      </c>
      <c r="I1054" s="317">
        <v>0</v>
      </c>
      <c r="J1054" s="318" t="s">
        <v>12</v>
      </c>
      <c r="K1054" s="317" t="s">
        <v>5432</v>
      </c>
      <c r="L1054" s="317" t="s">
        <v>6542</v>
      </c>
      <c r="M1054" s="317" t="e">
        <f>VLOOKUP(L1054,[2]Feuil1!$F:$F,1,)</f>
        <v>#N/A</v>
      </c>
      <c r="N1054" s="317"/>
    </row>
    <row r="1055" spans="1:14">
      <c r="A1055" s="317" t="str">
        <f>_xlfn.XLOOKUP(B1055,NRO!I:I,NRO!H:H)</f>
        <v>THS</v>
      </c>
      <c r="B1055" s="317" t="s">
        <v>1311</v>
      </c>
      <c r="C1055" s="317" t="s">
        <v>3781</v>
      </c>
      <c r="D1055" s="317">
        <v>14.74649</v>
      </c>
      <c r="E1055" s="317">
        <v>-16.946750000000002</v>
      </c>
      <c r="F1055" s="317">
        <v>0</v>
      </c>
      <c r="G1055" s="317">
        <v>8</v>
      </c>
      <c r="H1055" s="317">
        <v>0</v>
      </c>
      <c r="I1055" s="317">
        <v>0</v>
      </c>
      <c r="J1055" s="320" t="s">
        <v>23</v>
      </c>
      <c r="K1055" s="317" t="s">
        <v>5432</v>
      </c>
      <c r="L1055" s="317" t="s">
        <v>6543</v>
      </c>
      <c r="M1055" s="317" t="e">
        <f>VLOOKUP(L1055,[2]Feuil1!$F:$F,1,)</f>
        <v>#N/A</v>
      </c>
      <c r="N1055" s="317"/>
    </row>
    <row r="1056" spans="1:14">
      <c r="A1056" s="317" t="str">
        <f>_xlfn.XLOOKUP(B1056,NRO!I:I,NRO!H:H)</f>
        <v>THS</v>
      </c>
      <c r="B1056" s="317" t="s">
        <v>878</v>
      </c>
      <c r="C1056" s="317" t="s">
        <v>5212</v>
      </c>
      <c r="D1056" s="317">
        <v>14.76985</v>
      </c>
      <c r="E1056" s="317">
        <v>-16.954650000000001</v>
      </c>
      <c r="F1056" s="317">
        <v>0</v>
      </c>
      <c r="G1056" s="317">
        <v>6</v>
      </c>
      <c r="H1056" s="317">
        <v>0</v>
      </c>
      <c r="I1056" s="317">
        <v>0</v>
      </c>
      <c r="J1056" s="320" t="s">
        <v>23</v>
      </c>
      <c r="K1056" s="317" t="s">
        <v>5432</v>
      </c>
      <c r="L1056" s="317" t="s">
        <v>6544</v>
      </c>
      <c r="M1056" s="317" t="e">
        <f>VLOOKUP(L1056,[2]Feuil1!$F:$F,1,)</f>
        <v>#N/A</v>
      </c>
      <c r="N1056" s="317"/>
    </row>
    <row r="1057" spans="1:14">
      <c r="A1057" s="317" t="str">
        <f>_xlfn.XLOOKUP(B1057,NRO!I:I,NRO!H:H)</f>
        <v>YOF</v>
      </c>
      <c r="B1057" s="317" t="s">
        <v>860</v>
      </c>
      <c r="C1057" s="317" t="s">
        <v>4028</v>
      </c>
      <c r="D1057" s="317">
        <v>14.739929999999999</v>
      </c>
      <c r="E1057" s="317">
        <v>-17.50442</v>
      </c>
      <c r="F1057" s="317">
        <v>0</v>
      </c>
      <c r="G1057" s="317">
        <v>6</v>
      </c>
      <c r="H1057" s="317">
        <v>0</v>
      </c>
      <c r="I1057" s="317">
        <v>0</v>
      </c>
      <c r="J1057" s="317" t="s">
        <v>19</v>
      </c>
      <c r="K1057" s="317" t="s">
        <v>5432</v>
      </c>
      <c r="L1057" s="317" t="s">
        <v>6545</v>
      </c>
      <c r="M1057" s="317" t="e">
        <f>VLOOKUP(L1057,[2]Feuil1!$F:$F,1,)</f>
        <v>#N/A</v>
      </c>
      <c r="N1057" s="317"/>
    </row>
    <row r="1058" spans="1:14">
      <c r="A1058" s="317" t="str">
        <f>_xlfn.XLOOKUP(B1058,NRO!I:I,NRO!H:H)</f>
        <v>YOF</v>
      </c>
      <c r="B1058" s="317" t="s">
        <v>860</v>
      </c>
      <c r="C1058" s="317" t="s">
        <v>3947</v>
      </c>
      <c r="D1058" s="317">
        <v>14.740919999999999</v>
      </c>
      <c r="E1058" s="317">
        <v>-17.504580000000001</v>
      </c>
      <c r="F1058" s="317">
        <v>0</v>
      </c>
      <c r="G1058" s="317">
        <v>6</v>
      </c>
      <c r="H1058" s="317">
        <v>0</v>
      </c>
      <c r="I1058" s="317">
        <v>0</v>
      </c>
      <c r="J1058" s="317" t="s">
        <v>19</v>
      </c>
      <c r="K1058" s="317" t="s">
        <v>5432</v>
      </c>
      <c r="L1058" s="317" t="s">
        <v>6546</v>
      </c>
      <c r="M1058" s="317" t="e">
        <f>VLOOKUP(L1058,[2]Feuil1!$F:$F,1,)</f>
        <v>#N/A</v>
      </c>
      <c r="N1058" s="317"/>
    </row>
    <row r="1059" spans="1:14">
      <c r="A1059" s="317" t="str">
        <f>_xlfn.XLOOKUP(B1059,NRO!I:I,NRO!H:H)</f>
        <v>BKL</v>
      </c>
      <c r="B1059" s="317" t="s">
        <v>1590</v>
      </c>
      <c r="C1059" s="317" t="s">
        <v>3774</v>
      </c>
      <c r="D1059" s="317">
        <v>14.90715</v>
      </c>
      <c r="E1059" s="317">
        <v>-12.457929999999999</v>
      </c>
      <c r="F1059" s="317">
        <v>0</v>
      </c>
      <c r="G1059" s="317">
        <v>8</v>
      </c>
      <c r="H1059" s="317">
        <v>0</v>
      </c>
      <c r="I1059" s="317">
        <v>0</v>
      </c>
      <c r="J1059" s="323" t="s">
        <v>9</v>
      </c>
      <c r="K1059" s="317" t="s">
        <v>5432</v>
      </c>
      <c r="L1059" s="317" t="s">
        <v>6547</v>
      </c>
      <c r="M1059" s="317" t="e">
        <f>VLOOKUP(L1059,[2]Feuil1!$F:$F,1,)</f>
        <v>#N/A</v>
      </c>
      <c r="N1059" s="317"/>
    </row>
    <row r="1060" spans="1:14">
      <c r="A1060" s="317" t="str">
        <f>_xlfn.XLOOKUP(B1060,NRO!I:I,NRO!H:H)</f>
        <v>SDF</v>
      </c>
      <c r="B1060" s="317" t="s">
        <v>674</v>
      </c>
      <c r="C1060" s="317" t="s">
        <v>4099</v>
      </c>
      <c r="D1060" s="317">
        <v>14.737170000000001</v>
      </c>
      <c r="E1060" s="317">
        <v>-17.450040000000001</v>
      </c>
      <c r="F1060" s="317">
        <v>0</v>
      </c>
      <c r="G1060" s="317">
        <v>6</v>
      </c>
      <c r="H1060" s="317">
        <v>0</v>
      </c>
      <c r="I1060" s="317">
        <v>0</v>
      </c>
      <c r="J1060" s="317" t="s">
        <v>19</v>
      </c>
      <c r="K1060" s="317" t="s">
        <v>5432</v>
      </c>
      <c r="L1060" s="317" t="s">
        <v>6548</v>
      </c>
      <c r="M1060" s="317" t="e">
        <f>VLOOKUP(L1060,[2]Feuil1!$F:$F,1,)</f>
        <v>#N/A</v>
      </c>
      <c r="N1060" s="317"/>
    </row>
    <row r="1061" spans="1:14">
      <c r="A1061" s="317" t="str">
        <f>_xlfn.XLOOKUP(B1061,NRO!I:I,NRO!H:H)</f>
        <v>CAM</v>
      </c>
      <c r="B1061" s="317" t="s">
        <v>440</v>
      </c>
      <c r="C1061" s="317" t="s">
        <v>3940</v>
      </c>
      <c r="D1061" s="317">
        <v>14.75178</v>
      </c>
      <c r="E1061" s="317">
        <v>-17.435559999999999</v>
      </c>
      <c r="F1061" s="317">
        <v>0</v>
      </c>
      <c r="G1061" s="317">
        <v>6</v>
      </c>
      <c r="H1061" s="317">
        <v>0</v>
      </c>
      <c r="I1061" s="317">
        <v>0</v>
      </c>
      <c r="J1061" s="318" t="s">
        <v>12</v>
      </c>
      <c r="K1061" s="317" t="s">
        <v>5432</v>
      </c>
      <c r="L1061" s="317" t="s">
        <v>6549</v>
      </c>
      <c r="M1061" s="317" t="str">
        <f>VLOOKUP(L1061,[2]Feuil1!$F:$F,1,)</f>
        <v>O_CAM_H35_187-188_7</v>
      </c>
      <c r="N1061" s="317"/>
    </row>
    <row r="1062" spans="1:14">
      <c r="A1062" s="317" t="str">
        <f>_xlfn.XLOOKUP(B1062,NRO!I:I,NRO!H:H)</f>
        <v>NGA</v>
      </c>
      <c r="B1062" s="317" t="s">
        <v>678</v>
      </c>
      <c r="C1062" s="317" t="s">
        <v>4752</v>
      </c>
      <c r="D1062" s="317">
        <v>16.049499999999998</v>
      </c>
      <c r="E1062" s="317">
        <v>-16.429269999999999</v>
      </c>
      <c r="F1062" s="317">
        <v>0</v>
      </c>
      <c r="G1062" s="317">
        <v>6</v>
      </c>
      <c r="H1062" s="317">
        <v>0</v>
      </c>
      <c r="I1062" s="317">
        <v>0</v>
      </c>
      <c r="J1062" s="321" t="s">
        <v>26</v>
      </c>
      <c r="K1062" s="317" t="s">
        <v>5432</v>
      </c>
      <c r="L1062" s="317" t="s">
        <v>6550</v>
      </c>
      <c r="M1062" s="317" t="e">
        <f>VLOOKUP(L1062,[2]Feuil1!$F:$F,1,)</f>
        <v>#N/A</v>
      </c>
      <c r="N1062" s="317"/>
    </row>
    <row r="1063" spans="1:14">
      <c r="A1063" s="317" t="str">
        <f>_xlfn.XLOOKUP(B1063,NRO!I:I,NRO!H:H)</f>
        <v>ZIG</v>
      </c>
      <c r="B1063" s="317" t="s">
        <v>684</v>
      </c>
      <c r="C1063" s="317" t="s">
        <v>4616</v>
      </c>
      <c r="D1063" s="317">
        <v>12.586317371721</v>
      </c>
      <c r="E1063" s="317">
        <v>-16.265836415135901</v>
      </c>
      <c r="F1063" s="317">
        <v>0</v>
      </c>
      <c r="G1063" s="317">
        <v>6</v>
      </c>
      <c r="H1063" s="317">
        <v>0</v>
      </c>
      <c r="I1063" s="317">
        <v>0</v>
      </c>
      <c r="J1063" s="319" t="s">
        <v>17</v>
      </c>
      <c r="K1063" s="317" t="s">
        <v>5432</v>
      </c>
      <c r="L1063" s="317" t="s">
        <v>6551</v>
      </c>
      <c r="M1063" s="317" t="e">
        <f>VLOOKUP(L1063,[2]Feuil1!$F:$F,1,)</f>
        <v>#N/A</v>
      </c>
      <c r="N1063" s="317"/>
    </row>
    <row r="1064" spans="1:14">
      <c r="A1064" s="317" t="str">
        <f>_xlfn.XLOOKUP(B1064,NRO!I:I,NRO!H:H)</f>
        <v>MED</v>
      </c>
      <c r="B1064" s="317" t="s">
        <v>585</v>
      </c>
      <c r="C1064" s="317" t="s">
        <v>4037</v>
      </c>
      <c r="D1064" s="317">
        <v>14.6943</v>
      </c>
      <c r="E1064" s="317">
        <v>-17.4498</v>
      </c>
      <c r="F1064" s="317">
        <v>0</v>
      </c>
      <c r="G1064" s="317">
        <v>6</v>
      </c>
      <c r="H1064" s="317">
        <v>0</v>
      </c>
      <c r="I1064" s="317">
        <v>0</v>
      </c>
      <c r="J1064" s="317" t="s">
        <v>19</v>
      </c>
      <c r="K1064" s="317" t="s">
        <v>5432</v>
      </c>
      <c r="L1064" s="317" t="s">
        <v>6552</v>
      </c>
      <c r="M1064" s="317" t="e">
        <f>VLOOKUP(L1064,[2]Feuil1!$F:$F,1,)</f>
        <v>#N/A</v>
      </c>
      <c r="N1064" s="317"/>
    </row>
    <row r="1065" spans="1:14">
      <c r="A1065" s="317" t="str">
        <f>_xlfn.XLOOKUP(B1065,NRO!I:I,NRO!H:H)</f>
        <v>SGK</v>
      </c>
      <c r="B1065" s="317" t="s">
        <v>1256</v>
      </c>
      <c r="C1065" s="317" t="s">
        <v>3797</v>
      </c>
      <c r="D1065" s="317">
        <v>14.772640000000001</v>
      </c>
      <c r="E1065" s="317">
        <v>-17.249839999999999</v>
      </c>
      <c r="F1065" s="317">
        <v>0</v>
      </c>
      <c r="G1065" s="317">
        <v>8</v>
      </c>
      <c r="H1065" s="317">
        <v>0</v>
      </c>
      <c r="I1065" s="317">
        <v>0</v>
      </c>
      <c r="J1065" s="318" t="s">
        <v>12</v>
      </c>
      <c r="K1065" s="317" t="s">
        <v>5432</v>
      </c>
      <c r="L1065" s="317" t="s">
        <v>6553</v>
      </c>
      <c r="M1065" s="317" t="e">
        <f>VLOOKUP(L1065,[2]Feuil1!$F:$F,1,)</f>
        <v>#N/A</v>
      </c>
      <c r="N1065" s="317"/>
    </row>
    <row r="1066" spans="1:14">
      <c r="A1066" s="317" t="str">
        <f>_xlfn.XLOOKUP(B1066,NRO!I:I,NRO!H:H)</f>
        <v>NIO</v>
      </c>
      <c r="B1066" s="317" t="s">
        <v>1621</v>
      </c>
      <c r="C1066" s="317" t="s">
        <v>4655</v>
      </c>
      <c r="D1066" s="317">
        <v>13.746869999999999</v>
      </c>
      <c r="E1066" s="317">
        <v>-15.783799999999999</v>
      </c>
      <c r="F1066" s="317">
        <v>0</v>
      </c>
      <c r="G1066" s="317">
        <v>6</v>
      </c>
      <c r="H1066" s="317">
        <v>0</v>
      </c>
      <c r="I1066" s="317">
        <v>0</v>
      </c>
      <c r="J1066" s="322" t="s">
        <v>41</v>
      </c>
      <c r="K1066" s="317" t="s">
        <v>5432</v>
      </c>
      <c r="L1066" s="317" t="s">
        <v>6554</v>
      </c>
      <c r="M1066" s="317" t="e">
        <f>VLOOKUP(L1066,[2]Feuil1!$F:$F,1,)</f>
        <v>#N/A</v>
      </c>
      <c r="N1066" s="317"/>
    </row>
    <row r="1067" spans="1:14">
      <c r="A1067" s="317" t="str">
        <f>_xlfn.XLOOKUP(B1067,NRO!I:I,NRO!H:H)</f>
        <v>HAN</v>
      </c>
      <c r="B1067" s="317" t="s">
        <v>820</v>
      </c>
      <c r="C1067" s="317" t="s">
        <v>3803</v>
      </c>
      <c r="D1067" s="317">
        <v>14.69141216350765</v>
      </c>
      <c r="E1067" s="317">
        <v>-17.434122672338571</v>
      </c>
      <c r="F1067" s="317">
        <v>0</v>
      </c>
      <c r="G1067" s="317">
        <v>6</v>
      </c>
      <c r="H1067" s="317">
        <v>0</v>
      </c>
      <c r="I1067" s="317">
        <v>0</v>
      </c>
      <c r="J1067" s="317" t="s">
        <v>19</v>
      </c>
      <c r="K1067" s="317" t="s">
        <v>5432</v>
      </c>
      <c r="L1067" s="317" t="s">
        <v>6555</v>
      </c>
      <c r="M1067" s="317" t="e">
        <f>VLOOKUP(L1067,[2]Feuil1!$F:$F,1,)</f>
        <v>#N/A</v>
      </c>
      <c r="N1067" s="317"/>
    </row>
    <row r="1068" spans="1:14">
      <c r="A1068" s="317" t="str">
        <f>_xlfn.XLOOKUP(B1068,NRO!I:I,NRO!H:H)</f>
        <v>VEL</v>
      </c>
      <c r="B1068" s="317" t="s">
        <v>1399</v>
      </c>
      <c r="C1068" s="317" t="s">
        <v>3721</v>
      </c>
      <c r="D1068" s="317">
        <v>13.157360000000001</v>
      </c>
      <c r="E1068" s="317">
        <v>-14.09723</v>
      </c>
      <c r="F1068" s="317">
        <v>0</v>
      </c>
      <c r="G1068" s="317">
        <v>8</v>
      </c>
      <c r="H1068" s="317">
        <v>0</v>
      </c>
      <c r="I1068" s="317">
        <v>0</v>
      </c>
      <c r="J1068" s="319" t="s">
        <v>17</v>
      </c>
      <c r="K1068" s="317" t="s">
        <v>5432</v>
      </c>
      <c r="L1068" s="317" t="s">
        <v>6556</v>
      </c>
      <c r="M1068" s="317" t="e">
        <f>VLOOKUP(L1068,[2]Feuil1!$F:$F,1,)</f>
        <v>#N/A</v>
      </c>
      <c r="N1068" s="317"/>
    </row>
    <row r="1069" spans="1:14">
      <c r="A1069" s="317" t="str">
        <f>_xlfn.XLOOKUP(B1069,NRO!I:I,NRO!H:H)</f>
        <v>PRK</v>
      </c>
      <c r="B1069" s="317" t="s">
        <v>1701</v>
      </c>
      <c r="C1069" s="317" t="s">
        <v>4423</v>
      </c>
      <c r="D1069" s="317">
        <v>13.69717</v>
      </c>
      <c r="E1069" s="317">
        <v>-15.83123</v>
      </c>
      <c r="F1069" s="317">
        <v>0</v>
      </c>
      <c r="G1069" s="317">
        <v>8</v>
      </c>
      <c r="H1069" s="317">
        <v>0</v>
      </c>
      <c r="I1069" s="317">
        <v>0</v>
      </c>
      <c r="J1069" s="322" t="s">
        <v>41</v>
      </c>
      <c r="K1069" s="317" t="s">
        <v>5432</v>
      </c>
      <c r="L1069" s="317" t="s">
        <v>6557</v>
      </c>
      <c r="M1069" s="317" t="e">
        <f>VLOOKUP(L1069,[2]Feuil1!$F:$F,1,)</f>
        <v>#N/A</v>
      </c>
      <c r="N1069" s="317"/>
    </row>
    <row r="1070" spans="1:14">
      <c r="A1070" s="317" t="str">
        <f>_xlfn.XLOOKUP(B1070,NRO!I:I,NRO!H:H)</f>
        <v>PRK</v>
      </c>
      <c r="B1070" s="317" t="s">
        <v>1701</v>
      </c>
      <c r="C1070" s="317" t="s">
        <v>4009</v>
      </c>
      <c r="D1070" s="317">
        <v>13.696680000000001</v>
      </c>
      <c r="E1070" s="317">
        <v>-15.831709999999999</v>
      </c>
      <c r="F1070" s="317">
        <v>0</v>
      </c>
      <c r="G1070" s="317">
        <v>8</v>
      </c>
      <c r="H1070" s="317">
        <v>0</v>
      </c>
      <c r="I1070" s="317">
        <v>0</v>
      </c>
      <c r="J1070" s="322" t="s">
        <v>41</v>
      </c>
      <c r="K1070" s="317" t="s">
        <v>5432</v>
      </c>
      <c r="L1070" s="317" t="s">
        <v>6558</v>
      </c>
      <c r="M1070" s="317" t="e">
        <f>VLOOKUP(L1070,[2]Feuil1!$F:$F,1,)</f>
        <v>#N/A</v>
      </c>
      <c r="N1070" s="317"/>
    </row>
    <row r="1071" spans="1:14">
      <c r="A1071" s="317" t="str">
        <f>_xlfn.XLOOKUP(B1071,NRO!I:I,NRO!H:H)</f>
        <v>PRK</v>
      </c>
      <c r="B1071" s="317" t="s">
        <v>1701</v>
      </c>
      <c r="C1071" s="317" t="s">
        <v>4110</v>
      </c>
      <c r="D1071" s="317">
        <v>13.692679999999999</v>
      </c>
      <c r="E1071" s="317">
        <v>-15.83136</v>
      </c>
      <c r="F1071" s="317">
        <v>0</v>
      </c>
      <c r="G1071" s="317">
        <v>8</v>
      </c>
      <c r="H1071" s="317">
        <v>0</v>
      </c>
      <c r="I1071" s="317">
        <v>0</v>
      </c>
      <c r="J1071" s="322" t="s">
        <v>41</v>
      </c>
      <c r="K1071" s="317" t="s">
        <v>5432</v>
      </c>
      <c r="L1071" s="317" t="s">
        <v>6559</v>
      </c>
      <c r="M1071" s="317" t="e">
        <f>VLOOKUP(L1071,[2]Feuil1!$F:$F,1,)</f>
        <v>#N/A</v>
      </c>
      <c r="N1071" s="317"/>
    </row>
    <row r="1072" spans="1:14">
      <c r="A1072" s="317" t="str">
        <f>_xlfn.XLOOKUP(B1072,NRO!I:I,NRO!H:H)</f>
        <v>KLK</v>
      </c>
      <c r="B1072" s="317" t="s">
        <v>1076</v>
      </c>
      <c r="C1072" s="317" t="s">
        <v>3778</v>
      </c>
      <c r="D1072" s="317">
        <v>14.171810000000001</v>
      </c>
      <c r="E1072" s="317">
        <v>-16.058240000000001</v>
      </c>
      <c r="F1072" s="317">
        <v>0</v>
      </c>
      <c r="G1072" s="317">
        <v>8</v>
      </c>
      <c r="H1072" s="317">
        <v>0</v>
      </c>
      <c r="I1072" s="317">
        <v>0</v>
      </c>
      <c r="J1072" s="322" t="s">
        <v>41</v>
      </c>
      <c r="K1072" s="317" t="s">
        <v>5432</v>
      </c>
      <c r="L1072" s="317" t="s">
        <v>6560</v>
      </c>
      <c r="M1072" s="317" t="e">
        <f>VLOOKUP(L1072,[2]Feuil1!$F:$F,1,)</f>
        <v>#N/A</v>
      </c>
      <c r="N1072" s="317"/>
    </row>
    <row r="1073" spans="1:14">
      <c r="A1073" s="317" t="str">
        <f>_xlfn.XLOOKUP(B1073,NRO!I:I,NRO!H:H)</f>
        <v>GDW</v>
      </c>
      <c r="B1073" s="317" t="s">
        <v>692</v>
      </c>
      <c r="C1073" s="317" t="s">
        <v>3941</v>
      </c>
      <c r="D1073" s="317">
        <v>14.77814</v>
      </c>
      <c r="E1073" s="317">
        <v>-17.39677</v>
      </c>
      <c r="F1073" s="317">
        <v>0</v>
      </c>
      <c r="G1073" s="317">
        <v>6</v>
      </c>
      <c r="H1073" s="317">
        <v>0</v>
      </c>
      <c r="I1073" s="317">
        <v>0</v>
      </c>
      <c r="J1073" s="318" t="s">
        <v>12</v>
      </c>
      <c r="K1073" s="317" t="s">
        <v>5432</v>
      </c>
      <c r="L1073" s="317" t="s">
        <v>6561</v>
      </c>
      <c r="M1073" s="317" t="e">
        <f>VLOOKUP(L1073,[2]Feuil1!$F:$F,1,)</f>
        <v>#N/A</v>
      </c>
      <c r="N1073" s="317"/>
    </row>
    <row r="1074" spans="1:14">
      <c r="A1074" s="317" t="str">
        <f>_xlfn.XLOOKUP(B1074,NRO!I:I,NRO!H:H)</f>
        <v>NFO</v>
      </c>
      <c r="B1074" s="317" t="s">
        <v>335</v>
      </c>
      <c r="C1074" s="317" t="s">
        <v>4332</v>
      </c>
      <c r="D1074" s="317">
        <v>14.748239999999999</v>
      </c>
      <c r="E1074" s="317">
        <v>-17.475079999999998</v>
      </c>
      <c r="F1074" s="317">
        <v>0</v>
      </c>
      <c r="G1074" s="317">
        <v>6</v>
      </c>
      <c r="H1074" s="317">
        <v>0</v>
      </c>
      <c r="I1074" s="317">
        <v>0</v>
      </c>
      <c r="J1074" s="317" t="s">
        <v>19</v>
      </c>
      <c r="K1074" s="317" t="s">
        <v>5432</v>
      </c>
      <c r="L1074" s="317" t="s">
        <v>6562</v>
      </c>
      <c r="M1074" s="317" t="e">
        <f>VLOOKUP(L1074,[2]Feuil1!$F:$F,1,)</f>
        <v>#N/A</v>
      </c>
      <c r="N1074" s="317"/>
    </row>
    <row r="1075" spans="1:14">
      <c r="A1075" s="317" t="str">
        <f>_xlfn.XLOOKUP(B1075,NRO!I:I,NRO!H:H)</f>
        <v>SDF</v>
      </c>
      <c r="B1075" s="317" t="s">
        <v>539</v>
      </c>
      <c r="C1075" s="317" t="s">
        <v>4076</v>
      </c>
      <c r="D1075" s="317">
        <v>14.739991</v>
      </c>
      <c r="E1075" s="317">
        <v>-17.449331999999998</v>
      </c>
      <c r="F1075" s="317">
        <v>0</v>
      </c>
      <c r="G1075" s="317">
        <v>6</v>
      </c>
      <c r="H1075" s="317">
        <v>0</v>
      </c>
      <c r="I1075" s="317">
        <v>0</v>
      </c>
      <c r="J1075" s="317" t="s">
        <v>19</v>
      </c>
      <c r="K1075" s="317" t="s">
        <v>5432</v>
      </c>
      <c r="L1075" s="317" t="s">
        <v>6563</v>
      </c>
      <c r="M1075" s="317" t="e">
        <f>VLOOKUP(L1075,[2]Feuil1!$F:$F,1,)</f>
        <v>#N/A</v>
      </c>
      <c r="N1075" s="317"/>
    </row>
    <row r="1076" spans="1:14">
      <c r="A1076" s="317" t="str">
        <f>_xlfn.XLOOKUP(B1076,NRO!I:I,NRO!H:H)</f>
        <v>THS</v>
      </c>
      <c r="B1076" s="317" t="s">
        <v>882</v>
      </c>
      <c r="C1076" s="317" t="s">
        <v>4563</v>
      </c>
      <c r="D1076" s="317">
        <v>14.820399999999999</v>
      </c>
      <c r="E1076" s="317">
        <v>-16.924949999999999</v>
      </c>
      <c r="F1076" s="317">
        <v>0</v>
      </c>
      <c r="G1076" s="317">
        <v>6</v>
      </c>
      <c r="H1076" s="317">
        <v>0</v>
      </c>
      <c r="I1076" s="317">
        <v>0</v>
      </c>
      <c r="J1076" s="320" t="s">
        <v>23</v>
      </c>
      <c r="K1076" s="317" t="s">
        <v>5432</v>
      </c>
      <c r="L1076" s="317" t="s">
        <v>6564</v>
      </c>
      <c r="M1076" s="317" t="e">
        <f>VLOOKUP(L1076,[2]Feuil1!$F:$F,1,)</f>
        <v>#N/A</v>
      </c>
      <c r="N1076" s="317"/>
    </row>
    <row r="1077" spans="1:14">
      <c r="A1077" s="317" t="str">
        <f>_xlfn.XLOOKUP(B1077,NRO!I:I,NRO!H:H)</f>
        <v>SDF</v>
      </c>
      <c r="B1077" s="317" t="s">
        <v>560</v>
      </c>
      <c r="C1077" s="317" t="s">
        <v>3940</v>
      </c>
      <c r="D1077" s="317">
        <v>14.74081</v>
      </c>
      <c r="E1077" s="317">
        <v>-17.442409999999999</v>
      </c>
      <c r="F1077" s="317">
        <v>0</v>
      </c>
      <c r="G1077" s="317">
        <v>6</v>
      </c>
      <c r="H1077" s="317">
        <v>0</v>
      </c>
      <c r="I1077" s="317">
        <v>0</v>
      </c>
      <c r="J1077" s="317" t="s">
        <v>19</v>
      </c>
      <c r="K1077" s="317" t="s">
        <v>5432</v>
      </c>
      <c r="L1077" s="317" t="s">
        <v>6565</v>
      </c>
      <c r="M1077" s="317" t="e">
        <f>VLOOKUP(L1077,[2]Feuil1!$F:$F,1,)</f>
        <v>#N/A</v>
      </c>
      <c r="N1077" s="317"/>
    </row>
    <row r="1078" spans="1:14">
      <c r="A1078" s="317" t="str">
        <f>_xlfn.XLOOKUP(B1078,NRO!I:I,NRO!H:H)</f>
        <v>MBO</v>
      </c>
      <c r="B1078" s="317" t="s">
        <v>1689</v>
      </c>
      <c r="C1078" s="317" t="s">
        <v>4532</v>
      </c>
      <c r="D1078" s="317">
        <v>15.116949999999999</v>
      </c>
      <c r="E1078" s="317">
        <v>-16.881150000000002</v>
      </c>
      <c r="F1078" s="317">
        <v>0</v>
      </c>
      <c r="G1078" s="317">
        <v>6</v>
      </c>
      <c r="H1078" s="317">
        <v>0</v>
      </c>
      <c r="I1078" s="317">
        <v>0</v>
      </c>
      <c r="J1078" s="320" t="s">
        <v>23</v>
      </c>
      <c r="K1078" s="317" t="s">
        <v>5432</v>
      </c>
      <c r="L1078" s="317" t="s">
        <v>6566</v>
      </c>
      <c r="M1078" s="317" t="e">
        <f>VLOOKUP(L1078,[2]Feuil1!$F:$F,1,)</f>
        <v>#N/A</v>
      </c>
      <c r="N1078" s="317"/>
    </row>
    <row r="1079" spans="1:14">
      <c r="A1079" s="317" t="str">
        <f>_xlfn.XLOOKUP(B1079,NRO!I:I,NRO!H:H)</f>
        <v>TIA</v>
      </c>
      <c r="B1079" s="317" t="s">
        <v>799</v>
      </c>
      <c r="C1079" s="317" t="s">
        <v>4183</v>
      </c>
      <c r="D1079" s="317">
        <v>14.750769999999999</v>
      </c>
      <c r="E1079" s="317">
        <v>-17.396260000000002</v>
      </c>
      <c r="F1079" s="317">
        <v>0</v>
      </c>
      <c r="G1079" s="317">
        <v>6</v>
      </c>
      <c r="H1079" s="317">
        <v>0</v>
      </c>
      <c r="I1079" s="317">
        <v>0</v>
      </c>
      <c r="J1079" s="318" t="s">
        <v>12</v>
      </c>
      <c r="K1079" s="317" t="s">
        <v>5432</v>
      </c>
      <c r="L1079" s="317" t="s">
        <v>6567</v>
      </c>
      <c r="M1079" s="317" t="e">
        <f>VLOOKUP(L1079,[2]Feuil1!$F:$F,1,)</f>
        <v>#N/A</v>
      </c>
      <c r="N1079" s="317"/>
    </row>
    <row r="1080" spans="1:14">
      <c r="A1080" s="317" t="str">
        <f>_xlfn.XLOOKUP(B1080,NRO!I:I,NRO!H:H)</f>
        <v>ALM</v>
      </c>
      <c r="B1080" s="317" t="s">
        <v>213</v>
      </c>
      <c r="C1080" s="317" t="s">
        <v>3824</v>
      </c>
      <c r="D1080" s="317">
        <v>14.73194</v>
      </c>
      <c r="E1080" s="317">
        <v>-17.498370000000001</v>
      </c>
      <c r="F1080" s="317">
        <v>0</v>
      </c>
      <c r="G1080" s="317">
        <v>6</v>
      </c>
      <c r="H1080" s="317">
        <v>0</v>
      </c>
      <c r="I1080" s="317">
        <v>0</v>
      </c>
      <c r="J1080" s="317" t="s">
        <v>19</v>
      </c>
      <c r="K1080" s="317" t="s">
        <v>5432</v>
      </c>
      <c r="L1080" s="317" t="s">
        <v>6568</v>
      </c>
      <c r="M1080" s="317" t="e">
        <f>VLOOKUP(L1080,[2]Feuil1!$F:$F,1,)</f>
        <v>#N/A</v>
      </c>
      <c r="N1080" s="317"/>
    </row>
    <row r="1081" spans="1:14">
      <c r="A1081" s="317" t="str">
        <f>_xlfn.XLOOKUP(B1081,NRO!I:I,NRO!H:H)</f>
        <v>ACA</v>
      </c>
      <c r="B1081" s="317" t="s">
        <v>186</v>
      </c>
      <c r="C1081" s="317" t="s">
        <v>3744</v>
      </c>
      <c r="D1081" s="317">
        <v>14.707618650000001</v>
      </c>
      <c r="E1081" s="317">
        <v>-17.477892629999999</v>
      </c>
      <c r="F1081" s="317">
        <v>0</v>
      </c>
      <c r="G1081" s="317">
        <v>6</v>
      </c>
      <c r="H1081" s="317">
        <v>0</v>
      </c>
      <c r="I1081" s="317">
        <v>0</v>
      </c>
      <c r="J1081" s="317" t="s">
        <v>19</v>
      </c>
      <c r="K1081" s="317" t="s">
        <v>5432</v>
      </c>
      <c r="L1081" s="317" t="s">
        <v>6569</v>
      </c>
      <c r="M1081" s="317" t="e">
        <f>VLOOKUP(L1081,[2]Feuil1!$F:$F,1,)</f>
        <v>#N/A</v>
      </c>
      <c r="N1081" s="317"/>
    </row>
    <row r="1082" spans="1:14">
      <c r="A1082" s="317" t="str">
        <f>_xlfn.XLOOKUP(B1082,NRO!I:I,NRO!H:H)</f>
        <v>KMR</v>
      </c>
      <c r="B1082" s="317" t="s">
        <v>781</v>
      </c>
      <c r="C1082" s="317" t="s">
        <v>3934</v>
      </c>
      <c r="D1082" s="317">
        <v>14.790050000000001</v>
      </c>
      <c r="E1082" s="317">
        <v>-17.331389999999999</v>
      </c>
      <c r="F1082" s="317">
        <v>0</v>
      </c>
      <c r="G1082" s="317">
        <v>6</v>
      </c>
      <c r="H1082" s="317">
        <v>0</v>
      </c>
      <c r="I1082" s="317">
        <v>0</v>
      </c>
      <c r="J1082" s="318" t="s">
        <v>12</v>
      </c>
      <c r="K1082" s="317" t="s">
        <v>5432</v>
      </c>
      <c r="L1082" s="317" t="s">
        <v>6570</v>
      </c>
      <c r="M1082" s="317" t="e">
        <f>VLOOKUP(L1082,[2]Feuil1!$F:$F,1,)</f>
        <v>#N/A</v>
      </c>
      <c r="N1082" s="317"/>
    </row>
    <row r="1083" spans="1:14">
      <c r="A1083" s="317" t="str">
        <f>_xlfn.XLOOKUP(B1083,NRO!I:I,NRO!H:H)</f>
        <v>CAM</v>
      </c>
      <c r="B1083" s="317" t="s">
        <v>404</v>
      </c>
      <c r="C1083" s="317" t="s">
        <v>3752</v>
      </c>
      <c r="D1083" s="317">
        <v>14.774570000000001</v>
      </c>
      <c r="E1083" s="317">
        <v>-17.414999999999999</v>
      </c>
      <c r="F1083" s="317">
        <v>0</v>
      </c>
      <c r="G1083" s="317">
        <v>6</v>
      </c>
      <c r="H1083" s="317">
        <v>0</v>
      </c>
      <c r="I1083" s="317">
        <v>0</v>
      </c>
      <c r="J1083" s="318" t="s">
        <v>12</v>
      </c>
      <c r="K1083" s="317" t="s">
        <v>5432</v>
      </c>
      <c r="L1083" s="317" t="s">
        <v>6571</v>
      </c>
      <c r="M1083" s="317" t="e">
        <f>VLOOKUP(L1083,[2]Feuil1!$F:$F,1,)</f>
        <v>#N/A</v>
      </c>
      <c r="N1083" s="317"/>
    </row>
    <row r="1084" spans="1:14">
      <c r="A1084" s="317" t="str">
        <f>_xlfn.XLOOKUP(B1084,NRO!I:I,NRO!H:H)</f>
        <v>DBL</v>
      </c>
      <c r="B1084" s="317" t="s">
        <v>1375</v>
      </c>
      <c r="C1084" s="317" t="s">
        <v>4013</v>
      </c>
      <c r="D1084" s="317">
        <v>14.62941</v>
      </c>
      <c r="E1084" s="317">
        <v>-16.237069999999999</v>
      </c>
      <c r="F1084" s="317">
        <v>0</v>
      </c>
      <c r="G1084" s="317">
        <v>8</v>
      </c>
      <c r="H1084" s="317">
        <v>0</v>
      </c>
      <c r="I1084" s="317">
        <v>0</v>
      </c>
      <c r="J1084" s="320" t="s">
        <v>5430</v>
      </c>
      <c r="K1084" s="317" t="s">
        <v>5432</v>
      </c>
      <c r="L1084" s="317" t="s">
        <v>6572</v>
      </c>
      <c r="M1084" s="317" t="e">
        <f>VLOOKUP(L1084,[2]Feuil1!$F:$F,1,)</f>
        <v>#N/A</v>
      </c>
      <c r="N1084" s="317"/>
    </row>
    <row r="1085" spans="1:14">
      <c r="A1085" s="317" t="str">
        <f>_xlfn.XLOOKUP(B1085,NRO!I:I,NRO!H:H)</f>
        <v>TIA</v>
      </c>
      <c r="B1085" s="317" t="s">
        <v>989</v>
      </c>
      <c r="C1085" s="317" t="s">
        <v>4024</v>
      </c>
      <c r="D1085" s="317">
        <v>14.7401</v>
      </c>
      <c r="E1085" s="317">
        <v>-17.355779999999999</v>
      </c>
      <c r="F1085" s="317">
        <v>0</v>
      </c>
      <c r="G1085" s="317">
        <v>8</v>
      </c>
      <c r="H1085" s="317">
        <v>0</v>
      </c>
      <c r="I1085" s="317">
        <v>0</v>
      </c>
      <c r="J1085" s="318" t="s">
        <v>12</v>
      </c>
      <c r="K1085" s="317" t="s">
        <v>5432</v>
      </c>
      <c r="L1085" s="317" t="s">
        <v>6573</v>
      </c>
      <c r="M1085" s="317" t="e">
        <f>VLOOKUP(L1085,[2]Feuil1!$F:$F,1,)</f>
        <v>#N/A</v>
      </c>
      <c r="N1085" s="317"/>
    </row>
    <row r="1086" spans="1:14">
      <c r="A1086" s="317" t="str">
        <f>_xlfn.XLOOKUP(B1086,NRO!I:I,NRO!H:H)</f>
        <v>TIA</v>
      </c>
      <c r="B1086" s="317" t="s">
        <v>788</v>
      </c>
      <c r="C1086" s="317" t="s">
        <v>3858</v>
      </c>
      <c r="D1086" s="317">
        <v>14.748279999999999</v>
      </c>
      <c r="E1086" s="317">
        <v>-17.372140000000002</v>
      </c>
      <c r="F1086" s="317">
        <v>0</v>
      </c>
      <c r="G1086" s="317">
        <v>6</v>
      </c>
      <c r="H1086" s="317">
        <v>0</v>
      </c>
      <c r="I1086" s="317">
        <v>0</v>
      </c>
      <c r="J1086" s="318" t="s">
        <v>12</v>
      </c>
      <c r="K1086" s="317" t="s">
        <v>5432</v>
      </c>
      <c r="L1086" s="317" t="s">
        <v>6574</v>
      </c>
      <c r="M1086" s="317" t="e">
        <f>VLOOKUP(L1086,[2]Feuil1!$F:$F,1,)</f>
        <v>#N/A</v>
      </c>
      <c r="N1086" s="317"/>
    </row>
    <row r="1087" spans="1:14">
      <c r="A1087" s="317" t="str">
        <f>_xlfn.XLOOKUP(B1087,NRO!I:I,NRO!H:H)</f>
        <v>KLK</v>
      </c>
      <c r="B1087" s="317" t="s">
        <v>1362</v>
      </c>
      <c r="C1087" s="317" t="s">
        <v>3784</v>
      </c>
      <c r="D1087" s="317">
        <v>14.16418</v>
      </c>
      <c r="E1087" s="317">
        <v>-16.057390000000002</v>
      </c>
      <c r="F1087" s="317">
        <v>0</v>
      </c>
      <c r="G1087" s="317">
        <v>8</v>
      </c>
      <c r="H1087" s="317">
        <v>0</v>
      </c>
      <c r="I1087" s="317">
        <v>0</v>
      </c>
      <c r="J1087" s="322" t="s">
        <v>41</v>
      </c>
      <c r="K1087" s="317" t="s">
        <v>5432</v>
      </c>
      <c r="L1087" s="317" t="s">
        <v>6575</v>
      </c>
      <c r="M1087" s="317" t="e">
        <f>VLOOKUP(L1087,[2]Feuil1!$F:$F,1,)</f>
        <v>#N/A</v>
      </c>
      <c r="N1087" s="317"/>
    </row>
    <row r="1088" spans="1:14">
      <c r="A1088" s="317" t="str">
        <f>_xlfn.XLOOKUP(B1088,NRO!I:I,NRO!H:H)</f>
        <v>NGA</v>
      </c>
      <c r="B1088" s="317" t="s">
        <v>678</v>
      </c>
      <c r="C1088" s="317" t="s">
        <v>4751</v>
      </c>
      <c r="D1088" s="317">
        <v>16.0471</v>
      </c>
      <c r="E1088" s="317">
        <v>-16.43018</v>
      </c>
      <c r="F1088" s="317">
        <v>0</v>
      </c>
      <c r="G1088" s="317">
        <v>6</v>
      </c>
      <c r="H1088" s="317">
        <v>0</v>
      </c>
      <c r="I1088" s="317">
        <v>0</v>
      </c>
      <c r="J1088" s="321" t="s">
        <v>26</v>
      </c>
      <c r="K1088" s="317" t="s">
        <v>5432</v>
      </c>
      <c r="L1088" s="317" t="s">
        <v>6576</v>
      </c>
      <c r="M1088" s="317" t="e">
        <f>VLOOKUP(L1088,[2]Feuil1!$F:$F,1,)</f>
        <v>#N/A</v>
      </c>
      <c r="N1088" s="317"/>
    </row>
    <row r="1089" spans="1:14">
      <c r="A1089" s="317" t="str">
        <f>_xlfn.XLOOKUP(B1089,NRO!I:I,NRO!H:H)</f>
        <v>MBR</v>
      </c>
      <c r="B1089" s="317" t="s">
        <v>742</v>
      </c>
      <c r="C1089" s="317" t="s">
        <v>4766</v>
      </c>
      <c r="D1089" s="317">
        <v>14.33925</v>
      </c>
      <c r="E1089" s="317">
        <v>-16.921579999999999</v>
      </c>
      <c r="F1089" s="317">
        <v>0</v>
      </c>
      <c r="G1089" s="317">
        <v>6</v>
      </c>
      <c r="H1089" s="317">
        <v>0</v>
      </c>
      <c r="I1089" s="317">
        <v>0</v>
      </c>
      <c r="J1089" s="320" t="s">
        <v>23</v>
      </c>
      <c r="K1089" s="317" t="s">
        <v>5432</v>
      </c>
      <c r="L1089" s="317" t="s">
        <v>6577</v>
      </c>
      <c r="M1089" s="317" t="e">
        <f>VLOOKUP(L1089,[2]Feuil1!$F:$F,1,)</f>
        <v>#N/A</v>
      </c>
      <c r="N1089" s="317"/>
    </row>
    <row r="1090" spans="1:14">
      <c r="A1090" s="317" t="str">
        <f>_xlfn.XLOOKUP(B1090,NRO!I:I,NRO!H:H)</f>
        <v>SVD</v>
      </c>
      <c r="B1090" s="317" t="s">
        <v>178</v>
      </c>
      <c r="C1090" s="317" t="s">
        <v>4124</v>
      </c>
      <c r="D1090" s="317">
        <v>14.71114</v>
      </c>
      <c r="E1090" s="317">
        <v>-17.472660000000001</v>
      </c>
      <c r="F1090" s="317">
        <v>0</v>
      </c>
      <c r="G1090" s="317">
        <v>6</v>
      </c>
      <c r="H1090" s="317">
        <v>0</v>
      </c>
      <c r="I1090" s="317">
        <v>0</v>
      </c>
      <c r="J1090" s="317" t="s">
        <v>19</v>
      </c>
      <c r="K1090" s="317" t="s">
        <v>5432</v>
      </c>
      <c r="L1090" s="317" t="s">
        <v>6578</v>
      </c>
      <c r="M1090" s="317" t="e">
        <f>VLOOKUP(L1090,[2]Feuil1!$F:$F,1,)</f>
        <v>#N/A</v>
      </c>
      <c r="N1090" s="317"/>
    </row>
    <row r="1091" spans="1:14">
      <c r="A1091" s="317" t="str">
        <f>_xlfn.XLOOKUP(B1091,NRO!I:I,NRO!H:H)</f>
        <v>MBR</v>
      </c>
      <c r="B1091" s="317" t="s">
        <v>735</v>
      </c>
      <c r="C1091" s="317" t="s">
        <v>4830</v>
      </c>
      <c r="D1091" s="317">
        <v>14.411009999999999</v>
      </c>
      <c r="E1091" s="317">
        <v>-16.96866</v>
      </c>
      <c r="F1091" s="317">
        <v>0</v>
      </c>
      <c r="G1091" s="317">
        <v>6</v>
      </c>
      <c r="H1091" s="317">
        <v>0</v>
      </c>
      <c r="I1091" s="317">
        <v>0</v>
      </c>
      <c r="J1091" s="320" t="s">
        <v>23</v>
      </c>
      <c r="K1091" s="317" t="s">
        <v>5432</v>
      </c>
      <c r="L1091" s="317" t="s">
        <v>6579</v>
      </c>
      <c r="M1091" s="317" t="e">
        <f>VLOOKUP(L1091,[2]Feuil1!$F:$F,1,)</f>
        <v>#N/A</v>
      </c>
      <c r="N1091" s="317"/>
    </row>
    <row r="1092" spans="1:14">
      <c r="A1092" s="317" t="str">
        <f>_xlfn.XLOOKUP(B1092,NRO!I:I,NRO!H:H)</f>
        <v>LGA</v>
      </c>
      <c r="B1092" s="317" t="s">
        <v>806</v>
      </c>
      <c r="C1092" s="317" t="s">
        <v>4560</v>
      </c>
      <c r="D1092" s="317">
        <v>15.628729999999999</v>
      </c>
      <c r="E1092" s="317">
        <v>-16.239740000000001</v>
      </c>
      <c r="F1092" s="317">
        <v>0</v>
      </c>
      <c r="G1092" s="317">
        <v>6</v>
      </c>
      <c r="H1092" s="317">
        <v>0</v>
      </c>
      <c r="I1092" s="317">
        <v>0</v>
      </c>
      <c r="J1092" s="321" t="s">
        <v>26</v>
      </c>
      <c r="K1092" s="317" t="s">
        <v>5432</v>
      </c>
      <c r="L1092" s="317" t="s">
        <v>6580</v>
      </c>
      <c r="M1092" s="317" t="str">
        <f>VLOOKUP(L1092,[2]Feuil1!$F:$F,1,)</f>
        <v>O_LGA_A04_MEB07-A5_7</v>
      </c>
      <c r="N1092" s="317"/>
    </row>
    <row r="1093" spans="1:14">
      <c r="A1093" s="317" t="str">
        <f>_xlfn.XLOOKUP(B1093,NRO!I:I,NRO!H:H)</f>
        <v>NGA</v>
      </c>
      <c r="B1093" s="317" t="s">
        <v>678</v>
      </c>
      <c r="C1093" s="317" t="s">
        <v>4769</v>
      </c>
      <c r="D1093" s="317">
        <v>16.040099999999999</v>
      </c>
      <c r="E1093" s="317">
        <v>-16.439710000000002</v>
      </c>
      <c r="F1093" s="317">
        <v>0</v>
      </c>
      <c r="G1093" s="317">
        <v>6</v>
      </c>
      <c r="H1093" s="317">
        <v>0</v>
      </c>
      <c r="I1093" s="317">
        <v>0</v>
      </c>
      <c r="J1093" s="321" t="s">
        <v>26</v>
      </c>
      <c r="K1093" s="317" t="s">
        <v>5432</v>
      </c>
      <c r="L1093" s="317" t="s">
        <v>6581</v>
      </c>
      <c r="M1093" s="317" t="e">
        <f>VLOOKUP(L1093,[2]Feuil1!$F:$F,1,)</f>
        <v>#N/A</v>
      </c>
      <c r="N1093" s="317"/>
    </row>
    <row r="1094" spans="1:14">
      <c r="A1094" s="317" t="str">
        <f>_xlfn.XLOOKUP(B1094,NRO!I:I,NRO!H:H)</f>
        <v>KMR</v>
      </c>
      <c r="B1094" s="317" t="s">
        <v>1392</v>
      </c>
      <c r="C1094" s="317" t="s">
        <v>3892</v>
      </c>
      <c r="D1094" s="317">
        <v>14.78468</v>
      </c>
      <c r="E1094" s="317">
        <v>-17.347429999999999</v>
      </c>
      <c r="F1094" s="317">
        <v>0</v>
      </c>
      <c r="G1094" s="317">
        <v>8</v>
      </c>
      <c r="H1094" s="317">
        <v>0</v>
      </c>
      <c r="I1094" s="317">
        <v>0</v>
      </c>
      <c r="J1094" s="318" t="s">
        <v>12</v>
      </c>
      <c r="K1094" s="317" t="s">
        <v>5432</v>
      </c>
      <c r="L1094" s="317" t="s">
        <v>6582</v>
      </c>
      <c r="M1094" s="317" t="e">
        <f>VLOOKUP(L1094,[2]Feuil1!$F:$F,1,)</f>
        <v>#N/A</v>
      </c>
      <c r="N1094" s="317"/>
    </row>
    <row r="1095" spans="1:14">
      <c r="A1095" s="317" t="str">
        <f>_xlfn.XLOOKUP(B1095,NRO!I:I,NRO!H:H)</f>
        <v>ACA</v>
      </c>
      <c r="B1095" s="317" t="s">
        <v>190</v>
      </c>
      <c r="C1095" s="317" t="s">
        <v>3944</v>
      </c>
      <c r="D1095" s="317">
        <v>14.708824</v>
      </c>
      <c r="E1095" s="317">
        <v>-17.486014000000001</v>
      </c>
      <c r="F1095" s="317">
        <v>0</v>
      </c>
      <c r="G1095" s="317">
        <v>6</v>
      </c>
      <c r="H1095" s="317">
        <v>0</v>
      </c>
      <c r="I1095" s="317">
        <v>0</v>
      </c>
      <c r="J1095" s="317" t="s">
        <v>19</v>
      </c>
      <c r="K1095" s="317" t="s">
        <v>5432</v>
      </c>
      <c r="L1095" s="317" t="s">
        <v>6583</v>
      </c>
      <c r="M1095" s="317" t="e">
        <f>VLOOKUP(L1095,[2]Feuil1!$F:$F,1,)</f>
        <v>#N/A</v>
      </c>
      <c r="N1095" s="317"/>
    </row>
    <row r="1096" spans="1:14">
      <c r="A1096" s="317" t="str">
        <f>_xlfn.XLOOKUP(B1096,NRO!I:I,NRO!H:H)</f>
        <v>ALM</v>
      </c>
      <c r="B1096" s="317" t="s">
        <v>363</v>
      </c>
      <c r="C1096" s="317" t="s">
        <v>4195</v>
      </c>
      <c r="D1096" s="317">
        <v>14.729889999999999</v>
      </c>
      <c r="E1096" s="317">
        <v>-17.48911</v>
      </c>
      <c r="F1096" s="317">
        <v>0</v>
      </c>
      <c r="G1096" s="317">
        <v>6</v>
      </c>
      <c r="H1096" s="317">
        <v>0</v>
      </c>
      <c r="I1096" s="317">
        <v>0</v>
      </c>
      <c r="J1096" s="317" t="s">
        <v>19</v>
      </c>
      <c r="K1096" s="317" t="s">
        <v>5432</v>
      </c>
      <c r="L1096" s="317" t="s">
        <v>6584</v>
      </c>
      <c r="M1096" s="317" t="e">
        <f>VLOOKUP(L1096,[2]Feuil1!$F:$F,1,)</f>
        <v>#N/A</v>
      </c>
      <c r="N1096" s="317"/>
    </row>
    <row r="1097" spans="1:14">
      <c r="A1097" s="317" t="str">
        <f>_xlfn.XLOOKUP(B1097,NRO!I:I,NRO!H:H)</f>
        <v>GMB</v>
      </c>
      <c r="B1097" s="317" t="s">
        <v>1053</v>
      </c>
      <c r="C1097" s="317" t="s">
        <v>3721</v>
      </c>
      <c r="D1097" s="317">
        <v>14.426099000000001</v>
      </c>
      <c r="E1097" s="317">
        <v>-16.988667</v>
      </c>
      <c r="F1097" s="317">
        <v>0</v>
      </c>
      <c r="G1097" s="317">
        <v>8</v>
      </c>
      <c r="H1097" s="317">
        <v>0</v>
      </c>
      <c r="I1097" s="317">
        <v>0</v>
      </c>
      <c r="J1097" s="320" t="s">
        <v>23</v>
      </c>
      <c r="K1097" s="317" t="s">
        <v>5432</v>
      </c>
      <c r="L1097" s="317" t="s">
        <v>6585</v>
      </c>
      <c r="M1097" s="317" t="e">
        <f>VLOOKUP(L1097,[2]Feuil1!$F:$F,1,)</f>
        <v>#N/A</v>
      </c>
      <c r="N1097" s="317"/>
    </row>
    <row r="1098" spans="1:14">
      <c r="A1098" s="317" t="str">
        <f>_xlfn.XLOOKUP(B1098,NRO!I:I,NRO!H:H)</f>
        <v>MED</v>
      </c>
      <c r="B1098" s="317" t="s">
        <v>525</v>
      </c>
      <c r="C1098" s="317" t="s">
        <v>3942</v>
      </c>
      <c r="D1098" s="317">
        <v>14.69557</v>
      </c>
      <c r="E1098" s="317">
        <v>-17.45196</v>
      </c>
      <c r="F1098" s="317">
        <v>0</v>
      </c>
      <c r="G1098" s="317">
        <v>6</v>
      </c>
      <c r="H1098" s="317">
        <v>0</v>
      </c>
      <c r="I1098" s="317">
        <v>0</v>
      </c>
      <c r="J1098" s="317" t="s">
        <v>19</v>
      </c>
      <c r="K1098" s="317" t="s">
        <v>5432</v>
      </c>
      <c r="L1098" s="317" t="s">
        <v>6586</v>
      </c>
      <c r="M1098" s="317" t="str">
        <f>VLOOKUP(L1098,[2]Feuil1!$F:$F,1,)</f>
        <v>O_MED_B32_195-196_7</v>
      </c>
      <c r="N1098" s="317"/>
    </row>
    <row r="1099" spans="1:14">
      <c r="A1099" s="317" t="str">
        <f>_xlfn.XLOOKUP(B1099,NRO!I:I,NRO!H:H)</f>
        <v>NFO</v>
      </c>
      <c r="B1099" s="317" t="s">
        <v>547</v>
      </c>
      <c r="C1099" s="317" t="s">
        <v>3744</v>
      </c>
      <c r="D1099" s="317">
        <v>14.75503</v>
      </c>
      <c r="E1099" s="317">
        <v>-17.45252</v>
      </c>
      <c r="F1099" s="317">
        <v>0</v>
      </c>
      <c r="G1099" s="317">
        <v>6</v>
      </c>
      <c r="H1099" s="317">
        <v>0</v>
      </c>
      <c r="I1099" s="317">
        <v>0</v>
      </c>
      <c r="J1099" s="318" t="s">
        <v>12</v>
      </c>
      <c r="K1099" s="317" t="s">
        <v>5432</v>
      </c>
      <c r="L1099" s="317" t="s">
        <v>6587</v>
      </c>
      <c r="M1099" s="317" t="e">
        <f>VLOOKUP(L1099,[2]Feuil1!$F:$F,1,)</f>
        <v>#N/A</v>
      </c>
      <c r="N1099" s="317"/>
    </row>
    <row r="1100" spans="1:14">
      <c r="A1100" s="317" t="str">
        <f>_xlfn.XLOOKUP(B1100,NRO!I:I,NRO!H:H)</f>
        <v>THS</v>
      </c>
      <c r="B1100" s="317" t="s">
        <v>1371</v>
      </c>
      <c r="C1100" s="317" t="s">
        <v>3702</v>
      </c>
      <c r="D1100" s="317">
        <v>14.750590000000001</v>
      </c>
      <c r="E1100" s="317">
        <v>-16.899979999999999</v>
      </c>
      <c r="F1100" s="317">
        <v>0</v>
      </c>
      <c r="G1100" s="317">
        <v>8</v>
      </c>
      <c r="H1100" s="317">
        <v>0</v>
      </c>
      <c r="I1100" s="317">
        <v>0</v>
      </c>
      <c r="J1100" s="320" t="s">
        <v>23</v>
      </c>
      <c r="K1100" s="317" t="s">
        <v>5432</v>
      </c>
      <c r="L1100" s="317" t="s">
        <v>6588</v>
      </c>
      <c r="M1100" s="317" t="e">
        <f>VLOOKUP(L1100,[2]Feuil1!$F:$F,1,)</f>
        <v>#N/A</v>
      </c>
      <c r="N1100" s="317"/>
    </row>
    <row r="1101" spans="1:14">
      <c r="A1101" s="317" t="str">
        <f>_xlfn.XLOOKUP(B1101,NRO!I:I,NRO!H:H)</f>
        <v>THS</v>
      </c>
      <c r="B1101" s="317" t="s">
        <v>1371</v>
      </c>
      <c r="C1101" s="317" t="s">
        <v>3703</v>
      </c>
      <c r="D1101" s="317">
        <v>14.75013</v>
      </c>
      <c r="E1101" s="317">
        <v>-16.898589999999999</v>
      </c>
      <c r="F1101" s="317">
        <v>0</v>
      </c>
      <c r="G1101" s="317">
        <v>8</v>
      </c>
      <c r="H1101" s="317">
        <v>0</v>
      </c>
      <c r="I1101" s="317">
        <v>0</v>
      </c>
      <c r="J1101" s="320" t="s">
        <v>23</v>
      </c>
      <c r="K1101" s="317" t="s">
        <v>5432</v>
      </c>
      <c r="L1101" s="317" t="s">
        <v>6589</v>
      </c>
      <c r="M1101" s="317" t="e">
        <f>VLOOKUP(L1101,[2]Feuil1!$F:$F,1,)</f>
        <v>#N/A</v>
      </c>
      <c r="N1101" s="317"/>
    </row>
    <row r="1102" spans="1:14">
      <c r="A1102" s="317" t="str">
        <f>_xlfn.XLOOKUP(B1102,NRO!I:I,NRO!H:H)</f>
        <v>THS</v>
      </c>
      <c r="B1102" s="317" t="s">
        <v>1371</v>
      </c>
      <c r="C1102" s="317" t="s">
        <v>4006</v>
      </c>
      <c r="D1102" s="317">
        <v>14.74901</v>
      </c>
      <c r="E1102" s="317">
        <v>-16.903839999999999</v>
      </c>
      <c r="F1102" s="317">
        <v>0</v>
      </c>
      <c r="G1102" s="317">
        <v>8</v>
      </c>
      <c r="H1102" s="317">
        <v>0</v>
      </c>
      <c r="I1102" s="317">
        <v>0</v>
      </c>
      <c r="J1102" s="320" t="s">
        <v>23</v>
      </c>
      <c r="K1102" s="317" t="s">
        <v>5432</v>
      </c>
      <c r="L1102" s="317" t="s">
        <v>6590</v>
      </c>
      <c r="M1102" s="317" t="e">
        <f>VLOOKUP(L1102,[2]Feuil1!$F:$F,1,)</f>
        <v>#N/A</v>
      </c>
      <c r="N1102" s="317"/>
    </row>
    <row r="1103" spans="1:14">
      <c r="A1103" s="317" t="str">
        <f>_xlfn.XLOOKUP(B1103,NRO!I:I,NRO!H:H)</f>
        <v>KDG</v>
      </c>
      <c r="B1103" s="317" t="s">
        <v>1250</v>
      </c>
      <c r="C1103" s="317" t="s">
        <v>3920</v>
      </c>
      <c r="D1103" s="317">
        <v>12.553599999999999</v>
      </c>
      <c r="E1103" s="317">
        <v>-12.553599999999999</v>
      </c>
      <c r="F1103" s="317">
        <v>0</v>
      </c>
      <c r="G1103" s="317">
        <v>8</v>
      </c>
      <c r="H1103" s="317">
        <v>0</v>
      </c>
      <c r="I1103" s="317">
        <v>0</v>
      </c>
      <c r="J1103" s="323" t="s">
        <v>9</v>
      </c>
      <c r="K1103" s="317" t="s">
        <v>5432</v>
      </c>
      <c r="L1103" s="317" t="s">
        <v>6591</v>
      </c>
      <c r="M1103" s="317" t="e">
        <f>VLOOKUP(L1103,[2]Feuil1!$F:$F,1,)</f>
        <v>#N/A</v>
      </c>
      <c r="N1103" s="317"/>
    </row>
    <row r="1104" spans="1:14">
      <c r="A1104" s="317" t="str">
        <f>_xlfn.XLOOKUP(B1104,NRO!I:I,NRO!H:H)</f>
        <v>GDW</v>
      </c>
      <c r="B1104" s="317" t="s">
        <v>823</v>
      </c>
      <c r="C1104" s="317" t="s">
        <v>3867</v>
      </c>
      <c r="D1104" s="317">
        <v>14.78349</v>
      </c>
      <c r="E1104" s="317">
        <v>-17.378550000000001</v>
      </c>
      <c r="F1104" s="317">
        <v>0</v>
      </c>
      <c r="G1104" s="317">
        <v>6</v>
      </c>
      <c r="H1104" s="317">
        <v>0</v>
      </c>
      <c r="I1104" s="317">
        <v>0</v>
      </c>
      <c r="J1104" s="318" t="s">
        <v>12</v>
      </c>
      <c r="K1104" s="317" t="s">
        <v>5432</v>
      </c>
      <c r="L1104" s="317" t="s">
        <v>6592</v>
      </c>
      <c r="M1104" s="317" t="e">
        <f>VLOOKUP(L1104,[2]Feuil1!$F:$F,1,)</f>
        <v>#N/A</v>
      </c>
      <c r="N1104" s="317"/>
    </row>
    <row r="1105" spans="1:14">
      <c r="A1105" s="317" t="str">
        <f>_xlfn.XLOOKUP(B1105,NRO!I:I,NRO!H:H)</f>
        <v>HAN</v>
      </c>
      <c r="B1105" s="317" t="s">
        <v>215</v>
      </c>
      <c r="C1105" s="317" t="s">
        <v>3728</v>
      </c>
      <c r="D1105" s="317">
        <v>14.74178</v>
      </c>
      <c r="E1105" s="317">
        <v>-17.430219999999998</v>
      </c>
      <c r="F1105" s="317">
        <v>0</v>
      </c>
      <c r="G1105" s="317">
        <v>6</v>
      </c>
      <c r="H1105" s="317">
        <v>0</v>
      </c>
      <c r="I1105" s="317">
        <v>0</v>
      </c>
      <c r="J1105" s="317" t="s">
        <v>19</v>
      </c>
      <c r="K1105" s="317" t="s">
        <v>5432</v>
      </c>
      <c r="L1105" s="317" t="s">
        <v>6593</v>
      </c>
      <c r="M1105" s="317" t="e">
        <f>VLOOKUP(L1105,[2]Feuil1!$F:$F,1,)</f>
        <v>#N/A</v>
      </c>
      <c r="N1105" s="317"/>
    </row>
    <row r="1106" spans="1:14">
      <c r="A1106" s="317" t="str">
        <f>_xlfn.XLOOKUP(B1106,NRO!I:I,NRO!H:H)</f>
        <v>SDF</v>
      </c>
      <c r="B1106" s="317" t="s">
        <v>674</v>
      </c>
      <c r="C1106" s="317" t="s">
        <v>3852</v>
      </c>
      <c r="D1106" s="317">
        <v>14.73673</v>
      </c>
      <c r="E1106" s="317">
        <v>-17.448830000000001</v>
      </c>
      <c r="F1106" s="317">
        <v>0</v>
      </c>
      <c r="G1106" s="317">
        <v>6</v>
      </c>
      <c r="H1106" s="317">
        <v>0</v>
      </c>
      <c r="I1106" s="317">
        <v>0</v>
      </c>
      <c r="J1106" s="317" t="s">
        <v>19</v>
      </c>
      <c r="K1106" s="317" t="s">
        <v>5432</v>
      </c>
      <c r="L1106" s="317" t="s">
        <v>6594</v>
      </c>
      <c r="M1106" s="317" t="e">
        <f>VLOOKUP(L1106,[2]Feuil1!$F:$F,1,)</f>
        <v>#N/A</v>
      </c>
      <c r="N1106" s="317"/>
    </row>
    <row r="1107" spans="1:14">
      <c r="A1107" s="317" t="str">
        <f>_xlfn.XLOOKUP(B1107,NRO!I:I,NRO!H:H)</f>
        <v>SGK</v>
      </c>
      <c r="B1107" s="317" t="s">
        <v>1672</v>
      </c>
      <c r="C1107" s="317" t="s">
        <v>4533</v>
      </c>
      <c r="D1107" s="317">
        <v>14.81832</v>
      </c>
      <c r="E1107" s="317">
        <v>-17.27177</v>
      </c>
      <c r="F1107" s="317">
        <v>0</v>
      </c>
      <c r="G1107" s="317">
        <v>6</v>
      </c>
      <c r="H1107" s="317">
        <v>0</v>
      </c>
      <c r="I1107" s="317">
        <v>0</v>
      </c>
      <c r="J1107" s="318" t="s">
        <v>12</v>
      </c>
      <c r="K1107" s="317" t="s">
        <v>5432</v>
      </c>
      <c r="L1107" s="317" t="s">
        <v>6595</v>
      </c>
      <c r="M1107" s="317" t="e">
        <f>VLOOKUP(L1107,[2]Feuil1!$F:$F,1,)</f>
        <v>#N/A</v>
      </c>
      <c r="N1107" s="317"/>
    </row>
    <row r="1108" spans="1:14">
      <c r="A1108" s="317" t="str">
        <f>_xlfn.XLOOKUP(B1108,NRO!I:I,NRO!H:H)</f>
        <v>HAN</v>
      </c>
      <c r="B1108" s="317" t="s">
        <v>271</v>
      </c>
      <c r="C1108" s="317" t="s">
        <v>4154</v>
      </c>
      <c r="D1108" s="317">
        <v>14.729380000000001</v>
      </c>
      <c r="E1108" s="317">
        <v>-17.441184</v>
      </c>
      <c r="F1108" s="317">
        <v>0</v>
      </c>
      <c r="G1108" s="317">
        <v>6</v>
      </c>
      <c r="H1108" s="317">
        <v>0</v>
      </c>
      <c r="I1108" s="317">
        <v>0</v>
      </c>
      <c r="J1108" s="317" t="s">
        <v>19</v>
      </c>
      <c r="K1108" s="317" t="s">
        <v>5432</v>
      </c>
      <c r="L1108" s="317" t="s">
        <v>6596</v>
      </c>
      <c r="M1108" s="317" t="e">
        <f>VLOOKUP(L1108,[2]Feuil1!$F:$F,1,)</f>
        <v>#N/A</v>
      </c>
      <c r="N1108" s="317"/>
    </row>
    <row r="1109" spans="1:14">
      <c r="A1109" s="317" t="str">
        <f>_xlfn.XLOOKUP(B1109,NRO!I:I,NRO!H:H)</f>
        <v>THS</v>
      </c>
      <c r="B1109" s="317" t="s">
        <v>826</v>
      </c>
      <c r="C1109" s="317" t="s">
        <v>4693</v>
      </c>
      <c r="D1109" s="317">
        <v>14.76792</v>
      </c>
      <c r="E1109" s="317">
        <v>-16.95269</v>
      </c>
      <c r="F1109" s="317">
        <v>0</v>
      </c>
      <c r="G1109" s="317">
        <v>6</v>
      </c>
      <c r="H1109" s="317">
        <v>0</v>
      </c>
      <c r="I1109" s="317">
        <v>0</v>
      </c>
      <c r="J1109" s="320" t="s">
        <v>23</v>
      </c>
      <c r="K1109" s="317" t="s">
        <v>5432</v>
      </c>
      <c r="L1109" s="317" t="s">
        <v>6597</v>
      </c>
      <c r="M1109" s="317" t="e">
        <f>VLOOKUP(L1109,[2]Feuil1!$F:$F,1,)</f>
        <v>#N/A</v>
      </c>
      <c r="N1109" s="317"/>
    </row>
    <row r="1110" spans="1:14">
      <c r="A1110" s="317" t="str">
        <f>_xlfn.XLOOKUP(B1110,NRO!I:I,NRO!H:H)</f>
        <v>SVD</v>
      </c>
      <c r="B1110" s="317" t="s">
        <v>295</v>
      </c>
      <c r="C1110" s="317" t="s">
        <v>3839</v>
      </c>
      <c r="D1110" s="317">
        <v>14.716984999999999</v>
      </c>
      <c r="E1110" s="317">
        <v>-17.464898000000002</v>
      </c>
      <c r="F1110" s="317">
        <v>0</v>
      </c>
      <c r="G1110" s="317">
        <v>6</v>
      </c>
      <c r="H1110" s="317">
        <v>0</v>
      </c>
      <c r="I1110" s="317">
        <v>0</v>
      </c>
      <c r="J1110" s="317" t="s">
        <v>19</v>
      </c>
      <c r="K1110" s="317" t="s">
        <v>5432</v>
      </c>
      <c r="L1110" s="317" t="s">
        <v>6598</v>
      </c>
      <c r="M1110" s="317" t="e">
        <f>VLOOKUP(L1110,[2]Feuil1!$F:$F,1,)</f>
        <v>#N/A</v>
      </c>
      <c r="N1110" s="317"/>
    </row>
    <row r="1111" spans="1:14">
      <c r="A1111" s="317" t="str">
        <f>_xlfn.XLOOKUP(B1111,NRO!I:I,NRO!H:H)</f>
        <v>THS</v>
      </c>
      <c r="B1111" s="317" t="s">
        <v>1371</v>
      </c>
      <c r="C1111" s="317" t="s">
        <v>4949</v>
      </c>
      <c r="D1111" s="317">
        <v>14.76595</v>
      </c>
      <c r="E1111" s="317">
        <v>-16.907489999999999</v>
      </c>
      <c r="F1111" s="317">
        <v>0</v>
      </c>
      <c r="G1111" s="317">
        <v>8</v>
      </c>
      <c r="H1111" s="317">
        <v>0</v>
      </c>
      <c r="I1111" s="317">
        <v>0</v>
      </c>
      <c r="J1111" s="320" t="s">
        <v>23</v>
      </c>
      <c r="K1111" s="317" t="s">
        <v>5432</v>
      </c>
      <c r="L1111" s="317" t="s">
        <v>6599</v>
      </c>
      <c r="M1111" s="317" t="e">
        <f>VLOOKUP(L1111,[2]Feuil1!$F:$F,1,)</f>
        <v>#N/A</v>
      </c>
      <c r="N1111" s="317"/>
    </row>
    <row r="1112" spans="1:14">
      <c r="A1112" s="317" t="str">
        <f>_xlfn.XLOOKUP(B1112,NRO!I:I,NRO!H:H)</f>
        <v>SGK</v>
      </c>
      <c r="B1112" s="317" t="s">
        <v>801</v>
      </c>
      <c r="C1112" s="317" t="s">
        <v>3777</v>
      </c>
      <c r="D1112" s="317">
        <v>14.76811</v>
      </c>
      <c r="E1112" s="317">
        <v>-17.217020000000002</v>
      </c>
      <c r="F1112" s="317">
        <v>0</v>
      </c>
      <c r="G1112" s="317">
        <v>8</v>
      </c>
      <c r="H1112" s="317">
        <v>0</v>
      </c>
      <c r="I1112" s="317">
        <v>0</v>
      </c>
      <c r="J1112" s="318" t="s">
        <v>12</v>
      </c>
      <c r="K1112" s="317" t="s">
        <v>5432</v>
      </c>
      <c r="L1112" s="317" t="s">
        <v>6600</v>
      </c>
      <c r="M1112" s="317" t="e">
        <f>VLOOKUP(L1112,[2]Feuil1!$F:$F,1,)</f>
        <v>#N/A</v>
      </c>
      <c r="N1112" s="317"/>
    </row>
    <row r="1113" spans="1:14">
      <c r="A1113" s="317" t="str">
        <f>_xlfn.XLOOKUP(B1113,NRO!I:I,NRO!H:H)</f>
        <v>TBA</v>
      </c>
      <c r="B1113" s="317" t="s">
        <v>1574</v>
      </c>
      <c r="C1113" s="317" t="s">
        <v>4058</v>
      </c>
      <c r="D1113" s="317">
        <v>13.76116</v>
      </c>
      <c r="E1113" s="317">
        <v>-13.68347</v>
      </c>
      <c r="F1113" s="317">
        <v>0</v>
      </c>
      <c r="G1113" s="317">
        <v>8</v>
      </c>
      <c r="H1113" s="317">
        <v>0</v>
      </c>
      <c r="I1113" s="317">
        <v>0</v>
      </c>
      <c r="J1113" s="323" t="s">
        <v>9</v>
      </c>
      <c r="K1113" s="317" t="s">
        <v>5432</v>
      </c>
      <c r="L1113" s="317" t="s">
        <v>6601</v>
      </c>
      <c r="M1113" s="317" t="str">
        <f>VLOOKUP(L1113,[2]Feuil1!$F:$F,1,)</f>
        <v>O_TBA_A06_PBO104_7</v>
      </c>
      <c r="N1113" s="317"/>
    </row>
    <row r="1114" spans="1:14">
      <c r="A1114" s="317" t="str">
        <f>_xlfn.XLOOKUP(B1114,NRO!I:I,NRO!H:H)</f>
        <v>MBR</v>
      </c>
      <c r="B1114" s="317" t="s">
        <v>735</v>
      </c>
      <c r="C1114" s="317" t="s">
        <v>4706</v>
      </c>
      <c r="D1114" s="317">
        <v>14.41217</v>
      </c>
      <c r="E1114" s="317">
        <v>-16.966329999999999</v>
      </c>
      <c r="F1114" s="317">
        <v>0</v>
      </c>
      <c r="G1114" s="317">
        <v>6</v>
      </c>
      <c r="H1114" s="317">
        <v>0</v>
      </c>
      <c r="I1114" s="317">
        <v>0</v>
      </c>
      <c r="J1114" s="320" t="s">
        <v>23</v>
      </c>
      <c r="K1114" s="317" t="s">
        <v>5432</v>
      </c>
      <c r="L1114" s="317" t="s">
        <v>6602</v>
      </c>
      <c r="M1114" s="317" t="e">
        <f>VLOOKUP(L1114,[2]Feuil1!$F:$F,1,)</f>
        <v>#N/A</v>
      </c>
      <c r="N1114" s="317"/>
    </row>
    <row r="1115" spans="1:14">
      <c r="A1115" s="317" t="str">
        <f>_xlfn.XLOOKUP(B1115,NRO!I:I,NRO!H:H)</f>
        <v>TBM</v>
      </c>
      <c r="B1115" s="317" t="s">
        <v>1524</v>
      </c>
      <c r="C1115" s="317" t="s">
        <v>4024</v>
      </c>
      <c r="D1115" s="317">
        <v>14.8688</v>
      </c>
      <c r="E1115" s="317">
        <v>-15.83427</v>
      </c>
      <c r="F1115" s="317">
        <v>0</v>
      </c>
      <c r="G1115" s="317">
        <v>8</v>
      </c>
      <c r="H1115" s="317">
        <v>0</v>
      </c>
      <c r="I1115" s="317">
        <v>0</v>
      </c>
      <c r="J1115" s="320" t="s">
        <v>5430</v>
      </c>
      <c r="K1115" s="317" t="s">
        <v>5432</v>
      </c>
      <c r="L1115" s="317" t="s">
        <v>6603</v>
      </c>
      <c r="M1115" s="317" t="e">
        <f>VLOOKUP(L1115,[2]Feuil1!$F:$F,1,)</f>
        <v>#N/A</v>
      </c>
      <c r="N1115" s="317"/>
    </row>
    <row r="1116" spans="1:14">
      <c r="A1116" s="317" t="str">
        <f>_xlfn.XLOOKUP(B1116,NRO!I:I,NRO!H:H)</f>
        <v>THS</v>
      </c>
      <c r="B1116" s="317" t="s">
        <v>826</v>
      </c>
      <c r="C1116" s="317" t="s">
        <v>4944</v>
      </c>
      <c r="D1116" s="317">
        <v>14.767150000000001</v>
      </c>
      <c r="E1116" s="317">
        <v>-16.955169999999999</v>
      </c>
      <c r="F1116" s="317">
        <v>0</v>
      </c>
      <c r="G1116" s="317">
        <v>6</v>
      </c>
      <c r="H1116" s="317">
        <v>0</v>
      </c>
      <c r="I1116" s="317">
        <v>0</v>
      </c>
      <c r="J1116" s="320" t="s">
        <v>23</v>
      </c>
      <c r="K1116" s="317" t="s">
        <v>5432</v>
      </c>
      <c r="L1116" s="317" t="s">
        <v>6604</v>
      </c>
      <c r="M1116" s="317" t="e">
        <f>VLOOKUP(L1116,[2]Feuil1!$F:$F,1,)</f>
        <v>#N/A</v>
      </c>
      <c r="N1116" s="317"/>
    </row>
    <row r="1117" spans="1:14">
      <c r="A1117" s="317" t="str">
        <f>_xlfn.XLOOKUP(B1117,NRO!I:I,NRO!H:H)</f>
        <v>STL</v>
      </c>
      <c r="B1117" s="317" t="s">
        <v>1117</v>
      </c>
      <c r="C1117" s="317" t="s">
        <v>3787</v>
      </c>
      <c r="D1117" s="317">
        <v>16.025870000000001</v>
      </c>
      <c r="E1117" s="317">
        <v>-16.473949999999999</v>
      </c>
      <c r="F1117" s="317">
        <v>0</v>
      </c>
      <c r="G1117" s="317">
        <v>8</v>
      </c>
      <c r="H1117" s="317">
        <v>0</v>
      </c>
      <c r="I1117" s="317">
        <v>0</v>
      </c>
      <c r="J1117" s="321" t="s">
        <v>26</v>
      </c>
      <c r="K1117" s="317" t="s">
        <v>5432</v>
      </c>
      <c r="L1117" s="317" t="s">
        <v>6605</v>
      </c>
      <c r="M1117" s="317" t="e">
        <f>VLOOKUP(L1117,[2]Feuil1!$F:$F,1,)</f>
        <v>#N/A</v>
      </c>
      <c r="N1117" s="317"/>
    </row>
    <row r="1118" spans="1:14">
      <c r="A1118" s="317" t="str">
        <f>_xlfn.XLOOKUP(B1118,NRO!I:I,NRO!H:H)</f>
        <v>THS</v>
      </c>
      <c r="B1118" s="317" t="s">
        <v>1017</v>
      </c>
      <c r="C1118" s="317" t="s">
        <v>3792</v>
      </c>
      <c r="D1118" s="317">
        <v>14.40948</v>
      </c>
      <c r="E1118" s="317">
        <v>-16.955369999999998</v>
      </c>
      <c r="F1118" s="317">
        <v>0</v>
      </c>
      <c r="G1118" s="317">
        <v>8</v>
      </c>
      <c r="H1118" s="317">
        <v>0</v>
      </c>
      <c r="I1118" s="317">
        <v>0</v>
      </c>
      <c r="J1118" s="320" t="s">
        <v>23</v>
      </c>
      <c r="K1118" s="317" t="s">
        <v>5432</v>
      </c>
      <c r="L1118" s="317" t="s">
        <v>6606</v>
      </c>
      <c r="M1118" s="317" t="str">
        <f>VLOOKUP(L1118,[2]Feuil1!$F:$F,1,)</f>
        <v>O_THS_A07_PBO144_7</v>
      </c>
      <c r="N1118" s="317"/>
    </row>
    <row r="1119" spans="1:14">
      <c r="A1119" s="317" t="str">
        <f>_xlfn.XLOOKUP(B1119,NRO!I:I,NRO!H:H)</f>
        <v>SVD</v>
      </c>
      <c r="B1119" s="317" t="s">
        <v>1301</v>
      </c>
      <c r="C1119" s="317" t="s">
        <v>3772</v>
      </c>
      <c r="D1119" s="317">
        <v>14.70908</v>
      </c>
      <c r="E1119" s="317">
        <v>-17.46809</v>
      </c>
      <c r="F1119" s="317">
        <v>0</v>
      </c>
      <c r="G1119" s="317">
        <v>6</v>
      </c>
      <c r="H1119" s="317">
        <v>0</v>
      </c>
      <c r="I1119" s="317">
        <v>0</v>
      </c>
      <c r="J1119" s="317" t="s">
        <v>19</v>
      </c>
      <c r="K1119" s="317" t="s">
        <v>5432</v>
      </c>
      <c r="L1119" s="317" t="s">
        <v>6607</v>
      </c>
      <c r="M1119" s="317" t="e">
        <f>VLOOKUP(L1119,[2]Feuil1!$F:$F,1,)</f>
        <v>#N/A</v>
      </c>
      <c r="N1119" s="317"/>
    </row>
    <row r="1120" spans="1:14">
      <c r="A1120" s="317" t="str">
        <f>_xlfn.XLOOKUP(B1120,NRO!I:I,NRO!H:H)</f>
        <v>NFO</v>
      </c>
      <c r="B1120" s="317" t="s">
        <v>223</v>
      </c>
      <c r="C1120" s="317" t="s">
        <v>4278</v>
      </c>
      <c r="D1120" s="317">
        <v>14.76141</v>
      </c>
      <c r="E1120" s="317">
        <v>-17.453420000000001</v>
      </c>
      <c r="F1120" s="317">
        <v>0</v>
      </c>
      <c r="G1120" s="317">
        <v>6</v>
      </c>
      <c r="H1120" s="317">
        <v>0</v>
      </c>
      <c r="I1120" s="317">
        <v>0</v>
      </c>
      <c r="J1120" s="317" t="s">
        <v>19</v>
      </c>
      <c r="K1120" s="317" t="s">
        <v>5432</v>
      </c>
      <c r="L1120" s="317" t="s">
        <v>6608</v>
      </c>
      <c r="M1120" s="317" t="e">
        <f>VLOOKUP(L1120,[2]Feuil1!$F:$F,1,)</f>
        <v>#N/A</v>
      </c>
      <c r="N1120" s="317"/>
    </row>
    <row r="1121" spans="1:14">
      <c r="A1121" s="317" t="str">
        <f>_xlfn.XLOOKUP(B1121,NRO!I:I,NRO!H:H)</f>
        <v>THS</v>
      </c>
      <c r="B1121" s="317" t="s">
        <v>1130</v>
      </c>
      <c r="C1121" s="317" t="s">
        <v>5213</v>
      </c>
      <c r="D1121" s="317">
        <v>14.797230000000001</v>
      </c>
      <c r="E1121" s="317">
        <v>-16.894189999999998</v>
      </c>
      <c r="F1121" s="317">
        <v>0</v>
      </c>
      <c r="G1121" s="317">
        <v>8</v>
      </c>
      <c r="H1121" s="317">
        <v>0</v>
      </c>
      <c r="I1121" s="317">
        <v>0</v>
      </c>
      <c r="J1121" s="320" t="s">
        <v>23</v>
      </c>
      <c r="K1121" s="317" t="s">
        <v>5432</v>
      </c>
      <c r="L1121" s="317" t="s">
        <v>6609</v>
      </c>
      <c r="M1121" s="317" t="e">
        <f>VLOOKUP(L1121,[2]Feuil1!$F:$F,1,)</f>
        <v>#N/A</v>
      </c>
      <c r="N1121" s="317"/>
    </row>
    <row r="1122" spans="1:14">
      <c r="A1122" s="317" t="str">
        <f>_xlfn.XLOOKUP(B1122,NRO!I:I,NRO!H:H)</f>
        <v>ALM</v>
      </c>
      <c r="B1122" s="317" t="s">
        <v>170</v>
      </c>
      <c r="C1122" s="317" t="s">
        <v>3860</v>
      </c>
      <c r="D1122" s="317">
        <v>14.74288</v>
      </c>
      <c r="E1122" s="317">
        <v>-17.520530000000001</v>
      </c>
      <c r="F1122" s="317">
        <v>0</v>
      </c>
      <c r="G1122" s="317">
        <v>6</v>
      </c>
      <c r="H1122" s="317">
        <v>0</v>
      </c>
      <c r="I1122" s="317">
        <v>0</v>
      </c>
      <c r="J1122" s="317" t="s">
        <v>19</v>
      </c>
      <c r="K1122" s="317" t="s">
        <v>5432</v>
      </c>
      <c r="L1122" s="317" t="s">
        <v>6610</v>
      </c>
      <c r="M1122" s="317" t="e">
        <f>VLOOKUP(L1122,[2]Feuil1!$F:$F,1,)</f>
        <v>#N/A</v>
      </c>
      <c r="N1122" s="317"/>
    </row>
    <row r="1123" spans="1:14">
      <c r="A1123" s="317" t="str">
        <f>_xlfn.XLOOKUP(B1123,NRO!I:I,NRO!H:H)</f>
        <v>SGK</v>
      </c>
      <c r="B1123" s="317" t="s">
        <v>1672</v>
      </c>
      <c r="C1123" s="317" t="s">
        <v>4520</v>
      </c>
      <c r="D1123" s="317">
        <v>14.818759999999999</v>
      </c>
      <c r="E1123" s="317">
        <v>-17.271229999999999</v>
      </c>
      <c r="F1123" s="317">
        <v>0</v>
      </c>
      <c r="G1123" s="317">
        <v>6</v>
      </c>
      <c r="H1123" s="317">
        <v>0</v>
      </c>
      <c r="I1123" s="317">
        <v>0</v>
      </c>
      <c r="J1123" s="318" t="s">
        <v>12</v>
      </c>
      <c r="K1123" s="317" t="s">
        <v>5432</v>
      </c>
      <c r="L1123" s="317" t="s">
        <v>6611</v>
      </c>
      <c r="M1123" s="317" t="e">
        <f>VLOOKUP(L1123,[2]Feuil1!$F:$F,1,)</f>
        <v>#N/A</v>
      </c>
      <c r="N1123" s="317"/>
    </row>
    <row r="1124" spans="1:14">
      <c r="A1124" s="317" t="str">
        <f>_xlfn.XLOOKUP(B1124,NRO!I:I,NRO!H:H)</f>
        <v>TIA</v>
      </c>
      <c r="B1124" s="317" t="s">
        <v>754</v>
      </c>
      <c r="C1124" s="317" t="s">
        <v>3718</v>
      </c>
      <c r="D1124" s="317">
        <v>14.751099999999999</v>
      </c>
      <c r="E1124" s="317">
        <v>-17.405010000000001</v>
      </c>
      <c r="F1124" s="317">
        <v>0</v>
      </c>
      <c r="G1124" s="317">
        <v>8</v>
      </c>
      <c r="H1124" s="317">
        <v>0</v>
      </c>
      <c r="I1124" s="317">
        <v>0</v>
      </c>
      <c r="J1124" s="318" t="s">
        <v>12</v>
      </c>
      <c r="K1124" s="317" t="s">
        <v>5432</v>
      </c>
      <c r="L1124" s="317" t="s">
        <v>6612</v>
      </c>
      <c r="M1124" s="317" t="e">
        <f>VLOOKUP(L1124,[2]Feuil1!$F:$F,1,)</f>
        <v>#N/A</v>
      </c>
      <c r="N1124" s="317"/>
    </row>
    <row r="1125" spans="1:14">
      <c r="A1125" s="317" t="str">
        <f>_xlfn.XLOOKUP(B1125,NRO!I:I,NRO!H:H)</f>
        <v>ZIG</v>
      </c>
      <c r="B1125" s="317" t="s">
        <v>1193</v>
      </c>
      <c r="C1125" s="317" t="s">
        <v>3871</v>
      </c>
      <c r="D1125" s="317">
        <v>12.57142</v>
      </c>
      <c r="E1125" s="317">
        <v>-16.278320000000001</v>
      </c>
      <c r="F1125" s="317">
        <v>0</v>
      </c>
      <c r="G1125" s="317">
        <v>8</v>
      </c>
      <c r="H1125" s="317">
        <v>0</v>
      </c>
      <c r="I1125" s="317">
        <v>0</v>
      </c>
      <c r="J1125" s="319" t="s">
        <v>17</v>
      </c>
      <c r="K1125" s="317" t="s">
        <v>5432</v>
      </c>
      <c r="L1125" s="317" t="s">
        <v>6613</v>
      </c>
      <c r="M1125" s="317" t="e">
        <f>VLOOKUP(L1125,[2]Feuil1!$F:$F,1,)</f>
        <v>#N/A</v>
      </c>
      <c r="N1125" s="317"/>
    </row>
    <row r="1126" spans="1:14">
      <c r="A1126" s="317" t="str">
        <f>_xlfn.XLOOKUP(B1126,NRO!I:I,NRO!H:H)</f>
        <v>YOF</v>
      </c>
      <c r="B1126" s="317" t="s">
        <v>301</v>
      </c>
      <c r="C1126" s="317" t="s">
        <v>4096</v>
      </c>
      <c r="D1126" s="317">
        <v>14.74873</v>
      </c>
      <c r="E1126" s="317">
        <v>-17.483419999999999</v>
      </c>
      <c r="F1126" s="317">
        <v>0</v>
      </c>
      <c r="G1126" s="317">
        <v>6</v>
      </c>
      <c r="H1126" s="317">
        <v>0</v>
      </c>
      <c r="I1126" s="317">
        <v>0</v>
      </c>
      <c r="J1126" s="317" t="s">
        <v>19</v>
      </c>
      <c r="K1126" s="317" t="s">
        <v>5432</v>
      </c>
      <c r="L1126" s="317" t="s">
        <v>6614</v>
      </c>
      <c r="M1126" s="317" t="e">
        <f>VLOOKUP(L1126,[2]Feuil1!$F:$F,1,)</f>
        <v>#N/A</v>
      </c>
      <c r="N1126" s="317"/>
    </row>
    <row r="1127" spans="1:14">
      <c r="A1127" s="317" t="str">
        <f>_xlfn.XLOOKUP(B1127,NRO!I:I,NRO!H:H)</f>
        <v>KLK</v>
      </c>
      <c r="B1127" s="317" t="s">
        <v>1045</v>
      </c>
      <c r="C1127" s="317" t="s">
        <v>4614</v>
      </c>
      <c r="D1127" s="317">
        <v>14.14372</v>
      </c>
      <c r="E1127" s="317">
        <v>-16.060790000000001</v>
      </c>
      <c r="F1127" s="317">
        <v>0</v>
      </c>
      <c r="G1127" s="317">
        <v>8</v>
      </c>
      <c r="H1127" s="317">
        <v>0</v>
      </c>
      <c r="I1127" s="317">
        <v>0</v>
      </c>
      <c r="J1127" s="322" t="s">
        <v>41</v>
      </c>
      <c r="K1127" s="317" t="s">
        <v>5432</v>
      </c>
      <c r="L1127" s="317" t="s">
        <v>6615</v>
      </c>
      <c r="M1127" s="317" t="e">
        <f>VLOOKUP(L1127,[2]Feuil1!$F:$F,1,)</f>
        <v>#N/A</v>
      </c>
      <c r="N1127" s="317"/>
    </row>
    <row r="1128" spans="1:14">
      <c r="A1128" s="317" t="str">
        <f>_xlfn.XLOOKUP(B1128,NRO!I:I,NRO!H:H)</f>
        <v>CAM</v>
      </c>
      <c r="B1128" s="317" t="s">
        <v>440</v>
      </c>
      <c r="C1128" s="317" t="s">
        <v>4382</v>
      </c>
      <c r="D1128" s="317">
        <v>14.74981</v>
      </c>
      <c r="E1128" s="317">
        <v>-17.435600000000001</v>
      </c>
      <c r="F1128" s="317">
        <v>0</v>
      </c>
      <c r="G1128" s="317">
        <v>6</v>
      </c>
      <c r="H1128" s="317">
        <v>0</v>
      </c>
      <c r="I1128" s="317">
        <v>0</v>
      </c>
      <c r="J1128" s="318" t="s">
        <v>12</v>
      </c>
      <c r="K1128" s="317" t="s">
        <v>5432</v>
      </c>
      <c r="L1128" s="317" t="s">
        <v>6616</v>
      </c>
      <c r="M1128" s="317" t="e">
        <f>VLOOKUP(L1128,[2]Feuil1!$F:$F,1,)</f>
        <v>#N/A</v>
      </c>
      <c r="N1128" s="317"/>
    </row>
    <row r="1129" spans="1:14">
      <c r="A1129" s="317" t="str">
        <f>_xlfn.XLOOKUP(B1129,NRO!I:I,NRO!H:H)</f>
        <v>THS</v>
      </c>
      <c r="B1129" s="317" t="s">
        <v>1103</v>
      </c>
      <c r="C1129" s="317" t="s">
        <v>3701</v>
      </c>
      <c r="D1129" s="317">
        <v>14.76254</v>
      </c>
      <c r="E1129" s="317">
        <v>-16.941050000000001</v>
      </c>
      <c r="F1129" s="317">
        <v>0</v>
      </c>
      <c r="G1129" s="317">
        <v>8</v>
      </c>
      <c r="H1129" s="317">
        <v>0</v>
      </c>
      <c r="I1129" s="317">
        <v>0</v>
      </c>
      <c r="J1129" s="320" t="s">
        <v>23</v>
      </c>
      <c r="K1129" s="317" t="s">
        <v>5432</v>
      </c>
      <c r="L1129" s="317" t="s">
        <v>6617</v>
      </c>
      <c r="M1129" s="317" t="e">
        <f>VLOOKUP(L1129,[2]Feuil1!$F:$F,1,)</f>
        <v>#N/A</v>
      </c>
      <c r="N1129" s="317"/>
    </row>
    <row r="1130" spans="1:14">
      <c r="A1130" s="317" t="str">
        <f>_xlfn.XLOOKUP(B1130,NRO!I:I,NRO!H:H)</f>
        <v>NFO</v>
      </c>
      <c r="B1130" s="317" t="s">
        <v>302</v>
      </c>
      <c r="C1130" s="317" t="s">
        <v>4178</v>
      </c>
      <c r="D1130" s="317">
        <v>14.75896</v>
      </c>
      <c r="E1130" s="317">
        <v>-17.464670000000002</v>
      </c>
      <c r="F1130" s="317">
        <v>0</v>
      </c>
      <c r="G1130" s="317">
        <v>6</v>
      </c>
      <c r="H1130" s="317">
        <v>0</v>
      </c>
      <c r="I1130" s="317">
        <v>0</v>
      </c>
      <c r="J1130" s="317" t="s">
        <v>19</v>
      </c>
      <c r="K1130" s="317" t="s">
        <v>5432</v>
      </c>
      <c r="L1130" s="317" t="s">
        <v>6618</v>
      </c>
      <c r="M1130" s="317" t="e">
        <f>VLOOKUP(L1130,[2]Feuil1!$F:$F,1,)</f>
        <v>#N/A</v>
      </c>
      <c r="N1130" s="317"/>
    </row>
    <row r="1131" spans="1:14">
      <c r="A1131" s="317" t="str">
        <f>_xlfn.XLOOKUP(B1131,NRO!I:I,NRO!H:H)</f>
        <v>MBW</v>
      </c>
      <c r="B1131" s="317" t="s">
        <v>549</v>
      </c>
      <c r="C1131" s="317" t="s">
        <v>3745</v>
      </c>
      <c r="D1131" s="317">
        <v>14.72686</v>
      </c>
      <c r="E1131" s="317">
        <v>-17.310790000000001</v>
      </c>
      <c r="F1131" s="317">
        <v>0</v>
      </c>
      <c r="G1131" s="317">
        <v>6</v>
      </c>
      <c r="H1131" s="317">
        <v>0</v>
      </c>
      <c r="I1131" s="317">
        <v>0</v>
      </c>
      <c r="J1131" s="318" t="s">
        <v>12</v>
      </c>
      <c r="K1131" s="317" t="s">
        <v>5432</v>
      </c>
      <c r="L1131" s="317" t="s">
        <v>6619</v>
      </c>
      <c r="M1131" s="317" t="e">
        <f>VLOOKUP(L1131,[2]Feuil1!$F:$F,1,)</f>
        <v>#N/A</v>
      </c>
      <c r="N1131" s="317"/>
    </row>
    <row r="1132" spans="1:14">
      <c r="A1132" s="317" t="str">
        <f>_xlfn.XLOOKUP(B1132,NRO!I:I,NRO!H:H)</f>
        <v>SVD</v>
      </c>
      <c r="B1132" s="317" t="s">
        <v>178</v>
      </c>
      <c r="C1132" s="317" t="s">
        <v>4276</v>
      </c>
      <c r="D1132" s="317">
        <v>14.72076</v>
      </c>
      <c r="E1132" s="317">
        <v>-17.471689999999999</v>
      </c>
      <c r="F1132" s="317">
        <v>0</v>
      </c>
      <c r="G1132" s="317">
        <v>6</v>
      </c>
      <c r="H1132" s="317">
        <v>0</v>
      </c>
      <c r="I1132" s="317">
        <v>0</v>
      </c>
      <c r="J1132" s="317" t="s">
        <v>19</v>
      </c>
      <c r="K1132" s="317" t="s">
        <v>5432</v>
      </c>
      <c r="L1132" s="317" t="s">
        <v>6620</v>
      </c>
      <c r="M1132" s="317" t="str">
        <f>VLOOKUP(L1132,[2]Feuil1!$F:$F,1,)</f>
        <v>O_SVD_P08_b_419-420_7</v>
      </c>
      <c r="N1132" s="317"/>
    </row>
    <row r="1133" spans="1:14">
      <c r="A1133" s="317" t="str">
        <f>_xlfn.XLOOKUP(B1133,NRO!I:I,NRO!H:H)</f>
        <v>MED</v>
      </c>
      <c r="B1133" s="317" t="s">
        <v>171</v>
      </c>
      <c r="C1133" s="317" t="s">
        <v>4218</v>
      </c>
      <c r="D1133" s="317">
        <v>14.670170000000001</v>
      </c>
      <c r="E1133" s="317">
        <v>-17.43938</v>
      </c>
      <c r="F1133" s="317">
        <v>0</v>
      </c>
      <c r="G1133" s="317">
        <v>6</v>
      </c>
      <c r="H1133" s="317">
        <v>0</v>
      </c>
      <c r="I1133" s="317">
        <v>0</v>
      </c>
      <c r="J1133" s="317" t="s">
        <v>19</v>
      </c>
      <c r="K1133" s="317" t="s">
        <v>5432</v>
      </c>
      <c r="L1133" s="317" t="s">
        <v>6621</v>
      </c>
      <c r="M1133" s="317" t="e">
        <f>VLOOKUP(L1133,[2]Feuil1!$F:$F,1,)</f>
        <v>#N/A</v>
      </c>
      <c r="N1133" s="317"/>
    </row>
    <row r="1134" spans="1:14">
      <c r="A1134" s="317" t="str">
        <f>_xlfn.XLOOKUP(B1134,NRO!I:I,NRO!H:H)</f>
        <v>KAF</v>
      </c>
      <c r="B1134" s="317" t="s">
        <v>1322</v>
      </c>
      <c r="C1134" s="317" t="s">
        <v>3884</v>
      </c>
      <c r="D1134" s="317">
        <v>14.100110000000001</v>
      </c>
      <c r="E1134" s="317">
        <v>-15.54316</v>
      </c>
      <c r="F1134" s="317">
        <v>0</v>
      </c>
      <c r="G1134" s="317">
        <v>8</v>
      </c>
      <c r="H1134" s="317">
        <v>0</v>
      </c>
      <c r="I1134" s="317">
        <v>0</v>
      </c>
      <c r="J1134" s="322" t="s">
        <v>41</v>
      </c>
      <c r="K1134" s="317" t="s">
        <v>5432</v>
      </c>
      <c r="L1134" s="317" t="s">
        <v>6622</v>
      </c>
      <c r="M1134" s="317" t="e">
        <f>VLOOKUP(L1134,[2]Feuil1!$F:$F,1,)</f>
        <v>#N/A</v>
      </c>
      <c r="N1134" s="317"/>
    </row>
    <row r="1135" spans="1:14">
      <c r="A1135" s="317" t="str">
        <f>_xlfn.XLOOKUP(B1135,NRO!I:I,NRO!H:H)</f>
        <v>THS</v>
      </c>
      <c r="B1135" s="317" t="s">
        <v>703</v>
      </c>
      <c r="C1135" s="317" t="s">
        <v>4890</v>
      </c>
      <c r="D1135" s="317">
        <v>14.79257</v>
      </c>
      <c r="E1135" s="317">
        <v>-16.931760000000001</v>
      </c>
      <c r="F1135" s="317">
        <v>0</v>
      </c>
      <c r="G1135" s="317">
        <v>6</v>
      </c>
      <c r="H1135" s="317">
        <v>0</v>
      </c>
      <c r="I1135" s="317">
        <v>0</v>
      </c>
      <c r="J1135" s="320" t="s">
        <v>23</v>
      </c>
      <c r="K1135" s="317" t="s">
        <v>5432</v>
      </c>
      <c r="L1135" s="317" t="s">
        <v>6623</v>
      </c>
      <c r="M1135" s="317" t="e">
        <f>VLOOKUP(L1135,[2]Feuil1!$F:$F,1,)</f>
        <v>#N/A</v>
      </c>
      <c r="N1135" s="317"/>
    </row>
    <row r="1136" spans="1:14">
      <c r="A1136" s="317" t="str">
        <f>_xlfn.XLOOKUP(B1136,NRO!I:I,NRO!H:H)</f>
        <v>GOM</v>
      </c>
      <c r="B1136" s="317" t="s">
        <v>1722</v>
      </c>
      <c r="C1136" s="317" t="s">
        <v>4435</v>
      </c>
      <c r="D1136" s="317">
        <v>14.83276</v>
      </c>
      <c r="E1136" s="317">
        <v>-17.138439999999999</v>
      </c>
      <c r="F1136" s="317">
        <v>0</v>
      </c>
      <c r="G1136" s="317">
        <v>6</v>
      </c>
      <c r="H1136" s="317">
        <v>0</v>
      </c>
      <c r="I1136" s="317">
        <v>0</v>
      </c>
      <c r="J1136" s="318" t="s">
        <v>12</v>
      </c>
      <c r="K1136" s="317" t="s">
        <v>5432</v>
      </c>
      <c r="L1136" s="317" t="s">
        <v>6624</v>
      </c>
      <c r="M1136" s="317" t="e">
        <f>VLOOKUP(L1136,[2]Feuil1!$F:$F,1,)</f>
        <v>#N/A</v>
      </c>
      <c r="N1136" s="317"/>
    </row>
    <row r="1137" spans="1:14">
      <c r="A1137" s="317" t="str">
        <f>_xlfn.XLOOKUP(B1137,NRO!I:I,NRO!H:H)</f>
        <v>DMD</v>
      </c>
      <c r="B1137" s="317" t="s">
        <v>1538</v>
      </c>
      <c r="C1137" s="317" t="s">
        <v>3722</v>
      </c>
      <c r="D1137" s="317">
        <v>14.732139999999999</v>
      </c>
      <c r="E1137" s="317">
        <v>-17.181090000000001</v>
      </c>
      <c r="F1137" s="317">
        <v>0</v>
      </c>
      <c r="G1137" s="317">
        <v>8</v>
      </c>
      <c r="H1137" s="317">
        <v>0</v>
      </c>
      <c r="I1137" s="317">
        <v>0</v>
      </c>
      <c r="J1137" s="318" t="s">
        <v>12</v>
      </c>
      <c r="K1137" s="317" t="s">
        <v>5432</v>
      </c>
      <c r="L1137" s="317" t="s">
        <v>6625</v>
      </c>
      <c r="M1137" s="317" t="e">
        <f>VLOOKUP(L1137,[2]Feuil1!$F:$F,1,)</f>
        <v>#N/A</v>
      </c>
      <c r="N1137" s="317"/>
    </row>
    <row r="1138" spans="1:14">
      <c r="A1138" s="317" t="str">
        <f>_xlfn.XLOOKUP(B1138,NRO!I:I,NRO!H:H)</f>
        <v>MAD</v>
      </c>
      <c r="B1138" s="317" t="s">
        <v>1430</v>
      </c>
      <c r="C1138" s="317" t="s">
        <v>3701</v>
      </c>
      <c r="D1138" s="317">
        <v>14.848459999999999</v>
      </c>
      <c r="E1138" s="317">
        <v>-15.91789</v>
      </c>
      <c r="F1138" s="317">
        <v>0</v>
      </c>
      <c r="G1138" s="317">
        <v>8</v>
      </c>
      <c r="H1138" s="317">
        <v>0</v>
      </c>
      <c r="I1138" s="317">
        <v>0</v>
      </c>
      <c r="J1138" s="320" t="s">
        <v>5430</v>
      </c>
      <c r="K1138" s="317" t="s">
        <v>5432</v>
      </c>
      <c r="L1138" s="317" t="s">
        <v>6626</v>
      </c>
      <c r="M1138" s="317" t="e">
        <f>VLOOKUP(L1138,[2]Feuil1!$F:$F,1,)</f>
        <v>#N/A</v>
      </c>
      <c r="N1138" s="317"/>
    </row>
    <row r="1139" spans="1:14">
      <c r="A1139" s="317" t="e">
        <f>_xlfn.XLOOKUP(B1139,NRO!I:I,NRO!H:H)</f>
        <v>#N/A</v>
      </c>
      <c r="B1139" s="317" t="s">
        <v>5214</v>
      </c>
      <c r="C1139" s="317" t="s">
        <v>4106</v>
      </c>
      <c r="D1139" s="317">
        <v>15.6493</v>
      </c>
      <c r="E1139" s="317">
        <v>-13.2529</v>
      </c>
      <c r="F1139" s="317">
        <v>0</v>
      </c>
      <c r="G1139" s="317">
        <v>8</v>
      </c>
      <c r="H1139" s="317">
        <v>0</v>
      </c>
      <c r="I1139" s="317">
        <v>0</v>
      </c>
      <c r="J1139" s="321" t="s">
        <v>26</v>
      </c>
      <c r="K1139" s="317" t="s">
        <v>5432</v>
      </c>
      <c r="L1139" s="317" t="s">
        <v>6627</v>
      </c>
      <c r="M1139" s="317" t="e">
        <f>VLOOKUP(L1139,[2]Feuil1!$F:$F,1,)</f>
        <v>#N/A</v>
      </c>
      <c r="N1139" s="317"/>
    </row>
    <row r="1140" spans="1:14">
      <c r="A1140" s="317" t="str">
        <f>_xlfn.XLOOKUP(B1140,NRO!I:I,NRO!H:H)</f>
        <v>KLK</v>
      </c>
      <c r="B1140" s="317" t="s">
        <v>1362</v>
      </c>
      <c r="C1140" s="317" t="s">
        <v>3787</v>
      </c>
      <c r="D1140" s="317">
        <v>14.16418</v>
      </c>
      <c r="E1140" s="317">
        <v>-16.057390000000002</v>
      </c>
      <c r="F1140" s="317">
        <v>0</v>
      </c>
      <c r="G1140" s="317">
        <v>8</v>
      </c>
      <c r="H1140" s="317">
        <v>0</v>
      </c>
      <c r="I1140" s="317">
        <v>0</v>
      </c>
      <c r="J1140" s="322" t="s">
        <v>41</v>
      </c>
      <c r="K1140" s="317" t="s">
        <v>5432</v>
      </c>
      <c r="L1140" s="317" t="s">
        <v>6628</v>
      </c>
      <c r="M1140" s="317" t="e">
        <f>VLOOKUP(L1140,[2]Feuil1!$F:$F,1,)</f>
        <v>#N/A</v>
      </c>
      <c r="N1140" s="317"/>
    </row>
    <row r="1141" spans="1:14">
      <c r="A1141" s="317" t="str">
        <f>_xlfn.XLOOKUP(B1141,NRO!I:I,NRO!H:H)</f>
        <v>TIA</v>
      </c>
      <c r="B1141" s="317" t="s">
        <v>846</v>
      </c>
      <c r="C1141" s="317" t="s">
        <v>3717</v>
      </c>
      <c r="D1141" s="317">
        <v>14.74126</v>
      </c>
      <c r="E1141" s="317">
        <v>-17.412849999999999</v>
      </c>
      <c r="F1141" s="317">
        <v>0</v>
      </c>
      <c r="G1141" s="317">
        <v>8</v>
      </c>
      <c r="H1141" s="317">
        <v>0</v>
      </c>
      <c r="I1141" s="317">
        <v>0</v>
      </c>
      <c r="J1141" s="318" t="s">
        <v>12</v>
      </c>
      <c r="K1141" s="317" t="s">
        <v>5432</v>
      </c>
      <c r="L1141" s="317" t="s">
        <v>6629</v>
      </c>
      <c r="M1141" s="317" t="e">
        <f>VLOOKUP(L1141,[2]Feuil1!$F:$F,1,)</f>
        <v>#N/A</v>
      </c>
      <c r="N1141" s="317"/>
    </row>
    <row r="1142" spans="1:14">
      <c r="A1142" s="317" t="str">
        <f>_xlfn.XLOOKUP(B1142,NRO!I:I,NRO!H:H)</f>
        <v>THS</v>
      </c>
      <c r="B1142" s="317" t="s">
        <v>826</v>
      </c>
      <c r="C1142" s="317" t="s">
        <v>4665</v>
      </c>
      <c r="D1142" s="317">
        <v>14.769539999999999</v>
      </c>
      <c r="E1142" s="317">
        <v>-16.953029999999998</v>
      </c>
      <c r="F1142" s="317">
        <v>0</v>
      </c>
      <c r="G1142" s="317">
        <v>6</v>
      </c>
      <c r="H1142" s="317">
        <v>0</v>
      </c>
      <c r="I1142" s="317">
        <v>0</v>
      </c>
      <c r="J1142" s="320" t="s">
        <v>23</v>
      </c>
      <c r="K1142" s="317" t="s">
        <v>5432</v>
      </c>
      <c r="L1142" s="317" t="s">
        <v>6630</v>
      </c>
      <c r="M1142" s="317" t="e">
        <f>VLOOKUP(L1142,[2]Feuil1!$F:$F,1,)</f>
        <v>#N/A</v>
      </c>
      <c r="N1142" s="317"/>
    </row>
    <row r="1143" spans="1:14">
      <c r="A1143" s="317" t="e">
        <f>_xlfn.XLOOKUP(B1143,NRO!I:I,NRO!H:H)</f>
        <v>#N/A</v>
      </c>
      <c r="B1143" s="317" t="s">
        <v>5152</v>
      </c>
      <c r="C1143" s="317" t="s">
        <v>4530</v>
      </c>
      <c r="D1143" s="317">
        <v>15.12405</v>
      </c>
      <c r="E1143" s="317">
        <v>-16.87189</v>
      </c>
      <c r="F1143" s="317">
        <v>0</v>
      </c>
      <c r="G1143" s="317">
        <v>6</v>
      </c>
      <c r="H1143" s="317">
        <v>0</v>
      </c>
      <c r="I1143" s="317">
        <v>0</v>
      </c>
      <c r="J1143" s="320" t="s">
        <v>23</v>
      </c>
      <c r="K1143" s="317" t="s">
        <v>5432</v>
      </c>
      <c r="L1143" s="317" t="s">
        <v>6631</v>
      </c>
      <c r="M1143" s="317" t="e">
        <f>VLOOKUP(L1143,[2]Feuil1!$F:$F,1,)</f>
        <v>#N/A</v>
      </c>
      <c r="N1143" s="317"/>
    </row>
    <row r="1144" spans="1:14">
      <c r="A1144" s="317" t="str">
        <f>_xlfn.XLOOKUP(B1144,NRO!I:I,NRO!H:H)</f>
        <v>SGK</v>
      </c>
      <c r="B1144" s="317" t="s">
        <v>1714</v>
      </c>
      <c r="C1144" s="317" t="s">
        <v>4517</v>
      </c>
      <c r="D1144" s="317">
        <v>14.823510000000001</v>
      </c>
      <c r="E1144" s="317">
        <v>-17.271380000000001</v>
      </c>
      <c r="F1144" s="317">
        <v>0</v>
      </c>
      <c r="G1144" s="317">
        <v>6</v>
      </c>
      <c r="H1144" s="317">
        <v>0</v>
      </c>
      <c r="I1144" s="317">
        <v>0</v>
      </c>
      <c r="J1144" s="318" t="s">
        <v>12</v>
      </c>
      <c r="K1144" s="317" t="s">
        <v>5432</v>
      </c>
      <c r="L1144" s="317" t="s">
        <v>6632</v>
      </c>
      <c r="M1144" s="317" t="e">
        <f>VLOOKUP(L1144,[2]Feuil1!$F:$F,1,)</f>
        <v>#N/A</v>
      </c>
      <c r="N1144" s="317"/>
    </row>
    <row r="1145" spans="1:14">
      <c r="A1145" s="317" t="str">
        <f>_xlfn.XLOOKUP(B1145,NRO!I:I,NRO!H:H)</f>
        <v>SGK</v>
      </c>
      <c r="B1145" s="317" t="s">
        <v>1714</v>
      </c>
      <c r="C1145" s="317" t="s">
        <v>4495</v>
      </c>
      <c r="D1145" s="317">
        <v>14.82264</v>
      </c>
      <c r="E1145" s="317">
        <v>-17.273150000000001</v>
      </c>
      <c r="F1145" s="317">
        <v>0</v>
      </c>
      <c r="G1145" s="317">
        <v>6</v>
      </c>
      <c r="H1145" s="317">
        <v>0</v>
      </c>
      <c r="I1145" s="317">
        <v>0</v>
      </c>
      <c r="J1145" s="318" t="s">
        <v>12</v>
      </c>
      <c r="K1145" s="317" t="s">
        <v>5432</v>
      </c>
      <c r="L1145" s="317" t="s">
        <v>6633</v>
      </c>
      <c r="M1145" s="317" t="e">
        <f>VLOOKUP(L1145,[2]Feuil1!$F:$F,1,)</f>
        <v>#N/A</v>
      </c>
      <c r="N1145" s="317"/>
    </row>
    <row r="1146" spans="1:14">
      <c r="A1146" s="317" t="str">
        <f>_xlfn.XLOOKUP(B1146,NRO!I:I,NRO!H:H)</f>
        <v>SGK</v>
      </c>
      <c r="B1146" s="317" t="s">
        <v>1714</v>
      </c>
      <c r="C1146" s="317" t="s">
        <v>4511</v>
      </c>
      <c r="D1146" s="317">
        <v>14.82137</v>
      </c>
      <c r="E1146" s="317">
        <v>-17.273679999999999</v>
      </c>
      <c r="F1146" s="317">
        <v>0</v>
      </c>
      <c r="G1146" s="317">
        <v>6</v>
      </c>
      <c r="H1146" s="317">
        <v>0</v>
      </c>
      <c r="I1146" s="317">
        <v>0</v>
      </c>
      <c r="J1146" s="318" t="s">
        <v>12</v>
      </c>
      <c r="K1146" s="317" t="s">
        <v>5432</v>
      </c>
      <c r="L1146" s="317" t="s">
        <v>6634</v>
      </c>
      <c r="M1146" s="317" t="e">
        <f>VLOOKUP(L1146,[2]Feuil1!$F:$F,1,)</f>
        <v>#N/A</v>
      </c>
      <c r="N1146" s="317"/>
    </row>
    <row r="1147" spans="1:14">
      <c r="A1147" s="317" t="str">
        <f>_xlfn.XLOOKUP(B1147,NRO!I:I,NRO!H:H)</f>
        <v>SGK</v>
      </c>
      <c r="B1147" s="317" t="s">
        <v>1714</v>
      </c>
      <c r="C1147" s="317" t="s">
        <v>4440</v>
      </c>
      <c r="D1147" s="317">
        <v>14.821300000000001</v>
      </c>
      <c r="E1147" s="317">
        <v>-17.273810000000001</v>
      </c>
      <c r="F1147" s="317">
        <v>0</v>
      </c>
      <c r="G1147" s="317">
        <v>6</v>
      </c>
      <c r="H1147" s="317">
        <v>0</v>
      </c>
      <c r="I1147" s="317">
        <v>0</v>
      </c>
      <c r="J1147" s="318" t="s">
        <v>12</v>
      </c>
      <c r="K1147" s="317" t="s">
        <v>5432</v>
      </c>
      <c r="L1147" s="317" t="s">
        <v>6635</v>
      </c>
      <c r="M1147" s="317" t="e">
        <f>VLOOKUP(L1147,[2]Feuil1!$F:$F,1,)</f>
        <v>#N/A</v>
      </c>
      <c r="N1147" s="317"/>
    </row>
    <row r="1148" spans="1:14">
      <c r="A1148" s="317" t="str">
        <f>_xlfn.XLOOKUP(B1148,NRO!I:I,NRO!H:H)</f>
        <v>SGK</v>
      </c>
      <c r="B1148" s="317" t="s">
        <v>1714</v>
      </c>
      <c r="C1148" s="317" t="s">
        <v>4483</v>
      </c>
      <c r="D1148" s="317">
        <v>14.82222</v>
      </c>
      <c r="E1148" s="317">
        <v>-17.272500000000001</v>
      </c>
      <c r="F1148" s="317">
        <v>0</v>
      </c>
      <c r="G1148" s="317">
        <v>6</v>
      </c>
      <c r="H1148" s="317">
        <v>0</v>
      </c>
      <c r="I1148" s="317">
        <v>0</v>
      </c>
      <c r="J1148" s="318" t="s">
        <v>12</v>
      </c>
      <c r="K1148" s="317" t="s">
        <v>5432</v>
      </c>
      <c r="L1148" s="317" t="s">
        <v>6636</v>
      </c>
      <c r="M1148" s="317" t="e">
        <f>VLOOKUP(L1148,[2]Feuil1!$F:$F,1,)</f>
        <v>#N/A</v>
      </c>
      <c r="N1148" s="317"/>
    </row>
    <row r="1149" spans="1:14">
      <c r="A1149" s="317" t="str">
        <f>_xlfn.XLOOKUP(B1149,NRO!I:I,NRO!H:H)</f>
        <v>TIV</v>
      </c>
      <c r="B1149" s="317" t="s">
        <v>1623</v>
      </c>
      <c r="C1149" s="317" t="s">
        <v>4015</v>
      </c>
      <c r="D1149" s="317">
        <v>14.9285</v>
      </c>
      <c r="E1149" s="317">
        <v>-16.81495</v>
      </c>
      <c r="F1149" s="317">
        <v>0</v>
      </c>
      <c r="G1149" s="317">
        <v>8</v>
      </c>
      <c r="H1149" s="317">
        <v>0</v>
      </c>
      <c r="I1149" s="317">
        <v>0</v>
      </c>
      <c r="J1149" s="320" t="s">
        <v>23</v>
      </c>
      <c r="K1149" s="317" t="s">
        <v>5432</v>
      </c>
      <c r="L1149" s="317" t="s">
        <v>6637</v>
      </c>
      <c r="M1149" s="317" t="e">
        <f>VLOOKUP(L1149,[2]Feuil1!$F:$F,1,)</f>
        <v>#N/A</v>
      </c>
      <c r="N1149" s="317"/>
    </row>
    <row r="1150" spans="1:14">
      <c r="A1150" s="317" t="str">
        <f>_xlfn.XLOOKUP(B1150,NRO!I:I,NRO!H:H)</f>
        <v>SDF</v>
      </c>
      <c r="B1150" s="317" t="s">
        <v>356</v>
      </c>
      <c r="C1150" s="317" t="s">
        <v>3984</v>
      </c>
      <c r="D1150" s="317">
        <v>14.738350000000001</v>
      </c>
      <c r="E1150" s="317">
        <v>-17.47383</v>
      </c>
      <c r="F1150" s="317">
        <v>0</v>
      </c>
      <c r="G1150" s="317">
        <v>6</v>
      </c>
      <c r="H1150" s="317">
        <v>0</v>
      </c>
      <c r="I1150" s="317">
        <v>0</v>
      </c>
      <c r="J1150" s="317" t="s">
        <v>19</v>
      </c>
      <c r="K1150" s="317" t="s">
        <v>5432</v>
      </c>
      <c r="L1150" s="317" t="s">
        <v>6638</v>
      </c>
      <c r="M1150" s="317" t="e">
        <f>VLOOKUP(L1150,[2]Feuil1!$F:$F,1,)</f>
        <v>#N/A</v>
      </c>
      <c r="N1150" s="317"/>
    </row>
    <row r="1151" spans="1:14">
      <c r="A1151" s="317" t="str">
        <f>_xlfn.XLOOKUP(B1151,NRO!I:I,NRO!H:H)</f>
        <v>SGK</v>
      </c>
      <c r="B1151" s="317" t="s">
        <v>770</v>
      </c>
      <c r="C1151" s="317" t="s">
        <v>3886</v>
      </c>
      <c r="D1151" s="317">
        <v>14.798278</v>
      </c>
      <c r="E1151" s="317">
        <v>-17.192919</v>
      </c>
      <c r="F1151" s="317">
        <v>0</v>
      </c>
      <c r="G1151" s="317">
        <v>8</v>
      </c>
      <c r="H1151" s="317">
        <v>0</v>
      </c>
      <c r="I1151" s="317">
        <v>0</v>
      </c>
      <c r="J1151" s="318" t="s">
        <v>12</v>
      </c>
      <c r="K1151" s="317" t="s">
        <v>5432</v>
      </c>
      <c r="L1151" s="317" t="s">
        <v>6639</v>
      </c>
      <c r="M1151" s="317" t="e">
        <f>VLOOKUP(L1151,[2]Feuil1!$F:$F,1,)</f>
        <v>#N/A</v>
      </c>
      <c r="N1151" s="317"/>
    </row>
    <row r="1152" spans="1:14">
      <c r="A1152" s="317" t="str">
        <f>_xlfn.XLOOKUP(B1152,NRO!I:I,NRO!H:H)</f>
        <v>THS</v>
      </c>
      <c r="B1152" s="317" t="s">
        <v>1420</v>
      </c>
      <c r="C1152" s="317" t="s">
        <v>3780</v>
      </c>
      <c r="D1152" s="317">
        <v>14.773490000000001</v>
      </c>
      <c r="E1152" s="317">
        <v>-16.92352</v>
      </c>
      <c r="F1152" s="317">
        <v>0</v>
      </c>
      <c r="G1152" s="317">
        <v>8</v>
      </c>
      <c r="H1152" s="317">
        <v>0</v>
      </c>
      <c r="I1152" s="317">
        <v>0</v>
      </c>
      <c r="J1152" s="320" t="s">
        <v>23</v>
      </c>
      <c r="K1152" s="317" t="s">
        <v>5432</v>
      </c>
      <c r="L1152" s="317" t="s">
        <v>6640</v>
      </c>
      <c r="M1152" s="317" t="e">
        <f>VLOOKUP(L1152,[2]Feuil1!$F:$F,1,)</f>
        <v>#N/A</v>
      </c>
      <c r="N1152" s="317"/>
    </row>
    <row r="1153" spans="1:14">
      <c r="A1153" s="317" t="str">
        <f>_xlfn.XLOOKUP(B1153,NRO!I:I,NRO!H:H)</f>
        <v>MED</v>
      </c>
      <c r="B1153" s="317" t="s">
        <v>425</v>
      </c>
      <c r="C1153" s="317" t="s">
        <v>3730</v>
      </c>
      <c r="D1153" s="317">
        <v>14.681380000000001</v>
      </c>
      <c r="E1153" s="317">
        <v>-17.461790000000001</v>
      </c>
      <c r="F1153" s="317">
        <v>0</v>
      </c>
      <c r="G1153" s="317">
        <v>6</v>
      </c>
      <c r="H1153" s="317">
        <v>0</v>
      </c>
      <c r="I1153" s="317">
        <v>0</v>
      </c>
      <c r="J1153" s="317" t="s">
        <v>19</v>
      </c>
      <c r="K1153" s="317" t="s">
        <v>5432</v>
      </c>
      <c r="L1153" s="317" t="s">
        <v>6641</v>
      </c>
      <c r="M1153" s="317" t="e">
        <f>VLOOKUP(L1153,[2]Feuil1!$F:$F,1,)</f>
        <v>#N/A</v>
      </c>
      <c r="N1153" s="317"/>
    </row>
    <row r="1154" spans="1:14">
      <c r="A1154" s="317" t="str">
        <f>_xlfn.XLOOKUP(B1154,NRO!I:I,NRO!H:H)</f>
        <v>KLK</v>
      </c>
      <c r="B1154" s="317" t="s">
        <v>1636</v>
      </c>
      <c r="C1154" s="317" t="s">
        <v>3876</v>
      </c>
      <c r="D1154" s="317">
        <v>14.135730000000001</v>
      </c>
      <c r="E1154" s="317">
        <v>-16.073029999999999</v>
      </c>
      <c r="F1154" s="317">
        <v>0</v>
      </c>
      <c r="G1154" s="317">
        <v>8</v>
      </c>
      <c r="H1154" s="317">
        <v>0</v>
      </c>
      <c r="I1154" s="317">
        <v>0</v>
      </c>
      <c r="J1154" s="322" t="s">
        <v>41</v>
      </c>
      <c r="K1154" s="317" t="s">
        <v>5432</v>
      </c>
      <c r="L1154" s="317" t="s">
        <v>6642</v>
      </c>
      <c r="M1154" s="317" t="e">
        <f>VLOOKUP(L1154,[2]Feuil1!$F:$F,1,)</f>
        <v>#N/A</v>
      </c>
      <c r="N1154" s="317"/>
    </row>
    <row r="1155" spans="1:14">
      <c r="A1155" s="317" t="str">
        <f>_xlfn.XLOOKUP(B1155,NRO!I:I,NRO!H:H)</f>
        <v>THS</v>
      </c>
      <c r="B1155" s="317" t="s">
        <v>1111</v>
      </c>
      <c r="C1155" s="317" t="s">
        <v>4457</v>
      </c>
      <c r="D1155" s="317">
        <v>14.79163</v>
      </c>
      <c r="E1155" s="317">
        <v>-16.90455</v>
      </c>
      <c r="F1155" s="317">
        <v>0</v>
      </c>
      <c r="G1155" s="317">
        <v>8</v>
      </c>
      <c r="H1155" s="317">
        <v>0</v>
      </c>
      <c r="I1155" s="317">
        <v>0</v>
      </c>
      <c r="J1155" s="320" t="s">
        <v>23</v>
      </c>
      <c r="K1155" s="317" t="s">
        <v>5432</v>
      </c>
      <c r="L1155" s="317" t="s">
        <v>6643</v>
      </c>
      <c r="M1155" s="317" t="e">
        <f>VLOOKUP(L1155,[2]Feuil1!$F:$F,1,)</f>
        <v>#N/A</v>
      </c>
      <c r="N1155" s="317"/>
    </row>
    <row r="1156" spans="1:14">
      <c r="A1156" s="317" t="str">
        <f>_xlfn.XLOOKUP(B1156,NRO!I:I,NRO!H:H)</f>
        <v>ACA</v>
      </c>
      <c r="B1156" s="317" t="s">
        <v>185</v>
      </c>
      <c r="C1156" s="317" t="s">
        <v>5215</v>
      </c>
      <c r="D1156" s="317">
        <v>14.693149999999999</v>
      </c>
      <c r="E1156" s="317">
        <v>-17.4605</v>
      </c>
      <c r="F1156" s="317">
        <v>0</v>
      </c>
      <c r="G1156" s="317">
        <v>6</v>
      </c>
      <c r="H1156" s="317">
        <v>0</v>
      </c>
      <c r="I1156" s="317">
        <v>0</v>
      </c>
      <c r="J1156" s="317" t="s">
        <v>19</v>
      </c>
      <c r="K1156" s="317" t="s">
        <v>5432</v>
      </c>
      <c r="L1156" s="317" t="s">
        <v>6644</v>
      </c>
      <c r="M1156" s="317" t="e">
        <f>VLOOKUP(L1156,[2]Feuil1!$F:$F,1,)</f>
        <v>#N/A</v>
      </c>
      <c r="N1156" s="317"/>
    </row>
    <row r="1157" spans="1:14">
      <c r="A1157" s="317" t="str">
        <f>_xlfn.XLOOKUP(B1157,NRO!I:I,NRO!H:H)</f>
        <v>THS</v>
      </c>
      <c r="B1157" s="317" t="s">
        <v>703</v>
      </c>
      <c r="C1157" s="317" t="s">
        <v>4678</v>
      </c>
      <c r="D1157" s="317">
        <v>14.791169999999999</v>
      </c>
      <c r="E1157" s="317">
        <v>-14.7911</v>
      </c>
      <c r="F1157" s="317">
        <v>0</v>
      </c>
      <c r="G1157" s="317">
        <v>6</v>
      </c>
      <c r="H1157" s="317">
        <v>0</v>
      </c>
      <c r="I1157" s="317">
        <v>0</v>
      </c>
      <c r="J1157" s="320" t="s">
        <v>23</v>
      </c>
      <c r="K1157" s="317" t="s">
        <v>5432</v>
      </c>
      <c r="L1157" s="317" t="s">
        <v>6645</v>
      </c>
      <c r="M1157" s="317" t="e">
        <f>VLOOKUP(L1157,[2]Feuil1!$F:$F,1,)</f>
        <v>#N/A</v>
      </c>
      <c r="N1157" s="317"/>
    </row>
    <row r="1158" spans="1:14">
      <c r="A1158" s="317" t="str">
        <f>_xlfn.XLOOKUP(B1158,NRO!I:I,NRO!H:H)</f>
        <v>MED</v>
      </c>
      <c r="B1158" s="317" t="s">
        <v>261</v>
      </c>
      <c r="C1158" s="317" t="s">
        <v>4126</v>
      </c>
      <c r="D1158" s="317">
        <v>14.68235</v>
      </c>
      <c r="E1158" s="317">
        <v>-17.43891</v>
      </c>
      <c r="F1158" s="317">
        <v>0</v>
      </c>
      <c r="G1158" s="317">
        <v>6</v>
      </c>
      <c r="H1158" s="317">
        <v>0</v>
      </c>
      <c r="I1158" s="317">
        <v>0</v>
      </c>
      <c r="J1158" s="317" t="s">
        <v>19</v>
      </c>
      <c r="K1158" s="317" t="s">
        <v>5432</v>
      </c>
      <c r="L1158" s="317" t="s">
        <v>6646</v>
      </c>
      <c r="M1158" s="317" t="e">
        <f>VLOOKUP(L1158,[2]Feuil1!$F:$F,1,)</f>
        <v>#N/A</v>
      </c>
      <c r="N1158" s="317"/>
    </row>
    <row r="1159" spans="1:14">
      <c r="A1159" s="317" t="str">
        <f>_xlfn.XLOOKUP(B1159,NRO!I:I,NRO!H:H)</f>
        <v>CAM</v>
      </c>
      <c r="B1159" s="317" t="s">
        <v>1084</v>
      </c>
      <c r="C1159" s="317" t="s">
        <v>4003</v>
      </c>
      <c r="D1159" s="317">
        <v>14.756349999999999</v>
      </c>
      <c r="E1159" s="317">
        <v>-17.431950000000001</v>
      </c>
      <c r="F1159" s="317">
        <v>0</v>
      </c>
      <c r="G1159" s="317">
        <v>8</v>
      </c>
      <c r="H1159" s="317">
        <v>0</v>
      </c>
      <c r="I1159" s="317">
        <v>0</v>
      </c>
      <c r="J1159" s="318" t="s">
        <v>12</v>
      </c>
      <c r="K1159" s="317" t="s">
        <v>5432</v>
      </c>
      <c r="L1159" s="317" t="s">
        <v>6647</v>
      </c>
      <c r="M1159" s="317" t="str">
        <f>VLOOKUP(L1159,[2]Feuil1!$F:$F,1,)</f>
        <v>O_CAM_H55_PBO108_7</v>
      </c>
      <c r="N1159" s="317"/>
    </row>
    <row r="1160" spans="1:14">
      <c r="A1160" s="317" t="str">
        <f>_xlfn.XLOOKUP(B1160,NRO!I:I,NRO!H:H)</f>
        <v>YOF</v>
      </c>
      <c r="B1160" s="317" t="s">
        <v>682</v>
      </c>
      <c r="C1160" s="317" t="s">
        <v>4098</v>
      </c>
      <c r="D1160" s="317">
        <v>14.736470000000001</v>
      </c>
      <c r="E1160" s="317">
        <v>-17.501639999999998</v>
      </c>
      <c r="F1160" s="317">
        <v>0</v>
      </c>
      <c r="G1160" s="317">
        <v>6</v>
      </c>
      <c r="H1160" s="317">
        <v>0</v>
      </c>
      <c r="I1160" s="317">
        <v>0</v>
      </c>
      <c r="J1160" s="317" t="s">
        <v>19</v>
      </c>
      <c r="K1160" s="317" t="s">
        <v>5432</v>
      </c>
      <c r="L1160" s="317" t="s">
        <v>6648</v>
      </c>
      <c r="M1160" s="317" t="e">
        <f>VLOOKUP(L1160,[2]Feuil1!$F:$F,1,)</f>
        <v>#N/A</v>
      </c>
      <c r="N1160" s="317"/>
    </row>
    <row r="1161" spans="1:14">
      <c r="A1161" s="317" t="str">
        <f>_xlfn.XLOOKUP(B1161,NRO!I:I,NRO!H:H)</f>
        <v>YOF</v>
      </c>
      <c r="B1161" s="317" t="s">
        <v>682</v>
      </c>
      <c r="C1161" s="317" t="s">
        <v>3816</v>
      </c>
      <c r="D1161" s="317">
        <v>14.737120000000001</v>
      </c>
      <c r="E1161" s="317">
        <v>-17.501069999999999</v>
      </c>
      <c r="F1161" s="317">
        <v>0</v>
      </c>
      <c r="G1161" s="317">
        <v>6</v>
      </c>
      <c r="H1161" s="317">
        <v>0</v>
      </c>
      <c r="I1161" s="317">
        <v>0</v>
      </c>
      <c r="J1161" s="317" t="s">
        <v>19</v>
      </c>
      <c r="K1161" s="317" t="s">
        <v>5432</v>
      </c>
      <c r="L1161" s="317" t="s">
        <v>6649</v>
      </c>
      <c r="M1161" s="317" t="e">
        <f>VLOOKUP(L1161,[2]Feuil1!$F:$F,1,)</f>
        <v>#N/A</v>
      </c>
      <c r="N1161" s="317"/>
    </row>
    <row r="1162" spans="1:14">
      <c r="A1162" s="317" t="str">
        <f>_xlfn.XLOOKUP(B1162,NRO!I:I,NRO!H:H)</f>
        <v>BIG</v>
      </c>
      <c r="B1162" s="317" t="s">
        <v>1476</v>
      </c>
      <c r="C1162" s="317" t="s">
        <v>3714</v>
      </c>
      <c r="D1162" s="317">
        <v>12.803509999999999</v>
      </c>
      <c r="E1162" s="317">
        <v>-16.224119999999999</v>
      </c>
      <c r="F1162" s="317">
        <v>0</v>
      </c>
      <c r="G1162" s="317">
        <v>8</v>
      </c>
      <c r="H1162" s="317">
        <v>0</v>
      </c>
      <c r="I1162" s="317">
        <v>0</v>
      </c>
      <c r="J1162" s="319" t="s">
        <v>17</v>
      </c>
      <c r="K1162" s="317" t="s">
        <v>5432</v>
      </c>
      <c r="L1162" s="317" t="s">
        <v>6650</v>
      </c>
      <c r="M1162" s="317" t="e">
        <f>VLOOKUP(L1162,[2]Feuil1!$F:$F,1,)</f>
        <v>#N/A</v>
      </c>
      <c r="N1162" s="317"/>
    </row>
    <row r="1163" spans="1:14">
      <c r="A1163" s="317" t="str">
        <f>_xlfn.XLOOKUP(B1163,NRO!I:I,NRO!H:H)</f>
        <v>YOF</v>
      </c>
      <c r="B1163" s="317" t="s">
        <v>682</v>
      </c>
      <c r="C1163" s="317" t="s">
        <v>3812</v>
      </c>
      <c r="D1163" s="317">
        <v>14.738619999999999</v>
      </c>
      <c r="E1163" s="317">
        <v>-17.500589999999999</v>
      </c>
      <c r="F1163" s="317">
        <v>0</v>
      </c>
      <c r="G1163" s="317">
        <v>6</v>
      </c>
      <c r="H1163" s="317">
        <v>0</v>
      </c>
      <c r="I1163" s="317">
        <v>0</v>
      </c>
      <c r="J1163" s="317" t="s">
        <v>19</v>
      </c>
      <c r="K1163" s="317" t="s">
        <v>5432</v>
      </c>
      <c r="L1163" s="317" t="s">
        <v>6651</v>
      </c>
      <c r="M1163" s="317" t="e">
        <f>VLOOKUP(L1163,[2]Feuil1!$F:$F,1,)</f>
        <v>#N/A</v>
      </c>
      <c r="N1163" s="317"/>
    </row>
    <row r="1164" spans="1:14">
      <c r="A1164" s="317" t="str">
        <f>_xlfn.XLOOKUP(B1164,NRO!I:I,NRO!H:H)</f>
        <v>ACA</v>
      </c>
      <c r="B1164" s="317" t="s">
        <v>586</v>
      </c>
      <c r="C1164" s="317" t="s">
        <v>586</v>
      </c>
      <c r="D1164" s="317">
        <v>14.70429</v>
      </c>
      <c r="E1164" s="317">
        <v>-17.45448</v>
      </c>
      <c r="F1164" s="317">
        <v>0</v>
      </c>
      <c r="G1164" s="317">
        <v>6</v>
      </c>
      <c r="H1164" s="317">
        <v>0</v>
      </c>
      <c r="I1164" s="317">
        <v>0</v>
      </c>
      <c r="J1164" s="317" t="s">
        <v>19</v>
      </c>
      <c r="K1164" s="317" t="s">
        <v>5432</v>
      </c>
      <c r="L1164" s="317" t="s">
        <v>6652</v>
      </c>
      <c r="M1164" s="317" t="e">
        <f>VLOOKUP(L1164,[2]Feuil1!$F:$F,1,)</f>
        <v>#N/A</v>
      </c>
      <c r="N1164" s="317"/>
    </row>
    <row r="1165" spans="1:14">
      <c r="A1165" s="317" t="str">
        <f>_xlfn.XLOOKUP(B1165,NRO!I:I,NRO!H:H)</f>
        <v>BIG</v>
      </c>
      <c r="B1165" s="317" t="s">
        <v>1476</v>
      </c>
      <c r="C1165" s="317" t="s">
        <v>3715</v>
      </c>
      <c r="D1165" s="317">
        <v>12.79969</v>
      </c>
      <c r="E1165" s="317">
        <v>-16.223009999999999</v>
      </c>
      <c r="F1165" s="317">
        <v>0</v>
      </c>
      <c r="G1165" s="317">
        <v>8</v>
      </c>
      <c r="H1165" s="317">
        <v>0</v>
      </c>
      <c r="I1165" s="317">
        <v>0</v>
      </c>
      <c r="J1165" s="319" t="s">
        <v>17</v>
      </c>
      <c r="K1165" s="317" t="s">
        <v>5432</v>
      </c>
      <c r="L1165" s="317" t="s">
        <v>6653</v>
      </c>
      <c r="M1165" s="317" t="e">
        <f>VLOOKUP(L1165,[2]Feuil1!$F:$F,1,)</f>
        <v>#N/A</v>
      </c>
      <c r="N1165" s="317"/>
    </row>
    <row r="1166" spans="1:14">
      <c r="A1166" s="317" t="str">
        <f>_xlfn.XLOOKUP(B1166,NRO!I:I,NRO!H:H)</f>
        <v>BIG</v>
      </c>
      <c r="B1166" s="317" t="s">
        <v>1476</v>
      </c>
      <c r="C1166" s="317" t="s">
        <v>3898</v>
      </c>
      <c r="D1166" s="317">
        <v>12.80838</v>
      </c>
      <c r="E1166" s="317">
        <v>-16.22475</v>
      </c>
      <c r="F1166" s="317">
        <v>0</v>
      </c>
      <c r="G1166" s="317">
        <v>8</v>
      </c>
      <c r="H1166" s="317">
        <v>0</v>
      </c>
      <c r="I1166" s="317">
        <v>0</v>
      </c>
      <c r="J1166" s="319" t="s">
        <v>17</v>
      </c>
      <c r="K1166" s="317" t="s">
        <v>5432</v>
      </c>
      <c r="L1166" s="317" t="s">
        <v>6654</v>
      </c>
      <c r="M1166" s="317" t="e">
        <f>VLOOKUP(L1166,[2]Feuil1!$F:$F,1,)</f>
        <v>#N/A</v>
      </c>
      <c r="N1166" s="317"/>
    </row>
    <row r="1167" spans="1:14">
      <c r="A1167" s="317" t="str">
        <f>_xlfn.XLOOKUP(B1167,NRO!I:I,NRO!H:H)</f>
        <v>NDA</v>
      </c>
      <c r="B1167" s="317" t="s">
        <v>1394</v>
      </c>
      <c r="C1167" s="317" t="s">
        <v>3777</v>
      </c>
      <c r="D1167" s="317">
        <v>14.810700000000001</v>
      </c>
      <c r="E1167" s="317">
        <v>-15.90279</v>
      </c>
      <c r="F1167" s="317">
        <v>0</v>
      </c>
      <c r="G1167" s="317">
        <v>8</v>
      </c>
      <c r="H1167" s="317">
        <v>0</v>
      </c>
      <c r="I1167" s="317">
        <v>0</v>
      </c>
      <c r="J1167" s="320" t="s">
        <v>5430</v>
      </c>
      <c r="K1167" s="317" t="s">
        <v>5432</v>
      </c>
      <c r="L1167" s="317" t="s">
        <v>6655</v>
      </c>
      <c r="M1167" s="317" t="e">
        <f>VLOOKUP(L1167,[2]Feuil1!$F:$F,1,)</f>
        <v>#N/A</v>
      </c>
      <c r="N1167" s="317"/>
    </row>
    <row r="1168" spans="1:14">
      <c r="A1168" s="317" t="str">
        <f>_xlfn.XLOOKUP(B1168,NRO!I:I,NRO!H:H)</f>
        <v>SDF</v>
      </c>
      <c r="B1168" s="317" t="s">
        <v>356</v>
      </c>
      <c r="C1168" s="317" t="s">
        <v>4236</v>
      </c>
      <c r="D1168" s="317">
        <v>14.741383000000001</v>
      </c>
      <c r="E1168" s="317">
        <v>-17.473220999999999</v>
      </c>
      <c r="F1168" s="317">
        <v>0</v>
      </c>
      <c r="G1168" s="317">
        <v>6</v>
      </c>
      <c r="H1168" s="317">
        <v>0</v>
      </c>
      <c r="I1168" s="317">
        <v>0</v>
      </c>
      <c r="J1168" s="317" t="s">
        <v>19</v>
      </c>
      <c r="K1168" s="317" t="s">
        <v>5432</v>
      </c>
      <c r="L1168" s="317" t="s">
        <v>6656</v>
      </c>
      <c r="M1168" s="317" t="e">
        <f>VLOOKUP(L1168,[2]Feuil1!$F:$F,1,)</f>
        <v>#N/A</v>
      </c>
      <c r="N1168" s="317"/>
    </row>
    <row r="1169" spans="1:14">
      <c r="A1169" s="317" t="str">
        <f>_xlfn.XLOOKUP(B1169,NRO!I:I,NRO!H:H)</f>
        <v>MED</v>
      </c>
      <c r="B1169" s="317" t="s">
        <v>165</v>
      </c>
      <c r="C1169" s="317" t="s">
        <v>4274</v>
      </c>
      <c r="D1169" s="317">
        <v>14.67211</v>
      </c>
      <c r="E1169" s="317">
        <v>-17.44528</v>
      </c>
      <c r="F1169" s="317">
        <v>0</v>
      </c>
      <c r="G1169" s="317">
        <v>6</v>
      </c>
      <c r="H1169" s="317">
        <v>0</v>
      </c>
      <c r="I1169" s="317">
        <v>0</v>
      </c>
      <c r="J1169" s="317" t="s">
        <v>19</v>
      </c>
      <c r="K1169" s="317" t="s">
        <v>5432</v>
      </c>
      <c r="L1169" s="317" t="s">
        <v>6657</v>
      </c>
      <c r="M1169" s="317" t="e">
        <f>VLOOKUP(L1169,[2]Feuil1!$F:$F,1,)</f>
        <v>#N/A</v>
      </c>
      <c r="N1169" s="317"/>
    </row>
    <row r="1170" spans="1:14">
      <c r="A1170" s="317" t="str">
        <f>_xlfn.XLOOKUP(B1170,NRO!I:I,NRO!H:H)</f>
        <v>YOF</v>
      </c>
      <c r="B1170" s="317" t="s">
        <v>526</v>
      </c>
      <c r="C1170" s="317" t="s">
        <v>5109</v>
      </c>
      <c r="D1170" s="317">
        <v>14.76079</v>
      </c>
      <c r="E1170" s="317">
        <v>-17.473330000000001</v>
      </c>
      <c r="F1170" s="317">
        <v>0</v>
      </c>
      <c r="G1170" s="317">
        <v>6</v>
      </c>
      <c r="H1170" s="317">
        <v>0</v>
      </c>
      <c r="I1170" s="317">
        <v>0</v>
      </c>
      <c r="J1170" s="317" t="s">
        <v>19</v>
      </c>
      <c r="K1170" s="317" t="s">
        <v>5432</v>
      </c>
      <c r="L1170" s="317" t="s">
        <v>6658</v>
      </c>
      <c r="M1170" s="317" t="str">
        <f>VLOOKUP(L1170,[2]Feuil1!$F:$F,1,)</f>
        <v>O_YOF_F04_812-813_7</v>
      </c>
      <c r="N1170" s="317"/>
    </row>
    <row r="1171" spans="1:14">
      <c r="A1171" s="317" t="str">
        <f>_xlfn.XLOOKUP(B1171,NRO!I:I,NRO!H:H)</f>
        <v>REP</v>
      </c>
      <c r="B1171" s="317" t="s">
        <v>157</v>
      </c>
      <c r="C1171" s="317" t="s">
        <v>4350</v>
      </c>
      <c r="D1171" s="317">
        <v>14.668219000000001</v>
      </c>
      <c r="E1171" s="317">
        <v>-17.429113999999998</v>
      </c>
      <c r="F1171" s="317">
        <v>0</v>
      </c>
      <c r="G1171" s="317">
        <v>4</v>
      </c>
      <c r="H1171" s="317">
        <v>0</v>
      </c>
      <c r="I1171" s="317">
        <v>0</v>
      </c>
      <c r="J1171" s="317" t="s">
        <v>19</v>
      </c>
      <c r="K1171" s="317" t="s">
        <v>5432</v>
      </c>
      <c r="L1171" s="317" t="s">
        <v>6659</v>
      </c>
      <c r="M1171" s="317" t="e">
        <f>VLOOKUP(L1171,[2]Feuil1!$F:$F,1,)</f>
        <v>#N/A</v>
      </c>
      <c r="N1171" s="317"/>
    </row>
    <row r="1172" spans="1:14">
      <c r="A1172" s="317" t="str">
        <f>_xlfn.XLOOKUP(B1172,NRO!I:I,NRO!H:H)</f>
        <v>RUF</v>
      </c>
      <c r="B1172" s="317" t="s">
        <v>1341</v>
      </c>
      <c r="C1172" s="317" t="s">
        <v>3876</v>
      </c>
      <c r="D1172" s="317">
        <v>14.7225701007872</v>
      </c>
      <c r="E1172" s="317">
        <v>-17.2510044345415</v>
      </c>
      <c r="F1172" s="317">
        <v>0</v>
      </c>
      <c r="G1172" s="317">
        <v>8</v>
      </c>
      <c r="H1172" s="317">
        <v>0</v>
      </c>
      <c r="I1172" s="317">
        <v>0</v>
      </c>
      <c r="J1172" s="318" t="s">
        <v>12</v>
      </c>
      <c r="K1172" s="317" t="s">
        <v>5432</v>
      </c>
      <c r="L1172" s="317" t="s">
        <v>6660</v>
      </c>
      <c r="M1172" s="317" t="e">
        <f>VLOOKUP(L1172,[2]Feuil1!$F:$F,1,)</f>
        <v>#N/A</v>
      </c>
      <c r="N1172" s="317"/>
    </row>
    <row r="1173" spans="1:14">
      <c r="A1173" s="317" t="str">
        <f>_xlfn.XLOOKUP(B1173,NRO!I:I,NRO!H:H)</f>
        <v>BIG</v>
      </c>
      <c r="B1173" s="317" t="s">
        <v>1492</v>
      </c>
      <c r="C1173" s="317" t="s">
        <v>3693</v>
      </c>
      <c r="D1173" s="317">
        <v>12.80461</v>
      </c>
      <c r="E1173" s="317">
        <v>-16.228590000000001</v>
      </c>
      <c r="F1173" s="317">
        <v>0</v>
      </c>
      <c r="G1173" s="317">
        <v>8</v>
      </c>
      <c r="H1173" s="317">
        <v>0</v>
      </c>
      <c r="I1173" s="317">
        <v>0</v>
      </c>
      <c r="J1173" s="319" t="s">
        <v>17</v>
      </c>
      <c r="K1173" s="317" t="s">
        <v>5432</v>
      </c>
      <c r="L1173" s="317" t="s">
        <v>6661</v>
      </c>
      <c r="M1173" s="317" t="e">
        <f>VLOOKUP(L1173,[2]Feuil1!$F:$F,1,)</f>
        <v>#N/A</v>
      </c>
      <c r="N1173" s="317"/>
    </row>
    <row r="1174" spans="1:14">
      <c r="A1174" s="317" t="str">
        <f>_xlfn.XLOOKUP(B1174,NRO!I:I,NRO!H:H)</f>
        <v>MED</v>
      </c>
      <c r="B1174" s="317" t="s">
        <v>593</v>
      </c>
      <c r="C1174" s="317" t="s">
        <v>3852</v>
      </c>
      <c r="D1174" s="317">
        <v>14.681570000000001</v>
      </c>
      <c r="E1174" s="317">
        <v>-17.444749999999999</v>
      </c>
      <c r="F1174" s="317">
        <v>0</v>
      </c>
      <c r="G1174" s="317">
        <v>6</v>
      </c>
      <c r="H1174" s="317">
        <v>0</v>
      </c>
      <c r="I1174" s="317">
        <v>0</v>
      </c>
      <c r="J1174" s="317" t="s">
        <v>19</v>
      </c>
      <c r="K1174" s="317" t="s">
        <v>5432</v>
      </c>
      <c r="L1174" s="317" t="s">
        <v>6662</v>
      </c>
      <c r="M1174" s="317" t="e">
        <f>VLOOKUP(L1174,[2]Feuil1!$F:$F,1,)</f>
        <v>#N/A</v>
      </c>
      <c r="N1174" s="317"/>
    </row>
    <row r="1175" spans="1:14">
      <c r="A1175" s="317" t="str">
        <f>_xlfn.XLOOKUP(B1175,NRO!I:I,NRO!H:H)</f>
        <v>TIA</v>
      </c>
      <c r="B1175" s="317" t="s">
        <v>813</v>
      </c>
      <c r="C1175" s="317" t="s">
        <v>3741</v>
      </c>
      <c r="D1175" s="317">
        <v>14.74621</v>
      </c>
      <c r="E1175" s="317">
        <v>-17.363440000000001</v>
      </c>
      <c r="F1175" s="317">
        <v>0</v>
      </c>
      <c r="G1175" s="317">
        <v>6</v>
      </c>
      <c r="H1175" s="317">
        <v>0</v>
      </c>
      <c r="I1175" s="317">
        <v>0</v>
      </c>
      <c r="J1175" s="318" t="s">
        <v>12</v>
      </c>
      <c r="K1175" s="317" t="s">
        <v>5432</v>
      </c>
      <c r="L1175" s="317" t="s">
        <v>6663</v>
      </c>
      <c r="M1175" s="317" t="e">
        <f>VLOOKUP(L1175,[2]Feuil1!$F:$F,1,)</f>
        <v>#N/A</v>
      </c>
      <c r="N1175" s="317"/>
    </row>
    <row r="1176" spans="1:14">
      <c r="A1176" s="317" t="str">
        <f>_xlfn.XLOOKUP(B1176,NRO!I:I,NRO!H:H)</f>
        <v>MBO</v>
      </c>
      <c r="B1176" s="317" t="s">
        <v>1601</v>
      </c>
      <c r="C1176" s="317" t="s">
        <v>4540</v>
      </c>
      <c r="D1176" s="317">
        <v>15.1242</v>
      </c>
      <c r="E1176" s="317">
        <v>-16.879950000000001</v>
      </c>
      <c r="F1176" s="317">
        <v>0</v>
      </c>
      <c r="G1176" s="317">
        <v>6</v>
      </c>
      <c r="H1176" s="317">
        <v>0</v>
      </c>
      <c r="I1176" s="317">
        <v>0</v>
      </c>
      <c r="J1176" s="320" t="s">
        <v>23</v>
      </c>
      <c r="K1176" s="317" t="s">
        <v>5432</v>
      </c>
      <c r="L1176" s="317" t="s">
        <v>6664</v>
      </c>
      <c r="M1176" s="317" t="e">
        <f>VLOOKUP(L1176,[2]Feuil1!$F:$F,1,)</f>
        <v>#N/A</v>
      </c>
      <c r="N1176" s="317"/>
    </row>
    <row r="1177" spans="1:14">
      <c r="A1177" s="317" t="str">
        <f>_xlfn.XLOOKUP(B1177,NRO!I:I,NRO!H:H)</f>
        <v>TIA</v>
      </c>
      <c r="B1177" s="317" t="s">
        <v>815</v>
      </c>
      <c r="C1177" s="317" t="s">
        <v>3950</v>
      </c>
      <c r="D1177" s="317">
        <v>14.746</v>
      </c>
      <c r="E1177" s="317">
        <v>-17.396570000000001</v>
      </c>
      <c r="F1177" s="317">
        <v>0</v>
      </c>
      <c r="G1177" s="317">
        <v>6</v>
      </c>
      <c r="H1177" s="317">
        <v>0</v>
      </c>
      <c r="I1177" s="317">
        <v>0</v>
      </c>
      <c r="J1177" s="318" t="s">
        <v>12</v>
      </c>
      <c r="K1177" s="317" t="s">
        <v>5432</v>
      </c>
      <c r="L1177" s="317" t="s">
        <v>6665</v>
      </c>
      <c r="M1177" s="317" t="e">
        <f>VLOOKUP(L1177,[2]Feuil1!$F:$F,1,)</f>
        <v>#N/A</v>
      </c>
      <c r="N1177" s="317"/>
    </row>
    <row r="1178" spans="1:14">
      <c r="A1178" s="317" t="str">
        <f>_xlfn.XLOOKUP(B1178,NRO!I:I,NRO!H:H)</f>
        <v>MBO</v>
      </c>
      <c r="B1178" s="317" t="s">
        <v>1693</v>
      </c>
      <c r="C1178" s="317" t="s">
        <v>4881</v>
      </c>
      <c r="D1178" s="317">
        <v>15.13336</v>
      </c>
      <c r="E1178" s="317">
        <v>-16.8827</v>
      </c>
      <c r="F1178" s="317">
        <v>0</v>
      </c>
      <c r="G1178" s="317">
        <v>6</v>
      </c>
      <c r="H1178" s="317">
        <v>0</v>
      </c>
      <c r="I1178" s="317">
        <v>0</v>
      </c>
      <c r="J1178" s="320" t="s">
        <v>23</v>
      </c>
      <c r="K1178" s="317" t="s">
        <v>5432</v>
      </c>
      <c r="L1178" s="317" t="s">
        <v>6666</v>
      </c>
      <c r="M1178" s="317" t="e">
        <f>VLOOKUP(L1178,[2]Feuil1!$F:$F,1,)</f>
        <v>#N/A</v>
      </c>
      <c r="N1178" s="317"/>
    </row>
    <row r="1179" spans="1:14">
      <c r="A1179" s="317" t="str">
        <f>_xlfn.XLOOKUP(B1179,NRO!I:I,NRO!H:H)</f>
        <v>YOF</v>
      </c>
      <c r="B1179" s="317" t="s">
        <v>281</v>
      </c>
      <c r="C1179" s="317" t="s">
        <v>4381</v>
      </c>
      <c r="D1179" s="317">
        <v>14.74718</v>
      </c>
      <c r="E1179" s="317">
        <v>-17.495360000000002</v>
      </c>
      <c r="F1179" s="317">
        <v>0</v>
      </c>
      <c r="G1179" s="317">
        <v>6</v>
      </c>
      <c r="H1179" s="317">
        <v>0</v>
      </c>
      <c r="I1179" s="317">
        <v>0</v>
      </c>
      <c r="J1179" s="317" t="s">
        <v>19</v>
      </c>
      <c r="K1179" s="317" t="s">
        <v>5432</v>
      </c>
      <c r="L1179" s="317" t="s">
        <v>6667</v>
      </c>
      <c r="M1179" s="317" t="e">
        <f>VLOOKUP(L1179,[2]Feuil1!$F:$F,1,)</f>
        <v>#N/A</v>
      </c>
      <c r="N1179" s="317"/>
    </row>
    <row r="1180" spans="1:14">
      <c r="A1180" s="317" t="str">
        <f>_xlfn.XLOOKUP(B1180,NRO!I:I,NRO!H:H)</f>
        <v>SDF</v>
      </c>
      <c r="B1180" s="317" t="s">
        <v>415</v>
      </c>
      <c r="C1180" s="317" t="s">
        <v>4183</v>
      </c>
      <c r="D1180" s="317">
        <v>14.727729999999999</v>
      </c>
      <c r="E1180" s="317">
        <v>-17.466989999999999</v>
      </c>
      <c r="F1180" s="317">
        <v>0</v>
      </c>
      <c r="G1180" s="317">
        <v>6</v>
      </c>
      <c r="H1180" s="317">
        <v>0</v>
      </c>
      <c r="I1180" s="317">
        <v>0</v>
      </c>
      <c r="J1180" s="317" t="s">
        <v>19</v>
      </c>
      <c r="K1180" s="317" t="s">
        <v>5432</v>
      </c>
      <c r="L1180" s="317" t="s">
        <v>6668</v>
      </c>
      <c r="M1180" s="317" t="e">
        <f>VLOOKUP(L1180,[2]Feuil1!$F:$F,1,)</f>
        <v>#N/A</v>
      </c>
      <c r="N1180" s="317"/>
    </row>
    <row r="1181" spans="1:14">
      <c r="A1181" s="317" t="str">
        <f>_xlfn.XLOOKUP(B1181,NRO!I:I,NRO!H:H)</f>
        <v>DBL</v>
      </c>
      <c r="B1181" s="317" t="s">
        <v>1432</v>
      </c>
      <c r="C1181" s="317" t="s">
        <v>3755</v>
      </c>
      <c r="D1181" s="317">
        <v>14.66818</v>
      </c>
      <c r="E1181" s="317">
        <v>-16.213819999999998</v>
      </c>
      <c r="F1181" s="317">
        <v>0</v>
      </c>
      <c r="G1181" s="317">
        <v>8</v>
      </c>
      <c r="H1181" s="317">
        <v>0</v>
      </c>
      <c r="I1181" s="317">
        <v>0</v>
      </c>
      <c r="J1181" s="320" t="s">
        <v>5430</v>
      </c>
      <c r="K1181" s="317" t="s">
        <v>5432</v>
      </c>
      <c r="L1181" s="317" t="s">
        <v>6669</v>
      </c>
      <c r="M1181" s="317" t="e">
        <f>VLOOKUP(L1181,[2]Feuil1!$F:$F,1,)</f>
        <v>#N/A</v>
      </c>
      <c r="N1181" s="317"/>
    </row>
    <row r="1182" spans="1:14">
      <c r="A1182" s="317" t="str">
        <f>_xlfn.XLOOKUP(B1182,NRO!I:I,NRO!H:H)</f>
        <v>TIA</v>
      </c>
      <c r="B1182" s="317" t="s">
        <v>1503</v>
      </c>
      <c r="C1182" s="317" t="s">
        <v>3899</v>
      </c>
      <c r="D1182" s="317">
        <v>14.750299999999999</v>
      </c>
      <c r="E1182" s="317">
        <v>-17.381589999999999</v>
      </c>
      <c r="F1182" s="317">
        <v>0</v>
      </c>
      <c r="G1182" s="317">
        <v>8</v>
      </c>
      <c r="H1182" s="317">
        <v>0</v>
      </c>
      <c r="I1182" s="317">
        <v>0</v>
      </c>
      <c r="J1182" s="318" t="s">
        <v>12</v>
      </c>
      <c r="K1182" s="317" t="s">
        <v>5432</v>
      </c>
      <c r="L1182" s="317" t="s">
        <v>6670</v>
      </c>
      <c r="M1182" s="317" t="e">
        <f>VLOOKUP(L1182,[2]Feuil1!$F:$F,1,)</f>
        <v>#N/A</v>
      </c>
      <c r="N1182" s="317"/>
    </row>
    <row r="1183" spans="1:14">
      <c r="A1183" s="317" t="str">
        <f>_xlfn.XLOOKUP(B1183,NRO!I:I,NRO!H:H)</f>
        <v>REP</v>
      </c>
      <c r="B1183" s="317" t="s">
        <v>160</v>
      </c>
      <c r="C1183" s="317" t="s">
        <v>4145</v>
      </c>
      <c r="D1183" s="317">
        <v>14.670674</v>
      </c>
      <c r="E1183" s="317">
        <v>-17.428412000000002</v>
      </c>
      <c r="F1183" s="317">
        <v>0</v>
      </c>
      <c r="G1183" s="317">
        <v>6</v>
      </c>
      <c r="H1183" s="317">
        <v>0</v>
      </c>
      <c r="I1183" s="317">
        <v>0</v>
      </c>
      <c r="J1183" s="317" t="s">
        <v>19</v>
      </c>
      <c r="K1183" s="317" t="s">
        <v>5432</v>
      </c>
      <c r="L1183" s="317" t="s">
        <v>6671</v>
      </c>
      <c r="M1183" s="317" t="e">
        <f>VLOOKUP(L1183,[2]Feuil1!$F:$F,1,)</f>
        <v>#N/A</v>
      </c>
      <c r="N1183" s="317"/>
    </row>
    <row r="1184" spans="1:14">
      <c r="A1184" s="317" t="str">
        <f>_xlfn.XLOOKUP(B1184,NRO!I:I,NRO!H:H)</f>
        <v>ZIG</v>
      </c>
      <c r="B1184" s="317" t="s">
        <v>1190</v>
      </c>
      <c r="C1184" s="317" t="s">
        <v>4401</v>
      </c>
      <c r="D1184" s="317">
        <v>12.5543</v>
      </c>
      <c r="E1184" s="317">
        <v>-16.257400000000001</v>
      </c>
      <c r="F1184" s="317">
        <v>0</v>
      </c>
      <c r="G1184" s="317">
        <v>8</v>
      </c>
      <c r="H1184" s="317">
        <v>0</v>
      </c>
      <c r="I1184" s="317">
        <v>0</v>
      </c>
      <c r="J1184" s="319" t="s">
        <v>17</v>
      </c>
      <c r="K1184" s="317" t="s">
        <v>5432</v>
      </c>
      <c r="L1184" s="317" t="s">
        <v>6672</v>
      </c>
      <c r="M1184" s="317" t="e">
        <f>VLOOKUP(L1184,[2]Feuil1!$F:$F,1,)</f>
        <v>#N/A</v>
      </c>
      <c r="N1184" s="317"/>
    </row>
    <row r="1185" spans="1:14">
      <c r="A1185" s="317" t="str">
        <f>_xlfn.XLOOKUP(B1185,NRO!I:I,NRO!H:H)</f>
        <v>LGA</v>
      </c>
      <c r="B1185" s="317" t="s">
        <v>806</v>
      </c>
      <c r="C1185" s="317" t="s">
        <v>4668</v>
      </c>
      <c r="D1185" s="317">
        <v>15.622529999999999</v>
      </c>
      <c r="E1185" s="317">
        <v>-16.234500000000001</v>
      </c>
      <c r="F1185" s="317">
        <v>0</v>
      </c>
      <c r="G1185" s="317">
        <v>6</v>
      </c>
      <c r="H1185" s="317">
        <v>0</v>
      </c>
      <c r="I1185" s="317">
        <v>0</v>
      </c>
      <c r="J1185" s="321" t="s">
        <v>26</v>
      </c>
      <c r="K1185" s="317" t="s">
        <v>5432</v>
      </c>
      <c r="L1185" s="317" t="s">
        <v>6673</v>
      </c>
      <c r="M1185" s="317" t="str">
        <f>VLOOKUP(L1185,[2]Feuil1!$F:$F,1,)</f>
        <v>O_LGA_A04_MEB09-A4_7</v>
      </c>
      <c r="N1185" s="317"/>
    </row>
    <row r="1186" spans="1:14">
      <c r="A1186" s="317" t="str">
        <f>_xlfn.XLOOKUP(B1186,NRO!I:I,NRO!H:H)</f>
        <v>LGA</v>
      </c>
      <c r="B1186" s="317" t="s">
        <v>806</v>
      </c>
      <c r="C1186" s="317" t="s">
        <v>4669</v>
      </c>
      <c r="D1186" s="317">
        <v>15.62471</v>
      </c>
      <c r="E1186" s="317">
        <v>-16.236350000000002</v>
      </c>
      <c r="F1186" s="317">
        <v>0</v>
      </c>
      <c r="G1186" s="317">
        <v>6</v>
      </c>
      <c r="H1186" s="317">
        <v>0</v>
      </c>
      <c r="I1186" s="317">
        <v>0</v>
      </c>
      <c r="J1186" s="321" t="s">
        <v>26</v>
      </c>
      <c r="K1186" s="317" t="s">
        <v>5432</v>
      </c>
      <c r="L1186" s="317" t="s">
        <v>6674</v>
      </c>
      <c r="M1186" s="317" t="e">
        <f>VLOOKUP(L1186,[2]Feuil1!$F:$F,1,)</f>
        <v>#N/A</v>
      </c>
      <c r="N1186" s="317"/>
    </row>
    <row r="1187" spans="1:14">
      <c r="A1187" s="317" t="str">
        <f>_xlfn.XLOOKUP(B1187,NRO!I:I,NRO!H:H)</f>
        <v>ZIG</v>
      </c>
      <c r="B1187" s="317" t="s">
        <v>1190</v>
      </c>
      <c r="C1187" s="317" t="s">
        <v>4110</v>
      </c>
      <c r="D1187" s="317">
        <v>12.553800000000001</v>
      </c>
      <c r="E1187" s="317">
        <v>-16.256699999999999</v>
      </c>
      <c r="F1187" s="317">
        <v>0</v>
      </c>
      <c r="G1187" s="317">
        <v>8</v>
      </c>
      <c r="H1187" s="317">
        <v>0</v>
      </c>
      <c r="I1187" s="317">
        <v>0</v>
      </c>
      <c r="J1187" s="319" t="s">
        <v>17</v>
      </c>
      <c r="K1187" s="317" t="s">
        <v>5432</v>
      </c>
      <c r="L1187" s="317" t="s">
        <v>6675</v>
      </c>
      <c r="M1187" s="317" t="e">
        <f>VLOOKUP(L1187,[2]Feuil1!$F:$F,1,)</f>
        <v>#N/A</v>
      </c>
      <c r="N1187" s="317"/>
    </row>
    <row r="1188" spans="1:14">
      <c r="A1188" s="317" t="str">
        <f>_xlfn.XLOOKUP(B1188,NRO!I:I,NRO!H:H)</f>
        <v>GMB</v>
      </c>
      <c r="B1188" s="317" t="s">
        <v>968</v>
      </c>
      <c r="C1188" s="317" t="s">
        <v>3715</v>
      </c>
      <c r="D1188" s="317">
        <v>14.458489999999999</v>
      </c>
      <c r="E1188" s="317">
        <v>-17.007449999999999</v>
      </c>
      <c r="F1188" s="317">
        <v>0</v>
      </c>
      <c r="G1188" s="317">
        <v>8</v>
      </c>
      <c r="H1188" s="317">
        <v>0</v>
      </c>
      <c r="I1188" s="317">
        <v>0</v>
      </c>
      <c r="J1188" s="320" t="s">
        <v>23</v>
      </c>
      <c r="K1188" s="317" t="s">
        <v>5432</v>
      </c>
      <c r="L1188" s="317" t="s">
        <v>6676</v>
      </c>
      <c r="M1188" s="317" t="e">
        <f>VLOOKUP(L1188,[2]Feuil1!$F:$F,1,)</f>
        <v>#N/A</v>
      </c>
      <c r="N1188" s="317"/>
    </row>
    <row r="1189" spans="1:14">
      <c r="A1189" s="317" t="str">
        <f>_xlfn.XLOOKUP(B1189,NRO!I:I,NRO!H:H)</f>
        <v>SGK</v>
      </c>
      <c r="B1189" s="317" t="s">
        <v>802</v>
      </c>
      <c r="C1189" s="317" t="s">
        <v>3790</v>
      </c>
      <c r="D1189" s="317">
        <v>14.762650000000001</v>
      </c>
      <c r="E1189" s="317">
        <v>-17.238109999999999</v>
      </c>
      <c r="F1189" s="317">
        <v>0</v>
      </c>
      <c r="G1189" s="317">
        <v>8</v>
      </c>
      <c r="H1189" s="317">
        <v>0</v>
      </c>
      <c r="I1189" s="317">
        <v>0</v>
      </c>
      <c r="J1189" s="318" t="s">
        <v>12</v>
      </c>
      <c r="K1189" s="317" t="s">
        <v>5432</v>
      </c>
      <c r="L1189" s="317" t="s">
        <v>6677</v>
      </c>
      <c r="M1189" s="317" t="e">
        <f>VLOOKUP(L1189,[2]Feuil1!$F:$F,1,)</f>
        <v>#N/A</v>
      </c>
      <c r="N1189" s="317"/>
    </row>
    <row r="1190" spans="1:14">
      <c r="A1190" s="317" t="str">
        <f>_xlfn.XLOOKUP(B1190,NRO!I:I,NRO!H:H)</f>
        <v>TIA</v>
      </c>
      <c r="B1190" s="317" t="s">
        <v>819</v>
      </c>
      <c r="C1190" s="317" t="s">
        <v>4098</v>
      </c>
      <c r="D1190" s="317">
        <v>14.74431</v>
      </c>
      <c r="E1190" s="317">
        <v>-17.361470000000001</v>
      </c>
      <c r="F1190" s="317">
        <v>0</v>
      </c>
      <c r="G1190" s="317">
        <v>6</v>
      </c>
      <c r="H1190" s="317">
        <v>0</v>
      </c>
      <c r="I1190" s="317">
        <v>0</v>
      </c>
      <c r="J1190" s="318" t="s">
        <v>12</v>
      </c>
      <c r="K1190" s="317" t="s">
        <v>5432</v>
      </c>
      <c r="L1190" s="317" t="s">
        <v>6678</v>
      </c>
      <c r="M1190" s="317" t="e">
        <f>VLOOKUP(L1190,[2]Feuil1!$F:$F,1,)</f>
        <v>#N/A</v>
      </c>
      <c r="N1190" s="317"/>
    </row>
    <row r="1191" spans="1:14">
      <c r="A1191" s="317" t="str">
        <f>_xlfn.XLOOKUP(B1191,NRO!I:I,NRO!H:H)</f>
        <v>THS</v>
      </c>
      <c r="B1191" s="317" t="s">
        <v>1371</v>
      </c>
      <c r="C1191" s="317" t="s">
        <v>4476</v>
      </c>
      <c r="D1191" s="317">
        <v>14.76568</v>
      </c>
      <c r="E1191" s="317">
        <v>-16.909990000000001</v>
      </c>
      <c r="F1191" s="317">
        <v>0</v>
      </c>
      <c r="G1191" s="317">
        <v>8</v>
      </c>
      <c r="H1191" s="317">
        <v>0</v>
      </c>
      <c r="I1191" s="317">
        <v>0</v>
      </c>
      <c r="J1191" s="320" t="s">
        <v>23</v>
      </c>
      <c r="K1191" s="317" t="s">
        <v>5432</v>
      </c>
      <c r="L1191" s="317" t="s">
        <v>6679</v>
      </c>
      <c r="M1191" s="317" t="e">
        <f>VLOOKUP(L1191,[2]Feuil1!$F:$F,1,)</f>
        <v>#N/A</v>
      </c>
      <c r="N1191" s="317"/>
    </row>
    <row r="1192" spans="1:14">
      <c r="A1192" s="317" t="str">
        <f>_xlfn.XLOOKUP(B1192,NRO!I:I,NRO!H:H)</f>
        <v>DMD</v>
      </c>
      <c r="B1192" s="317" t="s">
        <v>1538</v>
      </c>
      <c r="C1192" s="317" t="s">
        <v>3725</v>
      </c>
      <c r="D1192" s="317">
        <v>14.724080000000001</v>
      </c>
      <c r="E1192" s="317">
        <v>-17.182870000000001</v>
      </c>
      <c r="F1192" s="317">
        <v>0</v>
      </c>
      <c r="G1192" s="317">
        <v>8</v>
      </c>
      <c r="H1192" s="317">
        <v>0</v>
      </c>
      <c r="I1192" s="317">
        <v>0</v>
      </c>
      <c r="J1192" s="318" t="s">
        <v>12</v>
      </c>
      <c r="K1192" s="317" t="s">
        <v>5432</v>
      </c>
      <c r="L1192" s="317" t="s">
        <v>6680</v>
      </c>
      <c r="M1192" s="317" t="e">
        <f>VLOOKUP(L1192,[2]Feuil1!$F:$F,1,)</f>
        <v>#N/A</v>
      </c>
      <c r="N1192" s="317"/>
    </row>
    <row r="1193" spans="1:14">
      <c r="A1193" s="317" t="str">
        <f>_xlfn.XLOOKUP(B1193,NRO!I:I,NRO!H:H)</f>
        <v>TIA</v>
      </c>
      <c r="B1193" s="317" t="s">
        <v>1009</v>
      </c>
      <c r="C1193" s="317" t="s">
        <v>4417</v>
      </c>
      <c r="D1193" s="317">
        <v>14.74957</v>
      </c>
      <c r="E1193" s="317">
        <v>-17.344049999999999</v>
      </c>
      <c r="F1193" s="317">
        <v>0</v>
      </c>
      <c r="G1193" s="317">
        <v>8</v>
      </c>
      <c r="H1193" s="317">
        <v>0</v>
      </c>
      <c r="I1193" s="317">
        <v>0</v>
      </c>
      <c r="J1193" s="318" t="s">
        <v>12</v>
      </c>
      <c r="K1193" s="317" t="s">
        <v>5432</v>
      </c>
      <c r="L1193" s="317" t="s">
        <v>6681</v>
      </c>
      <c r="M1193" s="317" t="e">
        <f>VLOOKUP(L1193,[2]Feuil1!$F:$F,1,)</f>
        <v>#N/A</v>
      </c>
      <c r="N1193" s="317"/>
    </row>
    <row r="1194" spans="1:14">
      <c r="A1194" s="317" t="str">
        <f>_xlfn.XLOOKUP(B1194,NRO!I:I,NRO!H:H)</f>
        <v>ALM</v>
      </c>
      <c r="B1194" s="317" t="s">
        <v>208</v>
      </c>
      <c r="C1194" s="317" t="s">
        <v>3862</v>
      </c>
      <c r="D1194" s="317">
        <v>14.73415</v>
      </c>
      <c r="E1194" s="317">
        <v>-17.493490000000001</v>
      </c>
      <c r="F1194" s="317">
        <v>0</v>
      </c>
      <c r="G1194" s="317">
        <v>6</v>
      </c>
      <c r="H1194" s="317">
        <v>0</v>
      </c>
      <c r="I1194" s="317">
        <v>0</v>
      </c>
      <c r="J1194" s="317" t="s">
        <v>19</v>
      </c>
      <c r="K1194" s="317" t="s">
        <v>5432</v>
      </c>
      <c r="L1194" s="317" t="s">
        <v>6682</v>
      </c>
      <c r="M1194" s="317" t="e">
        <f>VLOOKUP(L1194,[2]Feuil1!$F:$F,1,)</f>
        <v>#N/A</v>
      </c>
      <c r="N1194" s="317"/>
    </row>
    <row r="1195" spans="1:14">
      <c r="A1195" s="317" t="str">
        <f>_xlfn.XLOOKUP(B1195,NRO!I:I,NRO!H:H)</f>
        <v>ALM</v>
      </c>
      <c r="B1195" s="317" t="s">
        <v>182</v>
      </c>
      <c r="C1195" s="317" t="s">
        <v>4097</v>
      </c>
      <c r="D1195" s="317">
        <v>14.744</v>
      </c>
      <c r="E1195" s="317">
        <v>-17.51004</v>
      </c>
      <c r="F1195" s="317">
        <v>0</v>
      </c>
      <c r="G1195" s="317">
        <v>6</v>
      </c>
      <c r="H1195" s="317">
        <v>0</v>
      </c>
      <c r="I1195" s="317">
        <v>0</v>
      </c>
      <c r="J1195" s="317" t="s">
        <v>19</v>
      </c>
      <c r="K1195" s="317" t="s">
        <v>5432</v>
      </c>
      <c r="L1195" s="317" t="s">
        <v>6683</v>
      </c>
      <c r="M1195" s="317" t="e">
        <f>VLOOKUP(L1195,[2]Feuil1!$F:$F,1,)</f>
        <v>#N/A</v>
      </c>
      <c r="N1195" s="317"/>
    </row>
    <row r="1196" spans="1:14">
      <c r="A1196" s="317" t="str">
        <f>_xlfn.XLOOKUP(B1196,NRO!I:I,NRO!H:H)</f>
        <v>ALM</v>
      </c>
      <c r="B1196" s="317" t="s">
        <v>363</v>
      </c>
      <c r="C1196" s="317" t="s">
        <v>4262</v>
      </c>
      <c r="D1196" s="317">
        <v>14.729889999999999</v>
      </c>
      <c r="E1196" s="317">
        <v>-17.489080000000001</v>
      </c>
      <c r="F1196" s="317">
        <v>0</v>
      </c>
      <c r="G1196" s="317">
        <v>6</v>
      </c>
      <c r="H1196" s="317">
        <v>0</v>
      </c>
      <c r="I1196" s="317">
        <v>0</v>
      </c>
      <c r="J1196" s="317" t="s">
        <v>19</v>
      </c>
      <c r="K1196" s="317" t="s">
        <v>5432</v>
      </c>
      <c r="L1196" s="317" t="s">
        <v>6684</v>
      </c>
      <c r="M1196" s="317" t="e">
        <f>VLOOKUP(L1196,[2]Feuil1!$F:$F,1,)</f>
        <v>#N/A</v>
      </c>
      <c r="N1196" s="317"/>
    </row>
    <row r="1197" spans="1:14">
      <c r="A1197" s="317" t="str">
        <f>_xlfn.XLOOKUP(B1197,NRO!I:I,NRO!H:H)</f>
        <v>KOL</v>
      </c>
      <c r="B1197" s="317" t="s">
        <v>1582</v>
      </c>
      <c r="C1197" s="317" t="s">
        <v>4120</v>
      </c>
      <c r="D1197" s="317">
        <v>12.876480000000001</v>
      </c>
      <c r="E1197" s="317">
        <v>-14.917450000000001</v>
      </c>
      <c r="F1197" s="317">
        <v>0</v>
      </c>
      <c r="G1197" s="317">
        <v>8</v>
      </c>
      <c r="H1197" s="317">
        <v>0</v>
      </c>
      <c r="I1197" s="317">
        <v>0</v>
      </c>
      <c r="J1197" s="319" t="s">
        <v>17</v>
      </c>
      <c r="K1197" s="317" t="s">
        <v>5432</v>
      </c>
      <c r="L1197" s="317" t="s">
        <v>6685</v>
      </c>
      <c r="M1197" s="317" t="e">
        <f>VLOOKUP(L1197,[2]Feuil1!$F:$F,1,)</f>
        <v>#N/A</v>
      </c>
      <c r="N1197" s="317"/>
    </row>
    <row r="1198" spans="1:14">
      <c r="A1198" s="317" t="str">
        <f>_xlfn.XLOOKUP(B1198,NRO!I:I,NRO!H:H)</f>
        <v>DMD</v>
      </c>
      <c r="B1198" s="317" t="s">
        <v>1517</v>
      </c>
      <c r="C1198" s="317" t="s">
        <v>3918</v>
      </c>
      <c r="D1198" s="317">
        <v>14.72396</v>
      </c>
      <c r="E1198" s="317">
        <v>-17.171330000000001</v>
      </c>
      <c r="F1198" s="317">
        <v>0</v>
      </c>
      <c r="G1198" s="317">
        <v>8</v>
      </c>
      <c r="H1198" s="317">
        <v>0</v>
      </c>
      <c r="I1198" s="317">
        <v>0</v>
      </c>
      <c r="J1198" s="318" t="s">
        <v>12</v>
      </c>
      <c r="K1198" s="317" t="s">
        <v>5432</v>
      </c>
      <c r="L1198" s="317" t="s">
        <v>6686</v>
      </c>
      <c r="M1198" s="317" t="e">
        <f>VLOOKUP(L1198,[2]Feuil1!$F:$F,1,)</f>
        <v>#N/A</v>
      </c>
      <c r="N1198" s="317"/>
    </row>
    <row r="1199" spans="1:14">
      <c r="A1199" s="317" t="str">
        <f>_xlfn.XLOOKUP(B1199,NRO!I:I,NRO!H:H)</f>
        <v>DMD</v>
      </c>
      <c r="B1199" s="317" t="s">
        <v>1517</v>
      </c>
      <c r="C1199" s="317" t="s">
        <v>3874</v>
      </c>
      <c r="D1199" s="317">
        <v>14.71984</v>
      </c>
      <c r="E1199" s="317">
        <v>-17.177879999999998</v>
      </c>
      <c r="F1199" s="317">
        <v>0</v>
      </c>
      <c r="G1199" s="317">
        <v>8</v>
      </c>
      <c r="H1199" s="317">
        <v>0</v>
      </c>
      <c r="I1199" s="317">
        <v>0</v>
      </c>
      <c r="J1199" s="318" t="s">
        <v>12</v>
      </c>
      <c r="K1199" s="317" t="s">
        <v>5432</v>
      </c>
      <c r="L1199" s="317" t="s">
        <v>6687</v>
      </c>
      <c r="M1199" s="317" t="e">
        <f>VLOOKUP(L1199,[2]Feuil1!$F:$F,1,)</f>
        <v>#N/A</v>
      </c>
      <c r="N1199" s="317"/>
    </row>
    <row r="1200" spans="1:14">
      <c r="A1200" s="317" t="str">
        <f>_xlfn.XLOOKUP(B1200,NRO!I:I,NRO!H:H)</f>
        <v>SGK</v>
      </c>
      <c r="B1200" s="317" t="s">
        <v>1422</v>
      </c>
      <c r="C1200" s="317" t="s">
        <v>4476</v>
      </c>
      <c r="D1200" s="317">
        <v>14.78764</v>
      </c>
      <c r="E1200" s="317">
        <v>-17.28389</v>
      </c>
      <c r="F1200" s="317">
        <v>0</v>
      </c>
      <c r="G1200" s="317">
        <v>8</v>
      </c>
      <c r="H1200" s="317">
        <v>0</v>
      </c>
      <c r="I1200" s="317">
        <v>0</v>
      </c>
      <c r="J1200" s="318" t="s">
        <v>12</v>
      </c>
      <c r="K1200" s="317" t="s">
        <v>5432</v>
      </c>
      <c r="L1200" s="317" t="s">
        <v>6688</v>
      </c>
      <c r="M1200" s="317" t="e">
        <f>VLOOKUP(L1200,[2]Feuil1!$F:$F,1,)</f>
        <v>#N/A</v>
      </c>
      <c r="N1200" s="317"/>
    </row>
    <row r="1201" spans="1:14">
      <c r="A1201" s="317" t="str">
        <f>_xlfn.XLOOKUP(B1201,NRO!I:I,NRO!H:H)</f>
        <v>SGK</v>
      </c>
      <c r="B1201" s="317" t="s">
        <v>1716</v>
      </c>
      <c r="C1201" s="317" t="s">
        <v>4807</v>
      </c>
      <c r="D1201" s="317">
        <v>14.80574</v>
      </c>
      <c r="E1201" s="317">
        <v>-17.281420000000001</v>
      </c>
      <c r="F1201" s="317">
        <v>0</v>
      </c>
      <c r="G1201" s="317">
        <v>6</v>
      </c>
      <c r="H1201" s="317">
        <v>0</v>
      </c>
      <c r="I1201" s="317">
        <v>0</v>
      </c>
      <c r="J1201" s="318" t="s">
        <v>12</v>
      </c>
      <c r="K1201" s="317" t="s">
        <v>5432</v>
      </c>
      <c r="L1201" s="317" t="s">
        <v>6689</v>
      </c>
      <c r="M1201" s="317" t="e">
        <f>VLOOKUP(L1201,[2]Feuil1!$F:$F,1,)</f>
        <v>#N/A</v>
      </c>
      <c r="N1201" s="317"/>
    </row>
    <row r="1202" spans="1:14">
      <c r="A1202" s="317" t="str">
        <f>_xlfn.XLOOKUP(B1202,NRO!I:I,NRO!H:H)</f>
        <v>THS</v>
      </c>
      <c r="B1202" s="317" t="s">
        <v>826</v>
      </c>
      <c r="C1202" s="317" t="s">
        <v>4664</v>
      </c>
      <c r="D1202" s="317">
        <v>14.767770000000001</v>
      </c>
      <c r="E1202" s="317">
        <v>-16.95064</v>
      </c>
      <c r="F1202" s="317">
        <v>0</v>
      </c>
      <c r="G1202" s="317">
        <v>6</v>
      </c>
      <c r="H1202" s="317">
        <v>0</v>
      </c>
      <c r="I1202" s="317">
        <v>0</v>
      </c>
      <c r="J1202" s="320" t="s">
        <v>23</v>
      </c>
      <c r="K1202" s="317" t="s">
        <v>5432</v>
      </c>
      <c r="L1202" s="317" t="s">
        <v>6690</v>
      </c>
      <c r="M1202" s="317" t="e">
        <f>VLOOKUP(L1202,[2]Feuil1!$F:$F,1,)</f>
        <v>#N/A</v>
      </c>
      <c r="N1202" s="317"/>
    </row>
    <row r="1203" spans="1:14">
      <c r="A1203" s="317" t="str">
        <f>_xlfn.XLOOKUP(B1203,NRO!I:I,NRO!H:H)</f>
        <v>SVD</v>
      </c>
      <c r="B1203" s="317" t="s">
        <v>1301</v>
      </c>
      <c r="C1203" s="317" t="s">
        <v>3728</v>
      </c>
      <c r="D1203" s="317">
        <v>14.71297</v>
      </c>
      <c r="E1203" s="317">
        <v>-17.469380000000001</v>
      </c>
      <c r="F1203" s="317">
        <v>0</v>
      </c>
      <c r="G1203" s="317">
        <v>6</v>
      </c>
      <c r="H1203" s="317">
        <v>0</v>
      </c>
      <c r="I1203" s="317">
        <v>0</v>
      </c>
      <c r="J1203" s="317" t="s">
        <v>19</v>
      </c>
      <c r="K1203" s="317" t="s">
        <v>5432</v>
      </c>
      <c r="L1203" s="317" t="s">
        <v>6691</v>
      </c>
      <c r="M1203" s="317" t="e">
        <f>VLOOKUP(L1203,[2]Feuil1!$F:$F,1,)</f>
        <v>#N/A</v>
      </c>
      <c r="N1203" s="317"/>
    </row>
    <row r="1204" spans="1:14">
      <c r="A1204" s="317" t="str">
        <f>_xlfn.XLOOKUP(B1204,NRO!I:I,NRO!H:H)</f>
        <v>FAT</v>
      </c>
      <c r="B1204" s="317" t="s">
        <v>1293</v>
      </c>
      <c r="C1204" s="317" t="s">
        <v>4396</v>
      </c>
      <c r="D1204" s="317">
        <v>14.34098</v>
      </c>
      <c r="E1204" s="317">
        <v>-16.419219999999999</v>
      </c>
      <c r="F1204" s="317">
        <v>0</v>
      </c>
      <c r="G1204" s="317">
        <v>8</v>
      </c>
      <c r="H1204" s="317">
        <v>0</v>
      </c>
      <c r="I1204" s="317">
        <v>0</v>
      </c>
      <c r="J1204" s="322" t="s">
        <v>41</v>
      </c>
      <c r="K1204" s="317" t="s">
        <v>5432</v>
      </c>
      <c r="L1204" s="317" t="s">
        <v>6692</v>
      </c>
      <c r="M1204" s="317" t="e">
        <f>VLOOKUP(L1204,[2]Feuil1!$F:$F,1,)</f>
        <v>#N/A</v>
      </c>
      <c r="N1204" s="317"/>
    </row>
    <row r="1205" spans="1:14">
      <c r="A1205" s="317" t="str">
        <f>_xlfn.XLOOKUP(B1205,NRO!I:I,NRO!H:H)</f>
        <v>MED</v>
      </c>
      <c r="B1205" s="317" t="s">
        <v>450</v>
      </c>
      <c r="C1205" s="317" t="s">
        <v>4141</v>
      </c>
      <c r="D1205" s="317">
        <v>14.688682999999999</v>
      </c>
      <c r="E1205" s="317">
        <v>-17.444230999999998</v>
      </c>
      <c r="F1205" s="317">
        <v>0</v>
      </c>
      <c r="G1205" s="317">
        <v>6</v>
      </c>
      <c r="H1205" s="317">
        <v>0</v>
      </c>
      <c r="I1205" s="317">
        <v>0</v>
      </c>
      <c r="J1205" s="317" t="s">
        <v>19</v>
      </c>
      <c r="K1205" s="317" t="s">
        <v>5432</v>
      </c>
      <c r="L1205" s="317" t="s">
        <v>6693</v>
      </c>
      <c r="M1205" s="317" t="e">
        <f>VLOOKUP(L1205,[2]Feuil1!$F:$F,1,)</f>
        <v>#N/A</v>
      </c>
      <c r="N1205" s="317"/>
    </row>
    <row r="1206" spans="1:14">
      <c r="A1206" s="317" t="str">
        <f>_xlfn.XLOOKUP(B1206,NRO!I:I,NRO!H:H)</f>
        <v>RUF</v>
      </c>
      <c r="B1206" s="317" t="s">
        <v>1188</v>
      </c>
      <c r="C1206" s="317" t="s">
        <v>3830</v>
      </c>
      <c r="D1206" s="317">
        <v>14.725429999999999</v>
      </c>
      <c r="E1206" s="317">
        <v>-17.275600000000001</v>
      </c>
      <c r="F1206" s="317">
        <v>0</v>
      </c>
      <c r="G1206" s="317">
        <v>8</v>
      </c>
      <c r="H1206" s="317">
        <v>0</v>
      </c>
      <c r="I1206" s="317">
        <v>0</v>
      </c>
      <c r="J1206" s="318" t="s">
        <v>12</v>
      </c>
      <c r="K1206" s="317" t="s">
        <v>5432</v>
      </c>
      <c r="L1206" s="317" t="s">
        <v>6694</v>
      </c>
      <c r="M1206" s="317" t="e">
        <f>VLOOKUP(L1206,[2]Feuil1!$F:$F,1,)</f>
        <v>#N/A</v>
      </c>
      <c r="N1206" s="317"/>
    </row>
    <row r="1207" spans="1:14">
      <c r="A1207" s="317" t="str">
        <f>_xlfn.XLOOKUP(B1207,NRO!I:I,NRO!H:H)</f>
        <v>MED</v>
      </c>
      <c r="B1207" s="317" t="s">
        <v>171</v>
      </c>
      <c r="C1207" s="317" t="s">
        <v>4212</v>
      </c>
      <c r="D1207" s="317">
        <v>14.670070000000001</v>
      </c>
      <c r="E1207" s="317">
        <v>-17.439820000000001</v>
      </c>
      <c r="F1207" s="317">
        <v>0</v>
      </c>
      <c r="G1207" s="317">
        <v>6</v>
      </c>
      <c r="H1207" s="317">
        <v>0</v>
      </c>
      <c r="I1207" s="317">
        <v>0</v>
      </c>
      <c r="J1207" s="317" t="s">
        <v>19</v>
      </c>
      <c r="K1207" s="317" t="s">
        <v>5432</v>
      </c>
      <c r="L1207" s="317" t="s">
        <v>6695</v>
      </c>
      <c r="M1207" s="317" t="e">
        <f>VLOOKUP(L1207,[2]Feuil1!$F:$F,1,)</f>
        <v>#N/A</v>
      </c>
      <c r="N1207" s="317"/>
    </row>
    <row r="1208" spans="1:14">
      <c r="A1208" s="317" t="str">
        <f>_xlfn.XLOOKUP(B1208,NRO!I:I,NRO!H:H)</f>
        <v>ACA</v>
      </c>
      <c r="B1208" s="317" t="s">
        <v>176</v>
      </c>
      <c r="C1208" s="317" t="s">
        <v>5014</v>
      </c>
      <c r="D1208" s="317">
        <v>14.694504</v>
      </c>
      <c r="E1208" s="317">
        <v>-17.469830999999999</v>
      </c>
      <c r="F1208" s="317">
        <v>0</v>
      </c>
      <c r="G1208" s="317">
        <v>4</v>
      </c>
      <c r="H1208" s="317">
        <v>0</v>
      </c>
      <c r="I1208" s="317">
        <v>0</v>
      </c>
      <c r="J1208" s="317" t="s">
        <v>19</v>
      </c>
      <c r="K1208" s="317" t="s">
        <v>5432</v>
      </c>
      <c r="L1208" s="317" t="s">
        <v>6696</v>
      </c>
      <c r="M1208" s="317" t="e">
        <f>VLOOKUP(L1208,[2]Feuil1!$F:$F,1,)</f>
        <v>#N/A</v>
      </c>
      <c r="N1208" s="317"/>
    </row>
    <row r="1209" spans="1:14">
      <c r="A1209" s="317" t="str">
        <f>_xlfn.XLOOKUP(B1209,NRO!I:I,NRO!H:H)</f>
        <v>DMD</v>
      </c>
      <c r="B1209" s="317" t="s">
        <v>1538</v>
      </c>
      <c r="C1209" s="317" t="s">
        <v>3908</v>
      </c>
      <c r="D1209" s="317">
        <v>14.73443</v>
      </c>
      <c r="E1209" s="317">
        <v>-17.184239999999999</v>
      </c>
      <c r="F1209" s="317">
        <v>0</v>
      </c>
      <c r="G1209" s="317">
        <v>8</v>
      </c>
      <c r="H1209" s="317">
        <v>0</v>
      </c>
      <c r="I1209" s="317">
        <v>0</v>
      </c>
      <c r="J1209" s="318" t="s">
        <v>12</v>
      </c>
      <c r="K1209" s="317" t="s">
        <v>5432</v>
      </c>
      <c r="L1209" s="317" t="s">
        <v>6697</v>
      </c>
      <c r="M1209" s="317" t="e">
        <f>VLOOKUP(L1209,[2]Feuil1!$F:$F,1,)</f>
        <v>#N/A</v>
      </c>
      <c r="N1209" s="317"/>
    </row>
    <row r="1210" spans="1:14">
      <c r="A1210" s="317" t="str">
        <f>_xlfn.XLOOKUP(B1210,NRO!I:I,NRO!H:H)</f>
        <v>SMN</v>
      </c>
      <c r="B1210" s="317" t="s">
        <v>442</v>
      </c>
      <c r="C1210" s="317" t="s">
        <v>4652</v>
      </c>
      <c r="D1210" s="317">
        <v>14.45847</v>
      </c>
      <c r="E1210" s="317">
        <v>-17.04222</v>
      </c>
      <c r="F1210" s="317">
        <v>0</v>
      </c>
      <c r="G1210" s="317">
        <v>6</v>
      </c>
      <c r="H1210" s="317">
        <v>0</v>
      </c>
      <c r="I1210" s="317">
        <v>0</v>
      </c>
      <c r="J1210" s="320" t="s">
        <v>23</v>
      </c>
      <c r="K1210" s="317" t="s">
        <v>5432</v>
      </c>
      <c r="L1210" s="317" t="s">
        <v>6698</v>
      </c>
      <c r="M1210" s="317" t="str">
        <f>VLOOKUP(L1210,[2]Feuil1!$F:$F,1,)</f>
        <v>O_SMN_A01_MEB07-A21_7</v>
      </c>
      <c r="N1210" s="317"/>
    </row>
    <row r="1211" spans="1:14">
      <c r="A1211" s="317" t="str">
        <f>_xlfn.XLOOKUP(B1211,NRO!I:I,NRO!H:H)</f>
        <v>TIA</v>
      </c>
      <c r="B1211" s="317" t="s">
        <v>1146</v>
      </c>
      <c r="C1211" s="317" t="s">
        <v>3782</v>
      </c>
      <c r="D1211" s="317">
        <v>14.74372</v>
      </c>
      <c r="E1211" s="317">
        <v>-17.374089999999999</v>
      </c>
      <c r="F1211" s="317">
        <v>0</v>
      </c>
      <c r="G1211" s="317">
        <v>8</v>
      </c>
      <c r="H1211" s="317">
        <v>0</v>
      </c>
      <c r="I1211" s="317">
        <v>0</v>
      </c>
      <c r="J1211" s="318" t="s">
        <v>12</v>
      </c>
      <c r="K1211" s="317" t="s">
        <v>5432</v>
      </c>
      <c r="L1211" s="317" t="s">
        <v>6699</v>
      </c>
      <c r="M1211" s="317" t="e">
        <f>VLOOKUP(L1211,[2]Feuil1!$F:$F,1,)</f>
        <v>#N/A</v>
      </c>
      <c r="N1211" s="317"/>
    </row>
    <row r="1212" spans="1:14">
      <c r="A1212" s="317" t="str">
        <f>_xlfn.XLOOKUP(B1212,NRO!I:I,NRO!H:H)</f>
        <v>NFO</v>
      </c>
      <c r="B1212" s="317" t="s">
        <v>362</v>
      </c>
      <c r="C1212" s="317" t="s">
        <v>3970</v>
      </c>
      <c r="D1212" s="317">
        <v>14.750439999999999</v>
      </c>
      <c r="E1212" s="317">
        <v>-17.473320000000001</v>
      </c>
      <c r="F1212" s="317">
        <v>0</v>
      </c>
      <c r="G1212" s="317">
        <v>6</v>
      </c>
      <c r="H1212" s="317">
        <v>0</v>
      </c>
      <c r="I1212" s="317">
        <v>0</v>
      </c>
      <c r="J1212" s="317" t="s">
        <v>19</v>
      </c>
      <c r="K1212" s="317" t="s">
        <v>5432</v>
      </c>
      <c r="L1212" s="317" t="s">
        <v>6700</v>
      </c>
      <c r="M1212" s="317" t="e">
        <f>VLOOKUP(L1212,[2]Feuil1!$F:$F,1,)</f>
        <v>#N/A</v>
      </c>
      <c r="N1212" s="317"/>
    </row>
    <row r="1213" spans="1:14">
      <c r="A1213" s="317" t="str">
        <f>_xlfn.XLOOKUP(B1213,NRO!I:I,NRO!H:H)</f>
        <v>MBR</v>
      </c>
      <c r="B1213" s="317" t="s">
        <v>735</v>
      </c>
      <c r="C1213" s="317" t="s">
        <v>4942</v>
      </c>
      <c r="D1213" s="317">
        <v>14.408580000000001</v>
      </c>
      <c r="E1213" s="317">
        <v>-16.965129999999998</v>
      </c>
      <c r="F1213" s="317">
        <v>0</v>
      </c>
      <c r="G1213" s="317">
        <v>6</v>
      </c>
      <c r="H1213" s="317">
        <v>0</v>
      </c>
      <c r="I1213" s="317">
        <v>0</v>
      </c>
      <c r="J1213" s="320" t="s">
        <v>23</v>
      </c>
      <c r="K1213" s="317" t="s">
        <v>5432</v>
      </c>
      <c r="L1213" s="317" t="s">
        <v>6701</v>
      </c>
      <c r="M1213" s="317" t="e">
        <f>VLOOKUP(L1213,[2]Feuil1!$F:$F,1,)</f>
        <v>#N/A</v>
      </c>
      <c r="N1213" s="317"/>
    </row>
    <row r="1214" spans="1:14">
      <c r="A1214" s="317" t="str">
        <f>_xlfn.XLOOKUP(B1214,NRO!I:I,NRO!H:H)</f>
        <v>ACA</v>
      </c>
      <c r="B1214" s="317" t="s">
        <v>648</v>
      </c>
      <c r="C1214" s="317" t="s">
        <v>4271</v>
      </c>
      <c r="D1214" s="317">
        <v>14.7079</v>
      </c>
      <c r="E1214" s="317">
        <v>-17.448</v>
      </c>
      <c r="F1214" s="317">
        <v>0</v>
      </c>
      <c r="G1214" s="317">
        <v>6</v>
      </c>
      <c r="H1214" s="317">
        <v>0</v>
      </c>
      <c r="I1214" s="317">
        <v>0</v>
      </c>
      <c r="J1214" s="317" t="s">
        <v>19</v>
      </c>
      <c r="K1214" s="317" t="s">
        <v>5432</v>
      </c>
      <c r="L1214" s="317" t="s">
        <v>6702</v>
      </c>
      <c r="M1214" s="317" t="e">
        <f>VLOOKUP(L1214,[2]Feuil1!$F:$F,1,)</f>
        <v>#N/A</v>
      </c>
      <c r="N1214" s="317"/>
    </row>
    <row r="1215" spans="1:14">
      <c r="A1215" s="317" t="str">
        <f>_xlfn.XLOOKUP(B1215,NRO!I:I,NRO!H:H)</f>
        <v>YOF</v>
      </c>
      <c r="B1215" s="317" t="s">
        <v>860</v>
      </c>
      <c r="C1215" s="317" t="s">
        <v>3938</v>
      </c>
      <c r="D1215" s="317">
        <v>14.74457</v>
      </c>
      <c r="E1215" s="317">
        <v>-17.503979999999999</v>
      </c>
      <c r="F1215" s="317">
        <v>0</v>
      </c>
      <c r="G1215" s="317">
        <v>6</v>
      </c>
      <c r="H1215" s="317">
        <v>0</v>
      </c>
      <c r="I1215" s="317">
        <v>0</v>
      </c>
      <c r="J1215" s="317" t="s">
        <v>19</v>
      </c>
      <c r="K1215" s="317" t="s">
        <v>5432</v>
      </c>
      <c r="L1215" s="317" t="s">
        <v>6703</v>
      </c>
      <c r="M1215" s="317" t="e">
        <f>VLOOKUP(L1215,[2]Feuil1!$F:$F,1,)</f>
        <v>#N/A</v>
      </c>
      <c r="N1215" s="317"/>
    </row>
    <row r="1216" spans="1:14">
      <c r="A1216" s="317" t="str">
        <f>_xlfn.XLOOKUP(B1216,NRO!I:I,NRO!H:H)</f>
        <v>ACA</v>
      </c>
      <c r="B1216" s="317" t="s">
        <v>191</v>
      </c>
      <c r="C1216" s="317" t="s">
        <v>3746</v>
      </c>
      <c r="D1216" s="317">
        <v>14.693904</v>
      </c>
      <c r="E1216" s="317">
        <v>-17.458836999999999</v>
      </c>
      <c r="F1216" s="317">
        <v>0</v>
      </c>
      <c r="G1216" s="317">
        <v>6</v>
      </c>
      <c r="H1216" s="317">
        <v>0</v>
      </c>
      <c r="I1216" s="317">
        <v>0</v>
      </c>
      <c r="J1216" s="317" t="s">
        <v>19</v>
      </c>
      <c r="K1216" s="317" t="s">
        <v>5432</v>
      </c>
      <c r="L1216" s="317" t="s">
        <v>6704</v>
      </c>
      <c r="M1216" s="317" t="e">
        <f>VLOOKUP(L1216,[2]Feuil1!$F:$F,1,)</f>
        <v>#N/A</v>
      </c>
      <c r="N1216" s="317"/>
    </row>
    <row r="1217" spans="1:14">
      <c r="A1217" s="317" t="str">
        <f>_xlfn.XLOOKUP(B1217,NRO!I:I,NRO!H:H)</f>
        <v>NFO</v>
      </c>
      <c r="B1217" s="317" t="s">
        <v>335</v>
      </c>
      <c r="C1217" s="317" t="s">
        <v>3750</v>
      </c>
      <c r="D1217" s="317">
        <v>14.749779999999999</v>
      </c>
      <c r="E1217" s="317">
        <v>-17.474599999999999</v>
      </c>
      <c r="F1217" s="317">
        <v>0</v>
      </c>
      <c r="G1217" s="317">
        <v>6</v>
      </c>
      <c r="H1217" s="317">
        <v>0</v>
      </c>
      <c r="I1217" s="317">
        <v>0</v>
      </c>
      <c r="J1217" s="317" t="s">
        <v>19</v>
      </c>
      <c r="K1217" s="317" t="s">
        <v>5432</v>
      </c>
      <c r="L1217" s="317" t="s">
        <v>6705</v>
      </c>
      <c r="M1217" s="317" t="e">
        <f>VLOOKUP(L1217,[2]Feuil1!$F:$F,1,)</f>
        <v>#N/A</v>
      </c>
      <c r="N1217" s="317"/>
    </row>
    <row r="1218" spans="1:14">
      <c r="A1218" s="317" t="str">
        <f>_xlfn.XLOOKUP(B1218,NRO!I:I,NRO!H:H)</f>
        <v>THS</v>
      </c>
      <c r="B1218" s="317" t="s">
        <v>878</v>
      </c>
      <c r="C1218" s="317" t="s">
        <v>5216</v>
      </c>
      <c r="D1218" s="317">
        <v>14.769550000000001</v>
      </c>
      <c r="E1218" s="317">
        <v>-16.956849999999999</v>
      </c>
      <c r="F1218" s="317">
        <v>0</v>
      </c>
      <c r="G1218" s="317">
        <v>6</v>
      </c>
      <c r="H1218" s="317">
        <v>0</v>
      </c>
      <c r="I1218" s="317">
        <v>0</v>
      </c>
      <c r="J1218" s="320" t="s">
        <v>23</v>
      </c>
      <c r="K1218" s="317" t="s">
        <v>5432</v>
      </c>
      <c r="L1218" s="317" t="s">
        <v>6706</v>
      </c>
      <c r="M1218" s="317" t="e">
        <f>VLOOKUP(L1218,[2]Feuil1!$F:$F,1,)</f>
        <v>#N/A</v>
      </c>
      <c r="N1218" s="317"/>
    </row>
    <row r="1219" spans="1:14">
      <c r="A1219" s="317" t="str">
        <f>_xlfn.XLOOKUP(B1219,NRO!I:I,NRO!H:H)</f>
        <v>ACA</v>
      </c>
      <c r="B1219" s="317" t="s">
        <v>569</v>
      </c>
      <c r="C1219" s="317" t="s">
        <v>3965</v>
      </c>
      <c r="D1219" s="317">
        <v>14.7033</v>
      </c>
      <c r="E1219" s="317">
        <v>-17.448090000000001</v>
      </c>
      <c r="F1219" s="317">
        <v>0</v>
      </c>
      <c r="G1219" s="317">
        <v>6</v>
      </c>
      <c r="H1219" s="317">
        <v>0</v>
      </c>
      <c r="I1219" s="317">
        <v>0</v>
      </c>
      <c r="J1219" s="317" t="s">
        <v>19</v>
      </c>
      <c r="K1219" s="317" t="s">
        <v>5432</v>
      </c>
      <c r="L1219" s="317" t="s">
        <v>6707</v>
      </c>
      <c r="M1219" s="317" t="e">
        <f>VLOOKUP(L1219,[2]Feuil1!$F:$F,1,)</f>
        <v>#N/A</v>
      </c>
      <c r="N1219" s="317"/>
    </row>
    <row r="1220" spans="1:14">
      <c r="A1220" s="317" t="str">
        <f>_xlfn.XLOOKUP(B1220,NRO!I:I,NRO!H:H)</f>
        <v>KOL</v>
      </c>
      <c r="B1220" s="317" t="s">
        <v>1658</v>
      </c>
      <c r="C1220" s="317" t="s">
        <v>4490</v>
      </c>
      <c r="D1220" s="317">
        <v>12.891439999999999</v>
      </c>
      <c r="E1220" s="317">
        <v>-14.927580000000001</v>
      </c>
      <c r="F1220" s="317">
        <v>0</v>
      </c>
      <c r="G1220" s="317">
        <v>6</v>
      </c>
      <c r="H1220" s="317">
        <v>0</v>
      </c>
      <c r="I1220" s="317">
        <v>0</v>
      </c>
      <c r="J1220" s="319" t="s">
        <v>17</v>
      </c>
      <c r="K1220" s="317" t="s">
        <v>5432</v>
      </c>
      <c r="L1220" s="317" t="s">
        <v>6708</v>
      </c>
      <c r="M1220" s="317" t="e">
        <f>VLOOKUP(L1220,[2]Feuil1!$F:$F,1,)</f>
        <v>#N/A</v>
      </c>
      <c r="N1220" s="317"/>
    </row>
    <row r="1221" spans="1:14">
      <c r="A1221" s="317" t="str">
        <f>_xlfn.XLOOKUP(B1221,NRO!I:I,NRO!H:H)</f>
        <v>SGK</v>
      </c>
      <c r="B1221" s="317" t="s">
        <v>1256</v>
      </c>
      <c r="C1221" s="317" t="s">
        <v>4119</v>
      </c>
      <c r="D1221" s="317">
        <v>14.769600000000001</v>
      </c>
      <c r="E1221" s="317">
        <v>-17.254740000000002</v>
      </c>
      <c r="F1221" s="317">
        <v>0</v>
      </c>
      <c r="G1221" s="317">
        <v>8</v>
      </c>
      <c r="H1221" s="317">
        <v>0</v>
      </c>
      <c r="I1221" s="317">
        <v>0</v>
      </c>
      <c r="J1221" s="318" t="s">
        <v>12</v>
      </c>
      <c r="K1221" s="317" t="s">
        <v>5432</v>
      </c>
      <c r="L1221" s="317" t="s">
        <v>6709</v>
      </c>
      <c r="M1221" s="317" t="e">
        <f>VLOOKUP(L1221,[2]Feuil1!$F:$F,1,)</f>
        <v>#N/A</v>
      </c>
      <c r="N1221" s="317"/>
    </row>
    <row r="1222" spans="1:14">
      <c r="A1222" s="317" t="str">
        <f>_xlfn.XLOOKUP(B1222,NRO!I:I,NRO!H:H)</f>
        <v>FAT</v>
      </c>
      <c r="B1222" s="317" t="s">
        <v>1293</v>
      </c>
      <c r="C1222" s="317" t="s">
        <v>3791</v>
      </c>
      <c r="D1222" s="317">
        <v>14.348229999999999</v>
      </c>
      <c r="E1222" s="317">
        <v>-16.406839999999999</v>
      </c>
      <c r="F1222" s="317">
        <v>0</v>
      </c>
      <c r="G1222" s="317">
        <v>8</v>
      </c>
      <c r="H1222" s="317">
        <v>0</v>
      </c>
      <c r="I1222" s="317">
        <v>0</v>
      </c>
      <c r="J1222" s="322" t="s">
        <v>41</v>
      </c>
      <c r="K1222" s="317" t="s">
        <v>5432</v>
      </c>
      <c r="L1222" s="317" t="s">
        <v>6710</v>
      </c>
      <c r="M1222" s="317" t="e">
        <f>VLOOKUP(L1222,[2]Feuil1!$F:$F,1,)</f>
        <v>#N/A</v>
      </c>
      <c r="N1222" s="317"/>
    </row>
    <row r="1223" spans="1:14">
      <c r="A1223" s="317" t="str">
        <f>_xlfn.XLOOKUP(B1223,NRO!I:I,NRO!H:H)</f>
        <v>DMD</v>
      </c>
      <c r="B1223" s="317" t="s">
        <v>1558</v>
      </c>
      <c r="C1223" s="317" t="s">
        <v>4004</v>
      </c>
      <c r="D1223" s="317">
        <v>14.71393</v>
      </c>
      <c r="E1223" s="317">
        <v>-17.182210000000001</v>
      </c>
      <c r="F1223" s="317">
        <v>0</v>
      </c>
      <c r="G1223" s="317">
        <v>8</v>
      </c>
      <c r="H1223" s="317">
        <v>0</v>
      </c>
      <c r="I1223" s="317">
        <v>0</v>
      </c>
      <c r="J1223" s="318" t="s">
        <v>12</v>
      </c>
      <c r="K1223" s="317" t="s">
        <v>5432</v>
      </c>
      <c r="L1223" s="317" t="s">
        <v>6711</v>
      </c>
      <c r="M1223" s="317" t="e">
        <f>VLOOKUP(L1223,[2]Feuil1!$F:$F,1,)</f>
        <v>#N/A</v>
      </c>
      <c r="N1223" s="317"/>
    </row>
    <row r="1224" spans="1:14">
      <c r="A1224" s="317" t="str">
        <f>_xlfn.XLOOKUP(B1224,NRO!I:I,NRO!H:H)</f>
        <v>NFO</v>
      </c>
      <c r="B1224" s="317" t="s">
        <v>335</v>
      </c>
      <c r="C1224" s="317" t="s">
        <v>4098</v>
      </c>
      <c r="D1224" s="317">
        <v>14.751239999999999</v>
      </c>
      <c r="E1224" s="317">
        <v>-17.4757</v>
      </c>
      <c r="F1224" s="317">
        <v>0</v>
      </c>
      <c r="G1224" s="317">
        <v>6</v>
      </c>
      <c r="H1224" s="317">
        <v>0</v>
      </c>
      <c r="I1224" s="317">
        <v>0</v>
      </c>
      <c r="J1224" s="317" t="s">
        <v>19</v>
      </c>
      <c r="K1224" s="317" t="s">
        <v>5432</v>
      </c>
      <c r="L1224" s="317" t="s">
        <v>6712</v>
      </c>
      <c r="M1224" s="317" t="e">
        <f>VLOOKUP(L1224,[2]Feuil1!$F:$F,1,)</f>
        <v>#N/A</v>
      </c>
      <c r="N1224" s="317"/>
    </row>
    <row r="1225" spans="1:14">
      <c r="A1225" s="317" t="str">
        <f>_xlfn.XLOOKUP(B1225,NRO!I:I,NRO!H:H)</f>
        <v>YOF</v>
      </c>
      <c r="B1225" s="317" t="s">
        <v>281</v>
      </c>
      <c r="C1225" s="317" t="s">
        <v>4047</v>
      </c>
      <c r="D1225" s="317">
        <v>14.74887</v>
      </c>
      <c r="E1225" s="317">
        <v>-17.496030000000001</v>
      </c>
      <c r="F1225" s="317">
        <v>0</v>
      </c>
      <c r="G1225" s="317">
        <v>6</v>
      </c>
      <c r="H1225" s="317">
        <v>0</v>
      </c>
      <c r="I1225" s="317">
        <v>0</v>
      </c>
      <c r="J1225" s="317" t="s">
        <v>19</v>
      </c>
      <c r="K1225" s="317" t="s">
        <v>5432</v>
      </c>
      <c r="L1225" s="317" t="s">
        <v>6713</v>
      </c>
      <c r="M1225" s="317" t="e">
        <f>VLOOKUP(L1225,[2]Feuil1!$F:$F,1,)</f>
        <v>#N/A</v>
      </c>
      <c r="N1225" s="317"/>
    </row>
    <row r="1226" spans="1:14">
      <c r="A1226" s="317" t="str">
        <f>_xlfn.XLOOKUP(B1226,NRO!I:I,NRO!H:H)</f>
        <v>THS</v>
      </c>
      <c r="B1226" s="317" t="s">
        <v>650</v>
      </c>
      <c r="C1226" s="317" t="s">
        <v>4493</v>
      </c>
      <c r="D1226" s="317">
        <v>14.79679</v>
      </c>
      <c r="E1226" s="317">
        <v>-16.9284</v>
      </c>
      <c r="F1226" s="317">
        <v>0</v>
      </c>
      <c r="G1226" s="317">
        <v>6</v>
      </c>
      <c r="H1226" s="317">
        <v>0</v>
      </c>
      <c r="I1226" s="317">
        <v>0</v>
      </c>
      <c r="J1226" s="320" t="s">
        <v>23</v>
      </c>
      <c r="K1226" s="317" t="s">
        <v>5432</v>
      </c>
      <c r="L1226" s="317" t="s">
        <v>6714</v>
      </c>
      <c r="M1226" s="317" t="e">
        <f>VLOOKUP(L1226,[2]Feuil1!$F:$F,1,)</f>
        <v>#N/A</v>
      </c>
      <c r="N1226" s="317"/>
    </row>
    <row r="1227" spans="1:14">
      <c r="A1227" s="317" t="str">
        <f>_xlfn.XLOOKUP(B1227,NRO!I:I,NRO!H:H)</f>
        <v>TIA</v>
      </c>
      <c r="B1227" s="317" t="s">
        <v>846</v>
      </c>
      <c r="C1227" s="317" t="s">
        <v>3780</v>
      </c>
      <c r="D1227" s="317">
        <v>14.73996</v>
      </c>
      <c r="E1227" s="317">
        <v>-17.410019999999999</v>
      </c>
      <c r="F1227" s="317">
        <v>0</v>
      </c>
      <c r="G1227" s="317">
        <v>8</v>
      </c>
      <c r="H1227" s="317">
        <v>0</v>
      </c>
      <c r="I1227" s="317">
        <v>0</v>
      </c>
      <c r="J1227" s="318" t="s">
        <v>12</v>
      </c>
      <c r="K1227" s="317" t="s">
        <v>5432</v>
      </c>
      <c r="L1227" s="317" t="s">
        <v>6715</v>
      </c>
      <c r="M1227" s="317" t="str">
        <f>VLOOKUP(L1227,[2]Feuil1!$F:$F,1,)</f>
        <v>O_TIA_I02_PBO126_7</v>
      </c>
      <c r="N1227" s="317"/>
    </row>
    <row r="1228" spans="1:14">
      <c r="A1228" s="317" t="str">
        <f>_xlfn.XLOOKUP(B1228,NRO!I:I,NRO!H:H)</f>
        <v>YOF</v>
      </c>
      <c r="B1228" s="317" t="s">
        <v>230</v>
      </c>
      <c r="C1228" s="317" t="s">
        <v>5043</v>
      </c>
      <c r="D1228" s="317">
        <v>14.760770000000001</v>
      </c>
      <c r="E1228" s="317">
        <v>-17.48039</v>
      </c>
      <c r="F1228" s="317">
        <v>0</v>
      </c>
      <c r="G1228" s="317">
        <v>6</v>
      </c>
      <c r="H1228" s="317">
        <v>0</v>
      </c>
      <c r="I1228" s="317">
        <v>0</v>
      </c>
      <c r="J1228" s="317" t="s">
        <v>19</v>
      </c>
      <c r="K1228" s="317" t="s">
        <v>5432</v>
      </c>
      <c r="L1228" s="317" t="s">
        <v>6716</v>
      </c>
      <c r="M1228" s="317" t="e">
        <f>VLOOKUP(L1228,[2]Feuil1!$F:$F,1,)</f>
        <v>#N/A</v>
      </c>
      <c r="N1228" s="317"/>
    </row>
    <row r="1229" spans="1:14">
      <c r="A1229" s="317" t="str">
        <f>_xlfn.XLOOKUP(B1229,NRO!I:I,NRO!H:H)</f>
        <v>SGK</v>
      </c>
      <c r="B1229" s="317" t="s">
        <v>1714</v>
      </c>
      <c r="C1229" s="317" t="s">
        <v>4504</v>
      </c>
      <c r="D1229" s="317">
        <v>14.82114</v>
      </c>
      <c r="E1229" s="317">
        <v>-17.27327</v>
      </c>
      <c r="F1229" s="317">
        <v>0</v>
      </c>
      <c r="G1229" s="317">
        <v>6</v>
      </c>
      <c r="H1229" s="317">
        <v>0</v>
      </c>
      <c r="I1229" s="317">
        <v>0</v>
      </c>
      <c r="J1229" s="318" t="s">
        <v>12</v>
      </c>
      <c r="K1229" s="317" t="s">
        <v>5432</v>
      </c>
      <c r="L1229" s="317" t="s">
        <v>6717</v>
      </c>
      <c r="M1229" s="317" t="e">
        <f>VLOOKUP(L1229,[2]Feuil1!$F:$F,1,)</f>
        <v>#N/A</v>
      </c>
      <c r="N1229" s="317"/>
    </row>
    <row r="1230" spans="1:14">
      <c r="A1230" s="317" t="str">
        <f>_xlfn.XLOOKUP(B1230,NRO!I:I,NRO!H:H)</f>
        <v>KLK</v>
      </c>
      <c r="B1230" s="317" t="s">
        <v>1362</v>
      </c>
      <c r="C1230" s="317" t="s">
        <v>3700</v>
      </c>
      <c r="D1230" s="317">
        <v>14.16418</v>
      </c>
      <c r="E1230" s="317">
        <v>-16.057390000000002</v>
      </c>
      <c r="F1230" s="317">
        <v>0</v>
      </c>
      <c r="G1230" s="317">
        <v>8</v>
      </c>
      <c r="H1230" s="317">
        <v>0</v>
      </c>
      <c r="I1230" s="317">
        <v>0</v>
      </c>
      <c r="J1230" s="322" t="s">
        <v>41</v>
      </c>
      <c r="K1230" s="317" t="s">
        <v>5432</v>
      </c>
      <c r="L1230" s="317" t="s">
        <v>6718</v>
      </c>
      <c r="M1230" s="317" t="e">
        <f>VLOOKUP(L1230,[2]Feuil1!$F:$F,1,)</f>
        <v>#N/A</v>
      </c>
      <c r="N1230" s="317"/>
    </row>
    <row r="1231" spans="1:14">
      <c r="A1231" s="317" t="str">
        <f>_xlfn.XLOOKUP(B1231,NRO!I:I,NRO!H:H)</f>
        <v>ACA</v>
      </c>
      <c r="B1231" s="317" t="s">
        <v>191</v>
      </c>
      <c r="C1231" s="317" t="s">
        <v>3736</v>
      </c>
      <c r="D1231" s="317">
        <v>14.413959999999999</v>
      </c>
      <c r="E1231" s="317">
        <v>-17.27355</v>
      </c>
      <c r="F1231" s="317">
        <v>0</v>
      </c>
      <c r="G1231" s="317">
        <v>6</v>
      </c>
      <c r="H1231" s="317">
        <v>0</v>
      </c>
      <c r="I1231" s="317">
        <v>0</v>
      </c>
      <c r="J1231" s="317" t="s">
        <v>19</v>
      </c>
      <c r="K1231" s="317" t="s">
        <v>5432</v>
      </c>
      <c r="L1231" s="317" t="s">
        <v>6719</v>
      </c>
      <c r="M1231" s="317" t="e">
        <f>VLOOKUP(L1231,[2]Feuil1!$F:$F,1,)</f>
        <v>#N/A</v>
      </c>
      <c r="N1231" s="317"/>
    </row>
    <row r="1232" spans="1:14">
      <c r="A1232" s="317" t="str">
        <f>_xlfn.XLOOKUP(B1232,NRO!I:I,NRO!H:H)</f>
        <v>GMB</v>
      </c>
      <c r="B1232" s="317" t="s">
        <v>1105</v>
      </c>
      <c r="C1232" s="317" t="s">
        <v>3917</v>
      </c>
      <c r="D1232" s="317">
        <v>14.445740000000001</v>
      </c>
      <c r="E1232" s="317">
        <v>-16.966270000000002</v>
      </c>
      <c r="F1232" s="317">
        <v>0</v>
      </c>
      <c r="G1232" s="317">
        <v>8</v>
      </c>
      <c r="H1232" s="317">
        <v>0</v>
      </c>
      <c r="I1232" s="317">
        <v>0</v>
      </c>
      <c r="J1232" s="320" t="s">
        <v>23</v>
      </c>
      <c r="K1232" s="317" t="s">
        <v>5432</v>
      </c>
      <c r="L1232" s="317" t="s">
        <v>6720</v>
      </c>
      <c r="M1232" s="317" t="e">
        <f>VLOOKUP(L1232,[2]Feuil1!$F:$F,1,)</f>
        <v>#N/A</v>
      </c>
      <c r="N1232" s="317"/>
    </row>
    <row r="1233" spans="1:14">
      <c r="A1233" s="317" t="str">
        <f>_xlfn.XLOOKUP(B1233,NRO!I:I,NRO!H:H)</f>
        <v>SDF</v>
      </c>
      <c r="B1233" s="317" t="s">
        <v>400</v>
      </c>
      <c r="C1233" s="317" t="s">
        <v>3808</v>
      </c>
      <c r="D1233" s="317">
        <v>14.741910000000001</v>
      </c>
      <c r="E1233" s="317">
        <v>-17.45843</v>
      </c>
      <c r="F1233" s="317">
        <v>0</v>
      </c>
      <c r="G1233" s="317">
        <v>6</v>
      </c>
      <c r="H1233" s="317">
        <v>0</v>
      </c>
      <c r="I1233" s="317">
        <v>0</v>
      </c>
      <c r="J1233" s="317" t="s">
        <v>19</v>
      </c>
      <c r="K1233" s="317" t="s">
        <v>5432</v>
      </c>
      <c r="L1233" s="317" t="s">
        <v>6721</v>
      </c>
      <c r="M1233" s="317" t="e">
        <f>VLOOKUP(L1233,[2]Feuil1!$F:$F,1,)</f>
        <v>#N/A</v>
      </c>
      <c r="N1233" s="317"/>
    </row>
    <row r="1234" spans="1:14">
      <c r="A1234" s="317" t="str">
        <f>_xlfn.XLOOKUP(B1234,NRO!I:I,NRO!H:H)</f>
        <v>REP</v>
      </c>
      <c r="B1234" s="317" t="s">
        <v>160</v>
      </c>
      <c r="C1234" s="317" t="s">
        <v>4099</v>
      </c>
      <c r="D1234" s="317">
        <v>14.67155</v>
      </c>
      <c r="E1234" s="317">
        <v>-17.426110000000001</v>
      </c>
      <c r="F1234" s="317">
        <v>0</v>
      </c>
      <c r="G1234" s="317">
        <v>6</v>
      </c>
      <c r="H1234" s="317">
        <v>0</v>
      </c>
      <c r="I1234" s="317">
        <v>0</v>
      </c>
      <c r="J1234" s="317" t="s">
        <v>19</v>
      </c>
      <c r="K1234" s="317" t="s">
        <v>5432</v>
      </c>
      <c r="L1234" s="317" t="s">
        <v>6722</v>
      </c>
      <c r="M1234" s="317" t="e">
        <f>VLOOKUP(L1234,[2]Feuil1!$F:$F,1,)</f>
        <v>#N/A</v>
      </c>
      <c r="N1234" s="317"/>
    </row>
    <row r="1235" spans="1:14">
      <c r="A1235" s="317" t="str">
        <f>_xlfn.XLOOKUP(B1235,NRO!I:I,NRO!H:H)</f>
        <v>SGK</v>
      </c>
      <c r="B1235" s="317" t="s">
        <v>1718</v>
      </c>
      <c r="C1235" s="317" t="s">
        <v>4426</v>
      </c>
      <c r="D1235" s="317">
        <v>14.80894</v>
      </c>
      <c r="E1235" s="317">
        <v>-17.279859999999999</v>
      </c>
      <c r="F1235" s="317">
        <v>0</v>
      </c>
      <c r="G1235" s="317">
        <v>6</v>
      </c>
      <c r="H1235" s="317">
        <v>0</v>
      </c>
      <c r="I1235" s="317">
        <v>0</v>
      </c>
      <c r="J1235" s="318" t="s">
        <v>12</v>
      </c>
      <c r="K1235" s="317" t="s">
        <v>5432</v>
      </c>
      <c r="L1235" s="317" t="s">
        <v>6723</v>
      </c>
      <c r="M1235" s="317" t="e">
        <f>VLOOKUP(L1235,[2]Feuil1!$F:$F,1,)</f>
        <v>#N/A</v>
      </c>
      <c r="N1235" s="317"/>
    </row>
    <row r="1236" spans="1:14">
      <c r="A1236" s="317" t="str">
        <f>_xlfn.XLOOKUP(B1236,NRO!I:I,NRO!H:H)</f>
        <v>HAN</v>
      </c>
      <c r="B1236" s="317" t="s">
        <v>646</v>
      </c>
      <c r="C1236" s="317" t="s">
        <v>4146</v>
      </c>
      <c r="D1236" s="317">
        <v>14.703200000000001</v>
      </c>
      <c r="E1236" s="317">
        <v>-17.435829999999999</v>
      </c>
      <c r="F1236" s="317">
        <v>0</v>
      </c>
      <c r="G1236" s="317">
        <v>6</v>
      </c>
      <c r="H1236" s="317">
        <v>0</v>
      </c>
      <c r="I1236" s="317">
        <v>0</v>
      </c>
      <c r="J1236" s="317" t="s">
        <v>19</v>
      </c>
      <c r="K1236" s="317" t="s">
        <v>5432</v>
      </c>
      <c r="L1236" s="317" t="s">
        <v>6724</v>
      </c>
      <c r="M1236" s="317" t="e">
        <f>VLOOKUP(L1236,[2]Feuil1!$F:$F,1,)</f>
        <v>#N/A</v>
      </c>
      <c r="N1236" s="317"/>
    </row>
    <row r="1237" spans="1:14">
      <c r="A1237" s="317" t="str">
        <f>_xlfn.XLOOKUP(B1237,NRO!I:I,NRO!H:H)</f>
        <v>SGK</v>
      </c>
      <c r="B1237" s="317" t="s">
        <v>1718</v>
      </c>
      <c r="C1237" s="317" t="s">
        <v>4490</v>
      </c>
      <c r="D1237" s="317">
        <v>14.811030000000001</v>
      </c>
      <c r="E1237" s="317">
        <v>-17.282150000000001</v>
      </c>
      <c r="F1237" s="317">
        <v>0</v>
      </c>
      <c r="G1237" s="317">
        <v>6</v>
      </c>
      <c r="H1237" s="317">
        <v>0</v>
      </c>
      <c r="I1237" s="317">
        <v>0</v>
      </c>
      <c r="J1237" s="318" t="s">
        <v>12</v>
      </c>
      <c r="K1237" s="317" t="s">
        <v>5432</v>
      </c>
      <c r="L1237" s="317" t="s">
        <v>6725</v>
      </c>
      <c r="M1237" s="317" t="e">
        <f>VLOOKUP(L1237,[2]Feuil1!$F:$F,1,)</f>
        <v>#N/A</v>
      </c>
      <c r="N1237" s="317"/>
    </row>
    <row r="1238" spans="1:14">
      <c r="A1238" s="317" t="str">
        <f>_xlfn.XLOOKUP(B1238,NRO!I:I,NRO!H:H)</f>
        <v>TIA</v>
      </c>
      <c r="B1238" s="317" t="s">
        <v>1508</v>
      </c>
      <c r="C1238" s="317" t="s">
        <v>3915</v>
      </c>
      <c r="D1238" s="317">
        <v>14.757339999999999</v>
      </c>
      <c r="E1238" s="317">
        <v>-17.380559999999999</v>
      </c>
      <c r="F1238" s="317">
        <v>0</v>
      </c>
      <c r="G1238" s="317">
        <v>8</v>
      </c>
      <c r="H1238" s="317">
        <v>0</v>
      </c>
      <c r="I1238" s="317">
        <v>0</v>
      </c>
      <c r="J1238" s="318" t="s">
        <v>12</v>
      </c>
      <c r="K1238" s="317" t="s">
        <v>5432</v>
      </c>
      <c r="L1238" s="317" t="s">
        <v>6726</v>
      </c>
      <c r="M1238" s="317" t="e">
        <f>VLOOKUP(L1238,[2]Feuil1!$F:$F,1,)</f>
        <v>#N/A</v>
      </c>
      <c r="N1238" s="317"/>
    </row>
    <row r="1239" spans="1:14">
      <c r="A1239" s="317" t="str">
        <f>_xlfn.XLOOKUP(B1239,NRO!I:I,NRO!H:H)</f>
        <v>THS</v>
      </c>
      <c r="B1239" s="317" t="s">
        <v>640</v>
      </c>
      <c r="C1239" s="317" t="s">
        <v>4722</v>
      </c>
      <c r="D1239" s="317">
        <v>14.7692</v>
      </c>
      <c r="E1239" s="317">
        <v>-16.935269999999999</v>
      </c>
      <c r="F1239" s="317">
        <v>0</v>
      </c>
      <c r="G1239" s="317">
        <v>6</v>
      </c>
      <c r="H1239" s="317">
        <v>0</v>
      </c>
      <c r="I1239" s="317">
        <v>0</v>
      </c>
      <c r="J1239" s="320" t="s">
        <v>23</v>
      </c>
      <c r="K1239" s="317" t="s">
        <v>5432</v>
      </c>
      <c r="L1239" s="317" t="s">
        <v>6727</v>
      </c>
      <c r="M1239" s="317" t="e">
        <f>VLOOKUP(L1239,[2]Feuil1!$F:$F,1,)</f>
        <v>#N/A</v>
      </c>
      <c r="N1239" s="317"/>
    </row>
    <row r="1240" spans="1:14">
      <c r="A1240" s="317" t="str">
        <f>_xlfn.XLOOKUP(B1240,NRO!I:I,NRO!H:H)</f>
        <v>ALM</v>
      </c>
      <c r="B1240" s="317" t="s">
        <v>392</v>
      </c>
      <c r="C1240" s="317" t="s">
        <v>5138</v>
      </c>
      <c r="D1240" s="317">
        <v>14.72199</v>
      </c>
      <c r="E1240" s="317">
        <v>-17.490079999999999</v>
      </c>
      <c r="F1240" s="317">
        <v>0</v>
      </c>
      <c r="G1240" s="317">
        <v>6</v>
      </c>
      <c r="H1240" s="317">
        <v>0</v>
      </c>
      <c r="I1240" s="317">
        <v>0</v>
      </c>
      <c r="J1240" s="317" t="s">
        <v>19</v>
      </c>
      <c r="K1240" s="317" t="s">
        <v>5432</v>
      </c>
      <c r="L1240" s="317" t="s">
        <v>6728</v>
      </c>
      <c r="M1240" s="317" t="e">
        <f>VLOOKUP(L1240,[2]Feuil1!$F:$F,1,)</f>
        <v>#N/A</v>
      </c>
      <c r="N1240" s="317"/>
    </row>
    <row r="1241" spans="1:14">
      <c r="A1241" s="317" t="str">
        <f>_xlfn.XLOOKUP(B1241,NRO!I:I,NRO!H:H)</f>
        <v>HAN</v>
      </c>
      <c r="B1241" s="317" t="s">
        <v>642</v>
      </c>
      <c r="C1241" s="317" t="s">
        <v>4125</v>
      </c>
      <c r="D1241" s="317">
        <v>14.722329999999999</v>
      </c>
      <c r="E1241" s="317">
        <v>-17.431159999999998</v>
      </c>
      <c r="F1241" s="317">
        <v>0</v>
      </c>
      <c r="G1241" s="317">
        <v>6</v>
      </c>
      <c r="H1241" s="317">
        <v>0</v>
      </c>
      <c r="I1241" s="317">
        <v>0</v>
      </c>
      <c r="J1241" s="317" t="s">
        <v>19</v>
      </c>
      <c r="K1241" s="317" t="s">
        <v>5432</v>
      </c>
      <c r="L1241" s="317" t="s">
        <v>6729</v>
      </c>
      <c r="M1241" s="317" t="e">
        <f>VLOOKUP(L1241,[2]Feuil1!$F:$F,1,)</f>
        <v>#N/A</v>
      </c>
      <c r="N1241" s="317"/>
    </row>
    <row r="1242" spans="1:14">
      <c r="A1242" s="317" t="str">
        <f>_xlfn.XLOOKUP(B1242,NRO!I:I,NRO!H:H)</f>
        <v>SEB</v>
      </c>
      <c r="B1242" s="317" t="s">
        <v>1554</v>
      </c>
      <c r="C1242" s="317" t="s">
        <v>3782</v>
      </c>
      <c r="D1242" s="317">
        <v>14.739100000000001</v>
      </c>
      <c r="E1242" s="317">
        <v>-17.145299999999999</v>
      </c>
      <c r="F1242" s="317">
        <v>0</v>
      </c>
      <c r="G1242" s="317">
        <v>8</v>
      </c>
      <c r="H1242" s="317">
        <v>0</v>
      </c>
      <c r="I1242" s="317">
        <v>0</v>
      </c>
      <c r="J1242" s="318" t="s">
        <v>12</v>
      </c>
      <c r="K1242" s="317" t="s">
        <v>5432</v>
      </c>
      <c r="L1242" s="317" t="s">
        <v>6730</v>
      </c>
      <c r="M1242" s="317" t="str">
        <f>VLOOKUP(L1242,[2]Feuil1!$F:$F,1,)</f>
        <v>O_SEB_N03_PBO135_7</v>
      </c>
      <c r="N1242" s="317"/>
    </row>
    <row r="1243" spans="1:14">
      <c r="A1243" s="317" t="str">
        <f>_xlfn.XLOOKUP(B1243,NRO!I:I,NRO!H:H)</f>
        <v>GMB</v>
      </c>
      <c r="B1243" s="317" t="s">
        <v>1295</v>
      </c>
      <c r="C1243" s="317" t="s">
        <v>4406</v>
      </c>
      <c r="D1243" s="317">
        <v>14.45173</v>
      </c>
      <c r="E1243" s="317">
        <v>-16.97035</v>
      </c>
      <c r="F1243" s="317">
        <v>0</v>
      </c>
      <c r="G1243" s="317">
        <v>8</v>
      </c>
      <c r="H1243" s="317">
        <v>0</v>
      </c>
      <c r="I1243" s="317">
        <v>0</v>
      </c>
      <c r="J1243" s="320" t="s">
        <v>23</v>
      </c>
      <c r="K1243" s="317" t="s">
        <v>5432</v>
      </c>
      <c r="L1243" s="317" t="s">
        <v>6731</v>
      </c>
      <c r="M1243" s="317" t="e">
        <f>VLOOKUP(L1243,[2]Feuil1!$F:$F,1,)</f>
        <v>#N/A</v>
      </c>
      <c r="N1243" s="317"/>
    </row>
    <row r="1244" spans="1:14">
      <c r="A1244" s="317" t="str">
        <f>_xlfn.XLOOKUP(B1244,NRO!I:I,NRO!H:H)</f>
        <v>HAN</v>
      </c>
      <c r="B1244" s="317" t="s">
        <v>794</v>
      </c>
      <c r="C1244" s="317" t="s">
        <v>3951</v>
      </c>
      <c r="D1244" s="317">
        <v>14.69514</v>
      </c>
      <c r="E1244" s="317">
        <v>-17.437180000000001</v>
      </c>
      <c r="F1244" s="317">
        <v>0</v>
      </c>
      <c r="G1244" s="317">
        <v>6</v>
      </c>
      <c r="H1244" s="317">
        <v>0</v>
      </c>
      <c r="I1244" s="317">
        <v>0</v>
      </c>
      <c r="J1244" s="317" t="s">
        <v>19</v>
      </c>
      <c r="K1244" s="317" t="s">
        <v>5432</v>
      </c>
      <c r="L1244" s="317" t="s">
        <v>6732</v>
      </c>
      <c r="M1244" s="317" t="e">
        <f>VLOOKUP(L1244,[2]Feuil1!$F:$F,1,)</f>
        <v>#N/A</v>
      </c>
      <c r="N1244" s="317"/>
    </row>
    <row r="1245" spans="1:14">
      <c r="A1245" s="317" t="str">
        <f>_xlfn.XLOOKUP(B1245,NRO!I:I,NRO!H:H)</f>
        <v>ACA</v>
      </c>
      <c r="B1245" s="317" t="s">
        <v>183</v>
      </c>
      <c r="C1245" s="317" t="s">
        <v>3837</v>
      </c>
      <c r="D1245" s="317">
        <v>14.700182</v>
      </c>
      <c r="E1245" s="317">
        <v>-17.469411999999998</v>
      </c>
      <c r="F1245" s="317">
        <v>0</v>
      </c>
      <c r="G1245" s="317">
        <v>6</v>
      </c>
      <c r="H1245" s="317">
        <v>0</v>
      </c>
      <c r="I1245" s="317">
        <v>0</v>
      </c>
      <c r="J1245" s="317" t="s">
        <v>19</v>
      </c>
      <c r="K1245" s="317" t="s">
        <v>5432</v>
      </c>
      <c r="L1245" s="317" t="s">
        <v>6733</v>
      </c>
      <c r="M1245" s="317" t="e">
        <f>VLOOKUP(L1245,[2]Feuil1!$F:$F,1,)</f>
        <v>#N/A</v>
      </c>
      <c r="N1245" s="317"/>
    </row>
    <row r="1246" spans="1:14">
      <c r="A1246" s="317" t="str">
        <f>_xlfn.XLOOKUP(B1246,NRO!I:I,NRO!H:H)</f>
        <v>HAN</v>
      </c>
      <c r="B1246" s="317" t="s">
        <v>215</v>
      </c>
      <c r="C1246" s="317" t="s">
        <v>4033</v>
      </c>
      <c r="D1246" s="317">
        <v>14.741849999999999</v>
      </c>
      <c r="E1246" s="317">
        <v>-17.430779999999999</v>
      </c>
      <c r="F1246" s="317">
        <v>0</v>
      </c>
      <c r="G1246" s="317">
        <v>6</v>
      </c>
      <c r="H1246" s="317">
        <v>0</v>
      </c>
      <c r="I1246" s="317">
        <v>0</v>
      </c>
      <c r="J1246" s="317" t="s">
        <v>19</v>
      </c>
      <c r="K1246" s="317" t="s">
        <v>5432</v>
      </c>
      <c r="L1246" s="317" t="s">
        <v>6734</v>
      </c>
      <c r="M1246" s="317" t="str">
        <f>VLOOKUP(L1246,[2]Feuil1!$F:$F,1,)</f>
        <v>O_HAN_D21_196-197_7</v>
      </c>
      <c r="N1246" s="317"/>
    </row>
    <row r="1247" spans="1:14">
      <c r="A1247" s="317" t="str">
        <f>_xlfn.XLOOKUP(B1247,NRO!I:I,NRO!H:H)</f>
        <v>SVD</v>
      </c>
      <c r="B1247" s="317" t="s">
        <v>295</v>
      </c>
      <c r="C1247" s="317" t="s">
        <v>4377</v>
      </c>
      <c r="D1247" s="317">
        <v>14.717829999999999</v>
      </c>
      <c r="E1247" s="317">
        <v>-17.463480000000001</v>
      </c>
      <c r="F1247" s="317">
        <v>0</v>
      </c>
      <c r="G1247" s="317">
        <v>6</v>
      </c>
      <c r="H1247" s="317">
        <v>0</v>
      </c>
      <c r="I1247" s="317">
        <v>0</v>
      </c>
      <c r="J1247" s="317" t="s">
        <v>19</v>
      </c>
      <c r="K1247" s="317" t="s">
        <v>5432</v>
      </c>
      <c r="L1247" s="317" t="s">
        <v>6735</v>
      </c>
      <c r="M1247" s="317" t="e">
        <f>VLOOKUP(L1247,[2]Feuil1!$F:$F,1,)</f>
        <v>#N/A</v>
      </c>
      <c r="N1247" s="317"/>
    </row>
    <row r="1248" spans="1:14">
      <c r="A1248" s="317" t="str">
        <f>_xlfn.XLOOKUP(B1248,NRO!I:I,NRO!H:H)</f>
        <v>YOF</v>
      </c>
      <c r="B1248" s="317" t="s">
        <v>682</v>
      </c>
      <c r="C1248" s="317" t="s">
        <v>3938</v>
      </c>
      <c r="D1248" s="317">
        <v>14.74896</v>
      </c>
      <c r="E1248" s="317">
        <v>-17.49935</v>
      </c>
      <c r="F1248" s="317">
        <v>0</v>
      </c>
      <c r="G1248" s="317">
        <v>6</v>
      </c>
      <c r="H1248" s="317">
        <v>0</v>
      </c>
      <c r="I1248" s="317">
        <v>0</v>
      </c>
      <c r="J1248" s="317" t="s">
        <v>19</v>
      </c>
      <c r="K1248" s="317" t="s">
        <v>5432</v>
      </c>
      <c r="L1248" s="317" t="s">
        <v>6736</v>
      </c>
      <c r="M1248" s="317" t="e">
        <f>VLOOKUP(L1248,[2]Feuil1!$F:$F,1,)</f>
        <v>#N/A</v>
      </c>
      <c r="N1248" s="317"/>
    </row>
    <row r="1249" spans="1:14">
      <c r="A1249" s="317" t="str">
        <f>_xlfn.XLOOKUP(B1249,NRO!I:I,NRO!H:H)</f>
        <v>ACA</v>
      </c>
      <c r="B1249" s="317" t="s">
        <v>648</v>
      </c>
      <c r="C1249" s="317" t="s">
        <v>4373</v>
      </c>
      <c r="D1249" s="317">
        <v>14.708069999999999</v>
      </c>
      <c r="E1249" s="317">
        <v>-17.448080000000001</v>
      </c>
      <c r="F1249" s="317">
        <v>0</v>
      </c>
      <c r="G1249" s="317">
        <v>6</v>
      </c>
      <c r="H1249" s="317">
        <v>0</v>
      </c>
      <c r="I1249" s="317">
        <v>0</v>
      </c>
      <c r="J1249" s="317" t="s">
        <v>19</v>
      </c>
      <c r="K1249" s="317" t="s">
        <v>5432</v>
      </c>
      <c r="L1249" s="317" t="s">
        <v>6737</v>
      </c>
      <c r="M1249" s="317" t="e">
        <f>VLOOKUP(L1249,[2]Feuil1!$F:$F,1,)</f>
        <v>#N/A</v>
      </c>
      <c r="N1249" s="317"/>
    </row>
    <row r="1250" spans="1:14">
      <c r="A1250" s="317" t="str">
        <f>_xlfn.XLOOKUP(B1250,NRO!I:I,NRO!H:H)</f>
        <v>MBW</v>
      </c>
      <c r="B1250" s="317" t="s">
        <v>601</v>
      </c>
      <c r="C1250" s="317" t="s">
        <v>3750</v>
      </c>
      <c r="D1250" s="317">
        <v>14.733409999999999</v>
      </c>
      <c r="E1250" s="317">
        <v>-17.323619999999998</v>
      </c>
      <c r="F1250" s="317">
        <v>0</v>
      </c>
      <c r="G1250" s="317">
        <v>6</v>
      </c>
      <c r="H1250" s="317">
        <v>0</v>
      </c>
      <c r="I1250" s="317">
        <v>0</v>
      </c>
      <c r="J1250" s="318" t="s">
        <v>12</v>
      </c>
      <c r="K1250" s="317" t="s">
        <v>5432</v>
      </c>
      <c r="L1250" s="317" t="s">
        <v>6738</v>
      </c>
      <c r="M1250" s="317" t="e">
        <f>VLOOKUP(L1250,[2]Feuil1!$F:$F,1,)</f>
        <v>#N/A</v>
      </c>
      <c r="N1250" s="317"/>
    </row>
    <row r="1251" spans="1:14">
      <c r="A1251" s="317" t="str">
        <f>_xlfn.XLOOKUP(B1251,NRO!I:I,NRO!H:H)</f>
        <v>THS</v>
      </c>
      <c r="B1251" s="317" t="s">
        <v>1132</v>
      </c>
      <c r="C1251" s="317" t="s">
        <v>4926</v>
      </c>
      <c r="D1251" s="317">
        <v>14.794409999999999</v>
      </c>
      <c r="E1251" s="317">
        <v>-16.9651</v>
      </c>
      <c r="F1251" s="317">
        <v>0</v>
      </c>
      <c r="G1251" s="317">
        <v>8</v>
      </c>
      <c r="H1251" s="317">
        <v>0</v>
      </c>
      <c r="I1251" s="317">
        <v>0</v>
      </c>
      <c r="J1251" s="320" t="s">
        <v>23</v>
      </c>
      <c r="K1251" s="317" t="s">
        <v>5432</v>
      </c>
      <c r="L1251" s="317" t="s">
        <v>6739</v>
      </c>
      <c r="M1251" s="317" t="e">
        <f>VLOOKUP(L1251,[2]Feuil1!$F:$F,1,)</f>
        <v>#N/A</v>
      </c>
      <c r="N1251" s="317"/>
    </row>
    <row r="1252" spans="1:14">
      <c r="A1252" s="317" t="str">
        <f>_xlfn.XLOOKUP(B1252,NRO!I:I,NRO!H:H)</f>
        <v>MBR</v>
      </c>
      <c r="B1252" s="317" t="s">
        <v>720</v>
      </c>
      <c r="C1252" s="317" t="s">
        <v>4630</v>
      </c>
      <c r="D1252" s="317">
        <v>14.4064</v>
      </c>
      <c r="E1252" s="317">
        <v>-16.956399999999999</v>
      </c>
      <c r="F1252" s="317">
        <v>0</v>
      </c>
      <c r="G1252" s="317">
        <v>6</v>
      </c>
      <c r="H1252" s="317">
        <v>0</v>
      </c>
      <c r="I1252" s="317">
        <v>0</v>
      </c>
      <c r="J1252" s="320" t="s">
        <v>23</v>
      </c>
      <c r="K1252" s="317" t="s">
        <v>5432</v>
      </c>
      <c r="L1252" s="317" t="s">
        <v>6740</v>
      </c>
      <c r="M1252" s="317" t="e">
        <f>VLOOKUP(L1252,[2]Feuil1!$F:$F,1,)</f>
        <v>#N/A</v>
      </c>
      <c r="N1252" s="317"/>
    </row>
    <row r="1253" spans="1:14">
      <c r="A1253" s="317" t="str">
        <f>_xlfn.XLOOKUP(B1253,NRO!I:I,NRO!H:H)</f>
        <v>PRK</v>
      </c>
      <c r="B1253" s="317" t="s">
        <v>1701</v>
      </c>
      <c r="C1253" s="317" t="s">
        <v>3877</v>
      </c>
      <c r="D1253" s="317">
        <v>13.689019999999999</v>
      </c>
      <c r="E1253" s="317">
        <v>-15.82236</v>
      </c>
      <c r="F1253" s="317">
        <v>0</v>
      </c>
      <c r="G1253" s="317">
        <v>8</v>
      </c>
      <c r="H1253" s="317">
        <v>0</v>
      </c>
      <c r="I1253" s="317">
        <v>0</v>
      </c>
      <c r="J1253" s="322" t="s">
        <v>41</v>
      </c>
      <c r="K1253" s="317" t="s">
        <v>5432</v>
      </c>
      <c r="L1253" s="317" t="s">
        <v>6741</v>
      </c>
      <c r="M1253" s="317" t="e">
        <f>VLOOKUP(L1253,[2]Feuil1!$F:$F,1,)</f>
        <v>#N/A</v>
      </c>
      <c r="N1253" s="317"/>
    </row>
    <row r="1254" spans="1:14">
      <c r="A1254" s="317" t="str">
        <f>_xlfn.XLOOKUP(B1254,NRO!I:I,NRO!H:H)</f>
        <v>MBR</v>
      </c>
      <c r="B1254" s="317" t="s">
        <v>735</v>
      </c>
      <c r="C1254" s="317" t="s">
        <v>5217</v>
      </c>
      <c r="D1254" s="317">
        <v>14.411530000000001</v>
      </c>
      <c r="E1254" s="317">
        <v>-16.967860000000002</v>
      </c>
      <c r="F1254" s="317">
        <v>0</v>
      </c>
      <c r="G1254" s="317">
        <v>6</v>
      </c>
      <c r="H1254" s="317">
        <v>0</v>
      </c>
      <c r="I1254" s="317">
        <v>0</v>
      </c>
      <c r="J1254" s="320" t="s">
        <v>23</v>
      </c>
      <c r="K1254" s="317" t="s">
        <v>5432</v>
      </c>
      <c r="L1254" s="317" t="s">
        <v>6742</v>
      </c>
      <c r="M1254" s="317" t="e">
        <f>VLOOKUP(L1254,[2]Feuil1!$F:$F,1,)</f>
        <v>#N/A</v>
      </c>
      <c r="N1254" s="317"/>
    </row>
    <row r="1255" spans="1:14">
      <c r="A1255" s="317" t="str">
        <f>_xlfn.XLOOKUP(B1255,NRO!I:I,NRO!H:H)</f>
        <v>KLK</v>
      </c>
      <c r="B1255" s="317" t="s">
        <v>880</v>
      </c>
      <c r="C1255" s="317" t="s">
        <v>4435</v>
      </c>
      <c r="D1255" s="317">
        <v>14.158149999999999</v>
      </c>
      <c r="E1255" s="317">
        <v>-16.0319</v>
      </c>
      <c r="F1255" s="317">
        <v>0</v>
      </c>
      <c r="G1255" s="317">
        <v>6</v>
      </c>
      <c r="H1255" s="317">
        <v>0</v>
      </c>
      <c r="I1255" s="317">
        <v>0</v>
      </c>
      <c r="J1255" s="322" t="s">
        <v>41</v>
      </c>
      <c r="K1255" s="317" t="s">
        <v>5432</v>
      </c>
      <c r="L1255" s="317" t="s">
        <v>6743</v>
      </c>
      <c r="M1255" s="317" t="e">
        <f>VLOOKUP(L1255,[2]Feuil1!$F:$F,1,)</f>
        <v>#N/A</v>
      </c>
      <c r="N1255" s="317"/>
    </row>
    <row r="1256" spans="1:14">
      <c r="A1256" s="317" t="str">
        <f>_xlfn.XLOOKUP(B1256,NRO!I:I,NRO!H:H)</f>
        <v>RUF</v>
      </c>
      <c r="B1256" s="317" t="s">
        <v>626</v>
      </c>
      <c r="C1256" s="317" t="s">
        <v>4310</v>
      </c>
      <c r="D1256" s="317">
        <v>14.71184</v>
      </c>
      <c r="E1256" s="317">
        <v>-17.272169999999999</v>
      </c>
      <c r="F1256" s="317">
        <v>0</v>
      </c>
      <c r="G1256" s="317">
        <v>6</v>
      </c>
      <c r="H1256" s="317">
        <v>0</v>
      </c>
      <c r="I1256" s="317">
        <v>0</v>
      </c>
      <c r="J1256" s="318" t="s">
        <v>12</v>
      </c>
      <c r="K1256" s="317" t="s">
        <v>5432</v>
      </c>
      <c r="L1256" s="317" t="s">
        <v>6744</v>
      </c>
      <c r="M1256" s="317" t="e">
        <f>VLOOKUP(L1256,[2]Feuil1!$F:$F,1,)</f>
        <v>#N/A</v>
      </c>
      <c r="N1256" s="317"/>
    </row>
    <row r="1257" spans="1:14">
      <c r="A1257" s="317" t="str">
        <f>_xlfn.XLOOKUP(B1257,NRO!I:I,NRO!H:H)</f>
        <v>GMB</v>
      </c>
      <c r="B1257" s="317" t="s">
        <v>705</v>
      </c>
      <c r="C1257" s="317" t="s">
        <v>4632</v>
      </c>
      <c r="D1257" s="317">
        <v>14.431430000000001</v>
      </c>
      <c r="E1257" s="317">
        <v>-16.995429999999999</v>
      </c>
      <c r="F1257" s="317">
        <v>0</v>
      </c>
      <c r="G1257" s="317">
        <v>6</v>
      </c>
      <c r="H1257" s="317">
        <v>0</v>
      </c>
      <c r="I1257" s="317">
        <v>0</v>
      </c>
      <c r="J1257" s="320" t="s">
        <v>23</v>
      </c>
      <c r="K1257" s="317" t="s">
        <v>5432</v>
      </c>
      <c r="L1257" s="317" t="s">
        <v>6745</v>
      </c>
      <c r="M1257" s="317" t="e">
        <f>VLOOKUP(L1257,[2]Feuil1!$F:$F,1,)</f>
        <v>#N/A</v>
      </c>
      <c r="N1257" s="317"/>
    </row>
    <row r="1258" spans="1:14">
      <c r="A1258" s="317" t="str">
        <f>_xlfn.XLOOKUP(B1258,NRO!I:I,NRO!H:H)</f>
        <v>CAM</v>
      </c>
      <c r="B1258" s="317" t="s">
        <v>326</v>
      </c>
      <c r="C1258" s="317" t="s">
        <v>3942</v>
      </c>
      <c r="D1258" s="317">
        <v>14.76979</v>
      </c>
      <c r="E1258" s="317">
        <v>-17.411059999999999</v>
      </c>
      <c r="F1258" s="317">
        <v>0</v>
      </c>
      <c r="G1258" s="317">
        <v>6</v>
      </c>
      <c r="H1258" s="317">
        <v>0</v>
      </c>
      <c r="I1258" s="317">
        <v>0</v>
      </c>
      <c r="J1258" s="318" t="s">
        <v>12</v>
      </c>
      <c r="K1258" s="317" t="s">
        <v>5432</v>
      </c>
      <c r="L1258" s="317" t="s">
        <v>6746</v>
      </c>
      <c r="M1258" s="317" t="e">
        <f>VLOOKUP(L1258,[2]Feuil1!$F:$F,1,)</f>
        <v>#N/A</v>
      </c>
      <c r="N1258" s="317"/>
    </row>
    <row r="1259" spans="1:14">
      <c r="A1259" s="317" t="str">
        <f>_xlfn.XLOOKUP(B1259,NRO!I:I,NRO!H:H)</f>
        <v>THS</v>
      </c>
      <c r="B1259" s="317" t="s">
        <v>650</v>
      </c>
      <c r="C1259" s="317" t="s">
        <v>4945</v>
      </c>
      <c r="D1259" s="317">
        <v>14.7883</v>
      </c>
      <c r="E1259" s="317">
        <v>-16.930800000000001</v>
      </c>
      <c r="F1259" s="317">
        <v>0</v>
      </c>
      <c r="G1259" s="317">
        <v>6</v>
      </c>
      <c r="H1259" s="317">
        <v>0</v>
      </c>
      <c r="I1259" s="317">
        <v>0</v>
      </c>
      <c r="J1259" s="320" t="s">
        <v>23</v>
      </c>
      <c r="K1259" s="317" t="s">
        <v>5432</v>
      </c>
      <c r="L1259" s="317" t="s">
        <v>6747</v>
      </c>
      <c r="M1259" s="317" t="str">
        <f>VLOOKUP(L1259,[2]Feuil1!$F:$F,1,)</f>
        <v>O_THS_A20_MEB03-A23_7</v>
      </c>
      <c r="N1259" s="317"/>
    </row>
    <row r="1260" spans="1:14">
      <c r="A1260" s="317" t="str">
        <f>_xlfn.XLOOKUP(B1260,NRO!I:I,NRO!H:H)</f>
        <v>ACA</v>
      </c>
      <c r="B1260" s="317" t="s">
        <v>190</v>
      </c>
      <c r="C1260" s="317" t="s">
        <v>4969</v>
      </c>
      <c r="D1260" s="317">
        <v>14.712458</v>
      </c>
      <c r="E1260" s="317">
        <v>-17.481638</v>
      </c>
      <c r="F1260" s="317">
        <v>0</v>
      </c>
      <c r="G1260" s="317">
        <v>12</v>
      </c>
      <c r="H1260" s="317">
        <v>0</v>
      </c>
      <c r="I1260" s="317">
        <v>0</v>
      </c>
      <c r="J1260" s="317" t="s">
        <v>19</v>
      </c>
      <c r="K1260" s="317" t="s">
        <v>5432</v>
      </c>
      <c r="L1260" s="317" t="s">
        <v>6748</v>
      </c>
      <c r="M1260" s="317" t="e">
        <f>VLOOKUP(L1260,[2]Feuil1!$F:$F,1,)</f>
        <v>#N/A</v>
      </c>
      <c r="N1260" s="317"/>
    </row>
    <row r="1261" spans="1:14">
      <c r="A1261" s="317" t="str">
        <f>_xlfn.XLOOKUP(B1261,NRO!I:I,NRO!H:H)</f>
        <v>TIV</v>
      </c>
      <c r="B1261" s="317" t="s">
        <v>929</v>
      </c>
      <c r="C1261" s="317" t="s">
        <v>4104</v>
      </c>
      <c r="D1261" s="317">
        <v>14.952809999999999</v>
      </c>
      <c r="E1261" s="317">
        <v>-16.822900000000001</v>
      </c>
      <c r="F1261" s="317">
        <v>0</v>
      </c>
      <c r="G1261" s="317">
        <v>8</v>
      </c>
      <c r="H1261" s="317">
        <v>0</v>
      </c>
      <c r="I1261" s="317">
        <v>0</v>
      </c>
      <c r="J1261" s="320" t="s">
        <v>23</v>
      </c>
      <c r="K1261" s="317" t="s">
        <v>5432</v>
      </c>
      <c r="L1261" s="317" t="s">
        <v>6749</v>
      </c>
      <c r="M1261" s="317" t="e">
        <f>VLOOKUP(L1261,[2]Feuil1!$F:$F,1,)</f>
        <v>#N/A</v>
      </c>
      <c r="N1261" s="317"/>
    </row>
    <row r="1262" spans="1:14">
      <c r="A1262" s="317" t="str">
        <f>_xlfn.XLOOKUP(B1262,NRO!I:I,NRO!H:H)</f>
        <v>GMB</v>
      </c>
      <c r="B1262" s="317" t="s">
        <v>1105</v>
      </c>
      <c r="C1262" s="317" t="s">
        <v>3919</v>
      </c>
      <c r="D1262" s="317">
        <v>14.443110000000001</v>
      </c>
      <c r="E1262" s="317">
        <v>-16.97185</v>
      </c>
      <c r="F1262" s="317">
        <v>0</v>
      </c>
      <c r="G1262" s="317">
        <v>8</v>
      </c>
      <c r="H1262" s="317">
        <v>0</v>
      </c>
      <c r="I1262" s="317">
        <v>0</v>
      </c>
      <c r="J1262" s="320" t="s">
        <v>23</v>
      </c>
      <c r="K1262" s="317" t="s">
        <v>5432</v>
      </c>
      <c r="L1262" s="317" t="s">
        <v>6750</v>
      </c>
      <c r="M1262" s="317" t="e">
        <f>VLOOKUP(L1262,[2]Feuil1!$F:$F,1,)</f>
        <v>#N/A</v>
      </c>
      <c r="N1262" s="317"/>
    </row>
    <row r="1263" spans="1:14">
      <c r="A1263" s="317" t="str">
        <f>_xlfn.XLOOKUP(B1263,NRO!I:I,NRO!H:H)</f>
        <v>CAP</v>
      </c>
      <c r="B1263" s="317" t="s">
        <v>1054</v>
      </c>
      <c r="C1263" s="317" t="s">
        <v>3761</v>
      </c>
      <c r="D1263" s="317">
        <v>12.37593</v>
      </c>
      <c r="E1263" s="317">
        <v>-16.728660000000001</v>
      </c>
      <c r="F1263" s="317">
        <v>0</v>
      </c>
      <c r="G1263" s="317">
        <v>8</v>
      </c>
      <c r="H1263" s="317">
        <v>0</v>
      </c>
      <c r="I1263" s="317">
        <v>0</v>
      </c>
      <c r="J1263" s="319" t="s">
        <v>17</v>
      </c>
      <c r="K1263" s="317" t="s">
        <v>5432</v>
      </c>
      <c r="L1263" s="317" t="s">
        <v>6751</v>
      </c>
      <c r="M1263" s="317" t="e">
        <f>VLOOKUP(L1263,[2]Feuil1!$F:$F,1,)</f>
        <v>#N/A</v>
      </c>
      <c r="N1263" s="317"/>
    </row>
    <row r="1264" spans="1:14">
      <c r="A1264" s="317" t="str">
        <f>_xlfn.XLOOKUP(B1264,NRO!I:I,NRO!H:H)</f>
        <v>MAD</v>
      </c>
      <c r="B1264" s="317" t="s">
        <v>1438</v>
      </c>
      <c r="C1264" s="317" t="s">
        <v>4114</v>
      </c>
      <c r="D1264" s="317">
        <v>14.88564</v>
      </c>
      <c r="E1264" s="317">
        <v>-15.933450000000001</v>
      </c>
      <c r="F1264" s="317">
        <v>0</v>
      </c>
      <c r="G1264" s="317">
        <v>8</v>
      </c>
      <c r="H1264" s="317">
        <v>0</v>
      </c>
      <c r="I1264" s="317">
        <v>0</v>
      </c>
      <c r="J1264" s="320" t="s">
        <v>5430</v>
      </c>
      <c r="K1264" s="317" t="s">
        <v>5432</v>
      </c>
      <c r="L1264" s="317" t="s">
        <v>6752</v>
      </c>
      <c r="M1264" s="317" t="e">
        <f>VLOOKUP(L1264,[2]Feuil1!$F:$F,1,)</f>
        <v>#N/A</v>
      </c>
      <c r="N1264" s="317"/>
    </row>
    <row r="1265" spans="1:14">
      <c r="A1265" s="317" t="str">
        <f>_xlfn.XLOOKUP(B1265,NRO!I:I,NRO!H:H)</f>
        <v>GMB</v>
      </c>
      <c r="B1265" s="317" t="s">
        <v>1295</v>
      </c>
      <c r="C1265" s="317" t="s">
        <v>4791</v>
      </c>
      <c r="D1265" s="317">
        <v>14.44857</v>
      </c>
      <c r="E1265" s="317">
        <v>-16.97813</v>
      </c>
      <c r="F1265" s="317">
        <v>0</v>
      </c>
      <c r="G1265" s="317">
        <v>8</v>
      </c>
      <c r="H1265" s="317">
        <v>0</v>
      </c>
      <c r="I1265" s="317">
        <v>0</v>
      </c>
      <c r="J1265" s="320" t="s">
        <v>23</v>
      </c>
      <c r="K1265" s="317" t="s">
        <v>5432</v>
      </c>
      <c r="L1265" s="317" t="s">
        <v>6753</v>
      </c>
      <c r="M1265" s="317" t="str">
        <f>VLOOKUP(L1265,[2]Feuil1!$F:$F,1,)</f>
        <v>O_GMB_B34_PBO271_7</v>
      </c>
      <c r="N1265" s="317"/>
    </row>
    <row r="1266" spans="1:14">
      <c r="A1266" s="317" t="str">
        <f>_xlfn.XLOOKUP(B1266,NRO!I:I,NRO!H:H)</f>
        <v>TIV</v>
      </c>
      <c r="B1266" s="317" t="s">
        <v>1630</v>
      </c>
      <c r="C1266" s="317" t="s">
        <v>3879</v>
      </c>
      <c r="D1266" s="317">
        <v>14.9268</v>
      </c>
      <c r="E1266" s="317">
        <v>-16.82507</v>
      </c>
      <c r="F1266" s="317">
        <v>0</v>
      </c>
      <c r="G1266" s="317">
        <v>8</v>
      </c>
      <c r="H1266" s="317">
        <v>0</v>
      </c>
      <c r="I1266" s="317">
        <v>0</v>
      </c>
      <c r="J1266" s="320" t="s">
        <v>23</v>
      </c>
      <c r="K1266" s="317" t="s">
        <v>5432</v>
      </c>
      <c r="L1266" s="317" t="s">
        <v>6754</v>
      </c>
      <c r="M1266" s="317" t="e">
        <f>VLOOKUP(L1266,[2]Feuil1!$F:$F,1,)</f>
        <v>#N/A</v>
      </c>
      <c r="N1266" s="317"/>
    </row>
    <row r="1267" spans="1:14">
      <c r="A1267" s="317" t="str">
        <f>_xlfn.XLOOKUP(B1267,NRO!I:I,NRO!H:H)</f>
        <v>KLK</v>
      </c>
      <c r="B1267" s="317" t="s">
        <v>1362</v>
      </c>
      <c r="C1267" s="317" t="s">
        <v>3790</v>
      </c>
      <c r="D1267" s="317">
        <v>14.16418</v>
      </c>
      <c r="E1267" s="317">
        <v>-16.057390000000002</v>
      </c>
      <c r="F1267" s="317">
        <v>0</v>
      </c>
      <c r="G1267" s="317">
        <v>8</v>
      </c>
      <c r="H1267" s="317">
        <v>0</v>
      </c>
      <c r="I1267" s="317">
        <v>0</v>
      </c>
      <c r="J1267" s="322" t="s">
        <v>41</v>
      </c>
      <c r="K1267" s="317" t="s">
        <v>5432</v>
      </c>
      <c r="L1267" s="317" t="s">
        <v>6755</v>
      </c>
      <c r="M1267" s="317" t="e">
        <f>VLOOKUP(L1267,[2]Feuil1!$F:$F,1,)</f>
        <v>#N/A</v>
      </c>
      <c r="N1267" s="317"/>
    </row>
    <row r="1268" spans="1:14">
      <c r="A1268" s="317" t="str">
        <f>_xlfn.XLOOKUP(B1268,NRO!I:I,NRO!H:H)</f>
        <v>KLK</v>
      </c>
      <c r="B1268" s="317" t="s">
        <v>1362</v>
      </c>
      <c r="C1268" s="317" t="s">
        <v>3788</v>
      </c>
      <c r="D1268" s="317">
        <v>14.16418</v>
      </c>
      <c r="E1268" s="317">
        <v>-16.057390000000002</v>
      </c>
      <c r="F1268" s="317">
        <v>0</v>
      </c>
      <c r="G1268" s="317">
        <v>8</v>
      </c>
      <c r="H1268" s="317">
        <v>0</v>
      </c>
      <c r="I1268" s="317">
        <v>0</v>
      </c>
      <c r="J1268" s="322" t="s">
        <v>41</v>
      </c>
      <c r="K1268" s="317" t="s">
        <v>5432</v>
      </c>
      <c r="L1268" s="317" t="s">
        <v>6756</v>
      </c>
      <c r="M1268" s="317" t="e">
        <f>VLOOKUP(L1268,[2]Feuil1!$F:$F,1,)</f>
        <v>#N/A</v>
      </c>
      <c r="N1268" s="317"/>
    </row>
    <row r="1269" spans="1:14">
      <c r="A1269" s="317" t="str">
        <f>_xlfn.XLOOKUP(B1269,NRO!I:I,NRO!H:H)</f>
        <v>NGA</v>
      </c>
      <c r="B1269" s="317" t="s">
        <v>678</v>
      </c>
      <c r="C1269" s="317" t="s">
        <v>4728</v>
      </c>
      <c r="D1269" s="317">
        <v>16.029810000000001</v>
      </c>
      <c r="E1269" s="317">
        <v>-16.440950000000001</v>
      </c>
      <c r="F1269" s="317">
        <v>0</v>
      </c>
      <c r="G1269" s="317">
        <v>6</v>
      </c>
      <c r="H1269" s="317">
        <v>0</v>
      </c>
      <c r="I1269" s="317">
        <v>0</v>
      </c>
      <c r="J1269" s="321" t="s">
        <v>26</v>
      </c>
      <c r="K1269" s="317" t="s">
        <v>5432</v>
      </c>
      <c r="L1269" s="317" t="s">
        <v>6757</v>
      </c>
      <c r="M1269" s="317" t="e">
        <f>VLOOKUP(L1269,[2]Feuil1!$F:$F,1,)</f>
        <v>#N/A</v>
      </c>
      <c r="N1269" s="317"/>
    </row>
    <row r="1270" spans="1:14">
      <c r="A1270" s="317" t="str">
        <f>_xlfn.XLOOKUP(B1270,NRO!I:I,NRO!H:H)</f>
        <v>SDF</v>
      </c>
      <c r="B1270" s="317" t="s">
        <v>633</v>
      </c>
      <c r="C1270" s="317" t="s">
        <v>3976</v>
      </c>
      <c r="D1270" s="317">
        <v>14.7151</v>
      </c>
      <c r="E1270" s="317">
        <v>-17.44303</v>
      </c>
      <c r="F1270" s="317">
        <v>0</v>
      </c>
      <c r="G1270" s="317">
        <v>6</v>
      </c>
      <c r="H1270" s="317">
        <v>0</v>
      </c>
      <c r="I1270" s="317">
        <v>0</v>
      </c>
      <c r="J1270" s="317" t="s">
        <v>19</v>
      </c>
      <c r="K1270" s="317" t="s">
        <v>5432</v>
      </c>
      <c r="L1270" s="317" t="s">
        <v>6758</v>
      </c>
      <c r="M1270" s="317" t="e">
        <f>VLOOKUP(L1270,[2]Feuil1!$F:$F,1,)</f>
        <v>#N/A</v>
      </c>
      <c r="N1270" s="317"/>
    </row>
    <row r="1271" spans="1:14">
      <c r="A1271" s="317" t="str">
        <f>_xlfn.XLOOKUP(B1271,NRO!I:I,NRO!H:H)</f>
        <v>ACA</v>
      </c>
      <c r="B1271" s="317" t="s">
        <v>586</v>
      </c>
      <c r="C1271" s="317" t="s">
        <v>5218</v>
      </c>
      <c r="D1271" s="317">
        <v>14.7012</v>
      </c>
      <c r="E1271" s="317">
        <v>-17.451969999999999</v>
      </c>
      <c r="F1271" s="317">
        <v>0</v>
      </c>
      <c r="G1271" s="317">
        <v>20</v>
      </c>
      <c r="H1271" s="317">
        <v>0</v>
      </c>
      <c r="I1271" s="317">
        <v>0</v>
      </c>
      <c r="J1271" s="317" t="s">
        <v>19</v>
      </c>
      <c r="K1271" s="317" t="s">
        <v>5432</v>
      </c>
      <c r="L1271" s="317" t="s">
        <v>6759</v>
      </c>
      <c r="M1271" s="317" t="e">
        <f>VLOOKUP(L1271,[2]Feuil1!$F:$F,1,)</f>
        <v>#N/A</v>
      </c>
      <c r="N1271" s="317"/>
    </row>
    <row r="1272" spans="1:14">
      <c r="A1272" s="317" t="str">
        <f>_xlfn.XLOOKUP(B1272,NRO!I:I,NRO!H:H)</f>
        <v>LGA</v>
      </c>
      <c r="B1272" s="317" t="s">
        <v>1309</v>
      </c>
      <c r="C1272" s="317" t="s">
        <v>5219</v>
      </c>
      <c r="D1272" s="317">
        <v>15.59849</v>
      </c>
      <c r="E1272" s="317">
        <v>-16.221</v>
      </c>
      <c r="F1272" s="317">
        <v>0</v>
      </c>
      <c r="G1272" s="317">
        <v>8</v>
      </c>
      <c r="H1272" s="317">
        <v>0</v>
      </c>
      <c r="I1272" s="317">
        <v>0</v>
      </c>
      <c r="J1272" s="321" t="s">
        <v>26</v>
      </c>
      <c r="K1272" s="317" t="s">
        <v>5432</v>
      </c>
      <c r="L1272" s="317" t="s">
        <v>6760</v>
      </c>
      <c r="M1272" s="317" t="e">
        <f>VLOOKUP(L1272,[2]Feuil1!$F:$F,1,)</f>
        <v>#N/A</v>
      </c>
      <c r="N1272" s="317"/>
    </row>
    <row r="1273" spans="1:14">
      <c r="A1273" s="317" t="str">
        <f>_xlfn.XLOOKUP(B1273,NRO!I:I,NRO!H:H)</f>
        <v>ACA</v>
      </c>
      <c r="B1273" s="317" t="s">
        <v>386</v>
      </c>
      <c r="C1273" s="317" t="s">
        <v>4245</v>
      </c>
      <c r="D1273" s="317">
        <v>14.702809999999999</v>
      </c>
      <c r="E1273" s="317">
        <v>-17.458600000000001</v>
      </c>
      <c r="F1273" s="317">
        <v>0</v>
      </c>
      <c r="G1273" s="317">
        <v>6</v>
      </c>
      <c r="H1273" s="317">
        <v>0</v>
      </c>
      <c r="I1273" s="317">
        <v>0</v>
      </c>
      <c r="J1273" s="317" t="s">
        <v>19</v>
      </c>
      <c r="K1273" s="317" t="s">
        <v>5432</v>
      </c>
      <c r="L1273" s="317" t="s">
        <v>6761</v>
      </c>
      <c r="M1273" s="317" t="e">
        <f>VLOOKUP(L1273,[2]Feuil1!$F:$F,1,)</f>
        <v>#N/A</v>
      </c>
      <c r="N1273" s="317"/>
    </row>
    <row r="1274" spans="1:14">
      <c r="A1274" s="317" t="str">
        <f>_xlfn.XLOOKUP(B1274,NRO!I:I,NRO!H:H)</f>
        <v>MBO</v>
      </c>
      <c r="B1274" s="317" t="s">
        <v>1693</v>
      </c>
      <c r="C1274" s="317" t="s">
        <v>4876</v>
      </c>
      <c r="D1274" s="317">
        <v>15.13748</v>
      </c>
      <c r="E1274" s="317">
        <v>-16.884309999999999</v>
      </c>
      <c r="F1274" s="317">
        <v>0</v>
      </c>
      <c r="G1274" s="317">
        <v>6</v>
      </c>
      <c r="H1274" s="317">
        <v>0</v>
      </c>
      <c r="I1274" s="317">
        <v>0</v>
      </c>
      <c r="J1274" s="320" t="s">
        <v>23</v>
      </c>
      <c r="K1274" s="317" t="s">
        <v>5432</v>
      </c>
      <c r="L1274" s="317" t="s">
        <v>6762</v>
      </c>
      <c r="M1274" s="317" t="e">
        <f>VLOOKUP(L1274,[2]Feuil1!$F:$F,1,)</f>
        <v>#N/A</v>
      </c>
      <c r="N1274" s="317"/>
    </row>
    <row r="1275" spans="1:14">
      <c r="A1275" s="317" t="str">
        <f>_xlfn.XLOOKUP(B1275,NRO!I:I,NRO!H:H)</f>
        <v>TIA</v>
      </c>
      <c r="B1275" s="317" t="s">
        <v>952</v>
      </c>
      <c r="C1275" s="317" t="s">
        <v>3892</v>
      </c>
      <c r="D1275" s="317">
        <v>14.75686</v>
      </c>
      <c r="E1275" s="317">
        <v>-17.351610000000001</v>
      </c>
      <c r="F1275" s="317">
        <v>0</v>
      </c>
      <c r="G1275" s="317">
        <v>8</v>
      </c>
      <c r="H1275" s="317">
        <v>0</v>
      </c>
      <c r="I1275" s="317">
        <v>0</v>
      </c>
      <c r="J1275" s="318" t="s">
        <v>12</v>
      </c>
      <c r="K1275" s="317" t="s">
        <v>5432</v>
      </c>
      <c r="L1275" s="317" t="s">
        <v>6763</v>
      </c>
      <c r="M1275" s="317" t="str">
        <f>VLOOKUP(L1275,[2]Feuil1!$F:$F,1,)</f>
        <v>O_TIA_E54_PBO61_7</v>
      </c>
      <c r="N1275" s="317"/>
    </row>
    <row r="1276" spans="1:14">
      <c r="A1276" s="317" t="str">
        <f>_xlfn.XLOOKUP(B1276,NRO!I:I,NRO!H:H)</f>
        <v>DBL</v>
      </c>
      <c r="B1276" s="317" t="s">
        <v>1432</v>
      </c>
      <c r="C1276" s="317" t="s">
        <v>4017</v>
      </c>
      <c r="D1276" s="317">
        <v>14.657019999999999</v>
      </c>
      <c r="E1276" s="317">
        <v>-16.20674</v>
      </c>
      <c r="F1276" s="317">
        <v>0</v>
      </c>
      <c r="G1276" s="317">
        <v>8</v>
      </c>
      <c r="H1276" s="317">
        <v>0</v>
      </c>
      <c r="I1276" s="317">
        <v>0</v>
      </c>
      <c r="J1276" s="320" t="s">
        <v>5430</v>
      </c>
      <c r="K1276" s="317" t="s">
        <v>5432</v>
      </c>
      <c r="L1276" s="317" t="s">
        <v>6764</v>
      </c>
      <c r="M1276" s="317" t="e">
        <f>VLOOKUP(L1276,[2]Feuil1!$F:$F,1,)</f>
        <v>#N/A</v>
      </c>
      <c r="N1276" s="317"/>
    </row>
    <row r="1277" spans="1:14">
      <c r="A1277" s="317" t="str">
        <f>_xlfn.XLOOKUP(B1277,NRO!I:I,NRO!H:H)</f>
        <v>SMN</v>
      </c>
      <c r="B1277" s="317" t="s">
        <v>530</v>
      </c>
      <c r="C1277" s="317" t="s">
        <v>4898</v>
      </c>
      <c r="D1277" s="317">
        <v>14.474360000000001</v>
      </c>
      <c r="E1277" s="317">
        <v>-17.029789999999998</v>
      </c>
      <c r="F1277" s="317">
        <v>0</v>
      </c>
      <c r="G1277" s="317">
        <v>6</v>
      </c>
      <c r="H1277" s="317">
        <v>0</v>
      </c>
      <c r="I1277" s="317">
        <v>0</v>
      </c>
      <c r="J1277" s="320" t="s">
        <v>23</v>
      </c>
      <c r="K1277" s="317" t="s">
        <v>5432</v>
      </c>
      <c r="L1277" s="317" t="s">
        <v>6765</v>
      </c>
      <c r="M1277" s="317" t="e">
        <f>VLOOKUP(L1277,[2]Feuil1!$F:$F,1,)</f>
        <v>#N/A</v>
      </c>
      <c r="N1277" s="317"/>
    </row>
    <row r="1278" spans="1:14">
      <c r="A1278" s="317" t="str">
        <f>_xlfn.XLOOKUP(B1278,NRO!I:I,NRO!H:H)</f>
        <v>MED</v>
      </c>
      <c r="B1278" s="317" t="s">
        <v>175</v>
      </c>
      <c r="C1278" s="317" t="s">
        <v>4303</v>
      </c>
      <c r="D1278" s="317">
        <v>14.672851</v>
      </c>
      <c r="E1278" s="317">
        <v>-17.441956999999999</v>
      </c>
      <c r="F1278" s="317">
        <v>0</v>
      </c>
      <c r="G1278" s="317">
        <v>6</v>
      </c>
      <c r="H1278" s="317">
        <v>0</v>
      </c>
      <c r="I1278" s="317">
        <v>0</v>
      </c>
      <c r="J1278" s="317" t="s">
        <v>19</v>
      </c>
      <c r="K1278" s="317" t="s">
        <v>5432</v>
      </c>
      <c r="L1278" s="317" t="s">
        <v>6766</v>
      </c>
      <c r="M1278" s="317" t="e">
        <f>VLOOKUP(L1278,[2]Feuil1!$F:$F,1,)</f>
        <v>#N/A</v>
      </c>
      <c r="N1278" s="317"/>
    </row>
    <row r="1279" spans="1:14">
      <c r="A1279" s="317" t="str">
        <f>_xlfn.XLOOKUP(B1279,NRO!I:I,NRO!H:H)</f>
        <v>TIA</v>
      </c>
      <c r="B1279" s="317" t="s">
        <v>1146</v>
      </c>
      <c r="C1279" s="317" t="s">
        <v>3783</v>
      </c>
      <c r="D1279" s="317">
        <v>14.746230000000001</v>
      </c>
      <c r="E1279" s="317">
        <v>-17.368819999999999</v>
      </c>
      <c r="F1279" s="317">
        <v>0</v>
      </c>
      <c r="G1279" s="317">
        <v>8</v>
      </c>
      <c r="H1279" s="317">
        <v>0</v>
      </c>
      <c r="I1279" s="317">
        <v>0</v>
      </c>
      <c r="J1279" s="318" t="s">
        <v>12</v>
      </c>
      <c r="K1279" s="317" t="s">
        <v>5432</v>
      </c>
      <c r="L1279" s="317" t="s">
        <v>6767</v>
      </c>
      <c r="M1279" s="317" t="e">
        <f>VLOOKUP(L1279,[2]Feuil1!$F:$F,1,)</f>
        <v>#N/A</v>
      </c>
      <c r="N1279" s="317"/>
    </row>
    <row r="1280" spans="1:14">
      <c r="A1280" s="317" t="str">
        <f>_xlfn.XLOOKUP(B1280,NRO!I:I,NRO!H:H)</f>
        <v>GDW</v>
      </c>
      <c r="B1280" s="317" t="s">
        <v>1515</v>
      </c>
      <c r="C1280" s="317" t="s">
        <v>3923</v>
      </c>
      <c r="D1280" s="317">
        <v>14.78238</v>
      </c>
      <c r="E1280" s="317">
        <v>-17.371919999999999</v>
      </c>
      <c r="F1280" s="317">
        <v>0</v>
      </c>
      <c r="G1280" s="317">
        <v>8</v>
      </c>
      <c r="H1280" s="317">
        <v>0</v>
      </c>
      <c r="I1280" s="317">
        <v>0</v>
      </c>
      <c r="J1280" s="318" t="s">
        <v>12</v>
      </c>
      <c r="K1280" s="317" t="s">
        <v>5432</v>
      </c>
      <c r="L1280" s="317" t="s">
        <v>6768</v>
      </c>
      <c r="M1280" s="317" t="e">
        <f>VLOOKUP(L1280,[2]Feuil1!$F:$F,1,)</f>
        <v>#N/A</v>
      </c>
      <c r="N1280" s="317"/>
    </row>
    <row r="1281" spans="1:14">
      <c r="A1281" s="317" t="str">
        <f>_xlfn.XLOOKUP(B1281,NRO!I:I,NRO!H:H)</f>
        <v>TIA</v>
      </c>
      <c r="B1281" s="317" t="s">
        <v>856</v>
      </c>
      <c r="C1281" s="317" t="s">
        <v>3925</v>
      </c>
      <c r="D1281" s="317">
        <v>14.745340000000001</v>
      </c>
      <c r="E1281" s="317">
        <v>-17.38869</v>
      </c>
      <c r="F1281" s="317">
        <v>0</v>
      </c>
      <c r="G1281" s="317">
        <v>6</v>
      </c>
      <c r="H1281" s="317">
        <v>0</v>
      </c>
      <c r="I1281" s="317">
        <v>0</v>
      </c>
      <c r="J1281" s="318" t="s">
        <v>12</v>
      </c>
      <c r="K1281" s="317" t="s">
        <v>5432</v>
      </c>
      <c r="L1281" s="317" t="s">
        <v>6769</v>
      </c>
      <c r="M1281" s="317" t="e">
        <f>VLOOKUP(L1281,[2]Feuil1!$F:$F,1,)</f>
        <v>#N/A</v>
      </c>
      <c r="N1281" s="317"/>
    </row>
    <row r="1282" spans="1:14">
      <c r="A1282" s="317" t="e">
        <f>_xlfn.XLOOKUP(B1282,NRO!I:I,NRO!H:H)</f>
        <v>#N/A</v>
      </c>
      <c r="B1282" s="317" t="s">
        <v>5220</v>
      </c>
      <c r="C1282" s="317" t="s">
        <v>4106</v>
      </c>
      <c r="D1282" s="317">
        <v>15.6493</v>
      </c>
      <c r="E1282" s="317">
        <v>-13.2529</v>
      </c>
      <c r="F1282" s="317">
        <v>0</v>
      </c>
      <c r="G1282" s="317">
        <v>8</v>
      </c>
      <c r="H1282" s="317">
        <v>0</v>
      </c>
      <c r="I1282" s="317">
        <v>0</v>
      </c>
      <c r="J1282" s="321" t="s">
        <v>26</v>
      </c>
      <c r="K1282" s="317" t="s">
        <v>5432</v>
      </c>
      <c r="L1282" s="317" t="s">
        <v>6770</v>
      </c>
      <c r="M1282" s="317" t="e">
        <f>VLOOKUP(L1282,[2]Feuil1!$F:$F,1,)</f>
        <v>#N/A</v>
      </c>
      <c r="N1282" s="317"/>
    </row>
    <row r="1283" spans="1:14">
      <c r="A1283" s="317" t="str">
        <f>_xlfn.XLOOKUP(B1283,NRO!I:I,NRO!H:H)</f>
        <v>ALM</v>
      </c>
      <c r="B1283" s="317" t="s">
        <v>392</v>
      </c>
      <c r="C1283" s="317" t="s">
        <v>5135</v>
      </c>
      <c r="D1283" s="317">
        <v>14.72348</v>
      </c>
      <c r="E1283" s="317">
        <v>-17.498640000000002</v>
      </c>
      <c r="F1283" s="317">
        <v>0</v>
      </c>
      <c r="G1283" s="317">
        <v>6</v>
      </c>
      <c r="H1283" s="317">
        <v>0</v>
      </c>
      <c r="I1283" s="317">
        <v>0</v>
      </c>
      <c r="J1283" s="317" t="s">
        <v>19</v>
      </c>
      <c r="K1283" s="317" t="s">
        <v>5432</v>
      </c>
      <c r="L1283" s="317" t="s">
        <v>6771</v>
      </c>
      <c r="M1283" s="317" t="e">
        <f>VLOOKUP(L1283,[2]Feuil1!$F:$F,1,)</f>
        <v>#N/A</v>
      </c>
      <c r="N1283" s="317"/>
    </row>
    <row r="1284" spans="1:14">
      <c r="A1284" s="317" t="str">
        <f>_xlfn.XLOOKUP(B1284,NRO!I:I,NRO!H:H)</f>
        <v>REP</v>
      </c>
      <c r="B1284" s="317" t="s">
        <v>154</v>
      </c>
      <c r="C1284" s="317" t="s">
        <v>4359</v>
      </c>
      <c r="D1284" s="317">
        <v>14.662941</v>
      </c>
      <c r="E1284" s="317">
        <v>-17.432828000000001</v>
      </c>
      <c r="F1284" s="317">
        <v>0</v>
      </c>
      <c r="G1284" s="317">
        <v>4</v>
      </c>
      <c r="H1284" s="317">
        <v>0</v>
      </c>
      <c r="I1284" s="317">
        <v>0</v>
      </c>
      <c r="J1284" s="317" t="s">
        <v>19</v>
      </c>
      <c r="K1284" s="317" t="s">
        <v>5432</v>
      </c>
      <c r="L1284" s="317" t="s">
        <v>6772</v>
      </c>
      <c r="M1284" s="317" t="e">
        <f>VLOOKUP(L1284,[2]Feuil1!$F:$F,1,)</f>
        <v>#N/A</v>
      </c>
      <c r="N1284" s="317"/>
    </row>
    <row r="1285" spans="1:14">
      <c r="A1285" s="317" t="str">
        <f>_xlfn.XLOOKUP(B1285,NRO!I:I,NRO!H:H)</f>
        <v>HAN</v>
      </c>
      <c r="B1285" s="317" t="s">
        <v>820</v>
      </c>
      <c r="C1285" s="317" t="s">
        <v>3933</v>
      </c>
      <c r="D1285" s="317">
        <v>14.69641603135641</v>
      </c>
      <c r="E1285" s="317">
        <v>-17.43489758764256</v>
      </c>
      <c r="F1285" s="317">
        <v>0</v>
      </c>
      <c r="G1285" s="317">
        <v>6</v>
      </c>
      <c r="H1285" s="317">
        <v>0</v>
      </c>
      <c r="I1285" s="317">
        <v>0</v>
      </c>
      <c r="J1285" s="317" t="s">
        <v>19</v>
      </c>
      <c r="K1285" s="317" t="s">
        <v>5432</v>
      </c>
      <c r="L1285" s="317" t="s">
        <v>6773</v>
      </c>
      <c r="M1285" s="317" t="e">
        <f>VLOOKUP(L1285,[2]Feuil1!$F:$F,1,)</f>
        <v>#N/A</v>
      </c>
      <c r="N1285" s="317"/>
    </row>
    <row r="1286" spans="1:14">
      <c r="A1286" s="317" t="str">
        <f>_xlfn.XLOOKUP(B1286,NRO!I:I,NRO!H:H)</f>
        <v>KEB</v>
      </c>
      <c r="B1286" s="317" t="s">
        <v>1367</v>
      </c>
      <c r="C1286" s="317" t="s">
        <v>3916</v>
      </c>
      <c r="D1286" s="317">
        <v>15.379569999999999</v>
      </c>
      <c r="E1286" s="317">
        <v>-16.454319999999999</v>
      </c>
      <c r="F1286" s="317">
        <v>0</v>
      </c>
      <c r="G1286" s="317">
        <v>8</v>
      </c>
      <c r="H1286" s="317">
        <v>0</v>
      </c>
      <c r="I1286" s="317">
        <v>0</v>
      </c>
      <c r="J1286" s="321" t="s">
        <v>26</v>
      </c>
      <c r="K1286" s="317" t="s">
        <v>5432</v>
      </c>
      <c r="L1286" s="317" t="s">
        <v>6774</v>
      </c>
      <c r="M1286" s="317" t="e">
        <f>VLOOKUP(L1286,[2]Feuil1!$F:$F,1,)</f>
        <v>#N/A</v>
      </c>
      <c r="N1286" s="317"/>
    </row>
    <row r="1287" spans="1:14">
      <c r="A1287" s="317" t="str">
        <f>_xlfn.XLOOKUP(B1287,NRO!I:I,NRO!H:H)</f>
        <v>THS</v>
      </c>
      <c r="B1287" s="317" t="s">
        <v>875</v>
      </c>
      <c r="C1287" s="317" t="s">
        <v>4660</v>
      </c>
      <c r="D1287" s="317">
        <v>14.81321</v>
      </c>
      <c r="E1287" s="317">
        <v>-16.92155</v>
      </c>
      <c r="F1287" s="317">
        <v>0</v>
      </c>
      <c r="G1287" s="317">
        <v>6</v>
      </c>
      <c r="H1287" s="317">
        <v>0</v>
      </c>
      <c r="I1287" s="317">
        <v>0</v>
      </c>
      <c r="J1287" s="320" t="s">
        <v>23</v>
      </c>
      <c r="K1287" s="317" t="s">
        <v>5432</v>
      </c>
      <c r="L1287" s="317" t="s">
        <v>6775</v>
      </c>
      <c r="M1287" s="317" t="e">
        <f>VLOOKUP(L1287,[2]Feuil1!$F:$F,1,)</f>
        <v>#N/A</v>
      </c>
      <c r="N1287" s="317"/>
    </row>
    <row r="1288" spans="1:14">
      <c r="A1288" s="317" t="str">
        <f>_xlfn.XLOOKUP(B1288,NRO!I:I,NRO!H:H)</f>
        <v>CAM</v>
      </c>
      <c r="B1288" s="317" t="s">
        <v>404</v>
      </c>
      <c r="C1288" s="317" t="s">
        <v>4373</v>
      </c>
      <c r="D1288" s="317">
        <v>14.771190000000001</v>
      </c>
      <c r="E1288" s="317">
        <v>-17.416609999999999</v>
      </c>
      <c r="F1288" s="317">
        <v>0</v>
      </c>
      <c r="G1288" s="317">
        <v>6</v>
      </c>
      <c r="H1288" s="317">
        <v>0</v>
      </c>
      <c r="I1288" s="317">
        <v>0</v>
      </c>
      <c r="J1288" s="318" t="s">
        <v>12</v>
      </c>
      <c r="K1288" s="317" t="s">
        <v>5432</v>
      </c>
      <c r="L1288" s="317" t="s">
        <v>6776</v>
      </c>
      <c r="M1288" s="317" t="e">
        <f>VLOOKUP(L1288,[2]Feuil1!$F:$F,1,)</f>
        <v>#N/A</v>
      </c>
      <c r="N1288" s="317"/>
    </row>
    <row r="1289" spans="1:14">
      <c r="A1289" s="317" t="str">
        <f>_xlfn.XLOOKUP(B1289,NRO!I:I,NRO!H:H)</f>
        <v>CAP</v>
      </c>
      <c r="B1289" s="317" t="s">
        <v>1054</v>
      </c>
      <c r="C1289" s="317" t="s">
        <v>3718</v>
      </c>
      <c r="D1289" s="317">
        <v>12.378410000000001</v>
      </c>
      <c r="E1289" s="317">
        <v>-16.725300000000001</v>
      </c>
      <c r="F1289" s="317">
        <v>0</v>
      </c>
      <c r="G1289" s="317">
        <v>8</v>
      </c>
      <c r="H1289" s="317">
        <v>0</v>
      </c>
      <c r="I1289" s="317">
        <v>0</v>
      </c>
      <c r="J1289" s="319" t="s">
        <v>17</v>
      </c>
      <c r="K1289" s="317" t="s">
        <v>5432</v>
      </c>
      <c r="L1289" s="317" t="s">
        <v>6777</v>
      </c>
      <c r="M1289" s="317" t="e">
        <f>VLOOKUP(L1289,[2]Feuil1!$F:$F,1,)</f>
        <v>#N/A</v>
      </c>
      <c r="N1289" s="317"/>
    </row>
    <row r="1290" spans="1:14">
      <c r="A1290" s="317" t="str">
        <f>_xlfn.XLOOKUP(B1290,NRO!I:I,NRO!H:H)</f>
        <v>ALM</v>
      </c>
      <c r="B1290" s="317" t="s">
        <v>198</v>
      </c>
      <c r="C1290" s="317" t="s">
        <v>4171</v>
      </c>
      <c r="D1290" s="317">
        <v>14.73606</v>
      </c>
      <c r="E1290" s="317">
        <v>-17.495450000000002</v>
      </c>
      <c r="F1290" s="317">
        <v>0</v>
      </c>
      <c r="G1290" s="317">
        <v>6</v>
      </c>
      <c r="H1290" s="317">
        <v>0</v>
      </c>
      <c r="I1290" s="317">
        <v>0</v>
      </c>
      <c r="J1290" s="317" t="s">
        <v>19</v>
      </c>
      <c r="K1290" s="317" t="s">
        <v>5432</v>
      </c>
      <c r="L1290" s="317" t="s">
        <v>6778</v>
      </c>
      <c r="M1290" s="317" t="e">
        <f>VLOOKUP(L1290,[2]Feuil1!$F:$F,1,)</f>
        <v>#N/A</v>
      </c>
      <c r="N1290" s="317"/>
    </row>
    <row r="1291" spans="1:14">
      <c r="A1291" s="317" t="str">
        <f>_xlfn.XLOOKUP(B1291,NRO!I:I,NRO!H:H)</f>
        <v>KLK</v>
      </c>
      <c r="B1291" s="317" t="s">
        <v>1362</v>
      </c>
      <c r="C1291" s="317" t="s">
        <v>3830</v>
      </c>
      <c r="D1291" s="317">
        <v>14.16418</v>
      </c>
      <c r="E1291" s="317">
        <v>-16.057390000000002</v>
      </c>
      <c r="F1291" s="317">
        <v>0</v>
      </c>
      <c r="G1291" s="317">
        <v>8</v>
      </c>
      <c r="H1291" s="317">
        <v>0</v>
      </c>
      <c r="I1291" s="317">
        <v>0</v>
      </c>
      <c r="J1291" s="322" t="s">
        <v>41</v>
      </c>
      <c r="K1291" s="317" t="s">
        <v>5432</v>
      </c>
      <c r="L1291" s="317" t="s">
        <v>6779</v>
      </c>
      <c r="M1291" s="317" t="e">
        <f>VLOOKUP(L1291,[2]Feuil1!$F:$F,1,)</f>
        <v>#N/A</v>
      </c>
      <c r="N1291" s="317"/>
    </row>
    <row r="1292" spans="1:14">
      <c r="A1292" s="317" t="str">
        <f>_xlfn.XLOOKUP(B1292,NRO!I:I,NRO!H:H)</f>
        <v>KLK</v>
      </c>
      <c r="B1292" s="317" t="s">
        <v>616</v>
      </c>
      <c r="C1292" s="317" t="s">
        <v>5221</v>
      </c>
      <c r="D1292" s="317">
        <v>14.129709999999999</v>
      </c>
      <c r="E1292" s="317">
        <v>-16.08869</v>
      </c>
      <c r="F1292" s="317">
        <v>0</v>
      </c>
      <c r="G1292" s="317">
        <v>6</v>
      </c>
      <c r="H1292" s="317">
        <v>0</v>
      </c>
      <c r="I1292" s="317">
        <v>0</v>
      </c>
      <c r="J1292" s="322" t="s">
        <v>41</v>
      </c>
      <c r="K1292" s="317" t="s">
        <v>5432</v>
      </c>
      <c r="L1292" s="317" t="s">
        <v>6780</v>
      </c>
      <c r="M1292" s="317" t="e">
        <f>VLOOKUP(L1292,[2]Feuil1!$F:$F,1,)</f>
        <v>#N/A</v>
      </c>
      <c r="N1292" s="317"/>
    </row>
    <row r="1293" spans="1:14">
      <c r="A1293" s="317" t="str">
        <f>_xlfn.XLOOKUP(B1293,NRO!I:I,NRO!H:H)</f>
        <v>TIV</v>
      </c>
      <c r="B1293" s="317" t="s">
        <v>941</v>
      </c>
      <c r="C1293" s="317" t="s">
        <v>3717</v>
      </c>
      <c r="D1293" s="317">
        <v>14.96157</v>
      </c>
      <c r="E1293" s="317">
        <v>-16.82057</v>
      </c>
      <c r="F1293" s="317">
        <v>0</v>
      </c>
      <c r="G1293" s="317">
        <v>8</v>
      </c>
      <c r="H1293" s="317">
        <v>0</v>
      </c>
      <c r="I1293" s="317">
        <v>0</v>
      </c>
      <c r="J1293" s="320" t="s">
        <v>23</v>
      </c>
      <c r="K1293" s="317" t="s">
        <v>5432</v>
      </c>
      <c r="L1293" s="317" t="s">
        <v>6781</v>
      </c>
      <c r="M1293" s="317" t="e">
        <f>VLOOKUP(L1293,[2]Feuil1!$F:$F,1,)</f>
        <v>#N/A</v>
      </c>
      <c r="N1293" s="317"/>
    </row>
    <row r="1294" spans="1:14">
      <c r="A1294" s="317" t="str">
        <f>_xlfn.XLOOKUP(B1294,NRO!I:I,NRO!H:H)</f>
        <v>GMB</v>
      </c>
      <c r="B1294" s="317" t="s">
        <v>761</v>
      </c>
      <c r="C1294" s="317" t="s">
        <v>4845</v>
      </c>
      <c r="D1294" s="317">
        <v>14.45093</v>
      </c>
      <c r="E1294" s="317">
        <v>-16.997150000000001</v>
      </c>
      <c r="F1294" s="317">
        <v>0</v>
      </c>
      <c r="G1294" s="317">
        <v>6</v>
      </c>
      <c r="H1294" s="317">
        <v>0</v>
      </c>
      <c r="I1294" s="317">
        <v>0</v>
      </c>
      <c r="J1294" s="320" t="s">
        <v>23</v>
      </c>
      <c r="K1294" s="317" t="s">
        <v>5432</v>
      </c>
      <c r="L1294" s="317" t="s">
        <v>6782</v>
      </c>
      <c r="M1294" s="317" t="e">
        <f>VLOOKUP(L1294,[2]Feuil1!$F:$F,1,)</f>
        <v>#N/A</v>
      </c>
      <c r="N1294" s="317"/>
    </row>
    <row r="1295" spans="1:14">
      <c r="A1295" s="317" t="str">
        <f>_xlfn.XLOOKUP(B1295,NRO!I:I,NRO!H:H)</f>
        <v>MBR</v>
      </c>
      <c r="B1295" s="317" t="s">
        <v>742</v>
      </c>
      <c r="C1295" s="317" t="s">
        <v>4903</v>
      </c>
      <c r="D1295" s="317">
        <v>14.34193</v>
      </c>
      <c r="E1295" s="317">
        <v>-16.92595</v>
      </c>
      <c r="F1295" s="317">
        <v>0</v>
      </c>
      <c r="G1295" s="317">
        <v>6</v>
      </c>
      <c r="H1295" s="317">
        <v>0</v>
      </c>
      <c r="I1295" s="317">
        <v>0</v>
      </c>
      <c r="J1295" s="320" t="s">
        <v>23</v>
      </c>
      <c r="K1295" s="317" t="s">
        <v>5432</v>
      </c>
      <c r="L1295" s="317" t="s">
        <v>6783</v>
      </c>
      <c r="M1295" s="317" t="e">
        <f>VLOOKUP(L1295,[2]Feuil1!$F:$F,1,)</f>
        <v>#N/A</v>
      </c>
      <c r="N1295" s="317"/>
    </row>
    <row r="1296" spans="1:14">
      <c r="A1296" s="317" t="str">
        <f>_xlfn.XLOOKUP(B1296,NRO!I:I,NRO!H:H)</f>
        <v>MBW</v>
      </c>
      <c r="B1296" s="317" t="s">
        <v>581</v>
      </c>
      <c r="C1296" s="317" t="s">
        <v>4161</v>
      </c>
      <c r="D1296" s="317">
        <v>14.752269999999999</v>
      </c>
      <c r="E1296" s="317">
        <v>-17.31795</v>
      </c>
      <c r="F1296" s="317">
        <v>0</v>
      </c>
      <c r="G1296" s="317">
        <v>6</v>
      </c>
      <c r="H1296" s="317">
        <v>0</v>
      </c>
      <c r="I1296" s="317">
        <v>0</v>
      </c>
      <c r="J1296" s="318" t="s">
        <v>12</v>
      </c>
      <c r="K1296" s="317" t="s">
        <v>5432</v>
      </c>
      <c r="L1296" s="317" t="s">
        <v>6784</v>
      </c>
      <c r="M1296" s="317" t="e">
        <f>VLOOKUP(L1296,[2]Feuil1!$F:$F,1,)</f>
        <v>#N/A</v>
      </c>
      <c r="N1296" s="317"/>
    </row>
    <row r="1297" spans="1:14">
      <c r="A1297" s="317" t="str">
        <f>_xlfn.XLOOKUP(B1297,NRO!I:I,NRO!H:H)</f>
        <v>GDW</v>
      </c>
      <c r="B1297" s="317" t="s">
        <v>692</v>
      </c>
      <c r="C1297" s="317" t="s">
        <v>3937</v>
      </c>
      <c r="D1297" s="317">
        <v>14.77956</v>
      </c>
      <c r="E1297" s="317">
        <v>-17.397469999999998</v>
      </c>
      <c r="F1297" s="317">
        <v>0</v>
      </c>
      <c r="G1297" s="317">
        <v>6</v>
      </c>
      <c r="H1297" s="317">
        <v>0</v>
      </c>
      <c r="I1297" s="317">
        <v>0</v>
      </c>
      <c r="J1297" s="318" t="s">
        <v>12</v>
      </c>
      <c r="K1297" s="317" t="s">
        <v>5432</v>
      </c>
      <c r="L1297" s="317" t="s">
        <v>6785</v>
      </c>
      <c r="M1297" s="317" t="e">
        <f>VLOOKUP(L1297,[2]Feuil1!$F:$F,1,)</f>
        <v>#N/A</v>
      </c>
      <c r="N1297" s="317"/>
    </row>
    <row r="1298" spans="1:14">
      <c r="A1298" s="317" t="str">
        <f>_xlfn.XLOOKUP(B1298,NRO!I:I,NRO!H:H)</f>
        <v>SVD</v>
      </c>
      <c r="B1298" s="317" t="s">
        <v>382</v>
      </c>
      <c r="C1298" s="317" t="s">
        <v>4446</v>
      </c>
      <c r="D1298" s="317">
        <v>14.700060000000001</v>
      </c>
      <c r="E1298" s="317">
        <v>-17.468319999999999</v>
      </c>
      <c r="F1298" s="317">
        <v>0</v>
      </c>
      <c r="G1298" s="317">
        <v>6</v>
      </c>
      <c r="H1298" s="317">
        <v>0</v>
      </c>
      <c r="I1298" s="317">
        <v>0</v>
      </c>
      <c r="J1298" s="317" t="s">
        <v>19</v>
      </c>
      <c r="K1298" s="317" t="s">
        <v>5432</v>
      </c>
      <c r="L1298" s="317" t="s">
        <v>6786</v>
      </c>
      <c r="M1298" s="317" t="e">
        <f>VLOOKUP(L1298,[2]Feuil1!$F:$F,1,)</f>
        <v>#N/A</v>
      </c>
      <c r="N1298" s="317"/>
    </row>
    <row r="1299" spans="1:14">
      <c r="A1299" s="317" t="str">
        <f>_xlfn.XLOOKUP(B1299,NRO!I:I,NRO!H:H)</f>
        <v>MBR</v>
      </c>
      <c r="B1299" s="317" t="s">
        <v>735</v>
      </c>
      <c r="C1299" s="317" t="s">
        <v>4836</v>
      </c>
      <c r="D1299" s="317">
        <v>14.409599999999999</v>
      </c>
      <c r="E1299" s="317">
        <v>-16.96799</v>
      </c>
      <c r="F1299" s="317">
        <v>0</v>
      </c>
      <c r="G1299" s="317">
        <v>6</v>
      </c>
      <c r="H1299" s="317">
        <v>0</v>
      </c>
      <c r="I1299" s="317">
        <v>0</v>
      </c>
      <c r="J1299" s="320" t="s">
        <v>23</v>
      </c>
      <c r="K1299" s="317" t="s">
        <v>5432</v>
      </c>
      <c r="L1299" s="317" t="s">
        <v>6787</v>
      </c>
      <c r="M1299" s="317" t="e">
        <f>VLOOKUP(L1299,[2]Feuil1!$F:$F,1,)</f>
        <v>#N/A</v>
      </c>
      <c r="N1299" s="317"/>
    </row>
    <row r="1300" spans="1:14">
      <c r="A1300" s="317" t="str">
        <f>_xlfn.XLOOKUP(B1300,NRO!I:I,NRO!H:H)</f>
        <v>SVD</v>
      </c>
      <c r="B1300" s="317" t="s">
        <v>1301</v>
      </c>
      <c r="C1300" s="317" t="s">
        <v>3935</v>
      </c>
      <c r="D1300" s="317">
        <v>14.70908</v>
      </c>
      <c r="E1300" s="317">
        <v>-17.46809</v>
      </c>
      <c r="F1300" s="317">
        <v>0</v>
      </c>
      <c r="G1300" s="317">
        <v>6</v>
      </c>
      <c r="H1300" s="317">
        <v>0</v>
      </c>
      <c r="I1300" s="317">
        <v>0</v>
      </c>
      <c r="J1300" s="317" t="s">
        <v>19</v>
      </c>
      <c r="K1300" s="317" t="s">
        <v>5432</v>
      </c>
      <c r="L1300" s="317" t="s">
        <v>6788</v>
      </c>
      <c r="M1300" s="317" t="e">
        <f>VLOOKUP(L1300,[2]Feuil1!$F:$F,1,)</f>
        <v>#N/A</v>
      </c>
      <c r="N1300" s="317"/>
    </row>
    <row r="1301" spans="1:14">
      <c r="A1301" s="317" t="str">
        <f>_xlfn.XLOOKUP(B1301,NRO!I:I,NRO!H:H)</f>
        <v>BGY</v>
      </c>
      <c r="B1301" s="317" t="s">
        <v>1039</v>
      </c>
      <c r="C1301" s="317" t="s">
        <v>3703</v>
      </c>
      <c r="D1301" s="317">
        <v>14.706989999999999</v>
      </c>
      <c r="E1301" s="317">
        <v>-17.2349</v>
      </c>
      <c r="F1301" s="317">
        <v>0</v>
      </c>
      <c r="G1301" s="317">
        <v>8</v>
      </c>
      <c r="H1301" s="317">
        <v>0</v>
      </c>
      <c r="I1301" s="317">
        <v>0</v>
      </c>
      <c r="J1301" s="318" t="s">
        <v>12</v>
      </c>
      <c r="K1301" s="317" t="s">
        <v>5432</v>
      </c>
      <c r="L1301" s="317" t="s">
        <v>6789</v>
      </c>
      <c r="M1301" s="317" t="e">
        <f>VLOOKUP(L1301,[2]Feuil1!$F:$F,1,)</f>
        <v>#N/A</v>
      </c>
      <c r="N1301" s="317"/>
    </row>
    <row r="1302" spans="1:14">
      <c r="A1302" s="317" t="str">
        <f>_xlfn.XLOOKUP(B1302,NRO!I:I,NRO!H:H)</f>
        <v>MED</v>
      </c>
      <c r="B1302" s="317" t="s">
        <v>402</v>
      </c>
      <c r="C1302" s="317" t="s">
        <v>3950</v>
      </c>
      <c r="D1302" s="317">
        <v>14.68637</v>
      </c>
      <c r="E1302" s="317">
        <v>-17.441949999999999</v>
      </c>
      <c r="F1302" s="317">
        <v>0</v>
      </c>
      <c r="G1302" s="317">
        <v>6</v>
      </c>
      <c r="H1302" s="317">
        <v>0</v>
      </c>
      <c r="I1302" s="317">
        <v>0</v>
      </c>
      <c r="J1302" s="317" t="s">
        <v>19</v>
      </c>
      <c r="K1302" s="317" t="s">
        <v>5432</v>
      </c>
      <c r="L1302" s="317" t="s">
        <v>6790</v>
      </c>
      <c r="M1302" s="317" t="str">
        <f>VLOOKUP(L1302,[2]Feuil1!$F:$F,1,)</f>
        <v>O_MED_B22_213-214_7</v>
      </c>
      <c r="N1302" s="317"/>
    </row>
    <row r="1303" spans="1:14">
      <c r="A1303" s="317" t="str">
        <f>_xlfn.XLOOKUP(B1303,NRO!I:I,NRO!H:H)</f>
        <v>KMR</v>
      </c>
      <c r="B1303" s="317" t="s">
        <v>1392</v>
      </c>
      <c r="C1303" s="317" t="s">
        <v>3819</v>
      </c>
      <c r="D1303" s="317">
        <v>14.784689999999999</v>
      </c>
      <c r="E1303" s="317">
        <v>-17.34768</v>
      </c>
      <c r="F1303" s="317">
        <v>0</v>
      </c>
      <c r="G1303" s="317">
        <v>8</v>
      </c>
      <c r="H1303" s="317">
        <v>0</v>
      </c>
      <c r="I1303" s="317">
        <v>0</v>
      </c>
      <c r="J1303" s="318" t="s">
        <v>12</v>
      </c>
      <c r="K1303" s="317" t="s">
        <v>5432</v>
      </c>
      <c r="L1303" s="317" t="s">
        <v>6791</v>
      </c>
      <c r="M1303" s="317" t="e">
        <f>VLOOKUP(L1303,[2]Feuil1!$F:$F,1,)</f>
        <v>#N/A</v>
      </c>
      <c r="N1303" s="317"/>
    </row>
    <row r="1304" spans="1:14">
      <c r="A1304" s="317" t="str">
        <f>_xlfn.XLOOKUP(B1304,NRO!I:I,NRO!H:H)</f>
        <v>SGK</v>
      </c>
      <c r="B1304" s="317" t="s">
        <v>1377</v>
      </c>
      <c r="C1304" s="317" t="s">
        <v>3713</v>
      </c>
      <c r="D1304" s="317">
        <v>14.64029</v>
      </c>
      <c r="E1304" s="317">
        <v>-16.222259999999999</v>
      </c>
      <c r="F1304" s="317">
        <v>0</v>
      </c>
      <c r="G1304" s="317">
        <v>8</v>
      </c>
      <c r="H1304" s="317">
        <v>0</v>
      </c>
      <c r="I1304" s="317">
        <v>0</v>
      </c>
      <c r="J1304" s="318" t="s">
        <v>12</v>
      </c>
      <c r="K1304" s="317" t="s">
        <v>5432</v>
      </c>
      <c r="L1304" s="317" t="s">
        <v>6292</v>
      </c>
      <c r="M1304" s="317" t="e">
        <f>VLOOKUP(L1304,[2]Feuil1!$F:$F,1,)</f>
        <v>#N/A</v>
      </c>
      <c r="N1304" s="317"/>
    </row>
    <row r="1305" spans="1:14">
      <c r="A1305" s="317" t="str">
        <f>_xlfn.XLOOKUP(B1305,NRO!I:I,NRO!H:H)</f>
        <v>KMR</v>
      </c>
      <c r="B1305" s="317" t="s">
        <v>1304</v>
      </c>
      <c r="C1305" s="317" t="s">
        <v>4008</v>
      </c>
      <c r="D1305" s="317">
        <v>14.766859999999999</v>
      </c>
      <c r="E1305" s="317">
        <v>-17.364699999999999</v>
      </c>
      <c r="F1305" s="317">
        <v>0</v>
      </c>
      <c r="G1305" s="317">
        <v>8</v>
      </c>
      <c r="H1305" s="317">
        <v>0</v>
      </c>
      <c r="I1305" s="317">
        <v>0</v>
      </c>
      <c r="J1305" s="318" t="s">
        <v>12</v>
      </c>
      <c r="K1305" s="317" t="s">
        <v>5432</v>
      </c>
      <c r="L1305" s="317" t="s">
        <v>6792</v>
      </c>
      <c r="M1305" s="317" t="e">
        <f>VLOOKUP(L1305,[2]Feuil1!$F:$F,1,)</f>
        <v>#N/A</v>
      </c>
      <c r="N1305" s="317"/>
    </row>
    <row r="1306" spans="1:14">
      <c r="A1306" s="317" t="str">
        <f>_xlfn.XLOOKUP(B1306,NRO!I:I,NRO!H:H)</f>
        <v>HAN</v>
      </c>
      <c r="B1306" s="317" t="s">
        <v>646</v>
      </c>
      <c r="C1306" s="317" t="s">
        <v>3823</v>
      </c>
      <c r="D1306" s="317">
        <v>14.700712559999999</v>
      </c>
      <c r="E1306" s="317">
        <v>-17.440345000000001</v>
      </c>
      <c r="F1306" s="317">
        <v>0</v>
      </c>
      <c r="G1306" s="317">
        <v>6</v>
      </c>
      <c r="H1306" s="317">
        <v>0</v>
      </c>
      <c r="I1306" s="317">
        <v>0</v>
      </c>
      <c r="J1306" s="317" t="s">
        <v>19</v>
      </c>
      <c r="K1306" s="317" t="s">
        <v>5432</v>
      </c>
      <c r="L1306" s="317" t="s">
        <v>6793</v>
      </c>
      <c r="M1306" s="317" t="e">
        <f>VLOOKUP(L1306,[2]Feuil1!$F:$F,1,)</f>
        <v>#N/A</v>
      </c>
      <c r="N1306" s="317"/>
    </row>
    <row r="1307" spans="1:14">
      <c r="A1307" s="317" t="str">
        <f>_xlfn.XLOOKUP(B1307,NRO!I:I,NRO!H:H)</f>
        <v>MAD</v>
      </c>
      <c r="B1307" s="317" t="s">
        <v>1024</v>
      </c>
      <c r="C1307" s="317" t="s">
        <v>4471</v>
      </c>
      <c r="D1307" s="317">
        <v>14.88866</v>
      </c>
      <c r="E1307" s="317">
        <v>-15.89781</v>
      </c>
      <c r="F1307" s="317">
        <v>0</v>
      </c>
      <c r="G1307" s="317">
        <v>8</v>
      </c>
      <c r="H1307" s="317">
        <v>0</v>
      </c>
      <c r="I1307" s="317">
        <v>0</v>
      </c>
      <c r="J1307" s="320" t="s">
        <v>5430</v>
      </c>
      <c r="K1307" s="317" t="s">
        <v>5432</v>
      </c>
      <c r="L1307" s="317" t="s">
        <v>6794</v>
      </c>
      <c r="M1307" s="317" t="e">
        <f>VLOOKUP(L1307,[2]Feuil1!$F:$F,1,)</f>
        <v>#N/A</v>
      </c>
      <c r="N1307" s="317"/>
    </row>
    <row r="1308" spans="1:14">
      <c r="A1308" s="317" t="str">
        <f>_xlfn.XLOOKUP(B1308,NRO!I:I,NRO!H:H)</f>
        <v>MAD</v>
      </c>
      <c r="B1308" s="317" t="s">
        <v>1514</v>
      </c>
      <c r="C1308" s="317" t="s">
        <v>3716</v>
      </c>
      <c r="D1308" s="317">
        <v>14.86425</v>
      </c>
      <c r="E1308" s="317">
        <v>-15.92041</v>
      </c>
      <c r="F1308" s="317">
        <v>0</v>
      </c>
      <c r="G1308" s="317">
        <v>8</v>
      </c>
      <c r="H1308" s="317">
        <v>0</v>
      </c>
      <c r="I1308" s="317">
        <v>0</v>
      </c>
      <c r="J1308" s="320" t="s">
        <v>5430</v>
      </c>
      <c r="K1308" s="317" t="s">
        <v>5432</v>
      </c>
      <c r="L1308" s="317" t="s">
        <v>6795</v>
      </c>
      <c r="M1308" s="317" t="e">
        <f>VLOOKUP(L1308,[2]Feuil1!$F:$F,1,)</f>
        <v>#N/A</v>
      </c>
      <c r="N1308" s="317"/>
    </row>
    <row r="1309" spans="1:14">
      <c r="A1309" s="317" t="str">
        <f>_xlfn.XLOOKUP(B1309,NRO!I:I,NRO!H:H)</f>
        <v>LGA</v>
      </c>
      <c r="B1309" s="317" t="s">
        <v>859</v>
      </c>
      <c r="C1309" s="317" t="s">
        <v>4530</v>
      </c>
      <c r="D1309" s="317">
        <v>15.63861</v>
      </c>
      <c r="E1309" s="317">
        <v>-16.228729999999999</v>
      </c>
      <c r="F1309" s="317">
        <v>0</v>
      </c>
      <c r="G1309" s="317">
        <v>6</v>
      </c>
      <c r="H1309" s="317">
        <v>0</v>
      </c>
      <c r="I1309" s="317">
        <v>0</v>
      </c>
      <c r="J1309" s="321" t="s">
        <v>26</v>
      </c>
      <c r="K1309" s="317" t="s">
        <v>5432</v>
      </c>
      <c r="L1309" s="317" t="s">
        <v>6796</v>
      </c>
      <c r="M1309" s="317" t="e">
        <f>VLOOKUP(L1309,[2]Feuil1!$F:$F,1,)</f>
        <v>#N/A</v>
      </c>
      <c r="N1309" s="317"/>
    </row>
    <row r="1310" spans="1:14">
      <c r="A1310" s="317" t="str">
        <f>_xlfn.XLOOKUP(B1310,NRO!I:I,NRO!H:H)</f>
        <v>KMR</v>
      </c>
      <c r="B1310" s="317" t="s">
        <v>1288</v>
      </c>
      <c r="C1310" s="317" t="s">
        <v>3721</v>
      </c>
      <c r="D1310" s="317">
        <v>14.801285610000001</v>
      </c>
      <c r="E1310" s="317">
        <v>-17.300491910000002</v>
      </c>
      <c r="F1310" s="317">
        <v>0</v>
      </c>
      <c r="G1310" s="317">
        <v>8</v>
      </c>
      <c r="H1310" s="317">
        <v>0</v>
      </c>
      <c r="I1310" s="317">
        <v>0</v>
      </c>
      <c r="J1310" s="318" t="s">
        <v>12</v>
      </c>
      <c r="K1310" s="317" t="s">
        <v>5432</v>
      </c>
      <c r="L1310" s="317" t="s">
        <v>6797</v>
      </c>
      <c r="M1310" s="317" t="e">
        <f>VLOOKUP(L1310,[2]Feuil1!$F:$F,1,)</f>
        <v>#N/A</v>
      </c>
      <c r="N1310" s="317"/>
    </row>
    <row r="1311" spans="1:14">
      <c r="A1311" s="317" t="str">
        <f>_xlfn.XLOOKUP(B1311,NRO!I:I,NRO!H:H)</f>
        <v>KMR</v>
      </c>
      <c r="B1311" s="317" t="s">
        <v>862</v>
      </c>
      <c r="C1311" s="317" t="s">
        <v>4005</v>
      </c>
      <c r="D1311" s="317">
        <v>14.761340000000001</v>
      </c>
      <c r="E1311" s="317">
        <v>-17.30424</v>
      </c>
      <c r="F1311" s="317">
        <v>0</v>
      </c>
      <c r="G1311" s="317">
        <v>8</v>
      </c>
      <c r="H1311" s="317">
        <v>0</v>
      </c>
      <c r="I1311" s="317">
        <v>0</v>
      </c>
      <c r="J1311" s="318" t="s">
        <v>12</v>
      </c>
      <c r="K1311" s="317" t="s">
        <v>5432</v>
      </c>
      <c r="L1311" s="317" t="s">
        <v>6798</v>
      </c>
      <c r="M1311" s="317" t="e">
        <f>VLOOKUP(L1311,[2]Feuil1!$F:$F,1,)</f>
        <v>#N/A</v>
      </c>
      <c r="N1311" s="317"/>
    </row>
    <row r="1312" spans="1:14">
      <c r="A1312" s="317" t="str">
        <f>_xlfn.XLOOKUP(B1312,NRO!I:I,NRO!H:H)</f>
        <v>NFO</v>
      </c>
      <c r="B1312" s="317" t="s">
        <v>223</v>
      </c>
      <c r="C1312" s="317" t="s">
        <v>3837</v>
      </c>
      <c r="D1312" s="317">
        <v>14.76356</v>
      </c>
      <c r="E1312" s="317">
        <v>-17.450620000000001</v>
      </c>
      <c r="F1312" s="317">
        <v>0</v>
      </c>
      <c r="G1312" s="317">
        <v>6</v>
      </c>
      <c r="H1312" s="317">
        <v>0</v>
      </c>
      <c r="I1312" s="317">
        <v>0</v>
      </c>
      <c r="J1312" s="317" t="s">
        <v>19</v>
      </c>
      <c r="K1312" s="317" t="s">
        <v>5432</v>
      </c>
      <c r="L1312" s="317" t="s">
        <v>6799</v>
      </c>
      <c r="M1312" s="317" t="e">
        <f>VLOOKUP(L1312,[2]Feuil1!$F:$F,1,)</f>
        <v>#N/A</v>
      </c>
      <c r="N1312" s="317"/>
    </row>
    <row r="1313" spans="1:14">
      <c r="A1313" s="317" t="str">
        <f>_xlfn.XLOOKUP(B1313,NRO!I:I,NRO!H:H)</f>
        <v>TIA</v>
      </c>
      <c r="B1313" s="317" t="s">
        <v>918</v>
      </c>
      <c r="C1313" s="317" t="s">
        <v>3760</v>
      </c>
      <c r="D1313" s="317">
        <v>14.75751</v>
      </c>
      <c r="E1313" s="317">
        <v>-17.38449</v>
      </c>
      <c r="F1313" s="317">
        <v>0</v>
      </c>
      <c r="G1313" s="317">
        <v>8</v>
      </c>
      <c r="H1313" s="317">
        <v>0</v>
      </c>
      <c r="I1313" s="317">
        <v>0</v>
      </c>
      <c r="J1313" s="318" t="s">
        <v>12</v>
      </c>
      <c r="K1313" s="317" t="s">
        <v>5432</v>
      </c>
      <c r="L1313" s="317" t="s">
        <v>6800</v>
      </c>
      <c r="M1313" s="317" t="e">
        <f>VLOOKUP(L1313,[2]Feuil1!$F:$F,1,)</f>
        <v>#N/A</v>
      </c>
      <c r="N1313" s="317"/>
    </row>
    <row r="1314" spans="1:14">
      <c r="A1314" s="317" t="e">
        <f>_xlfn.XLOOKUP(B1314,NRO!I:I,NRO!H:H)</f>
        <v>#N/A</v>
      </c>
      <c r="B1314" s="317" t="s">
        <v>5099</v>
      </c>
      <c r="C1314" s="317" t="s">
        <v>4987</v>
      </c>
      <c r="D1314" s="317">
        <v>14.73185</v>
      </c>
      <c r="E1314" s="317">
        <v>-17.45364</v>
      </c>
      <c r="F1314" s="317">
        <v>0</v>
      </c>
      <c r="G1314" s="317">
        <v>6</v>
      </c>
      <c r="H1314" s="317">
        <v>0</v>
      </c>
      <c r="I1314" s="317">
        <v>0</v>
      </c>
      <c r="J1314" s="317" t="s">
        <v>19</v>
      </c>
      <c r="K1314" s="317" t="s">
        <v>5432</v>
      </c>
      <c r="L1314" s="317" t="s">
        <v>6801</v>
      </c>
      <c r="M1314" s="317" t="e">
        <f>VLOOKUP(L1314,[2]Feuil1!$F:$F,1,)</f>
        <v>#N/A</v>
      </c>
      <c r="N1314" s="317"/>
    </row>
    <row r="1315" spans="1:14">
      <c r="A1315" s="317" t="str">
        <f>_xlfn.XLOOKUP(B1315,NRO!I:I,NRO!H:H)</f>
        <v>RUF</v>
      </c>
      <c r="B1315" s="317" t="s">
        <v>719</v>
      </c>
      <c r="C1315" s="317" t="s">
        <v>3962</v>
      </c>
      <c r="D1315" s="317">
        <v>14.723850000000001</v>
      </c>
      <c r="E1315" s="317">
        <v>-17.283770000000001</v>
      </c>
      <c r="F1315" s="317">
        <v>0</v>
      </c>
      <c r="G1315" s="317">
        <v>6</v>
      </c>
      <c r="H1315" s="317">
        <v>0</v>
      </c>
      <c r="I1315" s="317">
        <v>0</v>
      </c>
      <c r="J1315" s="318" t="s">
        <v>12</v>
      </c>
      <c r="K1315" s="317" t="s">
        <v>5432</v>
      </c>
      <c r="L1315" s="317" t="s">
        <v>6802</v>
      </c>
      <c r="M1315" s="317" t="e">
        <f>VLOOKUP(L1315,[2]Feuil1!$F:$F,1,)</f>
        <v>#N/A</v>
      </c>
      <c r="N1315" s="317"/>
    </row>
    <row r="1316" spans="1:14">
      <c r="A1316" s="317" t="str">
        <f>_xlfn.XLOOKUP(B1316,NRO!I:I,NRO!H:H)</f>
        <v>ACA</v>
      </c>
      <c r="B1316" s="317" t="s">
        <v>192</v>
      </c>
      <c r="C1316" s="317" t="s">
        <v>3932</v>
      </c>
      <c r="D1316" s="317">
        <v>14.68487</v>
      </c>
      <c r="E1316" s="317">
        <v>-17.461414999999999</v>
      </c>
      <c r="F1316" s="317">
        <v>0</v>
      </c>
      <c r="G1316" s="317">
        <v>6</v>
      </c>
      <c r="H1316" s="317">
        <v>0</v>
      </c>
      <c r="I1316" s="317">
        <v>0</v>
      </c>
      <c r="J1316" s="317" t="s">
        <v>19</v>
      </c>
      <c r="K1316" s="317" t="s">
        <v>5432</v>
      </c>
      <c r="L1316" s="317" t="s">
        <v>6803</v>
      </c>
      <c r="M1316" s="317" t="e">
        <f>VLOOKUP(L1316,[2]Feuil1!$F:$F,1,)</f>
        <v>#N/A</v>
      </c>
      <c r="N1316" s="317"/>
    </row>
    <row r="1317" spans="1:14">
      <c r="A1317" s="317" t="str">
        <f>_xlfn.XLOOKUP(B1317,NRO!I:I,NRO!H:H)</f>
        <v>MBO</v>
      </c>
      <c r="B1317" s="317" t="s">
        <v>1601</v>
      </c>
      <c r="C1317" s="317" t="s">
        <v>4428</v>
      </c>
      <c r="D1317" s="317">
        <v>15.12349</v>
      </c>
      <c r="E1317" s="317">
        <v>-16.880299999999998</v>
      </c>
      <c r="F1317" s="317">
        <v>0</v>
      </c>
      <c r="G1317" s="317">
        <v>6</v>
      </c>
      <c r="H1317" s="317">
        <v>0</v>
      </c>
      <c r="I1317" s="317">
        <v>0</v>
      </c>
      <c r="J1317" s="320" t="s">
        <v>23</v>
      </c>
      <c r="K1317" s="317" t="s">
        <v>5432</v>
      </c>
      <c r="L1317" s="317" t="s">
        <v>6804</v>
      </c>
      <c r="M1317" s="317" t="e">
        <f>VLOOKUP(L1317,[2]Feuil1!$F:$F,1,)</f>
        <v>#N/A</v>
      </c>
      <c r="N1317" s="317"/>
    </row>
    <row r="1318" spans="1:14">
      <c r="A1318" s="317" t="str">
        <f>_xlfn.XLOOKUP(B1318,NRO!I:I,NRO!H:H)</f>
        <v>MBR</v>
      </c>
      <c r="B1318" s="317" t="s">
        <v>735</v>
      </c>
      <c r="C1318" s="317" t="s">
        <v>4888</v>
      </c>
      <c r="D1318" s="317">
        <v>14.410830000000001</v>
      </c>
      <c r="E1318" s="317">
        <v>-16.966090000000001</v>
      </c>
      <c r="F1318" s="317">
        <v>0</v>
      </c>
      <c r="G1318" s="317">
        <v>6</v>
      </c>
      <c r="H1318" s="317">
        <v>0</v>
      </c>
      <c r="I1318" s="317">
        <v>0</v>
      </c>
      <c r="J1318" s="320" t="s">
        <v>23</v>
      </c>
      <c r="K1318" s="317" t="s">
        <v>5432</v>
      </c>
      <c r="L1318" s="317" t="s">
        <v>6805</v>
      </c>
      <c r="M1318" s="317" t="e">
        <f>VLOOKUP(L1318,[2]Feuil1!$F:$F,1,)</f>
        <v>#N/A</v>
      </c>
      <c r="N1318" s="317"/>
    </row>
    <row r="1319" spans="1:14">
      <c r="A1319" s="317" t="str">
        <f>_xlfn.XLOOKUP(B1319,NRO!I:I,NRO!H:H)</f>
        <v>SVD</v>
      </c>
      <c r="B1319" s="317" t="s">
        <v>269</v>
      </c>
      <c r="C1319" s="317" t="s">
        <v>4284</v>
      </c>
      <c r="D1319" s="317">
        <v>14.722110000000001</v>
      </c>
      <c r="E1319" s="317">
        <v>-17.465318</v>
      </c>
      <c r="F1319" s="317">
        <v>0</v>
      </c>
      <c r="G1319" s="317">
        <v>6</v>
      </c>
      <c r="H1319" s="317">
        <v>0</v>
      </c>
      <c r="I1319" s="317">
        <v>0</v>
      </c>
      <c r="J1319" s="317" t="s">
        <v>19</v>
      </c>
      <c r="K1319" s="317" t="s">
        <v>5432</v>
      </c>
      <c r="L1319" s="317" t="s">
        <v>6806</v>
      </c>
      <c r="M1319" s="317" t="e">
        <f>VLOOKUP(L1319,[2]Feuil1!$F:$F,1,)</f>
        <v>#N/A</v>
      </c>
      <c r="N1319" s="317"/>
    </row>
    <row r="1320" spans="1:14">
      <c r="A1320" s="317" t="str">
        <f>_xlfn.XLOOKUP(B1320,NRO!I:I,NRO!H:H)</f>
        <v>NGA</v>
      </c>
      <c r="B1320" s="317" t="s">
        <v>678</v>
      </c>
      <c r="C1320" s="317" t="s">
        <v>4748</v>
      </c>
      <c r="D1320" s="317">
        <v>16.038499999999999</v>
      </c>
      <c r="E1320" s="317">
        <v>-16.4421</v>
      </c>
      <c r="F1320" s="317">
        <v>0</v>
      </c>
      <c r="G1320" s="317">
        <v>6</v>
      </c>
      <c r="H1320" s="317">
        <v>0</v>
      </c>
      <c r="I1320" s="317">
        <v>0</v>
      </c>
      <c r="J1320" s="321" t="s">
        <v>26</v>
      </c>
      <c r="K1320" s="317" t="s">
        <v>5432</v>
      </c>
      <c r="L1320" s="317" t="s">
        <v>6807</v>
      </c>
      <c r="M1320" s="317" t="e">
        <f>VLOOKUP(L1320,[2]Feuil1!$F:$F,1,)</f>
        <v>#N/A</v>
      </c>
      <c r="N1320" s="317"/>
    </row>
    <row r="1321" spans="1:14">
      <c r="A1321" s="317" t="str">
        <f>_xlfn.XLOOKUP(B1321,NRO!I:I,NRO!H:H)</f>
        <v>MBW</v>
      </c>
      <c r="B1321" s="317" t="s">
        <v>910</v>
      </c>
      <c r="C1321" s="317" t="s">
        <v>4003</v>
      </c>
      <c r="D1321" s="317">
        <v>14.72878</v>
      </c>
      <c r="E1321" s="317">
        <v>-17.308240000000001</v>
      </c>
      <c r="F1321" s="317">
        <v>0</v>
      </c>
      <c r="G1321" s="317">
        <v>8</v>
      </c>
      <c r="H1321" s="317">
        <v>0</v>
      </c>
      <c r="I1321" s="317">
        <v>0</v>
      </c>
      <c r="J1321" s="318" t="s">
        <v>12</v>
      </c>
      <c r="K1321" s="317" t="s">
        <v>5432</v>
      </c>
      <c r="L1321" s="317" t="s">
        <v>6808</v>
      </c>
      <c r="M1321" s="317" t="e">
        <f>VLOOKUP(L1321,[2]Feuil1!$F:$F,1,)</f>
        <v>#N/A</v>
      </c>
      <c r="N1321" s="317"/>
    </row>
    <row r="1322" spans="1:14">
      <c r="A1322" s="317" t="str">
        <f>_xlfn.XLOOKUP(B1322,NRO!I:I,NRO!H:H)</f>
        <v>TIA</v>
      </c>
      <c r="B1322" s="317" t="s">
        <v>864</v>
      </c>
      <c r="C1322" s="317" t="s">
        <v>4107</v>
      </c>
      <c r="D1322" s="317">
        <v>14.756320000000001</v>
      </c>
      <c r="E1322" s="317">
        <v>-17.401589999999999</v>
      </c>
      <c r="F1322" s="317">
        <v>0</v>
      </c>
      <c r="G1322" s="317">
        <v>8</v>
      </c>
      <c r="H1322" s="317">
        <v>0</v>
      </c>
      <c r="I1322" s="317">
        <v>0</v>
      </c>
      <c r="J1322" s="318" t="s">
        <v>12</v>
      </c>
      <c r="K1322" s="317" t="s">
        <v>5432</v>
      </c>
      <c r="L1322" s="317" t="s">
        <v>6809</v>
      </c>
      <c r="M1322" s="317" t="e">
        <f>VLOOKUP(L1322,[2]Feuil1!$F:$F,1,)</f>
        <v>#N/A</v>
      </c>
      <c r="N1322" s="317"/>
    </row>
    <row r="1323" spans="1:14">
      <c r="A1323" s="317" t="str">
        <f>_xlfn.XLOOKUP(B1323,NRO!I:I,NRO!H:H)</f>
        <v>KLK</v>
      </c>
      <c r="B1323" s="317" t="s">
        <v>1636</v>
      </c>
      <c r="C1323" s="317" t="s">
        <v>4026</v>
      </c>
      <c r="D1323" s="317">
        <v>14.137359999999999</v>
      </c>
      <c r="E1323" s="317">
        <v>-16.07019</v>
      </c>
      <c r="F1323" s="317">
        <v>0</v>
      </c>
      <c r="G1323" s="317">
        <v>8</v>
      </c>
      <c r="H1323" s="317">
        <v>0</v>
      </c>
      <c r="I1323" s="317">
        <v>0</v>
      </c>
      <c r="J1323" s="322" t="s">
        <v>41</v>
      </c>
      <c r="K1323" s="317" t="s">
        <v>5432</v>
      </c>
      <c r="L1323" s="317" t="s">
        <v>6810</v>
      </c>
      <c r="M1323" s="317" t="e">
        <f>VLOOKUP(L1323,[2]Feuil1!$F:$F,1,)</f>
        <v>#N/A</v>
      </c>
      <c r="N1323" s="317"/>
    </row>
    <row r="1324" spans="1:14">
      <c r="A1324" s="317" t="str">
        <f>_xlfn.XLOOKUP(B1324,NRO!I:I,NRO!H:H)</f>
        <v>THS</v>
      </c>
      <c r="B1324" s="317" t="s">
        <v>1361</v>
      </c>
      <c r="C1324" s="317" t="s">
        <v>3782</v>
      </c>
      <c r="D1324" s="317">
        <v>14.77557</v>
      </c>
      <c r="E1324" s="317">
        <v>-16.91573</v>
      </c>
      <c r="F1324" s="317">
        <v>0</v>
      </c>
      <c r="G1324" s="317">
        <v>8</v>
      </c>
      <c r="H1324" s="317">
        <v>0</v>
      </c>
      <c r="I1324" s="317">
        <v>0</v>
      </c>
      <c r="J1324" s="320" t="s">
        <v>23</v>
      </c>
      <c r="K1324" s="317" t="s">
        <v>5432</v>
      </c>
      <c r="L1324" s="317" t="s">
        <v>6811</v>
      </c>
      <c r="M1324" s="317" t="e">
        <f>VLOOKUP(L1324,[2]Feuil1!$F:$F,1,)</f>
        <v>#N/A</v>
      </c>
      <c r="N1324" s="317"/>
    </row>
    <row r="1325" spans="1:14">
      <c r="A1325" s="317" t="str">
        <f>_xlfn.XLOOKUP(B1325,NRO!I:I,NRO!H:H)</f>
        <v>SDF</v>
      </c>
      <c r="B1325" s="317" t="s">
        <v>304</v>
      </c>
      <c r="C1325" s="317" t="s">
        <v>3769</v>
      </c>
      <c r="D1325" s="317">
        <v>14.744748</v>
      </c>
      <c r="E1325" s="317">
        <v>-17.46358</v>
      </c>
      <c r="F1325" s="317">
        <v>0</v>
      </c>
      <c r="G1325" s="317">
        <v>6</v>
      </c>
      <c r="H1325" s="317">
        <v>0</v>
      </c>
      <c r="I1325" s="317">
        <v>0</v>
      </c>
      <c r="J1325" s="317" t="s">
        <v>19</v>
      </c>
      <c r="K1325" s="317" t="s">
        <v>5432</v>
      </c>
      <c r="L1325" s="317" t="s">
        <v>6812</v>
      </c>
      <c r="M1325" s="317" t="e">
        <f>VLOOKUP(L1325,[2]Feuil1!$F:$F,1,)</f>
        <v>#N/A</v>
      </c>
      <c r="N1325" s="317"/>
    </row>
    <row r="1326" spans="1:14">
      <c r="A1326" s="317" t="str">
        <f>_xlfn.XLOOKUP(B1326,NRO!I:I,NRO!H:H)</f>
        <v>MBR</v>
      </c>
      <c r="B1326" s="317" t="s">
        <v>735</v>
      </c>
      <c r="C1326" s="317" t="s">
        <v>4863</v>
      </c>
      <c r="D1326" s="317">
        <v>14.41342</v>
      </c>
      <c r="E1326" s="317">
        <v>-16.96996</v>
      </c>
      <c r="F1326" s="317">
        <v>0</v>
      </c>
      <c r="G1326" s="317">
        <v>6</v>
      </c>
      <c r="H1326" s="317">
        <v>0</v>
      </c>
      <c r="I1326" s="317">
        <v>0</v>
      </c>
      <c r="J1326" s="320" t="s">
        <v>23</v>
      </c>
      <c r="K1326" s="317" t="s">
        <v>5432</v>
      </c>
      <c r="L1326" s="317" t="s">
        <v>6813</v>
      </c>
      <c r="M1326" s="317" t="e">
        <f>VLOOKUP(L1326,[2]Feuil1!$F:$F,1,)</f>
        <v>#N/A</v>
      </c>
      <c r="N1326" s="317"/>
    </row>
    <row r="1327" spans="1:14">
      <c r="A1327" s="317" t="str">
        <f>_xlfn.XLOOKUP(B1327,NRO!I:I,NRO!H:H)</f>
        <v>GMB</v>
      </c>
      <c r="B1327" s="317" t="s">
        <v>553</v>
      </c>
      <c r="C1327" s="317" t="s">
        <v>4434</v>
      </c>
      <c r="D1327" s="317">
        <v>14.442550000000001</v>
      </c>
      <c r="E1327" s="317">
        <v>-17.010120000000001</v>
      </c>
      <c r="F1327" s="317">
        <v>0</v>
      </c>
      <c r="G1327" s="317">
        <v>6</v>
      </c>
      <c r="H1327" s="317">
        <v>0</v>
      </c>
      <c r="I1327" s="317">
        <v>0</v>
      </c>
      <c r="J1327" s="320" t="s">
        <v>23</v>
      </c>
      <c r="K1327" s="317" t="s">
        <v>5432</v>
      </c>
      <c r="L1327" s="317" t="s">
        <v>6814</v>
      </c>
      <c r="M1327" s="317" t="e">
        <f>VLOOKUP(L1327,[2]Feuil1!$F:$F,1,)</f>
        <v>#N/A</v>
      </c>
      <c r="N1327" s="317"/>
    </row>
    <row r="1328" spans="1:14">
      <c r="A1328" s="317" t="str">
        <f>_xlfn.XLOOKUP(B1328,NRO!I:I,NRO!H:H)</f>
        <v>ALM</v>
      </c>
      <c r="B1328" s="317" t="s">
        <v>263</v>
      </c>
      <c r="C1328" s="317" t="s">
        <v>3938</v>
      </c>
      <c r="D1328" s="317">
        <v>14.729763999999999</v>
      </c>
      <c r="E1328" s="317">
        <v>-17.504239999999999</v>
      </c>
      <c r="F1328" s="317">
        <v>0</v>
      </c>
      <c r="G1328" s="317">
        <v>6</v>
      </c>
      <c r="H1328" s="317">
        <v>0</v>
      </c>
      <c r="I1328" s="317">
        <v>0</v>
      </c>
      <c r="J1328" s="317" t="s">
        <v>19</v>
      </c>
      <c r="K1328" s="317" t="s">
        <v>5432</v>
      </c>
      <c r="L1328" s="317" t="s">
        <v>6815</v>
      </c>
      <c r="M1328" s="317" t="e">
        <f>VLOOKUP(L1328,[2]Feuil1!$F:$F,1,)</f>
        <v>#N/A</v>
      </c>
      <c r="N1328" s="317"/>
    </row>
    <row r="1329" spans="1:14">
      <c r="A1329" s="317" t="str">
        <f>_xlfn.XLOOKUP(B1329,NRO!I:I,NRO!H:H)</f>
        <v>TIA</v>
      </c>
      <c r="B1329" s="317" t="s">
        <v>797</v>
      </c>
      <c r="C1329" s="317" t="s">
        <v>4183</v>
      </c>
      <c r="D1329" s="317">
        <v>14.7622</v>
      </c>
      <c r="E1329" s="317">
        <v>-17.38918</v>
      </c>
      <c r="F1329" s="317">
        <v>0</v>
      </c>
      <c r="G1329" s="317">
        <v>6</v>
      </c>
      <c r="H1329" s="317">
        <v>0</v>
      </c>
      <c r="I1329" s="317">
        <v>0</v>
      </c>
      <c r="J1329" s="318" t="s">
        <v>12</v>
      </c>
      <c r="K1329" s="317" t="s">
        <v>5432</v>
      </c>
      <c r="L1329" s="317" t="s">
        <v>6816</v>
      </c>
      <c r="M1329" s="317" t="e">
        <f>VLOOKUP(L1329,[2]Feuil1!$F:$F,1,)</f>
        <v>#N/A</v>
      </c>
      <c r="N1329" s="317"/>
    </row>
    <row r="1330" spans="1:14">
      <c r="A1330" s="317" t="str">
        <f>_xlfn.XLOOKUP(B1330,NRO!I:I,NRO!H:H)</f>
        <v>MED</v>
      </c>
      <c r="B1330" s="317" t="s">
        <v>177</v>
      </c>
      <c r="C1330" s="317" t="s">
        <v>4268</v>
      </c>
      <c r="D1330" s="317">
        <v>14.67093</v>
      </c>
      <c r="E1330" s="317">
        <v>-17.438559999999999</v>
      </c>
      <c r="F1330" s="317">
        <v>0</v>
      </c>
      <c r="G1330" s="317">
        <v>6</v>
      </c>
      <c r="H1330" s="317">
        <v>0</v>
      </c>
      <c r="I1330" s="317">
        <v>0</v>
      </c>
      <c r="J1330" s="317" t="s">
        <v>19</v>
      </c>
      <c r="K1330" s="317" t="s">
        <v>5432</v>
      </c>
      <c r="L1330" s="317" t="s">
        <v>6817</v>
      </c>
      <c r="M1330" s="317" t="e">
        <f>VLOOKUP(L1330,[2]Feuil1!$F:$F,1,)</f>
        <v>#N/A</v>
      </c>
      <c r="N1330" s="317"/>
    </row>
    <row r="1331" spans="1:14">
      <c r="A1331" s="317" t="str">
        <f>_xlfn.XLOOKUP(B1331,NRO!I:I,NRO!H:H)</f>
        <v>MBR</v>
      </c>
      <c r="B1331" s="317" t="s">
        <v>735</v>
      </c>
      <c r="C1331" s="317" t="s">
        <v>4932</v>
      </c>
      <c r="D1331" s="317">
        <v>14.408810000000001</v>
      </c>
      <c r="E1331" s="317">
        <v>-16.968229999999998</v>
      </c>
      <c r="F1331" s="317">
        <v>0</v>
      </c>
      <c r="G1331" s="317">
        <v>6</v>
      </c>
      <c r="H1331" s="317">
        <v>0</v>
      </c>
      <c r="I1331" s="317">
        <v>0</v>
      </c>
      <c r="J1331" s="320" t="s">
        <v>23</v>
      </c>
      <c r="K1331" s="317" t="s">
        <v>5432</v>
      </c>
      <c r="L1331" s="317" t="s">
        <v>6818</v>
      </c>
      <c r="M1331" s="317" t="e">
        <f>VLOOKUP(L1331,[2]Feuil1!$F:$F,1,)</f>
        <v>#N/A</v>
      </c>
      <c r="N1331" s="317"/>
    </row>
    <row r="1332" spans="1:14">
      <c r="A1332" s="317" t="str">
        <f>_xlfn.XLOOKUP(B1332,NRO!I:I,NRO!H:H)</f>
        <v>ACA</v>
      </c>
      <c r="B1332" s="317" t="s">
        <v>599</v>
      </c>
      <c r="C1332" s="317" t="s">
        <v>4073</v>
      </c>
      <c r="D1332" s="317">
        <v>14.71021</v>
      </c>
      <c r="E1332" s="317">
        <v>-17.443269999999998</v>
      </c>
      <c r="F1332" s="317">
        <v>0</v>
      </c>
      <c r="G1332" s="317">
        <v>6</v>
      </c>
      <c r="H1332" s="317">
        <v>0</v>
      </c>
      <c r="I1332" s="317">
        <v>0</v>
      </c>
      <c r="J1332" s="317" t="s">
        <v>19</v>
      </c>
      <c r="K1332" s="317" t="s">
        <v>5432</v>
      </c>
      <c r="L1332" s="317" t="s">
        <v>6819</v>
      </c>
      <c r="M1332" s="317" t="e">
        <f>VLOOKUP(L1332,[2]Feuil1!$F:$F,1,)</f>
        <v>#N/A</v>
      </c>
      <c r="N1332" s="317"/>
    </row>
    <row r="1333" spans="1:14">
      <c r="A1333" s="317" t="str">
        <f>_xlfn.XLOOKUP(B1333,NRO!I:I,NRO!H:H)</f>
        <v>MBO</v>
      </c>
      <c r="B1333" s="317" t="s">
        <v>1693</v>
      </c>
      <c r="C1333" s="317" t="s">
        <v>4562</v>
      </c>
      <c r="D1333" s="317">
        <v>15.133929999999999</v>
      </c>
      <c r="E1333" s="317">
        <v>-16.884360000000001</v>
      </c>
      <c r="F1333" s="317">
        <v>0</v>
      </c>
      <c r="G1333" s="317">
        <v>6</v>
      </c>
      <c r="H1333" s="317">
        <v>0</v>
      </c>
      <c r="I1333" s="317">
        <v>0</v>
      </c>
      <c r="J1333" s="320" t="s">
        <v>23</v>
      </c>
      <c r="K1333" s="317" t="s">
        <v>5432</v>
      </c>
      <c r="L1333" s="317" t="s">
        <v>6820</v>
      </c>
      <c r="M1333" s="317" t="e">
        <f>VLOOKUP(L1333,[2]Feuil1!$F:$F,1,)</f>
        <v>#N/A</v>
      </c>
      <c r="N1333" s="317"/>
    </row>
    <row r="1334" spans="1:14">
      <c r="A1334" s="317" t="e">
        <f>_xlfn.XLOOKUP(B1334,NRO!I:I,NRO!H:H)</f>
        <v>#N/A</v>
      </c>
      <c r="B1334" s="317" t="s">
        <v>5078</v>
      </c>
      <c r="C1334" s="317" t="s">
        <v>5007</v>
      </c>
      <c r="D1334" s="317">
        <v>14.7341</v>
      </c>
      <c r="E1334" s="317">
        <v>-17.45438</v>
      </c>
      <c r="F1334" s="317">
        <v>0</v>
      </c>
      <c r="G1334" s="317">
        <v>6</v>
      </c>
      <c r="H1334" s="317">
        <v>0</v>
      </c>
      <c r="I1334" s="317">
        <v>0</v>
      </c>
      <c r="J1334" s="317" t="s">
        <v>19</v>
      </c>
      <c r="K1334" s="317" t="s">
        <v>5432</v>
      </c>
      <c r="L1334" s="317" t="s">
        <v>6821</v>
      </c>
      <c r="M1334" s="317" t="e">
        <f>VLOOKUP(L1334,[2]Feuil1!$F:$F,1,)</f>
        <v>#N/A</v>
      </c>
      <c r="N1334" s="317"/>
    </row>
    <row r="1335" spans="1:14">
      <c r="A1335" s="317" t="str">
        <f>_xlfn.XLOOKUP(B1335,NRO!I:I,NRO!H:H)</f>
        <v>GMB</v>
      </c>
      <c r="B1335" s="317" t="s">
        <v>553</v>
      </c>
      <c r="C1335" s="317" t="s">
        <v>4641</v>
      </c>
      <c r="D1335" s="317">
        <v>14.44408</v>
      </c>
      <c r="E1335" s="317">
        <v>-17.008790000000001</v>
      </c>
      <c r="F1335" s="317">
        <v>0</v>
      </c>
      <c r="G1335" s="317">
        <v>6</v>
      </c>
      <c r="H1335" s="317">
        <v>0</v>
      </c>
      <c r="I1335" s="317">
        <v>0</v>
      </c>
      <c r="J1335" s="320" t="s">
        <v>23</v>
      </c>
      <c r="K1335" s="317" t="s">
        <v>5432</v>
      </c>
      <c r="L1335" s="317" t="s">
        <v>6822</v>
      </c>
      <c r="M1335" s="317" t="e">
        <f>VLOOKUP(L1335,[2]Feuil1!$F:$F,1,)</f>
        <v>#N/A</v>
      </c>
      <c r="N1335" s="317"/>
    </row>
    <row r="1336" spans="1:14">
      <c r="A1336" s="317" t="str">
        <f>_xlfn.XLOOKUP(B1336,NRO!I:I,NRO!H:H)</f>
        <v>GMB</v>
      </c>
      <c r="B1336" s="317" t="s">
        <v>1690</v>
      </c>
      <c r="C1336" s="317" t="s">
        <v>4553</v>
      </c>
      <c r="D1336" s="317">
        <v>14.4237</v>
      </c>
      <c r="E1336" s="317">
        <v>-16.951160000000002</v>
      </c>
      <c r="F1336" s="317">
        <v>0</v>
      </c>
      <c r="G1336" s="317">
        <v>6</v>
      </c>
      <c r="H1336" s="317">
        <v>0</v>
      </c>
      <c r="I1336" s="317">
        <v>0</v>
      </c>
      <c r="J1336" s="320" t="s">
        <v>23</v>
      </c>
      <c r="K1336" s="317" t="s">
        <v>5432</v>
      </c>
      <c r="L1336" s="317" t="s">
        <v>6823</v>
      </c>
      <c r="M1336" s="317" t="e">
        <f>VLOOKUP(L1336,[2]Feuil1!$F:$F,1,)</f>
        <v>#N/A</v>
      </c>
      <c r="N1336" s="317"/>
    </row>
    <row r="1337" spans="1:14">
      <c r="A1337" s="317" t="str">
        <f>_xlfn.XLOOKUP(B1337,NRO!I:I,NRO!H:H)</f>
        <v>THS</v>
      </c>
      <c r="B1337" s="317" t="s">
        <v>1019</v>
      </c>
      <c r="C1337" s="317" t="s">
        <v>5222</v>
      </c>
      <c r="D1337" s="317">
        <v>14.7821</v>
      </c>
      <c r="E1337" s="317">
        <v>-16.928170000000001</v>
      </c>
      <c r="F1337" s="317">
        <v>0</v>
      </c>
      <c r="G1337" s="317">
        <v>8</v>
      </c>
      <c r="H1337" s="317">
        <v>0</v>
      </c>
      <c r="I1337" s="317">
        <v>0</v>
      </c>
      <c r="J1337" s="320" t="s">
        <v>23</v>
      </c>
      <c r="K1337" s="317" t="s">
        <v>5432</v>
      </c>
      <c r="L1337" s="317" t="s">
        <v>6824</v>
      </c>
      <c r="M1337" s="317" t="e">
        <f>VLOOKUP(L1337,[2]Feuil1!$F:$F,1,)</f>
        <v>#N/A</v>
      </c>
      <c r="N1337" s="317"/>
    </row>
    <row r="1338" spans="1:14">
      <c r="A1338" s="317" t="str">
        <f>_xlfn.XLOOKUP(B1338,NRO!I:I,NRO!H:H)</f>
        <v>GMB</v>
      </c>
      <c r="B1338" s="317" t="s">
        <v>528</v>
      </c>
      <c r="C1338" s="317" t="s">
        <v>4857</v>
      </c>
      <c r="D1338" s="317">
        <v>14.454319999999999</v>
      </c>
      <c r="E1338" s="317">
        <v>-17.031169999999999</v>
      </c>
      <c r="F1338" s="317">
        <v>0</v>
      </c>
      <c r="G1338" s="317">
        <v>6</v>
      </c>
      <c r="H1338" s="317">
        <v>0</v>
      </c>
      <c r="I1338" s="317">
        <v>0</v>
      </c>
      <c r="J1338" s="320" t="s">
        <v>23</v>
      </c>
      <c r="K1338" s="317" t="s">
        <v>5432</v>
      </c>
      <c r="L1338" s="317" t="s">
        <v>6825</v>
      </c>
      <c r="M1338" s="317" t="e">
        <f>VLOOKUP(L1338,[2]Feuil1!$F:$F,1,)</f>
        <v>#N/A</v>
      </c>
      <c r="N1338" s="317"/>
    </row>
    <row r="1339" spans="1:14">
      <c r="A1339" s="317" t="str">
        <f>_xlfn.XLOOKUP(B1339,NRO!I:I,NRO!H:H)</f>
        <v>REP</v>
      </c>
      <c r="B1339" s="317" t="s">
        <v>157</v>
      </c>
      <c r="C1339" s="317" t="s">
        <v>4349</v>
      </c>
      <c r="D1339" s="317">
        <v>14.668518000000001</v>
      </c>
      <c r="E1339" s="317">
        <v>-17.430751000000001</v>
      </c>
      <c r="F1339" s="317">
        <v>0</v>
      </c>
      <c r="G1339" s="317">
        <v>4</v>
      </c>
      <c r="H1339" s="317">
        <v>0</v>
      </c>
      <c r="I1339" s="317">
        <v>0</v>
      </c>
      <c r="J1339" s="317" t="s">
        <v>19</v>
      </c>
      <c r="K1339" s="317" t="s">
        <v>5432</v>
      </c>
      <c r="L1339" s="317" t="s">
        <v>6826</v>
      </c>
      <c r="M1339" s="317" t="e">
        <f>VLOOKUP(L1339,[2]Feuil1!$F:$F,1,)</f>
        <v>#N/A</v>
      </c>
      <c r="N1339" s="317"/>
    </row>
    <row r="1340" spans="1:14">
      <c r="A1340" s="317" t="str">
        <f>_xlfn.XLOOKUP(B1340,NRO!I:I,NRO!H:H)</f>
        <v>CAM</v>
      </c>
      <c r="B1340" s="317" t="s">
        <v>404</v>
      </c>
      <c r="C1340" s="317" t="s">
        <v>4217</v>
      </c>
      <c r="D1340" s="317">
        <v>14.770899999999999</v>
      </c>
      <c r="E1340" s="317">
        <v>-17.419070000000001</v>
      </c>
      <c r="F1340" s="317">
        <v>0</v>
      </c>
      <c r="G1340" s="317">
        <v>6</v>
      </c>
      <c r="H1340" s="317">
        <v>0</v>
      </c>
      <c r="I1340" s="317">
        <v>0</v>
      </c>
      <c r="J1340" s="318" t="s">
        <v>12</v>
      </c>
      <c r="K1340" s="317" t="s">
        <v>5432</v>
      </c>
      <c r="L1340" s="317" t="s">
        <v>6827</v>
      </c>
      <c r="M1340" s="317" t="e">
        <f>VLOOKUP(L1340,[2]Feuil1!$F:$F,1,)</f>
        <v>#N/A</v>
      </c>
      <c r="N1340" s="317"/>
    </row>
    <row r="1341" spans="1:14">
      <c r="A1341" s="317" t="str">
        <f>_xlfn.XLOOKUP(B1341,NRO!I:I,NRO!H:H)</f>
        <v>SVD</v>
      </c>
      <c r="B1341" s="317" t="s">
        <v>1301</v>
      </c>
      <c r="C1341" s="317" t="s">
        <v>3773</v>
      </c>
      <c r="D1341" s="317">
        <v>14.71209</v>
      </c>
      <c r="E1341" s="317">
        <v>-17.468889999999998</v>
      </c>
      <c r="F1341" s="317">
        <v>0</v>
      </c>
      <c r="G1341" s="317">
        <v>6</v>
      </c>
      <c r="H1341" s="317">
        <v>0</v>
      </c>
      <c r="I1341" s="317">
        <v>0</v>
      </c>
      <c r="J1341" s="317" t="s">
        <v>19</v>
      </c>
      <c r="K1341" s="317" t="s">
        <v>5432</v>
      </c>
      <c r="L1341" s="317" t="s">
        <v>6828</v>
      </c>
      <c r="M1341" s="317" t="e">
        <f>VLOOKUP(L1341,[2]Feuil1!$F:$F,1,)</f>
        <v>#N/A</v>
      </c>
      <c r="N1341" s="317"/>
    </row>
    <row r="1342" spans="1:14">
      <c r="A1342" s="317" t="str">
        <f>_xlfn.XLOOKUP(B1342,NRO!I:I,NRO!H:H)</f>
        <v>LGA</v>
      </c>
      <c r="B1342" s="317" t="s">
        <v>676</v>
      </c>
      <c r="C1342" s="317" t="s">
        <v>5223</v>
      </c>
      <c r="D1342" s="317">
        <v>15.62091</v>
      </c>
      <c r="E1342" s="317">
        <v>-16.241720000000001</v>
      </c>
      <c r="F1342" s="317">
        <v>0</v>
      </c>
      <c r="G1342" s="317">
        <v>6</v>
      </c>
      <c r="H1342" s="317">
        <v>0</v>
      </c>
      <c r="I1342" s="317">
        <v>0</v>
      </c>
      <c r="J1342" s="321" t="s">
        <v>26</v>
      </c>
      <c r="K1342" s="317" t="s">
        <v>5432</v>
      </c>
      <c r="L1342" s="317" t="s">
        <v>6829</v>
      </c>
      <c r="M1342" s="317" t="e">
        <f>VLOOKUP(L1342,[2]Feuil1!$F:$F,1,)</f>
        <v>#N/A</v>
      </c>
      <c r="N1342" s="317"/>
    </row>
    <row r="1343" spans="1:14">
      <c r="A1343" s="317" t="str">
        <f>_xlfn.XLOOKUP(B1343,NRO!I:I,NRO!H:H)</f>
        <v>KMR</v>
      </c>
      <c r="B1343" s="317" t="s">
        <v>1134</v>
      </c>
      <c r="C1343" s="317" t="s">
        <v>4064</v>
      </c>
      <c r="D1343" s="317">
        <v>14.75709</v>
      </c>
      <c r="E1343" s="317">
        <v>-17.302109999999999</v>
      </c>
      <c r="F1343" s="317">
        <v>0</v>
      </c>
      <c r="G1343" s="317">
        <v>8</v>
      </c>
      <c r="H1343" s="317">
        <v>0</v>
      </c>
      <c r="I1343" s="317">
        <v>0</v>
      </c>
      <c r="J1343" s="318" t="s">
        <v>12</v>
      </c>
      <c r="K1343" s="317" t="s">
        <v>5432</v>
      </c>
      <c r="L1343" s="317" t="s">
        <v>6830</v>
      </c>
      <c r="M1343" s="317" t="e">
        <f>VLOOKUP(L1343,[2]Feuil1!$F:$F,1,)</f>
        <v>#N/A</v>
      </c>
      <c r="N1343" s="317"/>
    </row>
    <row r="1344" spans="1:14">
      <c r="A1344" s="317" t="str">
        <f>_xlfn.XLOOKUP(B1344,NRO!I:I,NRO!H:H)</f>
        <v>ALM</v>
      </c>
      <c r="B1344" s="317" t="s">
        <v>332</v>
      </c>
      <c r="C1344" s="317" t="s">
        <v>3946</v>
      </c>
      <c r="D1344" s="317">
        <v>14.73049</v>
      </c>
      <c r="E1344" s="317">
        <v>-17.493600000000001</v>
      </c>
      <c r="F1344" s="317">
        <v>0</v>
      </c>
      <c r="G1344" s="317">
        <v>6</v>
      </c>
      <c r="H1344" s="317">
        <v>0</v>
      </c>
      <c r="I1344" s="317">
        <v>0</v>
      </c>
      <c r="J1344" s="317" t="s">
        <v>19</v>
      </c>
      <c r="K1344" s="317" t="s">
        <v>5432</v>
      </c>
      <c r="L1344" s="317" t="s">
        <v>6831</v>
      </c>
      <c r="M1344" s="317" t="e">
        <f>VLOOKUP(L1344,[2]Feuil1!$F:$F,1,)</f>
        <v>#N/A</v>
      </c>
      <c r="N1344" s="317"/>
    </row>
    <row r="1345" spans="1:14">
      <c r="A1345" s="317" t="str">
        <f>_xlfn.XLOOKUP(B1345,NRO!I:I,NRO!H:H)</f>
        <v>GMB</v>
      </c>
      <c r="B1345" s="317" t="s">
        <v>1105</v>
      </c>
      <c r="C1345" s="317" t="s">
        <v>3760</v>
      </c>
      <c r="D1345" s="317">
        <v>14.445080000000001</v>
      </c>
      <c r="E1345" s="317">
        <v>-16.9649</v>
      </c>
      <c r="F1345" s="317">
        <v>0</v>
      </c>
      <c r="G1345" s="317">
        <v>8</v>
      </c>
      <c r="H1345" s="317">
        <v>0</v>
      </c>
      <c r="I1345" s="317">
        <v>0</v>
      </c>
      <c r="J1345" s="320" t="s">
        <v>23</v>
      </c>
      <c r="K1345" s="317" t="s">
        <v>5432</v>
      </c>
      <c r="L1345" s="317" t="s">
        <v>6832</v>
      </c>
      <c r="M1345" s="317" t="e">
        <f>VLOOKUP(L1345,[2]Feuil1!$F:$F,1,)</f>
        <v>#N/A</v>
      </c>
      <c r="N1345" s="317"/>
    </row>
    <row r="1346" spans="1:14">
      <c r="A1346" s="317" t="str">
        <f>_xlfn.XLOOKUP(B1346,NRO!I:I,NRO!H:H)</f>
        <v>TBM</v>
      </c>
      <c r="B1346" s="317" t="s">
        <v>1524</v>
      </c>
      <c r="C1346" s="317" t="s">
        <v>3708</v>
      </c>
      <c r="D1346" s="317">
        <v>14.864549999999999</v>
      </c>
      <c r="E1346" s="317">
        <v>-15.83475</v>
      </c>
      <c r="F1346" s="317">
        <v>0</v>
      </c>
      <c r="G1346" s="317">
        <v>8</v>
      </c>
      <c r="H1346" s="317">
        <v>0</v>
      </c>
      <c r="I1346" s="317">
        <v>0</v>
      </c>
      <c r="J1346" s="320" t="s">
        <v>5430</v>
      </c>
      <c r="K1346" s="317" t="s">
        <v>5432</v>
      </c>
      <c r="L1346" s="317" t="s">
        <v>6833</v>
      </c>
      <c r="M1346" s="317" t="e">
        <f>VLOOKUP(L1346,[2]Feuil1!$F:$F,1,)</f>
        <v>#N/A</v>
      </c>
      <c r="N1346" s="317"/>
    </row>
    <row r="1347" spans="1:14">
      <c r="A1347" s="317" t="str">
        <f>_xlfn.XLOOKUP(B1347,NRO!I:I,NRO!H:H)</f>
        <v>MED</v>
      </c>
      <c r="B1347" s="317" t="s">
        <v>166</v>
      </c>
      <c r="C1347" s="317" t="s">
        <v>5224</v>
      </c>
      <c r="D1347" s="317">
        <v>14.680400000000001</v>
      </c>
      <c r="E1347" s="317">
        <v>-17.441700000000001</v>
      </c>
      <c r="F1347" s="317">
        <v>0</v>
      </c>
      <c r="G1347" s="317">
        <v>6</v>
      </c>
      <c r="H1347" s="317">
        <v>0</v>
      </c>
      <c r="I1347" s="317">
        <v>0</v>
      </c>
      <c r="J1347" s="317" t="s">
        <v>19</v>
      </c>
      <c r="K1347" s="317" t="s">
        <v>5432</v>
      </c>
      <c r="L1347" s="317" t="s">
        <v>6834</v>
      </c>
      <c r="M1347" s="317" t="e">
        <f>VLOOKUP(L1347,[2]Feuil1!$F:$F,1,)</f>
        <v>#N/A</v>
      </c>
      <c r="N1347" s="317"/>
    </row>
    <row r="1348" spans="1:14">
      <c r="A1348" s="317" t="str">
        <f>_xlfn.XLOOKUP(B1348,NRO!I:I,NRO!H:H)</f>
        <v>ACA</v>
      </c>
      <c r="B1348" s="317" t="s">
        <v>569</v>
      </c>
      <c r="C1348" s="317" t="s">
        <v>4044</v>
      </c>
      <c r="D1348" s="317">
        <v>14.706060000000001</v>
      </c>
      <c r="E1348" s="317">
        <v>-17.450060000000001</v>
      </c>
      <c r="F1348" s="317">
        <v>0</v>
      </c>
      <c r="G1348" s="317">
        <v>6</v>
      </c>
      <c r="H1348" s="317">
        <v>0</v>
      </c>
      <c r="I1348" s="317">
        <v>0</v>
      </c>
      <c r="J1348" s="317" t="s">
        <v>19</v>
      </c>
      <c r="K1348" s="317" t="s">
        <v>5432</v>
      </c>
      <c r="L1348" s="317" t="s">
        <v>6835</v>
      </c>
      <c r="M1348" s="317" t="str">
        <f>VLOOKUP(L1348,[2]Feuil1!$F:$F,1,)</f>
        <v>O_ACA_W15_335-336_7</v>
      </c>
      <c r="N1348" s="317"/>
    </row>
    <row r="1349" spans="1:14">
      <c r="A1349" s="317" t="str">
        <f>_xlfn.XLOOKUP(B1349,NRO!I:I,NRO!H:H)</f>
        <v>MBW</v>
      </c>
      <c r="B1349" s="317" t="s">
        <v>614</v>
      </c>
      <c r="C1349" s="317" t="s">
        <v>4141</v>
      </c>
      <c r="D1349" s="317">
        <v>14.735670000000001</v>
      </c>
      <c r="E1349" s="317">
        <v>-17.316320000000001</v>
      </c>
      <c r="F1349" s="317">
        <v>0</v>
      </c>
      <c r="G1349" s="317">
        <v>6</v>
      </c>
      <c r="H1349" s="317">
        <v>0</v>
      </c>
      <c r="I1349" s="317">
        <v>0</v>
      </c>
      <c r="J1349" s="318" t="s">
        <v>12</v>
      </c>
      <c r="K1349" s="317" t="s">
        <v>5432</v>
      </c>
      <c r="L1349" s="317" t="s">
        <v>6836</v>
      </c>
      <c r="M1349" s="317" t="str">
        <f>VLOOKUP(L1349,[2]Feuil1!$F:$F,1,)</f>
        <v>O_MBW_R16_092-093_7</v>
      </c>
      <c r="N1349" s="317"/>
    </row>
    <row r="1350" spans="1:14">
      <c r="A1350" s="317" t="str">
        <f>_xlfn.XLOOKUP(B1350,NRO!I:I,NRO!H:H)</f>
        <v>GDW</v>
      </c>
      <c r="B1350" s="317" t="s">
        <v>823</v>
      </c>
      <c r="C1350" s="317" t="s">
        <v>3865</v>
      </c>
      <c r="D1350" s="317">
        <v>14.784179999999999</v>
      </c>
      <c r="E1350" s="317">
        <v>-17.380120000000002</v>
      </c>
      <c r="F1350" s="317">
        <v>0</v>
      </c>
      <c r="G1350" s="317">
        <v>6</v>
      </c>
      <c r="H1350" s="317">
        <v>0</v>
      </c>
      <c r="I1350" s="317">
        <v>0</v>
      </c>
      <c r="J1350" s="318" t="s">
        <v>12</v>
      </c>
      <c r="K1350" s="317" t="s">
        <v>5432</v>
      </c>
      <c r="L1350" s="317" t="s">
        <v>6837</v>
      </c>
      <c r="M1350" s="317" t="e">
        <f>VLOOKUP(L1350,[2]Feuil1!$F:$F,1,)</f>
        <v>#N/A</v>
      </c>
      <c r="N1350" s="317"/>
    </row>
    <row r="1351" spans="1:14">
      <c r="A1351" s="317" t="str">
        <f>_xlfn.XLOOKUP(B1351,NRO!I:I,NRO!H:H)</f>
        <v>NDA</v>
      </c>
      <c r="B1351" s="317" t="s">
        <v>1313</v>
      </c>
      <c r="C1351" s="317" t="s">
        <v>4107</v>
      </c>
      <c r="D1351" s="317">
        <v>14.84808</v>
      </c>
      <c r="E1351" s="317">
        <v>-15.911619999999999</v>
      </c>
      <c r="F1351" s="317">
        <v>0</v>
      </c>
      <c r="G1351" s="317">
        <v>8</v>
      </c>
      <c r="H1351" s="317">
        <v>0</v>
      </c>
      <c r="I1351" s="317">
        <v>0</v>
      </c>
      <c r="J1351" s="320" t="s">
        <v>5430</v>
      </c>
      <c r="K1351" s="317" t="s">
        <v>5432</v>
      </c>
      <c r="L1351" s="317" t="s">
        <v>6838</v>
      </c>
      <c r="M1351" s="317" t="e">
        <f>VLOOKUP(L1351,[2]Feuil1!$F:$F,1,)</f>
        <v>#N/A</v>
      </c>
      <c r="N1351" s="317"/>
    </row>
    <row r="1352" spans="1:14">
      <c r="A1352" s="317" t="str">
        <f>_xlfn.XLOOKUP(B1352,NRO!I:I,NRO!H:H)</f>
        <v>TIA</v>
      </c>
      <c r="B1352" s="317" t="s">
        <v>1009</v>
      </c>
      <c r="C1352" s="317" t="s">
        <v>4415</v>
      </c>
      <c r="D1352" s="317">
        <v>14.7501</v>
      </c>
      <c r="E1352" s="317">
        <v>-17.343409999999999</v>
      </c>
      <c r="F1352" s="317">
        <v>0</v>
      </c>
      <c r="G1352" s="317">
        <v>8</v>
      </c>
      <c r="H1352" s="317">
        <v>0</v>
      </c>
      <c r="I1352" s="317">
        <v>0</v>
      </c>
      <c r="J1352" s="318" t="s">
        <v>12</v>
      </c>
      <c r="K1352" s="317" t="s">
        <v>5432</v>
      </c>
      <c r="L1352" s="317" t="s">
        <v>6839</v>
      </c>
      <c r="M1352" s="317" t="e">
        <f>VLOOKUP(L1352,[2]Feuil1!$F:$F,1,)</f>
        <v>#N/A</v>
      </c>
      <c r="N1352" s="317"/>
    </row>
    <row r="1353" spans="1:14">
      <c r="A1353" s="317" t="str">
        <f>_xlfn.XLOOKUP(B1353,NRO!I:I,NRO!H:H)</f>
        <v>TIA</v>
      </c>
      <c r="B1353" s="317" t="s">
        <v>1009</v>
      </c>
      <c r="C1353" s="317" t="s">
        <v>4065</v>
      </c>
      <c r="D1353" s="317">
        <v>14.75778</v>
      </c>
      <c r="E1353" s="317">
        <v>-17.342510000000001</v>
      </c>
      <c r="F1353" s="317">
        <v>0</v>
      </c>
      <c r="G1353" s="317">
        <v>8</v>
      </c>
      <c r="H1353" s="317">
        <v>0</v>
      </c>
      <c r="I1353" s="317">
        <v>0</v>
      </c>
      <c r="J1353" s="318" t="s">
        <v>12</v>
      </c>
      <c r="K1353" s="317" t="s">
        <v>5432</v>
      </c>
      <c r="L1353" s="317" t="s">
        <v>6840</v>
      </c>
      <c r="M1353" s="317" t="e">
        <f>VLOOKUP(L1353,[2]Feuil1!$F:$F,1,)</f>
        <v>#N/A</v>
      </c>
      <c r="N1353" s="317"/>
    </row>
    <row r="1354" spans="1:14">
      <c r="A1354" s="317" t="str">
        <f>_xlfn.XLOOKUP(B1354,NRO!I:I,NRO!H:H)</f>
        <v>TIA</v>
      </c>
      <c r="B1354" s="317" t="s">
        <v>856</v>
      </c>
      <c r="C1354" s="317" t="s">
        <v>4030</v>
      </c>
      <c r="D1354" s="317">
        <v>14.736330000000001</v>
      </c>
      <c r="E1354" s="317">
        <v>-17.4072</v>
      </c>
      <c r="F1354" s="317">
        <v>0</v>
      </c>
      <c r="G1354" s="317">
        <v>6</v>
      </c>
      <c r="H1354" s="317">
        <v>0</v>
      </c>
      <c r="I1354" s="317">
        <v>0</v>
      </c>
      <c r="J1354" s="318" t="s">
        <v>12</v>
      </c>
      <c r="K1354" s="317" t="s">
        <v>5432</v>
      </c>
      <c r="L1354" s="317" t="s">
        <v>6841</v>
      </c>
      <c r="M1354" s="317" t="e">
        <f>VLOOKUP(L1354,[2]Feuil1!$F:$F,1,)</f>
        <v>#N/A</v>
      </c>
      <c r="N1354" s="317"/>
    </row>
    <row r="1355" spans="1:14">
      <c r="A1355" s="317" t="str">
        <f>_xlfn.XLOOKUP(B1355,NRO!I:I,NRO!H:H)</f>
        <v>ACA</v>
      </c>
      <c r="B1355" s="317" t="s">
        <v>569</v>
      </c>
      <c r="C1355" s="317" t="s">
        <v>4038</v>
      </c>
      <c r="D1355" s="317">
        <v>14.70255</v>
      </c>
      <c r="E1355" s="317">
        <v>-17.447310000000002</v>
      </c>
      <c r="F1355" s="317">
        <v>0</v>
      </c>
      <c r="G1355" s="317">
        <v>6</v>
      </c>
      <c r="H1355" s="317">
        <v>0</v>
      </c>
      <c r="I1355" s="317">
        <v>0</v>
      </c>
      <c r="J1355" s="317" t="s">
        <v>19</v>
      </c>
      <c r="K1355" s="317" t="s">
        <v>5432</v>
      </c>
      <c r="L1355" s="317" t="s">
        <v>6842</v>
      </c>
      <c r="M1355" s="317" t="e">
        <f>VLOOKUP(L1355,[2]Feuil1!$F:$F,1,)</f>
        <v>#N/A</v>
      </c>
      <c r="N1355" s="317"/>
    </row>
    <row r="1356" spans="1:14">
      <c r="A1356" s="317" t="str">
        <f>_xlfn.XLOOKUP(B1356,NRO!I:I,NRO!H:H)</f>
        <v>SDF</v>
      </c>
      <c r="B1356" s="317" t="s">
        <v>545</v>
      </c>
      <c r="C1356" s="317" t="s">
        <v>3860</v>
      </c>
      <c r="D1356" s="317">
        <v>14.72461</v>
      </c>
      <c r="E1356" s="317">
        <v>-17.4467</v>
      </c>
      <c r="F1356" s="317">
        <v>0</v>
      </c>
      <c r="G1356" s="317">
        <v>6</v>
      </c>
      <c r="H1356" s="317">
        <v>0</v>
      </c>
      <c r="I1356" s="317">
        <v>0</v>
      </c>
      <c r="J1356" s="317" t="s">
        <v>19</v>
      </c>
      <c r="K1356" s="317" t="s">
        <v>5432</v>
      </c>
      <c r="L1356" s="317" t="s">
        <v>6843</v>
      </c>
      <c r="M1356" s="317" t="e">
        <f>VLOOKUP(L1356,[2]Feuil1!$F:$F,1,)</f>
        <v>#N/A</v>
      </c>
      <c r="N1356" s="317"/>
    </row>
    <row r="1357" spans="1:14">
      <c r="A1357" s="317" t="e">
        <f>_xlfn.XLOOKUP(B1357,NRO!I:I,NRO!H:H)</f>
        <v>#N/A</v>
      </c>
      <c r="B1357" s="317" t="s">
        <v>5152</v>
      </c>
      <c r="C1357" s="317" t="s">
        <v>4567</v>
      </c>
      <c r="D1357" s="317">
        <v>15.122310000000001</v>
      </c>
      <c r="E1357" s="317">
        <v>-16.87481</v>
      </c>
      <c r="F1357" s="317">
        <v>0</v>
      </c>
      <c r="G1357" s="317">
        <v>6</v>
      </c>
      <c r="H1357" s="317">
        <v>0</v>
      </c>
      <c r="I1357" s="317">
        <v>0</v>
      </c>
      <c r="J1357" s="320" t="s">
        <v>23</v>
      </c>
      <c r="K1357" s="317" t="s">
        <v>5432</v>
      </c>
      <c r="L1357" s="317" t="s">
        <v>6844</v>
      </c>
      <c r="M1357" s="317" t="e">
        <f>VLOOKUP(L1357,[2]Feuil1!$F:$F,1,)</f>
        <v>#N/A</v>
      </c>
      <c r="N1357" s="317"/>
    </row>
    <row r="1358" spans="1:14">
      <c r="A1358" s="317" t="str">
        <f>_xlfn.XLOOKUP(B1358,NRO!I:I,NRO!H:H)</f>
        <v>KOL</v>
      </c>
      <c r="B1358" s="317" t="s">
        <v>1670</v>
      </c>
      <c r="C1358" s="317" t="s">
        <v>4822</v>
      </c>
      <c r="D1358" s="317">
        <v>12.899480000000001</v>
      </c>
      <c r="E1358" s="317">
        <v>-14.93709</v>
      </c>
      <c r="F1358" s="317">
        <v>0</v>
      </c>
      <c r="G1358" s="317">
        <v>6</v>
      </c>
      <c r="H1358" s="317">
        <v>0</v>
      </c>
      <c r="I1358" s="317">
        <v>0</v>
      </c>
      <c r="J1358" s="319" t="s">
        <v>17</v>
      </c>
      <c r="K1358" s="317" t="s">
        <v>5432</v>
      </c>
      <c r="L1358" s="317" t="s">
        <v>6845</v>
      </c>
      <c r="M1358" s="317" t="e">
        <f>VLOOKUP(L1358,[2]Feuil1!$F:$F,1,)</f>
        <v>#N/A</v>
      </c>
      <c r="N1358" s="317"/>
    </row>
    <row r="1359" spans="1:14">
      <c r="A1359" s="317" t="str">
        <f>_xlfn.XLOOKUP(B1359,NRO!I:I,NRO!H:H)</f>
        <v>HAN</v>
      </c>
      <c r="B1359" s="317" t="s">
        <v>820</v>
      </c>
      <c r="C1359" s="317" t="s">
        <v>4082</v>
      </c>
      <c r="D1359" s="317">
        <v>14.69324951746492</v>
      </c>
      <c r="E1359" s="317">
        <v>-17.43367401501537</v>
      </c>
      <c r="F1359" s="317">
        <v>0</v>
      </c>
      <c r="G1359" s="317">
        <v>6</v>
      </c>
      <c r="H1359" s="317">
        <v>0</v>
      </c>
      <c r="I1359" s="317">
        <v>0</v>
      </c>
      <c r="J1359" s="317" t="s">
        <v>19</v>
      </c>
      <c r="K1359" s="317" t="s">
        <v>5432</v>
      </c>
      <c r="L1359" s="317" t="s">
        <v>6846</v>
      </c>
      <c r="M1359" s="317" t="e">
        <f>VLOOKUP(L1359,[2]Feuil1!$F:$F,1,)</f>
        <v>#N/A</v>
      </c>
      <c r="N1359" s="317"/>
    </row>
    <row r="1360" spans="1:14">
      <c r="A1360" s="317" t="str">
        <f>_xlfn.XLOOKUP(B1360,NRO!I:I,NRO!H:H)</f>
        <v>GMB</v>
      </c>
      <c r="B1360" s="317" t="s">
        <v>1105</v>
      </c>
      <c r="C1360" s="317" t="s">
        <v>4014</v>
      </c>
      <c r="D1360" s="317">
        <v>14.445679999999999</v>
      </c>
      <c r="E1360" s="317">
        <v>-16.964929999999999</v>
      </c>
      <c r="F1360" s="317">
        <v>0</v>
      </c>
      <c r="G1360" s="317">
        <v>8</v>
      </c>
      <c r="H1360" s="317">
        <v>0</v>
      </c>
      <c r="I1360" s="317">
        <v>0</v>
      </c>
      <c r="J1360" s="320" t="s">
        <v>23</v>
      </c>
      <c r="K1360" s="317" t="s">
        <v>5432</v>
      </c>
      <c r="L1360" s="317" t="s">
        <v>6847</v>
      </c>
      <c r="M1360" s="317" t="e">
        <f>VLOOKUP(L1360,[2]Feuil1!$F:$F,1,)</f>
        <v>#N/A</v>
      </c>
      <c r="N1360" s="317"/>
    </row>
    <row r="1361" spans="1:14">
      <c r="A1361" s="317" t="str">
        <f>_xlfn.XLOOKUP(B1361,NRO!I:I,NRO!H:H)</f>
        <v>ACA</v>
      </c>
      <c r="B1361" s="317" t="s">
        <v>185</v>
      </c>
      <c r="C1361" s="317" t="s">
        <v>5163</v>
      </c>
      <c r="D1361" s="317">
        <v>14.6965</v>
      </c>
      <c r="E1361" s="317">
        <v>-17.460049999999999</v>
      </c>
      <c r="F1361" s="317">
        <v>0</v>
      </c>
      <c r="G1361" s="317">
        <v>48</v>
      </c>
      <c r="H1361" s="317">
        <v>0</v>
      </c>
      <c r="I1361" s="317">
        <v>0</v>
      </c>
      <c r="J1361" s="317" t="s">
        <v>19</v>
      </c>
      <c r="K1361" s="317" t="s">
        <v>5432</v>
      </c>
      <c r="L1361" s="317" t="s">
        <v>6848</v>
      </c>
      <c r="M1361" s="317" t="e">
        <f>VLOOKUP(L1361,[2]Feuil1!$F:$F,1,)</f>
        <v>#N/A</v>
      </c>
      <c r="N1361" s="317"/>
    </row>
    <row r="1362" spans="1:14">
      <c r="A1362" s="317" t="str">
        <f>_xlfn.XLOOKUP(B1362,NRO!I:I,NRO!H:H)</f>
        <v>MBR</v>
      </c>
      <c r="B1362" s="317" t="s">
        <v>735</v>
      </c>
      <c r="C1362" s="317" t="s">
        <v>4735</v>
      </c>
      <c r="D1362" s="317">
        <v>14.41333</v>
      </c>
      <c r="E1362" s="317">
        <v>-16.969239999999999</v>
      </c>
      <c r="F1362" s="317">
        <v>0</v>
      </c>
      <c r="G1362" s="317">
        <v>6</v>
      </c>
      <c r="H1362" s="317">
        <v>0</v>
      </c>
      <c r="I1362" s="317">
        <v>0</v>
      </c>
      <c r="J1362" s="320" t="s">
        <v>23</v>
      </c>
      <c r="K1362" s="317" t="s">
        <v>5432</v>
      </c>
      <c r="L1362" s="317" t="s">
        <v>6849</v>
      </c>
      <c r="M1362" s="317" t="e">
        <f>VLOOKUP(L1362,[2]Feuil1!$F:$F,1,)</f>
        <v>#N/A</v>
      </c>
      <c r="N1362" s="317"/>
    </row>
    <row r="1363" spans="1:14">
      <c r="A1363" s="317" t="str">
        <f>_xlfn.XLOOKUP(B1363,NRO!I:I,NRO!H:H)</f>
        <v>ACA</v>
      </c>
      <c r="B1363" s="317" t="s">
        <v>192</v>
      </c>
      <c r="C1363" s="317" t="s">
        <v>3944</v>
      </c>
      <c r="D1363" s="317">
        <v>14.687678999999999</v>
      </c>
      <c r="E1363" s="317">
        <v>-17.461904000000001</v>
      </c>
      <c r="F1363" s="317">
        <v>0</v>
      </c>
      <c r="G1363" s="317">
        <v>6</v>
      </c>
      <c r="H1363" s="317">
        <v>0</v>
      </c>
      <c r="I1363" s="317">
        <v>0</v>
      </c>
      <c r="J1363" s="317" t="s">
        <v>19</v>
      </c>
      <c r="K1363" s="317" t="s">
        <v>5432</v>
      </c>
      <c r="L1363" s="317" t="s">
        <v>6850</v>
      </c>
      <c r="M1363" s="317" t="e">
        <f>VLOOKUP(L1363,[2]Feuil1!$F:$F,1,)</f>
        <v>#N/A</v>
      </c>
      <c r="N1363" s="317"/>
    </row>
    <row r="1364" spans="1:14">
      <c r="A1364" s="317" t="str">
        <f>_xlfn.XLOOKUP(B1364,NRO!I:I,NRO!H:H)</f>
        <v>THS</v>
      </c>
      <c r="B1364" s="317" t="s">
        <v>1143</v>
      </c>
      <c r="C1364" s="317" t="s">
        <v>3881</v>
      </c>
      <c r="D1364" s="317">
        <v>14.81762346</v>
      </c>
      <c r="E1364" s="317">
        <v>-16.937731400000001</v>
      </c>
      <c r="F1364" s="317">
        <v>0</v>
      </c>
      <c r="G1364" s="317">
        <v>8</v>
      </c>
      <c r="H1364" s="317">
        <v>0</v>
      </c>
      <c r="I1364" s="317">
        <v>0</v>
      </c>
      <c r="J1364" s="320" t="s">
        <v>23</v>
      </c>
      <c r="K1364" s="317" t="s">
        <v>5432</v>
      </c>
      <c r="L1364" s="317" t="s">
        <v>6851</v>
      </c>
      <c r="M1364" s="317" t="e">
        <f>VLOOKUP(L1364,[2]Feuil1!$F:$F,1,)</f>
        <v>#N/A</v>
      </c>
      <c r="N1364" s="317"/>
    </row>
    <row r="1365" spans="1:14">
      <c r="A1365" s="317" t="str">
        <f>_xlfn.XLOOKUP(B1365,NRO!I:I,NRO!H:H)</f>
        <v>GMB</v>
      </c>
      <c r="B1365" s="317" t="s">
        <v>553</v>
      </c>
      <c r="C1365" s="317" t="s">
        <v>4493</v>
      </c>
      <c r="D1365" s="317">
        <v>14.44319</v>
      </c>
      <c r="E1365" s="317">
        <v>-17.01961</v>
      </c>
      <c r="F1365" s="317">
        <v>0</v>
      </c>
      <c r="G1365" s="317">
        <v>6</v>
      </c>
      <c r="H1365" s="317">
        <v>0</v>
      </c>
      <c r="I1365" s="317">
        <v>0</v>
      </c>
      <c r="J1365" s="320" t="s">
        <v>23</v>
      </c>
      <c r="K1365" s="317" t="s">
        <v>5432</v>
      </c>
      <c r="L1365" s="317" t="s">
        <v>6852</v>
      </c>
      <c r="M1365" s="317" t="e">
        <f>VLOOKUP(L1365,[2]Feuil1!$F:$F,1,)</f>
        <v>#N/A</v>
      </c>
      <c r="N1365" s="317"/>
    </row>
    <row r="1366" spans="1:14">
      <c r="A1366" s="317" t="str">
        <f>_xlfn.XLOOKUP(B1366,NRO!I:I,NRO!H:H)</f>
        <v>GDW</v>
      </c>
      <c r="B1366" s="317" t="s">
        <v>823</v>
      </c>
      <c r="C1366" s="317" t="s">
        <v>3840</v>
      </c>
      <c r="D1366" s="317">
        <v>14.785640000000001</v>
      </c>
      <c r="E1366" s="317">
        <v>-17.378129999999999</v>
      </c>
      <c r="F1366" s="317">
        <v>0</v>
      </c>
      <c r="G1366" s="317">
        <v>6</v>
      </c>
      <c r="H1366" s="317">
        <v>0</v>
      </c>
      <c r="I1366" s="317">
        <v>0</v>
      </c>
      <c r="J1366" s="318" t="s">
        <v>12</v>
      </c>
      <c r="K1366" s="317" t="s">
        <v>5432</v>
      </c>
      <c r="L1366" s="317" t="s">
        <v>6853</v>
      </c>
      <c r="M1366" s="317" t="e">
        <f>VLOOKUP(L1366,[2]Feuil1!$F:$F,1,)</f>
        <v>#N/A</v>
      </c>
      <c r="N1366" s="317"/>
    </row>
    <row r="1367" spans="1:14">
      <c r="A1367" s="317" t="str">
        <f>_xlfn.XLOOKUP(B1367,NRO!I:I,NRO!H:H)</f>
        <v>SDF</v>
      </c>
      <c r="B1367" s="317" t="s">
        <v>490</v>
      </c>
      <c r="C1367" s="317" t="s">
        <v>5225</v>
      </c>
      <c r="D1367" s="317">
        <v>14.74159</v>
      </c>
      <c r="E1367" s="317">
        <v>-17.463999999999999</v>
      </c>
      <c r="F1367" s="317">
        <v>0</v>
      </c>
      <c r="G1367" s="317">
        <v>6</v>
      </c>
      <c r="H1367" s="317">
        <v>0</v>
      </c>
      <c r="I1367" s="317">
        <v>0</v>
      </c>
      <c r="J1367" s="317" t="s">
        <v>19</v>
      </c>
      <c r="K1367" s="317" t="s">
        <v>5432</v>
      </c>
      <c r="L1367" s="317" t="s">
        <v>6854</v>
      </c>
      <c r="M1367" s="317" t="e">
        <f>VLOOKUP(L1367,[2]Feuil1!$F:$F,1,)</f>
        <v>#N/A</v>
      </c>
      <c r="N1367" s="317"/>
    </row>
    <row r="1368" spans="1:14">
      <c r="A1368" s="317" t="str">
        <f>_xlfn.XLOOKUP(B1368,NRO!I:I,NRO!H:H)</f>
        <v>GMB</v>
      </c>
      <c r="B1368" s="317" t="s">
        <v>553</v>
      </c>
      <c r="C1368" s="317" t="s">
        <v>4633</v>
      </c>
      <c r="D1368" s="317">
        <v>14.435919999999999</v>
      </c>
      <c r="E1368" s="317">
        <v>-17.004619999999999</v>
      </c>
      <c r="F1368" s="317">
        <v>0</v>
      </c>
      <c r="G1368" s="317">
        <v>6</v>
      </c>
      <c r="H1368" s="317">
        <v>0</v>
      </c>
      <c r="I1368" s="317">
        <v>0</v>
      </c>
      <c r="J1368" s="320" t="s">
        <v>23</v>
      </c>
      <c r="K1368" s="317" t="s">
        <v>5432</v>
      </c>
      <c r="L1368" s="317" t="s">
        <v>6855</v>
      </c>
      <c r="M1368" s="317" t="e">
        <f>VLOOKUP(L1368,[2]Feuil1!$F:$F,1,)</f>
        <v>#N/A</v>
      </c>
      <c r="N1368" s="317"/>
    </row>
    <row r="1369" spans="1:14">
      <c r="A1369" s="317" t="str">
        <f>_xlfn.XLOOKUP(B1369,NRO!I:I,NRO!H:H)</f>
        <v>MBR</v>
      </c>
      <c r="B1369" s="317" t="s">
        <v>735</v>
      </c>
      <c r="C1369" s="317" t="s">
        <v>4582</v>
      </c>
      <c r="D1369" s="317">
        <v>14.41146</v>
      </c>
      <c r="E1369" s="317">
        <v>-16.96622</v>
      </c>
      <c r="F1369" s="317">
        <v>0</v>
      </c>
      <c r="G1369" s="317">
        <v>6</v>
      </c>
      <c r="H1369" s="317">
        <v>0</v>
      </c>
      <c r="I1369" s="317">
        <v>0</v>
      </c>
      <c r="J1369" s="320" t="s">
        <v>23</v>
      </c>
      <c r="K1369" s="317" t="s">
        <v>5432</v>
      </c>
      <c r="L1369" s="317" t="s">
        <v>6856</v>
      </c>
      <c r="M1369" s="317" t="e">
        <f>VLOOKUP(L1369,[2]Feuil1!$F:$F,1,)</f>
        <v>#N/A</v>
      </c>
      <c r="N1369" s="317"/>
    </row>
    <row r="1370" spans="1:14">
      <c r="A1370" s="317" t="str">
        <f>_xlfn.XLOOKUP(B1370,NRO!I:I,NRO!H:H)</f>
        <v>KMR</v>
      </c>
      <c r="B1370" s="317" t="s">
        <v>1304</v>
      </c>
      <c r="C1370" s="317" t="s">
        <v>3793</v>
      </c>
      <c r="D1370" s="317">
        <v>14.76995</v>
      </c>
      <c r="E1370" s="317">
        <v>-17.36684</v>
      </c>
      <c r="F1370" s="317">
        <v>0</v>
      </c>
      <c r="G1370" s="317">
        <v>8</v>
      </c>
      <c r="H1370" s="317">
        <v>0</v>
      </c>
      <c r="I1370" s="317">
        <v>0</v>
      </c>
      <c r="J1370" s="318" t="s">
        <v>12</v>
      </c>
      <c r="K1370" s="317" t="s">
        <v>5432</v>
      </c>
      <c r="L1370" s="317" t="s">
        <v>6857</v>
      </c>
      <c r="M1370" s="317" t="e">
        <f>VLOOKUP(L1370,[2]Feuil1!$F:$F,1,)</f>
        <v>#N/A</v>
      </c>
      <c r="N1370" s="317"/>
    </row>
    <row r="1371" spans="1:14">
      <c r="A1371" s="317" t="str">
        <f>_xlfn.XLOOKUP(B1371,NRO!I:I,NRO!H:H)</f>
        <v>DMD</v>
      </c>
      <c r="B1371" s="317" t="s">
        <v>1538</v>
      </c>
      <c r="C1371" s="317" t="s">
        <v>4016</v>
      </c>
      <c r="D1371" s="317">
        <v>14.734730000000001</v>
      </c>
      <c r="E1371" s="317">
        <v>-17.185449999999999</v>
      </c>
      <c r="F1371" s="317">
        <v>0</v>
      </c>
      <c r="G1371" s="317">
        <v>8</v>
      </c>
      <c r="H1371" s="317">
        <v>0</v>
      </c>
      <c r="I1371" s="317">
        <v>0</v>
      </c>
      <c r="J1371" s="318" t="s">
        <v>12</v>
      </c>
      <c r="K1371" s="317" t="s">
        <v>5432</v>
      </c>
      <c r="L1371" s="317" t="s">
        <v>6858</v>
      </c>
      <c r="M1371" s="317" t="e">
        <f>VLOOKUP(L1371,[2]Feuil1!$F:$F,1,)</f>
        <v>#N/A</v>
      </c>
      <c r="N1371" s="317"/>
    </row>
    <row r="1372" spans="1:14">
      <c r="A1372" s="317" t="str">
        <f>_xlfn.XLOOKUP(B1372,NRO!I:I,NRO!H:H)</f>
        <v>GMB</v>
      </c>
      <c r="B1372" s="317" t="s">
        <v>553</v>
      </c>
      <c r="C1372" s="317" t="s">
        <v>4626</v>
      </c>
      <c r="D1372" s="317">
        <v>14.444179999999999</v>
      </c>
      <c r="E1372" s="317">
        <v>-17.007280000000002</v>
      </c>
      <c r="F1372" s="317">
        <v>0</v>
      </c>
      <c r="G1372" s="317">
        <v>6</v>
      </c>
      <c r="H1372" s="317">
        <v>0</v>
      </c>
      <c r="I1372" s="317">
        <v>0</v>
      </c>
      <c r="J1372" s="320" t="s">
        <v>23</v>
      </c>
      <c r="K1372" s="317" t="s">
        <v>5432</v>
      </c>
      <c r="L1372" s="317" t="s">
        <v>6859</v>
      </c>
      <c r="M1372" s="317" t="e">
        <f>VLOOKUP(L1372,[2]Feuil1!$F:$F,1,)</f>
        <v>#N/A</v>
      </c>
      <c r="N1372" s="317"/>
    </row>
    <row r="1373" spans="1:14">
      <c r="A1373" s="317" t="str">
        <f>_xlfn.XLOOKUP(B1373,NRO!I:I,NRO!H:H)</f>
        <v>GMB</v>
      </c>
      <c r="B1373" s="317" t="s">
        <v>1105</v>
      </c>
      <c r="C1373" s="317" t="s">
        <v>3787</v>
      </c>
      <c r="D1373" s="317">
        <v>14.443630000000001</v>
      </c>
      <c r="E1373" s="317">
        <v>-16.965309999999999</v>
      </c>
      <c r="F1373" s="317">
        <v>0</v>
      </c>
      <c r="G1373" s="317">
        <v>8</v>
      </c>
      <c r="H1373" s="317">
        <v>0</v>
      </c>
      <c r="I1373" s="317">
        <v>0</v>
      </c>
      <c r="J1373" s="320" t="s">
        <v>23</v>
      </c>
      <c r="K1373" s="317" t="s">
        <v>5432</v>
      </c>
      <c r="L1373" s="317" t="s">
        <v>6860</v>
      </c>
      <c r="M1373" s="317" t="e">
        <f>VLOOKUP(L1373,[2]Feuil1!$F:$F,1,)</f>
        <v>#N/A</v>
      </c>
      <c r="N1373" s="317"/>
    </row>
    <row r="1374" spans="1:14">
      <c r="A1374" s="317" t="str">
        <f>_xlfn.XLOOKUP(B1374,NRO!I:I,NRO!H:H)</f>
        <v>MBW</v>
      </c>
      <c r="B1374" s="317" t="s">
        <v>910</v>
      </c>
      <c r="C1374" s="317" t="s">
        <v>3781</v>
      </c>
      <c r="D1374" s="317">
        <v>14.72523</v>
      </c>
      <c r="E1374" s="317">
        <v>-17.296669999999999</v>
      </c>
      <c r="F1374" s="317">
        <v>0</v>
      </c>
      <c r="G1374" s="317">
        <v>8</v>
      </c>
      <c r="H1374" s="317">
        <v>0</v>
      </c>
      <c r="I1374" s="317">
        <v>0</v>
      </c>
      <c r="J1374" s="318" t="s">
        <v>12</v>
      </c>
      <c r="K1374" s="317" t="s">
        <v>5432</v>
      </c>
      <c r="L1374" s="317" t="s">
        <v>6861</v>
      </c>
      <c r="M1374" s="317" t="e">
        <f>VLOOKUP(L1374,[2]Feuil1!$F:$F,1,)</f>
        <v>#N/A</v>
      </c>
      <c r="N1374" s="317"/>
    </row>
    <row r="1375" spans="1:14">
      <c r="A1375" s="317" t="e">
        <f>_xlfn.XLOOKUP(B1375,NRO!I:I,NRO!H:H)</f>
        <v>#N/A</v>
      </c>
      <c r="B1375" s="317" t="s">
        <v>5152</v>
      </c>
      <c r="C1375" s="317" t="s">
        <v>4629</v>
      </c>
      <c r="D1375" s="317">
        <v>15.11872</v>
      </c>
      <c r="E1375" s="317">
        <v>-16.874919999999999</v>
      </c>
      <c r="F1375" s="317">
        <v>0</v>
      </c>
      <c r="G1375" s="317">
        <v>6</v>
      </c>
      <c r="H1375" s="317">
        <v>0</v>
      </c>
      <c r="I1375" s="317">
        <v>0</v>
      </c>
      <c r="J1375" s="320" t="s">
        <v>23</v>
      </c>
      <c r="K1375" s="317" t="s">
        <v>5432</v>
      </c>
      <c r="L1375" s="317" t="s">
        <v>6862</v>
      </c>
      <c r="M1375" s="317" t="e">
        <f>VLOOKUP(L1375,[2]Feuil1!$F:$F,1,)</f>
        <v>#N/A</v>
      </c>
      <c r="N1375" s="317"/>
    </row>
    <row r="1376" spans="1:14">
      <c r="A1376" s="317" t="str">
        <f>_xlfn.XLOOKUP(B1376,NRO!I:I,NRO!H:H)</f>
        <v>GDW</v>
      </c>
      <c r="B1376" s="317" t="s">
        <v>692</v>
      </c>
      <c r="C1376" s="317" t="s">
        <v>3944</v>
      </c>
      <c r="D1376" s="317">
        <v>14.77909</v>
      </c>
      <c r="E1376" s="317">
        <v>-17.399159999999998</v>
      </c>
      <c r="F1376" s="317">
        <v>0</v>
      </c>
      <c r="G1376" s="317">
        <v>6</v>
      </c>
      <c r="H1376" s="317">
        <v>0</v>
      </c>
      <c r="I1376" s="317">
        <v>0</v>
      </c>
      <c r="J1376" s="318" t="s">
        <v>12</v>
      </c>
      <c r="K1376" s="317" t="s">
        <v>5432</v>
      </c>
      <c r="L1376" s="317" t="s">
        <v>6863</v>
      </c>
      <c r="M1376" s="317" t="e">
        <f>VLOOKUP(L1376,[2]Feuil1!$F:$F,1,)</f>
        <v>#N/A</v>
      </c>
      <c r="N1376" s="317"/>
    </row>
    <row r="1377" spans="1:14">
      <c r="A1377" s="317" t="e">
        <f>_xlfn.XLOOKUP(B1377,NRO!I:I,NRO!H:H)</f>
        <v>#N/A</v>
      </c>
      <c r="B1377" s="317" t="s">
        <v>5226</v>
      </c>
      <c r="C1377" s="317" t="s">
        <v>5070</v>
      </c>
      <c r="D1377" s="317">
        <v>14.731920000000001</v>
      </c>
      <c r="E1377" s="317">
        <v>-17.450240000000001</v>
      </c>
      <c r="F1377" s="317">
        <v>0</v>
      </c>
      <c r="G1377" s="317">
        <v>6</v>
      </c>
      <c r="H1377" s="317">
        <v>0</v>
      </c>
      <c r="I1377" s="317">
        <v>0</v>
      </c>
      <c r="J1377" s="317" t="s">
        <v>19</v>
      </c>
      <c r="K1377" s="317" t="s">
        <v>5432</v>
      </c>
      <c r="L1377" s="317" t="s">
        <v>6864</v>
      </c>
      <c r="M1377" s="317" t="e">
        <f>VLOOKUP(L1377,[2]Feuil1!$F:$F,1,)</f>
        <v>#N/A</v>
      </c>
      <c r="N1377" s="317"/>
    </row>
    <row r="1378" spans="1:14">
      <c r="A1378" s="317" t="str">
        <f>_xlfn.XLOOKUP(B1378,NRO!I:I,NRO!H:H)</f>
        <v>SGK</v>
      </c>
      <c r="B1378" s="317" t="s">
        <v>802</v>
      </c>
      <c r="C1378" s="317" t="s">
        <v>3788</v>
      </c>
      <c r="D1378" s="317">
        <v>14.76206</v>
      </c>
      <c r="E1378" s="317">
        <v>-17.237580000000001</v>
      </c>
      <c r="F1378" s="317">
        <v>0</v>
      </c>
      <c r="G1378" s="317">
        <v>8</v>
      </c>
      <c r="H1378" s="317">
        <v>0</v>
      </c>
      <c r="I1378" s="317">
        <v>0</v>
      </c>
      <c r="J1378" s="318" t="s">
        <v>12</v>
      </c>
      <c r="K1378" s="317" t="s">
        <v>5432</v>
      </c>
      <c r="L1378" s="317" t="s">
        <v>6865</v>
      </c>
      <c r="M1378" s="317" t="e">
        <f>VLOOKUP(L1378,[2]Feuil1!$F:$F,1,)</f>
        <v>#N/A</v>
      </c>
      <c r="N1378" s="317"/>
    </row>
    <row r="1379" spans="1:14">
      <c r="A1379" s="317" t="str">
        <f>_xlfn.XLOOKUP(B1379,NRO!I:I,NRO!H:H)</f>
        <v>THS</v>
      </c>
      <c r="B1379" s="317" t="s">
        <v>878</v>
      </c>
      <c r="C1379" s="317" t="s">
        <v>5227</v>
      </c>
      <c r="D1379" s="317">
        <v>14.769489999999999</v>
      </c>
      <c r="E1379" s="317">
        <v>-16.95515</v>
      </c>
      <c r="F1379" s="317">
        <v>0</v>
      </c>
      <c r="G1379" s="317">
        <v>6</v>
      </c>
      <c r="H1379" s="317">
        <v>0</v>
      </c>
      <c r="I1379" s="317">
        <v>0</v>
      </c>
      <c r="J1379" s="320" t="s">
        <v>23</v>
      </c>
      <c r="K1379" s="317" t="s">
        <v>5432</v>
      </c>
      <c r="L1379" s="317" t="s">
        <v>6866</v>
      </c>
      <c r="M1379" s="317" t="e">
        <f>VLOOKUP(L1379,[2]Feuil1!$F:$F,1,)</f>
        <v>#N/A</v>
      </c>
      <c r="N1379" s="317"/>
    </row>
    <row r="1380" spans="1:14">
      <c r="A1380" s="317" t="str">
        <f>_xlfn.XLOOKUP(B1380,NRO!I:I,NRO!H:H)</f>
        <v>ACA</v>
      </c>
      <c r="B1380" s="317" t="s">
        <v>348</v>
      </c>
      <c r="C1380" s="317" t="s">
        <v>4992</v>
      </c>
      <c r="D1380" s="317">
        <v>14.713552999999999</v>
      </c>
      <c r="E1380" s="317">
        <v>-17.486412000000001</v>
      </c>
      <c r="F1380" s="317">
        <v>0</v>
      </c>
      <c r="G1380" s="317">
        <v>12</v>
      </c>
      <c r="H1380" s="317">
        <v>0</v>
      </c>
      <c r="I1380" s="317">
        <v>0</v>
      </c>
      <c r="J1380" s="317" t="s">
        <v>19</v>
      </c>
      <c r="K1380" s="317" t="s">
        <v>5432</v>
      </c>
      <c r="L1380" s="317" t="s">
        <v>6867</v>
      </c>
      <c r="M1380" s="317" t="e">
        <f>VLOOKUP(L1380,[2]Feuil1!$F:$F,1,)</f>
        <v>#N/A</v>
      </c>
      <c r="N1380" s="317"/>
    </row>
    <row r="1381" spans="1:14">
      <c r="A1381" s="317" t="str">
        <f>_xlfn.XLOOKUP(B1381,NRO!I:I,NRO!H:H)</f>
        <v>HAN</v>
      </c>
      <c r="B1381" s="317" t="s">
        <v>1224</v>
      </c>
      <c r="C1381" s="317" t="s">
        <v>3727</v>
      </c>
      <c r="D1381" s="317">
        <v>14.72536</v>
      </c>
      <c r="E1381" s="317">
        <v>-17.42643</v>
      </c>
      <c r="F1381" s="317">
        <v>0</v>
      </c>
      <c r="G1381" s="317">
        <v>8</v>
      </c>
      <c r="H1381" s="317">
        <v>0</v>
      </c>
      <c r="I1381" s="317">
        <v>0</v>
      </c>
      <c r="J1381" s="318" t="s">
        <v>12</v>
      </c>
      <c r="K1381" s="317" t="s">
        <v>5432</v>
      </c>
      <c r="L1381" s="317" t="s">
        <v>6868</v>
      </c>
      <c r="M1381" s="317" t="e">
        <f>VLOOKUP(L1381,[2]Feuil1!$F:$F,1,)</f>
        <v>#N/A</v>
      </c>
      <c r="N1381" s="317"/>
    </row>
    <row r="1382" spans="1:14">
      <c r="A1382" s="317" t="str">
        <f>_xlfn.XLOOKUP(B1382,NRO!I:I,NRO!H:H)</f>
        <v>GMB</v>
      </c>
      <c r="B1382" s="317" t="s">
        <v>553</v>
      </c>
      <c r="C1382" s="317" t="s">
        <v>4495</v>
      </c>
      <c r="D1382" s="317">
        <v>14.441940000000001</v>
      </c>
      <c r="E1382" s="317">
        <v>-17.009329999999999</v>
      </c>
      <c r="F1382" s="317">
        <v>0</v>
      </c>
      <c r="G1382" s="317">
        <v>6</v>
      </c>
      <c r="H1382" s="317">
        <v>0</v>
      </c>
      <c r="I1382" s="317">
        <v>0</v>
      </c>
      <c r="J1382" s="320" t="s">
        <v>23</v>
      </c>
      <c r="K1382" s="317" t="s">
        <v>5432</v>
      </c>
      <c r="L1382" s="317" t="s">
        <v>6869</v>
      </c>
      <c r="M1382" s="317" t="e">
        <f>VLOOKUP(L1382,[2]Feuil1!$F:$F,1,)</f>
        <v>#N/A</v>
      </c>
      <c r="N1382" s="317"/>
    </row>
    <row r="1383" spans="1:14">
      <c r="A1383" s="317" t="str">
        <f>_xlfn.XLOOKUP(B1383,NRO!I:I,NRO!H:H)</f>
        <v>SVD</v>
      </c>
      <c r="B1383" s="317" t="s">
        <v>340</v>
      </c>
      <c r="C1383" s="317" t="s">
        <v>4186</v>
      </c>
      <c r="D1383" s="317">
        <v>14.714309999999999</v>
      </c>
      <c r="E1383" s="317">
        <v>-17.472899999999999</v>
      </c>
      <c r="F1383" s="317">
        <v>0</v>
      </c>
      <c r="G1383" s="317">
        <v>6</v>
      </c>
      <c r="H1383" s="317">
        <v>0</v>
      </c>
      <c r="I1383" s="317">
        <v>0</v>
      </c>
      <c r="J1383" s="317" t="s">
        <v>19</v>
      </c>
      <c r="K1383" s="317" t="s">
        <v>5432</v>
      </c>
      <c r="L1383" s="317" t="s">
        <v>6870</v>
      </c>
      <c r="M1383" s="317" t="e">
        <f>VLOOKUP(L1383,[2]Feuil1!$F:$F,1,)</f>
        <v>#N/A</v>
      </c>
      <c r="N1383" s="317"/>
    </row>
    <row r="1384" spans="1:14">
      <c r="A1384" s="317" t="str">
        <f>_xlfn.XLOOKUP(B1384,NRO!I:I,NRO!H:H)</f>
        <v>THS</v>
      </c>
      <c r="B1384" s="317" t="s">
        <v>826</v>
      </c>
      <c r="C1384" s="317" t="s">
        <v>4661</v>
      </c>
      <c r="D1384" s="317">
        <v>14.768610000000001</v>
      </c>
      <c r="E1384" s="317">
        <v>-16.951070000000001</v>
      </c>
      <c r="F1384" s="317">
        <v>0</v>
      </c>
      <c r="G1384" s="317">
        <v>6</v>
      </c>
      <c r="H1384" s="317">
        <v>0</v>
      </c>
      <c r="I1384" s="317">
        <v>0</v>
      </c>
      <c r="J1384" s="320" t="s">
        <v>23</v>
      </c>
      <c r="K1384" s="317" t="s">
        <v>5432</v>
      </c>
      <c r="L1384" s="317" t="s">
        <v>6871</v>
      </c>
      <c r="M1384" s="317" t="e">
        <f>VLOOKUP(L1384,[2]Feuil1!$F:$F,1,)</f>
        <v>#N/A</v>
      </c>
      <c r="N1384" s="317"/>
    </row>
    <row r="1385" spans="1:14">
      <c r="A1385" s="317" t="str">
        <f>_xlfn.XLOOKUP(B1385,NRO!I:I,NRO!H:H)</f>
        <v>ALM</v>
      </c>
      <c r="B1385" s="317" t="s">
        <v>257</v>
      </c>
      <c r="C1385" s="317" t="s">
        <v>3947</v>
      </c>
      <c r="D1385" s="317">
        <v>14.741820000000001</v>
      </c>
      <c r="E1385" s="317">
        <v>-17.510390000000001</v>
      </c>
      <c r="F1385" s="317">
        <v>0</v>
      </c>
      <c r="G1385" s="317">
        <v>6</v>
      </c>
      <c r="H1385" s="317">
        <v>0</v>
      </c>
      <c r="I1385" s="317">
        <v>0</v>
      </c>
      <c r="J1385" s="317" t="s">
        <v>19</v>
      </c>
      <c r="K1385" s="317" t="s">
        <v>5432</v>
      </c>
      <c r="L1385" s="317" t="s">
        <v>6872</v>
      </c>
      <c r="M1385" s="317" t="e">
        <f>VLOOKUP(L1385,[2]Feuil1!$F:$F,1,)</f>
        <v>#N/A</v>
      </c>
      <c r="N1385" s="317"/>
    </row>
    <row r="1386" spans="1:14">
      <c r="A1386" s="317" t="str">
        <f>_xlfn.XLOOKUP(B1386,NRO!I:I,NRO!H:H)</f>
        <v>MBR</v>
      </c>
      <c r="B1386" s="317" t="s">
        <v>742</v>
      </c>
      <c r="C1386" s="317" t="s">
        <v>4844</v>
      </c>
      <c r="D1386" s="317">
        <v>14.345359999999999</v>
      </c>
      <c r="E1386" s="317">
        <v>-16.92747</v>
      </c>
      <c r="F1386" s="317">
        <v>0</v>
      </c>
      <c r="G1386" s="317">
        <v>6</v>
      </c>
      <c r="H1386" s="317">
        <v>0</v>
      </c>
      <c r="I1386" s="317">
        <v>0</v>
      </c>
      <c r="J1386" s="320" t="s">
        <v>23</v>
      </c>
      <c r="K1386" s="317" t="s">
        <v>5432</v>
      </c>
      <c r="L1386" s="317" t="s">
        <v>6873</v>
      </c>
      <c r="M1386" s="317" t="e">
        <f>VLOOKUP(L1386,[2]Feuil1!$F:$F,1,)</f>
        <v>#N/A</v>
      </c>
      <c r="N1386" s="317"/>
    </row>
    <row r="1387" spans="1:14">
      <c r="A1387" s="317" t="str">
        <f>_xlfn.XLOOKUP(B1387,NRO!I:I,NRO!H:H)</f>
        <v>TIA</v>
      </c>
      <c r="B1387" s="317" t="s">
        <v>856</v>
      </c>
      <c r="C1387" s="317" t="s">
        <v>3814</v>
      </c>
      <c r="D1387" s="317">
        <v>14.743069999999999</v>
      </c>
      <c r="E1387" s="317">
        <v>-17.394069999999999</v>
      </c>
      <c r="F1387" s="317">
        <v>0</v>
      </c>
      <c r="G1387" s="317">
        <v>6</v>
      </c>
      <c r="H1387" s="317">
        <v>0</v>
      </c>
      <c r="I1387" s="317">
        <v>0</v>
      </c>
      <c r="J1387" s="318" t="s">
        <v>12</v>
      </c>
      <c r="K1387" s="317" t="s">
        <v>5432</v>
      </c>
      <c r="L1387" s="317" t="s">
        <v>6874</v>
      </c>
      <c r="M1387" s="317" t="str">
        <f>VLOOKUP(L1387,[2]Feuil1!$F:$F,1,)</f>
        <v>O_TIA_E05_191-192_7</v>
      </c>
      <c r="N1387" s="317"/>
    </row>
    <row r="1388" spans="1:14">
      <c r="A1388" s="317" t="str">
        <f>_xlfn.XLOOKUP(B1388,NRO!I:I,NRO!H:H)</f>
        <v>GMB</v>
      </c>
      <c r="B1388" s="317" t="s">
        <v>528</v>
      </c>
      <c r="C1388" s="317" t="s">
        <v>4744</v>
      </c>
      <c r="D1388" s="317">
        <v>14.454140000000001</v>
      </c>
      <c r="E1388" s="317">
        <v>-17.036090000000002</v>
      </c>
      <c r="F1388" s="317">
        <v>0</v>
      </c>
      <c r="G1388" s="317">
        <v>6</v>
      </c>
      <c r="H1388" s="317">
        <v>0</v>
      </c>
      <c r="I1388" s="317">
        <v>0</v>
      </c>
      <c r="J1388" s="320" t="s">
        <v>23</v>
      </c>
      <c r="K1388" s="317" t="s">
        <v>5432</v>
      </c>
      <c r="L1388" s="317" t="s">
        <v>6875</v>
      </c>
      <c r="M1388" s="317" t="e">
        <f>VLOOKUP(L1388,[2]Feuil1!$F:$F,1,)</f>
        <v>#N/A</v>
      </c>
      <c r="N1388" s="317"/>
    </row>
    <row r="1389" spans="1:14">
      <c r="A1389" s="317" t="str">
        <f>_xlfn.XLOOKUP(B1389,NRO!I:I,NRO!H:H)</f>
        <v>TIA</v>
      </c>
      <c r="B1389" s="317" t="s">
        <v>998</v>
      </c>
      <c r="C1389" s="317" t="s">
        <v>3891</v>
      </c>
      <c r="D1389" s="317">
        <v>14.762343</v>
      </c>
      <c r="E1389" s="317">
        <v>-17.397033</v>
      </c>
      <c r="F1389" s="317">
        <v>0</v>
      </c>
      <c r="G1389" s="317">
        <v>8</v>
      </c>
      <c r="H1389" s="317">
        <v>0</v>
      </c>
      <c r="I1389" s="317">
        <v>0</v>
      </c>
      <c r="J1389" s="318" t="s">
        <v>12</v>
      </c>
      <c r="K1389" s="317" t="s">
        <v>5432</v>
      </c>
      <c r="L1389" s="317" t="s">
        <v>6876</v>
      </c>
      <c r="M1389" s="317" t="e">
        <f>VLOOKUP(L1389,[2]Feuil1!$F:$F,1,)</f>
        <v>#N/A</v>
      </c>
      <c r="N1389" s="317"/>
    </row>
    <row r="1390" spans="1:14">
      <c r="A1390" s="317" t="str">
        <f>_xlfn.XLOOKUP(B1390,NRO!I:I,NRO!H:H)</f>
        <v>TIA</v>
      </c>
      <c r="B1390" s="317" t="s">
        <v>846</v>
      </c>
      <c r="C1390" s="317" t="s">
        <v>3758</v>
      </c>
      <c r="D1390" s="317">
        <v>14.74249</v>
      </c>
      <c r="E1390" s="317">
        <v>-17.413260000000001</v>
      </c>
      <c r="F1390" s="317">
        <v>0</v>
      </c>
      <c r="G1390" s="317">
        <v>8</v>
      </c>
      <c r="H1390" s="317">
        <v>0</v>
      </c>
      <c r="I1390" s="317">
        <v>0</v>
      </c>
      <c r="J1390" s="318" t="s">
        <v>12</v>
      </c>
      <c r="K1390" s="317" t="s">
        <v>5432</v>
      </c>
      <c r="L1390" s="317" t="s">
        <v>6877</v>
      </c>
      <c r="M1390" s="317" t="str">
        <f>VLOOKUP(L1390,[2]Feuil1!$F:$F,1,)</f>
        <v>O_TIA_I02_PBO98_7</v>
      </c>
      <c r="N1390" s="317"/>
    </row>
    <row r="1391" spans="1:14">
      <c r="A1391" s="317" t="str">
        <f>_xlfn.XLOOKUP(B1391,NRO!I:I,NRO!H:H)</f>
        <v>THS</v>
      </c>
      <c r="B1391" s="317" t="s">
        <v>1130</v>
      </c>
      <c r="C1391" s="317" t="s">
        <v>5228</v>
      </c>
      <c r="D1391" s="317">
        <v>14.80786</v>
      </c>
      <c r="E1391" s="317">
        <v>-16.904409999999999</v>
      </c>
      <c r="F1391" s="317">
        <v>0</v>
      </c>
      <c r="G1391" s="317">
        <v>8</v>
      </c>
      <c r="H1391" s="317">
        <v>0</v>
      </c>
      <c r="I1391" s="317">
        <v>0</v>
      </c>
      <c r="J1391" s="320" t="s">
        <v>23</v>
      </c>
      <c r="K1391" s="317" t="s">
        <v>5432</v>
      </c>
      <c r="L1391" s="317" t="s">
        <v>6878</v>
      </c>
      <c r="M1391" s="317" t="e">
        <f>VLOOKUP(L1391,[2]Feuil1!$F:$F,1,)</f>
        <v>#N/A</v>
      </c>
      <c r="N1391" s="317"/>
    </row>
    <row r="1392" spans="1:14">
      <c r="A1392" s="317" t="str">
        <f>_xlfn.XLOOKUP(B1392,NRO!I:I,NRO!H:H)</f>
        <v>TIA</v>
      </c>
      <c r="B1392" s="317" t="s">
        <v>1160</v>
      </c>
      <c r="C1392" s="317" t="s">
        <v>4061</v>
      </c>
      <c r="D1392" s="317">
        <v>14.760540000000001</v>
      </c>
      <c r="E1392" s="317">
        <v>-17.373090000000001</v>
      </c>
      <c r="F1392" s="317">
        <v>0</v>
      </c>
      <c r="G1392" s="317">
        <v>8</v>
      </c>
      <c r="H1392" s="317">
        <v>0</v>
      </c>
      <c r="I1392" s="317">
        <v>0</v>
      </c>
      <c r="J1392" s="318" t="s">
        <v>12</v>
      </c>
      <c r="K1392" s="317" t="s">
        <v>5432</v>
      </c>
      <c r="L1392" s="317" t="s">
        <v>6879</v>
      </c>
      <c r="M1392" s="317" t="e">
        <f>VLOOKUP(L1392,[2]Feuil1!$F:$F,1,)</f>
        <v>#N/A</v>
      </c>
      <c r="N1392" s="317"/>
    </row>
    <row r="1393" spans="1:14">
      <c r="A1393" s="317" t="str">
        <f>_xlfn.XLOOKUP(B1393,NRO!I:I,NRO!H:H)</f>
        <v>NFO</v>
      </c>
      <c r="B1393" s="317" t="s">
        <v>288</v>
      </c>
      <c r="C1393" s="317" t="s">
        <v>4230</v>
      </c>
      <c r="D1393" s="317">
        <v>14.75637</v>
      </c>
      <c r="E1393" s="317">
        <v>-17.466760000000001</v>
      </c>
      <c r="F1393" s="317">
        <v>0</v>
      </c>
      <c r="G1393" s="317">
        <v>6</v>
      </c>
      <c r="H1393" s="317">
        <v>0</v>
      </c>
      <c r="I1393" s="317">
        <v>0</v>
      </c>
      <c r="J1393" s="317" t="s">
        <v>19</v>
      </c>
      <c r="K1393" s="317" t="s">
        <v>5432</v>
      </c>
      <c r="L1393" s="317" t="s">
        <v>6880</v>
      </c>
      <c r="M1393" s="317" t="e">
        <f>VLOOKUP(L1393,[2]Feuil1!$F:$F,1,)</f>
        <v>#N/A</v>
      </c>
      <c r="N1393" s="317"/>
    </row>
    <row r="1394" spans="1:14">
      <c r="A1394" s="317" t="str">
        <f>_xlfn.XLOOKUP(B1394,NRO!I:I,NRO!H:H)</f>
        <v>MBR</v>
      </c>
      <c r="B1394" s="317" t="s">
        <v>735</v>
      </c>
      <c r="C1394" s="317" t="s">
        <v>4585</v>
      </c>
      <c r="D1394" s="317">
        <v>14.4115</v>
      </c>
      <c r="E1394" s="317">
        <v>-16.967929999999999</v>
      </c>
      <c r="F1394" s="317">
        <v>0</v>
      </c>
      <c r="G1394" s="317">
        <v>6</v>
      </c>
      <c r="H1394" s="317">
        <v>0</v>
      </c>
      <c r="I1394" s="317">
        <v>0</v>
      </c>
      <c r="J1394" s="320" t="s">
        <v>23</v>
      </c>
      <c r="K1394" s="317" t="s">
        <v>5432</v>
      </c>
      <c r="L1394" s="317" t="s">
        <v>6881</v>
      </c>
      <c r="M1394" s="317" t="e">
        <f>VLOOKUP(L1394,[2]Feuil1!$F:$F,1,)</f>
        <v>#N/A</v>
      </c>
      <c r="N1394" s="317"/>
    </row>
    <row r="1395" spans="1:14">
      <c r="A1395" s="317" t="str">
        <f>_xlfn.XLOOKUP(B1395,NRO!I:I,NRO!H:H)</f>
        <v>THS</v>
      </c>
      <c r="B1395" s="317" t="s">
        <v>1351</v>
      </c>
      <c r="C1395" s="317" t="s">
        <v>3999</v>
      </c>
      <c r="D1395" s="317">
        <v>14.772500000000001</v>
      </c>
      <c r="E1395" s="317">
        <v>-16.896370000000001</v>
      </c>
      <c r="F1395" s="317">
        <v>0</v>
      </c>
      <c r="G1395" s="317">
        <v>8</v>
      </c>
      <c r="H1395" s="317">
        <v>0</v>
      </c>
      <c r="I1395" s="317">
        <v>0</v>
      </c>
      <c r="J1395" s="320" t="s">
        <v>23</v>
      </c>
      <c r="K1395" s="317" t="s">
        <v>5432</v>
      </c>
      <c r="L1395" s="317" t="s">
        <v>6882</v>
      </c>
      <c r="M1395" s="317" t="e">
        <f>VLOOKUP(L1395,[2]Feuil1!$F:$F,1,)</f>
        <v>#N/A</v>
      </c>
      <c r="N1395" s="317"/>
    </row>
    <row r="1396" spans="1:14">
      <c r="A1396" s="317" t="str">
        <f>_xlfn.XLOOKUP(B1396,NRO!I:I,NRO!H:H)</f>
        <v>DMD</v>
      </c>
      <c r="B1396" s="317" t="s">
        <v>1538</v>
      </c>
      <c r="C1396" s="317" t="s">
        <v>4106</v>
      </c>
      <c r="D1396" s="317">
        <v>14.726990000000001</v>
      </c>
      <c r="E1396" s="317">
        <v>-17.179349999999999</v>
      </c>
      <c r="F1396" s="317">
        <v>0</v>
      </c>
      <c r="G1396" s="317">
        <v>8</v>
      </c>
      <c r="H1396" s="317">
        <v>0</v>
      </c>
      <c r="I1396" s="317">
        <v>0</v>
      </c>
      <c r="J1396" s="318" t="s">
        <v>12</v>
      </c>
      <c r="K1396" s="317" t="s">
        <v>5432</v>
      </c>
      <c r="L1396" s="317" t="s">
        <v>6883</v>
      </c>
      <c r="M1396" s="317" t="e">
        <f>VLOOKUP(L1396,[2]Feuil1!$F:$F,1,)</f>
        <v>#N/A</v>
      </c>
      <c r="N1396" s="317"/>
    </row>
    <row r="1397" spans="1:14">
      <c r="A1397" s="317" t="str">
        <f>_xlfn.XLOOKUP(B1397,NRO!I:I,NRO!H:H)</f>
        <v>REP</v>
      </c>
      <c r="B1397" s="317" t="s">
        <v>151</v>
      </c>
      <c r="C1397" s="317" t="s">
        <v>4121</v>
      </c>
      <c r="D1397" s="317">
        <v>14.676681</v>
      </c>
      <c r="E1397" s="317">
        <v>-17.427070000000001</v>
      </c>
      <c r="F1397" s="317">
        <v>0</v>
      </c>
      <c r="G1397" s="317">
        <v>6</v>
      </c>
      <c r="H1397" s="317">
        <v>0</v>
      </c>
      <c r="I1397" s="317">
        <v>0</v>
      </c>
      <c r="J1397" s="317" t="s">
        <v>19</v>
      </c>
      <c r="K1397" s="317" t="s">
        <v>5432</v>
      </c>
      <c r="L1397" s="317" t="s">
        <v>6884</v>
      </c>
      <c r="M1397" s="317" t="e">
        <f>VLOOKUP(L1397,[2]Feuil1!$F:$F,1,)</f>
        <v>#N/A</v>
      </c>
      <c r="N1397" s="317"/>
    </row>
    <row r="1398" spans="1:14">
      <c r="A1398" s="317" t="str">
        <f>_xlfn.XLOOKUP(B1398,NRO!I:I,NRO!H:H)</f>
        <v>DBL</v>
      </c>
      <c r="B1398" s="317" t="s">
        <v>1432</v>
      </c>
      <c r="C1398" s="317" t="s">
        <v>3821</v>
      </c>
      <c r="D1398" s="317">
        <v>14.666980000000001</v>
      </c>
      <c r="E1398" s="317">
        <v>-16.214860000000002</v>
      </c>
      <c r="F1398" s="317">
        <v>0</v>
      </c>
      <c r="G1398" s="317">
        <v>8</v>
      </c>
      <c r="H1398" s="317">
        <v>0</v>
      </c>
      <c r="I1398" s="317">
        <v>0</v>
      </c>
      <c r="J1398" s="320" t="s">
        <v>5430</v>
      </c>
      <c r="K1398" s="317" t="s">
        <v>5432</v>
      </c>
      <c r="L1398" s="317" t="s">
        <v>6885</v>
      </c>
      <c r="M1398" s="317" t="e">
        <f>VLOOKUP(L1398,[2]Feuil1!$F:$F,1,)</f>
        <v>#N/A</v>
      </c>
      <c r="N1398" s="317"/>
    </row>
    <row r="1399" spans="1:14">
      <c r="A1399" s="317" t="str">
        <f>_xlfn.XLOOKUP(B1399,NRO!I:I,NRO!H:H)</f>
        <v>GMB</v>
      </c>
      <c r="B1399" s="317" t="s">
        <v>705</v>
      </c>
      <c r="C1399" s="317" t="s">
        <v>4671</v>
      </c>
      <c r="D1399" s="317">
        <v>14.428610000000001</v>
      </c>
      <c r="E1399" s="317">
        <v>-16.996390000000002</v>
      </c>
      <c r="F1399" s="317">
        <v>0</v>
      </c>
      <c r="G1399" s="317">
        <v>6</v>
      </c>
      <c r="H1399" s="317">
        <v>0</v>
      </c>
      <c r="I1399" s="317">
        <v>0</v>
      </c>
      <c r="J1399" s="320" t="s">
        <v>23</v>
      </c>
      <c r="K1399" s="317" t="s">
        <v>5432</v>
      </c>
      <c r="L1399" s="317" t="s">
        <v>6886</v>
      </c>
      <c r="M1399" s="317" t="e">
        <f>VLOOKUP(L1399,[2]Feuil1!$F:$F,1,)</f>
        <v>#N/A</v>
      </c>
      <c r="N1399" s="317"/>
    </row>
    <row r="1400" spans="1:14">
      <c r="A1400" s="317" t="str">
        <f>_xlfn.XLOOKUP(B1400,NRO!I:I,NRO!H:H)</f>
        <v>NGA</v>
      </c>
      <c r="B1400" s="317" t="s">
        <v>571</v>
      </c>
      <c r="C1400" s="317" t="s">
        <v>4699</v>
      </c>
      <c r="D1400" s="317">
        <v>16.033439999999999</v>
      </c>
      <c r="E1400" s="317">
        <v>-16.44725</v>
      </c>
      <c r="F1400" s="317">
        <v>0</v>
      </c>
      <c r="G1400" s="317">
        <v>6</v>
      </c>
      <c r="H1400" s="317">
        <v>0</v>
      </c>
      <c r="I1400" s="317">
        <v>0</v>
      </c>
      <c r="J1400" s="321" t="s">
        <v>26</v>
      </c>
      <c r="K1400" s="317" t="s">
        <v>5432</v>
      </c>
      <c r="L1400" s="317" t="s">
        <v>6887</v>
      </c>
      <c r="M1400" s="317" t="e">
        <f>VLOOKUP(L1400,[2]Feuil1!$F:$F,1,)</f>
        <v>#N/A</v>
      </c>
      <c r="N1400" s="317"/>
    </row>
    <row r="1401" spans="1:14">
      <c r="A1401" s="317" t="str">
        <f>_xlfn.XLOOKUP(B1401,NRO!I:I,NRO!H:H)</f>
        <v>MED</v>
      </c>
      <c r="B1401" s="317" t="s">
        <v>277</v>
      </c>
      <c r="C1401" s="317" t="s">
        <v>4153</v>
      </c>
      <c r="D1401" s="317">
        <v>14.688615</v>
      </c>
      <c r="E1401" s="317">
        <v>-17.447320000000001</v>
      </c>
      <c r="F1401" s="317">
        <v>0</v>
      </c>
      <c r="G1401" s="317">
        <v>6</v>
      </c>
      <c r="H1401" s="317">
        <v>0</v>
      </c>
      <c r="I1401" s="317">
        <v>0</v>
      </c>
      <c r="J1401" s="317" t="s">
        <v>19</v>
      </c>
      <c r="K1401" s="317" t="s">
        <v>5432</v>
      </c>
      <c r="L1401" s="317" t="s">
        <v>6888</v>
      </c>
      <c r="M1401" s="317" t="e">
        <f>VLOOKUP(L1401,[2]Feuil1!$F:$F,1,)</f>
        <v>#N/A</v>
      </c>
      <c r="N1401" s="317"/>
    </row>
    <row r="1402" spans="1:14">
      <c r="A1402" s="317" t="str">
        <f>_xlfn.XLOOKUP(B1402,NRO!I:I,NRO!H:H)</f>
        <v>SVD</v>
      </c>
      <c r="B1402" s="317" t="s">
        <v>178</v>
      </c>
      <c r="C1402" s="317" t="s">
        <v>5058</v>
      </c>
      <c r="D1402" s="317">
        <v>14.71884</v>
      </c>
      <c r="E1402" s="317">
        <v>-17.47297</v>
      </c>
      <c r="F1402" s="317">
        <v>0</v>
      </c>
      <c r="G1402" s="317">
        <v>6</v>
      </c>
      <c r="H1402" s="317">
        <v>0</v>
      </c>
      <c r="I1402" s="317">
        <v>0</v>
      </c>
      <c r="J1402" s="317" t="s">
        <v>19</v>
      </c>
      <c r="K1402" s="317" t="s">
        <v>5432</v>
      </c>
      <c r="L1402" s="317" t="s">
        <v>6889</v>
      </c>
      <c r="M1402" s="317" t="e">
        <f>VLOOKUP(L1402,[2]Feuil1!$F:$F,1,)</f>
        <v>#N/A</v>
      </c>
      <c r="N1402" s="317"/>
    </row>
    <row r="1403" spans="1:14">
      <c r="A1403" s="317" t="str">
        <f>_xlfn.XLOOKUP(B1403,NRO!I:I,NRO!H:H)</f>
        <v>KOL</v>
      </c>
      <c r="B1403" s="317" t="s">
        <v>1670</v>
      </c>
      <c r="C1403" s="317" t="s">
        <v>4509</v>
      </c>
      <c r="D1403" s="317">
        <v>12.89518</v>
      </c>
      <c r="E1403" s="317">
        <v>-14.93549</v>
      </c>
      <c r="F1403" s="317">
        <v>0</v>
      </c>
      <c r="G1403" s="317">
        <v>6</v>
      </c>
      <c r="H1403" s="317">
        <v>0</v>
      </c>
      <c r="I1403" s="317">
        <v>0</v>
      </c>
      <c r="J1403" s="319" t="s">
        <v>17</v>
      </c>
      <c r="K1403" s="317" t="s">
        <v>5432</v>
      </c>
      <c r="L1403" s="317" t="s">
        <v>6890</v>
      </c>
      <c r="M1403" s="317" t="e">
        <f>VLOOKUP(L1403,[2]Feuil1!$F:$F,1,)</f>
        <v>#N/A</v>
      </c>
      <c r="N1403" s="317"/>
    </row>
    <row r="1404" spans="1:14">
      <c r="A1404" s="317" t="str">
        <f>_xlfn.XLOOKUP(B1404,NRO!I:I,NRO!H:H)</f>
        <v>GMB</v>
      </c>
      <c r="B1404" s="317" t="s">
        <v>465</v>
      </c>
      <c r="C1404" s="317" t="s">
        <v>4491</v>
      </c>
      <c r="D1404" s="317">
        <v>14.41525</v>
      </c>
      <c r="E1404" s="317">
        <v>-16.980340000000002</v>
      </c>
      <c r="F1404" s="317">
        <v>0</v>
      </c>
      <c r="G1404" s="317">
        <v>6</v>
      </c>
      <c r="H1404" s="317">
        <v>0</v>
      </c>
      <c r="I1404" s="317">
        <v>0</v>
      </c>
      <c r="J1404" s="320" t="s">
        <v>23</v>
      </c>
      <c r="K1404" s="317" t="s">
        <v>5432</v>
      </c>
      <c r="L1404" s="317" t="s">
        <v>6891</v>
      </c>
      <c r="M1404" s="317" t="e">
        <f>VLOOKUP(L1404,[2]Feuil1!$F:$F,1,)</f>
        <v>#N/A</v>
      </c>
      <c r="N1404" s="317"/>
    </row>
    <row r="1405" spans="1:14">
      <c r="A1405" s="317" t="str">
        <f>_xlfn.XLOOKUP(B1405,NRO!I:I,NRO!H:H)</f>
        <v>NGA</v>
      </c>
      <c r="B1405" s="317" t="s">
        <v>678</v>
      </c>
      <c r="C1405" s="317" t="s">
        <v>4746</v>
      </c>
      <c r="D1405" s="317">
        <v>16.038900000000002</v>
      </c>
      <c r="E1405" s="317">
        <v>-16.44004</v>
      </c>
      <c r="F1405" s="317">
        <v>0</v>
      </c>
      <c r="G1405" s="317">
        <v>6</v>
      </c>
      <c r="H1405" s="317">
        <v>0</v>
      </c>
      <c r="I1405" s="317">
        <v>0</v>
      </c>
      <c r="J1405" s="321" t="s">
        <v>26</v>
      </c>
      <c r="K1405" s="317" t="s">
        <v>5432</v>
      </c>
      <c r="L1405" s="317" t="s">
        <v>6892</v>
      </c>
      <c r="M1405" s="317" t="e">
        <f>VLOOKUP(L1405,[2]Feuil1!$F:$F,1,)</f>
        <v>#N/A</v>
      </c>
      <c r="N1405" s="317"/>
    </row>
    <row r="1406" spans="1:14">
      <c r="A1406" s="317" t="str">
        <f>_xlfn.XLOOKUP(B1406,NRO!I:I,NRO!H:H)</f>
        <v>ACA</v>
      </c>
      <c r="B1406" s="317" t="s">
        <v>191</v>
      </c>
      <c r="C1406" s="317" t="s">
        <v>5009</v>
      </c>
      <c r="D1406" s="317">
        <v>14.694101</v>
      </c>
      <c r="E1406" s="317">
        <v>-17.457740999999999</v>
      </c>
      <c r="F1406" s="317">
        <v>0</v>
      </c>
      <c r="G1406" s="317">
        <v>12</v>
      </c>
      <c r="H1406" s="317">
        <v>0</v>
      </c>
      <c r="I1406" s="317">
        <v>0</v>
      </c>
      <c r="J1406" s="317" t="s">
        <v>19</v>
      </c>
      <c r="K1406" s="317" t="s">
        <v>5432</v>
      </c>
      <c r="L1406" s="317" t="s">
        <v>6893</v>
      </c>
      <c r="M1406" s="317" t="e">
        <f>VLOOKUP(L1406,[2]Feuil1!$F:$F,1,)</f>
        <v>#N/A</v>
      </c>
      <c r="N1406" s="317"/>
    </row>
    <row r="1407" spans="1:14">
      <c r="A1407" s="317" t="str">
        <f>_xlfn.XLOOKUP(B1407,NRO!I:I,NRO!H:H)</f>
        <v>GDW</v>
      </c>
      <c r="B1407" s="317" t="s">
        <v>692</v>
      </c>
      <c r="C1407" s="317" t="s">
        <v>3936</v>
      </c>
      <c r="D1407" s="317">
        <v>14.779640000000001</v>
      </c>
      <c r="E1407" s="317">
        <v>-17.39668</v>
      </c>
      <c r="F1407" s="317">
        <v>0</v>
      </c>
      <c r="G1407" s="317">
        <v>6</v>
      </c>
      <c r="H1407" s="317">
        <v>0</v>
      </c>
      <c r="I1407" s="317">
        <v>0</v>
      </c>
      <c r="J1407" s="318" t="s">
        <v>12</v>
      </c>
      <c r="K1407" s="317" t="s">
        <v>5432</v>
      </c>
      <c r="L1407" s="317" t="s">
        <v>6894</v>
      </c>
      <c r="M1407" s="317" t="e">
        <f>VLOOKUP(L1407,[2]Feuil1!$F:$F,1,)</f>
        <v>#N/A</v>
      </c>
      <c r="N1407" s="317"/>
    </row>
    <row r="1408" spans="1:14">
      <c r="A1408" s="317" t="str">
        <f>_xlfn.XLOOKUP(B1408,NRO!I:I,NRO!H:H)</f>
        <v>GMB</v>
      </c>
      <c r="B1408" s="317" t="s">
        <v>922</v>
      </c>
      <c r="C1408" s="317" t="s">
        <v>4115</v>
      </c>
      <c r="D1408" s="317">
        <v>14.42887</v>
      </c>
      <c r="E1408" s="317">
        <v>-16.96529</v>
      </c>
      <c r="F1408" s="317">
        <v>0</v>
      </c>
      <c r="G1408" s="317">
        <v>8</v>
      </c>
      <c r="H1408" s="317">
        <v>0</v>
      </c>
      <c r="I1408" s="317">
        <v>0</v>
      </c>
      <c r="J1408" s="320" t="s">
        <v>23</v>
      </c>
      <c r="K1408" s="317" t="s">
        <v>5432</v>
      </c>
      <c r="L1408" s="317" t="s">
        <v>6895</v>
      </c>
      <c r="M1408" s="317" t="e">
        <f>VLOOKUP(L1408,[2]Feuil1!$F:$F,1,)</f>
        <v>#N/A</v>
      </c>
      <c r="N1408" s="317"/>
    </row>
    <row r="1409" spans="1:14">
      <c r="A1409" s="317" t="str">
        <f>_xlfn.XLOOKUP(B1409,NRO!I:I,NRO!H:H)</f>
        <v>ZIG</v>
      </c>
      <c r="B1409" s="317" t="s">
        <v>1434</v>
      </c>
      <c r="C1409" s="317" t="s">
        <v>4108</v>
      </c>
      <c r="D1409" s="317">
        <v>12.56653</v>
      </c>
      <c r="E1409" s="317">
        <v>-16.28951</v>
      </c>
      <c r="F1409" s="317">
        <v>0</v>
      </c>
      <c r="G1409" s="317">
        <v>8</v>
      </c>
      <c r="H1409" s="317">
        <v>0</v>
      </c>
      <c r="I1409" s="317">
        <v>0</v>
      </c>
      <c r="J1409" s="319" t="s">
        <v>17</v>
      </c>
      <c r="K1409" s="317" t="s">
        <v>5432</v>
      </c>
      <c r="L1409" s="317" t="s">
        <v>6896</v>
      </c>
      <c r="M1409" s="317" t="e">
        <f>VLOOKUP(L1409,[2]Feuil1!$F:$F,1,)</f>
        <v>#N/A</v>
      </c>
      <c r="N1409" s="317"/>
    </row>
    <row r="1410" spans="1:14">
      <c r="A1410" s="317" t="str">
        <f>_xlfn.XLOOKUP(B1410,NRO!I:I,NRO!H:H)</f>
        <v>THS</v>
      </c>
      <c r="B1410" s="317" t="s">
        <v>878</v>
      </c>
      <c r="C1410" s="317" t="s">
        <v>5229</v>
      </c>
      <c r="D1410" s="317">
        <v>14.77168</v>
      </c>
      <c r="E1410" s="317">
        <v>-16.956389999999999</v>
      </c>
      <c r="F1410" s="317">
        <v>0</v>
      </c>
      <c r="G1410" s="317">
        <v>6</v>
      </c>
      <c r="H1410" s="317">
        <v>0</v>
      </c>
      <c r="I1410" s="317">
        <v>0</v>
      </c>
      <c r="J1410" s="320" t="s">
        <v>23</v>
      </c>
      <c r="K1410" s="317" t="s">
        <v>5432</v>
      </c>
      <c r="L1410" s="317" t="s">
        <v>6897</v>
      </c>
      <c r="M1410" s="317" t="e">
        <f>VLOOKUP(L1410,[2]Feuil1!$F:$F,1,)</f>
        <v>#N/A</v>
      </c>
      <c r="N1410" s="317"/>
    </row>
    <row r="1411" spans="1:14">
      <c r="A1411" s="317" t="str">
        <f>_xlfn.XLOOKUP(B1411,NRO!I:I,NRO!H:H)</f>
        <v>HAN</v>
      </c>
      <c r="B1411" s="317" t="s">
        <v>414</v>
      </c>
      <c r="C1411" s="317" t="s">
        <v>4093</v>
      </c>
      <c r="D1411" s="317">
        <v>14.74333</v>
      </c>
      <c r="E1411" s="317">
        <v>-17.424119999999998</v>
      </c>
      <c r="F1411" s="317">
        <v>0</v>
      </c>
      <c r="G1411" s="317">
        <v>6</v>
      </c>
      <c r="H1411" s="317">
        <v>0</v>
      </c>
      <c r="I1411" s="317">
        <v>0</v>
      </c>
      <c r="J1411" s="317" t="s">
        <v>19</v>
      </c>
      <c r="K1411" s="317" t="s">
        <v>5432</v>
      </c>
      <c r="L1411" s="317" t="s">
        <v>6898</v>
      </c>
      <c r="M1411" s="317" t="e">
        <f>VLOOKUP(L1411,[2]Feuil1!$F:$F,1,)</f>
        <v>#N/A</v>
      </c>
      <c r="N1411" s="317"/>
    </row>
    <row r="1412" spans="1:14">
      <c r="A1412" s="317" t="str">
        <f>_xlfn.XLOOKUP(B1412,NRO!I:I,NRO!H:H)</f>
        <v>MBO</v>
      </c>
      <c r="B1412" s="317" t="s">
        <v>1693</v>
      </c>
      <c r="C1412" s="317" t="s">
        <v>4570</v>
      </c>
      <c r="D1412" s="317">
        <v>15.13735</v>
      </c>
      <c r="E1412" s="317">
        <v>-16.883140000000001</v>
      </c>
      <c r="F1412" s="317">
        <v>0</v>
      </c>
      <c r="G1412" s="317">
        <v>6</v>
      </c>
      <c r="H1412" s="317">
        <v>0</v>
      </c>
      <c r="I1412" s="317">
        <v>0</v>
      </c>
      <c r="J1412" s="320" t="s">
        <v>23</v>
      </c>
      <c r="K1412" s="317" t="s">
        <v>5432</v>
      </c>
      <c r="L1412" s="317" t="s">
        <v>6899</v>
      </c>
      <c r="M1412" s="317" t="e">
        <f>VLOOKUP(L1412,[2]Feuil1!$F:$F,1,)</f>
        <v>#N/A</v>
      </c>
      <c r="N1412" s="317"/>
    </row>
    <row r="1413" spans="1:14">
      <c r="A1413" s="317" t="str">
        <f>_xlfn.XLOOKUP(B1413,NRO!I:I,NRO!H:H)</f>
        <v>REP</v>
      </c>
      <c r="B1413" s="317" t="s">
        <v>160</v>
      </c>
      <c r="C1413" s="317" t="s">
        <v>3956</v>
      </c>
      <c r="D1413" s="317">
        <v>14.670500000000001</v>
      </c>
      <c r="E1413" s="317">
        <v>-17.427499999999998</v>
      </c>
      <c r="F1413" s="317">
        <v>0</v>
      </c>
      <c r="G1413" s="317">
        <v>6</v>
      </c>
      <c r="H1413" s="317">
        <v>0</v>
      </c>
      <c r="I1413" s="317">
        <v>0</v>
      </c>
      <c r="J1413" s="317" t="s">
        <v>19</v>
      </c>
      <c r="K1413" s="317" t="s">
        <v>5432</v>
      </c>
      <c r="L1413" s="317" t="s">
        <v>6900</v>
      </c>
      <c r="M1413" s="317" t="e">
        <f>VLOOKUP(L1413,[2]Feuil1!$F:$F,1,)</f>
        <v>#N/A</v>
      </c>
      <c r="N1413" s="317"/>
    </row>
    <row r="1414" spans="1:14">
      <c r="A1414" s="317" t="str">
        <f>_xlfn.XLOOKUP(B1414,NRO!I:I,NRO!H:H)</f>
        <v>KLK</v>
      </c>
      <c r="B1414" s="317" t="s">
        <v>1045</v>
      </c>
      <c r="C1414" s="317" t="s">
        <v>4116</v>
      </c>
      <c r="D1414" s="317">
        <v>14.13852</v>
      </c>
      <c r="E1414" s="317">
        <v>-16.065729999999999</v>
      </c>
      <c r="F1414" s="317">
        <v>0</v>
      </c>
      <c r="G1414" s="317">
        <v>8</v>
      </c>
      <c r="H1414" s="317">
        <v>0</v>
      </c>
      <c r="I1414" s="317">
        <v>0</v>
      </c>
      <c r="J1414" s="322" t="s">
        <v>41</v>
      </c>
      <c r="K1414" s="317" t="s">
        <v>5432</v>
      </c>
      <c r="L1414" s="317" t="s">
        <v>6901</v>
      </c>
      <c r="M1414" s="317" t="e">
        <f>VLOOKUP(L1414,[2]Feuil1!$F:$F,1,)</f>
        <v>#N/A</v>
      </c>
      <c r="N1414" s="317"/>
    </row>
    <row r="1415" spans="1:14">
      <c r="A1415" s="317" t="str">
        <f>_xlfn.XLOOKUP(B1415,NRO!I:I,NRO!H:H)</f>
        <v>KLK</v>
      </c>
      <c r="B1415" s="317" t="s">
        <v>1045</v>
      </c>
      <c r="C1415" s="317" t="s">
        <v>4612</v>
      </c>
      <c r="D1415" s="317">
        <v>14.14188</v>
      </c>
      <c r="E1415" s="317">
        <v>-16.060210000000001</v>
      </c>
      <c r="F1415" s="317">
        <v>0</v>
      </c>
      <c r="G1415" s="317">
        <v>8</v>
      </c>
      <c r="H1415" s="317">
        <v>0</v>
      </c>
      <c r="I1415" s="317">
        <v>0</v>
      </c>
      <c r="J1415" s="322" t="s">
        <v>41</v>
      </c>
      <c r="K1415" s="317" t="s">
        <v>5432</v>
      </c>
      <c r="L1415" s="317" t="s">
        <v>6902</v>
      </c>
      <c r="M1415" s="317" t="e">
        <f>VLOOKUP(L1415,[2]Feuil1!$F:$F,1,)</f>
        <v>#N/A</v>
      </c>
      <c r="N1415" s="317"/>
    </row>
    <row r="1416" spans="1:14">
      <c r="A1416" s="317" t="str">
        <f>_xlfn.XLOOKUP(B1416,NRO!I:I,NRO!H:H)</f>
        <v>YOF</v>
      </c>
      <c r="B1416" s="317" t="s">
        <v>230</v>
      </c>
      <c r="C1416" s="317" t="s">
        <v>5045</v>
      </c>
      <c r="D1416" s="317">
        <v>14.759779999999999</v>
      </c>
      <c r="E1416" s="317">
        <v>-17.479140000000001</v>
      </c>
      <c r="F1416" s="317">
        <v>0</v>
      </c>
      <c r="G1416" s="317">
        <v>6</v>
      </c>
      <c r="H1416" s="317">
        <v>0</v>
      </c>
      <c r="I1416" s="317">
        <v>0</v>
      </c>
      <c r="J1416" s="317" t="s">
        <v>19</v>
      </c>
      <c r="K1416" s="317" t="s">
        <v>5432</v>
      </c>
      <c r="L1416" s="317" t="s">
        <v>6903</v>
      </c>
      <c r="M1416" s="317" t="e">
        <f>VLOOKUP(L1416,[2]Feuil1!$F:$F,1,)</f>
        <v>#N/A</v>
      </c>
      <c r="N1416" s="317"/>
    </row>
    <row r="1417" spans="1:14">
      <c r="A1417" s="317" t="str">
        <f>_xlfn.XLOOKUP(B1417,NRO!I:I,NRO!H:H)</f>
        <v>TIA</v>
      </c>
      <c r="B1417" s="317" t="s">
        <v>1539</v>
      </c>
      <c r="C1417" s="317" t="s">
        <v>4401</v>
      </c>
      <c r="D1417" s="317">
        <v>14.75417</v>
      </c>
      <c r="E1417" s="317">
        <v>-17.369289999999999</v>
      </c>
      <c r="F1417" s="317">
        <v>0</v>
      </c>
      <c r="G1417" s="317">
        <v>8</v>
      </c>
      <c r="H1417" s="317">
        <v>0</v>
      </c>
      <c r="I1417" s="317">
        <v>0</v>
      </c>
      <c r="J1417" s="318" t="s">
        <v>12</v>
      </c>
      <c r="K1417" s="317" t="s">
        <v>5432</v>
      </c>
      <c r="L1417" s="317" t="s">
        <v>6904</v>
      </c>
      <c r="M1417" s="317" t="e">
        <f>VLOOKUP(L1417,[2]Feuil1!$F:$F,1,)</f>
        <v>#N/A</v>
      </c>
      <c r="N1417" s="317"/>
    </row>
    <row r="1418" spans="1:14">
      <c r="A1418" s="317" t="str">
        <f>_xlfn.XLOOKUP(B1418,NRO!I:I,NRO!H:H)</f>
        <v>YOF</v>
      </c>
      <c r="B1418" s="317" t="s">
        <v>281</v>
      </c>
      <c r="C1418" s="317" t="s">
        <v>5116</v>
      </c>
      <c r="D1418" s="317">
        <v>14.747019999999999</v>
      </c>
      <c r="E1418" s="317">
        <v>-17.498519999999999</v>
      </c>
      <c r="F1418" s="317">
        <v>0</v>
      </c>
      <c r="G1418" s="317">
        <v>6</v>
      </c>
      <c r="H1418" s="317">
        <v>0</v>
      </c>
      <c r="I1418" s="317">
        <v>0</v>
      </c>
      <c r="J1418" s="317" t="s">
        <v>19</v>
      </c>
      <c r="K1418" s="317" t="s">
        <v>5432</v>
      </c>
      <c r="L1418" s="317" t="s">
        <v>6905</v>
      </c>
      <c r="M1418" s="317" t="e">
        <f>VLOOKUP(L1418,[2]Feuil1!$F:$F,1,)</f>
        <v>#N/A</v>
      </c>
      <c r="N1418" s="317"/>
    </row>
    <row r="1419" spans="1:14">
      <c r="A1419" s="317" t="str">
        <f>_xlfn.XLOOKUP(B1419,NRO!I:I,NRO!H:H)</f>
        <v>THS</v>
      </c>
      <c r="B1419" s="317" t="s">
        <v>1017</v>
      </c>
      <c r="C1419" s="317" t="s">
        <v>4113</v>
      </c>
      <c r="D1419" s="317">
        <v>14.41051</v>
      </c>
      <c r="E1419" s="317">
        <v>-16.955680000000001</v>
      </c>
      <c r="F1419" s="317">
        <v>0</v>
      </c>
      <c r="G1419" s="317">
        <v>8</v>
      </c>
      <c r="H1419" s="317">
        <v>0</v>
      </c>
      <c r="I1419" s="317">
        <v>0</v>
      </c>
      <c r="J1419" s="320" t="s">
        <v>23</v>
      </c>
      <c r="K1419" s="317" t="s">
        <v>5432</v>
      </c>
      <c r="L1419" s="317" t="s">
        <v>6906</v>
      </c>
      <c r="M1419" s="317" t="e">
        <f>VLOOKUP(L1419,[2]Feuil1!$F:$F,1,)</f>
        <v>#N/A</v>
      </c>
      <c r="N1419" s="317"/>
    </row>
    <row r="1420" spans="1:14">
      <c r="A1420" s="317" t="str">
        <f>_xlfn.XLOOKUP(B1420,NRO!I:I,NRO!H:H)</f>
        <v>ACA</v>
      </c>
      <c r="B1420" s="317" t="s">
        <v>190</v>
      </c>
      <c r="C1420" s="317" t="s">
        <v>4983</v>
      </c>
      <c r="D1420" s="317">
        <v>14.706490000000001</v>
      </c>
      <c r="E1420" s="317">
        <v>-17.483689999999999</v>
      </c>
      <c r="F1420" s="317">
        <v>0</v>
      </c>
      <c r="G1420" s="317">
        <v>6</v>
      </c>
      <c r="H1420" s="317">
        <v>0</v>
      </c>
      <c r="I1420" s="317">
        <v>0</v>
      </c>
      <c r="J1420" s="317" t="s">
        <v>19</v>
      </c>
      <c r="K1420" s="317" t="s">
        <v>5432</v>
      </c>
      <c r="L1420" s="317" t="s">
        <v>6907</v>
      </c>
      <c r="M1420" s="317" t="e">
        <f>VLOOKUP(L1420,[2]Feuil1!$F:$F,1,)</f>
        <v>#N/A</v>
      </c>
      <c r="N1420" s="317"/>
    </row>
    <row r="1421" spans="1:14">
      <c r="A1421" s="317" t="str">
        <f>_xlfn.XLOOKUP(B1421,NRO!I:I,NRO!H:H)</f>
        <v>DMD</v>
      </c>
      <c r="B1421" s="317" t="s">
        <v>1538</v>
      </c>
      <c r="C1421" s="317" t="s">
        <v>3714</v>
      </c>
      <c r="D1421" s="317">
        <v>14.726599999999999</v>
      </c>
      <c r="E1421" s="317">
        <v>-17.186699999999998</v>
      </c>
      <c r="F1421" s="317">
        <v>0</v>
      </c>
      <c r="G1421" s="317">
        <v>8</v>
      </c>
      <c r="H1421" s="317">
        <v>0</v>
      </c>
      <c r="I1421" s="317">
        <v>0</v>
      </c>
      <c r="J1421" s="318" t="s">
        <v>12</v>
      </c>
      <c r="K1421" s="317" t="s">
        <v>5432</v>
      </c>
      <c r="L1421" s="317" t="s">
        <v>6908</v>
      </c>
      <c r="M1421" s="317" t="e">
        <f>VLOOKUP(L1421,[2]Feuil1!$F:$F,1,)</f>
        <v>#N/A</v>
      </c>
      <c r="N1421" s="317"/>
    </row>
    <row r="1422" spans="1:14">
      <c r="A1422" s="317" t="str">
        <f>_xlfn.XLOOKUP(B1422,NRO!I:I,NRO!H:H)</f>
        <v>THS</v>
      </c>
      <c r="B1422" s="317" t="s">
        <v>481</v>
      </c>
      <c r="C1422" s="317" t="s">
        <v>4694</v>
      </c>
      <c r="D1422" s="317">
        <v>14.773820000000001</v>
      </c>
      <c r="E1422" s="317">
        <v>-16.952169999999999</v>
      </c>
      <c r="F1422" s="317">
        <v>0</v>
      </c>
      <c r="G1422" s="317">
        <v>6</v>
      </c>
      <c r="H1422" s="317">
        <v>0</v>
      </c>
      <c r="I1422" s="317">
        <v>0</v>
      </c>
      <c r="J1422" s="320" t="s">
        <v>23</v>
      </c>
      <c r="K1422" s="317" t="s">
        <v>5432</v>
      </c>
      <c r="L1422" s="317" t="s">
        <v>6909</v>
      </c>
      <c r="M1422" s="317" t="e">
        <f>VLOOKUP(L1422,[2]Feuil1!$F:$F,1,)</f>
        <v>#N/A</v>
      </c>
      <c r="N1422" s="317"/>
    </row>
    <row r="1423" spans="1:14">
      <c r="A1423" s="317" t="str">
        <f>_xlfn.XLOOKUP(B1423,NRO!I:I,NRO!H:H)</f>
        <v>THS</v>
      </c>
      <c r="B1423" s="317" t="s">
        <v>875</v>
      </c>
      <c r="C1423" s="317" t="s">
        <v>4818</v>
      </c>
      <c r="D1423" s="317">
        <v>14.811769999999999</v>
      </c>
      <c r="E1423" s="317">
        <v>-16.925059999999998</v>
      </c>
      <c r="F1423" s="317">
        <v>0</v>
      </c>
      <c r="G1423" s="317">
        <v>6</v>
      </c>
      <c r="H1423" s="317">
        <v>0</v>
      </c>
      <c r="I1423" s="317">
        <v>0</v>
      </c>
      <c r="J1423" s="320" t="s">
        <v>23</v>
      </c>
      <c r="K1423" s="317" t="s">
        <v>5432</v>
      </c>
      <c r="L1423" s="317" t="s">
        <v>6910</v>
      </c>
      <c r="M1423" s="317" t="e">
        <f>VLOOKUP(L1423,[2]Feuil1!$F:$F,1,)</f>
        <v>#N/A</v>
      </c>
      <c r="N1423" s="317"/>
    </row>
    <row r="1424" spans="1:14">
      <c r="A1424" s="317" t="str">
        <f>_xlfn.XLOOKUP(B1424,NRO!I:I,NRO!H:H)</f>
        <v>CAM</v>
      </c>
      <c r="B1424" s="317" t="s">
        <v>717</v>
      </c>
      <c r="C1424" s="317" t="s">
        <v>4259</v>
      </c>
      <c r="D1424" s="317">
        <v>14.747389999999999</v>
      </c>
      <c r="E1424" s="317">
        <v>-17.421600000000002</v>
      </c>
      <c r="F1424" s="317">
        <v>0</v>
      </c>
      <c r="G1424" s="317">
        <v>6</v>
      </c>
      <c r="H1424" s="317">
        <v>0</v>
      </c>
      <c r="I1424" s="317">
        <v>0</v>
      </c>
      <c r="J1424" s="318" t="s">
        <v>12</v>
      </c>
      <c r="K1424" s="317" t="s">
        <v>5432</v>
      </c>
      <c r="L1424" s="317" t="s">
        <v>6911</v>
      </c>
      <c r="M1424" s="317" t="e">
        <f>VLOOKUP(L1424,[2]Feuil1!$F:$F,1,)</f>
        <v>#N/A</v>
      </c>
      <c r="N1424" s="317"/>
    </row>
    <row r="1425" spans="1:14">
      <c r="A1425" s="317" t="str">
        <f>_xlfn.XLOOKUP(B1425,NRO!I:I,NRO!H:H)</f>
        <v>REP</v>
      </c>
      <c r="B1425" s="317" t="s">
        <v>160</v>
      </c>
      <c r="C1425" s="317" t="s">
        <v>4148</v>
      </c>
      <c r="D1425" s="317">
        <v>14.674804</v>
      </c>
      <c r="E1425" s="317">
        <v>-17.421395</v>
      </c>
      <c r="F1425" s="317">
        <v>0</v>
      </c>
      <c r="G1425" s="317">
        <v>6</v>
      </c>
      <c r="H1425" s="317">
        <v>0</v>
      </c>
      <c r="I1425" s="317">
        <v>0</v>
      </c>
      <c r="J1425" s="317" t="s">
        <v>19</v>
      </c>
      <c r="K1425" s="317" t="s">
        <v>5432</v>
      </c>
      <c r="L1425" s="317" t="s">
        <v>6912</v>
      </c>
      <c r="M1425" s="317" t="e">
        <f>VLOOKUP(L1425,[2]Feuil1!$F:$F,1,)</f>
        <v>#N/A</v>
      </c>
      <c r="N1425" s="317"/>
    </row>
    <row r="1426" spans="1:14">
      <c r="A1426" s="317" t="e">
        <f>_xlfn.XLOOKUP(B1426,NRO!I:I,NRO!H:H)</f>
        <v>#N/A</v>
      </c>
      <c r="B1426" s="317" t="s">
        <v>5093</v>
      </c>
      <c r="C1426" s="317" t="s">
        <v>4986</v>
      </c>
      <c r="D1426" s="317">
        <v>14.733180000000001</v>
      </c>
      <c r="E1426" s="317">
        <v>-17.453199999999999</v>
      </c>
      <c r="F1426" s="317">
        <v>0</v>
      </c>
      <c r="G1426" s="317">
        <v>6</v>
      </c>
      <c r="H1426" s="317">
        <v>0</v>
      </c>
      <c r="I1426" s="317">
        <v>0</v>
      </c>
      <c r="J1426" s="317" t="s">
        <v>19</v>
      </c>
      <c r="K1426" s="317" t="s">
        <v>5432</v>
      </c>
      <c r="L1426" s="317" t="s">
        <v>6913</v>
      </c>
      <c r="M1426" s="317" t="e">
        <f>VLOOKUP(L1426,[2]Feuil1!$F:$F,1,)</f>
        <v>#N/A</v>
      </c>
      <c r="N1426" s="317"/>
    </row>
    <row r="1427" spans="1:14">
      <c r="A1427" s="317" t="str">
        <f>_xlfn.XLOOKUP(B1427,NRO!I:I,NRO!H:H)</f>
        <v>NGA</v>
      </c>
      <c r="B1427" s="317" t="s">
        <v>678</v>
      </c>
      <c r="C1427" s="317" t="s">
        <v>4774</v>
      </c>
      <c r="D1427" s="317">
        <v>16.048300000000001</v>
      </c>
      <c r="E1427" s="317">
        <v>-16.433869999999999</v>
      </c>
      <c r="F1427" s="317">
        <v>0</v>
      </c>
      <c r="G1427" s="317">
        <v>6</v>
      </c>
      <c r="H1427" s="317">
        <v>0</v>
      </c>
      <c r="I1427" s="317">
        <v>0</v>
      </c>
      <c r="J1427" s="321" t="s">
        <v>26</v>
      </c>
      <c r="K1427" s="317" t="s">
        <v>5432</v>
      </c>
      <c r="L1427" s="317" t="s">
        <v>6914</v>
      </c>
      <c r="M1427" s="317" t="e">
        <f>VLOOKUP(L1427,[2]Feuil1!$F:$F,1,)</f>
        <v>#N/A</v>
      </c>
      <c r="N1427" s="317"/>
    </row>
    <row r="1428" spans="1:14">
      <c r="A1428" s="317" t="str">
        <f>_xlfn.XLOOKUP(B1428,NRO!I:I,NRO!H:H)</f>
        <v>MED</v>
      </c>
      <c r="B1428" s="317" t="s">
        <v>177</v>
      </c>
      <c r="C1428" s="317" t="s">
        <v>4262</v>
      </c>
      <c r="D1428" s="317">
        <v>14.671010000000001</v>
      </c>
      <c r="E1428" s="317">
        <v>-17.437059999999999</v>
      </c>
      <c r="F1428" s="317">
        <v>0</v>
      </c>
      <c r="G1428" s="317">
        <v>6</v>
      </c>
      <c r="H1428" s="317">
        <v>0</v>
      </c>
      <c r="I1428" s="317">
        <v>0</v>
      </c>
      <c r="J1428" s="317" t="s">
        <v>19</v>
      </c>
      <c r="K1428" s="317" t="s">
        <v>5432</v>
      </c>
      <c r="L1428" s="317" t="s">
        <v>6915</v>
      </c>
      <c r="M1428" s="317" t="e">
        <f>VLOOKUP(L1428,[2]Feuil1!$F:$F,1,)</f>
        <v>#N/A</v>
      </c>
      <c r="N1428" s="317"/>
    </row>
    <row r="1429" spans="1:14">
      <c r="A1429" s="317" t="str">
        <f>_xlfn.XLOOKUP(B1429,NRO!I:I,NRO!H:H)</f>
        <v>MED</v>
      </c>
      <c r="B1429" s="317" t="s">
        <v>177</v>
      </c>
      <c r="C1429" s="317" t="s">
        <v>4186</v>
      </c>
      <c r="D1429" s="317">
        <v>14.671569999999999</v>
      </c>
      <c r="E1429" s="317">
        <v>-17.43882</v>
      </c>
      <c r="F1429" s="317">
        <v>0</v>
      </c>
      <c r="G1429" s="317">
        <v>6</v>
      </c>
      <c r="H1429" s="317">
        <v>0</v>
      </c>
      <c r="I1429" s="317">
        <v>0</v>
      </c>
      <c r="J1429" s="317" t="s">
        <v>19</v>
      </c>
      <c r="K1429" s="317" t="s">
        <v>5432</v>
      </c>
      <c r="L1429" s="317" t="s">
        <v>6916</v>
      </c>
      <c r="M1429" s="317" t="e">
        <f>VLOOKUP(L1429,[2]Feuil1!$F:$F,1,)</f>
        <v>#N/A</v>
      </c>
      <c r="N1429" s="317"/>
    </row>
    <row r="1430" spans="1:14">
      <c r="A1430" s="317" t="str">
        <f>_xlfn.XLOOKUP(B1430,NRO!I:I,NRO!H:H)</f>
        <v>GDW</v>
      </c>
      <c r="B1430" s="317" t="s">
        <v>869</v>
      </c>
      <c r="C1430" s="317" t="s">
        <v>3800</v>
      </c>
      <c r="D1430" s="317">
        <v>14.766679999999999</v>
      </c>
      <c r="E1430" s="317">
        <v>-17.408149999999999</v>
      </c>
      <c r="F1430" s="317">
        <v>0</v>
      </c>
      <c r="G1430" s="317">
        <v>6</v>
      </c>
      <c r="H1430" s="317">
        <v>0</v>
      </c>
      <c r="I1430" s="317">
        <v>0</v>
      </c>
      <c r="J1430" s="318" t="s">
        <v>12</v>
      </c>
      <c r="K1430" s="317" t="s">
        <v>5432</v>
      </c>
      <c r="L1430" s="317" t="s">
        <v>6917</v>
      </c>
      <c r="M1430" s="317" t="e">
        <f>VLOOKUP(L1430,[2]Feuil1!$F:$F,1,)</f>
        <v>#N/A</v>
      </c>
      <c r="N1430" s="317"/>
    </row>
    <row r="1431" spans="1:14">
      <c r="A1431" s="317" t="str">
        <f>_xlfn.XLOOKUP(B1431,NRO!I:I,NRO!H:H)</f>
        <v>TBA</v>
      </c>
      <c r="B1431" s="317" t="s">
        <v>1533</v>
      </c>
      <c r="C1431" s="317" t="s">
        <v>4115</v>
      </c>
      <c r="D1431" s="317">
        <v>13.76071</v>
      </c>
      <c r="E1431" s="317">
        <v>-13.76071</v>
      </c>
      <c r="F1431" s="317">
        <v>0</v>
      </c>
      <c r="G1431" s="317">
        <v>8</v>
      </c>
      <c r="H1431" s="317">
        <v>0</v>
      </c>
      <c r="I1431" s="317">
        <v>0</v>
      </c>
      <c r="J1431" s="323" t="s">
        <v>9</v>
      </c>
      <c r="K1431" s="317" t="s">
        <v>5432</v>
      </c>
      <c r="L1431" s="317" t="s">
        <v>6918</v>
      </c>
      <c r="M1431" s="317" t="e">
        <f>VLOOKUP(L1431,[2]Feuil1!$F:$F,1,)</f>
        <v>#N/A</v>
      </c>
      <c r="N1431" s="317"/>
    </row>
    <row r="1432" spans="1:14">
      <c r="A1432" s="317" t="str">
        <f>_xlfn.XLOOKUP(B1432,NRO!I:I,NRO!H:H)</f>
        <v>TIA</v>
      </c>
      <c r="B1432" s="317" t="s">
        <v>856</v>
      </c>
      <c r="C1432" s="317" t="s">
        <v>3837</v>
      </c>
      <c r="D1432" s="317">
        <v>14.73574</v>
      </c>
      <c r="E1432" s="317">
        <v>-17.409369999999999</v>
      </c>
      <c r="F1432" s="317">
        <v>0</v>
      </c>
      <c r="G1432" s="317">
        <v>6</v>
      </c>
      <c r="H1432" s="317">
        <v>0</v>
      </c>
      <c r="I1432" s="317">
        <v>0</v>
      </c>
      <c r="J1432" s="318" t="s">
        <v>12</v>
      </c>
      <c r="K1432" s="317" t="s">
        <v>5432</v>
      </c>
      <c r="L1432" s="317" t="s">
        <v>6919</v>
      </c>
      <c r="M1432" s="317" t="e">
        <f>VLOOKUP(L1432,[2]Feuil1!$F:$F,1,)</f>
        <v>#N/A</v>
      </c>
      <c r="N1432" s="317"/>
    </row>
    <row r="1433" spans="1:14">
      <c r="A1433" s="317" t="str">
        <f>_xlfn.XLOOKUP(B1433,NRO!I:I,NRO!H:H)</f>
        <v>SGK</v>
      </c>
      <c r="B1433" s="317" t="s">
        <v>1669</v>
      </c>
      <c r="C1433" s="317" t="s">
        <v>5230</v>
      </c>
      <c r="D1433" s="317">
        <v>14.816850000000001</v>
      </c>
      <c r="E1433" s="317">
        <v>-17.27571</v>
      </c>
      <c r="F1433" s="317">
        <v>0</v>
      </c>
      <c r="G1433" s="317">
        <v>6</v>
      </c>
      <c r="H1433" s="317">
        <v>0</v>
      </c>
      <c r="I1433" s="317">
        <v>0</v>
      </c>
      <c r="J1433" s="318" t="s">
        <v>12</v>
      </c>
      <c r="K1433" s="317" t="s">
        <v>5432</v>
      </c>
      <c r="L1433" s="317" t="s">
        <v>6920</v>
      </c>
      <c r="M1433" s="317" t="e">
        <f>VLOOKUP(L1433,[2]Feuil1!$F:$F,1,)</f>
        <v>#N/A</v>
      </c>
      <c r="N1433" s="317"/>
    </row>
    <row r="1434" spans="1:14">
      <c r="A1434" s="317" t="str">
        <f>_xlfn.XLOOKUP(B1434,NRO!I:I,NRO!H:H)</f>
        <v>TIV</v>
      </c>
      <c r="B1434" s="317" t="s">
        <v>1623</v>
      </c>
      <c r="C1434" s="317" t="s">
        <v>3878</v>
      </c>
      <c r="D1434" s="317">
        <v>14.927390000000001</v>
      </c>
      <c r="E1434" s="317">
        <v>-16.81765</v>
      </c>
      <c r="F1434" s="317">
        <v>0</v>
      </c>
      <c r="G1434" s="317">
        <v>8</v>
      </c>
      <c r="H1434" s="317">
        <v>0</v>
      </c>
      <c r="I1434" s="317">
        <v>0</v>
      </c>
      <c r="J1434" s="320" t="s">
        <v>23</v>
      </c>
      <c r="K1434" s="317" t="s">
        <v>5432</v>
      </c>
      <c r="L1434" s="317" t="s">
        <v>6921</v>
      </c>
      <c r="M1434" s="317" t="e">
        <f>VLOOKUP(L1434,[2]Feuil1!$F:$F,1,)</f>
        <v>#N/A</v>
      </c>
      <c r="N1434" s="317"/>
    </row>
    <row r="1435" spans="1:14">
      <c r="A1435" s="317" t="e">
        <f>_xlfn.XLOOKUP(B1435,NRO!I:I,NRO!H:H)</f>
        <v>#N/A</v>
      </c>
      <c r="B1435" s="317" t="s">
        <v>5231</v>
      </c>
      <c r="C1435" s="317" t="s">
        <v>5070</v>
      </c>
      <c r="D1435" s="317">
        <v>14.731920000000001</v>
      </c>
      <c r="E1435" s="317">
        <v>-17.450240000000001</v>
      </c>
      <c r="F1435" s="317">
        <v>0</v>
      </c>
      <c r="G1435" s="317">
        <v>6</v>
      </c>
      <c r="H1435" s="317">
        <v>0</v>
      </c>
      <c r="I1435" s="317">
        <v>0</v>
      </c>
      <c r="J1435" s="317" t="s">
        <v>19</v>
      </c>
      <c r="K1435" s="317" t="s">
        <v>5432</v>
      </c>
      <c r="L1435" s="317" t="s">
        <v>6922</v>
      </c>
      <c r="M1435" s="317" t="e">
        <f>VLOOKUP(L1435,[2]Feuil1!$F:$F,1,)</f>
        <v>#N/A</v>
      </c>
      <c r="N1435" s="317"/>
    </row>
    <row r="1436" spans="1:14">
      <c r="A1436" s="317" t="e">
        <f>_xlfn.XLOOKUP(B1436,NRO!I:I,NRO!H:H)</f>
        <v>#N/A</v>
      </c>
      <c r="B1436" s="317" t="s">
        <v>5087</v>
      </c>
      <c r="C1436" s="317" t="s">
        <v>3998</v>
      </c>
      <c r="D1436" s="317">
        <v>14.729089999999999</v>
      </c>
      <c r="E1436" s="317">
        <v>-17.456379999999999</v>
      </c>
      <c r="F1436" s="317">
        <v>0</v>
      </c>
      <c r="G1436" s="317">
        <v>6</v>
      </c>
      <c r="H1436" s="317">
        <v>0</v>
      </c>
      <c r="I1436" s="317">
        <v>0</v>
      </c>
      <c r="J1436" s="317" t="s">
        <v>19</v>
      </c>
      <c r="K1436" s="317" t="s">
        <v>5432</v>
      </c>
      <c r="L1436" s="317" t="s">
        <v>6923</v>
      </c>
      <c r="M1436" s="317" t="e">
        <f>VLOOKUP(L1436,[2]Feuil1!$F:$F,1,)</f>
        <v>#N/A</v>
      </c>
      <c r="N1436" s="317"/>
    </row>
    <row r="1437" spans="1:14">
      <c r="A1437" s="317" t="e">
        <f>_xlfn.XLOOKUP(B1437,NRO!I:I,NRO!H:H)</f>
        <v>#N/A</v>
      </c>
      <c r="B1437" s="317" t="s">
        <v>5152</v>
      </c>
      <c r="C1437" s="317" t="s">
        <v>4483</v>
      </c>
      <c r="D1437" s="317">
        <v>15.11904</v>
      </c>
      <c r="E1437" s="317">
        <v>-16.87473</v>
      </c>
      <c r="F1437" s="317">
        <v>0</v>
      </c>
      <c r="G1437" s="317">
        <v>6</v>
      </c>
      <c r="H1437" s="317">
        <v>0</v>
      </c>
      <c r="I1437" s="317">
        <v>0</v>
      </c>
      <c r="J1437" s="320" t="s">
        <v>23</v>
      </c>
      <c r="K1437" s="317" t="s">
        <v>5432</v>
      </c>
      <c r="L1437" s="317" t="s">
        <v>6924</v>
      </c>
      <c r="M1437" s="317" t="e">
        <f>VLOOKUP(L1437,[2]Feuil1!$F:$F,1,)</f>
        <v>#N/A</v>
      </c>
      <c r="N1437" s="317"/>
    </row>
    <row r="1438" spans="1:14">
      <c r="A1438" s="317" t="str">
        <f>_xlfn.XLOOKUP(B1438,NRO!I:I,NRO!H:H)</f>
        <v>GMB</v>
      </c>
      <c r="B1438" s="317" t="s">
        <v>465</v>
      </c>
      <c r="C1438" s="317" t="s">
        <v>4545</v>
      </c>
      <c r="D1438" s="317">
        <v>14.42055</v>
      </c>
      <c r="E1438" s="317">
        <v>-16.979279999999999</v>
      </c>
      <c r="F1438" s="317">
        <v>0</v>
      </c>
      <c r="G1438" s="317">
        <v>6</v>
      </c>
      <c r="H1438" s="317">
        <v>0</v>
      </c>
      <c r="I1438" s="317">
        <v>0</v>
      </c>
      <c r="J1438" s="320" t="s">
        <v>23</v>
      </c>
      <c r="K1438" s="317" t="s">
        <v>5432</v>
      </c>
      <c r="L1438" s="317" t="s">
        <v>6925</v>
      </c>
      <c r="M1438" s="317" t="e">
        <f>VLOOKUP(L1438,[2]Feuil1!$F:$F,1,)</f>
        <v>#N/A</v>
      </c>
      <c r="N1438" s="317"/>
    </row>
    <row r="1439" spans="1:14">
      <c r="A1439" s="317" t="str">
        <f>_xlfn.XLOOKUP(B1439,NRO!I:I,NRO!H:H)</f>
        <v>SVD</v>
      </c>
      <c r="B1439" s="317" t="s">
        <v>382</v>
      </c>
      <c r="C1439" s="317" t="s">
        <v>3975</v>
      </c>
      <c r="D1439" s="317">
        <v>14.70393</v>
      </c>
      <c r="E1439" s="317">
        <v>-17.469239999999999</v>
      </c>
      <c r="F1439" s="317">
        <v>0</v>
      </c>
      <c r="G1439" s="317">
        <v>6</v>
      </c>
      <c r="H1439" s="317">
        <v>0</v>
      </c>
      <c r="I1439" s="317">
        <v>0</v>
      </c>
      <c r="J1439" s="317" t="s">
        <v>19</v>
      </c>
      <c r="K1439" s="317" t="s">
        <v>5432</v>
      </c>
      <c r="L1439" s="317" t="s">
        <v>6926</v>
      </c>
      <c r="M1439" s="317" t="e">
        <f>VLOOKUP(L1439,[2]Feuil1!$F:$F,1,)</f>
        <v>#N/A</v>
      </c>
      <c r="N1439" s="317"/>
    </row>
    <row r="1440" spans="1:14">
      <c r="A1440" s="317" t="str">
        <f>_xlfn.XLOOKUP(B1440,NRO!I:I,NRO!H:H)</f>
        <v>GDW</v>
      </c>
      <c r="B1440" s="317" t="s">
        <v>692</v>
      </c>
      <c r="C1440" s="317" t="s">
        <v>3942</v>
      </c>
      <c r="D1440" s="317">
        <v>14.78</v>
      </c>
      <c r="E1440" s="317">
        <v>-17.397929999999999</v>
      </c>
      <c r="F1440" s="317">
        <v>0</v>
      </c>
      <c r="G1440" s="317">
        <v>6</v>
      </c>
      <c r="H1440" s="317">
        <v>0</v>
      </c>
      <c r="I1440" s="317">
        <v>0</v>
      </c>
      <c r="J1440" s="318" t="s">
        <v>12</v>
      </c>
      <c r="K1440" s="317" t="s">
        <v>5432</v>
      </c>
      <c r="L1440" s="317" t="s">
        <v>6927</v>
      </c>
      <c r="M1440" s="317" t="e">
        <f>VLOOKUP(L1440,[2]Feuil1!$F:$F,1,)</f>
        <v>#N/A</v>
      </c>
      <c r="N1440" s="317"/>
    </row>
    <row r="1441" spans="1:14">
      <c r="A1441" s="317" t="str">
        <f>_xlfn.XLOOKUP(B1441,NRO!I:I,NRO!H:H)</f>
        <v>KLK</v>
      </c>
      <c r="B1441" s="317" t="s">
        <v>1382</v>
      </c>
      <c r="C1441" s="317" t="s">
        <v>3830</v>
      </c>
      <c r="D1441" s="317">
        <v>14.160500000000001</v>
      </c>
      <c r="E1441" s="317">
        <v>-16.078320000000001</v>
      </c>
      <c r="F1441" s="317">
        <v>0</v>
      </c>
      <c r="G1441" s="317">
        <v>8</v>
      </c>
      <c r="H1441" s="317">
        <v>0</v>
      </c>
      <c r="I1441" s="317">
        <v>0</v>
      </c>
      <c r="J1441" s="322" t="s">
        <v>41</v>
      </c>
      <c r="K1441" s="317" t="s">
        <v>5432</v>
      </c>
      <c r="L1441" s="317" t="s">
        <v>6928</v>
      </c>
      <c r="M1441" s="317" t="e">
        <f>VLOOKUP(L1441,[2]Feuil1!$F:$F,1,)</f>
        <v>#N/A</v>
      </c>
      <c r="N1441" s="317"/>
    </row>
    <row r="1442" spans="1:14">
      <c r="A1442" s="317" t="str">
        <f>_xlfn.XLOOKUP(B1442,NRO!I:I,NRO!H:H)</f>
        <v>SGK</v>
      </c>
      <c r="B1442" s="317" t="s">
        <v>1672</v>
      </c>
      <c r="C1442" s="317" t="s">
        <v>5232</v>
      </c>
      <c r="D1442" s="317">
        <v>14.817729999999999</v>
      </c>
      <c r="E1442" s="317">
        <v>-17.274260000000002</v>
      </c>
      <c r="F1442" s="317">
        <v>0</v>
      </c>
      <c r="G1442" s="317">
        <v>6</v>
      </c>
      <c r="H1442" s="317">
        <v>0</v>
      </c>
      <c r="I1442" s="317">
        <v>0</v>
      </c>
      <c r="J1442" s="318" t="s">
        <v>12</v>
      </c>
      <c r="K1442" s="317" t="s">
        <v>5432</v>
      </c>
      <c r="L1442" s="317" t="s">
        <v>6929</v>
      </c>
      <c r="M1442" s="317" t="e">
        <f>VLOOKUP(L1442,[2]Feuil1!$F:$F,1,)</f>
        <v>#N/A</v>
      </c>
      <c r="N1442" s="317"/>
    </row>
    <row r="1443" spans="1:14">
      <c r="A1443" s="317" t="e">
        <f>_xlfn.XLOOKUP(B1443,NRO!I:I,NRO!H:H)</f>
        <v>#N/A</v>
      </c>
      <c r="B1443" s="317" t="s">
        <v>5233</v>
      </c>
      <c r="C1443" s="317" t="s">
        <v>4106</v>
      </c>
      <c r="D1443" s="317">
        <v>15.6493</v>
      </c>
      <c r="E1443" s="317">
        <v>-13.2529</v>
      </c>
      <c r="F1443" s="317">
        <v>0</v>
      </c>
      <c r="G1443" s="317">
        <v>8</v>
      </c>
      <c r="H1443" s="317">
        <v>0</v>
      </c>
      <c r="I1443" s="317">
        <v>0</v>
      </c>
      <c r="J1443" s="321" t="s">
        <v>26</v>
      </c>
      <c r="K1443" s="317" t="s">
        <v>5432</v>
      </c>
      <c r="L1443" s="317" t="s">
        <v>6930</v>
      </c>
      <c r="M1443" s="317" t="e">
        <f>VLOOKUP(L1443,[2]Feuil1!$F:$F,1,)</f>
        <v>#N/A</v>
      </c>
      <c r="N1443" s="317"/>
    </row>
    <row r="1444" spans="1:14">
      <c r="A1444" s="317" t="str">
        <f>_xlfn.XLOOKUP(B1444,NRO!I:I,NRO!H:H)</f>
        <v>ACA</v>
      </c>
      <c r="B1444" s="317" t="s">
        <v>543</v>
      </c>
      <c r="C1444" s="317" t="s">
        <v>5163</v>
      </c>
      <c r="D1444" s="317">
        <v>14.6965</v>
      </c>
      <c r="E1444" s="317">
        <v>-17.460049999999999</v>
      </c>
      <c r="F1444" s="317">
        <v>0</v>
      </c>
      <c r="G1444" s="317">
        <v>48</v>
      </c>
      <c r="H1444" s="317">
        <v>0</v>
      </c>
      <c r="I1444" s="317">
        <v>0</v>
      </c>
      <c r="J1444" s="317" t="s">
        <v>19</v>
      </c>
      <c r="K1444" s="317" t="s">
        <v>5432</v>
      </c>
      <c r="L1444" s="317" t="s">
        <v>6931</v>
      </c>
      <c r="M1444" s="317" t="e">
        <f>VLOOKUP(L1444,[2]Feuil1!$F:$F,1,)</f>
        <v>#N/A</v>
      </c>
      <c r="N1444" s="317"/>
    </row>
    <row r="1445" spans="1:14">
      <c r="A1445" s="317" t="str">
        <f>_xlfn.XLOOKUP(B1445,NRO!I:I,NRO!H:H)</f>
        <v>MAT</v>
      </c>
      <c r="B1445" s="317" t="s">
        <v>1659</v>
      </c>
      <c r="C1445" s="317" t="s">
        <v>4106</v>
      </c>
      <c r="D1445" s="317">
        <v>15.6493</v>
      </c>
      <c r="E1445" s="317">
        <v>-13.2529</v>
      </c>
      <c r="F1445" s="317">
        <v>0</v>
      </c>
      <c r="G1445" s="317">
        <v>8</v>
      </c>
      <c r="H1445" s="317">
        <v>0</v>
      </c>
      <c r="I1445" s="317">
        <v>0</v>
      </c>
      <c r="J1445" s="321" t="s">
        <v>26</v>
      </c>
      <c r="K1445" s="317" t="s">
        <v>5432</v>
      </c>
      <c r="L1445" s="317" t="s">
        <v>6932</v>
      </c>
      <c r="M1445" s="317" t="e">
        <f>VLOOKUP(L1445,[2]Feuil1!$F:$F,1,)</f>
        <v>#N/A</v>
      </c>
      <c r="N1445" s="317"/>
    </row>
    <row r="1446" spans="1:14">
      <c r="A1446" s="317" t="str">
        <f>_xlfn.XLOOKUP(B1446,NRO!I:I,NRO!H:H)</f>
        <v>MBO</v>
      </c>
      <c r="B1446" s="317" t="s">
        <v>1689</v>
      </c>
      <c r="C1446" s="317" t="s">
        <v>4886</v>
      </c>
      <c r="D1446" s="317">
        <v>15.124140000000001</v>
      </c>
      <c r="E1446" s="317">
        <v>-16.882290000000001</v>
      </c>
      <c r="F1446" s="317">
        <v>0</v>
      </c>
      <c r="G1446" s="317">
        <v>6</v>
      </c>
      <c r="H1446" s="317">
        <v>0</v>
      </c>
      <c r="I1446" s="317">
        <v>0</v>
      </c>
      <c r="J1446" s="320" t="s">
        <v>23</v>
      </c>
      <c r="K1446" s="317" t="s">
        <v>5432</v>
      </c>
      <c r="L1446" s="317" t="s">
        <v>6933</v>
      </c>
      <c r="M1446" s="317" t="e">
        <f>VLOOKUP(L1446,[2]Feuil1!$F:$F,1,)</f>
        <v>#N/A</v>
      </c>
      <c r="N1446" s="317"/>
    </row>
    <row r="1447" spans="1:14">
      <c r="A1447" s="317" t="str">
        <f>_xlfn.XLOOKUP(B1447,NRO!I:I,NRO!H:H)</f>
        <v>GMB</v>
      </c>
      <c r="B1447" s="317" t="s">
        <v>555</v>
      </c>
      <c r="C1447" s="317" t="s">
        <v>4649</v>
      </c>
      <c r="D1447" s="317">
        <v>14.442209999999999</v>
      </c>
      <c r="E1447" s="317">
        <v>-17.017600000000002</v>
      </c>
      <c r="F1447" s="317">
        <v>0</v>
      </c>
      <c r="G1447" s="317">
        <v>6</v>
      </c>
      <c r="H1447" s="317">
        <v>0</v>
      </c>
      <c r="I1447" s="317">
        <v>0</v>
      </c>
      <c r="J1447" s="320" t="s">
        <v>23</v>
      </c>
      <c r="K1447" s="317" t="s">
        <v>5432</v>
      </c>
      <c r="L1447" s="317" t="s">
        <v>6934</v>
      </c>
      <c r="M1447" s="317" t="e">
        <f>VLOOKUP(L1447,[2]Feuil1!$F:$F,1,)</f>
        <v>#N/A</v>
      </c>
      <c r="N1447" s="317"/>
    </row>
    <row r="1448" spans="1:14">
      <c r="A1448" s="317" t="str">
        <f>_xlfn.XLOOKUP(B1448,NRO!I:I,NRO!H:H)</f>
        <v>MBR</v>
      </c>
      <c r="B1448" s="317" t="s">
        <v>735</v>
      </c>
      <c r="C1448" s="317" t="s">
        <v>4913</v>
      </c>
      <c r="D1448" s="317">
        <v>14.4086</v>
      </c>
      <c r="E1448" s="317">
        <v>-16.967269999999999</v>
      </c>
      <c r="F1448" s="317">
        <v>0</v>
      </c>
      <c r="G1448" s="317">
        <v>6</v>
      </c>
      <c r="H1448" s="317">
        <v>0</v>
      </c>
      <c r="I1448" s="317">
        <v>0</v>
      </c>
      <c r="J1448" s="320" t="s">
        <v>23</v>
      </c>
      <c r="K1448" s="317" t="s">
        <v>5432</v>
      </c>
      <c r="L1448" s="317" t="s">
        <v>6935</v>
      </c>
      <c r="M1448" s="317" t="e">
        <f>VLOOKUP(L1448,[2]Feuil1!$F:$F,1,)</f>
        <v>#N/A</v>
      </c>
      <c r="N1448" s="317"/>
    </row>
    <row r="1449" spans="1:14">
      <c r="A1449" s="317" t="str">
        <f>_xlfn.XLOOKUP(B1449,NRO!I:I,NRO!H:H)</f>
        <v>REP</v>
      </c>
      <c r="B1449" s="317" t="s">
        <v>162</v>
      </c>
      <c r="C1449" s="317" t="s">
        <v>4324</v>
      </c>
      <c r="D1449" s="317">
        <v>14.659583</v>
      </c>
      <c r="E1449" s="317">
        <v>-17.439437000000002</v>
      </c>
      <c r="F1449" s="317">
        <v>0</v>
      </c>
      <c r="G1449" s="317">
        <v>6</v>
      </c>
      <c r="H1449" s="317">
        <v>0</v>
      </c>
      <c r="I1449" s="317">
        <v>0</v>
      </c>
      <c r="J1449" s="317" t="s">
        <v>19</v>
      </c>
      <c r="K1449" s="317" t="s">
        <v>5432</v>
      </c>
      <c r="L1449" s="317" t="s">
        <v>6936</v>
      </c>
      <c r="M1449" s="317" t="e">
        <f>VLOOKUP(L1449,[2]Feuil1!$F:$F,1,)</f>
        <v>#N/A</v>
      </c>
      <c r="N1449" s="317"/>
    </row>
    <row r="1450" spans="1:14">
      <c r="A1450" s="317" t="str">
        <f>_xlfn.XLOOKUP(B1450,NRO!I:I,NRO!H:H)</f>
        <v>THS</v>
      </c>
      <c r="B1450" s="317" t="s">
        <v>826</v>
      </c>
      <c r="C1450" s="317" t="s">
        <v>4902</v>
      </c>
      <c r="D1450" s="317">
        <v>14.7675</v>
      </c>
      <c r="E1450" s="317">
        <v>-16.94774</v>
      </c>
      <c r="F1450" s="317">
        <v>0</v>
      </c>
      <c r="G1450" s="317">
        <v>6</v>
      </c>
      <c r="H1450" s="317">
        <v>0</v>
      </c>
      <c r="I1450" s="317">
        <v>0</v>
      </c>
      <c r="J1450" s="320" t="s">
        <v>23</v>
      </c>
      <c r="K1450" s="317" t="s">
        <v>5432</v>
      </c>
      <c r="L1450" s="317" t="s">
        <v>6937</v>
      </c>
      <c r="M1450" s="317" t="e">
        <f>VLOOKUP(L1450,[2]Feuil1!$F:$F,1,)</f>
        <v>#N/A</v>
      </c>
      <c r="N1450" s="317"/>
    </row>
    <row r="1451" spans="1:14">
      <c r="A1451" s="317" t="str">
        <f>_xlfn.XLOOKUP(B1451,NRO!I:I,NRO!H:H)</f>
        <v>SGK</v>
      </c>
      <c r="B1451" s="317" t="s">
        <v>1107</v>
      </c>
      <c r="C1451" s="317" t="s">
        <v>3906</v>
      </c>
      <c r="D1451" s="317">
        <v>14.741813</v>
      </c>
      <c r="E1451" s="317">
        <v>-17.253121</v>
      </c>
      <c r="F1451" s="317">
        <v>0</v>
      </c>
      <c r="G1451" s="317">
        <v>8</v>
      </c>
      <c r="H1451" s="317">
        <v>0</v>
      </c>
      <c r="I1451" s="317">
        <v>0</v>
      </c>
      <c r="J1451" s="318" t="s">
        <v>12</v>
      </c>
      <c r="K1451" s="317" t="s">
        <v>5432</v>
      </c>
      <c r="L1451" s="317" t="s">
        <v>6938</v>
      </c>
      <c r="M1451" s="317" t="e">
        <f>VLOOKUP(L1451,[2]Feuil1!$F:$F,1,)</f>
        <v>#N/A</v>
      </c>
      <c r="N1451" s="317"/>
    </row>
    <row r="1452" spans="1:14">
      <c r="A1452" s="317" t="str">
        <f>_xlfn.XLOOKUP(B1452,NRO!I:I,NRO!H:H)</f>
        <v>MBO</v>
      </c>
      <c r="B1452" s="317" t="s">
        <v>1693</v>
      </c>
      <c r="C1452" s="317" t="s">
        <v>4523</v>
      </c>
      <c r="D1452" s="317">
        <v>15.13287</v>
      </c>
      <c r="E1452" s="317">
        <v>-16.88457</v>
      </c>
      <c r="F1452" s="317">
        <v>0</v>
      </c>
      <c r="G1452" s="317">
        <v>6</v>
      </c>
      <c r="H1452" s="317">
        <v>0</v>
      </c>
      <c r="I1452" s="317">
        <v>0</v>
      </c>
      <c r="J1452" s="320" t="s">
        <v>23</v>
      </c>
      <c r="K1452" s="317" t="s">
        <v>5432</v>
      </c>
      <c r="L1452" s="317" t="s">
        <v>6939</v>
      </c>
      <c r="M1452" s="317" t="e">
        <f>VLOOKUP(L1452,[2]Feuil1!$F:$F,1,)</f>
        <v>#N/A</v>
      </c>
      <c r="N1452" s="317"/>
    </row>
    <row r="1453" spans="1:14">
      <c r="A1453" s="317" t="str">
        <f>_xlfn.XLOOKUP(B1453,NRO!I:I,NRO!H:H)</f>
        <v>REP</v>
      </c>
      <c r="B1453" s="317" t="s">
        <v>155</v>
      </c>
      <c r="C1453" s="317" t="s">
        <v>4361</v>
      </c>
      <c r="D1453" s="317">
        <v>14.665661</v>
      </c>
      <c r="E1453" s="317">
        <v>-17.439540000000001</v>
      </c>
      <c r="F1453" s="317">
        <v>0</v>
      </c>
      <c r="G1453" s="317">
        <v>12</v>
      </c>
      <c r="H1453" s="317">
        <v>0</v>
      </c>
      <c r="I1453" s="317">
        <v>0</v>
      </c>
      <c r="J1453" s="317" t="s">
        <v>19</v>
      </c>
      <c r="K1453" s="317" t="s">
        <v>5432</v>
      </c>
      <c r="L1453" s="317" t="s">
        <v>6940</v>
      </c>
      <c r="M1453" s="317" t="e">
        <f>VLOOKUP(L1453,[2]Feuil1!$F:$F,1,)</f>
        <v>#N/A</v>
      </c>
      <c r="N1453" s="317"/>
    </row>
    <row r="1454" spans="1:14">
      <c r="A1454" s="317" t="str">
        <f>_xlfn.XLOOKUP(B1454,NRO!I:I,NRO!H:H)</f>
        <v>BIG</v>
      </c>
      <c r="B1454" s="317" t="s">
        <v>1666</v>
      </c>
      <c r="C1454" s="317" t="s">
        <v>4481</v>
      </c>
      <c r="D1454" s="317">
        <v>12.790789999999999</v>
      </c>
      <c r="E1454" s="317">
        <v>-16.209109999999999</v>
      </c>
      <c r="F1454" s="317">
        <v>0</v>
      </c>
      <c r="G1454" s="317">
        <v>6</v>
      </c>
      <c r="H1454" s="317">
        <v>0</v>
      </c>
      <c r="I1454" s="317">
        <v>0</v>
      </c>
      <c r="J1454" s="319" t="s">
        <v>17</v>
      </c>
      <c r="K1454" s="317" t="s">
        <v>5432</v>
      </c>
      <c r="L1454" s="317" t="s">
        <v>6941</v>
      </c>
      <c r="M1454" s="317" t="e">
        <f>VLOOKUP(L1454,[2]Feuil1!$F:$F,1,)</f>
        <v>#N/A</v>
      </c>
      <c r="N1454" s="317"/>
    </row>
    <row r="1455" spans="1:14">
      <c r="A1455" s="317" t="str">
        <f>_xlfn.XLOOKUP(B1455,NRO!I:I,NRO!H:H)</f>
        <v>HAN</v>
      </c>
      <c r="B1455" s="317" t="s">
        <v>820</v>
      </c>
      <c r="C1455" s="317" t="s">
        <v>4154</v>
      </c>
      <c r="D1455" s="317">
        <v>14.69126176254866</v>
      </c>
      <c r="E1455" s="317">
        <v>-17.433465304257659</v>
      </c>
      <c r="F1455" s="317">
        <v>0</v>
      </c>
      <c r="G1455" s="317">
        <v>6</v>
      </c>
      <c r="H1455" s="317">
        <v>0</v>
      </c>
      <c r="I1455" s="317">
        <v>0</v>
      </c>
      <c r="J1455" s="317" t="s">
        <v>19</v>
      </c>
      <c r="K1455" s="317" t="s">
        <v>5432</v>
      </c>
      <c r="L1455" s="317" t="s">
        <v>6942</v>
      </c>
      <c r="M1455" s="317" t="e">
        <f>VLOOKUP(L1455,[2]Feuil1!$F:$F,1,)</f>
        <v>#N/A</v>
      </c>
      <c r="N1455" s="317"/>
    </row>
    <row r="1456" spans="1:14">
      <c r="A1456" s="317" t="str">
        <f>_xlfn.XLOOKUP(B1456,NRO!I:I,NRO!H:H)</f>
        <v>MBR</v>
      </c>
      <c r="B1456" s="317" t="s">
        <v>735</v>
      </c>
      <c r="C1456" s="317" t="s">
        <v>4839</v>
      </c>
      <c r="D1456" s="317">
        <v>14.410220000000001</v>
      </c>
      <c r="E1456" s="317">
        <v>-16.967079999999999</v>
      </c>
      <c r="F1456" s="317">
        <v>0</v>
      </c>
      <c r="G1456" s="317">
        <v>6</v>
      </c>
      <c r="H1456" s="317">
        <v>0</v>
      </c>
      <c r="I1456" s="317">
        <v>0</v>
      </c>
      <c r="J1456" s="320" t="s">
        <v>23</v>
      </c>
      <c r="K1456" s="317" t="s">
        <v>5432</v>
      </c>
      <c r="L1456" s="317" t="s">
        <v>6943</v>
      </c>
      <c r="M1456" s="317" t="e">
        <f>VLOOKUP(L1456,[2]Feuil1!$F:$F,1,)</f>
        <v>#N/A</v>
      </c>
      <c r="N1456" s="317"/>
    </row>
    <row r="1457" spans="1:14">
      <c r="A1457" s="317" t="str">
        <f>_xlfn.XLOOKUP(B1457,NRO!I:I,NRO!H:H)</f>
        <v>SVD</v>
      </c>
      <c r="B1457" s="317" t="s">
        <v>382</v>
      </c>
      <c r="C1457" s="317" t="s">
        <v>4099</v>
      </c>
      <c r="D1457" s="317">
        <v>14.7622</v>
      </c>
      <c r="E1457" s="317">
        <v>-17.453440000000001</v>
      </c>
      <c r="F1457" s="317">
        <v>0</v>
      </c>
      <c r="G1457" s="317">
        <v>6</v>
      </c>
      <c r="H1457" s="317">
        <v>0</v>
      </c>
      <c r="I1457" s="317">
        <v>0</v>
      </c>
      <c r="J1457" s="317" t="s">
        <v>19</v>
      </c>
      <c r="K1457" s="317" t="s">
        <v>5432</v>
      </c>
      <c r="L1457" s="317" t="s">
        <v>6944</v>
      </c>
      <c r="M1457" s="317" t="e">
        <f>VLOOKUP(L1457,[2]Feuil1!$F:$F,1,)</f>
        <v>#N/A</v>
      </c>
      <c r="N1457" s="317"/>
    </row>
    <row r="1458" spans="1:14">
      <c r="A1458" s="317" t="str">
        <f>_xlfn.XLOOKUP(B1458,NRO!I:I,NRO!H:H)</f>
        <v>MED</v>
      </c>
      <c r="B1458" s="317" t="s">
        <v>171</v>
      </c>
      <c r="C1458" s="317" t="s">
        <v>4208</v>
      </c>
      <c r="D1458" s="317">
        <v>14.668929</v>
      </c>
      <c r="E1458" s="317">
        <v>-17.438074</v>
      </c>
      <c r="F1458" s="317">
        <v>0</v>
      </c>
      <c r="G1458" s="317">
        <v>24</v>
      </c>
      <c r="H1458" s="317">
        <v>0</v>
      </c>
      <c r="I1458" s="317">
        <v>0</v>
      </c>
      <c r="J1458" s="317" t="s">
        <v>19</v>
      </c>
      <c r="K1458" s="317" t="s">
        <v>5432</v>
      </c>
      <c r="L1458" s="317" t="s">
        <v>6945</v>
      </c>
      <c r="M1458" s="317" t="e">
        <f>VLOOKUP(L1458,[2]Feuil1!$F:$F,1,)</f>
        <v>#N/A</v>
      </c>
      <c r="N1458" s="317"/>
    </row>
    <row r="1459" spans="1:14">
      <c r="A1459" s="317" t="str">
        <f>_xlfn.XLOOKUP(B1459,NRO!I:I,NRO!H:H)</f>
        <v>TIA</v>
      </c>
      <c r="B1459" s="317" t="s">
        <v>813</v>
      </c>
      <c r="C1459" s="317" t="s">
        <v>3934</v>
      </c>
      <c r="D1459" s="317">
        <v>14.74371</v>
      </c>
      <c r="E1459" s="317">
        <v>-17.362670000000001</v>
      </c>
      <c r="F1459" s="317">
        <v>0</v>
      </c>
      <c r="G1459" s="317">
        <v>6</v>
      </c>
      <c r="H1459" s="317">
        <v>0</v>
      </c>
      <c r="I1459" s="317">
        <v>0</v>
      </c>
      <c r="J1459" s="318" t="s">
        <v>12</v>
      </c>
      <c r="K1459" s="317" t="s">
        <v>5432</v>
      </c>
      <c r="L1459" s="317" t="s">
        <v>6946</v>
      </c>
      <c r="M1459" s="317" t="e">
        <f>VLOOKUP(L1459,[2]Feuil1!$F:$F,1,)</f>
        <v>#N/A</v>
      </c>
      <c r="N1459" s="317"/>
    </row>
    <row r="1460" spans="1:14">
      <c r="A1460" s="317" t="str">
        <f>_xlfn.XLOOKUP(B1460,NRO!I:I,NRO!H:H)</f>
        <v>MED</v>
      </c>
      <c r="B1460" s="317" t="s">
        <v>390</v>
      </c>
      <c r="C1460" s="317" t="s">
        <v>4214</v>
      </c>
      <c r="D1460" s="317">
        <v>14.68702</v>
      </c>
      <c r="E1460" s="317">
        <v>-17.45391</v>
      </c>
      <c r="F1460" s="317">
        <v>0</v>
      </c>
      <c r="G1460" s="317">
        <v>6</v>
      </c>
      <c r="H1460" s="317">
        <v>0</v>
      </c>
      <c r="I1460" s="317">
        <v>0</v>
      </c>
      <c r="J1460" s="317" t="s">
        <v>19</v>
      </c>
      <c r="K1460" s="317" t="s">
        <v>5432</v>
      </c>
      <c r="L1460" s="317" t="s">
        <v>6947</v>
      </c>
      <c r="M1460" s="317" t="e">
        <f>VLOOKUP(L1460,[2]Feuil1!$F:$F,1,)</f>
        <v>#N/A</v>
      </c>
      <c r="N1460" s="317"/>
    </row>
    <row r="1461" spans="1:14">
      <c r="A1461" s="317" t="str">
        <f>_xlfn.XLOOKUP(B1461,NRO!I:I,NRO!H:H)</f>
        <v>MBO</v>
      </c>
      <c r="B1461" s="317" t="s">
        <v>1689</v>
      </c>
      <c r="C1461" s="317" t="s">
        <v>4884</v>
      </c>
      <c r="D1461" s="317">
        <v>15.12285</v>
      </c>
      <c r="E1461" s="317">
        <v>-16.88476</v>
      </c>
      <c r="F1461" s="317">
        <v>0</v>
      </c>
      <c r="G1461" s="317">
        <v>6</v>
      </c>
      <c r="H1461" s="317">
        <v>0</v>
      </c>
      <c r="I1461" s="317">
        <v>0</v>
      </c>
      <c r="J1461" s="320" t="s">
        <v>23</v>
      </c>
      <c r="K1461" s="317" t="s">
        <v>5432</v>
      </c>
      <c r="L1461" s="317" t="s">
        <v>6948</v>
      </c>
      <c r="M1461" s="317" t="e">
        <f>VLOOKUP(L1461,[2]Feuil1!$F:$F,1,)</f>
        <v>#N/A</v>
      </c>
      <c r="N1461" s="317"/>
    </row>
    <row r="1462" spans="1:14">
      <c r="A1462" s="317" t="str">
        <f>_xlfn.XLOOKUP(B1462,NRO!I:I,NRO!H:H)</f>
        <v>MBO</v>
      </c>
      <c r="B1462" s="317" t="s">
        <v>1693</v>
      </c>
      <c r="C1462" s="317" t="s">
        <v>4548</v>
      </c>
      <c r="D1462" s="317">
        <v>15.13936</v>
      </c>
      <c r="E1462" s="317">
        <v>-16.88524</v>
      </c>
      <c r="F1462" s="317">
        <v>0</v>
      </c>
      <c r="G1462" s="317">
        <v>6</v>
      </c>
      <c r="H1462" s="317">
        <v>0</v>
      </c>
      <c r="I1462" s="317">
        <v>0</v>
      </c>
      <c r="J1462" s="320" t="s">
        <v>23</v>
      </c>
      <c r="K1462" s="317" t="s">
        <v>5432</v>
      </c>
      <c r="L1462" s="317" t="s">
        <v>6949</v>
      </c>
      <c r="M1462" s="317" t="e">
        <f>VLOOKUP(L1462,[2]Feuil1!$F:$F,1,)</f>
        <v>#N/A</v>
      </c>
      <c r="N1462" s="317"/>
    </row>
    <row r="1463" spans="1:14">
      <c r="A1463" s="317" t="str">
        <f>_xlfn.XLOOKUP(B1463,NRO!I:I,NRO!H:H)</f>
        <v>BIG</v>
      </c>
      <c r="B1463" s="317" t="s">
        <v>1666</v>
      </c>
      <c r="C1463" s="317" t="s">
        <v>4501</v>
      </c>
      <c r="D1463" s="317">
        <v>12.79119</v>
      </c>
      <c r="E1463" s="317">
        <v>-16.2102</v>
      </c>
      <c r="F1463" s="317">
        <v>0</v>
      </c>
      <c r="G1463" s="317">
        <v>6</v>
      </c>
      <c r="H1463" s="317">
        <v>0</v>
      </c>
      <c r="I1463" s="317">
        <v>0</v>
      </c>
      <c r="J1463" s="319" t="s">
        <v>17</v>
      </c>
      <c r="K1463" s="317" t="s">
        <v>5432</v>
      </c>
      <c r="L1463" s="317" t="s">
        <v>6950</v>
      </c>
      <c r="M1463" s="317" t="e">
        <f>VLOOKUP(L1463,[2]Feuil1!$F:$F,1,)</f>
        <v>#N/A</v>
      </c>
      <c r="N1463" s="317"/>
    </row>
    <row r="1464" spans="1:14">
      <c r="A1464" s="317" t="str">
        <f>_xlfn.XLOOKUP(B1464,NRO!I:I,NRO!H:H)</f>
        <v>MBR</v>
      </c>
      <c r="B1464" s="317" t="s">
        <v>735</v>
      </c>
      <c r="C1464" s="317" t="s">
        <v>4707</v>
      </c>
      <c r="D1464" s="317">
        <v>14.411490000000001</v>
      </c>
      <c r="E1464" s="317">
        <v>-16.96988</v>
      </c>
      <c r="F1464" s="317">
        <v>0</v>
      </c>
      <c r="G1464" s="317">
        <v>6</v>
      </c>
      <c r="H1464" s="317">
        <v>0</v>
      </c>
      <c r="I1464" s="317">
        <v>0</v>
      </c>
      <c r="J1464" s="320" t="s">
        <v>23</v>
      </c>
      <c r="K1464" s="317" t="s">
        <v>5432</v>
      </c>
      <c r="L1464" s="317" t="s">
        <v>6951</v>
      </c>
      <c r="M1464" s="317" t="e">
        <f>VLOOKUP(L1464,[2]Feuil1!$F:$F,1,)</f>
        <v>#N/A</v>
      </c>
      <c r="N1464" s="317"/>
    </row>
    <row r="1465" spans="1:14">
      <c r="A1465" s="317" t="str">
        <f>_xlfn.XLOOKUP(B1465,NRO!I:I,NRO!H:H)</f>
        <v>RUF</v>
      </c>
      <c r="B1465" s="317" t="s">
        <v>1341</v>
      </c>
      <c r="C1465" s="317" t="s">
        <v>3712</v>
      </c>
      <c r="D1465" s="317">
        <v>14.723643891780499</v>
      </c>
      <c r="E1465" s="317">
        <v>-17.2536988461883</v>
      </c>
      <c r="F1465" s="317">
        <v>0</v>
      </c>
      <c r="G1465" s="317">
        <v>8</v>
      </c>
      <c r="H1465" s="317">
        <v>0</v>
      </c>
      <c r="I1465" s="317">
        <v>0</v>
      </c>
      <c r="J1465" s="318" t="s">
        <v>12</v>
      </c>
      <c r="K1465" s="317" t="s">
        <v>5432</v>
      </c>
      <c r="L1465" s="317" t="s">
        <v>6952</v>
      </c>
      <c r="M1465" s="317" t="e">
        <f>VLOOKUP(L1465,[2]Feuil1!$F:$F,1,)</f>
        <v>#N/A</v>
      </c>
      <c r="N1465" s="317"/>
    </row>
    <row r="1466" spans="1:14">
      <c r="A1466" s="317" t="str">
        <f>_xlfn.XLOOKUP(B1466,NRO!I:I,NRO!H:H)</f>
        <v>GMB</v>
      </c>
      <c r="B1466" s="317" t="s">
        <v>1105</v>
      </c>
      <c r="C1466" s="317" t="s">
        <v>3693</v>
      </c>
      <c r="D1466" s="317">
        <v>14.4437</v>
      </c>
      <c r="E1466" s="317">
        <v>-16.963999999999999</v>
      </c>
      <c r="F1466" s="317">
        <v>0</v>
      </c>
      <c r="G1466" s="317">
        <v>8</v>
      </c>
      <c r="H1466" s="317">
        <v>0</v>
      </c>
      <c r="I1466" s="317">
        <v>0</v>
      </c>
      <c r="J1466" s="320" t="s">
        <v>23</v>
      </c>
      <c r="K1466" s="317" t="s">
        <v>5432</v>
      </c>
      <c r="L1466" s="317" t="s">
        <v>6953</v>
      </c>
      <c r="M1466" s="317" t="e">
        <f>VLOOKUP(L1466,[2]Feuil1!$F:$F,1,)</f>
        <v>#N/A</v>
      </c>
      <c r="N1466" s="317"/>
    </row>
    <row r="1467" spans="1:14">
      <c r="A1467" s="317" t="str">
        <f>_xlfn.XLOOKUP(B1467,NRO!I:I,NRO!H:H)</f>
        <v>YOF</v>
      </c>
      <c r="B1467" s="317" t="s">
        <v>301</v>
      </c>
      <c r="C1467" s="317" t="s">
        <v>3949</v>
      </c>
      <c r="D1467" s="317">
        <v>14.746650000000001</v>
      </c>
      <c r="E1467" s="317">
        <v>-17.48254</v>
      </c>
      <c r="F1467" s="317">
        <v>0</v>
      </c>
      <c r="G1467" s="317">
        <v>6</v>
      </c>
      <c r="H1467" s="317">
        <v>0</v>
      </c>
      <c r="I1467" s="317">
        <v>0</v>
      </c>
      <c r="J1467" s="317" t="s">
        <v>19</v>
      </c>
      <c r="K1467" s="317" t="s">
        <v>5432</v>
      </c>
      <c r="L1467" s="317" t="s">
        <v>6954</v>
      </c>
      <c r="M1467" s="317" t="e">
        <f>VLOOKUP(L1467,[2]Feuil1!$F:$F,1,)</f>
        <v>#N/A</v>
      </c>
      <c r="N1467" s="317"/>
    </row>
    <row r="1468" spans="1:14">
      <c r="A1468" s="317" t="str">
        <f>_xlfn.XLOOKUP(B1468,NRO!I:I,NRO!H:H)</f>
        <v>YOF</v>
      </c>
      <c r="B1468" s="317" t="s">
        <v>301</v>
      </c>
      <c r="C1468" s="317" t="s">
        <v>3946</v>
      </c>
      <c r="D1468" s="317">
        <v>14.75179</v>
      </c>
      <c r="E1468" s="317">
        <v>-17.484059999999999</v>
      </c>
      <c r="F1468" s="317">
        <v>0</v>
      </c>
      <c r="G1468" s="317">
        <v>6</v>
      </c>
      <c r="H1468" s="317">
        <v>0</v>
      </c>
      <c r="I1468" s="317">
        <v>0</v>
      </c>
      <c r="J1468" s="317" t="s">
        <v>19</v>
      </c>
      <c r="K1468" s="317" t="s">
        <v>5432</v>
      </c>
      <c r="L1468" s="317" t="s">
        <v>6955</v>
      </c>
      <c r="M1468" s="317" t="e">
        <f>VLOOKUP(L1468,[2]Feuil1!$F:$F,1,)</f>
        <v>#N/A</v>
      </c>
      <c r="N1468" s="317"/>
    </row>
    <row r="1469" spans="1:14">
      <c r="A1469" s="317" t="str">
        <f>_xlfn.XLOOKUP(B1469,NRO!I:I,NRO!H:H)</f>
        <v>YOF</v>
      </c>
      <c r="B1469" s="317" t="s">
        <v>301</v>
      </c>
      <c r="C1469" s="317" t="s">
        <v>4098</v>
      </c>
      <c r="D1469" s="317">
        <v>14.747909999999999</v>
      </c>
      <c r="E1469" s="317">
        <v>-17.483470000000001</v>
      </c>
      <c r="F1469" s="317">
        <v>0</v>
      </c>
      <c r="G1469" s="317">
        <v>6</v>
      </c>
      <c r="H1469" s="317">
        <v>0</v>
      </c>
      <c r="I1469" s="317">
        <v>0</v>
      </c>
      <c r="J1469" s="317" t="s">
        <v>19</v>
      </c>
      <c r="K1469" s="317" t="s">
        <v>5432</v>
      </c>
      <c r="L1469" s="317" t="s">
        <v>6956</v>
      </c>
      <c r="M1469" s="317" t="e">
        <f>VLOOKUP(L1469,[2]Feuil1!$F:$F,1,)</f>
        <v>#N/A</v>
      </c>
      <c r="N1469" s="317"/>
    </row>
    <row r="1470" spans="1:14">
      <c r="A1470" s="317" t="str">
        <f>_xlfn.XLOOKUP(B1470,NRO!I:I,NRO!H:H)</f>
        <v>YOF</v>
      </c>
      <c r="B1470" s="317" t="s">
        <v>301</v>
      </c>
      <c r="C1470" s="317" t="s">
        <v>3816</v>
      </c>
      <c r="D1470" s="317">
        <v>14.748250000000001</v>
      </c>
      <c r="E1470" s="317">
        <v>-17.482710000000001</v>
      </c>
      <c r="F1470" s="317">
        <v>0</v>
      </c>
      <c r="G1470" s="317">
        <v>6</v>
      </c>
      <c r="H1470" s="317">
        <v>0</v>
      </c>
      <c r="I1470" s="317">
        <v>0</v>
      </c>
      <c r="J1470" s="317" t="s">
        <v>19</v>
      </c>
      <c r="K1470" s="317" t="s">
        <v>5432</v>
      </c>
      <c r="L1470" s="317" t="s">
        <v>6957</v>
      </c>
      <c r="M1470" s="317" t="e">
        <f>VLOOKUP(L1470,[2]Feuil1!$F:$F,1,)</f>
        <v>#N/A</v>
      </c>
      <c r="N1470" s="317"/>
    </row>
    <row r="1471" spans="1:14">
      <c r="A1471" s="317" t="str">
        <f>_xlfn.XLOOKUP(B1471,NRO!I:I,NRO!H:H)</f>
        <v>GMB</v>
      </c>
      <c r="B1471" s="317" t="s">
        <v>836</v>
      </c>
      <c r="C1471" s="317" t="s">
        <v>4822</v>
      </c>
      <c r="D1471" s="317">
        <v>14.438929999999999</v>
      </c>
      <c r="E1471" s="317">
        <v>-16.959199999999999</v>
      </c>
      <c r="F1471" s="317">
        <v>0</v>
      </c>
      <c r="G1471" s="317">
        <v>6</v>
      </c>
      <c r="H1471" s="317">
        <v>0</v>
      </c>
      <c r="I1471" s="317">
        <v>0</v>
      </c>
      <c r="J1471" s="320" t="s">
        <v>23</v>
      </c>
      <c r="K1471" s="317" t="s">
        <v>5432</v>
      </c>
      <c r="L1471" s="317" t="s">
        <v>6958</v>
      </c>
      <c r="M1471" s="317" t="e">
        <f>VLOOKUP(L1471,[2]Feuil1!$F:$F,1,)</f>
        <v>#N/A</v>
      </c>
      <c r="N1471" s="317"/>
    </row>
    <row r="1472" spans="1:14">
      <c r="A1472" s="317" t="str">
        <f>_xlfn.XLOOKUP(B1472,NRO!I:I,NRO!H:H)</f>
        <v>GMB</v>
      </c>
      <c r="B1472" s="317" t="s">
        <v>722</v>
      </c>
      <c r="C1472" s="317" t="s">
        <v>4550</v>
      </c>
      <c r="D1472" s="317">
        <v>14.4346</v>
      </c>
      <c r="E1472" s="317">
        <v>-14.434659999999999</v>
      </c>
      <c r="F1472" s="317">
        <v>0</v>
      </c>
      <c r="G1472" s="317">
        <v>6</v>
      </c>
      <c r="H1472" s="317">
        <v>0</v>
      </c>
      <c r="I1472" s="317">
        <v>0</v>
      </c>
      <c r="J1472" s="320" t="s">
        <v>23</v>
      </c>
      <c r="K1472" s="317" t="s">
        <v>5432</v>
      </c>
      <c r="L1472" s="317" t="s">
        <v>6959</v>
      </c>
      <c r="M1472" s="317" t="e">
        <f>VLOOKUP(L1472,[2]Feuil1!$F:$F,1,)</f>
        <v>#N/A</v>
      </c>
      <c r="N1472" s="317"/>
    </row>
    <row r="1473" spans="1:14">
      <c r="A1473" s="317" t="str">
        <f>_xlfn.XLOOKUP(B1473,NRO!I:I,NRO!H:H)</f>
        <v>MED</v>
      </c>
      <c r="B1473" s="317" t="s">
        <v>261</v>
      </c>
      <c r="C1473" s="317" t="s">
        <v>3865</v>
      </c>
      <c r="D1473" s="317">
        <v>14.683350000000001</v>
      </c>
      <c r="E1473" s="317">
        <v>-17.43402</v>
      </c>
      <c r="F1473" s="317">
        <v>0</v>
      </c>
      <c r="G1473" s="317">
        <v>6</v>
      </c>
      <c r="H1473" s="317">
        <v>0</v>
      </c>
      <c r="I1473" s="317">
        <v>0</v>
      </c>
      <c r="J1473" s="317" t="s">
        <v>19</v>
      </c>
      <c r="K1473" s="317" t="s">
        <v>5432</v>
      </c>
      <c r="L1473" s="317" t="s">
        <v>6960</v>
      </c>
      <c r="M1473" s="317" t="e">
        <f>VLOOKUP(L1473,[2]Feuil1!$F:$F,1,)</f>
        <v>#N/A</v>
      </c>
      <c r="N1473" s="317"/>
    </row>
    <row r="1474" spans="1:14">
      <c r="A1474" s="317" t="str">
        <f>_xlfn.XLOOKUP(B1474,NRO!I:I,NRO!H:H)</f>
        <v>SDF</v>
      </c>
      <c r="B1474" s="317" t="s">
        <v>415</v>
      </c>
      <c r="C1474" s="317" t="s">
        <v>3866</v>
      </c>
      <c r="D1474" s="317">
        <v>14.72383</v>
      </c>
      <c r="E1474" s="317">
        <v>-17.465669999999999</v>
      </c>
      <c r="F1474" s="317">
        <v>0</v>
      </c>
      <c r="G1474" s="317">
        <v>6</v>
      </c>
      <c r="H1474" s="317">
        <v>0</v>
      </c>
      <c r="I1474" s="317">
        <v>0</v>
      </c>
      <c r="J1474" s="317" t="s">
        <v>19</v>
      </c>
      <c r="K1474" s="317" t="s">
        <v>5432</v>
      </c>
      <c r="L1474" s="317" t="s">
        <v>6961</v>
      </c>
      <c r="M1474" s="317" t="e">
        <f>VLOOKUP(L1474,[2]Feuil1!$F:$F,1,)</f>
        <v>#N/A</v>
      </c>
      <c r="N1474" s="317"/>
    </row>
    <row r="1475" spans="1:14">
      <c r="A1475" s="317" t="str">
        <f>_xlfn.XLOOKUP(B1475,NRO!I:I,NRO!H:H)</f>
        <v>SVD</v>
      </c>
      <c r="B1475" s="317" t="s">
        <v>382</v>
      </c>
      <c r="C1475" s="317" t="s">
        <v>5043</v>
      </c>
      <c r="D1475" s="317">
        <v>14.700060000000001</v>
      </c>
      <c r="E1475" s="317">
        <v>-17.468319999999999</v>
      </c>
      <c r="F1475" s="317">
        <v>0</v>
      </c>
      <c r="G1475" s="317">
        <v>6</v>
      </c>
      <c r="H1475" s="317">
        <v>0</v>
      </c>
      <c r="I1475" s="317">
        <v>0</v>
      </c>
      <c r="J1475" s="317" t="s">
        <v>19</v>
      </c>
      <c r="K1475" s="317" t="s">
        <v>5432</v>
      </c>
      <c r="L1475" s="317" t="s">
        <v>6962</v>
      </c>
      <c r="M1475" s="317" t="e">
        <f>VLOOKUP(L1475,[2]Feuil1!$F:$F,1,)</f>
        <v>#N/A</v>
      </c>
      <c r="N1475" s="317"/>
    </row>
    <row r="1476" spans="1:14">
      <c r="A1476" s="317" t="e">
        <f>_xlfn.XLOOKUP(B1476,NRO!I:I,NRO!H:H)</f>
        <v>#N/A</v>
      </c>
      <c r="B1476" s="317" t="s">
        <v>5234</v>
      </c>
      <c r="C1476" s="317" t="s">
        <v>4106</v>
      </c>
      <c r="D1476" s="317">
        <v>15.6493</v>
      </c>
      <c r="E1476" s="317">
        <v>-13.2529</v>
      </c>
      <c r="F1476" s="317">
        <v>0</v>
      </c>
      <c r="G1476" s="317">
        <v>8</v>
      </c>
      <c r="H1476" s="317">
        <v>0</v>
      </c>
      <c r="I1476" s="317">
        <v>0</v>
      </c>
      <c r="J1476" s="321" t="s">
        <v>26</v>
      </c>
      <c r="K1476" s="317" t="s">
        <v>5432</v>
      </c>
      <c r="L1476" s="317" t="s">
        <v>6963</v>
      </c>
      <c r="M1476" s="317" t="e">
        <f>VLOOKUP(L1476,[2]Feuil1!$F:$F,1,)</f>
        <v>#N/A</v>
      </c>
      <c r="N1476" s="317"/>
    </row>
    <row r="1477" spans="1:14">
      <c r="A1477" s="317" t="str">
        <f>_xlfn.XLOOKUP(B1477,NRO!I:I,NRO!H:H)</f>
        <v>LGA</v>
      </c>
      <c r="B1477" s="317" t="s">
        <v>806</v>
      </c>
      <c r="C1477" s="317" t="s">
        <v>4660</v>
      </c>
      <c r="D1477" s="317">
        <v>15.622870000000001</v>
      </c>
      <c r="E1477" s="317">
        <v>-16.24004</v>
      </c>
      <c r="F1477" s="317">
        <v>0</v>
      </c>
      <c r="G1477" s="317">
        <v>6</v>
      </c>
      <c r="H1477" s="317">
        <v>0</v>
      </c>
      <c r="I1477" s="317">
        <v>0</v>
      </c>
      <c r="J1477" s="321" t="s">
        <v>26</v>
      </c>
      <c r="K1477" s="317" t="s">
        <v>5432</v>
      </c>
      <c r="L1477" s="317" t="s">
        <v>6964</v>
      </c>
      <c r="M1477" s="317" t="e">
        <f>VLOOKUP(L1477,[2]Feuil1!$F:$F,1,)</f>
        <v>#N/A</v>
      </c>
      <c r="N1477" s="317"/>
    </row>
    <row r="1478" spans="1:14">
      <c r="A1478" s="317" t="str">
        <f>_xlfn.XLOOKUP(B1478,NRO!I:I,NRO!H:H)</f>
        <v>GMB</v>
      </c>
      <c r="B1478" s="317" t="s">
        <v>553</v>
      </c>
      <c r="C1478" s="317" t="s">
        <v>4652</v>
      </c>
      <c r="D1478" s="317">
        <v>14.440670000000001</v>
      </c>
      <c r="E1478" s="317">
        <v>-17.006070000000001</v>
      </c>
      <c r="F1478" s="317">
        <v>0</v>
      </c>
      <c r="G1478" s="317">
        <v>6</v>
      </c>
      <c r="H1478" s="317">
        <v>0</v>
      </c>
      <c r="I1478" s="317">
        <v>0</v>
      </c>
      <c r="J1478" s="320" t="s">
        <v>23</v>
      </c>
      <c r="K1478" s="317" t="s">
        <v>5432</v>
      </c>
      <c r="L1478" s="317" t="s">
        <v>6965</v>
      </c>
      <c r="M1478" s="317" t="e">
        <f>VLOOKUP(L1478,[2]Feuil1!$F:$F,1,)</f>
        <v>#N/A</v>
      </c>
      <c r="N1478" s="317"/>
    </row>
    <row r="1479" spans="1:14">
      <c r="A1479" s="317" t="str">
        <f>_xlfn.XLOOKUP(B1479,NRO!I:I,NRO!H:H)</f>
        <v>CAM</v>
      </c>
      <c r="B1479" s="317" t="s">
        <v>605</v>
      </c>
      <c r="C1479" s="317" t="s">
        <v>4038</v>
      </c>
      <c r="D1479" s="317">
        <v>14.748290000000001</v>
      </c>
      <c r="E1479" s="317">
        <v>-17.443290000000001</v>
      </c>
      <c r="F1479" s="317">
        <v>0</v>
      </c>
      <c r="G1479" s="317">
        <v>6</v>
      </c>
      <c r="H1479" s="317">
        <v>0</v>
      </c>
      <c r="I1479" s="317">
        <v>0</v>
      </c>
      <c r="J1479" s="318" t="s">
        <v>12</v>
      </c>
      <c r="K1479" s="317" t="s">
        <v>5432</v>
      </c>
      <c r="L1479" s="317" t="s">
        <v>6966</v>
      </c>
      <c r="M1479" s="317" t="e">
        <f>VLOOKUP(L1479,[2]Feuil1!$F:$F,1,)</f>
        <v>#N/A</v>
      </c>
      <c r="N1479" s="317"/>
    </row>
    <row r="1480" spans="1:14">
      <c r="A1480" s="317" t="str">
        <f>_xlfn.XLOOKUP(B1480,NRO!I:I,NRO!H:H)</f>
        <v>SDF</v>
      </c>
      <c r="B1480" s="317" t="s">
        <v>447</v>
      </c>
      <c r="C1480" s="317" t="s">
        <v>4125</v>
      </c>
      <c r="D1480" s="317">
        <v>14.739599999999999</v>
      </c>
      <c r="E1480" s="317">
        <v>-17.459060000000001</v>
      </c>
      <c r="F1480" s="317">
        <v>0</v>
      </c>
      <c r="G1480" s="317">
        <v>6</v>
      </c>
      <c r="H1480" s="317">
        <v>0</v>
      </c>
      <c r="I1480" s="317">
        <v>0</v>
      </c>
      <c r="J1480" s="317" t="s">
        <v>19</v>
      </c>
      <c r="K1480" s="317" t="s">
        <v>5432</v>
      </c>
      <c r="L1480" s="317" t="s">
        <v>6967</v>
      </c>
      <c r="M1480" s="317" t="e">
        <f>VLOOKUP(L1480,[2]Feuil1!$F:$F,1,)</f>
        <v>#N/A</v>
      </c>
      <c r="N1480" s="317"/>
    </row>
    <row r="1481" spans="1:14">
      <c r="A1481" s="317" t="str">
        <f>_xlfn.XLOOKUP(B1481,NRO!I:I,NRO!H:H)</f>
        <v>SVD</v>
      </c>
      <c r="B1481" s="317" t="s">
        <v>295</v>
      </c>
      <c r="C1481" s="317" t="s">
        <v>3955</v>
      </c>
      <c r="D1481" s="317">
        <v>14.718277</v>
      </c>
      <c r="E1481" s="317">
        <v>-17.464043</v>
      </c>
      <c r="F1481" s="317">
        <v>0</v>
      </c>
      <c r="G1481" s="317">
        <v>6</v>
      </c>
      <c r="H1481" s="317">
        <v>0</v>
      </c>
      <c r="I1481" s="317">
        <v>0</v>
      </c>
      <c r="J1481" s="317" t="s">
        <v>19</v>
      </c>
      <c r="K1481" s="317" t="s">
        <v>5432</v>
      </c>
      <c r="L1481" s="317" t="s">
        <v>6968</v>
      </c>
      <c r="M1481" s="317" t="e">
        <f>VLOOKUP(L1481,[2]Feuil1!$F:$F,1,)</f>
        <v>#N/A</v>
      </c>
      <c r="N1481" s="317"/>
    </row>
    <row r="1482" spans="1:14">
      <c r="A1482" s="317" t="str">
        <f>_xlfn.XLOOKUP(B1482,NRO!I:I,NRO!H:H)</f>
        <v>THS</v>
      </c>
      <c r="B1482" s="317" t="s">
        <v>1130</v>
      </c>
      <c r="C1482" s="317" t="s">
        <v>4454</v>
      </c>
      <c r="D1482" s="317">
        <v>14.80879</v>
      </c>
      <c r="E1482" s="317">
        <v>-16.904620000000001</v>
      </c>
      <c r="F1482" s="317">
        <v>0</v>
      </c>
      <c r="G1482" s="317">
        <v>8</v>
      </c>
      <c r="H1482" s="317">
        <v>0</v>
      </c>
      <c r="I1482" s="317">
        <v>0</v>
      </c>
      <c r="J1482" s="320" t="s">
        <v>23</v>
      </c>
      <c r="K1482" s="317" t="s">
        <v>5432</v>
      </c>
      <c r="L1482" s="317" t="s">
        <v>6969</v>
      </c>
      <c r="M1482" s="317" t="e">
        <f>VLOOKUP(L1482,[2]Feuil1!$F:$F,1,)</f>
        <v>#N/A</v>
      </c>
      <c r="N1482" s="317"/>
    </row>
    <row r="1483" spans="1:14">
      <c r="A1483" s="317" t="str">
        <f>_xlfn.XLOOKUP(B1483,NRO!I:I,NRO!H:H)</f>
        <v>SGK</v>
      </c>
      <c r="B1483" s="317" t="s">
        <v>776</v>
      </c>
      <c r="C1483" s="317" t="s">
        <v>4022</v>
      </c>
      <c r="D1483" s="317">
        <v>14.778169999999999</v>
      </c>
      <c r="E1483" s="317">
        <v>-17.22993</v>
      </c>
      <c r="F1483" s="317">
        <v>0</v>
      </c>
      <c r="G1483" s="317">
        <v>8</v>
      </c>
      <c r="H1483" s="317">
        <v>0</v>
      </c>
      <c r="I1483" s="317">
        <v>0</v>
      </c>
      <c r="J1483" s="318" t="s">
        <v>12</v>
      </c>
      <c r="K1483" s="317" t="s">
        <v>5432</v>
      </c>
      <c r="L1483" s="317" t="s">
        <v>6970</v>
      </c>
      <c r="M1483" s="317" t="e">
        <f>VLOOKUP(L1483,[2]Feuil1!$F:$F,1,)</f>
        <v>#N/A</v>
      </c>
      <c r="N1483" s="317"/>
    </row>
    <row r="1484" spans="1:14">
      <c r="A1484" s="317" t="str">
        <f>_xlfn.XLOOKUP(B1484,NRO!I:I,NRO!H:H)</f>
        <v>ZIG</v>
      </c>
      <c r="B1484" s="317" t="s">
        <v>1331</v>
      </c>
      <c r="C1484" s="317" t="s">
        <v>4002</v>
      </c>
      <c r="D1484" s="317">
        <v>12.55162</v>
      </c>
      <c r="E1484" s="317">
        <v>-16.290710000000001</v>
      </c>
      <c r="F1484" s="317">
        <v>0</v>
      </c>
      <c r="G1484" s="317">
        <v>8</v>
      </c>
      <c r="H1484" s="317">
        <v>0</v>
      </c>
      <c r="I1484" s="317">
        <v>0</v>
      </c>
      <c r="J1484" s="319" t="s">
        <v>17</v>
      </c>
      <c r="K1484" s="317" t="s">
        <v>5432</v>
      </c>
      <c r="L1484" s="317" t="s">
        <v>6971</v>
      </c>
      <c r="M1484" s="317" t="e">
        <f>VLOOKUP(L1484,[2]Feuil1!$F:$F,1,)</f>
        <v>#N/A</v>
      </c>
      <c r="N1484" s="317"/>
    </row>
    <row r="1485" spans="1:14">
      <c r="A1485" s="317" t="str">
        <f>_xlfn.XLOOKUP(B1485,NRO!I:I,NRO!H:H)</f>
        <v>SGK</v>
      </c>
      <c r="B1485" s="317" t="s">
        <v>1000</v>
      </c>
      <c r="C1485" s="317" t="s">
        <v>3899</v>
      </c>
      <c r="D1485" s="317">
        <v>14.78546</v>
      </c>
      <c r="E1485" s="317">
        <v>-17.233170000000001</v>
      </c>
      <c r="F1485" s="317">
        <v>0</v>
      </c>
      <c r="G1485" s="317">
        <v>8</v>
      </c>
      <c r="H1485" s="317">
        <v>0</v>
      </c>
      <c r="I1485" s="317">
        <v>0</v>
      </c>
      <c r="J1485" s="318" t="s">
        <v>12</v>
      </c>
      <c r="K1485" s="317" t="s">
        <v>5432</v>
      </c>
      <c r="L1485" s="317" t="s">
        <v>6972</v>
      </c>
      <c r="M1485" s="317" t="e">
        <f>VLOOKUP(L1485,[2]Feuil1!$F:$F,1,)</f>
        <v>#N/A</v>
      </c>
      <c r="N1485" s="317"/>
    </row>
    <row r="1486" spans="1:14">
      <c r="A1486" s="317" t="str">
        <f>_xlfn.XLOOKUP(B1486,NRO!I:I,NRO!H:H)</f>
        <v>NFO</v>
      </c>
      <c r="B1486" s="317" t="s">
        <v>367</v>
      </c>
      <c r="C1486" s="317" t="s">
        <v>5235</v>
      </c>
      <c r="D1486" s="317">
        <v>14.788880000000001</v>
      </c>
      <c r="E1486" s="317">
        <v>-16.926580000000001</v>
      </c>
      <c r="F1486" s="317">
        <v>0</v>
      </c>
      <c r="G1486" s="317">
        <v>8</v>
      </c>
      <c r="H1486" s="317">
        <v>0</v>
      </c>
      <c r="I1486" s="317">
        <v>0</v>
      </c>
      <c r="J1486" s="317" t="s">
        <v>19</v>
      </c>
      <c r="K1486" s="317" t="s">
        <v>5432</v>
      </c>
      <c r="L1486" s="317" t="s">
        <v>6973</v>
      </c>
      <c r="M1486" s="317" t="e">
        <f>VLOOKUP(L1486,[2]Feuil1!$F:$F,1,)</f>
        <v>#N/A</v>
      </c>
      <c r="N1486" s="317"/>
    </row>
    <row r="1487" spans="1:14">
      <c r="A1487" s="317" t="str">
        <f>_xlfn.XLOOKUP(B1487,NRO!I:I,NRO!H:H)</f>
        <v>ACA</v>
      </c>
      <c r="B1487" s="317" t="s">
        <v>169</v>
      </c>
      <c r="C1487" s="317" t="s">
        <v>3967</v>
      </c>
      <c r="D1487" s="317">
        <v>14.701029999999999</v>
      </c>
      <c r="E1487" s="317">
        <v>-17.47119</v>
      </c>
      <c r="F1487" s="317">
        <v>0</v>
      </c>
      <c r="G1487" s="317">
        <v>6</v>
      </c>
      <c r="H1487" s="317">
        <v>0</v>
      </c>
      <c r="I1487" s="317">
        <v>0</v>
      </c>
      <c r="J1487" s="317" t="s">
        <v>19</v>
      </c>
      <c r="K1487" s="317" t="s">
        <v>5432</v>
      </c>
      <c r="L1487" s="317" t="s">
        <v>6974</v>
      </c>
      <c r="M1487" s="317" t="e">
        <f>VLOOKUP(L1487,[2]Feuil1!$F:$F,1,)</f>
        <v>#N/A</v>
      </c>
      <c r="N1487" s="317"/>
    </row>
    <row r="1488" spans="1:14">
      <c r="A1488" s="317" t="str">
        <f>_xlfn.XLOOKUP(B1488,NRO!I:I,NRO!H:H)</f>
        <v>YOF</v>
      </c>
      <c r="B1488" s="317" t="s">
        <v>281</v>
      </c>
      <c r="C1488" s="317" t="s">
        <v>5005</v>
      </c>
      <c r="D1488" s="317">
        <v>14.74521</v>
      </c>
      <c r="E1488" s="317">
        <v>-17.498850000000001</v>
      </c>
      <c r="F1488" s="317">
        <v>0</v>
      </c>
      <c r="G1488" s="317">
        <v>6</v>
      </c>
      <c r="H1488" s="317">
        <v>0</v>
      </c>
      <c r="I1488" s="317">
        <v>0</v>
      </c>
      <c r="J1488" s="317" t="s">
        <v>19</v>
      </c>
      <c r="K1488" s="317" t="s">
        <v>5432</v>
      </c>
      <c r="L1488" s="317" t="s">
        <v>6975</v>
      </c>
      <c r="M1488" s="317" t="e">
        <f>VLOOKUP(L1488,[2]Feuil1!$F:$F,1,)</f>
        <v>#N/A</v>
      </c>
      <c r="N1488" s="317"/>
    </row>
    <row r="1489" spans="1:14">
      <c r="A1489" s="317" t="str">
        <f>_xlfn.XLOOKUP(B1489,NRO!I:I,NRO!H:H)</f>
        <v>ACA</v>
      </c>
      <c r="B1489" s="317" t="s">
        <v>191</v>
      </c>
      <c r="C1489" s="317" t="s">
        <v>5004</v>
      </c>
      <c r="D1489" s="317">
        <v>14.414440000000001</v>
      </c>
      <c r="E1489" s="317">
        <v>-17.272629999999999</v>
      </c>
      <c r="F1489" s="317">
        <v>0</v>
      </c>
      <c r="G1489" s="317">
        <v>4</v>
      </c>
      <c r="H1489" s="317">
        <v>0</v>
      </c>
      <c r="I1489" s="317">
        <v>0</v>
      </c>
      <c r="J1489" s="317" t="s">
        <v>19</v>
      </c>
      <c r="K1489" s="317" t="s">
        <v>5432</v>
      </c>
      <c r="L1489" s="317" t="s">
        <v>6976</v>
      </c>
      <c r="M1489" s="317" t="e">
        <f>VLOOKUP(L1489,[2]Feuil1!$F:$F,1,)</f>
        <v>#N/A</v>
      </c>
      <c r="N1489" s="317"/>
    </row>
    <row r="1490" spans="1:14">
      <c r="A1490" s="317" t="str">
        <f>_xlfn.XLOOKUP(B1490,NRO!I:I,NRO!H:H)</f>
        <v>SVD</v>
      </c>
      <c r="B1490" s="317" t="s">
        <v>196</v>
      </c>
      <c r="C1490" s="317" t="s">
        <v>3947</v>
      </c>
      <c r="D1490" s="317">
        <v>14.722852</v>
      </c>
      <c r="E1490" s="317">
        <v>-17.474523999999999</v>
      </c>
      <c r="F1490" s="317">
        <v>0</v>
      </c>
      <c r="G1490" s="317">
        <v>6</v>
      </c>
      <c r="H1490" s="317">
        <v>0</v>
      </c>
      <c r="I1490" s="317">
        <v>0</v>
      </c>
      <c r="J1490" s="317" t="s">
        <v>19</v>
      </c>
      <c r="K1490" s="317" t="s">
        <v>5432</v>
      </c>
      <c r="L1490" s="317" t="s">
        <v>6977</v>
      </c>
      <c r="M1490" s="317" t="e">
        <f>VLOOKUP(L1490,[2]Feuil1!$F:$F,1,)</f>
        <v>#N/A</v>
      </c>
      <c r="N1490" s="317"/>
    </row>
    <row r="1491" spans="1:14">
      <c r="A1491" s="317" t="str">
        <f>_xlfn.XLOOKUP(B1491,NRO!I:I,NRO!H:H)</f>
        <v>GDW</v>
      </c>
      <c r="B1491" s="317" t="s">
        <v>823</v>
      </c>
      <c r="C1491" s="317" t="s">
        <v>3864</v>
      </c>
      <c r="D1491" s="317">
        <v>14.783849999999999</v>
      </c>
      <c r="E1491" s="317">
        <v>-17.380759999999999</v>
      </c>
      <c r="F1491" s="317">
        <v>0</v>
      </c>
      <c r="G1491" s="317">
        <v>6</v>
      </c>
      <c r="H1491" s="317">
        <v>0</v>
      </c>
      <c r="I1491" s="317">
        <v>0</v>
      </c>
      <c r="J1491" s="318" t="s">
        <v>12</v>
      </c>
      <c r="K1491" s="317" t="s">
        <v>5432</v>
      </c>
      <c r="L1491" s="317" t="s">
        <v>6978</v>
      </c>
      <c r="M1491" s="317" t="e">
        <f>VLOOKUP(L1491,[2]Feuil1!$F:$F,1,)</f>
        <v>#N/A</v>
      </c>
      <c r="N1491" s="317"/>
    </row>
    <row r="1492" spans="1:14">
      <c r="A1492" s="317" t="str">
        <f>_xlfn.XLOOKUP(B1492,NRO!I:I,NRO!H:H)</f>
        <v>THS</v>
      </c>
      <c r="B1492" s="317" t="s">
        <v>878</v>
      </c>
      <c r="C1492" s="317" t="s">
        <v>4930</v>
      </c>
      <c r="D1492" s="317">
        <v>14.771570000000001</v>
      </c>
      <c r="E1492" s="317">
        <v>-16.956579999999999</v>
      </c>
      <c r="F1492" s="317">
        <v>0</v>
      </c>
      <c r="G1492" s="317">
        <v>6</v>
      </c>
      <c r="H1492" s="317">
        <v>0</v>
      </c>
      <c r="I1492" s="317">
        <v>0</v>
      </c>
      <c r="J1492" s="320" t="s">
        <v>23</v>
      </c>
      <c r="K1492" s="317" t="s">
        <v>5432</v>
      </c>
      <c r="L1492" s="317" t="s">
        <v>6979</v>
      </c>
      <c r="M1492" s="317" t="e">
        <f>VLOOKUP(L1492,[2]Feuil1!$F:$F,1,)</f>
        <v>#N/A</v>
      </c>
      <c r="N1492" s="317"/>
    </row>
    <row r="1493" spans="1:14">
      <c r="A1493" s="317" t="str">
        <f>_xlfn.XLOOKUP(B1493,NRO!I:I,NRO!H:H)</f>
        <v>GDW</v>
      </c>
      <c r="B1493" s="317" t="s">
        <v>912</v>
      </c>
      <c r="C1493" s="317" t="s">
        <v>3694</v>
      </c>
      <c r="D1493" s="317">
        <v>14.775980000000001</v>
      </c>
      <c r="E1493" s="317">
        <v>-17.38306</v>
      </c>
      <c r="F1493" s="317">
        <v>0</v>
      </c>
      <c r="G1493" s="317">
        <v>8</v>
      </c>
      <c r="H1493" s="317">
        <v>0</v>
      </c>
      <c r="I1493" s="317">
        <v>0</v>
      </c>
      <c r="J1493" s="318" t="s">
        <v>12</v>
      </c>
      <c r="K1493" s="317" t="s">
        <v>5432</v>
      </c>
      <c r="L1493" s="317" t="s">
        <v>6980</v>
      </c>
      <c r="M1493" s="317" t="e">
        <f>VLOOKUP(L1493,[2]Feuil1!$F:$F,1,)</f>
        <v>#N/A</v>
      </c>
      <c r="N1493" s="317"/>
    </row>
    <row r="1494" spans="1:14">
      <c r="A1494" s="317" t="str">
        <f>_xlfn.XLOOKUP(B1494,NRO!I:I,NRO!H:H)</f>
        <v>ACA</v>
      </c>
      <c r="B1494" s="317" t="s">
        <v>191</v>
      </c>
      <c r="C1494" s="317" t="s">
        <v>5000</v>
      </c>
      <c r="D1494" s="317">
        <v>14.694221000000001</v>
      </c>
      <c r="E1494" s="317">
        <v>-17.459398</v>
      </c>
      <c r="F1494" s="317">
        <v>0</v>
      </c>
      <c r="G1494" s="317">
        <v>16</v>
      </c>
      <c r="H1494" s="317">
        <v>0</v>
      </c>
      <c r="I1494" s="317">
        <v>0</v>
      </c>
      <c r="J1494" s="317" t="s">
        <v>19</v>
      </c>
      <c r="K1494" s="317" t="s">
        <v>5432</v>
      </c>
      <c r="L1494" s="317" t="s">
        <v>6981</v>
      </c>
      <c r="M1494" s="317" t="e">
        <f>VLOOKUP(L1494,[2]Feuil1!$F:$F,1,)</f>
        <v>#N/A</v>
      </c>
      <c r="N1494" s="317"/>
    </row>
    <row r="1495" spans="1:14">
      <c r="A1495" s="317" t="str">
        <f>_xlfn.XLOOKUP(B1495,NRO!I:I,NRO!H:H)</f>
        <v>MBO</v>
      </c>
      <c r="B1495" s="317" t="s">
        <v>1689</v>
      </c>
      <c r="C1495" s="317" t="s">
        <v>4874</v>
      </c>
      <c r="D1495" s="317">
        <v>15.125439999999999</v>
      </c>
      <c r="E1495" s="317">
        <v>-16.88973</v>
      </c>
      <c r="F1495" s="317">
        <v>0</v>
      </c>
      <c r="G1495" s="317">
        <v>6</v>
      </c>
      <c r="H1495" s="317">
        <v>0</v>
      </c>
      <c r="I1495" s="317">
        <v>0</v>
      </c>
      <c r="J1495" s="320" t="s">
        <v>23</v>
      </c>
      <c r="K1495" s="317" t="s">
        <v>5432</v>
      </c>
      <c r="L1495" s="317" t="s">
        <v>6982</v>
      </c>
      <c r="M1495" s="317" t="e">
        <f>VLOOKUP(L1495,[2]Feuil1!$F:$F,1,)</f>
        <v>#N/A</v>
      </c>
      <c r="N1495" s="317"/>
    </row>
    <row r="1496" spans="1:14">
      <c r="A1496" s="317" t="str">
        <f>_xlfn.XLOOKUP(B1496,NRO!I:I,NRO!H:H)</f>
        <v>HAN</v>
      </c>
      <c r="B1496" s="317" t="s">
        <v>820</v>
      </c>
      <c r="C1496" s="317" t="s">
        <v>3800</v>
      </c>
      <c r="D1496" s="317">
        <v>14.69783658774271</v>
      </c>
      <c r="E1496" s="317">
        <v>-17.424534145595249</v>
      </c>
      <c r="F1496" s="317">
        <v>0</v>
      </c>
      <c r="G1496" s="317">
        <v>6</v>
      </c>
      <c r="H1496" s="317">
        <v>0</v>
      </c>
      <c r="I1496" s="317">
        <v>0</v>
      </c>
      <c r="J1496" s="317" t="s">
        <v>19</v>
      </c>
      <c r="K1496" s="317" t="s">
        <v>5432</v>
      </c>
      <c r="L1496" s="317" t="s">
        <v>6983</v>
      </c>
      <c r="M1496" s="317" t="e">
        <f>VLOOKUP(L1496,[2]Feuil1!$F:$F,1,)</f>
        <v>#N/A</v>
      </c>
      <c r="N1496" s="317"/>
    </row>
    <row r="1497" spans="1:14">
      <c r="A1497" s="317" t="str">
        <f>_xlfn.XLOOKUP(B1497,NRO!I:I,NRO!H:H)</f>
        <v>RUF</v>
      </c>
      <c r="B1497" s="317" t="s">
        <v>626</v>
      </c>
      <c r="C1497" s="317" t="s">
        <v>4172</v>
      </c>
      <c r="D1497" s="317">
        <v>14.710710000000001</v>
      </c>
      <c r="E1497" s="317">
        <v>-17.26923</v>
      </c>
      <c r="F1497" s="317">
        <v>0</v>
      </c>
      <c r="G1497" s="317">
        <v>6</v>
      </c>
      <c r="H1497" s="317">
        <v>0</v>
      </c>
      <c r="I1497" s="317">
        <v>0</v>
      </c>
      <c r="J1497" s="318" t="s">
        <v>12</v>
      </c>
      <c r="K1497" s="317" t="s">
        <v>5432</v>
      </c>
      <c r="L1497" s="317" t="s">
        <v>6984</v>
      </c>
      <c r="M1497" s="317" t="e">
        <f>VLOOKUP(L1497,[2]Feuil1!$F:$F,1,)</f>
        <v>#N/A</v>
      </c>
      <c r="N1497" s="317"/>
    </row>
    <row r="1498" spans="1:14">
      <c r="A1498" s="317" t="str">
        <f>_xlfn.XLOOKUP(B1498,NRO!I:I,NRO!H:H)</f>
        <v>MBO</v>
      </c>
      <c r="B1498" s="317" t="s">
        <v>1688</v>
      </c>
      <c r="C1498" s="317" t="s">
        <v>4554</v>
      </c>
      <c r="D1498" s="317">
        <v>15.13303</v>
      </c>
      <c r="E1498" s="317">
        <v>-16.877600000000001</v>
      </c>
      <c r="F1498" s="317">
        <v>0</v>
      </c>
      <c r="G1498" s="317">
        <v>6</v>
      </c>
      <c r="H1498" s="317">
        <v>0</v>
      </c>
      <c r="I1498" s="317">
        <v>0</v>
      </c>
      <c r="J1498" s="320" t="s">
        <v>23</v>
      </c>
      <c r="K1498" s="317" t="s">
        <v>5432</v>
      </c>
      <c r="L1498" s="317" t="s">
        <v>6985</v>
      </c>
      <c r="M1498" s="317" t="e">
        <f>VLOOKUP(L1498,[2]Feuil1!$F:$F,1,)</f>
        <v>#N/A</v>
      </c>
      <c r="N1498" s="317"/>
    </row>
    <row r="1499" spans="1:14">
      <c r="A1499" s="317" t="str">
        <f>_xlfn.XLOOKUP(B1499,NRO!I:I,NRO!H:H)</f>
        <v>NFO</v>
      </c>
      <c r="B1499" s="317" t="s">
        <v>335</v>
      </c>
      <c r="C1499" s="317" t="s">
        <v>4097</v>
      </c>
      <c r="D1499" s="317">
        <v>14.74981</v>
      </c>
      <c r="E1499" s="317">
        <v>-17.474299999999999</v>
      </c>
      <c r="F1499" s="317">
        <v>0</v>
      </c>
      <c r="G1499" s="317">
        <v>6</v>
      </c>
      <c r="H1499" s="317">
        <v>0</v>
      </c>
      <c r="I1499" s="317">
        <v>0</v>
      </c>
      <c r="J1499" s="317" t="s">
        <v>19</v>
      </c>
      <c r="K1499" s="317" t="s">
        <v>5432</v>
      </c>
      <c r="L1499" s="317" t="s">
        <v>6986</v>
      </c>
      <c r="M1499" s="317" t="e">
        <f>VLOOKUP(L1499,[2]Feuil1!$F:$F,1,)</f>
        <v>#N/A</v>
      </c>
      <c r="N1499" s="317"/>
    </row>
    <row r="1500" spans="1:14">
      <c r="A1500" s="317" t="str">
        <f>_xlfn.XLOOKUP(B1500,NRO!I:I,NRO!H:H)</f>
        <v>BIG</v>
      </c>
      <c r="B1500" s="317" t="s">
        <v>1679</v>
      </c>
      <c r="C1500" s="317" t="s">
        <v>4781</v>
      </c>
      <c r="D1500" s="317">
        <v>12.79439</v>
      </c>
      <c r="E1500" s="317">
        <v>-16.225809999999999</v>
      </c>
      <c r="F1500" s="317">
        <v>0</v>
      </c>
      <c r="G1500" s="317">
        <v>6</v>
      </c>
      <c r="H1500" s="317">
        <v>0</v>
      </c>
      <c r="I1500" s="317">
        <v>0</v>
      </c>
      <c r="J1500" s="319" t="s">
        <v>17</v>
      </c>
      <c r="K1500" s="317" t="s">
        <v>5432</v>
      </c>
      <c r="L1500" s="317" t="s">
        <v>6987</v>
      </c>
      <c r="M1500" s="317" t="e">
        <f>VLOOKUP(L1500,[2]Feuil1!$F:$F,1,)</f>
        <v>#N/A</v>
      </c>
      <c r="N1500" s="317"/>
    </row>
    <row r="1501" spans="1:14">
      <c r="A1501" s="317" t="str">
        <f>_xlfn.XLOOKUP(B1501,NRO!I:I,NRO!H:H)</f>
        <v>LGA</v>
      </c>
      <c r="B1501" s="317" t="s">
        <v>859</v>
      </c>
      <c r="C1501" s="317" t="s">
        <v>4625</v>
      </c>
      <c r="D1501" s="317">
        <v>15.644854</v>
      </c>
      <c r="E1501" s="317">
        <v>-16.220692</v>
      </c>
      <c r="F1501" s="317">
        <v>0</v>
      </c>
      <c r="G1501" s="317">
        <v>6</v>
      </c>
      <c r="H1501" s="317">
        <v>0</v>
      </c>
      <c r="I1501" s="317">
        <v>0</v>
      </c>
      <c r="J1501" s="321" t="s">
        <v>26</v>
      </c>
      <c r="K1501" s="317" t="s">
        <v>5432</v>
      </c>
      <c r="L1501" s="317" t="s">
        <v>6988</v>
      </c>
      <c r="M1501" s="317" t="e">
        <f>VLOOKUP(L1501,[2]Feuil1!$F:$F,1,)</f>
        <v>#N/A</v>
      </c>
      <c r="N1501" s="317"/>
    </row>
    <row r="1502" spans="1:14">
      <c r="A1502" s="317" t="str">
        <f>_xlfn.XLOOKUP(B1502,NRO!I:I,NRO!H:H)</f>
        <v>SMN</v>
      </c>
      <c r="B1502" s="317" t="s">
        <v>514</v>
      </c>
      <c r="C1502" s="317" t="s">
        <v>4821</v>
      </c>
      <c r="D1502" s="317">
        <v>14.33972</v>
      </c>
      <c r="E1502" s="317">
        <v>-16.92906</v>
      </c>
      <c r="F1502" s="317">
        <v>0</v>
      </c>
      <c r="G1502" s="317">
        <v>6</v>
      </c>
      <c r="H1502" s="317">
        <v>0</v>
      </c>
      <c r="I1502" s="317">
        <v>0</v>
      </c>
      <c r="J1502" s="320" t="s">
        <v>23</v>
      </c>
      <c r="K1502" s="317" t="s">
        <v>5432</v>
      </c>
      <c r="L1502" s="317" t="s">
        <v>6989</v>
      </c>
      <c r="M1502" s="317" t="e">
        <f>VLOOKUP(L1502,[2]Feuil1!$F:$F,1,)</f>
        <v>#N/A</v>
      </c>
      <c r="N1502" s="317"/>
    </row>
    <row r="1503" spans="1:14">
      <c r="A1503" s="317" t="str">
        <f>_xlfn.XLOOKUP(B1503,NRO!I:I,NRO!H:H)</f>
        <v>RUF</v>
      </c>
      <c r="B1503" s="317" t="s">
        <v>1344</v>
      </c>
      <c r="C1503" s="317" t="s">
        <v>3919</v>
      </c>
      <c r="D1503" s="317">
        <v>14.73081</v>
      </c>
      <c r="E1503" s="317">
        <v>-17.249980000000001</v>
      </c>
      <c r="F1503" s="317">
        <v>0</v>
      </c>
      <c r="G1503" s="317">
        <v>8</v>
      </c>
      <c r="H1503" s="317">
        <v>0</v>
      </c>
      <c r="I1503" s="317">
        <v>0</v>
      </c>
      <c r="J1503" s="318" t="s">
        <v>12</v>
      </c>
      <c r="K1503" s="317" t="s">
        <v>5432</v>
      </c>
      <c r="L1503" s="317" t="s">
        <v>6990</v>
      </c>
      <c r="M1503" s="317" t="e">
        <f>VLOOKUP(L1503,[2]Feuil1!$F:$F,1,)</f>
        <v>#N/A</v>
      </c>
      <c r="N1503" s="317"/>
    </row>
    <row r="1504" spans="1:14">
      <c r="A1504" s="317" t="str">
        <f>_xlfn.XLOOKUP(B1504,NRO!I:I,NRO!H:H)</f>
        <v>MBR</v>
      </c>
      <c r="B1504" s="317" t="s">
        <v>735</v>
      </c>
      <c r="C1504" s="317" t="s">
        <v>4577</v>
      </c>
      <c r="D1504" s="317">
        <v>14.41093</v>
      </c>
      <c r="E1504" s="317">
        <v>-16.968820000000001</v>
      </c>
      <c r="F1504" s="317">
        <v>0</v>
      </c>
      <c r="G1504" s="317">
        <v>6</v>
      </c>
      <c r="H1504" s="317">
        <v>0</v>
      </c>
      <c r="I1504" s="317">
        <v>0</v>
      </c>
      <c r="J1504" s="320" t="s">
        <v>23</v>
      </c>
      <c r="K1504" s="317" t="s">
        <v>5432</v>
      </c>
      <c r="L1504" s="317" t="s">
        <v>6991</v>
      </c>
      <c r="M1504" s="317" t="e">
        <f>VLOOKUP(L1504,[2]Feuil1!$F:$F,1,)</f>
        <v>#N/A</v>
      </c>
      <c r="N1504" s="317"/>
    </row>
    <row r="1505" spans="1:14">
      <c r="A1505" s="317" t="str">
        <f>_xlfn.XLOOKUP(B1505,NRO!I:I,NRO!H:H)</f>
        <v>MED</v>
      </c>
      <c r="B1505" s="317" t="s">
        <v>450</v>
      </c>
      <c r="C1505" s="317" t="s">
        <v>3824</v>
      </c>
      <c r="D1505" s="317">
        <v>14.688401000000001</v>
      </c>
      <c r="E1505" s="317">
        <v>-17.443677000000001</v>
      </c>
      <c r="F1505" s="317">
        <v>0</v>
      </c>
      <c r="G1505" s="317">
        <v>6</v>
      </c>
      <c r="H1505" s="317">
        <v>0</v>
      </c>
      <c r="I1505" s="317">
        <v>0</v>
      </c>
      <c r="J1505" s="317" t="s">
        <v>19</v>
      </c>
      <c r="K1505" s="317" t="s">
        <v>5432</v>
      </c>
      <c r="L1505" s="317" t="s">
        <v>6992</v>
      </c>
      <c r="M1505" s="317" t="e">
        <f>VLOOKUP(L1505,[2]Feuil1!$F:$F,1,)</f>
        <v>#N/A</v>
      </c>
      <c r="N1505" s="317"/>
    </row>
    <row r="1506" spans="1:14">
      <c r="A1506" s="317" t="str">
        <f>_xlfn.XLOOKUP(B1506,NRO!I:I,NRO!H:H)</f>
        <v>HAN</v>
      </c>
      <c r="B1506" s="317" t="s">
        <v>419</v>
      </c>
      <c r="C1506" s="317" t="s">
        <v>3856</v>
      </c>
      <c r="D1506" s="317">
        <v>14.7431</v>
      </c>
      <c r="E1506" s="317">
        <v>-17.426770000000001</v>
      </c>
      <c r="F1506" s="317">
        <v>0</v>
      </c>
      <c r="G1506" s="317">
        <v>6</v>
      </c>
      <c r="H1506" s="317">
        <v>0</v>
      </c>
      <c r="I1506" s="317">
        <v>0</v>
      </c>
      <c r="J1506" s="317" t="s">
        <v>19</v>
      </c>
      <c r="K1506" s="317" t="s">
        <v>5432</v>
      </c>
      <c r="L1506" s="317" t="s">
        <v>6993</v>
      </c>
      <c r="M1506" s="317" t="e">
        <f>VLOOKUP(L1506,[2]Feuil1!$F:$F,1,)</f>
        <v>#N/A</v>
      </c>
      <c r="N1506" s="317"/>
    </row>
    <row r="1507" spans="1:14">
      <c r="A1507" s="317" t="str">
        <f>_xlfn.XLOOKUP(B1507,NRO!I:I,NRO!H:H)</f>
        <v>KMR</v>
      </c>
      <c r="B1507" s="317" t="s">
        <v>1320</v>
      </c>
      <c r="C1507" s="317" t="s">
        <v>3698</v>
      </c>
      <c r="D1507" s="317">
        <v>14.76972</v>
      </c>
      <c r="E1507" s="317">
        <v>-17.354939999999999</v>
      </c>
      <c r="F1507" s="317">
        <v>0</v>
      </c>
      <c r="G1507" s="317">
        <v>8</v>
      </c>
      <c r="H1507" s="317">
        <v>0</v>
      </c>
      <c r="I1507" s="317">
        <v>0</v>
      </c>
      <c r="J1507" s="318" t="s">
        <v>12</v>
      </c>
      <c r="K1507" s="317" t="s">
        <v>5432</v>
      </c>
      <c r="L1507" s="317" t="s">
        <v>6994</v>
      </c>
      <c r="M1507" s="317" t="e">
        <f>VLOOKUP(L1507,[2]Feuil1!$F:$F,1,)</f>
        <v>#N/A</v>
      </c>
      <c r="N1507" s="317"/>
    </row>
    <row r="1508" spans="1:14">
      <c r="A1508" s="317" t="str">
        <f>_xlfn.XLOOKUP(B1508,NRO!I:I,NRO!H:H)</f>
        <v>REP</v>
      </c>
      <c r="B1508" s="317" t="s">
        <v>151</v>
      </c>
      <c r="C1508" s="317" t="s">
        <v>4096</v>
      </c>
      <c r="D1508" s="317">
        <v>14.671709999999999</v>
      </c>
      <c r="E1508" s="317">
        <v>-17.430499999999999</v>
      </c>
      <c r="F1508" s="317">
        <v>0</v>
      </c>
      <c r="G1508" s="317">
        <v>6</v>
      </c>
      <c r="H1508" s="317">
        <v>0</v>
      </c>
      <c r="I1508" s="317">
        <v>0</v>
      </c>
      <c r="J1508" s="317" t="s">
        <v>19</v>
      </c>
      <c r="K1508" s="317" t="s">
        <v>5432</v>
      </c>
      <c r="L1508" s="317" t="s">
        <v>6995</v>
      </c>
      <c r="M1508" s="317" t="e">
        <f>VLOOKUP(L1508,[2]Feuil1!$F:$F,1,)</f>
        <v>#N/A</v>
      </c>
      <c r="N1508" s="317"/>
    </row>
    <row r="1509" spans="1:14">
      <c r="A1509" s="317" t="str">
        <f>_xlfn.XLOOKUP(B1509,NRO!I:I,NRO!H:H)</f>
        <v>ALM</v>
      </c>
      <c r="B1509" s="317" t="s">
        <v>334</v>
      </c>
      <c r="C1509" s="317" t="s">
        <v>5236</v>
      </c>
      <c r="D1509" s="317">
        <v>14.715178999999999</v>
      </c>
      <c r="E1509" s="317">
        <v>-17.489315000000001</v>
      </c>
      <c r="F1509" s="317">
        <v>0</v>
      </c>
      <c r="G1509" s="317">
        <v>28</v>
      </c>
      <c r="H1509" s="317">
        <v>0</v>
      </c>
      <c r="I1509" s="317">
        <v>0</v>
      </c>
      <c r="J1509" s="317" t="s">
        <v>19</v>
      </c>
      <c r="K1509" s="317" t="s">
        <v>5432</v>
      </c>
      <c r="L1509" s="317" t="s">
        <v>6996</v>
      </c>
      <c r="M1509" s="317" t="e">
        <f>VLOOKUP(L1509,[2]Feuil1!$F:$F,1,)</f>
        <v>#N/A</v>
      </c>
      <c r="N1509" s="317"/>
    </row>
    <row r="1510" spans="1:14">
      <c r="A1510" s="317" t="str">
        <f>_xlfn.XLOOKUP(B1510,NRO!I:I,NRO!H:H)</f>
        <v>SGK</v>
      </c>
      <c r="B1510" s="317" t="s">
        <v>1489</v>
      </c>
      <c r="C1510" s="317" t="s">
        <v>4004</v>
      </c>
      <c r="D1510" s="317">
        <v>14.823259999999999</v>
      </c>
      <c r="E1510" s="317">
        <v>-17.251830000000002</v>
      </c>
      <c r="F1510" s="317">
        <v>0</v>
      </c>
      <c r="G1510" s="317">
        <v>8</v>
      </c>
      <c r="H1510" s="317">
        <v>0</v>
      </c>
      <c r="I1510" s="317">
        <v>0</v>
      </c>
      <c r="J1510" s="318" t="s">
        <v>12</v>
      </c>
      <c r="K1510" s="317" t="s">
        <v>5432</v>
      </c>
      <c r="L1510" s="317" t="s">
        <v>6997</v>
      </c>
      <c r="M1510" s="317" t="e">
        <f>VLOOKUP(L1510,[2]Feuil1!$F:$F,1,)</f>
        <v>#N/A</v>
      </c>
      <c r="N1510" s="317"/>
    </row>
    <row r="1511" spans="1:14">
      <c r="A1511" s="317" t="str">
        <f>_xlfn.XLOOKUP(B1511,NRO!I:I,NRO!H:H)</f>
        <v>GDW</v>
      </c>
      <c r="B1511" s="317" t="s">
        <v>869</v>
      </c>
      <c r="C1511" s="317" t="s">
        <v>3741</v>
      </c>
      <c r="D1511" s="317">
        <v>14.76754</v>
      </c>
      <c r="E1511" s="317">
        <v>-17.407309999999999</v>
      </c>
      <c r="F1511" s="317">
        <v>0</v>
      </c>
      <c r="G1511" s="317">
        <v>6</v>
      </c>
      <c r="H1511" s="317">
        <v>0</v>
      </c>
      <c r="I1511" s="317">
        <v>0</v>
      </c>
      <c r="J1511" s="318" t="s">
        <v>12</v>
      </c>
      <c r="K1511" s="317" t="s">
        <v>5432</v>
      </c>
      <c r="L1511" s="317" t="s">
        <v>6998</v>
      </c>
      <c r="M1511" s="317" t="e">
        <f>VLOOKUP(L1511,[2]Feuil1!$F:$F,1,)</f>
        <v>#N/A</v>
      </c>
      <c r="N1511" s="317"/>
    </row>
    <row r="1512" spans="1:14">
      <c r="A1512" s="317" t="str">
        <f>_xlfn.XLOOKUP(B1512,NRO!I:I,NRO!H:H)</f>
        <v>SDF</v>
      </c>
      <c r="B1512" s="317" t="s">
        <v>633</v>
      </c>
      <c r="C1512" s="317" t="s">
        <v>4185</v>
      </c>
      <c r="D1512" s="317">
        <v>14.71762</v>
      </c>
      <c r="E1512" s="317">
        <v>-17.443629999999999</v>
      </c>
      <c r="F1512" s="317">
        <v>0</v>
      </c>
      <c r="G1512" s="317">
        <v>6</v>
      </c>
      <c r="H1512" s="317">
        <v>0</v>
      </c>
      <c r="I1512" s="317">
        <v>0</v>
      </c>
      <c r="J1512" s="317" t="s">
        <v>19</v>
      </c>
      <c r="K1512" s="317" t="s">
        <v>5432</v>
      </c>
      <c r="L1512" s="317" t="s">
        <v>6999</v>
      </c>
      <c r="M1512" s="317" t="e">
        <f>VLOOKUP(L1512,[2]Feuil1!$F:$F,1,)</f>
        <v>#N/A</v>
      </c>
      <c r="N1512" s="317"/>
    </row>
    <row r="1513" spans="1:14">
      <c r="A1513" s="317" t="str">
        <f>_xlfn.XLOOKUP(B1513,NRO!I:I,NRO!H:H)</f>
        <v>HAN</v>
      </c>
      <c r="B1513" s="317" t="s">
        <v>220</v>
      </c>
      <c r="C1513" s="317" t="s">
        <v>4305</v>
      </c>
      <c r="D1513" s="317">
        <v>14.68351</v>
      </c>
      <c r="E1513" s="317">
        <v>-17.442340000000002</v>
      </c>
      <c r="F1513" s="317">
        <v>0</v>
      </c>
      <c r="G1513" s="317">
        <v>6</v>
      </c>
      <c r="H1513" s="317">
        <v>0</v>
      </c>
      <c r="I1513" s="317">
        <v>0</v>
      </c>
      <c r="J1513" s="317" t="s">
        <v>19</v>
      </c>
      <c r="K1513" s="317" t="s">
        <v>5432</v>
      </c>
      <c r="L1513" s="317" t="s">
        <v>7000</v>
      </c>
      <c r="M1513" s="317" t="e">
        <f>VLOOKUP(L1513,[2]Feuil1!$F:$F,1,)</f>
        <v>#N/A</v>
      </c>
      <c r="N1513" s="317"/>
    </row>
    <row r="1514" spans="1:14">
      <c r="A1514" s="317" t="str">
        <f>_xlfn.XLOOKUP(B1514,NRO!I:I,NRO!H:H)</f>
        <v>CAM</v>
      </c>
      <c r="B1514" s="317" t="s">
        <v>1084</v>
      </c>
      <c r="C1514" s="317" t="s">
        <v>3964</v>
      </c>
      <c r="D1514" s="317">
        <v>14.754142119999999</v>
      </c>
      <c r="E1514" s="317">
        <v>-17.42974628</v>
      </c>
      <c r="F1514" s="317">
        <v>0</v>
      </c>
      <c r="G1514" s="317">
        <v>8</v>
      </c>
      <c r="H1514" s="317">
        <v>0</v>
      </c>
      <c r="I1514" s="317">
        <v>0</v>
      </c>
      <c r="J1514" s="318" t="s">
        <v>12</v>
      </c>
      <c r="K1514" s="317" t="s">
        <v>5432</v>
      </c>
      <c r="L1514" s="317" t="s">
        <v>7001</v>
      </c>
      <c r="M1514" s="317" t="e">
        <f>VLOOKUP(L1514,[2]Feuil1!$F:$F,1,)</f>
        <v>#N/A</v>
      </c>
      <c r="N1514" s="317"/>
    </row>
    <row r="1515" spans="1:14">
      <c r="A1515" s="317" t="str">
        <f>_xlfn.XLOOKUP(B1515,NRO!I:I,NRO!H:H)</f>
        <v>ACA</v>
      </c>
      <c r="B1515" s="317" t="s">
        <v>648</v>
      </c>
      <c r="C1515" s="317" t="s">
        <v>5237</v>
      </c>
      <c r="D1515" s="317">
        <v>14.708410000000001</v>
      </c>
      <c r="E1515" s="317">
        <v>-17.448340000000002</v>
      </c>
      <c r="F1515" s="317">
        <v>0</v>
      </c>
      <c r="G1515" s="317">
        <v>6</v>
      </c>
      <c r="H1515" s="317">
        <v>0</v>
      </c>
      <c r="I1515" s="317">
        <v>0</v>
      </c>
      <c r="J1515" s="317" t="s">
        <v>19</v>
      </c>
      <c r="K1515" s="317" t="s">
        <v>5432</v>
      </c>
      <c r="L1515" s="317" t="s">
        <v>7002</v>
      </c>
      <c r="M1515" s="317" t="e">
        <f>VLOOKUP(L1515,[2]Feuil1!$F:$F,1,)</f>
        <v>#N/A</v>
      </c>
      <c r="N1515" s="317"/>
    </row>
    <row r="1516" spans="1:14">
      <c r="A1516" s="317" t="str">
        <f>_xlfn.XLOOKUP(B1516,NRO!I:I,NRO!H:H)</f>
        <v>TIA</v>
      </c>
      <c r="B1516" s="317" t="s">
        <v>848</v>
      </c>
      <c r="C1516" s="317" t="s">
        <v>3781</v>
      </c>
      <c r="D1516" s="317">
        <v>14.742889999999999</v>
      </c>
      <c r="E1516" s="317">
        <v>-17.409549999999999</v>
      </c>
      <c r="F1516" s="317">
        <v>0</v>
      </c>
      <c r="G1516" s="317">
        <v>8</v>
      </c>
      <c r="H1516" s="317">
        <v>0</v>
      </c>
      <c r="I1516" s="317">
        <v>0</v>
      </c>
      <c r="J1516" s="318" t="s">
        <v>12</v>
      </c>
      <c r="K1516" s="317" t="s">
        <v>5432</v>
      </c>
      <c r="L1516" s="317" t="s">
        <v>7003</v>
      </c>
      <c r="M1516" s="317" t="e">
        <f>VLOOKUP(L1516,[2]Feuil1!$F:$F,1,)</f>
        <v>#N/A</v>
      </c>
      <c r="N1516" s="317"/>
    </row>
    <row r="1517" spans="1:14">
      <c r="A1517" s="317" t="str">
        <f>_xlfn.XLOOKUP(B1517,NRO!I:I,NRO!H:H)</f>
        <v>YOF</v>
      </c>
      <c r="B1517" s="317" t="s">
        <v>281</v>
      </c>
      <c r="C1517" s="317" t="s">
        <v>5129</v>
      </c>
      <c r="D1517" s="317">
        <v>14.74403</v>
      </c>
      <c r="E1517" s="317">
        <v>-17.49783</v>
      </c>
      <c r="F1517" s="317">
        <v>0</v>
      </c>
      <c r="G1517" s="317">
        <v>6</v>
      </c>
      <c r="H1517" s="317">
        <v>0</v>
      </c>
      <c r="I1517" s="317">
        <v>0</v>
      </c>
      <c r="J1517" s="317" t="s">
        <v>19</v>
      </c>
      <c r="K1517" s="317" t="s">
        <v>5432</v>
      </c>
      <c r="L1517" s="317" t="s">
        <v>7004</v>
      </c>
      <c r="M1517" s="317" t="e">
        <f>VLOOKUP(L1517,[2]Feuil1!$F:$F,1,)</f>
        <v>#N/A</v>
      </c>
      <c r="N1517" s="317"/>
    </row>
    <row r="1518" spans="1:14">
      <c r="A1518" s="317" t="str">
        <f>_xlfn.XLOOKUP(B1518,NRO!I:I,NRO!H:H)</f>
        <v>HAN</v>
      </c>
      <c r="B1518" s="317" t="s">
        <v>259</v>
      </c>
      <c r="C1518" s="317" t="s">
        <v>4174</v>
      </c>
      <c r="D1518" s="317">
        <v>14.729742</v>
      </c>
      <c r="E1518" s="317">
        <v>-17.442041100000001</v>
      </c>
      <c r="F1518" s="317">
        <v>0</v>
      </c>
      <c r="G1518" s="317">
        <v>12</v>
      </c>
      <c r="H1518" s="317">
        <v>0</v>
      </c>
      <c r="I1518" s="317">
        <v>0</v>
      </c>
      <c r="J1518" s="317" t="s">
        <v>19</v>
      </c>
      <c r="K1518" s="317" t="s">
        <v>5432</v>
      </c>
      <c r="L1518" s="317" t="s">
        <v>7005</v>
      </c>
      <c r="M1518" s="317" t="e">
        <f>VLOOKUP(L1518,[2]Feuil1!$F:$F,1,)</f>
        <v>#N/A</v>
      </c>
      <c r="N1518" s="317"/>
    </row>
    <row r="1519" spans="1:14">
      <c r="A1519" s="317" t="str">
        <f>_xlfn.XLOOKUP(B1519,NRO!I:I,NRO!H:H)</f>
        <v>KMR</v>
      </c>
      <c r="B1519" s="317" t="s">
        <v>1234</v>
      </c>
      <c r="C1519" s="317" t="s">
        <v>3690</v>
      </c>
      <c r="D1519" s="317">
        <v>14.77985361</v>
      </c>
      <c r="E1519" s="317">
        <v>-17.29017833</v>
      </c>
      <c r="F1519" s="317">
        <v>0</v>
      </c>
      <c r="G1519" s="317">
        <v>8</v>
      </c>
      <c r="H1519" s="317">
        <v>0</v>
      </c>
      <c r="I1519" s="317">
        <v>0</v>
      </c>
      <c r="J1519" s="318" t="s">
        <v>12</v>
      </c>
      <c r="K1519" s="317" t="s">
        <v>5432</v>
      </c>
      <c r="L1519" s="317" t="s">
        <v>7006</v>
      </c>
      <c r="M1519" s="317" t="e">
        <f>VLOOKUP(L1519,[2]Feuil1!$F:$F,1,)</f>
        <v>#N/A</v>
      </c>
      <c r="N1519" s="317"/>
    </row>
    <row r="1520" spans="1:14">
      <c r="A1520" s="317" t="e">
        <f>_xlfn.XLOOKUP(B1520,NRO!I:I,NRO!H:H)</f>
        <v>#N/A</v>
      </c>
      <c r="B1520" s="317" t="s">
        <v>5026</v>
      </c>
      <c r="C1520" s="317" t="s">
        <v>5013</v>
      </c>
      <c r="D1520" s="317">
        <v>14.694800000000001</v>
      </c>
      <c r="E1520" s="317">
        <v>-17.458159999999999</v>
      </c>
      <c r="F1520" s="317">
        <v>0</v>
      </c>
      <c r="G1520" s="317">
        <v>6</v>
      </c>
      <c r="H1520" s="317">
        <v>0</v>
      </c>
      <c r="I1520" s="317">
        <v>0</v>
      </c>
      <c r="J1520" s="317" t="s">
        <v>19</v>
      </c>
      <c r="K1520" s="317" t="s">
        <v>5432</v>
      </c>
      <c r="L1520" s="317" t="s">
        <v>7007</v>
      </c>
      <c r="M1520" s="317" t="e">
        <f>VLOOKUP(L1520,[2]Feuil1!$F:$F,1,)</f>
        <v>#N/A</v>
      </c>
      <c r="N1520" s="317"/>
    </row>
    <row r="1521" spans="1:14">
      <c r="A1521" s="317" t="str">
        <f>_xlfn.XLOOKUP(B1521,NRO!I:I,NRO!H:H)</f>
        <v>THS</v>
      </c>
      <c r="B1521" s="317" t="s">
        <v>481</v>
      </c>
      <c r="C1521" s="317" t="s">
        <v>5238</v>
      </c>
      <c r="D1521" s="317">
        <v>14.80273</v>
      </c>
      <c r="E1521" s="317">
        <v>-16.926929999999999</v>
      </c>
      <c r="F1521" s="317">
        <v>0</v>
      </c>
      <c r="G1521" s="317">
        <v>6</v>
      </c>
      <c r="H1521" s="317">
        <v>0</v>
      </c>
      <c r="I1521" s="317">
        <v>0</v>
      </c>
      <c r="J1521" s="320" t="s">
        <v>23</v>
      </c>
      <c r="K1521" s="317" t="s">
        <v>5432</v>
      </c>
      <c r="L1521" s="317" t="s">
        <v>7008</v>
      </c>
      <c r="M1521" s="317" t="e">
        <f>VLOOKUP(L1521,[2]Feuil1!$F:$F,1,)</f>
        <v>#N/A</v>
      </c>
      <c r="N1521" s="317"/>
    </row>
    <row r="1522" spans="1:14">
      <c r="A1522" s="317" t="str">
        <f>_xlfn.XLOOKUP(B1522,NRO!I:I,NRO!H:H)</f>
        <v>THS</v>
      </c>
      <c r="B1522" s="317" t="s">
        <v>878</v>
      </c>
      <c r="C1522" s="317" t="s">
        <v>5239</v>
      </c>
      <c r="D1522" s="317">
        <v>14.76648</v>
      </c>
      <c r="E1522" s="317">
        <v>-16.952249999999999</v>
      </c>
      <c r="F1522" s="317">
        <v>0</v>
      </c>
      <c r="G1522" s="317">
        <v>6</v>
      </c>
      <c r="H1522" s="317">
        <v>0</v>
      </c>
      <c r="I1522" s="317">
        <v>0</v>
      </c>
      <c r="J1522" s="320" t="s">
        <v>23</v>
      </c>
      <c r="K1522" s="317" t="s">
        <v>5432</v>
      </c>
      <c r="L1522" s="317" t="s">
        <v>7009</v>
      </c>
      <c r="M1522" s="317" t="e">
        <f>VLOOKUP(L1522,[2]Feuil1!$F:$F,1,)</f>
        <v>#N/A</v>
      </c>
      <c r="N1522" s="317"/>
    </row>
    <row r="1523" spans="1:14">
      <c r="A1523" s="317" t="str">
        <f>_xlfn.XLOOKUP(B1523,NRO!I:I,NRO!H:H)</f>
        <v>GMB</v>
      </c>
      <c r="B1523" s="317" t="s">
        <v>722</v>
      </c>
      <c r="C1523" s="317" t="s">
        <v>4430</v>
      </c>
      <c r="D1523" s="317">
        <v>14.4399</v>
      </c>
      <c r="E1523" s="317">
        <v>-16.973659999999999</v>
      </c>
      <c r="F1523" s="317">
        <v>0</v>
      </c>
      <c r="G1523" s="317">
        <v>6</v>
      </c>
      <c r="H1523" s="317">
        <v>0</v>
      </c>
      <c r="I1523" s="317">
        <v>0</v>
      </c>
      <c r="J1523" s="320" t="s">
        <v>23</v>
      </c>
      <c r="K1523" s="317" t="s">
        <v>5432</v>
      </c>
      <c r="L1523" s="317" t="s">
        <v>7010</v>
      </c>
      <c r="M1523" s="317" t="e">
        <f>VLOOKUP(L1523,[2]Feuil1!$F:$F,1,)</f>
        <v>#N/A</v>
      </c>
      <c r="N1523" s="317"/>
    </row>
    <row r="1524" spans="1:14">
      <c r="A1524" s="317" t="str">
        <f>_xlfn.XLOOKUP(B1524,NRO!I:I,NRO!H:H)</f>
        <v>GDW</v>
      </c>
      <c r="B1524" s="317" t="s">
        <v>445</v>
      </c>
      <c r="C1524" s="317" t="s">
        <v>4985</v>
      </c>
      <c r="D1524" s="317">
        <v>14.79392</v>
      </c>
      <c r="E1524" s="317">
        <v>-17.360320000000002</v>
      </c>
      <c r="F1524" s="317">
        <v>0</v>
      </c>
      <c r="G1524" s="317">
        <v>6</v>
      </c>
      <c r="H1524" s="317">
        <v>0</v>
      </c>
      <c r="I1524" s="317">
        <v>0</v>
      </c>
      <c r="J1524" s="318" t="s">
        <v>12</v>
      </c>
      <c r="K1524" s="317" t="s">
        <v>5432</v>
      </c>
      <c r="L1524" s="317" t="s">
        <v>7011</v>
      </c>
      <c r="M1524" s="317" t="e">
        <f>VLOOKUP(L1524,[2]Feuil1!$F:$F,1,)</f>
        <v>#N/A</v>
      </c>
      <c r="N1524" s="317"/>
    </row>
    <row r="1525" spans="1:14">
      <c r="A1525" s="317" t="str">
        <f>_xlfn.XLOOKUP(B1525,NRO!I:I,NRO!H:H)</f>
        <v>GDW</v>
      </c>
      <c r="B1525" s="317" t="s">
        <v>445</v>
      </c>
      <c r="C1525" s="317" t="s">
        <v>3996</v>
      </c>
      <c r="D1525" s="317">
        <v>14.79419</v>
      </c>
      <c r="E1525" s="317">
        <v>-17.361830000000001</v>
      </c>
      <c r="F1525" s="317">
        <v>0</v>
      </c>
      <c r="G1525" s="317">
        <v>6</v>
      </c>
      <c r="H1525" s="317">
        <v>0</v>
      </c>
      <c r="I1525" s="317">
        <v>0</v>
      </c>
      <c r="J1525" s="318" t="s">
        <v>12</v>
      </c>
      <c r="K1525" s="317" t="s">
        <v>5432</v>
      </c>
      <c r="L1525" s="317" t="s">
        <v>7012</v>
      </c>
      <c r="M1525" s="317" t="e">
        <f>VLOOKUP(L1525,[2]Feuil1!$F:$F,1,)</f>
        <v>#N/A</v>
      </c>
      <c r="N1525" s="317"/>
    </row>
    <row r="1526" spans="1:14">
      <c r="A1526" s="317" t="str">
        <f>_xlfn.XLOOKUP(B1526,NRO!I:I,NRO!H:H)</f>
        <v>GDW</v>
      </c>
      <c r="B1526" s="317" t="s">
        <v>445</v>
      </c>
      <c r="C1526" s="317" t="s">
        <v>3975</v>
      </c>
      <c r="D1526" s="317">
        <v>14.793240000000001</v>
      </c>
      <c r="E1526" s="317">
        <v>-17.35163</v>
      </c>
      <c r="F1526" s="317">
        <v>0</v>
      </c>
      <c r="G1526" s="317">
        <v>6</v>
      </c>
      <c r="H1526" s="317">
        <v>0</v>
      </c>
      <c r="I1526" s="317">
        <v>0</v>
      </c>
      <c r="J1526" s="318" t="s">
        <v>12</v>
      </c>
      <c r="K1526" s="317" t="s">
        <v>5432</v>
      </c>
      <c r="L1526" s="317" t="s">
        <v>7013</v>
      </c>
      <c r="M1526" s="317" t="e">
        <f>VLOOKUP(L1526,[2]Feuil1!$F:$F,1,)</f>
        <v>#N/A</v>
      </c>
      <c r="N1526" s="317"/>
    </row>
    <row r="1527" spans="1:14">
      <c r="A1527" s="317" t="str">
        <f>_xlfn.XLOOKUP(B1527,NRO!I:I,NRO!H:H)</f>
        <v>HAN</v>
      </c>
      <c r="B1527" s="317" t="s">
        <v>420</v>
      </c>
      <c r="C1527" s="317" t="s">
        <v>3728</v>
      </c>
      <c r="D1527" s="317">
        <v>14.738099999999999</v>
      </c>
      <c r="E1527" s="317">
        <v>-17.426469999999998</v>
      </c>
      <c r="F1527" s="317">
        <v>0</v>
      </c>
      <c r="G1527" s="317">
        <v>6</v>
      </c>
      <c r="H1527" s="317">
        <v>0</v>
      </c>
      <c r="I1527" s="317">
        <v>0</v>
      </c>
      <c r="J1527" s="317" t="s">
        <v>19</v>
      </c>
      <c r="K1527" s="317" t="s">
        <v>5432</v>
      </c>
      <c r="L1527" s="317" t="s">
        <v>7014</v>
      </c>
      <c r="M1527" s="317" t="e">
        <f>VLOOKUP(L1527,[2]Feuil1!$F:$F,1,)</f>
        <v>#N/A</v>
      </c>
      <c r="N1527" s="317"/>
    </row>
    <row r="1528" spans="1:14">
      <c r="A1528" s="317" t="str">
        <f>_xlfn.XLOOKUP(B1528,NRO!I:I,NRO!H:H)</f>
        <v>GMB</v>
      </c>
      <c r="B1528" s="317" t="s">
        <v>968</v>
      </c>
      <c r="C1528" s="317" t="s">
        <v>3820</v>
      </c>
      <c r="D1528" s="317">
        <v>14.45471</v>
      </c>
      <c r="E1528" s="317">
        <v>-17.009499999999999</v>
      </c>
      <c r="F1528" s="317">
        <v>0</v>
      </c>
      <c r="G1528" s="317">
        <v>8</v>
      </c>
      <c r="H1528" s="317">
        <v>0</v>
      </c>
      <c r="I1528" s="317">
        <v>0</v>
      </c>
      <c r="J1528" s="320" t="s">
        <v>23</v>
      </c>
      <c r="K1528" s="317" t="s">
        <v>5432</v>
      </c>
      <c r="L1528" s="317" t="s">
        <v>7015</v>
      </c>
      <c r="M1528" s="317" t="e">
        <f>VLOOKUP(L1528,[2]Feuil1!$F:$F,1,)</f>
        <v>#N/A</v>
      </c>
      <c r="N1528" s="317"/>
    </row>
    <row r="1529" spans="1:14">
      <c r="A1529" s="317" t="str">
        <f>_xlfn.XLOOKUP(B1529,NRO!I:I,NRO!H:H)</f>
        <v>MBW</v>
      </c>
      <c r="B1529" s="317" t="s">
        <v>1180</v>
      </c>
      <c r="C1529" s="317" t="s">
        <v>3725</v>
      </c>
      <c r="D1529" s="317">
        <v>14.730577</v>
      </c>
      <c r="E1529" s="317">
        <v>-17.295494999999999</v>
      </c>
      <c r="F1529" s="317">
        <v>0</v>
      </c>
      <c r="G1529" s="317">
        <v>8</v>
      </c>
      <c r="H1529" s="317">
        <v>0</v>
      </c>
      <c r="I1529" s="317">
        <v>0</v>
      </c>
      <c r="J1529" s="318" t="s">
        <v>12</v>
      </c>
      <c r="K1529" s="317" t="s">
        <v>5432</v>
      </c>
      <c r="L1529" s="317" t="s">
        <v>7016</v>
      </c>
      <c r="M1529" s="317" t="e">
        <f>VLOOKUP(L1529,[2]Feuil1!$F:$F,1,)</f>
        <v>#N/A</v>
      </c>
      <c r="N1529" s="317"/>
    </row>
    <row r="1530" spans="1:14">
      <c r="A1530" s="317" t="str">
        <f>_xlfn.XLOOKUP(B1530,NRO!I:I,NRO!H:H)</f>
        <v>GMB</v>
      </c>
      <c r="B1530" s="317" t="s">
        <v>1105</v>
      </c>
      <c r="C1530" s="317" t="s">
        <v>3821</v>
      </c>
      <c r="D1530" s="317">
        <v>14.4474</v>
      </c>
      <c r="E1530" s="317">
        <v>-16.969809999999999</v>
      </c>
      <c r="F1530" s="317">
        <v>0</v>
      </c>
      <c r="G1530" s="317">
        <v>8</v>
      </c>
      <c r="H1530" s="317">
        <v>0</v>
      </c>
      <c r="I1530" s="317">
        <v>0</v>
      </c>
      <c r="J1530" s="320" t="s">
        <v>23</v>
      </c>
      <c r="K1530" s="317" t="s">
        <v>5432</v>
      </c>
      <c r="L1530" s="317" t="s">
        <v>7017</v>
      </c>
      <c r="M1530" s="317" t="e">
        <f>VLOOKUP(L1530,[2]Feuil1!$F:$F,1,)</f>
        <v>#N/A</v>
      </c>
      <c r="N1530" s="317"/>
    </row>
    <row r="1531" spans="1:14">
      <c r="A1531" s="317" t="str">
        <f>_xlfn.XLOOKUP(B1531,NRO!I:I,NRO!H:H)</f>
        <v>TIA</v>
      </c>
      <c r="B1531" s="317" t="s">
        <v>754</v>
      </c>
      <c r="C1531" s="317" t="s">
        <v>3896</v>
      </c>
      <c r="D1531" s="317">
        <v>14.7522</v>
      </c>
      <c r="E1531" s="317">
        <v>-17.40673</v>
      </c>
      <c r="F1531" s="317">
        <v>0</v>
      </c>
      <c r="G1531" s="317">
        <v>8</v>
      </c>
      <c r="H1531" s="317">
        <v>0</v>
      </c>
      <c r="I1531" s="317">
        <v>0</v>
      </c>
      <c r="J1531" s="318" t="s">
        <v>12</v>
      </c>
      <c r="K1531" s="317" t="s">
        <v>5432</v>
      </c>
      <c r="L1531" s="317" t="s">
        <v>7018</v>
      </c>
      <c r="M1531" s="317" t="e">
        <f>VLOOKUP(L1531,[2]Feuil1!$F:$F,1,)</f>
        <v>#N/A</v>
      </c>
      <c r="N1531" s="317"/>
    </row>
    <row r="1532" spans="1:14">
      <c r="A1532" s="317" t="str">
        <f>_xlfn.XLOOKUP(B1532,NRO!I:I,NRO!H:H)</f>
        <v>PRK</v>
      </c>
      <c r="B1532" s="317" t="s">
        <v>1701</v>
      </c>
      <c r="C1532" s="317" t="s">
        <v>3821</v>
      </c>
      <c r="D1532" s="317">
        <v>13.69754</v>
      </c>
      <c r="E1532" s="317">
        <v>-15.82136</v>
      </c>
      <c r="F1532" s="317">
        <v>0</v>
      </c>
      <c r="G1532" s="317">
        <v>8</v>
      </c>
      <c r="H1532" s="317">
        <v>0</v>
      </c>
      <c r="I1532" s="317">
        <v>0</v>
      </c>
      <c r="J1532" s="322" t="s">
        <v>41</v>
      </c>
      <c r="K1532" s="317" t="s">
        <v>5432</v>
      </c>
      <c r="L1532" s="317" t="s">
        <v>7019</v>
      </c>
      <c r="M1532" s="317" t="e">
        <f>VLOOKUP(L1532,[2]Feuil1!$F:$F,1,)</f>
        <v>#N/A</v>
      </c>
      <c r="N1532" s="317"/>
    </row>
    <row r="1533" spans="1:14">
      <c r="A1533" s="317" t="str">
        <f>_xlfn.XLOOKUP(B1533,NRO!I:I,NRO!H:H)</f>
        <v>TIA</v>
      </c>
      <c r="B1533" s="317" t="s">
        <v>856</v>
      </c>
      <c r="C1533" s="317" t="s">
        <v>4168</v>
      </c>
      <c r="D1533" s="317">
        <v>14.74199410534831</v>
      </c>
      <c r="E1533" s="317">
        <v>-17.39377426770562</v>
      </c>
      <c r="F1533" s="317">
        <v>0</v>
      </c>
      <c r="G1533" s="317">
        <v>6</v>
      </c>
      <c r="H1533" s="317">
        <v>0</v>
      </c>
      <c r="I1533" s="317">
        <v>0</v>
      </c>
      <c r="J1533" s="318" t="s">
        <v>12</v>
      </c>
      <c r="K1533" s="317" t="s">
        <v>5432</v>
      </c>
      <c r="L1533" s="317" t="s">
        <v>7020</v>
      </c>
      <c r="M1533" s="317" t="e">
        <f>VLOOKUP(L1533,[2]Feuil1!$F:$F,1,)</f>
        <v>#N/A</v>
      </c>
      <c r="N1533" s="317"/>
    </row>
    <row r="1534" spans="1:14">
      <c r="A1534" s="317" t="str">
        <f>_xlfn.XLOOKUP(B1534,NRO!I:I,NRO!H:H)</f>
        <v>DMD</v>
      </c>
      <c r="B1534" s="317" t="s">
        <v>1538</v>
      </c>
      <c r="C1534" s="317" t="s">
        <v>4027</v>
      </c>
      <c r="D1534" s="317">
        <v>14.734080000000001</v>
      </c>
      <c r="E1534" s="317">
        <v>-17.18225</v>
      </c>
      <c r="F1534" s="317">
        <v>0</v>
      </c>
      <c r="G1534" s="317">
        <v>8</v>
      </c>
      <c r="H1534" s="317">
        <v>0</v>
      </c>
      <c r="I1534" s="317">
        <v>0</v>
      </c>
      <c r="J1534" s="318" t="s">
        <v>12</v>
      </c>
      <c r="K1534" s="317" t="s">
        <v>5432</v>
      </c>
      <c r="L1534" s="317" t="s">
        <v>7021</v>
      </c>
      <c r="M1534" s="317" t="e">
        <f>VLOOKUP(L1534,[2]Feuil1!$F:$F,1,)</f>
        <v>#N/A</v>
      </c>
      <c r="N1534" s="317"/>
    </row>
    <row r="1535" spans="1:14">
      <c r="A1535" s="317" t="str">
        <f>_xlfn.XLOOKUP(B1535,NRO!I:I,NRO!H:H)</f>
        <v>NFO</v>
      </c>
      <c r="B1535" s="317" t="s">
        <v>292</v>
      </c>
      <c r="C1535" s="317" t="s">
        <v>4039</v>
      </c>
      <c r="D1535" s="317">
        <v>14.74114</v>
      </c>
      <c r="E1535" s="317">
        <v>-17.28661</v>
      </c>
      <c r="F1535" s="317">
        <v>0</v>
      </c>
      <c r="G1535" s="317">
        <v>6</v>
      </c>
      <c r="H1535" s="317">
        <v>0</v>
      </c>
      <c r="I1535" s="317">
        <v>0</v>
      </c>
      <c r="J1535" s="317" t="s">
        <v>19</v>
      </c>
      <c r="K1535" s="317" t="s">
        <v>5432</v>
      </c>
      <c r="L1535" s="317" t="s">
        <v>7022</v>
      </c>
      <c r="M1535" s="317" t="str">
        <f>VLOOKUP(L1535,[2]Feuil1!$F:$F,1,)</f>
        <v>O_NFO_X16_273-274_7</v>
      </c>
      <c r="N1535" s="317"/>
    </row>
    <row r="1536" spans="1:14">
      <c r="A1536" s="317" t="str">
        <f>_xlfn.XLOOKUP(B1536,NRO!I:I,NRO!H:H)</f>
        <v>REP</v>
      </c>
      <c r="B1536" s="317" t="s">
        <v>151</v>
      </c>
      <c r="C1536" s="317" t="s">
        <v>4161</v>
      </c>
      <c r="D1536" s="317">
        <v>14.67188</v>
      </c>
      <c r="E1536" s="317">
        <v>-17.429099999999998</v>
      </c>
      <c r="F1536" s="317">
        <v>0</v>
      </c>
      <c r="G1536" s="317">
        <v>6</v>
      </c>
      <c r="H1536" s="317">
        <v>0</v>
      </c>
      <c r="I1536" s="317">
        <v>0</v>
      </c>
      <c r="J1536" s="317" t="s">
        <v>19</v>
      </c>
      <c r="K1536" s="317" t="s">
        <v>5432</v>
      </c>
      <c r="L1536" s="317" t="s">
        <v>7023</v>
      </c>
      <c r="M1536" s="317" t="e">
        <f>VLOOKUP(L1536,[2]Feuil1!$F:$F,1,)</f>
        <v>#N/A</v>
      </c>
      <c r="N1536" s="317"/>
    </row>
    <row r="1537" spans="1:14">
      <c r="A1537" s="317" t="str">
        <f>_xlfn.XLOOKUP(B1537,NRO!I:I,NRO!H:H)</f>
        <v>SVD</v>
      </c>
      <c r="B1537" s="317" t="s">
        <v>1301</v>
      </c>
      <c r="C1537" s="317" t="s">
        <v>4091</v>
      </c>
      <c r="D1537" s="317">
        <v>14.70908</v>
      </c>
      <c r="E1537" s="317">
        <v>-17.46809</v>
      </c>
      <c r="F1537" s="317">
        <v>0</v>
      </c>
      <c r="G1537" s="317">
        <v>6</v>
      </c>
      <c r="H1537" s="317">
        <v>0</v>
      </c>
      <c r="I1537" s="317">
        <v>0</v>
      </c>
      <c r="J1537" s="317" t="s">
        <v>19</v>
      </c>
      <c r="K1537" s="317" t="s">
        <v>5432</v>
      </c>
      <c r="L1537" s="317" t="s">
        <v>7024</v>
      </c>
      <c r="M1537" s="317" t="e">
        <f>VLOOKUP(L1537,[2]Feuil1!$F:$F,1,)</f>
        <v>#N/A</v>
      </c>
      <c r="N1537" s="317"/>
    </row>
    <row r="1538" spans="1:14">
      <c r="A1538" s="317" t="str">
        <f>_xlfn.XLOOKUP(B1538,NRO!I:I,NRO!H:H)</f>
        <v>GMB</v>
      </c>
      <c r="B1538" s="317" t="s">
        <v>555</v>
      </c>
      <c r="C1538" s="317" t="s">
        <v>4634</v>
      </c>
      <c r="D1538" s="317">
        <v>14.441599999999999</v>
      </c>
      <c r="E1538" s="317">
        <v>-17.015820000000001</v>
      </c>
      <c r="F1538" s="317">
        <v>0</v>
      </c>
      <c r="G1538" s="317">
        <v>6</v>
      </c>
      <c r="H1538" s="317">
        <v>0</v>
      </c>
      <c r="I1538" s="317">
        <v>0</v>
      </c>
      <c r="J1538" s="320" t="s">
        <v>23</v>
      </c>
      <c r="K1538" s="317" t="s">
        <v>5432</v>
      </c>
      <c r="L1538" s="317" t="s">
        <v>7025</v>
      </c>
      <c r="M1538" s="317" t="e">
        <f>VLOOKUP(L1538,[2]Feuil1!$F:$F,1,)</f>
        <v>#N/A</v>
      </c>
      <c r="N1538" s="317"/>
    </row>
    <row r="1539" spans="1:14">
      <c r="A1539" s="317" t="str">
        <f>_xlfn.XLOOKUP(B1539,NRO!I:I,NRO!H:H)</f>
        <v>GMB</v>
      </c>
      <c r="B1539" s="317" t="s">
        <v>555</v>
      </c>
      <c r="C1539" s="317" t="s">
        <v>4498</v>
      </c>
      <c r="D1539" s="317">
        <v>14.4412</v>
      </c>
      <c r="E1539" s="317">
        <v>-17.017900000000001</v>
      </c>
      <c r="F1539" s="317">
        <v>0</v>
      </c>
      <c r="G1539" s="317">
        <v>6</v>
      </c>
      <c r="H1539" s="317">
        <v>0</v>
      </c>
      <c r="I1539" s="317">
        <v>0</v>
      </c>
      <c r="J1539" s="320" t="s">
        <v>23</v>
      </c>
      <c r="K1539" s="317" t="s">
        <v>5432</v>
      </c>
      <c r="L1539" s="317" t="s">
        <v>7026</v>
      </c>
      <c r="M1539" s="317" t="e">
        <f>VLOOKUP(L1539,[2]Feuil1!$F:$F,1,)</f>
        <v>#N/A</v>
      </c>
      <c r="N1539" s="317"/>
    </row>
    <row r="1540" spans="1:14">
      <c r="A1540" s="317" t="str">
        <f>_xlfn.XLOOKUP(B1540,NRO!I:I,NRO!H:H)</f>
        <v>GDW</v>
      </c>
      <c r="B1540" s="317" t="s">
        <v>692</v>
      </c>
      <c r="C1540" s="317" t="s">
        <v>3946</v>
      </c>
      <c r="D1540" s="317">
        <v>14.77843</v>
      </c>
      <c r="E1540" s="317">
        <v>-17.399180000000001</v>
      </c>
      <c r="F1540" s="317">
        <v>0</v>
      </c>
      <c r="G1540" s="317">
        <v>6</v>
      </c>
      <c r="H1540" s="317">
        <v>0</v>
      </c>
      <c r="I1540" s="317">
        <v>0</v>
      </c>
      <c r="J1540" s="318" t="s">
        <v>12</v>
      </c>
      <c r="K1540" s="317" t="s">
        <v>5432</v>
      </c>
      <c r="L1540" s="317" t="s">
        <v>7027</v>
      </c>
      <c r="M1540" s="317" t="e">
        <f>VLOOKUP(L1540,[2]Feuil1!$F:$F,1,)</f>
        <v>#N/A</v>
      </c>
      <c r="N1540" s="317"/>
    </row>
    <row r="1541" spans="1:14">
      <c r="A1541" s="317" t="str">
        <f>_xlfn.XLOOKUP(B1541,NRO!I:I,NRO!H:H)</f>
        <v>THS</v>
      </c>
      <c r="B1541" s="317" t="s">
        <v>1420</v>
      </c>
      <c r="C1541" s="317" t="s">
        <v>3726</v>
      </c>
      <c r="D1541" s="317">
        <v>14.77619</v>
      </c>
      <c r="E1541" s="317">
        <v>-16.92586</v>
      </c>
      <c r="F1541" s="317">
        <v>0</v>
      </c>
      <c r="G1541" s="317">
        <v>8</v>
      </c>
      <c r="H1541" s="317">
        <v>0</v>
      </c>
      <c r="I1541" s="317">
        <v>0</v>
      </c>
      <c r="J1541" s="320" t="s">
        <v>23</v>
      </c>
      <c r="K1541" s="317" t="s">
        <v>5432</v>
      </c>
      <c r="L1541" s="317" t="s">
        <v>7028</v>
      </c>
      <c r="M1541" s="317" t="e">
        <f>VLOOKUP(L1541,[2]Feuil1!$F:$F,1,)</f>
        <v>#N/A</v>
      </c>
      <c r="N1541" s="317"/>
    </row>
    <row r="1542" spans="1:14">
      <c r="A1542" s="317" t="str">
        <f>_xlfn.XLOOKUP(B1542,NRO!I:I,NRO!H:H)</f>
        <v>THS</v>
      </c>
      <c r="B1542" s="317" t="s">
        <v>826</v>
      </c>
      <c r="C1542" s="317" t="s">
        <v>4754</v>
      </c>
      <c r="D1542" s="317">
        <v>14.76731</v>
      </c>
      <c r="E1542" s="317">
        <v>-16.95017</v>
      </c>
      <c r="F1542" s="317">
        <v>0</v>
      </c>
      <c r="G1542" s="317">
        <v>6</v>
      </c>
      <c r="H1542" s="317">
        <v>0</v>
      </c>
      <c r="I1542" s="317">
        <v>0</v>
      </c>
      <c r="J1542" s="320" t="s">
        <v>23</v>
      </c>
      <c r="K1542" s="317" t="s">
        <v>5432</v>
      </c>
      <c r="L1542" s="317" t="s">
        <v>7029</v>
      </c>
      <c r="M1542" s="317" t="e">
        <f>VLOOKUP(L1542,[2]Feuil1!$F:$F,1,)</f>
        <v>#N/A</v>
      </c>
      <c r="N1542" s="317"/>
    </row>
    <row r="1543" spans="1:14">
      <c r="A1543" s="317" t="str">
        <f>_xlfn.XLOOKUP(B1543,NRO!I:I,NRO!H:H)</f>
        <v>TIA</v>
      </c>
      <c r="B1543" s="317" t="s">
        <v>813</v>
      </c>
      <c r="C1543" s="317" t="s">
        <v>3941</v>
      </c>
      <c r="D1543" s="317">
        <v>14.74</v>
      </c>
      <c r="E1543" s="317">
        <v>-17.364709999999999</v>
      </c>
      <c r="F1543" s="317">
        <v>0</v>
      </c>
      <c r="G1543" s="317">
        <v>6</v>
      </c>
      <c r="H1543" s="317">
        <v>0</v>
      </c>
      <c r="I1543" s="317">
        <v>0</v>
      </c>
      <c r="J1543" s="318" t="s">
        <v>12</v>
      </c>
      <c r="K1543" s="317" t="s">
        <v>5432</v>
      </c>
      <c r="L1543" s="317" t="s">
        <v>7030</v>
      </c>
      <c r="M1543" s="317" t="e">
        <f>VLOOKUP(L1543,[2]Feuil1!$F:$F,1,)</f>
        <v>#N/A</v>
      </c>
      <c r="N1543" s="317"/>
    </row>
    <row r="1544" spans="1:14">
      <c r="A1544" s="317" t="str">
        <f>_xlfn.XLOOKUP(B1544,NRO!I:I,NRO!H:H)</f>
        <v>SGK</v>
      </c>
      <c r="B1544" s="317" t="s">
        <v>798</v>
      </c>
      <c r="C1544" s="317" t="s">
        <v>3763</v>
      </c>
      <c r="D1544" s="317">
        <v>14.743180000000001</v>
      </c>
      <c r="E1544" s="317">
        <v>-17.240069999999999</v>
      </c>
      <c r="F1544" s="317">
        <v>0</v>
      </c>
      <c r="G1544" s="317">
        <v>8</v>
      </c>
      <c r="H1544" s="317">
        <v>0</v>
      </c>
      <c r="I1544" s="317">
        <v>0</v>
      </c>
      <c r="J1544" s="318" t="s">
        <v>12</v>
      </c>
      <c r="K1544" s="317" t="s">
        <v>5432</v>
      </c>
      <c r="L1544" s="317" t="s">
        <v>7031</v>
      </c>
      <c r="M1544" s="317" t="e">
        <f>VLOOKUP(L1544,[2]Feuil1!$F:$F,1,)</f>
        <v>#N/A</v>
      </c>
      <c r="N1544" s="317"/>
    </row>
    <row r="1545" spans="1:14">
      <c r="A1545" s="317" t="str">
        <f>_xlfn.XLOOKUP(B1545,NRO!I:I,NRO!H:H)</f>
        <v>GMB</v>
      </c>
      <c r="B1545" s="317" t="s">
        <v>1105</v>
      </c>
      <c r="C1545" s="317" t="s">
        <v>3718</v>
      </c>
      <c r="D1545" s="317">
        <v>14.44642</v>
      </c>
      <c r="E1545" s="317">
        <v>-16.963799999999999</v>
      </c>
      <c r="F1545" s="317">
        <v>0</v>
      </c>
      <c r="G1545" s="317">
        <v>8</v>
      </c>
      <c r="H1545" s="317">
        <v>0</v>
      </c>
      <c r="I1545" s="317">
        <v>0</v>
      </c>
      <c r="J1545" s="320" t="s">
        <v>23</v>
      </c>
      <c r="K1545" s="317" t="s">
        <v>5432</v>
      </c>
      <c r="L1545" s="317" t="s">
        <v>7032</v>
      </c>
      <c r="M1545" s="317" t="e">
        <f>VLOOKUP(L1545,[2]Feuil1!$F:$F,1,)</f>
        <v>#N/A</v>
      </c>
      <c r="N1545" s="317"/>
    </row>
    <row r="1546" spans="1:14">
      <c r="A1546" s="317" t="str">
        <f>_xlfn.XLOOKUP(B1546,NRO!I:I,NRO!H:H)</f>
        <v>THS</v>
      </c>
      <c r="B1546" s="317" t="s">
        <v>826</v>
      </c>
      <c r="C1546" s="317" t="s">
        <v>4662</v>
      </c>
      <c r="D1546" s="317">
        <v>14.767709999999999</v>
      </c>
      <c r="E1546" s="317">
        <v>-16.951419999999999</v>
      </c>
      <c r="F1546" s="317">
        <v>0</v>
      </c>
      <c r="G1546" s="317">
        <v>6</v>
      </c>
      <c r="H1546" s="317">
        <v>0</v>
      </c>
      <c r="I1546" s="317">
        <v>0</v>
      </c>
      <c r="J1546" s="320" t="s">
        <v>23</v>
      </c>
      <c r="K1546" s="317" t="s">
        <v>5432</v>
      </c>
      <c r="L1546" s="317" t="s">
        <v>7033</v>
      </c>
      <c r="M1546" s="317" t="e">
        <f>VLOOKUP(L1546,[2]Feuil1!$F:$F,1,)</f>
        <v>#N/A</v>
      </c>
      <c r="N1546" s="317"/>
    </row>
    <row r="1547" spans="1:14">
      <c r="A1547" s="317" t="str">
        <f>_xlfn.XLOOKUP(B1547,NRO!I:I,NRO!H:H)</f>
        <v>ACA</v>
      </c>
      <c r="B1547" s="317" t="s">
        <v>186</v>
      </c>
      <c r="C1547" s="317" t="s">
        <v>3863</v>
      </c>
      <c r="D1547" s="317">
        <v>14.711399999999999</v>
      </c>
      <c r="E1547" s="317">
        <v>-17.47728</v>
      </c>
      <c r="F1547" s="317">
        <v>0</v>
      </c>
      <c r="G1547" s="317">
        <v>6</v>
      </c>
      <c r="H1547" s="317">
        <v>0</v>
      </c>
      <c r="I1547" s="317">
        <v>0</v>
      </c>
      <c r="J1547" s="317" t="s">
        <v>19</v>
      </c>
      <c r="K1547" s="317" t="s">
        <v>5432</v>
      </c>
      <c r="L1547" s="317" t="s">
        <v>7034</v>
      </c>
      <c r="M1547" s="317" t="e">
        <f>VLOOKUP(L1547,[2]Feuil1!$F:$F,1,)</f>
        <v>#N/A</v>
      </c>
      <c r="N1547" s="317"/>
    </row>
    <row r="1548" spans="1:14">
      <c r="A1548" s="317" t="str">
        <f>_xlfn.XLOOKUP(B1548,NRO!I:I,NRO!H:H)</f>
        <v>THS</v>
      </c>
      <c r="B1548" s="317" t="s">
        <v>826</v>
      </c>
      <c r="C1548" s="317" t="s">
        <v>4708</v>
      </c>
      <c r="D1548" s="317">
        <v>14.765750000000001</v>
      </c>
      <c r="E1548" s="317">
        <v>-16.94895</v>
      </c>
      <c r="F1548" s="317">
        <v>0</v>
      </c>
      <c r="G1548" s="317">
        <v>6</v>
      </c>
      <c r="H1548" s="317">
        <v>0</v>
      </c>
      <c r="I1548" s="317">
        <v>0</v>
      </c>
      <c r="J1548" s="320" t="s">
        <v>23</v>
      </c>
      <c r="K1548" s="317" t="s">
        <v>5432</v>
      </c>
      <c r="L1548" s="317" t="s">
        <v>7035</v>
      </c>
      <c r="M1548" s="317" t="e">
        <f>VLOOKUP(L1548,[2]Feuil1!$F:$F,1,)</f>
        <v>#N/A</v>
      </c>
      <c r="N1548" s="317"/>
    </row>
    <row r="1549" spans="1:14">
      <c r="A1549" s="317" t="str">
        <f>_xlfn.XLOOKUP(B1549,NRO!I:I,NRO!H:H)</f>
        <v>THS</v>
      </c>
      <c r="B1549" s="317" t="s">
        <v>826</v>
      </c>
      <c r="C1549" s="317" t="s">
        <v>4720</v>
      </c>
      <c r="D1549" s="317">
        <v>14.76516</v>
      </c>
      <c r="E1549" s="317">
        <v>-16.94913</v>
      </c>
      <c r="F1549" s="317">
        <v>0</v>
      </c>
      <c r="G1549" s="317">
        <v>6</v>
      </c>
      <c r="H1549" s="317">
        <v>0</v>
      </c>
      <c r="I1549" s="317">
        <v>0</v>
      </c>
      <c r="J1549" s="320" t="s">
        <v>23</v>
      </c>
      <c r="K1549" s="317" t="s">
        <v>5432</v>
      </c>
      <c r="L1549" s="317" t="s">
        <v>7036</v>
      </c>
      <c r="M1549" s="317" t="e">
        <f>VLOOKUP(L1549,[2]Feuil1!$F:$F,1,)</f>
        <v>#N/A</v>
      </c>
      <c r="N1549" s="317"/>
    </row>
    <row r="1550" spans="1:14">
      <c r="A1550" s="317" t="str">
        <f>_xlfn.XLOOKUP(B1550,NRO!I:I,NRO!H:H)</f>
        <v>DMD</v>
      </c>
      <c r="B1550" s="317" t="s">
        <v>1538</v>
      </c>
      <c r="C1550" s="317" t="s">
        <v>4018</v>
      </c>
      <c r="D1550" s="317">
        <v>14.731769999999999</v>
      </c>
      <c r="E1550" s="317">
        <v>-17.18065</v>
      </c>
      <c r="F1550" s="317">
        <v>0</v>
      </c>
      <c r="G1550" s="317">
        <v>8</v>
      </c>
      <c r="H1550" s="317">
        <v>0</v>
      </c>
      <c r="I1550" s="317">
        <v>0</v>
      </c>
      <c r="J1550" s="318" t="s">
        <v>12</v>
      </c>
      <c r="K1550" s="317" t="s">
        <v>5432</v>
      </c>
      <c r="L1550" s="317" t="s">
        <v>7037</v>
      </c>
      <c r="M1550" s="317" t="str">
        <f>VLOOKUP(L1550,[2]Feuil1!$F:$F,1,)</f>
        <v>O_DMD_N09_PBO42_7</v>
      </c>
      <c r="N1550" s="317"/>
    </row>
    <row r="1551" spans="1:14">
      <c r="A1551" s="317" t="str">
        <f>_xlfn.XLOOKUP(B1551,NRO!I:I,NRO!H:H)</f>
        <v>GMB</v>
      </c>
      <c r="B1551" s="317" t="s">
        <v>1295</v>
      </c>
      <c r="C1551" s="317" t="s">
        <v>4472</v>
      </c>
      <c r="D1551" s="317">
        <v>14.44886</v>
      </c>
      <c r="E1551" s="317">
        <v>-16.980399999999999</v>
      </c>
      <c r="F1551" s="317">
        <v>0</v>
      </c>
      <c r="G1551" s="317">
        <v>8</v>
      </c>
      <c r="H1551" s="317">
        <v>0</v>
      </c>
      <c r="I1551" s="317">
        <v>0</v>
      </c>
      <c r="J1551" s="320" t="s">
        <v>23</v>
      </c>
      <c r="K1551" s="317" t="s">
        <v>5432</v>
      </c>
      <c r="L1551" s="317" t="s">
        <v>7038</v>
      </c>
      <c r="M1551" s="317" t="e">
        <f>VLOOKUP(L1551,[2]Feuil1!$F:$F,1,)</f>
        <v>#N/A</v>
      </c>
      <c r="N1551" s="317"/>
    </row>
    <row r="1552" spans="1:14">
      <c r="A1552" s="317" t="str">
        <f>_xlfn.XLOOKUP(B1552,NRO!I:I,NRO!H:H)</f>
        <v>YOF</v>
      </c>
      <c r="B1552" s="317" t="s">
        <v>830</v>
      </c>
      <c r="C1552" s="317" t="s">
        <v>4134</v>
      </c>
      <c r="D1552" s="317">
        <v>14.746461999999999</v>
      </c>
      <c r="E1552" s="317">
        <v>-17.504760000000001</v>
      </c>
      <c r="F1552" s="317">
        <v>0</v>
      </c>
      <c r="G1552" s="317">
        <v>6</v>
      </c>
      <c r="H1552" s="317">
        <v>0</v>
      </c>
      <c r="I1552" s="317">
        <v>0</v>
      </c>
      <c r="J1552" s="317" t="s">
        <v>19</v>
      </c>
      <c r="K1552" s="317" t="s">
        <v>5432</v>
      </c>
      <c r="L1552" s="317" t="s">
        <v>7039</v>
      </c>
      <c r="M1552" s="317" t="e">
        <f>VLOOKUP(L1552,[2]Feuil1!$F:$F,1,)</f>
        <v>#N/A</v>
      </c>
      <c r="N1552" s="317"/>
    </row>
    <row r="1553" spans="1:14">
      <c r="A1553" s="317" t="str">
        <f>_xlfn.XLOOKUP(B1553,NRO!I:I,NRO!H:H)</f>
        <v>GMB</v>
      </c>
      <c r="B1553" s="317" t="s">
        <v>580</v>
      </c>
      <c r="C1553" s="317" t="s">
        <v>4860</v>
      </c>
      <c r="D1553" s="317">
        <v>14.448399999999999</v>
      </c>
      <c r="E1553" s="317">
        <v>-16.985809</v>
      </c>
      <c r="F1553" s="317">
        <v>0</v>
      </c>
      <c r="G1553" s="317">
        <v>6</v>
      </c>
      <c r="H1553" s="317">
        <v>0</v>
      </c>
      <c r="I1553" s="317">
        <v>0</v>
      </c>
      <c r="J1553" s="320" t="s">
        <v>23</v>
      </c>
      <c r="K1553" s="317" t="s">
        <v>5432</v>
      </c>
      <c r="L1553" s="317" t="s">
        <v>7040</v>
      </c>
      <c r="M1553" s="317" t="e">
        <f>VLOOKUP(L1553,[2]Feuil1!$F:$F,1,)</f>
        <v>#N/A</v>
      </c>
      <c r="N1553" s="317"/>
    </row>
    <row r="1554" spans="1:14">
      <c r="A1554" s="317" t="str">
        <f>_xlfn.XLOOKUP(B1554,NRO!I:I,NRO!H:H)</f>
        <v>ACA</v>
      </c>
      <c r="B1554" s="317" t="s">
        <v>618</v>
      </c>
      <c r="C1554" s="317" t="s">
        <v>5163</v>
      </c>
      <c r="D1554" s="317">
        <v>14.6965</v>
      </c>
      <c r="E1554" s="317">
        <v>-17.460049999999999</v>
      </c>
      <c r="F1554" s="317">
        <v>0</v>
      </c>
      <c r="G1554" s="317">
        <v>48</v>
      </c>
      <c r="H1554" s="317">
        <v>0</v>
      </c>
      <c r="I1554" s="317">
        <v>0</v>
      </c>
      <c r="J1554" s="317" t="s">
        <v>19</v>
      </c>
      <c r="K1554" s="317" t="s">
        <v>5432</v>
      </c>
      <c r="L1554" s="317" t="s">
        <v>7041</v>
      </c>
      <c r="M1554" s="317" t="e">
        <f>VLOOKUP(L1554,[2]Feuil1!$F:$F,1,)</f>
        <v>#N/A</v>
      </c>
      <c r="N1554" s="317"/>
    </row>
    <row r="1555" spans="1:14">
      <c r="A1555" s="317" t="str">
        <f>_xlfn.XLOOKUP(B1555,NRO!I:I,NRO!H:H)</f>
        <v>SGK</v>
      </c>
      <c r="B1555" s="317" t="s">
        <v>1489</v>
      </c>
      <c r="C1555" s="317" t="s">
        <v>3788</v>
      </c>
      <c r="D1555" s="317">
        <v>14.82527</v>
      </c>
      <c r="E1555" s="317">
        <v>-17.244039999999998</v>
      </c>
      <c r="F1555" s="317">
        <v>0</v>
      </c>
      <c r="G1555" s="317">
        <v>8</v>
      </c>
      <c r="H1555" s="317">
        <v>0</v>
      </c>
      <c r="I1555" s="317">
        <v>0</v>
      </c>
      <c r="J1555" s="318" t="s">
        <v>12</v>
      </c>
      <c r="K1555" s="317" t="s">
        <v>5432</v>
      </c>
      <c r="L1555" s="317" t="s">
        <v>7042</v>
      </c>
      <c r="M1555" s="317" t="e">
        <f>VLOOKUP(L1555,[2]Feuil1!$F:$F,1,)</f>
        <v>#N/A</v>
      </c>
      <c r="N1555" s="317"/>
    </row>
    <row r="1556" spans="1:14">
      <c r="A1556" s="317" t="str">
        <f>_xlfn.XLOOKUP(B1556,NRO!I:I,NRO!H:H)</f>
        <v>MBR</v>
      </c>
      <c r="B1556" s="317" t="s">
        <v>735</v>
      </c>
      <c r="C1556" s="317" t="s">
        <v>4716</v>
      </c>
      <c r="D1556" s="317">
        <v>14.41272</v>
      </c>
      <c r="E1556" s="317">
        <v>-16.967980000000001</v>
      </c>
      <c r="F1556" s="317">
        <v>0</v>
      </c>
      <c r="G1556" s="317">
        <v>6</v>
      </c>
      <c r="H1556" s="317">
        <v>0</v>
      </c>
      <c r="I1556" s="317">
        <v>0</v>
      </c>
      <c r="J1556" s="320" t="s">
        <v>23</v>
      </c>
      <c r="K1556" s="317" t="s">
        <v>5432</v>
      </c>
      <c r="L1556" s="317" t="s">
        <v>7043</v>
      </c>
      <c r="M1556" s="317" t="e">
        <f>VLOOKUP(L1556,[2]Feuil1!$F:$F,1,)</f>
        <v>#N/A</v>
      </c>
      <c r="N1556" s="317"/>
    </row>
    <row r="1557" spans="1:14">
      <c r="A1557" s="317" t="str">
        <f>_xlfn.XLOOKUP(B1557,NRO!I:I,NRO!H:H)</f>
        <v>SVD</v>
      </c>
      <c r="B1557" s="317" t="s">
        <v>285</v>
      </c>
      <c r="C1557" s="317" t="s">
        <v>4145</v>
      </c>
      <c r="D1557" s="317">
        <v>14.715233</v>
      </c>
      <c r="E1557" s="317">
        <v>-17.459125</v>
      </c>
      <c r="F1557" s="317">
        <v>0</v>
      </c>
      <c r="G1557" s="317">
        <v>6</v>
      </c>
      <c r="H1557" s="317">
        <v>0</v>
      </c>
      <c r="I1557" s="317">
        <v>0</v>
      </c>
      <c r="J1557" s="317" t="s">
        <v>19</v>
      </c>
      <c r="K1557" s="317" t="s">
        <v>5432</v>
      </c>
      <c r="L1557" s="317" t="s">
        <v>7044</v>
      </c>
      <c r="M1557" s="317" t="e">
        <f>VLOOKUP(L1557,[2]Feuil1!$F:$F,1,)</f>
        <v>#N/A</v>
      </c>
      <c r="N1557" s="317"/>
    </row>
    <row r="1558" spans="1:14">
      <c r="A1558" s="317" t="str">
        <f>_xlfn.XLOOKUP(B1558,NRO!I:I,NRO!H:H)</f>
        <v>MBR</v>
      </c>
      <c r="B1558" s="317" t="s">
        <v>735</v>
      </c>
      <c r="C1558" s="317" t="s">
        <v>4858</v>
      </c>
      <c r="D1558" s="317">
        <v>14.40958</v>
      </c>
      <c r="E1558" s="317">
        <v>-16.966950000000001</v>
      </c>
      <c r="F1558" s="317">
        <v>0</v>
      </c>
      <c r="G1558" s="317">
        <v>6</v>
      </c>
      <c r="H1558" s="317">
        <v>0</v>
      </c>
      <c r="I1558" s="317">
        <v>0</v>
      </c>
      <c r="J1558" s="320" t="s">
        <v>23</v>
      </c>
      <c r="K1558" s="317" t="s">
        <v>5432</v>
      </c>
      <c r="L1558" s="317" t="s">
        <v>7045</v>
      </c>
      <c r="M1558" s="317" t="e">
        <f>VLOOKUP(L1558,[2]Feuil1!$F:$F,1,)</f>
        <v>#N/A</v>
      </c>
      <c r="N1558" s="317"/>
    </row>
    <row r="1559" spans="1:14">
      <c r="A1559" s="317" t="str">
        <f>_xlfn.XLOOKUP(B1559,NRO!I:I,NRO!H:H)</f>
        <v>ALM</v>
      </c>
      <c r="B1559" s="317" t="s">
        <v>222</v>
      </c>
      <c r="C1559" s="317" t="s">
        <v>4140</v>
      </c>
      <c r="D1559" s="317">
        <v>14.734116</v>
      </c>
      <c r="E1559" s="317">
        <v>-17.500223999999999</v>
      </c>
      <c r="F1559" s="317">
        <v>0</v>
      </c>
      <c r="G1559" s="317">
        <v>6</v>
      </c>
      <c r="H1559" s="317">
        <v>0</v>
      </c>
      <c r="I1559" s="317">
        <v>0</v>
      </c>
      <c r="J1559" s="317" t="s">
        <v>19</v>
      </c>
      <c r="K1559" s="317" t="s">
        <v>5432</v>
      </c>
      <c r="L1559" s="317" t="s">
        <v>7046</v>
      </c>
      <c r="M1559" s="317" t="e">
        <f>VLOOKUP(L1559,[2]Feuil1!$F:$F,1,)</f>
        <v>#N/A</v>
      </c>
      <c r="N1559" s="317"/>
    </row>
    <row r="1560" spans="1:14">
      <c r="A1560" s="317" t="str">
        <f>_xlfn.XLOOKUP(B1560,NRO!I:I,NRO!H:H)</f>
        <v>THS</v>
      </c>
      <c r="B1560" s="317" t="s">
        <v>1420</v>
      </c>
      <c r="C1560" s="317" t="s">
        <v>4399</v>
      </c>
      <c r="D1560" s="317">
        <v>14.77525</v>
      </c>
      <c r="E1560" s="317">
        <v>-16.921949999999999</v>
      </c>
      <c r="F1560" s="317">
        <v>0</v>
      </c>
      <c r="G1560" s="317">
        <v>8</v>
      </c>
      <c r="H1560" s="317">
        <v>0</v>
      </c>
      <c r="I1560" s="317">
        <v>0</v>
      </c>
      <c r="J1560" s="320" t="s">
        <v>23</v>
      </c>
      <c r="K1560" s="317" t="s">
        <v>5432</v>
      </c>
      <c r="L1560" s="317" t="s">
        <v>7047</v>
      </c>
      <c r="M1560" s="317" t="e">
        <f>VLOOKUP(L1560,[2]Feuil1!$F:$F,1,)</f>
        <v>#N/A</v>
      </c>
      <c r="N1560" s="317"/>
    </row>
    <row r="1561" spans="1:14">
      <c r="A1561" s="317" t="str">
        <f>_xlfn.XLOOKUP(B1561,NRO!I:I,NRO!H:H)</f>
        <v>TIA</v>
      </c>
      <c r="B1561" s="317" t="s">
        <v>1032</v>
      </c>
      <c r="C1561" s="317" t="s">
        <v>3704</v>
      </c>
      <c r="D1561" s="317">
        <v>14.748150000000001</v>
      </c>
      <c r="E1561" s="317">
        <v>-17.398099999999999</v>
      </c>
      <c r="F1561" s="317">
        <v>0</v>
      </c>
      <c r="G1561" s="317">
        <v>8</v>
      </c>
      <c r="H1561" s="317">
        <v>0</v>
      </c>
      <c r="I1561" s="317">
        <v>0</v>
      </c>
      <c r="J1561" s="318" t="s">
        <v>12</v>
      </c>
      <c r="K1561" s="317" t="s">
        <v>5432</v>
      </c>
      <c r="L1561" s="317" t="s">
        <v>7048</v>
      </c>
      <c r="M1561" s="317" t="e">
        <f>VLOOKUP(L1561,[2]Feuil1!$F:$F,1,)</f>
        <v>#N/A</v>
      </c>
      <c r="N1561" s="317"/>
    </row>
    <row r="1562" spans="1:14">
      <c r="A1562" s="317" t="str">
        <f>_xlfn.XLOOKUP(B1562,NRO!I:I,NRO!H:H)</f>
        <v>MBR</v>
      </c>
      <c r="B1562" s="317" t="s">
        <v>735</v>
      </c>
      <c r="C1562" s="317" t="s">
        <v>4861</v>
      </c>
      <c r="D1562" s="317">
        <v>14.41254</v>
      </c>
      <c r="E1562" s="317">
        <v>-16.967169999999999</v>
      </c>
      <c r="F1562" s="317">
        <v>0</v>
      </c>
      <c r="G1562" s="317">
        <v>6</v>
      </c>
      <c r="H1562" s="317">
        <v>0</v>
      </c>
      <c r="I1562" s="317">
        <v>0</v>
      </c>
      <c r="J1562" s="320" t="s">
        <v>23</v>
      </c>
      <c r="K1562" s="317" t="s">
        <v>5432</v>
      </c>
      <c r="L1562" s="317" t="s">
        <v>7049</v>
      </c>
      <c r="M1562" s="317" t="str">
        <f>VLOOKUP(L1562,[2]Feuil1!$F:$F,1,)</f>
        <v>O_MBR_A01_MEB4-A09_7</v>
      </c>
      <c r="N1562" s="317"/>
    </row>
    <row r="1563" spans="1:14">
      <c r="A1563" s="317" t="str">
        <f>_xlfn.XLOOKUP(B1563,NRO!I:I,NRO!H:H)</f>
        <v>DMD</v>
      </c>
      <c r="B1563" s="317" t="s">
        <v>1538</v>
      </c>
      <c r="C1563" s="317" t="s">
        <v>3899</v>
      </c>
      <c r="D1563" s="317">
        <v>14.72607</v>
      </c>
      <c r="E1563" s="317">
        <v>-17.184999999999999</v>
      </c>
      <c r="F1563" s="317">
        <v>0</v>
      </c>
      <c r="G1563" s="317">
        <v>8</v>
      </c>
      <c r="H1563" s="317">
        <v>0</v>
      </c>
      <c r="I1563" s="317">
        <v>0</v>
      </c>
      <c r="J1563" s="318" t="s">
        <v>12</v>
      </c>
      <c r="K1563" s="317" t="s">
        <v>5432</v>
      </c>
      <c r="L1563" s="317" t="s">
        <v>7050</v>
      </c>
      <c r="M1563" s="317" t="e">
        <f>VLOOKUP(L1563,[2]Feuil1!$F:$F,1,)</f>
        <v>#N/A</v>
      </c>
      <c r="N1563" s="317"/>
    </row>
    <row r="1564" spans="1:14">
      <c r="A1564" s="317" t="str">
        <f>_xlfn.XLOOKUP(B1564,NRO!I:I,NRO!H:H)</f>
        <v>ALM</v>
      </c>
      <c r="B1564" s="317" t="s">
        <v>263</v>
      </c>
      <c r="C1564" s="317" t="s">
        <v>3749</v>
      </c>
      <c r="D1564" s="317">
        <v>14.73302</v>
      </c>
      <c r="E1564" s="317">
        <v>-17.503640000000001</v>
      </c>
      <c r="F1564" s="317">
        <v>0</v>
      </c>
      <c r="G1564" s="317">
        <v>6</v>
      </c>
      <c r="H1564" s="317">
        <v>0</v>
      </c>
      <c r="I1564" s="317">
        <v>0</v>
      </c>
      <c r="J1564" s="317" t="s">
        <v>19</v>
      </c>
      <c r="K1564" s="317" t="s">
        <v>5432</v>
      </c>
      <c r="L1564" s="317" t="s">
        <v>7051</v>
      </c>
      <c r="M1564" s="317" t="e">
        <f>VLOOKUP(L1564,[2]Feuil1!$F:$F,1,)</f>
        <v>#N/A</v>
      </c>
      <c r="N1564" s="317"/>
    </row>
    <row r="1565" spans="1:14">
      <c r="A1565" s="317" t="str">
        <f>_xlfn.XLOOKUP(B1565,NRO!I:I,NRO!H:H)</f>
        <v>CAM</v>
      </c>
      <c r="B1565" s="317" t="s">
        <v>605</v>
      </c>
      <c r="C1565" s="317" t="s">
        <v>4137</v>
      </c>
      <c r="D1565" s="317">
        <v>14.74479596006026</v>
      </c>
      <c r="E1565" s="317">
        <v>-17.442686115278601</v>
      </c>
      <c r="F1565" s="317">
        <v>0</v>
      </c>
      <c r="G1565" s="317">
        <v>6</v>
      </c>
      <c r="H1565" s="317">
        <v>0</v>
      </c>
      <c r="I1565" s="317">
        <v>0</v>
      </c>
      <c r="J1565" s="318" t="s">
        <v>12</v>
      </c>
      <c r="K1565" s="317" t="s">
        <v>5432</v>
      </c>
      <c r="L1565" s="317" t="s">
        <v>7052</v>
      </c>
      <c r="M1565" s="317" t="e">
        <f>VLOOKUP(L1565,[2]Feuil1!$F:$F,1,)</f>
        <v>#N/A</v>
      </c>
      <c r="N1565" s="317"/>
    </row>
    <row r="1566" spans="1:14">
      <c r="A1566" s="317" t="str">
        <f>_xlfn.XLOOKUP(B1566,NRO!I:I,NRO!H:H)</f>
        <v>MBW</v>
      </c>
      <c r="B1566" s="317" t="s">
        <v>1270</v>
      </c>
      <c r="C1566" s="317" t="s">
        <v>3878</v>
      </c>
      <c r="D1566" s="317">
        <v>14.774082999999999</v>
      </c>
      <c r="E1566" s="317">
        <v>-17.308349</v>
      </c>
      <c r="F1566" s="317">
        <v>0</v>
      </c>
      <c r="G1566" s="317">
        <v>8</v>
      </c>
      <c r="H1566" s="317">
        <v>0</v>
      </c>
      <c r="I1566" s="317">
        <v>0</v>
      </c>
      <c r="J1566" s="318" t="s">
        <v>12</v>
      </c>
      <c r="K1566" s="317" t="s">
        <v>5432</v>
      </c>
      <c r="L1566" s="317" t="s">
        <v>7053</v>
      </c>
      <c r="M1566" s="317" t="e">
        <f>VLOOKUP(L1566,[2]Feuil1!$F:$F,1,)</f>
        <v>#N/A</v>
      </c>
      <c r="N1566" s="317"/>
    </row>
    <row r="1567" spans="1:14">
      <c r="A1567" s="317" t="str">
        <f>_xlfn.XLOOKUP(B1567,NRO!I:I,NRO!H:H)</f>
        <v>KMR</v>
      </c>
      <c r="B1567" s="317" t="s">
        <v>778</v>
      </c>
      <c r="C1567" s="317" t="s">
        <v>3805</v>
      </c>
      <c r="D1567" s="317">
        <v>14.790979999999999</v>
      </c>
      <c r="E1567" s="317">
        <v>-17.329249999999998</v>
      </c>
      <c r="F1567" s="317">
        <v>0</v>
      </c>
      <c r="G1567" s="317">
        <v>6</v>
      </c>
      <c r="H1567" s="317">
        <v>0</v>
      </c>
      <c r="I1567" s="317">
        <v>0</v>
      </c>
      <c r="J1567" s="318" t="s">
        <v>12</v>
      </c>
      <c r="K1567" s="317" t="s">
        <v>5432</v>
      </c>
      <c r="L1567" s="317" t="s">
        <v>7054</v>
      </c>
      <c r="M1567" s="317" t="e">
        <f>VLOOKUP(L1567,[2]Feuil1!$F:$F,1,)</f>
        <v>#N/A</v>
      </c>
      <c r="N1567" s="317"/>
    </row>
    <row r="1568" spans="1:14">
      <c r="A1568" s="317" t="str">
        <f>_xlfn.XLOOKUP(B1568,NRO!I:I,NRO!H:H)</f>
        <v>KMR</v>
      </c>
      <c r="B1568" s="317" t="s">
        <v>778</v>
      </c>
      <c r="C1568" s="317" t="s">
        <v>4077</v>
      </c>
      <c r="D1568" s="317">
        <v>14.78856</v>
      </c>
      <c r="E1568" s="317">
        <v>-17.33164</v>
      </c>
      <c r="F1568" s="317">
        <v>0</v>
      </c>
      <c r="G1568" s="317">
        <v>6</v>
      </c>
      <c r="H1568" s="317">
        <v>0</v>
      </c>
      <c r="I1568" s="317">
        <v>0</v>
      </c>
      <c r="J1568" s="318" t="s">
        <v>12</v>
      </c>
      <c r="K1568" s="317" t="s">
        <v>5432</v>
      </c>
      <c r="L1568" s="317" t="s">
        <v>7055</v>
      </c>
      <c r="M1568" s="317" t="e">
        <f>VLOOKUP(L1568,[2]Feuil1!$F:$F,1,)</f>
        <v>#N/A</v>
      </c>
      <c r="N1568" s="317"/>
    </row>
    <row r="1569" spans="1:14">
      <c r="A1569" s="317" t="str">
        <f>_xlfn.XLOOKUP(B1569,NRO!I:I,NRO!H:H)</f>
        <v>KLK</v>
      </c>
      <c r="B1569" s="317" t="s">
        <v>1638</v>
      </c>
      <c r="C1569" s="317" t="s">
        <v>3908</v>
      </c>
      <c r="D1569" s="317">
        <v>14.156689999999999</v>
      </c>
      <c r="E1569" s="317">
        <v>-16.092379999999999</v>
      </c>
      <c r="F1569" s="317">
        <v>0</v>
      </c>
      <c r="G1569" s="317">
        <v>8</v>
      </c>
      <c r="H1569" s="317">
        <v>0</v>
      </c>
      <c r="I1569" s="317">
        <v>0</v>
      </c>
      <c r="J1569" s="322" t="s">
        <v>41</v>
      </c>
      <c r="K1569" s="317" t="s">
        <v>5432</v>
      </c>
      <c r="L1569" s="317" t="s">
        <v>7056</v>
      </c>
      <c r="M1569" s="317" t="e">
        <f>VLOOKUP(L1569,[2]Feuil1!$F:$F,1,)</f>
        <v>#N/A</v>
      </c>
      <c r="N1569" s="317"/>
    </row>
    <row r="1570" spans="1:14">
      <c r="A1570" s="317" t="str">
        <f>_xlfn.XLOOKUP(B1570,NRO!I:I,NRO!H:H)</f>
        <v>REP</v>
      </c>
      <c r="B1570" s="317" t="s">
        <v>157</v>
      </c>
      <c r="C1570" s="317" t="s">
        <v>4351</v>
      </c>
      <c r="D1570" s="317">
        <v>14.668684000000001</v>
      </c>
      <c r="E1570" s="317">
        <v>-17.426966</v>
      </c>
      <c r="F1570" s="317">
        <v>0</v>
      </c>
      <c r="G1570" s="317">
        <v>4</v>
      </c>
      <c r="H1570" s="317">
        <v>0</v>
      </c>
      <c r="I1570" s="317">
        <v>0</v>
      </c>
      <c r="J1570" s="317" t="s">
        <v>19</v>
      </c>
      <c r="K1570" s="317" t="s">
        <v>5432</v>
      </c>
      <c r="L1570" s="317" t="s">
        <v>7057</v>
      </c>
      <c r="M1570" s="317" t="e">
        <f>VLOOKUP(L1570,[2]Feuil1!$F:$F,1,)</f>
        <v>#N/A</v>
      </c>
      <c r="N1570" s="317"/>
    </row>
    <row r="1571" spans="1:14">
      <c r="A1571" s="317" t="str">
        <f>_xlfn.XLOOKUP(B1571,NRO!I:I,NRO!H:H)</f>
        <v>TBM</v>
      </c>
      <c r="B1571" s="317" t="s">
        <v>1506</v>
      </c>
      <c r="C1571" s="317" t="s">
        <v>3880</v>
      </c>
      <c r="D1571" s="317">
        <v>14.8788</v>
      </c>
      <c r="E1571" s="317">
        <v>-15.840769999999999</v>
      </c>
      <c r="F1571" s="317">
        <v>0</v>
      </c>
      <c r="G1571" s="317">
        <v>8</v>
      </c>
      <c r="H1571" s="317">
        <v>0</v>
      </c>
      <c r="I1571" s="317">
        <v>0</v>
      </c>
      <c r="J1571" s="320" t="s">
        <v>5430</v>
      </c>
      <c r="K1571" s="317" t="s">
        <v>5432</v>
      </c>
      <c r="L1571" s="317" t="s">
        <v>7058</v>
      </c>
      <c r="M1571" s="317" t="e">
        <f>VLOOKUP(L1571,[2]Feuil1!$F:$F,1,)</f>
        <v>#N/A</v>
      </c>
      <c r="N1571" s="317"/>
    </row>
    <row r="1572" spans="1:14">
      <c r="A1572" s="317" t="str">
        <f>_xlfn.XLOOKUP(B1572,NRO!I:I,NRO!H:H)</f>
        <v>CAM</v>
      </c>
      <c r="B1572" s="317" t="s">
        <v>502</v>
      </c>
      <c r="C1572" s="317" t="s">
        <v>4297</v>
      </c>
      <c r="D1572" s="317">
        <v>14.759869999999999</v>
      </c>
      <c r="E1572" s="317">
        <v>-17.437940000000001</v>
      </c>
      <c r="F1572" s="317">
        <v>0</v>
      </c>
      <c r="G1572" s="317">
        <v>6</v>
      </c>
      <c r="H1572" s="317">
        <v>0</v>
      </c>
      <c r="I1572" s="317">
        <v>0</v>
      </c>
      <c r="J1572" s="318" t="s">
        <v>12</v>
      </c>
      <c r="K1572" s="317" t="s">
        <v>5432</v>
      </c>
      <c r="L1572" s="317" t="s">
        <v>7059</v>
      </c>
      <c r="M1572" s="317" t="str">
        <f>VLOOKUP(L1572,[2]Feuil1!$F:$F,1,)</f>
        <v>O_CAM_H26_368-369_7</v>
      </c>
      <c r="N1572" s="317"/>
    </row>
    <row r="1573" spans="1:14">
      <c r="A1573" s="317" t="str">
        <f>_xlfn.XLOOKUP(B1573,NRO!I:I,NRO!H:H)</f>
        <v>ZIG</v>
      </c>
      <c r="B1573" s="317" t="s">
        <v>684</v>
      </c>
      <c r="C1573" s="317" t="s">
        <v>3705</v>
      </c>
      <c r="D1573" s="317">
        <v>12.39039</v>
      </c>
      <c r="E1573" s="317">
        <v>-16.746009999999998</v>
      </c>
      <c r="F1573" s="317">
        <v>0</v>
      </c>
      <c r="G1573" s="317">
        <v>8</v>
      </c>
      <c r="H1573" s="317">
        <v>0</v>
      </c>
      <c r="I1573" s="317">
        <v>0</v>
      </c>
      <c r="J1573" s="319" t="s">
        <v>17</v>
      </c>
      <c r="K1573" s="317" t="s">
        <v>5432</v>
      </c>
      <c r="L1573" s="317" t="s">
        <v>7060</v>
      </c>
      <c r="M1573" s="317" t="e">
        <f>VLOOKUP(L1573,[2]Feuil1!$F:$F,1,)</f>
        <v>#N/A</v>
      </c>
      <c r="N1573" s="317"/>
    </row>
    <row r="1574" spans="1:14">
      <c r="A1574" s="317" t="str">
        <f>_xlfn.XLOOKUP(B1574,NRO!I:I,NRO!H:H)</f>
        <v>HAN</v>
      </c>
      <c r="B1574" s="317" t="s">
        <v>794</v>
      </c>
      <c r="C1574" s="317" t="s">
        <v>3939</v>
      </c>
      <c r="D1574" s="317">
        <v>14.694886</v>
      </c>
      <c r="E1574" s="317">
        <v>-17.435092000000001</v>
      </c>
      <c r="F1574" s="317">
        <v>0</v>
      </c>
      <c r="G1574" s="317">
        <v>6</v>
      </c>
      <c r="H1574" s="317">
        <v>0</v>
      </c>
      <c r="I1574" s="317">
        <v>0</v>
      </c>
      <c r="J1574" s="317" t="s">
        <v>19</v>
      </c>
      <c r="K1574" s="317" t="s">
        <v>5432</v>
      </c>
      <c r="L1574" s="317" t="s">
        <v>7061</v>
      </c>
      <c r="M1574" s="317" t="e">
        <f>VLOOKUP(L1574,[2]Feuil1!$F:$F,1,)</f>
        <v>#N/A</v>
      </c>
      <c r="N1574" s="317"/>
    </row>
    <row r="1575" spans="1:14">
      <c r="A1575" s="317" t="str">
        <f>_xlfn.XLOOKUP(B1575,NRO!I:I,NRO!H:H)</f>
        <v>ACA</v>
      </c>
      <c r="B1575" s="317" t="s">
        <v>569</v>
      </c>
      <c r="C1575" s="317" t="s">
        <v>4130</v>
      </c>
      <c r="D1575" s="317">
        <v>14.706440000000001</v>
      </c>
      <c r="E1575" s="317">
        <v>-17.449200000000001</v>
      </c>
      <c r="F1575" s="317">
        <v>0</v>
      </c>
      <c r="G1575" s="317">
        <v>6</v>
      </c>
      <c r="H1575" s="317">
        <v>0</v>
      </c>
      <c r="I1575" s="317">
        <v>0</v>
      </c>
      <c r="J1575" s="317" t="s">
        <v>19</v>
      </c>
      <c r="K1575" s="317" t="s">
        <v>5432</v>
      </c>
      <c r="L1575" s="317" t="s">
        <v>7062</v>
      </c>
      <c r="M1575" s="317" t="e">
        <f>VLOOKUP(L1575,[2]Feuil1!$F:$F,1,)</f>
        <v>#N/A</v>
      </c>
      <c r="N1575" s="317"/>
    </row>
    <row r="1576" spans="1:14">
      <c r="A1576" s="317" t="str">
        <f>_xlfn.XLOOKUP(B1576,NRO!I:I,NRO!H:H)</f>
        <v>MAD</v>
      </c>
      <c r="B1576" s="317" t="s">
        <v>1024</v>
      </c>
      <c r="C1576" s="317" t="s">
        <v>4419</v>
      </c>
      <c r="D1576" s="317">
        <v>14.889250000000001</v>
      </c>
      <c r="E1576" s="317">
        <v>-15.900029999999999</v>
      </c>
      <c r="F1576" s="317">
        <v>0</v>
      </c>
      <c r="G1576" s="317">
        <v>8</v>
      </c>
      <c r="H1576" s="317">
        <v>0</v>
      </c>
      <c r="I1576" s="317">
        <v>0</v>
      </c>
      <c r="J1576" s="320" t="s">
        <v>5430</v>
      </c>
      <c r="K1576" s="317" t="s">
        <v>5432</v>
      </c>
      <c r="L1576" s="317" t="s">
        <v>7063</v>
      </c>
      <c r="M1576" s="317" t="e">
        <f>VLOOKUP(L1576,[2]Feuil1!$F:$F,1,)</f>
        <v>#N/A</v>
      </c>
      <c r="N1576" s="317"/>
    </row>
    <row r="1577" spans="1:14">
      <c r="A1577" s="317" t="str">
        <f>_xlfn.XLOOKUP(B1577,NRO!I:I,NRO!H:H)</f>
        <v>RUF</v>
      </c>
      <c r="B1577" s="317" t="s">
        <v>1341</v>
      </c>
      <c r="C1577" s="317" t="s">
        <v>4396</v>
      </c>
      <c r="D1577" s="317">
        <v>14.7230897666006</v>
      </c>
      <c r="E1577" s="317">
        <v>-17.254436298081998</v>
      </c>
      <c r="F1577" s="317">
        <v>0</v>
      </c>
      <c r="G1577" s="317">
        <v>8</v>
      </c>
      <c r="H1577" s="317">
        <v>0</v>
      </c>
      <c r="I1577" s="317">
        <v>0</v>
      </c>
      <c r="J1577" s="318" t="s">
        <v>12</v>
      </c>
      <c r="K1577" s="317" t="s">
        <v>5432</v>
      </c>
      <c r="L1577" s="317" t="s">
        <v>7064</v>
      </c>
      <c r="M1577" s="317" t="e">
        <f>VLOOKUP(L1577,[2]Feuil1!$F:$F,1,)</f>
        <v>#N/A</v>
      </c>
      <c r="N1577" s="317"/>
    </row>
    <row r="1578" spans="1:14">
      <c r="A1578" s="317" t="str">
        <f>_xlfn.XLOOKUP(B1578,NRO!I:I,NRO!H:H)</f>
        <v>ACA</v>
      </c>
      <c r="B1578" s="317" t="s">
        <v>192</v>
      </c>
      <c r="C1578" s="317" t="s">
        <v>4167</v>
      </c>
      <c r="D1578" s="317">
        <v>14.689506</v>
      </c>
      <c r="E1578" s="317">
        <v>-17.473168000000001</v>
      </c>
      <c r="F1578" s="317">
        <v>0</v>
      </c>
      <c r="G1578" s="317">
        <v>6</v>
      </c>
      <c r="H1578" s="317">
        <v>0</v>
      </c>
      <c r="I1578" s="317">
        <v>0</v>
      </c>
      <c r="J1578" s="317" t="s">
        <v>19</v>
      </c>
      <c r="K1578" s="317" t="s">
        <v>5432</v>
      </c>
      <c r="L1578" s="317" t="s">
        <v>7065</v>
      </c>
      <c r="M1578" s="317" t="e">
        <f>VLOOKUP(L1578,[2]Feuil1!$F:$F,1,)</f>
        <v>#N/A</v>
      </c>
      <c r="N1578" s="317"/>
    </row>
    <row r="1579" spans="1:14">
      <c r="A1579" s="317" t="str">
        <f>_xlfn.XLOOKUP(B1579,NRO!I:I,NRO!H:H)</f>
        <v>MED</v>
      </c>
      <c r="B1579" s="317" t="s">
        <v>247</v>
      </c>
      <c r="C1579" s="317" t="s">
        <v>4327</v>
      </c>
      <c r="D1579" s="317">
        <v>14.691700000000001</v>
      </c>
      <c r="E1579" s="317">
        <v>-17.449497999999998</v>
      </c>
      <c r="F1579" s="317">
        <v>0</v>
      </c>
      <c r="G1579" s="317">
        <v>6</v>
      </c>
      <c r="H1579" s="317">
        <v>0</v>
      </c>
      <c r="I1579" s="317">
        <v>0</v>
      </c>
      <c r="J1579" s="317" t="s">
        <v>19</v>
      </c>
      <c r="K1579" s="317" t="s">
        <v>5432</v>
      </c>
      <c r="L1579" s="317" t="s">
        <v>7066</v>
      </c>
      <c r="M1579" s="317" t="e">
        <f>VLOOKUP(L1579,[2]Feuil1!$F:$F,1,)</f>
        <v>#N/A</v>
      </c>
      <c r="N1579" s="317"/>
    </row>
    <row r="1580" spans="1:14">
      <c r="A1580" s="317" t="str">
        <f>_xlfn.XLOOKUP(B1580,NRO!I:I,NRO!H:H)</f>
        <v>MBO</v>
      </c>
      <c r="B1580" s="317" t="s">
        <v>1689</v>
      </c>
      <c r="C1580" s="317" t="s">
        <v>4563</v>
      </c>
      <c r="D1580" s="317">
        <v>15.11933</v>
      </c>
      <c r="E1580" s="317">
        <v>-16.880649999999999</v>
      </c>
      <c r="F1580" s="317">
        <v>0</v>
      </c>
      <c r="G1580" s="317">
        <v>6</v>
      </c>
      <c r="H1580" s="317">
        <v>0</v>
      </c>
      <c r="I1580" s="317">
        <v>0</v>
      </c>
      <c r="J1580" s="320" t="s">
        <v>23</v>
      </c>
      <c r="K1580" s="317" t="s">
        <v>5432</v>
      </c>
      <c r="L1580" s="317" t="s">
        <v>7067</v>
      </c>
      <c r="M1580" s="317" t="e">
        <f>VLOOKUP(L1580,[2]Feuil1!$F:$F,1,)</f>
        <v>#N/A</v>
      </c>
      <c r="N1580" s="317"/>
    </row>
    <row r="1581" spans="1:14">
      <c r="A1581" s="317" t="str">
        <f>_xlfn.XLOOKUP(B1581,NRO!I:I,NRO!H:H)</f>
        <v>MBO</v>
      </c>
      <c r="B1581" s="317" t="s">
        <v>1689</v>
      </c>
      <c r="C1581" s="317" t="s">
        <v>4592</v>
      </c>
      <c r="D1581" s="317">
        <v>15.126670000000001</v>
      </c>
      <c r="E1581" s="317">
        <v>-16.882960000000001</v>
      </c>
      <c r="F1581" s="317">
        <v>0</v>
      </c>
      <c r="G1581" s="317">
        <v>6</v>
      </c>
      <c r="H1581" s="317">
        <v>0</v>
      </c>
      <c r="I1581" s="317">
        <v>0</v>
      </c>
      <c r="J1581" s="320" t="s">
        <v>23</v>
      </c>
      <c r="K1581" s="317" t="s">
        <v>5432</v>
      </c>
      <c r="L1581" s="317" t="s">
        <v>7068</v>
      </c>
      <c r="M1581" s="317" t="e">
        <f>VLOOKUP(L1581,[2]Feuil1!$F:$F,1,)</f>
        <v>#N/A</v>
      </c>
      <c r="N1581" s="317"/>
    </row>
    <row r="1582" spans="1:14">
      <c r="A1582" s="317" t="str">
        <f>_xlfn.XLOOKUP(B1582,NRO!I:I,NRO!H:H)</f>
        <v>MBO</v>
      </c>
      <c r="B1582" s="317" t="s">
        <v>1689</v>
      </c>
      <c r="C1582" s="317" t="s">
        <v>4873</v>
      </c>
      <c r="D1582" s="317">
        <v>15.126010000000001</v>
      </c>
      <c r="E1582" s="317">
        <v>-16.889710000000001</v>
      </c>
      <c r="F1582" s="317">
        <v>0</v>
      </c>
      <c r="G1582" s="317">
        <v>6</v>
      </c>
      <c r="H1582" s="317">
        <v>0</v>
      </c>
      <c r="I1582" s="317">
        <v>0</v>
      </c>
      <c r="J1582" s="320" t="s">
        <v>23</v>
      </c>
      <c r="K1582" s="317" t="s">
        <v>5432</v>
      </c>
      <c r="L1582" s="317" t="s">
        <v>7069</v>
      </c>
      <c r="M1582" s="317" t="e">
        <f>VLOOKUP(L1582,[2]Feuil1!$F:$F,1,)</f>
        <v>#N/A</v>
      </c>
      <c r="N1582" s="317"/>
    </row>
    <row r="1583" spans="1:14">
      <c r="A1583" s="317" t="str">
        <f>_xlfn.XLOOKUP(B1583,NRO!I:I,NRO!H:H)</f>
        <v>BIG</v>
      </c>
      <c r="B1583" s="317" t="s">
        <v>1666</v>
      </c>
      <c r="C1583" s="317" t="s">
        <v>4545</v>
      </c>
      <c r="D1583" s="317">
        <v>12.79224</v>
      </c>
      <c r="E1583" s="317">
        <v>-16.216570000000001</v>
      </c>
      <c r="F1583" s="317">
        <v>0</v>
      </c>
      <c r="G1583" s="317">
        <v>6</v>
      </c>
      <c r="H1583" s="317">
        <v>0</v>
      </c>
      <c r="I1583" s="317">
        <v>0</v>
      </c>
      <c r="J1583" s="319" t="s">
        <v>17</v>
      </c>
      <c r="K1583" s="317" t="s">
        <v>5432</v>
      </c>
      <c r="L1583" s="317" t="s">
        <v>7070</v>
      </c>
      <c r="M1583" s="317" t="e">
        <f>VLOOKUP(L1583,[2]Feuil1!$F:$F,1,)</f>
        <v>#N/A</v>
      </c>
      <c r="N1583" s="317"/>
    </row>
    <row r="1584" spans="1:14">
      <c r="A1584" s="317" t="str">
        <f>_xlfn.XLOOKUP(B1584,NRO!I:I,NRO!H:H)</f>
        <v>MBW</v>
      </c>
      <c r="B1584" s="317" t="s">
        <v>621</v>
      </c>
      <c r="C1584" s="317" t="s">
        <v>3935</v>
      </c>
      <c r="D1584" s="317">
        <v>14.74305</v>
      </c>
      <c r="E1584" s="317">
        <v>-17.333369999999999</v>
      </c>
      <c r="F1584" s="317">
        <v>0</v>
      </c>
      <c r="G1584" s="317">
        <v>6</v>
      </c>
      <c r="H1584" s="317">
        <v>0</v>
      </c>
      <c r="I1584" s="317">
        <v>0</v>
      </c>
      <c r="J1584" s="318" t="s">
        <v>12</v>
      </c>
      <c r="K1584" s="317" t="s">
        <v>5432</v>
      </c>
      <c r="L1584" s="317" t="s">
        <v>7071</v>
      </c>
      <c r="M1584" s="317" t="e">
        <f>VLOOKUP(L1584,[2]Feuil1!$F:$F,1,)</f>
        <v>#N/A</v>
      </c>
      <c r="N1584" s="317"/>
    </row>
    <row r="1585" spans="1:14">
      <c r="A1585" s="317" t="str">
        <f>_xlfn.XLOOKUP(B1585,NRO!I:I,NRO!H:H)</f>
        <v>GDW</v>
      </c>
      <c r="B1585" s="317" t="s">
        <v>1178</v>
      </c>
      <c r="C1585" s="317" t="s">
        <v>3696</v>
      </c>
      <c r="D1585" s="317">
        <v>14.77129</v>
      </c>
      <c r="E1585" s="317">
        <v>-17.397960000000001</v>
      </c>
      <c r="F1585" s="317">
        <v>0</v>
      </c>
      <c r="G1585" s="317">
        <v>8</v>
      </c>
      <c r="H1585" s="317">
        <v>0</v>
      </c>
      <c r="I1585" s="317">
        <v>0</v>
      </c>
      <c r="J1585" s="318" t="s">
        <v>12</v>
      </c>
      <c r="K1585" s="317" t="s">
        <v>5432</v>
      </c>
      <c r="L1585" s="317" t="s">
        <v>7072</v>
      </c>
      <c r="M1585" s="317" t="e">
        <f>VLOOKUP(L1585,[2]Feuil1!$F:$F,1,)</f>
        <v>#N/A</v>
      </c>
      <c r="N1585" s="317"/>
    </row>
    <row r="1586" spans="1:14">
      <c r="A1586" s="317" t="str">
        <f>_xlfn.XLOOKUP(B1586,NRO!I:I,NRO!H:H)</f>
        <v>MBR</v>
      </c>
      <c r="B1586" s="317" t="s">
        <v>735</v>
      </c>
      <c r="C1586" s="317" t="s">
        <v>5240</v>
      </c>
      <c r="D1586" s="317">
        <v>14.41033</v>
      </c>
      <c r="E1586" s="317">
        <v>-16.967939999999999</v>
      </c>
      <c r="F1586" s="317">
        <v>0</v>
      </c>
      <c r="G1586" s="317">
        <v>6</v>
      </c>
      <c r="H1586" s="317">
        <v>0</v>
      </c>
      <c r="I1586" s="317">
        <v>0</v>
      </c>
      <c r="J1586" s="320" t="s">
        <v>23</v>
      </c>
      <c r="K1586" s="317" t="s">
        <v>5432</v>
      </c>
      <c r="L1586" s="317" t="s">
        <v>7073</v>
      </c>
      <c r="M1586" s="317" t="e">
        <f>VLOOKUP(L1586,[2]Feuil1!$F:$F,1,)</f>
        <v>#N/A</v>
      </c>
      <c r="N1586" s="317"/>
    </row>
    <row r="1587" spans="1:14">
      <c r="A1587" s="317" t="str">
        <f>_xlfn.XLOOKUP(B1587,NRO!I:I,NRO!H:H)</f>
        <v>KMR</v>
      </c>
      <c r="B1587" s="317" t="s">
        <v>622</v>
      </c>
      <c r="C1587" s="317" t="s">
        <v>5241</v>
      </c>
      <c r="D1587" s="317">
        <v>14.76965</v>
      </c>
      <c r="E1587" s="317">
        <v>-17.313079999999999</v>
      </c>
      <c r="F1587" s="317">
        <v>0</v>
      </c>
      <c r="G1587" s="317">
        <v>6</v>
      </c>
      <c r="H1587" s="317">
        <v>0</v>
      </c>
      <c r="I1587" s="317">
        <v>0</v>
      </c>
      <c r="J1587" s="318" t="s">
        <v>12</v>
      </c>
      <c r="K1587" s="317" t="s">
        <v>5432</v>
      </c>
      <c r="L1587" s="317" t="s">
        <v>7074</v>
      </c>
      <c r="M1587" s="317" t="e">
        <f>VLOOKUP(L1587,[2]Feuil1!$F:$F,1,)</f>
        <v>#N/A</v>
      </c>
      <c r="N1587" s="317"/>
    </row>
    <row r="1588" spans="1:14">
      <c r="A1588" s="317" t="str">
        <f>_xlfn.XLOOKUP(B1588,NRO!I:I,NRO!H:H)</f>
        <v>DMD</v>
      </c>
      <c r="B1588" s="317" t="s">
        <v>1538</v>
      </c>
      <c r="C1588" s="317" t="s">
        <v>3710</v>
      </c>
      <c r="D1588" s="317">
        <v>14.72888</v>
      </c>
      <c r="E1588" s="317">
        <v>-17.177350000000001</v>
      </c>
      <c r="F1588" s="317">
        <v>0</v>
      </c>
      <c r="G1588" s="317">
        <v>8</v>
      </c>
      <c r="H1588" s="317">
        <v>0</v>
      </c>
      <c r="I1588" s="317">
        <v>0</v>
      </c>
      <c r="J1588" s="318" t="s">
        <v>12</v>
      </c>
      <c r="K1588" s="317" t="s">
        <v>5432</v>
      </c>
      <c r="L1588" s="317" t="s">
        <v>7075</v>
      </c>
      <c r="M1588" s="317" t="e">
        <f>VLOOKUP(L1588,[2]Feuil1!$F:$F,1,)</f>
        <v>#N/A</v>
      </c>
      <c r="N1588" s="317"/>
    </row>
    <row r="1589" spans="1:14">
      <c r="A1589" s="317" t="str">
        <f>_xlfn.XLOOKUP(B1589,NRO!I:I,NRO!H:H)</f>
        <v>DMD</v>
      </c>
      <c r="B1589" s="317" t="s">
        <v>1538</v>
      </c>
      <c r="C1589" s="317" t="s">
        <v>4107</v>
      </c>
      <c r="D1589" s="317">
        <v>14.723929999999999</v>
      </c>
      <c r="E1589" s="317">
        <v>-17.185600000000001</v>
      </c>
      <c r="F1589" s="317">
        <v>0</v>
      </c>
      <c r="G1589" s="317">
        <v>8</v>
      </c>
      <c r="H1589" s="317">
        <v>0</v>
      </c>
      <c r="I1589" s="317">
        <v>0</v>
      </c>
      <c r="J1589" s="318" t="s">
        <v>12</v>
      </c>
      <c r="K1589" s="317" t="s">
        <v>5432</v>
      </c>
      <c r="L1589" s="317" t="s">
        <v>7076</v>
      </c>
      <c r="M1589" s="317" t="e">
        <f>VLOOKUP(L1589,[2]Feuil1!$F:$F,1,)</f>
        <v>#N/A</v>
      </c>
      <c r="N1589" s="317"/>
    </row>
    <row r="1590" spans="1:14">
      <c r="A1590" s="317" t="str">
        <f>_xlfn.XLOOKUP(B1590,NRO!I:I,NRO!H:H)</f>
        <v>MAD</v>
      </c>
      <c r="B1590" s="317" t="s">
        <v>769</v>
      </c>
      <c r="C1590" s="317" t="s">
        <v>4574</v>
      </c>
      <c r="D1590" s="317">
        <v>14.8642106264045</v>
      </c>
      <c r="E1590" s="317">
        <v>-15.912064164876901</v>
      </c>
      <c r="F1590" s="317">
        <v>0</v>
      </c>
      <c r="G1590" s="317">
        <v>6</v>
      </c>
      <c r="H1590" s="317">
        <v>0</v>
      </c>
      <c r="I1590" s="317">
        <v>0</v>
      </c>
      <c r="J1590" s="320" t="s">
        <v>5430</v>
      </c>
      <c r="K1590" s="317" t="s">
        <v>5432</v>
      </c>
      <c r="L1590" s="317" t="s">
        <v>7077</v>
      </c>
      <c r="M1590" s="317" t="e">
        <f>VLOOKUP(L1590,[2]Feuil1!$F:$F,1,)</f>
        <v>#N/A</v>
      </c>
      <c r="N1590" s="317"/>
    </row>
    <row r="1591" spans="1:14">
      <c r="A1591" s="317" t="str">
        <f>_xlfn.XLOOKUP(B1591,NRO!I:I,NRO!H:H)</f>
        <v>RUF</v>
      </c>
      <c r="B1591" s="317" t="s">
        <v>750</v>
      </c>
      <c r="C1591" s="317" t="s">
        <v>3954</v>
      </c>
      <c r="D1591" s="317">
        <v>14.738770000000001</v>
      </c>
      <c r="E1591" s="317">
        <v>-17.286470000000001</v>
      </c>
      <c r="F1591" s="317">
        <v>0</v>
      </c>
      <c r="G1591" s="317">
        <v>6</v>
      </c>
      <c r="H1591" s="317">
        <v>0</v>
      </c>
      <c r="I1591" s="317">
        <v>0</v>
      </c>
      <c r="J1591" s="318" t="s">
        <v>12</v>
      </c>
      <c r="K1591" s="317" t="s">
        <v>5432</v>
      </c>
      <c r="L1591" s="317" t="s">
        <v>7078</v>
      </c>
      <c r="M1591" s="317" t="e">
        <f>VLOOKUP(L1591,[2]Feuil1!$F:$F,1,)</f>
        <v>#N/A</v>
      </c>
      <c r="N1591" s="317"/>
    </row>
    <row r="1592" spans="1:14">
      <c r="A1592" s="317" t="str">
        <f>_xlfn.XLOOKUP(B1592,NRO!I:I,NRO!H:H)</f>
        <v>GMB</v>
      </c>
      <c r="B1592" s="317" t="s">
        <v>722</v>
      </c>
      <c r="C1592" s="317" t="s">
        <v>4654</v>
      </c>
      <c r="D1592" s="317">
        <v>14.4367</v>
      </c>
      <c r="E1592" s="317">
        <v>-16.9771</v>
      </c>
      <c r="F1592" s="317">
        <v>0</v>
      </c>
      <c r="G1592" s="317">
        <v>6</v>
      </c>
      <c r="H1592" s="317">
        <v>0</v>
      </c>
      <c r="I1592" s="317">
        <v>0</v>
      </c>
      <c r="J1592" s="320" t="s">
        <v>23</v>
      </c>
      <c r="K1592" s="317" t="s">
        <v>5432</v>
      </c>
      <c r="L1592" s="317" t="s">
        <v>7079</v>
      </c>
      <c r="M1592" s="317" t="e">
        <f>VLOOKUP(L1592,[2]Feuil1!$F:$F,1,)</f>
        <v>#N/A</v>
      </c>
      <c r="N1592" s="317"/>
    </row>
    <row r="1593" spans="1:14">
      <c r="A1593" s="317" t="str">
        <f>_xlfn.XLOOKUP(B1593,NRO!I:I,NRO!H:H)</f>
        <v>NGA</v>
      </c>
      <c r="B1593" s="317" t="s">
        <v>678</v>
      </c>
      <c r="C1593" s="317" t="s">
        <v>4712</v>
      </c>
      <c r="D1593" s="317">
        <v>16.038599999999999</v>
      </c>
      <c r="E1593" s="317">
        <v>-16.441739999999999</v>
      </c>
      <c r="F1593" s="317">
        <v>0</v>
      </c>
      <c r="G1593" s="317">
        <v>6</v>
      </c>
      <c r="H1593" s="317">
        <v>0</v>
      </c>
      <c r="I1593" s="317">
        <v>0</v>
      </c>
      <c r="J1593" s="321" t="s">
        <v>26</v>
      </c>
      <c r="K1593" s="317" t="s">
        <v>5432</v>
      </c>
      <c r="L1593" s="317" t="s">
        <v>7080</v>
      </c>
      <c r="M1593" s="317" t="e">
        <f>VLOOKUP(L1593,[2]Feuil1!$F:$F,1,)</f>
        <v>#N/A</v>
      </c>
      <c r="N1593" s="317"/>
    </row>
    <row r="1594" spans="1:14">
      <c r="A1594" s="317" t="str">
        <f>_xlfn.XLOOKUP(B1594,NRO!I:I,NRO!H:H)</f>
        <v>ALM</v>
      </c>
      <c r="B1594" s="317" t="s">
        <v>392</v>
      </c>
      <c r="C1594" s="317" t="s">
        <v>5242</v>
      </c>
      <c r="D1594" s="317">
        <v>14.72354</v>
      </c>
      <c r="E1594" s="317">
        <v>-17.499130000000001</v>
      </c>
      <c r="F1594" s="317">
        <v>0</v>
      </c>
      <c r="G1594" s="317">
        <v>6</v>
      </c>
      <c r="H1594" s="317">
        <v>0</v>
      </c>
      <c r="I1594" s="317">
        <v>0</v>
      </c>
      <c r="J1594" s="317" t="s">
        <v>19</v>
      </c>
      <c r="K1594" s="317" t="s">
        <v>5432</v>
      </c>
      <c r="L1594" s="317" t="s">
        <v>7081</v>
      </c>
      <c r="M1594" s="317" t="e">
        <f>VLOOKUP(L1594,[2]Feuil1!$F:$F,1,)</f>
        <v>#N/A</v>
      </c>
      <c r="N1594" s="317"/>
    </row>
    <row r="1595" spans="1:14">
      <c r="A1595" s="317" t="str">
        <f>_xlfn.XLOOKUP(B1595,NRO!I:I,NRO!H:H)</f>
        <v>SDF</v>
      </c>
      <c r="B1595" s="317" t="s">
        <v>304</v>
      </c>
      <c r="C1595" s="317" t="s">
        <v>4164</v>
      </c>
      <c r="D1595" s="317">
        <v>14.745813999999999</v>
      </c>
      <c r="E1595" s="317">
        <v>-17.46433</v>
      </c>
      <c r="F1595" s="317">
        <v>0</v>
      </c>
      <c r="G1595" s="317">
        <v>6</v>
      </c>
      <c r="H1595" s="317">
        <v>0</v>
      </c>
      <c r="I1595" s="317">
        <v>0</v>
      </c>
      <c r="J1595" s="317" t="s">
        <v>19</v>
      </c>
      <c r="K1595" s="317" t="s">
        <v>5432</v>
      </c>
      <c r="L1595" s="317" t="s">
        <v>7082</v>
      </c>
      <c r="M1595" s="317" t="e">
        <f>VLOOKUP(L1595,[2]Feuil1!$F:$F,1,)</f>
        <v>#N/A</v>
      </c>
      <c r="N1595" s="317"/>
    </row>
    <row r="1596" spans="1:14">
      <c r="A1596" s="317" t="str">
        <f>_xlfn.XLOOKUP(B1596,NRO!I:I,NRO!H:H)</f>
        <v>ZIG</v>
      </c>
      <c r="B1596" s="317" t="s">
        <v>1472</v>
      </c>
      <c r="C1596" s="317" t="s">
        <v>3779</v>
      </c>
      <c r="D1596" s="317">
        <v>12.55578</v>
      </c>
      <c r="E1596" s="317">
        <v>-16.24644</v>
      </c>
      <c r="F1596" s="317">
        <v>0</v>
      </c>
      <c r="G1596" s="317">
        <v>8</v>
      </c>
      <c r="H1596" s="317">
        <v>0</v>
      </c>
      <c r="I1596" s="317">
        <v>0</v>
      </c>
      <c r="J1596" s="319" t="s">
        <v>17</v>
      </c>
      <c r="K1596" s="317" t="s">
        <v>5432</v>
      </c>
      <c r="L1596" s="317" t="s">
        <v>7083</v>
      </c>
      <c r="M1596" s="317" t="e">
        <f>VLOOKUP(L1596,[2]Feuil1!$F:$F,1,)</f>
        <v>#N/A</v>
      </c>
      <c r="N1596" s="317"/>
    </row>
    <row r="1597" spans="1:14">
      <c r="A1597" s="317" t="str">
        <f>_xlfn.XLOOKUP(B1597,NRO!I:I,NRO!H:H)</f>
        <v>KLK</v>
      </c>
      <c r="B1597" s="317" t="s">
        <v>1362</v>
      </c>
      <c r="C1597" s="317" t="s">
        <v>3760</v>
      </c>
      <c r="D1597" s="317">
        <v>14.16281</v>
      </c>
      <c r="E1597" s="317">
        <v>-16.059010000000001</v>
      </c>
      <c r="F1597" s="317">
        <v>0</v>
      </c>
      <c r="G1597" s="317">
        <v>8</v>
      </c>
      <c r="H1597" s="317">
        <v>0</v>
      </c>
      <c r="I1597" s="317">
        <v>0</v>
      </c>
      <c r="J1597" s="322" t="s">
        <v>41</v>
      </c>
      <c r="K1597" s="317" t="s">
        <v>5432</v>
      </c>
      <c r="L1597" s="317" t="s">
        <v>7084</v>
      </c>
      <c r="M1597" s="317" t="e">
        <f>VLOOKUP(L1597,[2]Feuil1!$F:$F,1,)</f>
        <v>#N/A</v>
      </c>
      <c r="N1597" s="317"/>
    </row>
    <row r="1598" spans="1:14">
      <c r="A1598" s="317" t="str">
        <f>_xlfn.XLOOKUP(B1598,NRO!I:I,NRO!H:H)</f>
        <v>TIA</v>
      </c>
      <c r="B1598" s="317" t="s">
        <v>1146</v>
      </c>
      <c r="C1598" s="317" t="s">
        <v>3999</v>
      </c>
      <c r="D1598" s="317">
        <v>14.745317030000001</v>
      </c>
      <c r="E1598" s="317">
        <v>-17.371071400000002</v>
      </c>
      <c r="F1598" s="317">
        <v>0</v>
      </c>
      <c r="G1598" s="317">
        <v>8</v>
      </c>
      <c r="H1598" s="317">
        <v>0</v>
      </c>
      <c r="I1598" s="317">
        <v>0</v>
      </c>
      <c r="J1598" s="318" t="s">
        <v>12</v>
      </c>
      <c r="K1598" s="317" t="s">
        <v>5432</v>
      </c>
      <c r="L1598" s="317" t="s">
        <v>7085</v>
      </c>
      <c r="M1598" s="317" t="e">
        <f>VLOOKUP(L1598,[2]Feuil1!$F:$F,1,)</f>
        <v>#N/A</v>
      </c>
      <c r="N1598" s="317"/>
    </row>
    <row r="1599" spans="1:14">
      <c r="A1599" s="317" t="str">
        <f>_xlfn.XLOOKUP(B1599,NRO!I:I,NRO!H:H)</f>
        <v>MBR</v>
      </c>
      <c r="B1599" s="317" t="s">
        <v>735</v>
      </c>
      <c r="C1599" s="317" t="s">
        <v>5243</v>
      </c>
      <c r="D1599" s="317">
        <v>14.408770000000001</v>
      </c>
      <c r="E1599" s="317">
        <v>-16.966670000000001</v>
      </c>
      <c r="F1599" s="317">
        <v>0</v>
      </c>
      <c r="G1599" s="317">
        <v>6</v>
      </c>
      <c r="H1599" s="317">
        <v>0</v>
      </c>
      <c r="I1599" s="317">
        <v>0</v>
      </c>
      <c r="J1599" s="320" t="s">
        <v>23</v>
      </c>
      <c r="K1599" s="317" t="s">
        <v>5432</v>
      </c>
      <c r="L1599" s="317" t="s">
        <v>7086</v>
      </c>
      <c r="M1599" s="317" t="e">
        <f>VLOOKUP(L1599,[2]Feuil1!$F:$F,1,)</f>
        <v>#N/A</v>
      </c>
      <c r="N1599" s="317"/>
    </row>
    <row r="1600" spans="1:14">
      <c r="A1600" s="317" t="str">
        <f>_xlfn.XLOOKUP(B1600,NRO!I:I,NRO!H:H)</f>
        <v>RUF</v>
      </c>
      <c r="B1600" s="317" t="s">
        <v>1341</v>
      </c>
      <c r="C1600" s="317" t="s">
        <v>3787</v>
      </c>
      <c r="D1600" s="317">
        <v>14.726138332890301</v>
      </c>
      <c r="E1600" s="317">
        <v>-17.2547560913697</v>
      </c>
      <c r="F1600" s="317">
        <v>0</v>
      </c>
      <c r="G1600" s="317">
        <v>8</v>
      </c>
      <c r="H1600" s="317">
        <v>0</v>
      </c>
      <c r="I1600" s="317">
        <v>0</v>
      </c>
      <c r="J1600" s="318" t="s">
        <v>12</v>
      </c>
      <c r="K1600" s="317" t="s">
        <v>5432</v>
      </c>
      <c r="L1600" s="317" t="s">
        <v>7087</v>
      </c>
      <c r="M1600" s="317" t="e">
        <f>VLOOKUP(L1600,[2]Feuil1!$F:$F,1,)</f>
        <v>#N/A</v>
      </c>
      <c r="N1600" s="317"/>
    </row>
    <row r="1601" spans="1:14">
      <c r="A1601" s="317" t="e">
        <f>_xlfn.XLOOKUP(B1601,NRO!I:I,NRO!H:H)</f>
        <v>#N/A</v>
      </c>
      <c r="B1601" s="317" t="s">
        <v>5026</v>
      </c>
      <c r="C1601" s="317" t="s">
        <v>5012</v>
      </c>
      <c r="D1601" s="317">
        <v>14.69403</v>
      </c>
      <c r="E1601" s="317">
        <v>-17.458549999999999</v>
      </c>
      <c r="F1601" s="317">
        <v>0</v>
      </c>
      <c r="G1601" s="317">
        <v>6</v>
      </c>
      <c r="H1601" s="317">
        <v>0</v>
      </c>
      <c r="I1601" s="317">
        <v>0</v>
      </c>
      <c r="J1601" s="317" t="s">
        <v>19</v>
      </c>
      <c r="K1601" s="317" t="s">
        <v>5432</v>
      </c>
      <c r="L1601" s="317" t="s">
        <v>7088</v>
      </c>
      <c r="M1601" s="317" t="e">
        <f>VLOOKUP(L1601,[2]Feuil1!$F:$F,1,)</f>
        <v>#N/A</v>
      </c>
      <c r="N1601" s="317"/>
    </row>
    <row r="1602" spans="1:14">
      <c r="A1602" s="317" t="str">
        <f>_xlfn.XLOOKUP(B1602,NRO!I:I,NRO!H:H)</f>
        <v>NGA</v>
      </c>
      <c r="B1602" s="317" t="s">
        <v>678</v>
      </c>
      <c r="C1602" s="317" t="s">
        <v>4764</v>
      </c>
      <c r="D1602" s="317">
        <v>16.043099999999999</v>
      </c>
      <c r="E1602" s="317">
        <v>-16.432500000000001</v>
      </c>
      <c r="F1602" s="317">
        <v>0</v>
      </c>
      <c r="G1602" s="317">
        <v>6</v>
      </c>
      <c r="H1602" s="317">
        <v>0</v>
      </c>
      <c r="I1602" s="317">
        <v>0</v>
      </c>
      <c r="J1602" s="321" t="s">
        <v>26</v>
      </c>
      <c r="K1602" s="317" t="s">
        <v>5432</v>
      </c>
      <c r="L1602" s="317" t="s">
        <v>7089</v>
      </c>
      <c r="M1602" s="317" t="e">
        <f>VLOOKUP(L1602,[2]Feuil1!$F:$F,1,)</f>
        <v>#N/A</v>
      </c>
      <c r="N1602" s="317"/>
    </row>
    <row r="1603" spans="1:14">
      <c r="A1603" s="317" t="str">
        <f>_xlfn.XLOOKUP(B1603,NRO!I:I,NRO!H:H)</f>
        <v>SDF</v>
      </c>
      <c r="B1603" s="317" t="s">
        <v>468</v>
      </c>
      <c r="C1603" s="317" t="s">
        <v>4226</v>
      </c>
      <c r="D1603" s="317">
        <v>14.733639999999999</v>
      </c>
      <c r="E1603" s="317">
        <v>-17.47035</v>
      </c>
      <c r="F1603" s="317">
        <v>0</v>
      </c>
      <c r="G1603" s="317">
        <v>6</v>
      </c>
      <c r="H1603" s="317">
        <v>0</v>
      </c>
      <c r="I1603" s="317">
        <v>0</v>
      </c>
      <c r="J1603" s="317" t="s">
        <v>19</v>
      </c>
      <c r="K1603" s="317" t="s">
        <v>5432</v>
      </c>
      <c r="L1603" s="317" t="s">
        <v>7090</v>
      </c>
      <c r="M1603" s="317" t="e">
        <f>VLOOKUP(L1603,[2]Feuil1!$F:$F,1,)</f>
        <v>#N/A</v>
      </c>
      <c r="N1603" s="317"/>
    </row>
    <row r="1604" spans="1:14">
      <c r="A1604" s="317" t="str">
        <f>_xlfn.XLOOKUP(B1604,NRO!I:I,NRO!H:H)</f>
        <v>GMB</v>
      </c>
      <c r="B1604" s="317" t="s">
        <v>1105</v>
      </c>
      <c r="C1604" s="317" t="s">
        <v>3786</v>
      </c>
      <c r="D1604" s="317">
        <v>14.445930000000001</v>
      </c>
      <c r="E1604" s="317">
        <v>-16.964020000000001</v>
      </c>
      <c r="F1604" s="317">
        <v>0</v>
      </c>
      <c r="G1604" s="317">
        <v>8</v>
      </c>
      <c r="H1604" s="317">
        <v>0</v>
      </c>
      <c r="I1604" s="317">
        <v>0</v>
      </c>
      <c r="J1604" s="320" t="s">
        <v>23</v>
      </c>
      <c r="K1604" s="317" t="s">
        <v>5432</v>
      </c>
      <c r="L1604" s="317" t="s">
        <v>7091</v>
      </c>
      <c r="M1604" s="317" t="e">
        <f>VLOOKUP(L1604,[2]Feuil1!$F:$F,1,)</f>
        <v>#N/A</v>
      </c>
      <c r="N1604" s="317"/>
    </row>
    <row r="1605" spans="1:14">
      <c r="A1605" s="317" t="str">
        <f>_xlfn.XLOOKUP(B1605,NRO!I:I,NRO!H:H)</f>
        <v>THS</v>
      </c>
      <c r="B1605" s="317" t="s">
        <v>875</v>
      </c>
      <c r="C1605" s="317" t="s">
        <v>4692</v>
      </c>
      <c r="D1605" s="317">
        <v>14.81203</v>
      </c>
      <c r="E1605" s="317">
        <v>-16.92304</v>
      </c>
      <c r="F1605" s="317">
        <v>0</v>
      </c>
      <c r="G1605" s="317">
        <v>6</v>
      </c>
      <c r="H1605" s="317">
        <v>0</v>
      </c>
      <c r="I1605" s="317">
        <v>0</v>
      </c>
      <c r="J1605" s="320" t="s">
        <v>23</v>
      </c>
      <c r="K1605" s="317" t="s">
        <v>5432</v>
      </c>
      <c r="L1605" s="317" t="s">
        <v>7092</v>
      </c>
      <c r="M1605" s="317" t="e">
        <f>VLOOKUP(L1605,[2]Feuil1!$F:$F,1,)</f>
        <v>#N/A</v>
      </c>
      <c r="N1605" s="317"/>
    </row>
    <row r="1606" spans="1:14">
      <c r="A1606" s="317" t="str">
        <f>_xlfn.XLOOKUP(B1606,NRO!I:I,NRO!H:H)</f>
        <v>SOK</v>
      </c>
      <c r="B1606" s="317" t="s">
        <v>1608</v>
      </c>
      <c r="C1606" s="317" t="s">
        <v>4553</v>
      </c>
      <c r="D1606" s="317">
        <v>13.878399999999999</v>
      </c>
      <c r="E1606" s="317">
        <v>-16.374700000000001</v>
      </c>
      <c r="F1606" s="317">
        <v>0</v>
      </c>
      <c r="G1606" s="317">
        <v>6</v>
      </c>
      <c r="H1606" s="317">
        <v>0</v>
      </c>
      <c r="I1606" s="317">
        <v>0</v>
      </c>
      <c r="J1606" s="322" t="s">
        <v>41</v>
      </c>
      <c r="K1606" s="317" t="s">
        <v>5432</v>
      </c>
      <c r="L1606" s="317" t="s">
        <v>7093</v>
      </c>
      <c r="M1606" s="317" t="e">
        <f>VLOOKUP(L1606,[2]Feuil1!$F:$F,1,)</f>
        <v>#N/A</v>
      </c>
      <c r="N1606" s="317"/>
    </row>
    <row r="1607" spans="1:14">
      <c r="A1607" s="317" t="str">
        <f>_xlfn.XLOOKUP(B1607,NRO!I:I,NRO!H:H)</f>
        <v>MBO</v>
      </c>
      <c r="B1607" s="317" t="s">
        <v>1689</v>
      </c>
      <c r="C1607" s="317" t="s">
        <v>4501</v>
      </c>
      <c r="D1607" s="317">
        <v>15.124180000000001</v>
      </c>
      <c r="E1607" s="317">
        <v>-16.888169999999999</v>
      </c>
      <c r="F1607" s="317">
        <v>0</v>
      </c>
      <c r="G1607" s="317">
        <v>6</v>
      </c>
      <c r="H1607" s="317">
        <v>0</v>
      </c>
      <c r="I1607" s="317">
        <v>0</v>
      </c>
      <c r="J1607" s="320" t="s">
        <v>23</v>
      </c>
      <c r="K1607" s="317" t="s">
        <v>5432</v>
      </c>
      <c r="L1607" s="317" t="s">
        <v>7094</v>
      </c>
      <c r="M1607" s="317" t="e">
        <f>VLOOKUP(L1607,[2]Feuil1!$F:$F,1,)</f>
        <v>#N/A</v>
      </c>
      <c r="N1607" s="317"/>
    </row>
    <row r="1608" spans="1:14">
      <c r="A1608" s="317" t="str">
        <f>_xlfn.XLOOKUP(B1608,NRO!I:I,NRO!H:H)</f>
        <v>MBO</v>
      </c>
      <c r="B1608" s="317" t="s">
        <v>1689</v>
      </c>
      <c r="C1608" s="317" t="s">
        <v>4871</v>
      </c>
      <c r="D1608" s="317">
        <v>15.124599999999999</v>
      </c>
      <c r="E1608" s="317">
        <v>-16.88888</v>
      </c>
      <c r="F1608" s="317">
        <v>0</v>
      </c>
      <c r="G1608" s="317">
        <v>6</v>
      </c>
      <c r="H1608" s="317">
        <v>0</v>
      </c>
      <c r="I1608" s="317">
        <v>0</v>
      </c>
      <c r="J1608" s="320" t="s">
        <v>23</v>
      </c>
      <c r="K1608" s="317" t="s">
        <v>5432</v>
      </c>
      <c r="L1608" s="317" t="s">
        <v>7095</v>
      </c>
      <c r="M1608" s="317" t="e">
        <f>VLOOKUP(L1608,[2]Feuil1!$F:$F,1,)</f>
        <v>#N/A</v>
      </c>
      <c r="N1608" s="317"/>
    </row>
    <row r="1609" spans="1:14">
      <c r="A1609" s="317" t="str">
        <f>_xlfn.XLOOKUP(B1609,NRO!I:I,NRO!H:H)</f>
        <v>MBO</v>
      </c>
      <c r="B1609" s="317" t="s">
        <v>1693</v>
      </c>
      <c r="C1609" s="317" t="s">
        <v>4524</v>
      </c>
      <c r="D1609" s="317">
        <v>15.13247</v>
      </c>
      <c r="E1609" s="317">
        <v>-16.884429999999998</v>
      </c>
      <c r="F1609" s="317">
        <v>0</v>
      </c>
      <c r="G1609" s="317">
        <v>6</v>
      </c>
      <c r="H1609" s="317">
        <v>0</v>
      </c>
      <c r="I1609" s="317">
        <v>0</v>
      </c>
      <c r="J1609" s="320" t="s">
        <v>23</v>
      </c>
      <c r="K1609" s="317" t="s">
        <v>5432</v>
      </c>
      <c r="L1609" s="317" t="s">
        <v>7096</v>
      </c>
      <c r="M1609" s="317" t="e">
        <f>VLOOKUP(L1609,[2]Feuil1!$F:$F,1,)</f>
        <v>#N/A</v>
      </c>
      <c r="N1609" s="317"/>
    </row>
    <row r="1610" spans="1:14">
      <c r="A1610" s="317" t="str">
        <f>_xlfn.XLOOKUP(B1610,NRO!I:I,NRO!H:H)</f>
        <v>MBO</v>
      </c>
      <c r="B1610" s="317" t="s">
        <v>1693</v>
      </c>
      <c r="C1610" s="317" t="s">
        <v>4506</v>
      </c>
      <c r="D1610" s="317">
        <v>15.13752</v>
      </c>
      <c r="E1610" s="317">
        <v>-16.88524</v>
      </c>
      <c r="F1610" s="317">
        <v>0</v>
      </c>
      <c r="G1610" s="317">
        <v>6</v>
      </c>
      <c r="H1610" s="317">
        <v>0</v>
      </c>
      <c r="I1610" s="317">
        <v>0</v>
      </c>
      <c r="J1610" s="320" t="s">
        <v>23</v>
      </c>
      <c r="K1610" s="317" t="s">
        <v>5432</v>
      </c>
      <c r="L1610" s="317" t="s">
        <v>7097</v>
      </c>
      <c r="M1610" s="317" t="e">
        <f>VLOOKUP(L1610,[2]Feuil1!$F:$F,1,)</f>
        <v>#N/A</v>
      </c>
      <c r="N1610" s="317"/>
    </row>
    <row r="1611" spans="1:14">
      <c r="A1611" s="317" t="str">
        <f>_xlfn.XLOOKUP(B1611,NRO!I:I,NRO!H:H)</f>
        <v>RUF</v>
      </c>
      <c r="B1611" s="317" t="s">
        <v>750</v>
      </c>
      <c r="C1611" s="317" t="s">
        <v>3851</v>
      </c>
      <c r="D1611" s="317">
        <v>14.741529999999999</v>
      </c>
      <c r="E1611" s="317">
        <v>-17.284960000000002</v>
      </c>
      <c r="F1611" s="317">
        <v>0</v>
      </c>
      <c r="G1611" s="317">
        <v>6</v>
      </c>
      <c r="H1611" s="317">
        <v>0</v>
      </c>
      <c r="I1611" s="317">
        <v>0</v>
      </c>
      <c r="J1611" s="318" t="s">
        <v>12</v>
      </c>
      <c r="K1611" s="317" t="s">
        <v>5432</v>
      </c>
      <c r="L1611" s="317" t="s">
        <v>7098</v>
      </c>
      <c r="M1611" s="317" t="e">
        <f>VLOOKUP(L1611,[2]Feuil1!$F:$F,1,)</f>
        <v>#N/A</v>
      </c>
      <c r="N1611" s="317"/>
    </row>
    <row r="1612" spans="1:14">
      <c r="A1612" s="317" t="str">
        <f>_xlfn.XLOOKUP(B1612,NRO!I:I,NRO!H:H)</f>
        <v>SVD</v>
      </c>
      <c r="B1612" s="317" t="s">
        <v>285</v>
      </c>
      <c r="C1612" s="317" t="s">
        <v>3766</v>
      </c>
      <c r="D1612" s="317">
        <v>14.715420999999999</v>
      </c>
      <c r="E1612" s="317">
        <v>-17.459464000000001</v>
      </c>
      <c r="F1612" s="317">
        <v>0</v>
      </c>
      <c r="G1612" s="317">
        <v>6</v>
      </c>
      <c r="H1612" s="317">
        <v>0</v>
      </c>
      <c r="I1612" s="317">
        <v>0</v>
      </c>
      <c r="J1612" s="317" t="s">
        <v>19</v>
      </c>
      <c r="K1612" s="317" t="s">
        <v>5432</v>
      </c>
      <c r="L1612" s="317" t="s">
        <v>7099</v>
      </c>
      <c r="M1612" s="317" t="e">
        <f>VLOOKUP(L1612,[2]Feuil1!$F:$F,1,)</f>
        <v>#N/A</v>
      </c>
      <c r="N1612" s="317"/>
    </row>
    <row r="1613" spans="1:14">
      <c r="A1613" s="317" t="e">
        <f>_xlfn.XLOOKUP(B1613,NRO!I:I,NRO!H:H)</f>
        <v>#N/A</v>
      </c>
      <c r="B1613" s="317" t="s">
        <v>5080</v>
      </c>
      <c r="C1613" s="317" t="s">
        <v>3997</v>
      </c>
      <c r="D1613" s="317">
        <v>14.732060000000001</v>
      </c>
      <c r="E1613" s="317">
        <v>-17.454270000000001</v>
      </c>
      <c r="F1613" s="317">
        <v>0</v>
      </c>
      <c r="G1613" s="317">
        <v>6</v>
      </c>
      <c r="H1613" s="317">
        <v>0</v>
      </c>
      <c r="I1613" s="317">
        <v>0</v>
      </c>
      <c r="J1613" s="317" t="s">
        <v>19</v>
      </c>
      <c r="K1613" s="317" t="s">
        <v>5432</v>
      </c>
      <c r="L1613" s="317" t="s">
        <v>7100</v>
      </c>
      <c r="M1613" s="317" t="e">
        <f>VLOOKUP(L1613,[2]Feuil1!$F:$F,1,)</f>
        <v>#N/A</v>
      </c>
      <c r="N1613" s="317"/>
    </row>
    <row r="1614" spans="1:14">
      <c r="A1614" s="317" t="str">
        <f>_xlfn.XLOOKUP(B1614,NRO!I:I,NRO!H:H)</f>
        <v>SVD</v>
      </c>
      <c r="B1614" s="317" t="s">
        <v>295</v>
      </c>
      <c r="C1614" s="317" t="s">
        <v>3861</v>
      </c>
      <c r="D1614" s="317">
        <v>14.718213</v>
      </c>
      <c r="E1614" s="317">
        <v>-17.464782</v>
      </c>
      <c r="F1614" s="317">
        <v>0</v>
      </c>
      <c r="G1614" s="317">
        <v>6</v>
      </c>
      <c r="H1614" s="317">
        <v>0</v>
      </c>
      <c r="I1614" s="317">
        <v>0</v>
      </c>
      <c r="J1614" s="317" t="s">
        <v>19</v>
      </c>
      <c r="K1614" s="317" t="s">
        <v>5432</v>
      </c>
      <c r="L1614" s="317" t="s">
        <v>7101</v>
      </c>
      <c r="M1614" s="317" t="e">
        <f>VLOOKUP(L1614,[2]Feuil1!$F:$F,1,)</f>
        <v>#N/A</v>
      </c>
      <c r="N1614" s="317"/>
    </row>
    <row r="1615" spans="1:14">
      <c r="A1615" s="317" t="str">
        <f>_xlfn.XLOOKUP(B1615,NRO!I:I,NRO!H:H)</f>
        <v>GMB</v>
      </c>
      <c r="B1615" s="317" t="s">
        <v>553</v>
      </c>
      <c r="C1615" s="317" t="s">
        <v>4496</v>
      </c>
      <c r="D1615" s="317">
        <v>14.44158</v>
      </c>
      <c r="E1615" s="317">
        <v>-17.00778</v>
      </c>
      <c r="F1615" s="317">
        <v>0</v>
      </c>
      <c r="G1615" s="317">
        <v>6</v>
      </c>
      <c r="H1615" s="317">
        <v>0</v>
      </c>
      <c r="I1615" s="317">
        <v>0</v>
      </c>
      <c r="J1615" s="320" t="s">
        <v>23</v>
      </c>
      <c r="K1615" s="317" t="s">
        <v>5432</v>
      </c>
      <c r="L1615" s="317" t="s">
        <v>7102</v>
      </c>
      <c r="M1615" s="317" t="e">
        <f>VLOOKUP(L1615,[2]Feuil1!$F:$F,1,)</f>
        <v>#N/A</v>
      </c>
      <c r="N1615" s="317"/>
    </row>
    <row r="1616" spans="1:14">
      <c r="A1616" s="317" t="str">
        <f>_xlfn.XLOOKUP(B1616,NRO!I:I,NRO!H:H)</f>
        <v>THS</v>
      </c>
      <c r="B1616" s="317" t="s">
        <v>826</v>
      </c>
      <c r="C1616" s="317" t="s">
        <v>4767</v>
      </c>
      <c r="D1616" s="317">
        <v>14.767770000000001</v>
      </c>
      <c r="E1616" s="317">
        <v>-16.955349999999999</v>
      </c>
      <c r="F1616" s="317">
        <v>0</v>
      </c>
      <c r="G1616" s="317">
        <v>6</v>
      </c>
      <c r="H1616" s="317">
        <v>0</v>
      </c>
      <c r="I1616" s="317">
        <v>0</v>
      </c>
      <c r="J1616" s="320" t="s">
        <v>23</v>
      </c>
      <c r="K1616" s="317" t="s">
        <v>5432</v>
      </c>
      <c r="L1616" s="317" t="s">
        <v>7103</v>
      </c>
      <c r="M1616" s="317" t="e">
        <f>VLOOKUP(L1616,[2]Feuil1!$F:$F,1,)</f>
        <v>#N/A</v>
      </c>
      <c r="N1616" s="317"/>
    </row>
    <row r="1617" spans="1:14">
      <c r="A1617" s="317" t="str">
        <f>_xlfn.XLOOKUP(B1617,NRO!I:I,NRO!H:H)</f>
        <v>KMR</v>
      </c>
      <c r="B1617" s="317" t="s">
        <v>1254</v>
      </c>
      <c r="C1617" s="317" t="s">
        <v>4023</v>
      </c>
      <c r="D1617" s="317">
        <v>14.79774778</v>
      </c>
      <c r="E1617" s="317">
        <v>-17.30737139</v>
      </c>
      <c r="F1617" s="317">
        <v>0</v>
      </c>
      <c r="G1617" s="317">
        <v>8</v>
      </c>
      <c r="H1617" s="317">
        <v>0</v>
      </c>
      <c r="I1617" s="317">
        <v>0</v>
      </c>
      <c r="J1617" s="318" t="s">
        <v>12</v>
      </c>
      <c r="K1617" s="317" t="s">
        <v>5432</v>
      </c>
      <c r="L1617" s="317" t="s">
        <v>7104</v>
      </c>
      <c r="M1617" s="317" t="e">
        <f>VLOOKUP(L1617,[2]Feuil1!$F:$F,1,)</f>
        <v>#N/A</v>
      </c>
      <c r="N1617" s="317"/>
    </row>
    <row r="1618" spans="1:14">
      <c r="A1618" s="317" t="str">
        <f>_xlfn.XLOOKUP(B1618,NRO!I:I,NRO!H:H)</f>
        <v>LGA</v>
      </c>
      <c r="B1618" s="317" t="s">
        <v>1584</v>
      </c>
      <c r="C1618" s="317" t="s">
        <v>4018</v>
      </c>
      <c r="D1618" s="317">
        <v>15.60467</v>
      </c>
      <c r="E1618" s="317">
        <v>-16.216270000000002</v>
      </c>
      <c r="F1618" s="317">
        <v>0</v>
      </c>
      <c r="G1618" s="317">
        <v>8</v>
      </c>
      <c r="H1618" s="317">
        <v>0</v>
      </c>
      <c r="I1618" s="317">
        <v>0</v>
      </c>
      <c r="J1618" s="321" t="s">
        <v>26</v>
      </c>
      <c r="K1618" s="317" t="s">
        <v>5432</v>
      </c>
      <c r="L1618" s="317" t="s">
        <v>7105</v>
      </c>
      <c r="M1618" s="317" t="e">
        <f>VLOOKUP(L1618,[2]Feuil1!$F:$F,1,)</f>
        <v>#N/A</v>
      </c>
      <c r="N1618" s="317"/>
    </row>
    <row r="1619" spans="1:14">
      <c r="A1619" s="317" t="str">
        <f>_xlfn.XLOOKUP(B1619,NRO!I:I,NRO!H:H)</f>
        <v>GMB</v>
      </c>
      <c r="B1619" s="317" t="s">
        <v>528</v>
      </c>
      <c r="C1619" s="317" t="s">
        <v>4852</v>
      </c>
      <c r="D1619" s="317">
        <v>14.45294</v>
      </c>
      <c r="E1619" s="317">
        <v>-17.036249999999999</v>
      </c>
      <c r="F1619" s="317">
        <v>0</v>
      </c>
      <c r="G1619" s="317">
        <v>6</v>
      </c>
      <c r="H1619" s="317">
        <v>0</v>
      </c>
      <c r="I1619" s="317">
        <v>0</v>
      </c>
      <c r="J1619" s="320" t="s">
        <v>23</v>
      </c>
      <c r="K1619" s="317" t="s">
        <v>5432</v>
      </c>
      <c r="L1619" s="317" t="s">
        <v>7106</v>
      </c>
      <c r="M1619" s="317" t="e">
        <f>VLOOKUP(L1619,[2]Feuil1!$F:$F,1,)</f>
        <v>#N/A</v>
      </c>
      <c r="N1619" s="317"/>
    </row>
    <row r="1620" spans="1:14">
      <c r="A1620" s="317" t="str">
        <f>_xlfn.XLOOKUP(B1620,NRO!I:I,NRO!H:H)</f>
        <v>THS</v>
      </c>
      <c r="B1620" s="317" t="s">
        <v>1360</v>
      </c>
      <c r="C1620" s="317" t="s">
        <v>3720</v>
      </c>
      <c r="D1620" s="317">
        <v>14.77501</v>
      </c>
      <c r="E1620" s="317">
        <v>-16.906690000000001</v>
      </c>
      <c r="F1620" s="317">
        <v>0</v>
      </c>
      <c r="G1620" s="317">
        <v>8</v>
      </c>
      <c r="H1620" s="317">
        <v>0</v>
      </c>
      <c r="I1620" s="317">
        <v>0</v>
      </c>
      <c r="J1620" s="320" t="s">
        <v>23</v>
      </c>
      <c r="K1620" s="317" t="s">
        <v>5432</v>
      </c>
      <c r="L1620" s="317" t="s">
        <v>7107</v>
      </c>
      <c r="M1620" s="317" t="e">
        <f>VLOOKUP(L1620,[2]Feuil1!$F:$F,1,)</f>
        <v>#N/A</v>
      </c>
      <c r="N1620" s="317"/>
    </row>
    <row r="1621" spans="1:14">
      <c r="A1621" s="317" t="str">
        <f>_xlfn.XLOOKUP(B1621,NRO!I:I,NRO!H:H)</f>
        <v>GMB</v>
      </c>
      <c r="B1621" s="317" t="s">
        <v>1295</v>
      </c>
      <c r="C1621" s="317" t="s">
        <v>4457</v>
      </c>
      <c r="D1621" s="317">
        <v>14.45369</v>
      </c>
      <c r="E1621" s="317">
        <v>-16.98216</v>
      </c>
      <c r="F1621" s="317">
        <v>0</v>
      </c>
      <c r="G1621" s="317">
        <v>8</v>
      </c>
      <c r="H1621" s="317">
        <v>0</v>
      </c>
      <c r="I1621" s="317">
        <v>0</v>
      </c>
      <c r="J1621" s="320" t="s">
        <v>23</v>
      </c>
      <c r="K1621" s="317" t="s">
        <v>5432</v>
      </c>
      <c r="L1621" s="317" t="s">
        <v>7108</v>
      </c>
      <c r="M1621" s="317" t="e">
        <f>VLOOKUP(L1621,[2]Feuil1!$F:$F,1,)</f>
        <v>#N/A</v>
      </c>
      <c r="N1621" s="317"/>
    </row>
    <row r="1622" spans="1:14">
      <c r="A1622" s="317" t="str">
        <f>_xlfn.XLOOKUP(B1622,NRO!I:I,NRO!H:H)</f>
        <v>ZIG</v>
      </c>
      <c r="B1622" s="317" t="s">
        <v>1428</v>
      </c>
      <c r="C1622" s="317" t="s">
        <v>4423</v>
      </c>
      <c r="D1622" s="317">
        <v>14.413600000000001</v>
      </c>
      <c r="E1622" s="317">
        <v>-16.957360000000001</v>
      </c>
      <c r="F1622" s="317">
        <v>0</v>
      </c>
      <c r="G1622" s="317">
        <v>8</v>
      </c>
      <c r="H1622" s="317">
        <v>0</v>
      </c>
      <c r="I1622" s="317">
        <v>0</v>
      </c>
      <c r="J1622" s="319" t="s">
        <v>17</v>
      </c>
      <c r="K1622" s="317" t="s">
        <v>5432</v>
      </c>
      <c r="L1622" s="317" t="s">
        <v>7109</v>
      </c>
      <c r="M1622" s="317" t="e">
        <f>VLOOKUP(L1622,[2]Feuil1!$F:$F,1,)</f>
        <v>#N/A</v>
      </c>
      <c r="N1622" s="317"/>
    </row>
    <row r="1623" spans="1:14">
      <c r="A1623" s="317" t="str">
        <f>_xlfn.XLOOKUP(B1623,NRO!I:I,NRO!H:H)</f>
        <v>MED</v>
      </c>
      <c r="B1623" s="317" t="s">
        <v>168</v>
      </c>
      <c r="C1623" s="317" t="s">
        <v>4200</v>
      </c>
      <c r="D1623" s="317">
        <v>14.670730000000001</v>
      </c>
      <c r="E1623" s="317">
        <v>-17.433541000000002</v>
      </c>
      <c r="F1623" s="317">
        <v>0</v>
      </c>
      <c r="G1623" s="317">
        <v>20</v>
      </c>
      <c r="H1623" s="317">
        <v>0</v>
      </c>
      <c r="I1623" s="317">
        <v>0</v>
      </c>
      <c r="J1623" s="317" t="s">
        <v>19</v>
      </c>
      <c r="K1623" s="317" t="s">
        <v>5432</v>
      </c>
      <c r="L1623" s="317" t="s">
        <v>7110</v>
      </c>
      <c r="M1623" s="317" t="e">
        <f>VLOOKUP(L1623,[2]Feuil1!$F:$F,1,)</f>
        <v>#N/A</v>
      </c>
      <c r="N1623" s="317"/>
    </row>
    <row r="1624" spans="1:14">
      <c r="A1624" s="317" t="str">
        <f>_xlfn.XLOOKUP(B1624,NRO!I:I,NRO!H:H)</f>
        <v>MBW</v>
      </c>
      <c r="B1624" s="317" t="s">
        <v>920</v>
      </c>
      <c r="C1624" s="317" t="s">
        <v>3868</v>
      </c>
      <c r="D1624" s="317">
        <v>14.74295</v>
      </c>
      <c r="E1624" s="317">
        <v>-17.307289999999998</v>
      </c>
      <c r="F1624" s="317">
        <v>0</v>
      </c>
      <c r="G1624" s="317">
        <v>8</v>
      </c>
      <c r="H1624" s="317">
        <v>0</v>
      </c>
      <c r="I1624" s="317">
        <v>0</v>
      </c>
      <c r="J1624" s="318" t="s">
        <v>12</v>
      </c>
      <c r="K1624" s="317" t="s">
        <v>5432</v>
      </c>
      <c r="L1624" s="317" t="s">
        <v>7111</v>
      </c>
      <c r="M1624" s="317" t="str">
        <f>VLOOKUP(L1624,[2]Feuil1!$F:$F,1,)</f>
        <v>O_MBW_R35_PBO68_7</v>
      </c>
      <c r="N1624" s="317"/>
    </row>
    <row r="1625" spans="1:14">
      <c r="A1625" s="317" t="str">
        <f>_xlfn.XLOOKUP(B1625,NRO!I:I,NRO!H:H)</f>
        <v>MED</v>
      </c>
      <c r="B1625" s="317" t="s">
        <v>177</v>
      </c>
      <c r="C1625" s="317" t="s">
        <v>4263</v>
      </c>
      <c r="D1625" s="317">
        <v>14.671989999999999</v>
      </c>
      <c r="E1625" s="317">
        <v>-17.438279999999999</v>
      </c>
      <c r="F1625" s="317">
        <v>0</v>
      </c>
      <c r="G1625" s="317">
        <v>6</v>
      </c>
      <c r="H1625" s="317">
        <v>0</v>
      </c>
      <c r="I1625" s="317">
        <v>0</v>
      </c>
      <c r="J1625" s="317" t="s">
        <v>19</v>
      </c>
      <c r="K1625" s="317" t="s">
        <v>5432</v>
      </c>
      <c r="L1625" s="317" t="s">
        <v>7112</v>
      </c>
      <c r="M1625" s="317" t="e">
        <f>VLOOKUP(L1625,[2]Feuil1!$F:$F,1,)</f>
        <v>#N/A</v>
      </c>
      <c r="N1625" s="317"/>
    </row>
    <row r="1626" spans="1:14">
      <c r="A1626" s="317" t="str">
        <f>_xlfn.XLOOKUP(B1626,NRO!I:I,NRO!H:H)</f>
        <v>ACA</v>
      </c>
      <c r="B1626" s="317" t="s">
        <v>190</v>
      </c>
      <c r="C1626" s="317" t="s">
        <v>4067</v>
      </c>
      <c r="D1626" s="317">
        <v>14.708836</v>
      </c>
      <c r="E1626" s="317">
        <v>-17.485209000000001</v>
      </c>
      <c r="F1626" s="317">
        <v>0</v>
      </c>
      <c r="G1626" s="317">
        <v>6</v>
      </c>
      <c r="H1626" s="317">
        <v>0</v>
      </c>
      <c r="I1626" s="317">
        <v>0</v>
      </c>
      <c r="J1626" s="317" t="s">
        <v>19</v>
      </c>
      <c r="K1626" s="317" t="s">
        <v>5432</v>
      </c>
      <c r="L1626" s="317" t="s">
        <v>7113</v>
      </c>
      <c r="M1626" s="317" t="e">
        <f>VLOOKUP(L1626,[2]Feuil1!$F:$F,1,)</f>
        <v>#N/A</v>
      </c>
      <c r="N1626" s="317"/>
    </row>
    <row r="1627" spans="1:14">
      <c r="A1627" s="317" t="str">
        <f>_xlfn.XLOOKUP(B1627,NRO!I:I,NRO!H:H)</f>
        <v>TIA</v>
      </c>
      <c r="B1627" s="317" t="s">
        <v>1146</v>
      </c>
      <c r="C1627" s="317" t="s">
        <v>3831</v>
      </c>
      <c r="D1627" s="317">
        <v>14.74593</v>
      </c>
      <c r="E1627" s="317">
        <v>-17.375440000000001</v>
      </c>
      <c r="F1627" s="317">
        <v>0</v>
      </c>
      <c r="G1627" s="317">
        <v>8</v>
      </c>
      <c r="H1627" s="317">
        <v>0</v>
      </c>
      <c r="I1627" s="317">
        <v>0</v>
      </c>
      <c r="J1627" s="318" t="s">
        <v>12</v>
      </c>
      <c r="K1627" s="317" t="s">
        <v>5432</v>
      </c>
      <c r="L1627" s="317" t="s">
        <v>7114</v>
      </c>
      <c r="M1627" s="317" t="e">
        <f>VLOOKUP(L1627,[2]Feuil1!$F:$F,1,)</f>
        <v>#N/A</v>
      </c>
      <c r="N1627" s="317"/>
    </row>
    <row r="1628" spans="1:14">
      <c r="A1628" s="317" t="str">
        <f>_xlfn.XLOOKUP(B1628,NRO!I:I,NRO!H:H)</f>
        <v>THS</v>
      </c>
      <c r="B1628" s="317" t="s">
        <v>875</v>
      </c>
      <c r="C1628" s="317" t="s">
        <v>4759</v>
      </c>
      <c r="D1628" s="317">
        <v>14.8086</v>
      </c>
      <c r="E1628" s="317">
        <v>-16.921669999999999</v>
      </c>
      <c r="F1628" s="317">
        <v>0</v>
      </c>
      <c r="G1628" s="317">
        <v>6</v>
      </c>
      <c r="H1628" s="317">
        <v>0</v>
      </c>
      <c r="I1628" s="317">
        <v>0</v>
      </c>
      <c r="J1628" s="320" t="s">
        <v>23</v>
      </c>
      <c r="K1628" s="317" t="s">
        <v>5432</v>
      </c>
      <c r="L1628" s="317" t="s">
        <v>7115</v>
      </c>
      <c r="M1628" s="317" t="e">
        <f>VLOOKUP(L1628,[2]Feuil1!$F:$F,1,)</f>
        <v>#N/A</v>
      </c>
      <c r="N1628" s="317"/>
    </row>
    <row r="1629" spans="1:14">
      <c r="A1629" s="317" t="str">
        <f>_xlfn.XLOOKUP(B1629,NRO!I:I,NRO!H:H)</f>
        <v>TIA</v>
      </c>
      <c r="B1629" s="317" t="s">
        <v>747</v>
      </c>
      <c r="C1629" s="317" t="s">
        <v>4026</v>
      </c>
      <c r="D1629" s="317">
        <v>14.75231</v>
      </c>
      <c r="E1629" s="317">
        <v>-17.387869999999999</v>
      </c>
      <c r="F1629" s="317">
        <v>0</v>
      </c>
      <c r="G1629" s="317">
        <v>8</v>
      </c>
      <c r="H1629" s="317">
        <v>0</v>
      </c>
      <c r="I1629" s="317">
        <v>0</v>
      </c>
      <c r="J1629" s="318" t="s">
        <v>12</v>
      </c>
      <c r="K1629" s="317" t="s">
        <v>5432</v>
      </c>
      <c r="L1629" s="317" t="s">
        <v>7116</v>
      </c>
      <c r="M1629" s="317" t="e">
        <f>VLOOKUP(L1629,[2]Feuil1!$F:$F,1,)</f>
        <v>#N/A</v>
      </c>
      <c r="N1629" s="317"/>
    </row>
    <row r="1630" spans="1:14">
      <c r="A1630" s="317" t="str">
        <f>_xlfn.XLOOKUP(B1630,NRO!I:I,NRO!H:H)</f>
        <v>GMB</v>
      </c>
      <c r="B1630" s="317" t="s">
        <v>968</v>
      </c>
      <c r="C1630" s="317" t="s">
        <v>3756</v>
      </c>
      <c r="D1630" s="317">
        <v>14.456300000000001</v>
      </c>
      <c r="E1630" s="317">
        <v>-17.005700000000001</v>
      </c>
      <c r="F1630" s="317">
        <v>0</v>
      </c>
      <c r="G1630" s="317">
        <v>8</v>
      </c>
      <c r="H1630" s="317">
        <v>0</v>
      </c>
      <c r="I1630" s="317">
        <v>0</v>
      </c>
      <c r="J1630" s="320" t="s">
        <v>23</v>
      </c>
      <c r="K1630" s="317" t="s">
        <v>5432</v>
      </c>
      <c r="L1630" s="317" t="s">
        <v>7117</v>
      </c>
      <c r="M1630" s="317" t="e">
        <f>VLOOKUP(L1630,[2]Feuil1!$F:$F,1,)</f>
        <v>#N/A</v>
      </c>
      <c r="N1630" s="317"/>
    </row>
    <row r="1631" spans="1:14">
      <c r="A1631" s="317" t="str">
        <f>_xlfn.XLOOKUP(B1631,NRO!I:I,NRO!H:H)</f>
        <v>HAN</v>
      </c>
      <c r="B1631" s="317" t="s">
        <v>794</v>
      </c>
      <c r="C1631" s="317" t="s">
        <v>3799</v>
      </c>
      <c r="D1631" s="317">
        <v>14.701119540000001</v>
      </c>
      <c r="E1631" s="317">
        <v>-17.43797945</v>
      </c>
      <c r="F1631" s="317">
        <v>0</v>
      </c>
      <c r="G1631" s="317">
        <v>6</v>
      </c>
      <c r="H1631" s="317">
        <v>0</v>
      </c>
      <c r="I1631" s="317">
        <v>0</v>
      </c>
      <c r="J1631" s="317" t="s">
        <v>19</v>
      </c>
      <c r="K1631" s="317" t="s">
        <v>5432</v>
      </c>
      <c r="L1631" s="317" t="s">
        <v>7118</v>
      </c>
      <c r="M1631" s="317" t="e">
        <f>VLOOKUP(L1631,[2]Feuil1!$F:$F,1,)</f>
        <v>#N/A</v>
      </c>
      <c r="N1631" s="317"/>
    </row>
    <row r="1632" spans="1:14">
      <c r="A1632" s="317" t="e">
        <f>_xlfn.XLOOKUP(B1632,NRO!I:I,NRO!H:H)</f>
        <v>#N/A</v>
      </c>
      <c r="B1632" s="317" t="s">
        <v>5244</v>
      </c>
      <c r="C1632" s="317" t="s">
        <v>5070</v>
      </c>
      <c r="D1632" s="317">
        <v>14.731920000000001</v>
      </c>
      <c r="E1632" s="317">
        <v>-17.450240000000001</v>
      </c>
      <c r="F1632" s="317">
        <v>0</v>
      </c>
      <c r="G1632" s="317">
        <v>6</v>
      </c>
      <c r="H1632" s="317">
        <v>0</v>
      </c>
      <c r="I1632" s="317">
        <v>0</v>
      </c>
      <c r="J1632" s="317" t="s">
        <v>19</v>
      </c>
      <c r="K1632" s="317" t="s">
        <v>5432</v>
      </c>
      <c r="L1632" s="317" t="s">
        <v>7119</v>
      </c>
      <c r="M1632" s="317" t="e">
        <f>VLOOKUP(L1632,[2]Feuil1!$F:$F,1,)</f>
        <v>#N/A</v>
      </c>
      <c r="N1632" s="317"/>
    </row>
    <row r="1633" spans="1:14">
      <c r="A1633" s="317" t="str">
        <f>_xlfn.XLOOKUP(B1633,NRO!I:I,NRO!H:H)</f>
        <v>BGY</v>
      </c>
      <c r="B1633" s="317" t="s">
        <v>1039</v>
      </c>
      <c r="C1633" s="317" t="s">
        <v>4064</v>
      </c>
      <c r="D1633" s="317">
        <v>14.70881</v>
      </c>
      <c r="E1633" s="317">
        <v>-17.236000000000001</v>
      </c>
      <c r="F1633" s="317">
        <v>0</v>
      </c>
      <c r="G1633" s="317">
        <v>8</v>
      </c>
      <c r="H1633" s="317">
        <v>0</v>
      </c>
      <c r="I1633" s="317">
        <v>0</v>
      </c>
      <c r="J1633" s="318" t="s">
        <v>12</v>
      </c>
      <c r="K1633" s="317" t="s">
        <v>5432</v>
      </c>
      <c r="L1633" s="317" t="s">
        <v>7120</v>
      </c>
      <c r="M1633" s="317" t="e">
        <f>VLOOKUP(L1633,[2]Feuil1!$F:$F,1,)</f>
        <v>#N/A</v>
      </c>
      <c r="N1633" s="317"/>
    </row>
    <row r="1634" spans="1:14">
      <c r="A1634" s="317" t="str">
        <f>_xlfn.XLOOKUP(B1634,NRO!I:I,NRO!H:H)</f>
        <v>THS</v>
      </c>
      <c r="B1634" s="317" t="s">
        <v>875</v>
      </c>
      <c r="C1634" s="317" t="s">
        <v>4690</v>
      </c>
      <c r="D1634" s="317">
        <v>14.809060000000001</v>
      </c>
      <c r="E1634" s="317">
        <v>-16.92116</v>
      </c>
      <c r="F1634" s="317">
        <v>0</v>
      </c>
      <c r="G1634" s="317">
        <v>6</v>
      </c>
      <c r="H1634" s="317">
        <v>0</v>
      </c>
      <c r="I1634" s="317">
        <v>0</v>
      </c>
      <c r="J1634" s="320" t="s">
        <v>23</v>
      </c>
      <c r="K1634" s="317" t="s">
        <v>5432</v>
      </c>
      <c r="L1634" s="317" t="s">
        <v>7121</v>
      </c>
      <c r="M1634" s="317" t="e">
        <f>VLOOKUP(L1634,[2]Feuil1!$F:$F,1,)</f>
        <v>#N/A</v>
      </c>
      <c r="N1634" s="317"/>
    </row>
    <row r="1635" spans="1:14">
      <c r="A1635" s="317" t="str">
        <f>_xlfn.XLOOKUP(B1635,NRO!I:I,NRO!H:H)</f>
        <v>REP</v>
      </c>
      <c r="B1635" s="317" t="s">
        <v>149</v>
      </c>
      <c r="C1635" s="317" t="s">
        <v>4366</v>
      </c>
      <c r="D1635" s="317">
        <v>14.66653</v>
      </c>
      <c r="E1635" s="317">
        <v>-17.44031</v>
      </c>
      <c r="F1635" s="317">
        <v>0</v>
      </c>
      <c r="G1635" s="317">
        <v>6</v>
      </c>
      <c r="H1635" s="317">
        <v>0</v>
      </c>
      <c r="I1635" s="317">
        <v>0</v>
      </c>
      <c r="J1635" s="317" t="s">
        <v>19</v>
      </c>
      <c r="K1635" s="317" t="s">
        <v>5432</v>
      </c>
      <c r="L1635" s="317" t="s">
        <v>7122</v>
      </c>
      <c r="M1635" s="317" t="str">
        <f>VLOOKUP(L1635,[2]Feuil1!$F:$F,1,)</f>
        <v>O_REP_B17_164-172_7</v>
      </c>
      <c r="N1635" s="317"/>
    </row>
    <row r="1636" spans="1:14">
      <c r="A1636" s="317" t="str">
        <f>_xlfn.XLOOKUP(B1636,NRO!I:I,NRO!H:H)</f>
        <v>SDF</v>
      </c>
      <c r="B1636" s="317" t="s">
        <v>452</v>
      </c>
      <c r="C1636" s="317" t="s">
        <v>5245</v>
      </c>
      <c r="D1636" s="317">
        <v>14.735480000000001</v>
      </c>
      <c r="E1636" s="317">
        <v>-17.456700000000001</v>
      </c>
      <c r="F1636" s="317">
        <v>0</v>
      </c>
      <c r="G1636" s="317">
        <v>68</v>
      </c>
      <c r="H1636" s="317">
        <v>0</v>
      </c>
      <c r="I1636" s="317">
        <v>0</v>
      </c>
      <c r="J1636" s="317" t="s">
        <v>19</v>
      </c>
      <c r="K1636" s="317" t="s">
        <v>5432</v>
      </c>
      <c r="L1636" s="317" t="s">
        <v>7123</v>
      </c>
      <c r="M1636" s="317" t="e">
        <f>VLOOKUP(L1636,[2]Feuil1!$F:$F,1,)</f>
        <v>#N/A</v>
      </c>
      <c r="N1636" s="317"/>
    </row>
    <row r="1637" spans="1:14">
      <c r="A1637" s="317" t="str">
        <f>_xlfn.XLOOKUP(B1637,NRO!I:I,NRO!H:H)</f>
        <v>YOF</v>
      </c>
      <c r="B1637" s="317" t="s">
        <v>301</v>
      </c>
      <c r="C1637" s="317" t="s">
        <v>4095</v>
      </c>
      <c r="D1637" s="317">
        <v>14.75135</v>
      </c>
      <c r="E1637" s="317">
        <v>-17.484110000000001</v>
      </c>
      <c r="F1637" s="317">
        <v>0</v>
      </c>
      <c r="G1637" s="317">
        <v>6</v>
      </c>
      <c r="H1637" s="317">
        <v>0</v>
      </c>
      <c r="I1637" s="317">
        <v>0</v>
      </c>
      <c r="J1637" s="317" t="s">
        <v>19</v>
      </c>
      <c r="K1637" s="317" t="s">
        <v>5432</v>
      </c>
      <c r="L1637" s="317" t="s">
        <v>7124</v>
      </c>
      <c r="M1637" s="317" t="e">
        <f>VLOOKUP(L1637,[2]Feuil1!$F:$F,1,)</f>
        <v>#N/A</v>
      </c>
      <c r="N1637" s="317"/>
    </row>
    <row r="1638" spans="1:14">
      <c r="A1638" s="317" t="str">
        <f>_xlfn.XLOOKUP(B1638,NRO!I:I,NRO!H:H)</f>
        <v>KMR</v>
      </c>
      <c r="B1638" s="317" t="s">
        <v>1304</v>
      </c>
      <c r="C1638" s="317" t="s">
        <v>4007</v>
      </c>
      <c r="D1638" s="317">
        <v>14.767139999999999</v>
      </c>
      <c r="E1638" s="317">
        <v>-17.364899999999999</v>
      </c>
      <c r="F1638" s="317">
        <v>0</v>
      </c>
      <c r="G1638" s="317">
        <v>8</v>
      </c>
      <c r="H1638" s="317">
        <v>0</v>
      </c>
      <c r="I1638" s="317">
        <v>0</v>
      </c>
      <c r="J1638" s="318" t="s">
        <v>12</v>
      </c>
      <c r="K1638" s="317" t="s">
        <v>5432</v>
      </c>
      <c r="L1638" s="317" t="s">
        <v>7125</v>
      </c>
      <c r="M1638" s="317" t="e">
        <f>VLOOKUP(L1638,[2]Feuil1!$F:$F,1,)</f>
        <v>#N/A</v>
      </c>
      <c r="N1638" s="317"/>
    </row>
    <row r="1639" spans="1:14">
      <c r="A1639" s="317" t="str">
        <f>_xlfn.XLOOKUP(B1639,NRO!I:I,NRO!H:H)</f>
        <v>KMR</v>
      </c>
      <c r="B1639" s="317" t="s">
        <v>1529</v>
      </c>
      <c r="C1639" s="317" t="s">
        <v>4058</v>
      </c>
      <c r="D1639" s="317">
        <v>14.790649999999999</v>
      </c>
      <c r="E1639" s="317">
        <v>-17.314309999999999</v>
      </c>
      <c r="F1639" s="317">
        <v>0</v>
      </c>
      <c r="G1639" s="317">
        <v>8</v>
      </c>
      <c r="H1639" s="317">
        <v>0</v>
      </c>
      <c r="I1639" s="317">
        <v>0</v>
      </c>
      <c r="J1639" s="318" t="s">
        <v>12</v>
      </c>
      <c r="K1639" s="317" t="s">
        <v>5432</v>
      </c>
      <c r="L1639" s="317" t="s">
        <v>7126</v>
      </c>
      <c r="M1639" s="317" t="e">
        <f>VLOOKUP(L1639,[2]Feuil1!$F:$F,1,)</f>
        <v>#N/A</v>
      </c>
      <c r="N1639" s="317"/>
    </row>
    <row r="1640" spans="1:14">
      <c r="A1640" s="317" t="str">
        <f>_xlfn.XLOOKUP(B1640,NRO!I:I,NRO!H:H)</f>
        <v>THS</v>
      </c>
      <c r="B1640" s="317" t="s">
        <v>1017</v>
      </c>
      <c r="C1640" s="317" t="s">
        <v>4001</v>
      </c>
      <c r="D1640" s="317">
        <v>14.407500000000001</v>
      </c>
      <c r="E1640" s="317">
        <v>-16.956520000000001</v>
      </c>
      <c r="F1640" s="317">
        <v>0</v>
      </c>
      <c r="G1640" s="317">
        <v>8</v>
      </c>
      <c r="H1640" s="317">
        <v>0</v>
      </c>
      <c r="I1640" s="317">
        <v>0</v>
      </c>
      <c r="J1640" s="320" t="s">
        <v>23</v>
      </c>
      <c r="K1640" s="317" t="s">
        <v>5432</v>
      </c>
      <c r="L1640" s="317" t="s">
        <v>7127</v>
      </c>
      <c r="M1640" s="317" t="e">
        <f>VLOOKUP(L1640,[2]Feuil1!$F:$F,1,)</f>
        <v>#N/A</v>
      </c>
      <c r="N1640" s="317"/>
    </row>
    <row r="1641" spans="1:14">
      <c r="A1641" s="317" t="str">
        <f>_xlfn.XLOOKUP(B1641,NRO!I:I,NRO!H:H)</f>
        <v>GMB</v>
      </c>
      <c r="B1641" s="317" t="s">
        <v>1295</v>
      </c>
      <c r="C1641" s="317" t="s">
        <v>4417</v>
      </c>
      <c r="D1641" s="317">
        <v>14.453569999999999</v>
      </c>
      <c r="E1641" s="317">
        <v>-16.98105</v>
      </c>
      <c r="F1641" s="317">
        <v>0</v>
      </c>
      <c r="G1641" s="317">
        <v>8</v>
      </c>
      <c r="H1641" s="317">
        <v>0</v>
      </c>
      <c r="I1641" s="317">
        <v>0</v>
      </c>
      <c r="J1641" s="320" t="s">
        <v>23</v>
      </c>
      <c r="K1641" s="317" t="s">
        <v>5432</v>
      </c>
      <c r="L1641" s="317" t="s">
        <v>7128</v>
      </c>
      <c r="M1641" s="317" t="e">
        <f>VLOOKUP(L1641,[2]Feuil1!$F:$F,1,)</f>
        <v>#N/A</v>
      </c>
      <c r="N1641" s="317"/>
    </row>
    <row r="1642" spans="1:14">
      <c r="A1642" s="317" t="str">
        <f>_xlfn.XLOOKUP(B1642,NRO!I:I,NRO!H:H)</f>
        <v>MBR</v>
      </c>
      <c r="B1642" s="317" t="s">
        <v>735</v>
      </c>
      <c r="C1642" s="317" t="s">
        <v>4715</v>
      </c>
      <c r="D1642" s="317">
        <v>14.413449999999999</v>
      </c>
      <c r="E1642" s="317">
        <v>-16.967890000000001</v>
      </c>
      <c r="F1642" s="317">
        <v>0</v>
      </c>
      <c r="G1642" s="317">
        <v>6</v>
      </c>
      <c r="H1642" s="317">
        <v>0</v>
      </c>
      <c r="I1642" s="317">
        <v>0</v>
      </c>
      <c r="J1642" s="320" t="s">
        <v>23</v>
      </c>
      <c r="K1642" s="317" t="s">
        <v>5432</v>
      </c>
      <c r="L1642" s="317" t="s">
        <v>7129</v>
      </c>
      <c r="M1642" s="317" t="e">
        <f>VLOOKUP(L1642,[2]Feuil1!$F:$F,1,)</f>
        <v>#N/A</v>
      </c>
      <c r="N1642" s="317"/>
    </row>
    <row r="1643" spans="1:14">
      <c r="A1643" s="317" t="str">
        <f>_xlfn.XLOOKUP(B1643,NRO!I:I,NRO!H:H)</f>
        <v>TBM</v>
      </c>
      <c r="B1643" s="317" t="s">
        <v>1524</v>
      </c>
      <c r="C1643" s="317" t="s">
        <v>3893</v>
      </c>
      <c r="D1643" s="317">
        <v>14.86548</v>
      </c>
      <c r="E1643" s="317">
        <v>-15.835129999999999</v>
      </c>
      <c r="F1643" s="317">
        <v>0</v>
      </c>
      <c r="G1643" s="317">
        <v>8</v>
      </c>
      <c r="H1643" s="317">
        <v>0</v>
      </c>
      <c r="I1643" s="317">
        <v>0</v>
      </c>
      <c r="J1643" s="320" t="s">
        <v>5430</v>
      </c>
      <c r="K1643" s="317" t="s">
        <v>5432</v>
      </c>
      <c r="L1643" s="317" t="s">
        <v>7130</v>
      </c>
      <c r="M1643" s="317" t="e">
        <f>VLOOKUP(L1643,[2]Feuil1!$F:$F,1,)</f>
        <v>#N/A</v>
      </c>
      <c r="N1643" s="317"/>
    </row>
    <row r="1644" spans="1:14">
      <c r="A1644" s="317" t="str">
        <f>_xlfn.XLOOKUP(B1644,NRO!I:I,NRO!H:H)</f>
        <v>ACA</v>
      </c>
      <c r="B1644" s="317" t="s">
        <v>192</v>
      </c>
      <c r="C1644" s="317" t="s">
        <v>3863</v>
      </c>
      <c r="D1644" s="317">
        <v>14.69012</v>
      </c>
      <c r="E1644" s="317">
        <v>-17.471240000000002</v>
      </c>
      <c r="F1644" s="317">
        <v>0</v>
      </c>
      <c r="G1644" s="317">
        <v>6</v>
      </c>
      <c r="H1644" s="317">
        <v>0</v>
      </c>
      <c r="I1644" s="317">
        <v>0</v>
      </c>
      <c r="J1644" s="317" t="s">
        <v>19</v>
      </c>
      <c r="K1644" s="317" t="s">
        <v>5432</v>
      </c>
      <c r="L1644" s="317" t="s">
        <v>7131</v>
      </c>
      <c r="M1644" s="317" t="e">
        <f>VLOOKUP(L1644,[2]Feuil1!$F:$F,1,)</f>
        <v>#N/A</v>
      </c>
      <c r="N1644" s="317"/>
    </row>
    <row r="1645" spans="1:14">
      <c r="A1645" s="317" t="str">
        <f>_xlfn.XLOOKUP(B1645,NRO!I:I,NRO!H:H)</f>
        <v>ACA</v>
      </c>
      <c r="B1645" s="317" t="s">
        <v>192</v>
      </c>
      <c r="C1645" s="317" t="s">
        <v>4997</v>
      </c>
      <c r="D1645" s="317">
        <v>14.683809</v>
      </c>
      <c r="E1645" s="317">
        <v>-17.467853999999999</v>
      </c>
      <c r="F1645" s="317">
        <v>0</v>
      </c>
      <c r="G1645" s="317">
        <v>4</v>
      </c>
      <c r="H1645" s="317">
        <v>0</v>
      </c>
      <c r="I1645" s="317">
        <v>0</v>
      </c>
      <c r="J1645" s="317" t="s">
        <v>19</v>
      </c>
      <c r="K1645" s="317" t="s">
        <v>5432</v>
      </c>
      <c r="L1645" s="317" t="s">
        <v>7132</v>
      </c>
      <c r="M1645" s="317" t="e">
        <f>VLOOKUP(L1645,[2]Feuil1!$F:$F,1,)</f>
        <v>#N/A</v>
      </c>
      <c r="N1645" s="317"/>
    </row>
    <row r="1646" spans="1:14">
      <c r="A1646" s="317" t="str">
        <f>_xlfn.XLOOKUP(B1646,NRO!I:I,NRO!H:H)</f>
        <v>SVD</v>
      </c>
      <c r="B1646" s="317" t="s">
        <v>283</v>
      </c>
      <c r="C1646" s="317" t="s">
        <v>4098</v>
      </c>
      <c r="D1646" s="317">
        <v>14.70293</v>
      </c>
      <c r="E1646" s="317">
        <v>-17.459479999999999</v>
      </c>
      <c r="F1646" s="317">
        <v>0</v>
      </c>
      <c r="G1646" s="317">
        <v>6</v>
      </c>
      <c r="H1646" s="317">
        <v>0</v>
      </c>
      <c r="I1646" s="317">
        <v>0</v>
      </c>
      <c r="J1646" s="317" t="s">
        <v>19</v>
      </c>
      <c r="K1646" s="317" t="s">
        <v>5432</v>
      </c>
      <c r="L1646" s="317" t="s">
        <v>7133</v>
      </c>
      <c r="M1646" s="317" t="e">
        <f>VLOOKUP(L1646,[2]Feuil1!$F:$F,1,)</f>
        <v>#N/A</v>
      </c>
      <c r="N1646" s="317"/>
    </row>
    <row r="1647" spans="1:14">
      <c r="A1647" s="317" t="str">
        <f>_xlfn.XLOOKUP(B1647,NRO!I:I,NRO!H:H)</f>
        <v>GMB</v>
      </c>
      <c r="B1647" s="317" t="s">
        <v>1295</v>
      </c>
      <c r="C1647" s="317" t="s">
        <v>4789</v>
      </c>
      <c r="D1647" s="317">
        <v>14.449920000000001</v>
      </c>
      <c r="E1647" s="317">
        <v>-16.977340000000002</v>
      </c>
      <c r="F1647" s="317">
        <v>0</v>
      </c>
      <c r="G1647" s="317">
        <v>8</v>
      </c>
      <c r="H1647" s="317">
        <v>0</v>
      </c>
      <c r="I1647" s="317">
        <v>0</v>
      </c>
      <c r="J1647" s="320" t="s">
        <v>23</v>
      </c>
      <c r="K1647" s="317" t="s">
        <v>5432</v>
      </c>
      <c r="L1647" s="317" t="s">
        <v>7134</v>
      </c>
      <c r="M1647" s="317" t="e">
        <f>VLOOKUP(L1647,[2]Feuil1!$F:$F,1,)</f>
        <v>#N/A</v>
      </c>
      <c r="N1647" s="317"/>
    </row>
    <row r="1648" spans="1:14">
      <c r="A1648" s="317" t="str">
        <f>_xlfn.XLOOKUP(B1648,NRO!I:I,NRO!H:H)</f>
        <v>MBW</v>
      </c>
      <c r="B1648" s="317" t="s">
        <v>715</v>
      </c>
      <c r="C1648" s="317" t="s">
        <v>4099</v>
      </c>
      <c r="D1648" s="317">
        <v>14.75353</v>
      </c>
      <c r="E1648" s="317">
        <v>-17.271619999999999</v>
      </c>
      <c r="F1648" s="317">
        <v>0</v>
      </c>
      <c r="G1648" s="317">
        <v>6</v>
      </c>
      <c r="H1648" s="317">
        <v>0</v>
      </c>
      <c r="I1648" s="317">
        <v>0</v>
      </c>
      <c r="J1648" s="318" t="s">
        <v>12</v>
      </c>
      <c r="K1648" s="317" t="s">
        <v>5432</v>
      </c>
      <c r="L1648" s="317" t="s">
        <v>7135</v>
      </c>
      <c r="M1648" s="317" t="e">
        <f>VLOOKUP(L1648,[2]Feuil1!$F:$F,1,)</f>
        <v>#N/A</v>
      </c>
      <c r="N1648" s="317"/>
    </row>
    <row r="1649" spans="1:14">
      <c r="A1649" s="317" t="str">
        <f>_xlfn.XLOOKUP(B1649,NRO!I:I,NRO!H:H)</f>
        <v>TIA</v>
      </c>
      <c r="B1649" s="317" t="s">
        <v>856</v>
      </c>
      <c r="C1649" s="317" t="s">
        <v>4159</v>
      </c>
      <c r="D1649" s="317">
        <v>14.74394</v>
      </c>
      <c r="E1649" s="317">
        <v>-17.38917</v>
      </c>
      <c r="F1649" s="317">
        <v>0</v>
      </c>
      <c r="G1649" s="317">
        <v>6</v>
      </c>
      <c r="H1649" s="317">
        <v>0</v>
      </c>
      <c r="I1649" s="317">
        <v>0</v>
      </c>
      <c r="J1649" s="318" t="s">
        <v>12</v>
      </c>
      <c r="K1649" s="317" t="s">
        <v>5432</v>
      </c>
      <c r="L1649" s="317" t="s">
        <v>7136</v>
      </c>
      <c r="M1649" s="317" t="e">
        <f>VLOOKUP(L1649,[2]Feuil1!$F:$F,1,)</f>
        <v>#N/A</v>
      </c>
      <c r="N1649" s="317"/>
    </row>
    <row r="1650" spans="1:14">
      <c r="A1650" s="317" t="str">
        <f>_xlfn.XLOOKUP(B1650,NRO!I:I,NRO!H:H)</f>
        <v>YOF</v>
      </c>
      <c r="B1650" s="317" t="s">
        <v>281</v>
      </c>
      <c r="C1650" s="317" t="s">
        <v>4225</v>
      </c>
      <c r="D1650" s="317">
        <v>14.747450000000001</v>
      </c>
      <c r="E1650" s="317">
        <v>-17.494669999999999</v>
      </c>
      <c r="F1650" s="317">
        <v>0</v>
      </c>
      <c r="G1650" s="317">
        <v>6</v>
      </c>
      <c r="H1650" s="317">
        <v>0</v>
      </c>
      <c r="I1650" s="317">
        <v>0</v>
      </c>
      <c r="J1650" s="317" t="s">
        <v>19</v>
      </c>
      <c r="K1650" s="317" t="s">
        <v>5432</v>
      </c>
      <c r="L1650" s="317" t="s">
        <v>7137</v>
      </c>
      <c r="M1650" s="317" t="e">
        <f>VLOOKUP(L1650,[2]Feuil1!$F:$F,1,)</f>
        <v>#N/A</v>
      </c>
      <c r="N1650" s="317"/>
    </row>
    <row r="1651" spans="1:14">
      <c r="A1651" s="317" t="str">
        <f>_xlfn.XLOOKUP(B1651,NRO!I:I,NRO!H:H)</f>
        <v>SGK</v>
      </c>
      <c r="B1651" s="317" t="s">
        <v>1256</v>
      </c>
      <c r="C1651" s="317" t="s">
        <v>3920</v>
      </c>
      <c r="D1651" s="317">
        <v>14.77163</v>
      </c>
      <c r="E1651" s="317">
        <v>-17.248709999999999</v>
      </c>
      <c r="F1651" s="317">
        <v>0</v>
      </c>
      <c r="G1651" s="317">
        <v>8</v>
      </c>
      <c r="H1651" s="317">
        <v>0</v>
      </c>
      <c r="I1651" s="317">
        <v>0</v>
      </c>
      <c r="J1651" s="318" t="s">
        <v>12</v>
      </c>
      <c r="K1651" s="317" t="s">
        <v>5432</v>
      </c>
      <c r="L1651" s="317" t="s">
        <v>7138</v>
      </c>
      <c r="M1651" s="317" t="e">
        <f>VLOOKUP(L1651,[2]Feuil1!$F:$F,1,)</f>
        <v>#N/A</v>
      </c>
      <c r="N1651" s="317"/>
    </row>
    <row r="1652" spans="1:14">
      <c r="A1652" s="317" t="str">
        <f>_xlfn.XLOOKUP(B1652,NRO!I:I,NRO!H:H)</f>
        <v>TBM</v>
      </c>
      <c r="B1652" s="317" t="s">
        <v>1524</v>
      </c>
      <c r="C1652" s="317" t="s">
        <v>4012</v>
      </c>
      <c r="D1652" s="317">
        <v>14.86406</v>
      </c>
      <c r="E1652" s="317">
        <v>-15.8292</v>
      </c>
      <c r="F1652" s="317">
        <v>0</v>
      </c>
      <c r="G1652" s="317">
        <v>8</v>
      </c>
      <c r="H1652" s="317">
        <v>0</v>
      </c>
      <c r="I1652" s="317">
        <v>0</v>
      </c>
      <c r="J1652" s="320" t="s">
        <v>5430</v>
      </c>
      <c r="K1652" s="317" t="s">
        <v>5432</v>
      </c>
      <c r="L1652" s="317" t="s">
        <v>7139</v>
      </c>
      <c r="M1652" s="317" t="e">
        <f>VLOOKUP(L1652,[2]Feuil1!$F:$F,1,)</f>
        <v>#N/A</v>
      </c>
      <c r="N1652" s="317"/>
    </row>
    <row r="1653" spans="1:14">
      <c r="A1653" s="317" t="str">
        <f>_xlfn.XLOOKUP(B1653,NRO!I:I,NRO!H:H)</f>
        <v>GMB</v>
      </c>
      <c r="B1653" s="317" t="s">
        <v>1685</v>
      </c>
      <c r="C1653" s="317" t="s">
        <v>4437</v>
      </c>
      <c r="D1653" s="317">
        <v>14.43163</v>
      </c>
      <c r="E1653" s="317">
        <v>-16.958110000000001</v>
      </c>
      <c r="F1653" s="317">
        <v>0</v>
      </c>
      <c r="G1653" s="317">
        <v>6</v>
      </c>
      <c r="H1653" s="317">
        <v>0</v>
      </c>
      <c r="I1653" s="317">
        <v>0</v>
      </c>
      <c r="J1653" s="320" t="s">
        <v>23</v>
      </c>
      <c r="K1653" s="317" t="s">
        <v>5432</v>
      </c>
      <c r="L1653" s="317" t="s">
        <v>7140</v>
      </c>
      <c r="M1653" s="317" t="e">
        <f>VLOOKUP(L1653,[2]Feuil1!$F:$F,1,)</f>
        <v>#N/A</v>
      </c>
      <c r="N1653" s="317"/>
    </row>
    <row r="1654" spans="1:14">
      <c r="A1654" s="317" t="str">
        <f>_xlfn.XLOOKUP(B1654,NRO!I:I,NRO!H:H)</f>
        <v>GMB</v>
      </c>
      <c r="B1654" s="317" t="s">
        <v>1709</v>
      </c>
      <c r="C1654" s="317" t="s">
        <v>4508</v>
      </c>
      <c r="D1654" s="317">
        <v>14.42343</v>
      </c>
      <c r="E1654" s="317">
        <v>-16.948709999999998</v>
      </c>
      <c r="F1654" s="317">
        <v>0</v>
      </c>
      <c r="G1654" s="317">
        <v>6</v>
      </c>
      <c r="H1654" s="317">
        <v>0</v>
      </c>
      <c r="I1654" s="317">
        <v>0</v>
      </c>
      <c r="J1654" s="320" t="s">
        <v>23</v>
      </c>
      <c r="K1654" s="317" t="s">
        <v>5432</v>
      </c>
      <c r="L1654" s="317" t="s">
        <v>7141</v>
      </c>
      <c r="M1654" s="317" t="e">
        <f>VLOOKUP(L1654,[2]Feuil1!$F:$F,1,)</f>
        <v>#N/A</v>
      </c>
      <c r="N1654" s="317"/>
    </row>
    <row r="1655" spans="1:14">
      <c r="A1655" s="317" t="str">
        <f>_xlfn.XLOOKUP(B1655,NRO!I:I,NRO!H:H)</f>
        <v>MED</v>
      </c>
      <c r="B1655" s="317" t="s">
        <v>140</v>
      </c>
      <c r="C1655" s="317" t="s">
        <v>4246</v>
      </c>
      <c r="D1655" s="317">
        <v>14.672179</v>
      </c>
      <c r="E1655" s="317">
        <v>-17.435210000000001</v>
      </c>
      <c r="F1655" s="317">
        <v>0</v>
      </c>
      <c r="G1655" s="317">
        <v>16</v>
      </c>
      <c r="H1655" s="317">
        <v>0</v>
      </c>
      <c r="I1655" s="317">
        <v>0</v>
      </c>
      <c r="J1655" s="317" t="s">
        <v>19</v>
      </c>
      <c r="K1655" s="317" t="s">
        <v>5432</v>
      </c>
      <c r="L1655" s="317" t="s">
        <v>7142</v>
      </c>
      <c r="M1655" s="317" t="e">
        <f>VLOOKUP(L1655,[2]Feuil1!$F:$F,1,)</f>
        <v>#N/A</v>
      </c>
      <c r="N1655" s="317"/>
    </row>
    <row r="1656" spans="1:14">
      <c r="A1656" s="317" t="str">
        <f>_xlfn.XLOOKUP(B1656,NRO!I:I,NRO!H:H)</f>
        <v>GMB</v>
      </c>
      <c r="B1656" s="317" t="s">
        <v>968</v>
      </c>
      <c r="C1656" s="317" t="s">
        <v>4114</v>
      </c>
      <c r="D1656" s="317">
        <v>14.452970000000001</v>
      </c>
      <c r="E1656" s="317">
        <v>-17.009180000000001</v>
      </c>
      <c r="F1656" s="317">
        <v>0</v>
      </c>
      <c r="G1656" s="317">
        <v>8</v>
      </c>
      <c r="H1656" s="317">
        <v>0</v>
      </c>
      <c r="I1656" s="317">
        <v>0</v>
      </c>
      <c r="J1656" s="320" t="s">
        <v>23</v>
      </c>
      <c r="K1656" s="317" t="s">
        <v>5432</v>
      </c>
      <c r="L1656" s="317" t="s">
        <v>7143</v>
      </c>
      <c r="M1656" s="317" t="e">
        <f>VLOOKUP(L1656,[2]Feuil1!$F:$F,1,)</f>
        <v>#N/A</v>
      </c>
      <c r="N1656" s="317"/>
    </row>
    <row r="1657" spans="1:14">
      <c r="A1657" s="317" t="str">
        <f>_xlfn.XLOOKUP(B1657,NRO!I:I,NRO!H:H)</f>
        <v>MBR</v>
      </c>
      <c r="B1657" s="317" t="s">
        <v>720</v>
      </c>
      <c r="C1657" s="317" t="s">
        <v>5246</v>
      </c>
      <c r="D1657" s="317">
        <v>14.40658</v>
      </c>
      <c r="E1657" s="317">
        <v>-16.953759999999999</v>
      </c>
      <c r="F1657" s="317">
        <v>0</v>
      </c>
      <c r="G1657" s="317">
        <v>6</v>
      </c>
      <c r="H1657" s="317">
        <v>0</v>
      </c>
      <c r="I1657" s="317">
        <v>0</v>
      </c>
      <c r="J1657" s="320" t="s">
        <v>23</v>
      </c>
      <c r="K1657" s="317" t="s">
        <v>5432</v>
      </c>
      <c r="L1657" s="317" t="s">
        <v>7144</v>
      </c>
      <c r="M1657" s="317" t="e">
        <f>VLOOKUP(L1657,[2]Feuil1!$F:$F,1,)</f>
        <v>#N/A</v>
      </c>
      <c r="N1657" s="317"/>
    </row>
    <row r="1658" spans="1:14">
      <c r="A1658" s="317" t="str">
        <f>_xlfn.XLOOKUP(B1658,NRO!I:I,NRO!H:H)</f>
        <v>GDW</v>
      </c>
      <c r="B1658" s="317" t="s">
        <v>692</v>
      </c>
      <c r="C1658" s="317" t="s">
        <v>3945</v>
      </c>
      <c r="D1658" s="317">
        <v>14.7784</v>
      </c>
      <c r="E1658" s="317">
        <v>-17.399419999999999</v>
      </c>
      <c r="F1658" s="317">
        <v>0</v>
      </c>
      <c r="G1658" s="317">
        <v>6</v>
      </c>
      <c r="H1658" s="317">
        <v>0</v>
      </c>
      <c r="I1658" s="317">
        <v>0</v>
      </c>
      <c r="J1658" s="318" t="s">
        <v>12</v>
      </c>
      <c r="K1658" s="317" t="s">
        <v>5432</v>
      </c>
      <c r="L1658" s="317" t="s">
        <v>7145</v>
      </c>
      <c r="M1658" s="317" t="e">
        <f>VLOOKUP(L1658,[2]Feuil1!$F:$F,1,)</f>
        <v>#N/A</v>
      </c>
      <c r="N1658" s="317"/>
    </row>
    <row r="1659" spans="1:14">
      <c r="A1659" s="317" t="str">
        <f>_xlfn.XLOOKUP(B1659,NRO!I:I,NRO!H:H)</f>
        <v>KMR</v>
      </c>
      <c r="B1659" s="317" t="s">
        <v>1392</v>
      </c>
      <c r="C1659" s="317" t="s">
        <v>3821</v>
      </c>
      <c r="D1659" s="317">
        <v>14.784140000000001</v>
      </c>
      <c r="E1659" s="317">
        <v>-17.351389999999999</v>
      </c>
      <c r="F1659" s="317">
        <v>0</v>
      </c>
      <c r="G1659" s="317">
        <v>8</v>
      </c>
      <c r="H1659" s="317">
        <v>0</v>
      </c>
      <c r="I1659" s="317">
        <v>0</v>
      </c>
      <c r="J1659" s="318" t="s">
        <v>12</v>
      </c>
      <c r="K1659" s="317" t="s">
        <v>5432</v>
      </c>
      <c r="L1659" s="317" t="s">
        <v>7146</v>
      </c>
      <c r="M1659" s="317" t="e">
        <f>VLOOKUP(L1659,[2]Feuil1!$F:$F,1,)</f>
        <v>#N/A</v>
      </c>
      <c r="N1659" s="317"/>
    </row>
    <row r="1660" spans="1:14">
      <c r="A1660" s="317" t="str">
        <f>_xlfn.XLOOKUP(B1660,NRO!I:I,NRO!H:H)</f>
        <v>TIA</v>
      </c>
      <c r="B1660" s="317" t="s">
        <v>856</v>
      </c>
      <c r="C1660" s="317" t="s">
        <v>4161</v>
      </c>
      <c r="D1660" s="317">
        <v>14.74394</v>
      </c>
      <c r="E1660" s="317">
        <v>-17.38917</v>
      </c>
      <c r="F1660" s="317">
        <v>0</v>
      </c>
      <c r="G1660" s="317">
        <v>6</v>
      </c>
      <c r="H1660" s="317">
        <v>0</v>
      </c>
      <c r="I1660" s="317">
        <v>0</v>
      </c>
      <c r="J1660" s="318" t="s">
        <v>12</v>
      </c>
      <c r="K1660" s="317" t="s">
        <v>5432</v>
      </c>
      <c r="L1660" s="317" t="s">
        <v>7147</v>
      </c>
      <c r="M1660" s="317" t="e">
        <f>VLOOKUP(L1660,[2]Feuil1!$F:$F,1,)</f>
        <v>#N/A</v>
      </c>
      <c r="N1660" s="317"/>
    </row>
    <row r="1661" spans="1:14">
      <c r="A1661" s="317" t="str">
        <f>_xlfn.XLOOKUP(B1661,NRO!I:I,NRO!H:H)</f>
        <v>DBL</v>
      </c>
      <c r="B1661" s="317" t="s">
        <v>1432</v>
      </c>
      <c r="C1661" s="317" t="s">
        <v>3876</v>
      </c>
      <c r="D1661" s="317">
        <v>14.67244</v>
      </c>
      <c r="E1661" s="317">
        <v>-16.198589999999999</v>
      </c>
      <c r="F1661" s="317">
        <v>0</v>
      </c>
      <c r="G1661" s="317">
        <v>8</v>
      </c>
      <c r="H1661" s="317">
        <v>0</v>
      </c>
      <c r="I1661" s="317">
        <v>0</v>
      </c>
      <c r="J1661" s="320" t="s">
        <v>5430</v>
      </c>
      <c r="K1661" s="317" t="s">
        <v>5432</v>
      </c>
      <c r="L1661" s="317" t="s">
        <v>7148</v>
      </c>
      <c r="M1661" s="317" t="e">
        <f>VLOOKUP(L1661,[2]Feuil1!$F:$F,1,)</f>
        <v>#N/A</v>
      </c>
      <c r="N1661" s="317"/>
    </row>
    <row r="1662" spans="1:14">
      <c r="A1662" s="317" t="str">
        <f>_xlfn.XLOOKUP(B1662,NRO!I:I,NRO!H:H)</f>
        <v>MBR</v>
      </c>
      <c r="B1662" s="317" t="s">
        <v>735</v>
      </c>
      <c r="C1662" s="317" t="s">
        <v>4803</v>
      </c>
      <c r="D1662" s="317">
        <v>14.40953</v>
      </c>
      <c r="E1662" s="317">
        <v>-16.968250000000001</v>
      </c>
      <c r="F1662" s="317">
        <v>0</v>
      </c>
      <c r="G1662" s="317">
        <v>6</v>
      </c>
      <c r="H1662" s="317">
        <v>0</v>
      </c>
      <c r="I1662" s="317">
        <v>0</v>
      </c>
      <c r="J1662" s="320" t="s">
        <v>23</v>
      </c>
      <c r="K1662" s="317" t="s">
        <v>5432</v>
      </c>
      <c r="L1662" s="317" t="s">
        <v>7149</v>
      </c>
      <c r="M1662" s="317" t="e">
        <f>VLOOKUP(L1662,[2]Feuil1!$F:$F,1,)</f>
        <v>#N/A</v>
      </c>
      <c r="N1662" s="317"/>
    </row>
    <row r="1663" spans="1:14">
      <c r="A1663" s="317" t="str">
        <f>_xlfn.XLOOKUP(B1663,NRO!I:I,NRO!H:H)</f>
        <v>MBO</v>
      </c>
      <c r="B1663" s="317" t="s">
        <v>1688</v>
      </c>
      <c r="C1663" s="317" t="s">
        <v>4590</v>
      </c>
      <c r="D1663" s="317">
        <v>15.128130000000001</v>
      </c>
      <c r="E1663" s="317">
        <v>-16.876950000000001</v>
      </c>
      <c r="F1663" s="317">
        <v>0</v>
      </c>
      <c r="G1663" s="317">
        <v>6</v>
      </c>
      <c r="H1663" s="317">
        <v>0</v>
      </c>
      <c r="I1663" s="317">
        <v>0</v>
      </c>
      <c r="J1663" s="320" t="s">
        <v>23</v>
      </c>
      <c r="K1663" s="317" t="s">
        <v>5432</v>
      </c>
      <c r="L1663" s="317" t="s">
        <v>7150</v>
      </c>
      <c r="M1663" s="317" t="e">
        <f>VLOOKUP(L1663,[2]Feuil1!$F:$F,1,)</f>
        <v>#N/A</v>
      </c>
      <c r="N1663" s="317"/>
    </row>
    <row r="1664" spans="1:14">
      <c r="A1664" s="317" t="str">
        <f>_xlfn.XLOOKUP(B1664,NRO!I:I,NRO!H:H)</f>
        <v>HAN</v>
      </c>
      <c r="B1664" s="317" t="s">
        <v>794</v>
      </c>
      <c r="C1664" s="317" t="s">
        <v>4158</v>
      </c>
      <c r="D1664" s="317">
        <v>14.698219999999999</v>
      </c>
      <c r="E1664" s="317">
        <v>-17.428139999999999</v>
      </c>
      <c r="F1664" s="317">
        <v>0</v>
      </c>
      <c r="G1664" s="317">
        <v>6</v>
      </c>
      <c r="H1664" s="317">
        <v>0</v>
      </c>
      <c r="I1664" s="317">
        <v>0</v>
      </c>
      <c r="J1664" s="317" t="s">
        <v>19</v>
      </c>
      <c r="K1664" s="317" t="s">
        <v>5432</v>
      </c>
      <c r="L1664" s="317" t="s">
        <v>7151</v>
      </c>
      <c r="M1664" s="317" t="e">
        <f>VLOOKUP(L1664,[2]Feuil1!$F:$F,1,)</f>
        <v>#N/A</v>
      </c>
      <c r="N1664" s="317"/>
    </row>
    <row r="1665" spans="1:14">
      <c r="A1665" s="317" t="str">
        <f>_xlfn.XLOOKUP(B1665,NRO!I:I,NRO!H:H)</f>
        <v>THS</v>
      </c>
      <c r="B1665" s="317" t="s">
        <v>878</v>
      </c>
      <c r="C1665" s="317" t="s">
        <v>5247</v>
      </c>
      <c r="D1665" s="317">
        <v>14.77061</v>
      </c>
      <c r="E1665" s="317">
        <v>-16.955829999999999</v>
      </c>
      <c r="F1665" s="317">
        <v>0</v>
      </c>
      <c r="G1665" s="317">
        <v>6</v>
      </c>
      <c r="H1665" s="317">
        <v>0</v>
      </c>
      <c r="I1665" s="317">
        <v>0</v>
      </c>
      <c r="J1665" s="320" t="s">
        <v>23</v>
      </c>
      <c r="K1665" s="317" t="s">
        <v>5432</v>
      </c>
      <c r="L1665" s="317" t="s">
        <v>7152</v>
      </c>
      <c r="M1665" s="317" t="e">
        <f>VLOOKUP(L1665,[2]Feuil1!$F:$F,1,)</f>
        <v>#N/A</v>
      </c>
      <c r="N1665" s="317"/>
    </row>
    <row r="1666" spans="1:14">
      <c r="A1666" s="317" t="str">
        <f>_xlfn.XLOOKUP(B1666,NRO!I:I,NRO!H:H)</f>
        <v>ALM</v>
      </c>
      <c r="B1666" s="317" t="s">
        <v>241</v>
      </c>
      <c r="C1666" s="317" t="s">
        <v>4217</v>
      </c>
      <c r="D1666" s="317">
        <v>14.762</v>
      </c>
      <c r="E1666" s="317">
        <v>-17.475850000000001</v>
      </c>
      <c r="F1666" s="317">
        <v>0</v>
      </c>
      <c r="G1666" s="317">
        <v>6</v>
      </c>
      <c r="H1666" s="317">
        <v>0</v>
      </c>
      <c r="I1666" s="317">
        <v>0</v>
      </c>
      <c r="J1666" s="317" t="s">
        <v>19</v>
      </c>
      <c r="K1666" s="317" t="s">
        <v>5432</v>
      </c>
      <c r="L1666" s="317" t="s">
        <v>7153</v>
      </c>
      <c r="M1666" s="317" t="e">
        <f>VLOOKUP(L1666,[2]Feuil1!$F:$F,1,)</f>
        <v>#N/A</v>
      </c>
      <c r="N1666" s="317"/>
    </row>
    <row r="1667" spans="1:14">
      <c r="A1667" s="317" t="e">
        <f>_xlfn.XLOOKUP(B1667,NRO!I:I,NRO!H:H)</f>
        <v>#N/A</v>
      </c>
      <c r="B1667" s="317" t="s">
        <v>5248</v>
      </c>
      <c r="C1667" s="317" t="s">
        <v>4106</v>
      </c>
      <c r="D1667" s="317">
        <v>15.6493</v>
      </c>
      <c r="E1667" s="317">
        <v>-13.2529</v>
      </c>
      <c r="F1667" s="317">
        <v>0</v>
      </c>
      <c r="G1667" s="317">
        <v>8</v>
      </c>
      <c r="H1667" s="317">
        <v>0</v>
      </c>
      <c r="I1667" s="317">
        <v>0</v>
      </c>
      <c r="J1667" s="321" t="s">
        <v>26</v>
      </c>
      <c r="K1667" s="317" t="s">
        <v>5432</v>
      </c>
      <c r="L1667" s="317" t="s">
        <v>7154</v>
      </c>
      <c r="M1667" s="317" t="e">
        <f>VLOOKUP(L1667,[2]Feuil1!$F:$F,1,)</f>
        <v>#N/A</v>
      </c>
      <c r="N1667" s="317"/>
    </row>
    <row r="1668" spans="1:14">
      <c r="A1668" s="317" t="str">
        <f>_xlfn.XLOOKUP(B1668,NRO!I:I,NRO!H:H)</f>
        <v>TBM</v>
      </c>
      <c r="B1668" s="317" t="s">
        <v>1482</v>
      </c>
      <c r="C1668" s="317" t="s">
        <v>3893</v>
      </c>
      <c r="D1668" s="317">
        <v>14.87824</v>
      </c>
      <c r="E1668" s="317">
        <v>-15.836980000000001</v>
      </c>
      <c r="F1668" s="317">
        <v>0</v>
      </c>
      <c r="G1668" s="317">
        <v>8</v>
      </c>
      <c r="H1668" s="317">
        <v>0</v>
      </c>
      <c r="I1668" s="317">
        <v>0</v>
      </c>
      <c r="J1668" s="320" t="s">
        <v>5430</v>
      </c>
      <c r="K1668" s="317" t="s">
        <v>5432</v>
      </c>
      <c r="L1668" s="317" t="s">
        <v>7155</v>
      </c>
      <c r="M1668" s="317" t="e">
        <f>VLOOKUP(L1668,[2]Feuil1!$F:$F,1,)</f>
        <v>#N/A</v>
      </c>
      <c r="N1668" s="317"/>
    </row>
    <row r="1669" spans="1:14">
      <c r="A1669" s="317" t="str">
        <f>_xlfn.XLOOKUP(B1669,NRO!I:I,NRO!H:H)</f>
        <v>GMB</v>
      </c>
      <c r="B1669" s="317" t="s">
        <v>1690</v>
      </c>
      <c r="C1669" s="317" t="s">
        <v>4589</v>
      </c>
      <c r="D1669" s="317">
        <v>14.42709</v>
      </c>
      <c r="E1669" s="317">
        <v>-16.9498</v>
      </c>
      <c r="F1669" s="317">
        <v>0</v>
      </c>
      <c r="G1669" s="317">
        <v>6</v>
      </c>
      <c r="H1669" s="317">
        <v>0</v>
      </c>
      <c r="I1669" s="317">
        <v>0</v>
      </c>
      <c r="J1669" s="320" t="s">
        <v>23</v>
      </c>
      <c r="K1669" s="317" t="s">
        <v>5432</v>
      </c>
      <c r="L1669" s="317" t="s">
        <v>7156</v>
      </c>
      <c r="M1669" s="317" t="e">
        <f>VLOOKUP(L1669,[2]Feuil1!$F:$F,1,)</f>
        <v>#N/A</v>
      </c>
      <c r="N1669" s="317"/>
    </row>
    <row r="1670" spans="1:14">
      <c r="A1670" s="317" t="str">
        <f>_xlfn.XLOOKUP(B1670,NRO!I:I,NRO!H:H)</f>
        <v>ALM</v>
      </c>
      <c r="B1670" s="317" t="s">
        <v>279</v>
      </c>
      <c r="C1670" s="317" t="s">
        <v>5249</v>
      </c>
      <c r="D1670" s="317">
        <v>14.749552</v>
      </c>
      <c r="E1670" s="317">
        <v>-17.503736</v>
      </c>
      <c r="F1670" s="317">
        <v>0</v>
      </c>
      <c r="G1670" s="317">
        <v>44</v>
      </c>
      <c r="H1670" s="317">
        <v>0</v>
      </c>
      <c r="I1670" s="317">
        <v>0</v>
      </c>
      <c r="J1670" s="317" t="s">
        <v>19</v>
      </c>
      <c r="K1670" s="317" t="s">
        <v>5432</v>
      </c>
      <c r="L1670" s="317" t="s">
        <v>7157</v>
      </c>
      <c r="M1670" s="317" t="e">
        <f>VLOOKUP(L1670,[2]Feuil1!$F:$F,1,)</f>
        <v>#N/A</v>
      </c>
      <c r="N1670" s="317"/>
    </row>
    <row r="1671" spans="1:14">
      <c r="A1671" s="317" t="str">
        <f>_xlfn.XLOOKUP(B1671,NRO!I:I,NRO!H:H)</f>
        <v>GMB</v>
      </c>
      <c r="B1671" s="317" t="s">
        <v>465</v>
      </c>
      <c r="C1671" s="317" t="s">
        <v>4558</v>
      </c>
      <c r="D1671" s="317">
        <v>14.415620000000001</v>
      </c>
      <c r="E1671" s="317">
        <v>-16.980350000000001</v>
      </c>
      <c r="F1671" s="317">
        <v>0</v>
      </c>
      <c r="G1671" s="317">
        <v>6</v>
      </c>
      <c r="H1671" s="317">
        <v>0</v>
      </c>
      <c r="I1671" s="317">
        <v>0</v>
      </c>
      <c r="J1671" s="320" t="s">
        <v>23</v>
      </c>
      <c r="K1671" s="317" t="s">
        <v>5432</v>
      </c>
      <c r="L1671" s="317" t="s">
        <v>7158</v>
      </c>
      <c r="M1671" s="317" t="e">
        <f>VLOOKUP(L1671,[2]Feuil1!$F:$F,1,)</f>
        <v>#N/A</v>
      </c>
      <c r="N1671" s="317"/>
    </row>
    <row r="1672" spans="1:14">
      <c r="A1672" s="317" t="str">
        <f>_xlfn.XLOOKUP(B1672,NRO!I:I,NRO!H:H)</f>
        <v>GDW</v>
      </c>
      <c r="B1672" s="317" t="s">
        <v>1150</v>
      </c>
      <c r="C1672" s="317" t="s">
        <v>3917</v>
      </c>
      <c r="D1672" s="317">
        <v>14.77474</v>
      </c>
      <c r="E1672" s="317">
        <v>-17.37463</v>
      </c>
      <c r="F1672" s="317">
        <v>0</v>
      </c>
      <c r="G1672" s="317">
        <v>8</v>
      </c>
      <c r="H1672" s="317">
        <v>0</v>
      </c>
      <c r="I1672" s="317">
        <v>0</v>
      </c>
      <c r="J1672" s="318" t="s">
        <v>12</v>
      </c>
      <c r="K1672" s="317" t="s">
        <v>5432</v>
      </c>
      <c r="L1672" s="317" t="s">
        <v>7159</v>
      </c>
      <c r="M1672" s="317" t="e">
        <f>VLOOKUP(L1672,[2]Feuil1!$F:$F,1,)</f>
        <v>#N/A</v>
      </c>
      <c r="N1672" s="317"/>
    </row>
    <row r="1673" spans="1:14">
      <c r="A1673" s="317" t="str">
        <f>_xlfn.XLOOKUP(B1673,NRO!I:I,NRO!H:H)</f>
        <v>HAN</v>
      </c>
      <c r="B1673" s="317" t="s">
        <v>267</v>
      </c>
      <c r="C1673" s="317" t="s">
        <v>4175</v>
      </c>
      <c r="D1673" s="317">
        <v>14.73179</v>
      </c>
      <c r="E1673" s="317">
        <v>-17.442209999999999</v>
      </c>
      <c r="F1673" s="317">
        <v>0</v>
      </c>
      <c r="G1673" s="317">
        <v>6</v>
      </c>
      <c r="H1673" s="317">
        <v>0</v>
      </c>
      <c r="I1673" s="317">
        <v>0</v>
      </c>
      <c r="J1673" s="317" t="s">
        <v>19</v>
      </c>
      <c r="K1673" s="317" t="s">
        <v>5432</v>
      </c>
      <c r="L1673" s="317" t="s">
        <v>7160</v>
      </c>
      <c r="M1673" s="317" t="e">
        <f>VLOOKUP(L1673,[2]Feuil1!$F:$F,1,)</f>
        <v>#N/A</v>
      </c>
      <c r="N1673" s="317"/>
    </row>
    <row r="1674" spans="1:14">
      <c r="A1674" s="317" t="str">
        <f>_xlfn.XLOOKUP(B1674,NRO!I:I,NRO!H:H)</f>
        <v>ALM</v>
      </c>
      <c r="B1674" s="317" t="s">
        <v>265</v>
      </c>
      <c r="C1674" s="317" t="s">
        <v>3769</v>
      </c>
      <c r="D1674" s="317">
        <v>14.728439</v>
      </c>
      <c r="E1674" s="317">
        <v>-17.501422000000002</v>
      </c>
      <c r="F1674" s="317">
        <v>0</v>
      </c>
      <c r="G1674" s="317">
        <v>6</v>
      </c>
      <c r="H1674" s="317">
        <v>0</v>
      </c>
      <c r="I1674" s="317">
        <v>0</v>
      </c>
      <c r="J1674" s="317" t="s">
        <v>19</v>
      </c>
      <c r="K1674" s="317" t="s">
        <v>5432</v>
      </c>
      <c r="L1674" s="317" t="s">
        <v>7161</v>
      </c>
      <c r="M1674" s="317" t="e">
        <f>VLOOKUP(L1674,[2]Feuil1!$F:$F,1,)</f>
        <v>#N/A</v>
      </c>
      <c r="N1674" s="317"/>
    </row>
    <row r="1675" spans="1:14">
      <c r="A1675" s="317" t="str">
        <f>_xlfn.XLOOKUP(B1675,NRO!I:I,NRO!H:H)</f>
        <v>NGA</v>
      </c>
      <c r="B1675" s="317" t="s">
        <v>578</v>
      </c>
      <c r="C1675" s="317" t="s">
        <v>4434</v>
      </c>
      <c r="D1675" s="317">
        <v>16.063949999999998</v>
      </c>
      <c r="E1675" s="317">
        <v>-16.450189999999999</v>
      </c>
      <c r="F1675" s="317">
        <v>0</v>
      </c>
      <c r="G1675" s="317">
        <v>6</v>
      </c>
      <c r="H1675" s="317">
        <v>0</v>
      </c>
      <c r="I1675" s="317">
        <v>0</v>
      </c>
      <c r="J1675" s="321" t="s">
        <v>26</v>
      </c>
      <c r="K1675" s="317" t="s">
        <v>5432</v>
      </c>
      <c r="L1675" s="317" t="s">
        <v>7162</v>
      </c>
      <c r="M1675" s="317" t="e">
        <f>VLOOKUP(L1675,[2]Feuil1!$F:$F,1,)</f>
        <v>#N/A</v>
      </c>
      <c r="N1675" s="317"/>
    </row>
    <row r="1676" spans="1:14">
      <c r="A1676" s="317" t="str">
        <f>_xlfn.XLOOKUP(B1676,NRO!I:I,NRO!H:H)</f>
        <v>KOL</v>
      </c>
      <c r="B1676" s="317" t="s">
        <v>1667</v>
      </c>
      <c r="C1676" s="317" t="s">
        <v>4018</v>
      </c>
      <c r="D1676" s="317">
        <v>12.876910000000001</v>
      </c>
      <c r="E1676" s="317">
        <v>-14.958159999999999</v>
      </c>
      <c r="F1676" s="317">
        <v>0</v>
      </c>
      <c r="G1676" s="317">
        <v>8</v>
      </c>
      <c r="H1676" s="317">
        <v>0</v>
      </c>
      <c r="I1676" s="317">
        <v>0</v>
      </c>
      <c r="J1676" s="319" t="s">
        <v>17</v>
      </c>
      <c r="K1676" s="317" t="s">
        <v>5432</v>
      </c>
      <c r="L1676" s="317" t="s">
        <v>7163</v>
      </c>
      <c r="M1676" s="317" t="e">
        <f>VLOOKUP(L1676,[2]Feuil1!$F:$F,1,)</f>
        <v>#N/A</v>
      </c>
      <c r="N1676" s="317"/>
    </row>
    <row r="1677" spans="1:14">
      <c r="A1677" s="317" t="str">
        <f>_xlfn.XLOOKUP(B1677,NRO!I:I,NRO!H:H)</f>
        <v>DMD</v>
      </c>
      <c r="B1677" s="317" t="s">
        <v>1538</v>
      </c>
      <c r="C1677" s="317" t="s">
        <v>4000</v>
      </c>
      <c r="D1677" s="317">
        <v>14.739269999999999</v>
      </c>
      <c r="E1677" s="317">
        <v>-17.121580000000002</v>
      </c>
      <c r="F1677" s="317">
        <v>0</v>
      </c>
      <c r="G1677" s="317">
        <v>8</v>
      </c>
      <c r="H1677" s="317">
        <v>0</v>
      </c>
      <c r="I1677" s="317">
        <v>0</v>
      </c>
      <c r="J1677" s="318" t="s">
        <v>12</v>
      </c>
      <c r="K1677" s="317" t="s">
        <v>5432</v>
      </c>
      <c r="L1677" s="317" t="s">
        <v>7164</v>
      </c>
      <c r="M1677" s="317" t="e">
        <f>VLOOKUP(L1677,[2]Feuil1!$F:$F,1,)</f>
        <v>#N/A</v>
      </c>
      <c r="N1677" s="317"/>
    </row>
    <row r="1678" spans="1:14">
      <c r="A1678" s="317" t="str">
        <f>_xlfn.XLOOKUP(B1678,NRO!I:I,NRO!H:H)</f>
        <v>NDA</v>
      </c>
      <c r="B1678" s="317" t="s">
        <v>1416</v>
      </c>
      <c r="C1678" s="317" t="s">
        <v>3727</v>
      </c>
      <c r="D1678" s="317">
        <v>14.84347</v>
      </c>
      <c r="E1678" s="317">
        <v>-15.92465</v>
      </c>
      <c r="F1678" s="317">
        <v>0</v>
      </c>
      <c r="G1678" s="317">
        <v>8</v>
      </c>
      <c r="H1678" s="317">
        <v>0</v>
      </c>
      <c r="I1678" s="317">
        <v>0</v>
      </c>
      <c r="J1678" s="320" t="s">
        <v>5430</v>
      </c>
      <c r="K1678" s="317" t="s">
        <v>5432</v>
      </c>
      <c r="L1678" s="317" t="s">
        <v>7165</v>
      </c>
      <c r="M1678" s="317" t="e">
        <f>VLOOKUP(L1678,[2]Feuil1!$F:$F,1,)</f>
        <v>#N/A</v>
      </c>
      <c r="N1678" s="317"/>
    </row>
    <row r="1679" spans="1:14">
      <c r="A1679" s="317" t="str">
        <f>_xlfn.XLOOKUP(B1679,NRO!I:I,NRO!H:H)</f>
        <v>TIA</v>
      </c>
      <c r="B1679" s="317" t="s">
        <v>797</v>
      </c>
      <c r="C1679" s="317" t="s">
        <v>4266</v>
      </c>
      <c r="D1679" s="317">
        <v>14.7578</v>
      </c>
      <c r="E1679" s="317">
        <v>-17.390630000000002</v>
      </c>
      <c r="F1679" s="317">
        <v>0</v>
      </c>
      <c r="G1679" s="317">
        <v>6</v>
      </c>
      <c r="H1679" s="317">
        <v>0</v>
      </c>
      <c r="I1679" s="317">
        <v>0</v>
      </c>
      <c r="J1679" s="318" t="s">
        <v>12</v>
      </c>
      <c r="K1679" s="317" t="s">
        <v>5432</v>
      </c>
      <c r="L1679" s="317" t="s">
        <v>7166</v>
      </c>
      <c r="M1679" s="317" t="e">
        <f>VLOOKUP(L1679,[2]Feuil1!$F:$F,1,)</f>
        <v>#N/A</v>
      </c>
      <c r="N1679" s="317"/>
    </row>
    <row r="1680" spans="1:14">
      <c r="A1680" s="317" t="str">
        <f>_xlfn.XLOOKUP(B1680,NRO!I:I,NRO!H:H)</f>
        <v>NFO</v>
      </c>
      <c r="B1680" s="317" t="s">
        <v>335</v>
      </c>
      <c r="C1680" s="317" t="s">
        <v>3937</v>
      </c>
      <c r="D1680" s="317">
        <v>14.74887</v>
      </c>
      <c r="E1680" s="317">
        <v>-17.47654</v>
      </c>
      <c r="F1680" s="317">
        <v>0</v>
      </c>
      <c r="G1680" s="317">
        <v>6</v>
      </c>
      <c r="H1680" s="317">
        <v>0</v>
      </c>
      <c r="I1680" s="317">
        <v>0</v>
      </c>
      <c r="J1680" s="317" t="s">
        <v>19</v>
      </c>
      <c r="K1680" s="317" t="s">
        <v>5432</v>
      </c>
      <c r="L1680" s="317" t="s">
        <v>7167</v>
      </c>
      <c r="M1680" s="317" t="e">
        <f>VLOOKUP(L1680,[2]Feuil1!$F:$F,1,)</f>
        <v>#N/A</v>
      </c>
      <c r="N1680" s="317"/>
    </row>
    <row r="1681" spans="1:14">
      <c r="A1681" s="317" t="str">
        <f>_xlfn.XLOOKUP(B1681,NRO!I:I,NRO!H:H)</f>
        <v>KMR</v>
      </c>
      <c r="B1681" s="317" t="s">
        <v>639</v>
      </c>
      <c r="C1681" s="317" t="s">
        <v>3889</v>
      </c>
      <c r="D1681" s="317">
        <v>14.76932</v>
      </c>
      <c r="E1681" s="317">
        <v>-17.36731</v>
      </c>
      <c r="F1681" s="317">
        <v>0</v>
      </c>
      <c r="G1681" s="317">
        <v>8</v>
      </c>
      <c r="H1681" s="317">
        <v>0</v>
      </c>
      <c r="I1681" s="317">
        <v>0</v>
      </c>
      <c r="J1681" s="318" t="s">
        <v>12</v>
      </c>
      <c r="K1681" s="317" t="s">
        <v>5432</v>
      </c>
      <c r="L1681" s="317" t="s">
        <v>7168</v>
      </c>
      <c r="M1681" s="317" t="e">
        <f>VLOOKUP(L1681,[2]Feuil1!$F:$F,1,)</f>
        <v>#N/A</v>
      </c>
      <c r="N1681" s="317"/>
    </row>
    <row r="1682" spans="1:14">
      <c r="A1682" s="317" t="str">
        <f>_xlfn.XLOOKUP(B1682,NRO!I:I,NRO!H:H)</f>
        <v>SOK</v>
      </c>
      <c r="B1682" s="317" t="s">
        <v>1608</v>
      </c>
      <c r="C1682" s="317" t="s">
        <v>4657</v>
      </c>
      <c r="D1682" s="317">
        <v>13.87576</v>
      </c>
      <c r="E1682" s="317">
        <v>-16.37726</v>
      </c>
      <c r="F1682" s="317">
        <v>0</v>
      </c>
      <c r="G1682" s="317">
        <v>6</v>
      </c>
      <c r="H1682" s="317">
        <v>0</v>
      </c>
      <c r="I1682" s="317">
        <v>0</v>
      </c>
      <c r="J1682" s="322" t="s">
        <v>41</v>
      </c>
      <c r="K1682" s="317" t="s">
        <v>5432</v>
      </c>
      <c r="L1682" s="317" t="s">
        <v>7169</v>
      </c>
      <c r="M1682" s="317" t="e">
        <f>VLOOKUP(L1682,[2]Feuil1!$F:$F,1,)</f>
        <v>#N/A</v>
      </c>
      <c r="N1682" s="317"/>
    </row>
    <row r="1683" spans="1:14">
      <c r="A1683" s="317" t="str">
        <f>_xlfn.XLOOKUP(B1683,NRO!I:I,NRO!H:H)</f>
        <v>TIA</v>
      </c>
      <c r="B1683" s="317" t="s">
        <v>864</v>
      </c>
      <c r="C1683" s="317" t="s">
        <v>3775</v>
      </c>
      <c r="D1683" s="317">
        <v>14.754759999999999</v>
      </c>
      <c r="E1683" s="317">
        <v>-17.404730000000001</v>
      </c>
      <c r="F1683" s="317">
        <v>0</v>
      </c>
      <c r="G1683" s="317">
        <v>8</v>
      </c>
      <c r="H1683" s="317">
        <v>0</v>
      </c>
      <c r="I1683" s="317">
        <v>0</v>
      </c>
      <c r="J1683" s="318" t="s">
        <v>12</v>
      </c>
      <c r="K1683" s="317" t="s">
        <v>5432</v>
      </c>
      <c r="L1683" s="317" t="s">
        <v>7170</v>
      </c>
      <c r="M1683" s="317" t="e">
        <f>VLOOKUP(L1683,[2]Feuil1!$F:$F,1,)</f>
        <v>#N/A</v>
      </c>
      <c r="N1683" s="317"/>
    </row>
    <row r="1684" spans="1:14">
      <c r="A1684" s="317" t="str">
        <f>_xlfn.XLOOKUP(B1684,NRO!I:I,NRO!H:H)</f>
        <v>MAD</v>
      </c>
      <c r="B1684" s="317" t="s">
        <v>1430</v>
      </c>
      <c r="C1684" s="317" t="s">
        <v>3870</v>
      </c>
      <c r="D1684" s="317">
        <v>14.850770000000001</v>
      </c>
      <c r="E1684" s="317">
        <v>-15.91724</v>
      </c>
      <c r="F1684" s="317">
        <v>0</v>
      </c>
      <c r="G1684" s="317">
        <v>8</v>
      </c>
      <c r="H1684" s="317">
        <v>0</v>
      </c>
      <c r="I1684" s="317">
        <v>0</v>
      </c>
      <c r="J1684" s="320" t="s">
        <v>5430</v>
      </c>
      <c r="K1684" s="317" t="s">
        <v>5432</v>
      </c>
      <c r="L1684" s="317" t="s">
        <v>7171</v>
      </c>
      <c r="M1684" s="317" t="e">
        <f>VLOOKUP(L1684,[2]Feuil1!$F:$F,1,)</f>
        <v>#N/A</v>
      </c>
      <c r="N1684" s="317"/>
    </row>
    <row r="1685" spans="1:14">
      <c r="A1685" s="317" t="str">
        <f>_xlfn.XLOOKUP(B1685,NRO!I:I,NRO!H:H)</f>
        <v>DBL</v>
      </c>
      <c r="B1685" s="317" t="s">
        <v>1410</v>
      </c>
      <c r="C1685" s="317" t="s">
        <v>3702</v>
      </c>
      <c r="D1685" s="317">
        <v>14.65626</v>
      </c>
      <c r="E1685" s="317">
        <v>-16.220300000000002</v>
      </c>
      <c r="F1685" s="317">
        <v>0</v>
      </c>
      <c r="G1685" s="317">
        <v>8</v>
      </c>
      <c r="H1685" s="317">
        <v>0</v>
      </c>
      <c r="I1685" s="317">
        <v>0</v>
      </c>
      <c r="J1685" s="320" t="s">
        <v>5430</v>
      </c>
      <c r="K1685" s="317" t="s">
        <v>5432</v>
      </c>
      <c r="L1685" s="317" t="s">
        <v>7172</v>
      </c>
      <c r="M1685" s="317" t="e">
        <f>VLOOKUP(L1685,[2]Feuil1!$F:$F,1,)</f>
        <v>#N/A</v>
      </c>
      <c r="N1685" s="317"/>
    </row>
    <row r="1686" spans="1:14">
      <c r="A1686" s="317" t="str">
        <f>_xlfn.XLOOKUP(B1686,NRO!I:I,NRO!H:H)</f>
        <v>SGK</v>
      </c>
      <c r="B1686" s="317" t="s">
        <v>1489</v>
      </c>
      <c r="C1686" s="317" t="s">
        <v>4059</v>
      </c>
      <c r="D1686" s="317">
        <v>14.823359999999999</v>
      </c>
      <c r="E1686" s="317">
        <v>-17.25131</v>
      </c>
      <c r="F1686" s="317">
        <v>0</v>
      </c>
      <c r="G1686" s="317">
        <v>8</v>
      </c>
      <c r="H1686" s="317">
        <v>0</v>
      </c>
      <c r="I1686" s="317">
        <v>0</v>
      </c>
      <c r="J1686" s="318" t="s">
        <v>12</v>
      </c>
      <c r="K1686" s="317" t="s">
        <v>5432</v>
      </c>
      <c r="L1686" s="317" t="s">
        <v>7173</v>
      </c>
      <c r="M1686" s="317" t="e">
        <f>VLOOKUP(L1686,[2]Feuil1!$F:$F,1,)</f>
        <v>#N/A</v>
      </c>
      <c r="N1686" s="317"/>
    </row>
    <row r="1687" spans="1:14">
      <c r="A1687" s="317" t="str">
        <f>_xlfn.XLOOKUP(B1687,NRO!I:I,NRO!H:H)</f>
        <v>TIV</v>
      </c>
      <c r="B1687" s="317" t="s">
        <v>663</v>
      </c>
      <c r="C1687" s="317" t="s">
        <v>4515</v>
      </c>
      <c r="D1687" s="317">
        <v>14.949350000000001</v>
      </c>
      <c r="E1687" s="317">
        <v>-16.815989999999999</v>
      </c>
      <c r="F1687" s="317">
        <v>0</v>
      </c>
      <c r="G1687" s="317">
        <v>6</v>
      </c>
      <c r="H1687" s="317">
        <v>0</v>
      </c>
      <c r="I1687" s="317">
        <v>0</v>
      </c>
      <c r="J1687" s="320" t="s">
        <v>23</v>
      </c>
      <c r="K1687" s="317" t="s">
        <v>5432</v>
      </c>
      <c r="L1687" s="317" t="s">
        <v>7174</v>
      </c>
      <c r="M1687" s="317" t="e">
        <f>VLOOKUP(L1687,[2]Feuil1!$F:$F,1,)</f>
        <v>#N/A</v>
      </c>
      <c r="N1687" s="317"/>
    </row>
    <row r="1688" spans="1:14">
      <c r="A1688" s="317" t="str">
        <f>_xlfn.XLOOKUP(B1688,NRO!I:I,NRO!H:H)</f>
        <v>TIV</v>
      </c>
      <c r="B1688" s="317" t="s">
        <v>876</v>
      </c>
      <c r="C1688" s="317" t="s">
        <v>4951</v>
      </c>
      <c r="D1688" s="317">
        <v>14.93981</v>
      </c>
      <c r="E1688" s="317">
        <v>-16.825379999999999</v>
      </c>
      <c r="F1688" s="317">
        <v>0</v>
      </c>
      <c r="G1688" s="317">
        <v>6</v>
      </c>
      <c r="H1688" s="317">
        <v>0</v>
      </c>
      <c r="I1688" s="317">
        <v>0</v>
      </c>
      <c r="J1688" s="320" t="s">
        <v>23</v>
      </c>
      <c r="K1688" s="317" t="s">
        <v>5432</v>
      </c>
      <c r="L1688" s="317" t="s">
        <v>7175</v>
      </c>
      <c r="M1688" s="317" t="e">
        <f>VLOOKUP(L1688,[2]Feuil1!$F:$F,1,)</f>
        <v>#N/A</v>
      </c>
      <c r="N1688" s="317"/>
    </row>
    <row r="1689" spans="1:14">
      <c r="A1689" s="317" t="str">
        <f>_xlfn.XLOOKUP(B1689,NRO!I:I,NRO!H:H)</f>
        <v>REP</v>
      </c>
      <c r="B1689" s="317" t="s">
        <v>156</v>
      </c>
      <c r="C1689" s="317" t="s">
        <v>4181</v>
      </c>
      <c r="D1689" s="317">
        <v>14.658809</v>
      </c>
      <c r="E1689" s="317">
        <v>-17.438005</v>
      </c>
      <c r="F1689" s="317">
        <v>0</v>
      </c>
      <c r="G1689" s="317">
        <v>6</v>
      </c>
      <c r="H1689" s="317">
        <v>0</v>
      </c>
      <c r="I1689" s="317">
        <v>0</v>
      </c>
      <c r="J1689" s="317" t="s">
        <v>19</v>
      </c>
      <c r="K1689" s="317" t="s">
        <v>5432</v>
      </c>
      <c r="L1689" s="317" t="s">
        <v>7176</v>
      </c>
      <c r="M1689" s="317" t="e">
        <f>VLOOKUP(L1689,[2]Feuil1!$F:$F,1,)</f>
        <v>#N/A</v>
      </c>
      <c r="N1689" s="317"/>
    </row>
    <row r="1690" spans="1:14">
      <c r="A1690" s="317" t="str">
        <f>_xlfn.XLOOKUP(B1690,NRO!I:I,NRO!H:H)</f>
        <v>KMR</v>
      </c>
      <c r="B1690" s="317" t="s">
        <v>778</v>
      </c>
      <c r="C1690" s="317" t="s">
        <v>3827</v>
      </c>
      <c r="D1690" s="317">
        <v>14.79041</v>
      </c>
      <c r="E1690" s="317">
        <v>-17.330480000000001</v>
      </c>
      <c r="F1690" s="317">
        <v>0</v>
      </c>
      <c r="G1690" s="317">
        <v>6</v>
      </c>
      <c r="H1690" s="317">
        <v>0</v>
      </c>
      <c r="I1690" s="317">
        <v>0</v>
      </c>
      <c r="J1690" s="318" t="s">
        <v>12</v>
      </c>
      <c r="K1690" s="317" t="s">
        <v>5432</v>
      </c>
      <c r="L1690" s="317" t="s">
        <v>7177</v>
      </c>
      <c r="M1690" s="317" t="e">
        <f>VLOOKUP(L1690,[2]Feuil1!$F:$F,1,)</f>
        <v>#N/A</v>
      </c>
      <c r="N1690" s="317"/>
    </row>
    <row r="1691" spans="1:14">
      <c r="A1691" s="317" t="str">
        <f>_xlfn.XLOOKUP(B1691,NRO!I:I,NRO!H:H)</f>
        <v>MED</v>
      </c>
      <c r="B1691" s="317" t="s">
        <v>171</v>
      </c>
      <c r="C1691" s="317" t="s">
        <v>4211</v>
      </c>
      <c r="D1691" s="317">
        <v>14.669625699999999</v>
      </c>
      <c r="E1691" s="317">
        <v>-17.436284629999999</v>
      </c>
      <c r="F1691" s="317">
        <v>0</v>
      </c>
      <c r="G1691" s="317">
        <v>12</v>
      </c>
      <c r="H1691" s="317">
        <v>0</v>
      </c>
      <c r="I1691" s="317">
        <v>0</v>
      </c>
      <c r="J1691" s="317" t="s">
        <v>19</v>
      </c>
      <c r="K1691" s="317" t="s">
        <v>5432</v>
      </c>
      <c r="L1691" s="317" t="s">
        <v>7178</v>
      </c>
      <c r="M1691" s="317" t="e">
        <f>VLOOKUP(L1691,[2]Feuil1!$F:$F,1,)</f>
        <v>#N/A</v>
      </c>
      <c r="N1691" s="317"/>
    </row>
    <row r="1692" spans="1:14">
      <c r="A1692" s="317" t="str">
        <f>_xlfn.XLOOKUP(B1692,NRO!I:I,NRO!H:H)</f>
        <v>MBR</v>
      </c>
      <c r="B1692" s="317" t="s">
        <v>735</v>
      </c>
      <c r="C1692" s="317" t="s">
        <v>4941</v>
      </c>
      <c r="D1692" s="317">
        <v>14.413740000000001</v>
      </c>
      <c r="E1692" s="317">
        <v>-16.96744</v>
      </c>
      <c r="F1692" s="317">
        <v>0</v>
      </c>
      <c r="G1692" s="317">
        <v>6</v>
      </c>
      <c r="H1692" s="317">
        <v>0</v>
      </c>
      <c r="I1692" s="317">
        <v>0</v>
      </c>
      <c r="J1692" s="320" t="s">
        <v>23</v>
      </c>
      <c r="K1692" s="317" t="s">
        <v>5432</v>
      </c>
      <c r="L1692" s="317" t="s">
        <v>7179</v>
      </c>
      <c r="M1692" s="317" t="e">
        <f>VLOOKUP(L1692,[2]Feuil1!$F:$F,1,)</f>
        <v>#N/A</v>
      </c>
      <c r="N1692" s="317"/>
    </row>
    <row r="1693" spans="1:14">
      <c r="A1693" s="317" t="str">
        <f>_xlfn.XLOOKUP(B1693,NRO!I:I,NRO!H:H)</f>
        <v>REP</v>
      </c>
      <c r="B1693" s="317" t="s">
        <v>148</v>
      </c>
      <c r="C1693" s="317" t="s">
        <v>4198</v>
      </c>
      <c r="D1693" s="317">
        <v>14.667536</v>
      </c>
      <c r="E1693" s="317">
        <v>-17.432243</v>
      </c>
      <c r="F1693" s="317">
        <v>0</v>
      </c>
      <c r="G1693" s="317">
        <v>36</v>
      </c>
      <c r="H1693" s="317">
        <v>0</v>
      </c>
      <c r="I1693" s="317">
        <v>0</v>
      </c>
      <c r="J1693" s="317" t="s">
        <v>19</v>
      </c>
      <c r="K1693" s="317" t="s">
        <v>5432</v>
      </c>
      <c r="L1693" s="317" t="s">
        <v>7180</v>
      </c>
      <c r="M1693" s="317" t="e">
        <f>VLOOKUP(L1693,[2]Feuil1!$F:$F,1,)</f>
        <v>#N/A</v>
      </c>
      <c r="N1693" s="317"/>
    </row>
    <row r="1694" spans="1:14">
      <c r="A1694" s="317" t="str">
        <f>_xlfn.XLOOKUP(B1694,NRO!I:I,NRO!H:H)</f>
        <v>TBA</v>
      </c>
      <c r="B1694" s="317" t="s">
        <v>1441</v>
      </c>
      <c r="C1694" s="317" t="s">
        <v>5250</v>
      </c>
      <c r="D1694" s="317">
        <v>13.768929999999999</v>
      </c>
      <c r="E1694" s="317">
        <v>-13.6516</v>
      </c>
      <c r="F1694" s="317">
        <v>0</v>
      </c>
      <c r="G1694" s="317">
        <v>8</v>
      </c>
      <c r="H1694" s="317">
        <v>0</v>
      </c>
      <c r="I1694" s="317">
        <v>0</v>
      </c>
      <c r="J1694" s="323" t="s">
        <v>9</v>
      </c>
      <c r="K1694" s="317" t="s">
        <v>5432</v>
      </c>
      <c r="L1694" s="317" t="s">
        <v>7181</v>
      </c>
      <c r="M1694" s="317" t="e">
        <f>VLOOKUP(L1694,[2]Feuil1!$F:$F,1,)</f>
        <v>#N/A</v>
      </c>
      <c r="N1694" s="317"/>
    </row>
    <row r="1695" spans="1:14">
      <c r="A1695" s="317" t="str">
        <f>_xlfn.XLOOKUP(B1695,NRO!I:I,NRO!H:H)</f>
        <v>TIA</v>
      </c>
      <c r="B1695" s="317" t="s">
        <v>1177</v>
      </c>
      <c r="C1695" s="317" t="s">
        <v>3694</v>
      </c>
      <c r="D1695" s="317">
        <v>14.75168</v>
      </c>
      <c r="E1695" s="317">
        <v>-17.354990000000001</v>
      </c>
      <c r="F1695" s="317">
        <v>0</v>
      </c>
      <c r="G1695" s="317">
        <v>8</v>
      </c>
      <c r="H1695" s="317">
        <v>0</v>
      </c>
      <c r="I1695" s="317">
        <v>0</v>
      </c>
      <c r="J1695" s="318" t="s">
        <v>12</v>
      </c>
      <c r="K1695" s="317" t="s">
        <v>5432</v>
      </c>
      <c r="L1695" s="317" t="s">
        <v>7182</v>
      </c>
      <c r="M1695" s="317" t="e">
        <f>VLOOKUP(L1695,[2]Feuil1!$F:$F,1,)</f>
        <v>#N/A</v>
      </c>
      <c r="N1695" s="317"/>
    </row>
    <row r="1696" spans="1:14">
      <c r="A1696" s="317" t="str">
        <f>_xlfn.XLOOKUP(B1696,NRO!I:I,NRO!H:H)</f>
        <v>REP</v>
      </c>
      <c r="B1696" s="317" t="s">
        <v>149</v>
      </c>
      <c r="C1696" s="317" t="s">
        <v>4255</v>
      </c>
      <c r="D1696" s="317">
        <v>14.666759000000001</v>
      </c>
      <c r="E1696" s="317">
        <v>-17.439681</v>
      </c>
      <c r="F1696" s="317">
        <v>0</v>
      </c>
      <c r="G1696" s="317">
        <v>4</v>
      </c>
      <c r="H1696" s="317">
        <v>0</v>
      </c>
      <c r="I1696" s="317">
        <v>0</v>
      </c>
      <c r="J1696" s="317" t="s">
        <v>19</v>
      </c>
      <c r="K1696" s="317" t="s">
        <v>5432</v>
      </c>
      <c r="L1696" s="317" t="s">
        <v>7183</v>
      </c>
      <c r="M1696" s="317" t="e">
        <f>VLOOKUP(L1696,[2]Feuil1!$F:$F,1,)</f>
        <v>#N/A</v>
      </c>
      <c r="N1696" s="317"/>
    </row>
    <row r="1697" spans="1:14">
      <c r="A1697" s="317" t="str">
        <f>_xlfn.XLOOKUP(B1697,NRO!I:I,NRO!H:H)</f>
        <v>SDF</v>
      </c>
      <c r="B1697" s="317" t="s">
        <v>415</v>
      </c>
      <c r="C1697" s="317" t="s">
        <v>3959</v>
      </c>
      <c r="D1697" s="317">
        <v>14.72739</v>
      </c>
      <c r="E1697" s="317">
        <v>-17.466740000000001</v>
      </c>
      <c r="F1697" s="317">
        <v>0</v>
      </c>
      <c r="G1697" s="317">
        <v>6</v>
      </c>
      <c r="H1697" s="317">
        <v>0</v>
      </c>
      <c r="I1697" s="317">
        <v>0</v>
      </c>
      <c r="J1697" s="317" t="s">
        <v>19</v>
      </c>
      <c r="K1697" s="317" t="s">
        <v>5432</v>
      </c>
      <c r="L1697" s="317" t="s">
        <v>7184</v>
      </c>
      <c r="M1697" s="317" t="e">
        <f>VLOOKUP(L1697,[2]Feuil1!$F:$F,1,)</f>
        <v>#N/A</v>
      </c>
      <c r="N1697" s="317"/>
    </row>
    <row r="1698" spans="1:14">
      <c r="A1698" s="317" t="str">
        <f>_xlfn.XLOOKUP(B1698,NRO!I:I,NRO!H:H)</f>
        <v>SVD</v>
      </c>
      <c r="B1698" s="317" t="s">
        <v>1301</v>
      </c>
      <c r="C1698" s="317" t="s">
        <v>5251</v>
      </c>
      <c r="D1698" s="317">
        <v>14.71209</v>
      </c>
      <c r="E1698" s="317">
        <v>-17.468889999999998</v>
      </c>
      <c r="F1698" s="317">
        <v>0</v>
      </c>
      <c r="G1698" s="317">
        <v>6</v>
      </c>
      <c r="H1698" s="317">
        <v>0</v>
      </c>
      <c r="I1698" s="317">
        <v>0</v>
      </c>
      <c r="J1698" s="317" t="s">
        <v>19</v>
      </c>
      <c r="K1698" s="317" t="s">
        <v>5432</v>
      </c>
      <c r="L1698" s="317" t="s">
        <v>7185</v>
      </c>
      <c r="M1698" s="317" t="e">
        <f>VLOOKUP(L1698,[2]Feuil1!$F:$F,1,)</f>
        <v>#N/A</v>
      </c>
      <c r="N1698" s="317"/>
    </row>
    <row r="1699" spans="1:14">
      <c r="A1699" s="317" t="str">
        <f>_xlfn.XLOOKUP(B1699,NRO!I:I,NRO!H:H)</f>
        <v>TIA</v>
      </c>
      <c r="B1699" s="317" t="s">
        <v>846</v>
      </c>
      <c r="C1699" s="317" t="s">
        <v>3785</v>
      </c>
      <c r="D1699" s="317">
        <v>14.740080000000001</v>
      </c>
      <c r="E1699" s="317">
        <v>-17.412420000000001</v>
      </c>
      <c r="F1699" s="317">
        <v>0</v>
      </c>
      <c r="G1699" s="317">
        <v>8</v>
      </c>
      <c r="H1699" s="317">
        <v>0</v>
      </c>
      <c r="I1699" s="317">
        <v>0</v>
      </c>
      <c r="J1699" s="318" t="s">
        <v>12</v>
      </c>
      <c r="K1699" s="317" t="s">
        <v>5432</v>
      </c>
      <c r="L1699" s="317" t="s">
        <v>7186</v>
      </c>
      <c r="M1699" s="317" t="e">
        <f>VLOOKUP(L1699,[2]Feuil1!$F:$F,1,)</f>
        <v>#N/A</v>
      </c>
      <c r="N1699" s="317"/>
    </row>
    <row r="1700" spans="1:14">
      <c r="A1700" s="317" t="str">
        <f>_xlfn.XLOOKUP(B1700,NRO!I:I,NRO!H:H)</f>
        <v>ACA</v>
      </c>
      <c r="B1700" s="317" t="s">
        <v>191</v>
      </c>
      <c r="C1700" s="317" t="s">
        <v>5252</v>
      </c>
      <c r="D1700" s="317">
        <v>14.414109</v>
      </c>
      <c r="E1700" s="317">
        <v>-17.272311999999999</v>
      </c>
      <c r="F1700" s="317">
        <v>0</v>
      </c>
      <c r="G1700" s="317">
        <v>24</v>
      </c>
      <c r="H1700" s="317">
        <v>0</v>
      </c>
      <c r="I1700" s="317">
        <v>0</v>
      </c>
      <c r="J1700" s="317" t="s">
        <v>19</v>
      </c>
      <c r="K1700" s="317" t="s">
        <v>5432</v>
      </c>
      <c r="L1700" s="317" t="s">
        <v>7187</v>
      </c>
      <c r="M1700" s="317" t="e">
        <f>VLOOKUP(L1700,[2]Feuil1!$F:$F,1,)</f>
        <v>#N/A</v>
      </c>
      <c r="N1700" s="317"/>
    </row>
    <row r="1701" spans="1:14">
      <c r="A1701" s="317" t="str">
        <f>_xlfn.XLOOKUP(B1701,NRO!I:I,NRO!H:H)</f>
        <v>ACA</v>
      </c>
      <c r="B1701" s="317" t="s">
        <v>163</v>
      </c>
      <c r="C1701" s="317" t="s">
        <v>5253</v>
      </c>
      <c r="D1701" s="317">
        <v>14.69624</v>
      </c>
      <c r="E1701" s="317">
        <v>-17.462869999999999</v>
      </c>
      <c r="F1701" s="317">
        <v>0</v>
      </c>
      <c r="G1701" s="317">
        <v>6</v>
      </c>
      <c r="H1701" s="317">
        <v>0</v>
      </c>
      <c r="I1701" s="317">
        <v>0</v>
      </c>
      <c r="J1701" s="317" t="s">
        <v>19</v>
      </c>
      <c r="K1701" s="317" t="s">
        <v>5432</v>
      </c>
      <c r="L1701" s="317" t="s">
        <v>7188</v>
      </c>
      <c r="M1701" s="317" t="e">
        <f>VLOOKUP(L1701,[2]Feuil1!$F:$F,1,)</f>
        <v>#N/A</v>
      </c>
      <c r="N1701" s="317"/>
    </row>
    <row r="1702" spans="1:14">
      <c r="A1702" s="317" t="str">
        <f>_xlfn.XLOOKUP(B1702,NRO!I:I,NRO!H:H)</f>
        <v>YOF</v>
      </c>
      <c r="B1702" s="317" t="s">
        <v>860</v>
      </c>
      <c r="C1702" s="317" t="s">
        <v>3744</v>
      </c>
      <c r="D1702" s="317">
        <v>14.74455</v>
      </c>
      <c r="E1702" s="317">
        <v>-17.503979999999999</v>
      </c>
      <c r="F1702" s="317">
        <v>0</v>
      </c>
      <c r="G1702" s="317">
        <v>6</v>
      </c>
      <c r="H1702" s="317">
        <v>0</v>
      </c>
      <c r="I1702" s="317">
        <v>0</v>
      </c>
      <c r="J1702" s="317" t="s">
        <v>19</v>
      </c>
      <c r="K1702" s="317" t="s">
        <v>5432</v>
      </c>
      <c r="L1702" s="317" t="s">
        <v>7189</v>
      </c>
      <c r="M1702" s="317" t="e">
        <f>VLOOKUP(L1702,[2]Feuil1!$F:$F,1,)</f>
        <v>#N/A</v>
      </c>
      <c r="N1702" s="317"/>
    </row>
    <row r="1703" spans="1:14">
      <c r="A1703" s="317" t="str">
        <f>_xlfn.XLOOKUP(B1703,NRO!I:I,NRO!H:H)</f>
        <v>NFO</v>
      </c>
      <c r="B1703" s="317" t="s">
        <v>280</v>
      </c>
      <c r="C1703" s="317" t="s">
        <v>4071</v>
      </c>
      <c r="D1703" s="317">
        <v>14.75353</v>
      </c>
      <c r="E1703" s="317">
        <v>-17.45589</v>
      </c>
      <c r="F1703" s="317">
        <v>0</v>
      </c>
      <c r="G1703" s="317">
        <v>6</v>
      </c>
      <c r="H1703" s="317">
        <v>0</v>
      </c>
      <c r="I1703" s="317">
        <v>0</v>
      </c>
      <c r="J1703" s="317" t="s">
        <v>19</v>
      </c>
      <c r="K1703" s="317" t="s">
        <v>5432</v>
      </c>
      <c r="L1703" s="317" t="s">
        <v>7190</v>
      </c>
      <c r="M1703" s="317" t="e">
        <f>VLOOKUP(L1703,[2]Feuil1!$F:$F,1,)</f>
        <v>#N/A</v>
      </c>
      <c r="N1703" s="317"/>
    </row>
    <row r="1704" spans="1:14">
      <c r="A1704" s="317" t="str">
        <f>_xlfn.XLOOKUP(B1704,NRO!I:I,NRO!H:H)</f>
        <v>MED</v>
      </c>
      <c r="B1704" s="317" t="s">
        <v>525</v>
      </c>
      <c r="C1704" s="317" t="s">
        <v>5254</v>
      </c>
      <c r="D1704" s="317">
        <v>14.69647</v>
      </c>
      <c r="E1704" s="317">
        <v>-17.448840000000001</v>
      </c>
      <c r="F1704" s="317">
        <v>0</v>
      </c>
      <c r="G1704" s="317">
        <v>6</v>
      </c>
      <c r="H1704" s="317">
        <v>0</v>
      </c>
      <c r="I1704" s="317">
        <v>0</v>
      </c>
      <c r="J1704" s="317" t="s">
        <v>19</v>
      </c>
      <c r="K1704" s="317" t="s">
        <v>5432</v>
      </c>
      <c r="L1704" s="317" t="s">
        <v>7191</v>
      </c>
      <c r="M1704" s="317" t="e">
        <f>VLOOKUP(L1704,[2]Feuil1!$F:$F,1,)</f>
        <v>#N/A</v>
      </c>
      <c r="N1704" s="317"/>
    </row>
    <row r="1705" spans="1:14">
      <c r="A1705" s="317" t="str">
        <f>_xlfn.XLOOKUP(B1705,NRO!I:I,NRO!H:H)</f>
        <v>BGY</v>
      </c>
      <c r="B1705" s="317" t="s">
        <v>1039</v>
      </c>
      <c r="C1705" s="317" t="s">
        <v>3790</v>
      </c>
      <c r="D1705" s="317">
        <v>14.708780000000001</v>
      </c>
      <c r="E1705" s="317">
        <v>-17.2346</v>
      </c>
      <c r="F1705" s="317">
        <v>0</v>
      </c>
      <c r="G1705" s="317">
        <v>8</v>
      </c>
      <c r="H1705" s="317">
        <v>0</v>
      </c>
      <c r="I1705" s="317">
        <v>0</v>
      </c>
      <c r="J1705" s="318" t="s">
        <v>12</v>
      </c>
      <c r="K1705" s="317" t="s">
        <v>5432</v>
      </c>
      <c r="L1705" s="317" t="s">
        <v>7192</v>
      </c>
      <c r="M1705" s="317" t="e">
        <f>VLOOKUP(L1705,[2]Feuil1!$F:$F,1,)</f>
        <v>#N/A</v>
      </c>
      <c r="N1705" s="317"/>
    </row>
    <row r="1706" spans="1:14">
      <c r="A1706" s="317" t="str">
        <f>_xlfn.XLOOKUP(B1706,NRO!I:I,NRO!H:H)</f>
        <v>TIA</v>
      </c>
      <c r="B1706" s="317" t="s">
        <v>740</v>
      </c>
      <c r="C1706" s="317" t="s">
        <v>4076</v>
      </c>
      <c r="D1706" s="317">
        <v>14.749127</v>
      </c>
      <c r="E1706" s="317">
        <v>-17.412061000000001</v>
      </c>
      <c r="F1706" s="317">
        <v>0</v>
      </c>
      <c r="G1706" s="317">
        <v>6</v>
      </c>
      <c r="H1706" s="317">
        <v>0</v>
      </c>
      <c r="I1706" s="317">
        <v>0</v>
      </c>
      <c r="J1706" s="318" t="s">
        <v>12</v>
      </c>
      <c r="K1706" s="317" t="s">
        <v>5432</v>
      </c>
      <c r="L1706" s="317" t="s">
        <v>7193</v>
      </c>
      <c r="M1706" s="317" t="e">
        <f>VLOOKUP(L1706,[2]Feuil1!$F:$F,1,)</f>
        <v>#N/A</v>
      </c>
      <c r="N1706" s="317"/>
    </row>
    <row r="1707" spans="1:14">
      <c r="A1707" s="317" t="str">
        <f>_xlfn.XLOOKUP(B1707,NRO!I:I,NRO!H:H)</f>
        <v>ALM</v>
      </c>
      <c r="B1707" s="317" t="s">
        <v>392</v>
      </c>
      <c r="C1707" s="317" t="s">
        <v>5139</v>
      </c>
      <c r="D1707" s="317">
        <v>14.72278</v>
      </c>
      <c r="E1707" s="317">
        <v>-17.49005</v>
      </c>
      <c r="F1707" s="317">
        <v>0</v>
      </c>
      <c r="G1707" s="317">
        <v>6</v>
      </c>
      <c r="H1707" s="317">
        <v>0</v>
      </c>
      <c r="I1707" s="317">
        <v>0</v>
      </c>
      <c r="J1707" s="317" t="s">
        <v>19</v>
      </c>
      <c r="K1707" s="317" t="s">
        <v>5432</v>
      </c>
      <c r="L1707" s="317" t="s">
        <v>7194</v>
      </c>
      <c r="M1707" s="317" t="e">
        <f>VLOOKUP(L1707,[2]Feuil1!$F:$F,1,)</f>
        <v>#N/A</v>
      </c>
      <c r="N1707" s="317"/>
    </row>
    <row r="1708" spans="1:14">
      <c r="A1708" s="317" t="str">
        <f>_xlfn.XLOOKUP(B1708,NRO!I:I,NRO!H:H)</f>
        <v>REP</v>
      </c>
      <c r="B1708" s="317" t="s">
        <v>160</v>
      </c>
      <c r="C1708" s="317" t="s">
        <v>3962</v>
      </c>
      <c r="D1708" s="317">
        <v>14.670680000000001</v>
      </c>
      <c r="E1708" s="317">
        <v>-17.428370000000001</v>
      </c>
      <c r="F1708" s="317">
        <v>0</v>
      </c>
      <c r="G1708" s="317">
        <v>6</v>
      </c>
      <c r="H1708" s="317">
        <v>0</v>
      </c>
      <c r="I1708" s="317">
        <v>0</v>
      </c>
      <c r="J1708" s="317" t="s">
        <v>19</v>
      </c>
      <c r="K1708" s="317" t="s">
        <v>5432</v>
      </c>
      <c r="L1708" s="317" t="s">
        <v>7195</v>
      </c>
      <c r="M1708" s="317" t="e">
        <f>VLOOKUP(L1708,[2]Feuil1!$F:$F,1,)</f>
        <v>#N/A</v>
      </c>
      <c r="N1708" s="317"/>
    </row>
    <row r="1709" spans="1:14">
      <c r="A1709" s="317" t="str">
        <f>_xlfn.XLOOKUP(B1709,NRO!I:I,NRO!H:H)</f>
        <v>ACA</v>
      </c>
      <c r="B1709" s="317" t="s">
        <v>623</v>
      </c>
      <c r="C1709" s="317" t="s">
        <v>5163</v>
      </c>
      <c r="D1709" s="317">
        <v>14.6965</v>
      </c>
      <c r="E1709" s="317">
        <v>-17.460049999999999</v>
      </c>
      <c r="F1709" s="317">
        <v>0</v>
      </c>
      <c r="G1709" s="317">
        <v>48</v>
      </c>
      <c r="H1709" s="317">
        <v>0</v>
      </c>
      <c r="I1709" s="317">
        <v>0</v>
      </c>
      <c r="J1709" s="317" t="s">
        <v>19</v>
      </c>
      <c r="K1709" s="317" t="s">
        <v>5432</v>
      </c>
      <c r="L1709" s="317" t="s">
        <v>7196</v>
      </c>
      <c r="M1709" s="317" t="e">
        <f>VLOOKUP(L1709,[2]Feuil1!$F:$F,1,)</f>
        <v>#N/A</v>
      </c>
      <c r="N1709" s="317"/>
    </row>
    <row r="1710" spans="1:14">
      <c r="A1710" s="317" t="str">
        <f>_xlfn.XLOOKUP(B1710,NRO!I:I,NRO!H:H)</f>
        <v>MED</v>
      </c>
      <c r="B1710" s="317" t="s">
        <v>175</v>
      </c>
      <c r="C1710" s="317" t="s">
        <v>4042</v>
      </c>
      <c r="D1710" s="317">
        <v>14.669268000000001</v>
      </c>
      <c r="E1710" s="317">
        <v>-17.443057</v>
      </c>
      <c r="F1710" s="317">
        <v>0</v>
      </c>
      <c r="G1710" s="317">
        <v>6</v>
      </c>
      <c r="H1710" s="317">
        <v>0</v>
      </c>
      <c r="I1710" s="317">
        <v>0</v>
      </c>
      <c r="J1710" s="317" t="s">
        <v>19</v>
      </c>
      <c r="K1710" s="317" t="s">
        <v>5432</v>
      </c>
      <c r="L1710" s="317" t="s">
        <v>7197</v>
      </c>
      <c r="M1710" s="317" t="e">
        <f>VLOOKUP(L1710,[2]Feuil1!$F:$F,1,)</f>
        <v>#N/A</v>
      </c>
      <c r="N1710" s="317"/>
    </row>
    <row r="1711" spans="1:14">
      <c r="A1711" s="317" t="str">
        <f>_xlfn.XLOOKUP(B1711,NRO!I:I,NRO!H:H)</f>
        <v>MED</v>
      </c>
      <c r="B1711" s="317" t="s">
        <v>276</v>
      </c>
      <c r="C1711" s="317" t="s">
        <v>5255</v>
      </c>
      <c r="D1711" s="317">
        <v>14.674799999999999</v>
      </c>
      <c r="E1711" s="317">
        <v>-17.452089999999998</v>
      </c>
      <c r="F1711" s="317">
        <v>0</v>
      </c>
      <c r="G1711" s="317">
        <v>16</v>
      </c>
      <c r="H1711" s="317">
        <v>0</v>
      </c>
      <c r="I1711" s="317">
        <v>0</v>
      </c>
      <c r="J1711" s="317" t="s">
        <v>19</v>
      </c>
      <c r="K1711" s="317" t="s">
        <v>5432</v>
      </c>
      <c r="L1711" s="317" t="s">
        <v>7198</v>
      </c>
      <c r="M1711" s="317" t="e">
        <f>VLOOKUP(L1711,[2]Feuil1!$F:$F,1,)</f>
        <v>#N/A</v>
      </c>
      <c r="N1711" s="317"/>
    </row>
    <row r="1712" spans="1:14">
      <c r="A1712" s="317" t="str">
        <f>_xlfn.XLOOKUP(B1712,NRO!I:I,NRO!H:H)</f>
        <v>TIA</v>
      </c>
      <c r="B1712" s="317" t="s">
        <v>864</v>
      </c>
      <c r="C1712" s="317" t="s">
        <v>4024</v>
      </c>
      <c r="D1712" s="317">
        <v>14.753729999999999</v>
      </c>
      <c r="E1712" s="317">
        <v>-17.405110000000001</v>
      </c>
      <c r="F1712" s="317">
        <v>0</v>
      </c>
      <c r="G1712" s="317">
        <v>8</v>
      </c>
      <c r="H1712" s="317">
        <v>0</v>
      </c>
      <c r="I1712" s="317">
        <v>0</v>
      </c>
      <c r="J1712" s="318" t="s">
        <v>12</v>
      </c>
      <c r="K1712" s="317" t="s">
        <v>5432</v>
      </c>
      <c r="L1712" s="317" t="s">
        <v>7199</v>
      </c>
      <c r="M1712" s="317" t="e">
        <f>VLOOKUP(L1712,[2]Feuil1!$F:$F,1,)</f>
        <v>#N/A</v>
      </c>
      <c r="N1712" s="317"/>
    </row>
    <row r="1713" spans="1:14">
      <c r="A1713" s="317" t="str">
        <f>_xlfn.XLOOKUP(B1713,NRO!I:I,NRO!H:H)</f>
        <v>ACA</v>
      </c>
      <c r="B1713" s="317" t="s">
        <v>185</v>
      </c>
      <c r="C1713" s="317" t="s">
        <v>4354</v>
      </c>
      <c r="D1713" s="317">
        <v>14.693158</v>
      </c>
      <c r="E1713" s="317">
        <v>-17.460508999999998</v>
      </c>
      <c r="F1713" s="317">
        <v>0</v>
      </c>
      <c r="G1713" s="317">
        <v>16</v>
      </c>
      <c r="H1713" s="317">
        <v>0</v>
      </c>
      <c r="I1713" s="317">
        <v>0</v>
      </c>
      <c r="J1713" s="317" t="s">
        <v>19</v>
      </c>
      <c r="K1713" s="317" t="s">
        <v>5432</v>
      </c>
      <c r="L1713" s="317" t="s">
        <v>7200</v>
      </c>
      <c r="M1713" s="317" t="e">
        <f>VLOOKUP(L1713,[2]Feuil1!$F:$F,1,)</f>
        <v>#N/A</v>
      </c>
      <c r="N1713" s="317"/>
    </row>
    <row r="1714" spans="1:14">
      <c r="A1714" s="317" t="str">
        <f>_xlfn.XLOOKUP(B1714,NRO!I:I,NRO!H:H)</f>
        <v>ZIG</v>
      </c>
      <c r="B1714" s="317" t="s">
        <v>1331</v>
      </c>
      <c r="C1714" s="317" t="s">
        <v>5256</v>
      </c>
      <c r="D1714" s="317">
        <v>12.54954</v>
      </c>
      <c r="E1714" s="317">
        <v>-16.29448</v>
      </c>
      <c r="F1714" s="317">
        <v>0</v>
      </c>
      <c r="G1714" s="317">
        <v>8</v>
      </c>
      <c r="H1714" s="317">
        <v>0</v>
      </c>
      <c r="I1714" s="317">
        <v>0</v>
      </c>
      <c r="J1714" s="319" t="s">
        <v>17</v>
      </c>
      <c r="K1714" s="317" t="s">
        <v>5432</v>
      </c>
      <c r="L1714" s="317" t="s">
        <v>7201</v>
      </c>
      <c r="M1714" s="317" t="e">
        <f>VLOOKUP(L1714,[2]Feuil1!$F:$F,1,)</f>
        <v>#N/A</v>
      </c>
      <c r="N1714" s="317"/>
    </row>
    <row r="1715" spans="1:14">
      <c r="A1715" s="317" t="str">
        <f>_xlfn.XLOOKUP(B1715,NRO!I:I,NRO!H:H)</f>
        <v>RUF</v>
      </c>
      <c r="B1715" s="317" t="s">
        <v>1337</v>
      </c>
      <c r="C1715" s="317" t="s">
        <v>3885</v>
      </c>
      <c r="D1715" s="317">
        <v>14.716602</v>
      </c>
      <c r="E1715" s="317">
        <v>-17.263545000000001</v>
      </c>
      <c r="F1715" s="317">
        <v>0</v>
      </c>
      <c r="G1715" s="317">
        <v>8</v>
      </c>
      <c r="H1715" s="317">
        <v>0</v>
      </c>
      <c r="I1715" s="317">
        <v>0</v>
      </c>
      <c r="J1715" s="318" t="s">
        <v>12</v>
      </c>
      <c r="K1715" s="317" t="s">
        <v>5432</v>
      </c>
      <c r="L1715" s="317" t="s">
        <v>7202</v>
      </c>
      <c r="M1715" s="317" t="e">
        <f>VLOOKUP(L1715,[2]Feuil1!$F:$F,1,)</f>
        <v>#N/A</v>
      </c>
      <c r="N1715" s="317"/>
    </row>
    <row r="1716" spans="1:14">
      <c r="A1716" s="317" t="str">
        <f>_xlfn.XLOOKUP(B1716,NRO!I:I,NRO!H:H)</f>
        <v>RUF</v>
      </c>
      <c r="B1716" s="317" t="s">
        <v>1341</v>
      </c>
      <c r="C1716" s="317" t="s">
        <v>3784</v>
      </c>
      <c r="D1716" s="317">
        <v>14.72124</v>
      </c>
      <c r="E1716" s="317">
        <v>-17.25929</v>
      </c>
      <c r="F1716" s="317">
        <v>0</v>
      </c>
      <c r="G1716" s="317">
        <v>8</v>
      </c>
      <c r="H1716" s="317">
        <v>0</v>
      </c>
      <c r="I1716" s="317">
        <v>0</v>
      </c>
      <c r="J1716" s="318" t="s">
        <v>12</v>
      </c>
      <c r="K1716" s="317" t="s">
        <v>5432</v>
      </c>
      <c r="L1716" s="317" t="s">
        <v>7203</v>
      </c>
      <c r="M1716" s="317" t="e">
        <f>VLOOKUP(L1716,[2]Feuil1!$F:$F,1,)</f>
        <v>#N/A</v>
      </c>
      <c r="N1716" s="317"/>
    </row>
    <row r="1717" spans="1:14">
      <c r="A1717" s="317" t="str">
        <f>_xlfn.XLOOKUP(B1717,NRO!I:I,NRO!H:H)</f>
        <v>HAN</v>
      </c>
      <c r="B1717" s="317" t="s">
        <v>428</v>
      </c>
      <c r="C1717" s="317" t="s">
        <v>3817</v>
      </c>
      <c r="D1717" s="317">
        <v>14.733129999999999</v>
      </c>
      <c r="E1717" s="317">
        <v>-17.425599999999999</v>
      </c>
      <c r="F1717" s="317">
        <v>0</v>
      </c>
      <c r="G1717" s="317">
        <v>6</v>
      </c>
      <c r="H1717" s="317">
        <v>0</v>
      </c>
      <c r="I1717" s="317">
        <v>0</v>
      </c>
      <c r="J1717" s="317" t="s">
        <v>19</v>
      </c>
      <c r="K1717" s="317" t="s">
        <v>5432</v>
      </c>
      <c r="L1717" s="317" t="s">
        <v>7204</v>
      </c>
      <c r="M1717" s="317" t="e">
        <f>VLOOKUP(L1717,[2]Feuil1!$F:$F,1,)</f>
        <v>#N/A</v>
      </c>
      <c r="N1717" s="317"/>
    </row>
    <row r="1718" spans="1:14">
      <c r="A1718" s="317" t="str">
        <f>_xlfn.XLOOKUP(B1718,NRO!I:I,NRO!H:H)</f>
        <v>SGK</v>
      </c>
      <c r="B1718" s="317" t="s">
        <v>1512</v>
      </c>
      <c r="C1718" s="317" t="s">
        <v>4060</v>
      </c>
      <c r="D1718" s="317">
        <v>14.80414</v>
      </c>
      <c r="E1718" s="317">
        <v>-17.238150000000001</v>
      </c>
      <c r="F1718" s="317">
        <v>0</v>
      </c>
      <c r="G1718" s="317">
        <v>8</v>
      </c>
      <c r="H1718" s="317">
        <v>0</v>
      </c>
      <c r="I1718" s="317">
        <v>0</v>
      </c>
      <c r="J1718" s="318" t="s">
        <v>12</v>
      </c>
      <c r="K1718" s="317" t="s">
        <v>5432</v>
      </c>
      <c r="L1718" s="317" t="s">
        <v>7205</v>
      </c>
      <c r="M1718" s="317" t="e">
        <f>VLOOKUP(L1718,[2]Feuil1!$F:$F,1,)</f>
        <v>#N/A</v>
      </c>
      <c r="N1718" s="317"/>
    </row>
    <row r="1719" spans="1:14">
      <c r="A1719" s="317" t="str">
        <f>_xlfn.XLOOKUP(B1719,NRO!I:I,NRO!H:H)</f>
        <v>KLK</v>
      </c>
      <c r="B1719" s="317" t="s">
        <v>1076</v>
      </c>
      <c r="C1719" s="317" t="s">
        <v>3761</v>
      </c>
      <c r="D1719" s="317">
        <v>14.1678</v>
      </c>
      <c r="E1719" s="317">
        <v>-16.060469999999999</v>
      </c>
      <c r="F1719" s="317">
        <v>0</v>
      </c>
      <c r="G1719" s="317">
        <v>8</v>
      </c>
      <c r="H1719" s="317">
        <v>0</v>
      </c>
      <c r="I1719" s="317">
        <v>0</v>
      </c>
      <c r="J1719" s="322" t="s">
        <v>41</v>
      </c>
      <c r="K1719" s="317" t="s">
        <v>5432</v>
      </c>
      <c r="L1719" s="317" t="s">
        <v>7206</v>
      </c>
      <c r="M1719" s="317" t="e">
        <f>VLOOKUP(L1719,[2]Feuil1!$F:$F,1,)</f>
        <v>#N/A</v>
      </c>
      <c r="N1719" s="317"/>
    </row>
    <row r="1720" spans="1:14">
      <c r="A1720" s="317" t="str">
        <f>_xlfn.XLOOKUP(B1720,NRO!I:I,NRO!H:H)</f>
        <v>MBW</v>
      </c>
      <c r="B1720" s="317" t="s">
        <v>910</v>
      </c>
      <c r="C1720" s="317" t="s">
        <v>3909</v>
      </c>
      <c r="D1720" s="317">
        <v>14.721648</v>
      </c>
      <c r="E1720" s="317">
        <v>-17.297747000000001</v>
      </c>
      <c r="F1720" s="317">
        <v>0</v>
      </c>
      <c r="G1720" s="317">
        <v>8</v>
      </c>
      <c r="H1720" s="317">
        <v>0</v>
      </c>
      <c r="I1720" s="317">
        <v>0</v>
      </c>
      <c r="J1720" s="318" t="s">
        <v>12</v>
      </c>
      <c r="K1720" s="317" t="s">
        <v>5432</v>
      </c>
      <c r="L1720" s="317" t="s">
        <v>7207</v>
      </c>
      <c r="M1720" s="317" t="e">
        <f>VLOOKUP(L1720,[2]Feuil1!$F:$F,1,)</f>
        <v>#N/A</v>
      </c>
      <c r="N1720" s="317"/>
    </row>
    <row r="1721" spans="1:14">
      <c r="A1721" s="317" t="str">
        <f>_xlfn.XLOOKUP(B1721,NRO!I:I,NRO!H:H)</f>
        <v>GMB</v>
      </c>
      <c r="B1721" s="317" t="s">
        <v>1295</v>
      </c>
      <c r="C1721" s="317" t="s">
        <v>4470</v>
      </c>
      <c r="D1721" s="317">
        <v>14.45139</v>
      </c>
      <c r="E1721" s="317">
        <v>-16.978370000000002</v>
      </c>
      <c r="F1721" s="317">
        <v>0</v>
      </c>
      <c r="G1721" s="317">
        <v>8</v>
      </c>
      <c r="H1721" s="317">
        <v>0</v>
      </c>
      <c r="I1721" s="317">
        <v>0</v>
      </c>
      <c r="J1721" s="320" t="s">
        <v>23</v>
      </c>
      <c r="K1721" s="317" t="s">
        <v>5432</v>
      </c>
      <c r="L1721" s="317" t="s">
        <v>7208</v>
      </c>
      <c r="M1721" s="317" t="str">
        <f>VLOOKUP(L1721,[2]Feuil1!$F:$F,1,)</f>
        <v>O_GMB_B34_PBO248_7</v>
      </c>
      <c r="N1721" s="317"/>
    </row>
    <row r="1722" spans="1:14">
      <c r="A1722" s="317" t="str">
        <f>_xlfn.XLOOKUP(B1722,NRO!I:I,NRO!H:H)</f>
        <v>NDA</v>
      </c>
      <c r="B1722" s="317" t="s">
        <v>1607</v>
      </c>
      <c r="C1722" s="317" t="s">
        <v>3916</v>
      </c>
      <c r="D1722" s="317">
        <v>14.797779999999999</v>
      </c>
      <c r="E1722" s="317">
        <v>-15.90737</v>
      </c>
      <c r="F1722" s="317">
        <v>0</v>
      </c>
      <c r="G1722" s="317">
        <v>8</v>
      </c>
      <c r="H1722" s="317">
        <v>0</v>
      </c>
      <c r="I1722" s="317">
        <v>0</v>
      </c>
      <c r="J1722" s="320" t="s">
        <v>5430</v>
      </c>
      <c r="K1722" s="317" t="s">
        <v>5432</v>
      </c>
      <c r="L1722" s="317" t="s">
        <v>7209</v>
      </c>
      <c r="M1722" s="317" t="e">
        <f>VLOOKUP(L1722,[2]Feuil1!$F:$F,1,)</f>
        <v>#N/A</v>
      </c>
      <c r="N1722" s="317"/>
    </row>
    <row r="1723" spans="1:14">
      <c r="A1723" s="317" t="str">
        <f>_xlfn.XLOOKUP(B1723,NRO!I:I,NRO!H:H)</f>
        <v>SGK</v>
      </c>
      <c r="B1723" s="317" t="s">
        <v>1512</v>
      </c>
      <c r="C1723" s="317" t="s">
        <v>4413</v>
      </c>
      <c r="D1723" s="317">
        <v>14.794029999999999</v>
      </c>
      <c r="E1723" s="317">
        <v>-17.248329999999999</v>
      </c>
      <c r="F1723" s="317">
        <v>0</v>
      </c>
      <c r="G1723" s="317">
        <v>8</v>
      </c>
      <c r="H1723" s="317">
        <v>0</v>
      </c>
      <c r="I1723" s="317">
        <v>0</v>
      </c>
      <c r="J1723" s="318" t="s">
        <v>12</v>
      </c>
      <c r="K1723" s="317" t="s">
        <v>5432</v>
      </c>
      <c r="L1723" s="317" t="s">
        <v>7210</v>
      </c>
      <c r="M1723" s="317" t="e">
        <f>VLOOKUP(L1723,[2]Feuil1!$F:$F,1,)</f>
        <v>#N/A</v>
      </c>
      <c r="N1723" s="317"/>
    </row>
    <row r="1724" spans="1:14">
      <c r="A1724" s="317" t="str">
        <f>_xlfn.XLOOKUP(B1724,NRO!I:I,NRO!H:H)</f>
        <v>NGA</v>
      </c>
      <c r="B1724" s="317" t="s">
        <v>578</v>
      </c>
      <c r="C1724" s="317" t="s">
        <v>4835</v>
      </c>
      <c r="D1724" s="317">
        <v>16.052289999999999</v>
      </c>
      <c r="E1724" s="317">
        <v>-16.451709999999999</v>
      </c>
      <c r="F1724" s="317">
        <v>0</v>
      </c>
      <c r="G1724" s="317">
        <v>6</v>
      </c>
      <c r="H1724" s="317">
        <v>0</v>
      </c>
      <c r="I1724" s="317">
        <v>0</v>
      </c>
      <c r="J1724" s="321" t="s">
        <v>26</v>
      </c>
      <c r="K1724" s="317" t="s">
        <v>5432</v>
      </c>
      <c r="L1724" s="317" t="s">
        <v>7211</v>
      </c>
      <c r="M1724" s="317" t="e">
        <f>VLOOKUP(L1724,[2]Feuil1!$F:$F,1,)</f>
        <v>#N/A</v>
      </c>
      <c r="N1724" s="317"/>
    </row>
    <row r="1725" spans="1:14">
      <c r="A1725" s="317" t="str">
        <f>_xlfn.XLOOKUP(B1725,NRO!I:I,NRO!H:H)</f>
        <v>MED</v>
      </c>
      <c r="B1725" s="317" t="s">
        <v>408</v>
      </c>
      <c r="C1725" s="317" t="s">
        <v>4137</v>
      </c>
      <c r="D1725" s="317">
        <v>14.67868</v>
      </c>
      <c r="E1725" s="317">
        <v>-17.44153</v>
      </c>
      <c r="F1725" s="317">
        <v>0</v>
      </c>
      <c r="G1725" s="317">
        <v>6</v>
      </c>
      <c r="H1725" s="317">
        <v>0</v>
      </c>
      <c r="I1725" s="317">
        <v>0</v>
      </c>
      <c r="J1725" s="317" t="s">
        <v>19</v>
      </c>
      <c r="K1725" s="317" t="s">
        <v>5432</v>
      </c>
      <c r="L1725" s="317" t="s">
        <v>7212</v>
      </c>
      <c r="M1725" s="317" t="e">
        <f>VLOOKUP(L1725,[2]Feuil1!$F:$F,1,)</f>
        <v>#N/A</v>
      </c>
      <c r="N1725" s="317"/>
    </row>
    <row r="1726" spans="1:14">
      <c r="A1726" s="317" t="str">
        <f>_xlfn.XLOOKUP(B1726,NRO!I:I,NRO!H:H)</f>
        <v>THS</v>
      </c>
      <c r="B1726" s="317" t="s">
        <v>1361</v>
      </c>
      <c r="C1726" s="317" t="s">
        <v>3792</v>
      </c>
      <c r="D1726" s="317">
        <v>14.77657</v>
      </c>
      <c r="E1726" s="317">
        <v>-16.914909999999999</v>
      </c>
      <c r="F1726" s="317">
        <v>0</v>
      </c>
      <c r="G1726" s="317">
        <v>8</v>
      </c>
      <c r="H1726" s="317">
        <v>0</v>
      </c>
      <c r="I1726" s="317">
        <v>0</v>
      </c>
      <c r="J1726" s="320" t="s">
        <v>23</v>
      </c>
      <c r="K1726" s="317" t="s">
        <v>5432</v>
      </c>
      <c r="L1726" s="317" t="s">
        <v>7213</v>
      </c>
      <c r="M1726" s="317" t="e">
        <f>VLOOKUP(L1726,[2]Feuil1!$F:$F,1,)</f>
        <v>#N/A</v>
      </c>
      <c r="N1726" s="317"/>
    </row>
    <row r="1727" spans="1:14">
      <c r="A1727" s="317" t="str">
        <f>_xlfn.XLOOKUP(B1727,NRO!I:I,NRO!H:H)</f>
        <v>DMD</v>
      </c>
      <c r="B1727" s="317" t="s">
        <v>1538</v>
      </c>
      <c r="C1727" s="317" t="s">
        <v>4058</v>
      </c>
      <c r="D1727" s="317">
        <v>14.725160000000001</v>
      </c>
      <c r="E1727" s="317">
        <v>-17.1829</v>
      </c>
      <c r="F1727" s="317">
        <v>0</v>
      </c>
      <c r="G1727" s="317">
        <v>8</v>
      </c>
      <c r="H1727" s="317">
        <v>0</v>
      </c>
      <c r="I1727" s="317">
        <v>0</v>
      </c>
      <c r="J1727" s="318" t="s">
        <v>12</v>
      </c>
      <c r="K1727" s="317" t="s">
        <v>5432</v>
      </c>
      <c r="L1727" s="317" t="s">
        <v>7214</v>
      </c>
      <c r="M1727" s="317" t="e">
        <f>VLOOKUP(L1727,[2]Feuil1!$F:$F,1,)</f>
        <v>#N/A</v>
      </c>
      <c r="N1727" s="317"/>
    </row>
    <row r="1728" spans="1:14">
      <c r="A1728" s="317" t="str">
        <f>_xlfn.XLOOKUP(B1728,NRO!I:I,NRO!H:H)</f>
        <v>MBR</v>
      </c>
      <c r="B1728" s="317" t="s">
        <v>735</v>
      </c>
      <c r="C1728" s="317" t="s">
        <v>4840</v>
      </c>
      <c r="D1728" s="317">
        <v>14.41239</v>
      </c>
      <c r="E1728" s="317">
        <v>-16.970510000000001</v>
      </c>
      <c r="F1728" s="317">
        <v>0</v>
      </c>
      <c r="G1728" s="317">
        <v>6</v>
      </c>
      <c r="H1728" s="317">
        <v>0</v>
      </c>
      <c r="I1728" s="317">
        <v>0</v>
      </c>
      <c r="J1728" s="320" t="s">
        <v>23</v>
      </c>
      <c r="K1728" s="317" t="s">
        <v>5432</v>
      </c>
      <c r="L1728" s="317" t="s">
        <v>7215</v>
      </c>
      <c r="M1728" s="317" t="e">
        <f>VLOOKUP(L1728,[2]Feuil1!$F:$F,1,)</f>
        <v>#N/A</v>
      </c>
      <c r="N1728" s="317"/>
    </row>
    <row r="1729" spans="1:14">
      <c r="A1729" s="317" t="str">
        <f>_xlfn.XLOOKUP(B1729,NRO!I:I,NRO!H:H)</f>
        <v>GMB</v>
      </c>
      <c r="B1729" s="317" t="s">
        <v>1685</v>
      </c>
      <c r="C1729" s="317" t="s">
        <v>4431</v>
      </c>
      <c r="D1729" s="317">
        <v>14.431089999999999</v>
      </c>
      <c r="E1729" s="317">
        <v>-16.957830000000001</v>
      </c>
      <c r="F1729" s="317">
        <v>0</v>
      </c>
      <c r="G1729" s="317">
        <v>6</v>
      </c>
      <c r="H1729" s="317">
        <v>0</v>
      </c>
      <c r="I1729" s="317">
        <v>0</v>
      </c>
      <c r="J1729" s="320" t="s">
        <v>23</v>
      </c>
      <c r="K1729" s="317" t="s">
        <v>5432</v>
      </c>
      <c r="L1729" s="317" t="s">
        <v>7216</v>
      </c>
      <c r="M1729" s="317" t="e">
        <f>VLOOKUP(L1729,[2]Feuil1!$F:$F,1,)</f>
        <v>#N/A</v>
      </c>
      <c r="N1729" s="317"/>
    </row>
    <row r="1730" spans="1:14">
      <c r="A1730" s="317" t="str">
        <f>_xlfn.XLOOKUP(B1730,NRO!I:I,NRO!H:H)</f>
        <v>GDW</v>
      </c>
      <c r="B1730" s="317" t="s">
        <v>945</v>
      </c>
      <c r="C1730" s="317" t="s">
        <v>3720</v>
      </c>
      <c r="D1730" s="317">
        <v>14.77065</v>
      </c>
      <c r="E1730" s="317">
        <v>-17.392140000000001</v>
      </c>
      <c r="F1730" s="317">
        <v>0</v>
      </c>
      <c r="G1730" s="317">
        <v>8</v>
      </c>
      <c r="H1730" s="317">
        <v>0</v>
      </c>
      <c r="I1730" s="317">
        <v>0</v>
      </c>
      <c r="J1730" s="318" t="s">
        <v>12</v>
      </c>
      <c r="K1730" s="317" t="s">
        <v>5432</v>
      </c>
      <c r="L1730" s="317" t="s">
        <v>7217</v>
      </c>
      <c r="M1730" s="317" t="e">
        <f>VLOOKUP(L1730,[2]Feuil1!$F:$F,1,)</f>
        <v>#N/A</v>
      </c>
      <c r="N1730" s="317"/>
    </row>
    <row r="1731" spans="1:14">
      <c r="A1731" s="317" t="str">
        <f>_xlfn.XLOOKUP(B1731,NRO!I:I,NRO!H:H)</f>
        <v>KDG</v>
      </c>
      <c r="B1731" s="317" t="s">
        <v>1242</v>
      </c>
      <c r="C1731" s="317" t="s">
        <v>4007</v>
      </c>
      <c r="D1731" s="317">
        <v>12.565899999999999</v>
      </c>
      <c r="E1731" s="317">
        <v>-12.183299999999999</v>
      </c>
      <c r="F1731" s="317">
        <v>0</v>
      </c>
      <c r="G1731" s="317">
        <v>8</v>
      </c>
      <c r="H1731" s="317">
        <v>0</v>
      </c>
      <c r="I1731" s="317">
        <v>0</v>
      </c>
      <c r="J1731" s="323" t="s">
        <v>9</v>
      </c>
      <c r="K1731" s="317" t="s">
        <v>5432</v>
      </c>
      <c r="L1731" s="317" t="s">
        <v>7218</v>
      </c>
      <c r="M1731" s="317" t="e">
        <f>VLOOKUP(L1731,[2]Feuil1!$F:$F,1,)</f>
        <v>#N/A</v>
      </c>
      <c r="N1731" s="317"/>
    </row>
    <row r="1732" spans="1:14">
      <c r="A1732" s="317" t="str">
        <f>_xlfn.XLOOKUP(B1732,NRO!I:I,NRO!H:H)</f>
        <v>ACA</v>
      </c>
      <c r="B1732" s="317" t="s">
        <v>192</v>
      </c>
      <c r="C1732" s="317" t="s">
        <v>4152</v>
      </c>
      <c r="D1732" s="317">
        <v>14.691101339999999</v>
      </c>
      <c r="E1732" s="317">
        <v>-17.469501900000001</v>
      </c>
      <c r="F1732" s="317">
        <v>0</v>
      </c>
      <c r="G1732" s="317">
        <v>8</v>
      </c>
      <c r="H1732" s="317">
        <v>0</v>
      </c>
      <c r="I1732" s="317">
        <v>0</v>
      </c>
      <c r="J1732" s="317" t="s">
        <v>19</v>
      </c>
      <c r="K1732" s="317" t="s">
        <v>5432</v>
      </c>
      <c r="L1732" s="317" t="s">
        <v>7219</v>
      </c>
      <c r="M1732" s="317" t="e">
        <f>VLOOKUP(L1732,[2]Feuil1!$F:$F,1,)</f>
        <v>#N/A</v>
      </c>
      <c r="N1732" s="317"/>
    </row>
    <row r="1733" spans="1:14">
      <c r="A1733" s="317" t="str">
        <f>_xlfn.XLOOKUP(B1733,NRO!I:I,NRO!H:H)</f>
        <v>KDG</v>
      </c>
      <c r="B1733" s="317" t="s">
        <v>1408</v>
      </c>
      <c r="C1733" s="317" t="s">
        <v>4011</v>
      </c>
      <c r="D1733" s="317">
        <v>12.574630000000001</v>
      </c>
      <c r="E1733" s="317">
        <v>-12.20645</v>
      </c>
      <c r="F1733" s="317">
        <v>0</v>
      </c>
      <c r="G1733" s="317">
        <v>8</v>
      </c>
      <c r="H1733" s="317">
        <v>0</v>
      </c>
      <c r="I1733" s="317">
        <v>0</v>
      </c>
      <c r="J1733" s="323" t="s">
        <v>9</v>
      </c>
      <c r="K1733" s="317" t="s">
        <v>5432</v>
      </c>
      <c r="L1733" s="317" t="s">
        <v>7220</v>
      </c>
      <c r="M1733" s="317" t="e">
        <f>VLOOKUP(L1733,[2]Feuil1!$F:$F,1,)</f>
        <v>#N/A</v>
      </c>
      <c r="N1733" s="317"/>
    </row>
    <row r="1734" spans="1:14">
      <c r="A1734" s="317" t="str">
        <f>_xlfn.XLOOKUP(B1734,NRO!I:I,NRO!H:H)</f>
        <v>TIA</v>
      </c>
      <c r="B1734" s="317" t="s">
        <v>1539</v>
      </c>
      <c r="C1734" s="317" t="s">
        <v>3719</v>
      </c>
      <c r="D1734" s="317">
        <v>14.756959999999999</v>
      </c>
      <c r="E1734" s="317">
        <v>-17.370809999999999</v>
      </c>
      <c r="F1734" s="317">
        <v>0</v>
      </c>
      <c r="G1734" s="317">
        <v>8</v>
      </c>
      <c r="H1734" s="317">
        <v>0</v>
      </c>
      <c r="I1734" s="317">
        <v>0</v>
      </c>
      <c r="J1734" s="318" t="s">
        <v>12</v>
      </c>
      <c r="K1734" s="317" t="s">
        <v>5432</v>
      </c>
      <c r="L1734" s="317" t="s">
        <v>7221</v>
      </c>
      <c r="M1734" s="317" t="e">
        <f>VLOOKUP(L1734,[2]Feuil1!$F:$F,1,)</f>
        <v>#N/A</v>
      </c>
      <c r="N1734" s="317"/>
    </row>
    <row r="1735" spans="1:14">
      <c r="A1735" s="317" t="str">
        <f>_xlfn.XLOOKUP(B1735,NRO!I:I,NRO!H:H)</f>
        <v>BGY</v>
      </c>
      <c r="B1735" s="317" t="s">
        <v>1039</v>
      </c>
      <c r="C1735" s="317" t="s">
        <v>3871</v>
      </c>
      <c r="D1735" s="317">
        <v>14.70682</v>
      </c>
      <c r="E1735" s="317">
        <v>-17.234100000000002</v>
      </c>
      <c r="F1735" s="317">
        <v>0</v>
      </c>
      <c r="G1735" s="317">
        <v>8</v>
      </c>
      <c r="H1735" s="317">
        <v>0</v>
      </c>
      <c r="I1735" s="317">
        <v>0</v>
      </c>
      <c r="J1735" s="318" t="s">
        <v>12</v>
      </c>
      <c r="K1735" s="317" t="s">
        <v>5432</v>
      </c>
      <c r="L1735" s="317" t="s">
        <v>7222</v>
      </c>
      <c r="M1735" s="317" t="e">
        <f>VLOOKUP(L1735,[2]Feuil1!$F:$F,1,)</f>
        <v>#N/A</v>
      </c>
      <c r="N1735" s="317"/>
    </row>
    <row r="1736" spans="1:14">
      <c r="A1736" s="317" t="str">
        <f>_xlfn.XLOOKUP(B1736,NRO!I:I,NRO!H:H)</f>
        <v>MBR</v>
      </c>
      <c r="B1736" s="317" t="s">
        <v>735</v>
      </c>
      <c r="C1736" s="317" t="s">
        <v>4675</v>
      </c>
      <c r="D1736" s="317">
        <v>14.4094</v>
      </c>
      <c r="E1736" s="317">
        <v>-16.965699999999998</v>
      </c>
      <c r="F1736" s="317">
        <v>0</v>
      </c>
      <c r="G1736" s="317">
        <v>6</v>
      </c>
      <c r="H1736" s="317">
        <v>0</v>
      </c>
      <c r="I1736" s="317">
        <v>0</v>
      </c>
      <c r="J1736" s="320" t="s">
        <v>23</v>
      </c>
      <c r="K1736" s="317" t="s">
        <v>5432</v>
      </c>
      <c r="L1736" s="317" t="s">
        <v>7223</v>
      </c>
      <c r="M1736" s="317" t="e">
        <f>VLOOKUP(L1736,[2]Feuil1!$F:$F,1,)</f>
        <v>#N/A</v>
      </c>
      <c r="N1736" s="317"/>
    </row>
    <row r="1737" spans="1:14">
      <c r="A1737" s="317" t="str">
        <f>_xlfn.XLOOKUP(B1737,NRO!I:I,NRO!H:H)</f>
        <v>GMB</v>
      </c>
      <c r="B1737" s="317" t="s">
        <v>1295</v>
      </c>
      <c r="C1737" s="317" t="s">
        <v>4461</v>
      </c>
      <c r="D1737" s="317">
        <v>14.45434</v>
      </c>
      <c r="E1737" s="317">
        <v>-16.980370000000001</v>
      </c>
      <c r="F1737" s="317">
        <v>0</v>
      </c>
      <c r="G1737" s="317">
        <v>8</v>
      </c>
      <c r="H1737" s="317">
        <v>0</v>
      </c>
      <c r="I1737" s="317">
        <v>0</v>
      </c>
      <c r="J1737" s="320" t="s">
        <v>23</v>
      </c>
      <c r="K1737" s="317" t="s">
        <v>5432</v>
      </c>
      <c r="L1737" s="317" t="s">
        <v>7224</v>
      </c>
      <c r="M1737" s="317" t="e">
        <f>VLOOKUP(L1737,[2]Feuil1!$F:$F,1,)</f>
        <v>#N/A</v>
      </c>
      <c r="N1737" s="317"/>
    </row>
    <row r="1738" spans="1:14">
      <c r="A1738" s="317" t="str">
        <f>_xlfn.XLOOKUP(B1738,NRO!I:I,NRO!H:H)</f>
        <v>SDF</v>
      </c>
      <c r="B1738" s="317" t="s">
        <v>435</v>
      </c>
      <c r="C1738" s="317" t="s">
        <v>5021</v>
      </c>
      <c r="D1738" s="317">
        <v>14.728</v>
      </c>
      <c r="E1738" s="317">
        <v>-17.461510000000001</v>
      </c>
      <c r="F1738" s="317">
        <v>0</v>
      </c>
      <c r="G1738" s="317">
        <v>6</v>
      </c>
      <c r="H1738" s="317">
        <v>0</v>
      </c>
      <c r="I1738" s="317">
        <v>0</v>
      </c>
      <c r="J1738" s="317" t="s">
        <v>19</v>
      </c>
      <c r="K1738" s="317" t="s">
        <v>5432</v>
      </c>
      <c r="L1738" s="317" t="s">
        <v>7225</v>
      </c>
      <c r="M1738" s="317" t="e">
        <f>VLOOKUP(L1738,[2]Feuil1!$F:$F,1,)</f>
        <v>#N/A</v>
      </c>
      <c r="N1738" s="317"/>
    </row>
    <row r="1739" spans="1:14">
      <c r="A1739" s="317" t="str">
        <f>_xlfn.XLOOKUP(B1739,NRO!I:I,NRO!H:H)</f>
        <v>TIA</v>
      </c>
      <c r="B1739" s="317" t="s">
        <v>1539</v>
      </c>
      <c r="C1739" s="317" t="s">
        <v>3703</v>
      </c>
      <c r="D1739" s="317">
        <v>14.757099999999999</v>
      </c>
      <c r="E1739" s="317">
        <v>-17.37003</v>
      </c>
      <c r="F1739" s="317">
        <v>0</v>
      </c>
      <c r="G1739" s="317">
        <v>8</v>
      </c>
      <c r="H1739" s="317">
        <v>0</v>
      </c>
      <c r="I1739" s="317">
        <v>0</v>
      </c>
      <c r="J1739" s="318" t="s">
        <v>12</v>
      </c>
      <c r="K1739" s="317" t="s">
        <v>5432</v>
      </c>
      <c r="L1739" s="317" t="s">
        <v>7226</v>
      </c>
      <c r="M1739" s="317" t="e">
        <f>VLOOKUP(L1739,[2]Feuil1!$F:$F,1,)</f>
        <v>#N/A</v>
      </c>
      <c r="N1739" s="317"/>
    </row>
    <row r="1740" spans="1:14">
      <c r="A1740" s="317" t="str">
        <f>_xlfn.XLOOKUP(B1740,NRO!I:I,NRO!H:H)</f>
        <v>KLK</v>
      </c>
      <c r="B1740" s="317" t="s">
        <v>1641</v>
      </c>
      <c r="C1740" s="317" t="s">
        <v>4020</v>
      </c>
      <c r="D1740" s="317">
        <v>14.150270000000001</v>
      </c>
      <c r="E1740" s="317">
        <v>-16.094719999999999</v>
      </c>
      <c r="F1740" s="317">
        <v>0</v>
      </c>
      <c r="G1740" s="317">
        <v>8</v>
      </c>
      <c r="H1740" s="317">
        <v>0</v>
      </c>
      <c r="I1740" s="317">
        <v>0</v>
      </c>
      <c r="J1740" s="322" t="s">
        <v>41</v>
      </c>
      <c r="K1740" s="317" t="s">
        <v>5432</v>
      </c>
      <c r="L1740" s="317" t="s">
        <v>7227</v>
      </c>
      <c r="M1740" s="317" t="e">
        <f>VLOOKUP(L1740,[2]Feuil1!$F:$F,1,)</f>
        <v>#N/A</v>
      </c>
      <c r="N1740" s="317"/>
    </row>
    <row r="1741" spans="1:14">
      <c r="A1741" s="317" t="str">
        <f>_xlfn.XLOOKUP(B1741,NRO!I:I,NRO!H:H)</f>
        <v>KMR</v>
      </c>
      <c r="B1741" s="317" t="s">
        <v>1392</v>
      </c>
      <c r="C1741" s="317" t="s">
        <v>4022</v>
      </c>
      <c r="D1741" s="317">
        <v>14.78318</v>
      </c>
      <c r="E1741" s="317">
        <v>-17.35107</v>
      </c>
      <c r="F1741" s="317">
        <v>0</v>
      </c>
      <c r="G1741" s="317">
        <v>8</v>
      </c>
      <c r="H1741" s="317">
        <v>0</v>
      </c>
      <c r="I1741" s="317">
        <v>0</v>
      </c>
      <c r="J1741" s="318" t="s">
        <v>12</v>
      </c>
      <c r="K1741" s="317" t="s">
        <v>5432</v>
      </c>
      <c r="L1741" s="317" t="s">
        <v>7228</v>
      </c>
      <c r="M1741" s="317" t="e">
        <f>VLOOKUP(L1741,[2]Feuil1!$F:$F,1,)</f>
        <v>#N/A</v>
      </c>
      <c r="N1741" s="317"/>
    </row>
    <row r="1742" spans="1:14">
      <c r="A1742" s="317" t="str">
        <f>_xlfn.XLOOKUP(B1742,NRO!I:I,NRO!H:H)</f>
        <v>YOF</v>
      </c>
      <c r="B1742" s="317" t="s">
        <v>298</v>
      </c>
      <c r="C1742" s="317" t="s">
        <v>5257</v>
      </c>
      <c r="D1742" s="317">
        <v>14.755459999999999</v>
      </c>
      <c r="E1742" s="317">
        <v>-17.490839999999999</v>
      </c>
      <c r="F1742" s="317">
        <v>0</v>
      </c>
      <c r="G1742" s="317">
        <v>6</v>
      </c>
      <c r="H1742" s="317">
        <v>0</v>
      </c>
      <c r="I1742" s="317">
        <v>0</v>
      </c>
      <c r="J1742" s="317" t="s">
        <v>19</v>
      </c>
      <c r="K1742" s="317" t="s">
        <v>5432</v>
      </c>
      <c r="L1742" s="317" t="s">
        <v>7229</v>
      </c>
      <c r="M1742" s="317" t="e">
        <f>VLOOKUP(L1742,[2]Feuil1!$F:$F,1,)</f>
        <v>#N/A</v>
      </c>
      <c r="N1742" s="317"/>
    </row>
    <row r="1743" spans="1:14">
      <c r="A1743" s="317" t="str">
        <f>_xlfn.XLOOKUP(B1743,NRO!I:I,NRO!H:H)</f>
        <v>MBR</v>
      </c>
      <c r="B1743" s="317" t="s">
        <v>735</v>
      </c>
      <c r="C1743" s="317" t="s">
        <v>4682</v>
      </c>
      <c r="D1743" s="317">
        <v>14.413639999999999</v>
      </c>
      <c r="E1743" s="317">
        <v>-16.968620000000001</v>
      </c>
      <c r="F1743" s="317">
        <v>0</v>
      </c>
      <c r="G1743" s="317">
        <v>6</v>
      </c>
      <c r="H1743" s="317">
        <v>0</v>
      </c>
      <c r="I1743" s="317">
        <v>0</v>
      </c>
      <c r="J1743" s="320" t="s">
        <v>23</v>
      </c>
      <c r="K1743" s="317" t="s">
        <v>5432</v>
      </c>
      <c r="L1743" s="317" t="s">
        <v>7230</v>
      </c>
      <c r="M1743" s="317" t="e">
        <f>VLOOKUP(L1743,[2]Feuil1!$F:$F,1,)</f>
        <v>#N/A</v>
      </c>
      <c r="N1743" s="317"/>
    </row>
    <row r="1744" spans="1:14">
      <c r="A1744" s="317" t="str">
        <f>_xlfn.XLOOKUP(B1744,NRO!I:I,NRO!H:H)</f>
        <v>GMB</v>
      </c>
      <c r="B1744" s="317" t="s">
        <v>553</v>
      </c>
      <c r="C1744" s="317" t="s">
        <v>4645</v>
      </c>
      <c r="D1744" s="317">
        <v>14.44317</v>
      </c>
      <c r="E1744" s="317">
        <v>-17.007059999999999</v>
      </c>
      <c r="F1744" s="317">
        <v>0</v>
      </c>
      <c r="G1744" s="317">
        <v>6</v>
      </c>
      <c r="H1744" s="317">
        <v>0</v>
      </c>
      <c r="I1744" s="317">
        <v>0</v>
      </c>
      <c r="J1744" s="320" t="s">
        <v>23</v>
      </c>
      <c r="K1744" s="317" t="s">
        <v>5432</v>
      </c>
      <c r="L1744" s="317" t="s">
        <v>7231</v>
      </c>
      <c r="M1744" s="317" t="e">
        <f>VLOOKUP(L1744,[2]Feuil1!$F:$F,1,)</f>
        <v>#N/A</v>
      </c>
      <c r="N1744" s="317"/>
    </row>
    <row r="1745" spans="1:14">
      <c r="A1745" s="317" t="str">
        <f>_xlfn.XLOOKUP(B1745,NRO!I:I,NRO!H:H)</f>
        <v>LGA</v>
      </c>
      <c r="B1745" s="317" t="s">
        <v>806</v>
      </c>
      <c r="C1745" s="317" t="s">
        <v>4559</v>
      </c>
      <c r="D1745" s="317">
        <v>15.632350000000001</v>
      </c>
      <c r="E1745" s="317">
        <v>-16.23845</v>
      </c>
      <c r="F1745" s="317">
        <v>0</v>
      </c>
      <c r="G1745" s="317">
        <v>6</v>
      </c>
      <c r="H1745" s="317">
        <v>0</v>
      </c>
      <c r="I1745" s="317">
        <v>0</v>
      </c>
      <c r="J1745" s="321" t="s">
        <v>26</v>
      </c>
      <c r="K1745" s="317" t="s">
        <v>5432</v>
      </c>
      <c r="L1745" s="317" t="s">
        <v>7232</v>
      </c>
      <c r="M1745" s="317" t="str">
        <f>VLOOKUP(L1745,[2]Feuil1!$F:$F,1,)</f>
        <v>O_LGA_A04_MEB06-A2_7</v>
      </c>
      <c r="N1745" s="317"/>
    </row>
    <row r="1746" spans="1:14">
      <c r="A1746" s="317" t="str">
        <f>_xlfn.XLOOKUP(B1746,NRO!I:I,NRO!H:H)</f>
        <v>GDW</v>
      </c>
      <c r="B1746" s="317" t="s">
        <v>692</v>
      </c>
      <c r="C1746" s="317" t="s">
        <v>3812</v>
      </c>
      <c r="D1746" s="317">
        <v>14.78017</v>
      </c>
      <c r="E1746" s="317">
        <v>-17.39808</v>
      </c>
      <c r="F1746" s="317">
        <v>0</v>
      </c>
      <c r="G1746" s="317">
        <v>6</v>
      </c>
      <c r="H1746" s="317">
        <v>0</v>
      </c>
      <c r="I1746" s="317">
        <v>0</v>
      </c>
      <c r="J1746" s="318" t="s">
        <v>12</v>
      </c>
      <c r="K1746" s="317" t="s">
        <v>5432</v>
      </c>
      <c r="L1746" s="317" t="s">
        <v>7233</v>
      </c>
      <c r="M1746" s="317" t="e">
        <f>VLOOKUP(L1746,[2]Feuil1!$F:$F,1,)</f>
        <v>#N/A</v>
      </c>
      <c r="N1746" s="317"/>
    </row>
    <row r="1747" spans="1:14">
      <c r="A1747" s="317" t="str">
        <f>_xlfn.XLOOKUP(B1747,NRO!I:I,NRO!H:H)</f>
        <v>RUF</v>
      </c>
      <c r="B1747" s="317" t="s">
        <v>750</v>
      </c>
      <c r="C1747" s="317" t="s">
        <v>3946</v>
      </c>
      <c r="D1747" s="317">
        <v>14.74067</v>
      </c>
      <c r="E1747" s="317">
        <v>-17.28613</v>
      </c>
      <c r="F1747" s="317">
        <v>0</v>
      </c>
      <c r="G1747" s="317">
        <v>6</v>
      </c>
      <c r="H1747" s="317">
        <v>0</v>
      </c>
      <c r="I1747" s="317">
        <v>0</v>
      </c>
      <c r="J1747" s="318" t="s">
        <v>12</v>
      </c>
      <c r="K1747" s="317" t="s">
        <v>5432</v>
      </c>
      <c r="L1747" s="317" t="s">
        <v>7234</v>
      </c>
      <c r="M1747" s="317" t="e">
        <f>VLOOKUP(L1747,[2]Feuil1!$F:$F,1,)</f>
        <v>#N/A</v>
      </c>
      <c r="N1747" s="317"/>
    </row>
    <row r="1748" spans="1:14">
      <c r="A1748" s="317" t="str">
        <f>_xlfn.XLOOKUP(B1748,NRO!I:I,NRO!H:H)</f>
        <v>SGK</v>
      </c>
      <c r="B1748" s="317" t="s">
        <v>776</v>
      </c>
      <c r="C1748" s="317" t="s">
        <v>4120</v>
      </c>
      <c r="D1748" s="317">
        <v>14.76882</v>
      </c>
      <c r="E1748" s="317">
        <v>-17.2483</v>
      </c>
      <c r="F1748" s="317">
        <v>0</v>
      </c>
      <c r="G1748" s="317">
        <v>8</v>
      </c>
      <c r="H1748" s="317">
        <v>0</v>
      </c>
      <c r="I1748" s="317">
        <v>0</v>
      </c>
      <c r="J1748" s="318" t="s">
        <v>12</v>
      </c>
      <c r="K1748" s="317" t="s">
        <v>5432</v>
      </c>
      <c r="L1748" s="317" t="s">
        <v>7235</v>
      </c>
      <c r="M1748" s="317" t="e">
        <f>VLOOKUP(L1748,[2]Feuil1!$F:$F,1,)</f>
        <v>#N/A</v>
      </c>
      <c r="N1748" s="317"/>
    </row>
    <row r="1749" spans="1:14">
      <c r="A1749" s="317" t="str">
        <f>_xlfn.XLOOKUP(B1749,NRO!I:I,NRO!H:H)</f>
        <v>REP</v>
      </c>
      <c r="B1749" s="317" t="s">
        <v>147</v>
      </c>
      <c r="C1749" s="317" t="s">
        <v>3925</v>
      </c>
      <c r="D1749" s="317">
        <v>14.671250000000001</v>
      </c>
      <c r="E1749" s="317">
        <v>-17.43009</v>
      </c>
      <c r="F1749" s="317">
        <v>0</v>
      </c>
      <c r="G1749" s="317">
        <v>6</v>
      </c>
      <c r="H1749" s="317">
        <v>0</v>
      </c>
      <c r="I1749" s="317">
        <v>0</v>
      </c>
      <c r="J1749" s="317" t="s">
        <v>19</v>
      </c>
      <c r="K1749" s="317" t="s">
        <v>5432</v>
      </c>
      <c r="L1749" s="317" t="s">
        <v>7236</v>
      </c>
      <c r="M1749" s="317" t="e">
        <f>VLOOKUP(L1749,[2]Feuil1!$F:$F,1,)</f>
        <v>#N/A</v>
      </c>
      <c r="N1749" s="317"/>
    </row>
    <row r="1750" spans="1:14">
      <c r="A1750" s="317" t="str">
        <f>_xlfn.XLOOKUP(B1750,NRO!I:I,NRO!H:H)</f>
        <v>MED</v>
      </c>
      <c r="B1750" s="317" t="s">
        <v>593</v>
      </c>
      <c r="C1750" s="317" t="s">
        <v>4080</v>
      </c>
      <c r="D1750" s="317">
        <v>14.682267</v>
      </c>
      <c r="E1750" s="317">
        <v>-17.444656999999999</v>
      </c>
      <c r="F1750" s="317">
        <v>0</v>
      </c>
      <c r="G1750" s="317">
        <v>6</v>
      </c>
      <c r="H1750" s="317">
        <v>0</v>
      </c>
      <c r="I1750" s="317">
        <v>0</v>
      </c>
      <c r="J1750" s="317" t="s">
        <v>19</v>
      </c>
      <c r="K1750" s="317" t="s">
        <v>5432</v>
      </c>
      <c r="L1750" s="317" t="s">
        <v>7237</v>
      </c>
      <c r="M1750" s="317" t="e">
        <f>VLOOKUP(L1750,[2]Feuil1!$F:$F,1,)</f>
        <v>#N/A</v>
      </c>
      <c r="N1750" s="317"/>
    </row>
    <row r="1751" spans="1:14">
      <c r="A1751" s="317" t="str">
        <f>_xlfn.XLOOKUP(B1751,NRO!I:I,NRO!H:H)</f>
        <v>TIA</v>
      </c>
      <c r="B1751" s="317" t="s">
        <v>785</v>
      </c>
      <c r="C1751" s="317" t="s">
        <v>3767</v>
      </c>
      <c r="D1751" s="317">
        <v>14.757059999999999</v>
      </c>
      <c r="E1751" s="317">
        <v>-17.38954</v>
      </c>
      <c r="F1751" s="317">
        <v>0</v>
      </c>
      <c r="G1751" s="317">
        <v>6</v>
      </c>
      <c r="H1751" s="317">
        <v>0</v>
      </c>
      <c r="I1751" s="317">
        <v>0</v>
      </c>
      <c r="J1751" s="318" t="s">
        <v>12</v>
      </c>
      <c r="K1751" s="317" t="s">
        <v>5432</v>
      </c>
      <c r="L1751" s="317" t="s">
        <v>7238</v>
      </c>
      <c r="M1751" s="317" t="e">
        <f>VLOOKUP(L1751,[2]Feuil1!$F:$F,1,)</f>
        <v>#N/A</v>
      </c>
      <c r="N1751" s="317"/>
    </row>
    <row r="1752" spans="1:14">
      <c r="A1752" s="317" t="str">
        <f>_xlfn.XLOOKUP(B1752,NRO!I:I,NRO!H:H)</f>
        <v>MAD</v>
      </c>
      <c r="B1752" s="317" t="s">
        <v>1531</v>
      </c>
      <c r="C1752" s="317" t="s">
        <v>3717</v>
      </c>
      <c r="D1752" s="317">
        <v>14.85788</v>
      </c>
      <c r="E1752" s="317">
        <v>-15.953049999999999</v>
      </c>
      <c r="F1752" s="317">
        <v>0</v>
      </c>
      <c r="G1752" s="317">
        <v>8</v>
      </c>
      <c r="H1752" s="317">
        <v>0</v>
      </c>
      <c r="I1752" s="317">
        <v>0</v>
      </c>
      <c r="J1752" s="320" t="s">
        <v>5430</v>
      </c>
      <c r="K1752" s="317" t="s">
        <v>5432</v>
      </c>
      <c r="L1752" s="317" t="s">
        <v>7239</v>
      </c>
      <c r="M1752" s="317" t="e">
        <f>VLOOKUP(L1752,[2]Feuil1!$F:$F,1,)</f>
        <v>#N/A</v>
      </c>
      <c r="N1752" s="317"/>
    </row>
    <row r="1753" spans="1:14">
      <c r="A1753" s="317" t="str">
        <f>_xlfn.XLOOKUP(B1753,NRO!I:I,NRO!H:H)</f>
        <v>THS</v>
      </c>
      <c r="B1753" s="317" t="s">
        <v>1132</v>
      </c>
      <c r="C1753" s="317" t="s">
        <v>5258</v>
      </c>
      <c r="D1753" s="317">
        <v>14.79631</v>
      </c>
      <c r="E1753" s="317">
        <v>-16.941770000000002</v>
      </c>
      <c r="F1753" s="317">
        <v>0</v>
      </c>
      <c r="G1753" s="317">
        <v>8</v>
      </c>
      <c r="H1753" s="317">
        <v>0</v>
      </c>
      <c r="I1753" s="317">
        <v>0</v>
      </c>
      <c r="J1753" s="320" t="s">
        <v>23</v>
      </c>
      <c r="K1753" s="317" t="s">
        <v>5432</v>
      </c>
      <c r="L1753" s="317" t="s">
        <v>7240</v>
      </c>
      <c r="M1753" s="317" t="e">
        <f>VLOOKUP(L1753,[2]Feuil1!$F:$F,1,)</f>
        <v>#N/A</v>
      </c>
      <c r="N1753" s="317"/>
    </row>
    <row r="1754" spans="1:14">
      <c r="A1754" s="317" t="str">
        <f>_xlfn.XLOOKUP(B1754,NRO!I:I,NRO!H:H)</f>
        <v>NFO</v>
      </c>
      <c r="B1754" s="317" t="s">
        <v>231</v>
      </c>
      <c r="C1754" s="317" t="s">
        <v>3816</v>
      </c>
      <c r="D1754" s="317">
        <v>14.75065</v>
      </c>
      <c r="E1754" s="317">
        <v>-17.467669999999998</v>
      </c>
      <c r="F1754" s="317">
        <v>0</v>
      </c>
      <c r="G1754" s="317">
        <v>6</v>
      </c>
      <c r="H1754" s="317">
        <v>0</v>
      </c>
      <c r="I1754" s="317">
        <v>0</v>
      </c>
      <c r="J1754" s="317" t="s">
        <v>19</v>
      </c>
      <c r="K1754" s="317" t="s">
        <v>5432</v>
      </c>
      <c r="L1754" s="317" t="s">
        <v>7241</v>
      </c>
      <c r="M1754" s="317" t="e">
        <f>VLOOKUP(L1754,[2]Feuil1!$F:$F,1,)</f>
        <v>#N/A</v>
      </c>
      <c r="N1754" s="317"/>
    </row>
    <row r="1755" spans="1:14">
      <c r="A1755" s="317" t="str">
        <f>_xlfn.XLOOKUP(B1755,NRO!I:I,NRO!H:H)</f>
        <v>YOF</v>
      </c>
      <c r="B1755" s="317" t="s">
        <v>230</v>
      </c>
      <c r="C1755" s="317" t="s">
        <v>5052</v>
      </c>
      <c r="D1755" s="317">
        <v>14.760719999999999</v>
      </c>
      <c r="E1755" s="317">
        <v>-17.477370000000001</v>
      </c>
      <c r="F1755" s="317">
        <v>0</v>
      </c>
      <c r="G1755" s="317">
        <v>6</v>
      </c>
      <c r="H1755" s="317">
        <v>0</v>
      </c>
      <c r="I1755" s="317">
        <v>0</v>
      </c>
      <c r="J1755" s="317" t="s">
        <v>19</v>
      </c>
      <c r="K1755" s="317" t="s">
        <v>5432</v>
      </c>
      <c r="L1755" s="317" t="s">
        <v>7242</v>
      </c>
      <c r="M1755" s="317" t="e">
        <f>VLOOKUP(L1755,[2]Feuil1!$F:$F,1,)</f>
        <v>#N/A</v>
      </c>
      <c r="N1755" s="317"/>
    </row>
    <row r="1756" spans="1:14">
      <c r="A1756" s="317" t="str">
        <f>_xlfn.XLOOKUP(B1756,NRO!I:I,NRO!H:H)</f>
        <v>NGL</v>
      </c>
      <c r="B1756" s="317" t="s">
        <v>1697</v>
      </c>
      <c r="C1756" s="317" t="s">
        <v>4450</v>
      </c>
      <c r="D1756" s="317">
        <v>14.61107</v>
      </c>
      <c r="E1756" s="317">
        <v>-17.15371</v>
      </c>
      <c r="F1756" s="317">
        <v>0</v>
      </c>
      <c r="G1756" s="317">
        <v>6</v>
      </c>
      <c r="H1756" s="317">
        <v>0</v>
      </c>
      <c r="I1756" s="317">
        <v>0</v>
      </c>
      <c r="J1756" s="318" t="s">
        <v>12</v>
      </c>
      <c r="K1756" s="317" t="s">
        <v>5432</v>
      </c>
      <c r="L1756" s="317" t="s">
        <v>7243</v>
      </c>
      <c r="M1756" s="317" t="e">
        <f>VLOOKUP(L1756,[2]Feuil1!$F:$F,1,)</f>
        <v>#N/A</v>
      </c>
      <c r="N1756" s="317"/>
    </row>
    <row r="1757" spans="1:14">
      <c r="A1757" s="317" t="str">
        <f>_xlfn.XLOOKUP(B1757,NRO!I:I,NRO!H:H)</f>
        <v>KMR</v>
      </c>
      <c r="B1757" s="317" t="s">
        <v>781</v>
      </c>
      <c r="C1757" s="317" t="s">
        <v>3935</v>
      </c>
      <c r="D1757" s="317">
        <v>14.790520000000001</v>
      </c>
      <c r="E1757" s="317">
        <v>-17.32978</v>
      </c>
      <c r="F1757" s="317">
        <v>0</v>
      </c>
      <c r="G1757" s="317">
        <v>6</v>
      </c>
      <c r="H1757" s="317">
        <v>0</v>
      </c>
      <c r="I1757" s="317">
        <v>0</v>
      </c>
      <c r="J1757" s="318" t="s">
        <v>12</v>
      </c>
      <c r="K1757" s="317" t="s">
        <v>5432</v>
      </c>
      <c r="L1757" s="317" t="s">
        <v>7244</v>
      </c>
      <c r="M1757" s="317" t="e">
        <f>VLOOKUP(L1757,[2]Feuil1!$F:$F,1,)</f>
        <v>#N/A</v>
      </c>
      <c r="N1757" s="317"/>
    </row>
    <row r="1758" spans="1:14">
      <c r="A1758" s="317" t="str">
        <f>_xlfn.XLOOKUP(B1758,NRO!I:I,NRO!H:H)</f>
        <v>MBR</v>
      </c>
      <c r="B1758" s="317" t="s">
        <v>742</v>
      </c>
      <c r="C1758" s="317" t="s">
        <v>4892</v>
      </c>
      <c r="D1758" s="317">
        <v>14.342650000000001</v>
      </c>
      <c r="E1758" s="317">
        <v>-16.917909999999999</v>
      </c>
      <c r="F1758" s="317">
        <v>0</v>
      </c>
      <c r="G1758" s="317">
        <v>6</v>
      </c>
      <c r="H1758" s="317">
        <v>0</v>
      </c>
      <c r="I1758" s="317">
        <v>0</v>
      </c>
      <c r="J1758" s="320" t="s">
        <v>23</v>
      </c>
      <c r="K1758" s="317" t="s">
        <v>5432</v>
      </c>
      <c r="L1758" s="317" t="s">
        <v>7245</v>
      </c>
      <c r="M1758" s="317" t="e">
        <f>VLOOKUP(L1758,[2]Feuil1!$F:$F,1,)</f>
        <v>#N/A</v>
      </c>
      <c r="N1758" s="317"/>
    </row>
    <row r="1759" spans="1:14">
      <c r="A1759" s="317" t="str">
        <f>_xlfn.XLOOKUP(B1759,NRO!I:I,NRO!H:H)</f>
        <v>RUF</v>
      </c>
      <c r="B1759" s="317" t="s">
        <v>1341</v>
      </c>
      <c r="C1759" s="317" t="s">
        <v>3893</v>
      </c>
      <c r="D1759" s="317">
        <v>14.723605558928799</v>
      </c>
      <c r="E1759" s="317">
        <v>-17.2550728235781</v>
      </c>
      <c r="F1759" s="317">
        <v>0</v>
      </c>
      <c r="G1759" s="317">
        <v>8</v>
      </c>
      <c r="H1759" s="317">
        <v>0</v>
      </c>
      <c r="I1759" s="317">
        <v>0</v>
      </c>
      <c r="J1759" s="318" t="s">
        <v>12</v>
      </c>
      <c r="K1759" s="317" t="s">
        <v>5432</v>
      </c>
      <c r="L1759" s="317" t="s">
        <v>7246</v>
      </c>
      <c r="M1759" s="317" t="e">
        <f>VLOOKUP(L1759,[2]Feuil1!$F:$F,1,)</f>
        <v>#N/A</v>
      </c>
      <c r="N1759" s="317"/>
    </row>
    <row r="1760" spans="1:14">
      <c r="A1760" s="317" t="str">
        <f>_xlfn.XLOOKUP(B1760,NRO!I:I,NRO!H:H)</f>
        <v>TBM</v>
      </c>
      <c r="B1760" s="317" t="s">
        <v>1524</v>
      </c>
      <c r="C1760" s="317" t="s">
        <v>3758</v>
      </c>
      <c r="D1760" s="317">
        <v>14.86985</v>
      </c>
      <c r="E1760" s="317">
        <v>-15.835089999999999</v>
      </c>
      <c r="F1760" s="317">
        <v>0</v>
      </c>
      <c r="G1760" s="317">
        <v>8</v>
      </c>
      <c r="H1760" s="317">
        <v>0</v>
      </c>
      <c r="I1760" s="317">
        <v>0</v>
      </c>
      <c r="J1760" s="320" t="s">
        <v>5430</v>
      </c>
      <c r="K1760" s="317" t="s">
        <v>5432</v>
      </c>
      <c r="L1760" s="317" t="s">
        <v>7247</v>
      </c>
      <c r="M1760" s="317" t="e">
        <f>VLOOKUP(L1760,[2]Feuil1!$F:$F,1,)</f>
        <v>#N/A</v>
      </c>
      <c r="N1760" s="317"/>
    </row>
    <row r="1761" spans="1:14">
      <c r="A1761" s="317" t="str">
        <f>_xlfn.XLOOKUP(B1761,NRO!I:I,NRO!H:H)</f>
        <v>GDW</v>
      </c>
      <c r="B1761" s="317" t="s">
        <v>692</v>
      </c>
      <c r="C1761" s="317" t="s">
        <v>3814</v>
      </c>
      <c r="D1761" s="317">
        <v>14.77882</v>
      </c>
      <c r="E1761" s="317">
        <v>-17.398389999999999</v>
      </c>
      <c r="F1761" s="317">
        <v>0</v>
      </c>
      <c r="G1761" s="317">
        <v>6</v>
      </c>
      <c r="H1761" s="317">
        <v>0</v>
      </c>
      <c r="I1761" s="317">
        <v>0</v>
      </c>
      <c r="J1761" s="318" t="s">
        <v>12</v>
      </c>
      <c r="K1761" s="317" t="s">
        <v>5432</v>
      </c>
      <c r="L1761" s="317" t="s">
        <v>7248</v>
      </c>
      <c r="M1761" s="317" t="e">
        <f>VLOOKUP(L1761,[2]Feuil1!$F:$F,1,)</f>
        <v>#N/A</v>
      </c>
      <c r="N1761" s="317"/>
    </row>
    <row r="1762" spans="1:14">
      <c r="A1762" s="317" t="str">
        <f>_xlfn.XLOOKUP(B1762,NRO!I:I,NRO!H:H)</f>
        <v>TIA</v>
      </c>
      <c r="B1762" s="317" t="s">
        <v>856</v>
      </c>
      <c r="C1762" s="317" t="s">
        <v>4158</v>
      </c>
      <c r="D1762" s="317">
        <v>14.74394</v>
      </c>
      <c r="E1762" s="317">
        <v>-17.38917</v>
      </c>
      <c r="F1762" s="317">
        <v>0</v>
      </c>
      <c r="G1762" s="317">
        <v>6</v>
      </c>
      <c r="H1762" s="317">
        <v>0</v>
      </c>
      <c r="I1762" s="317">
        <v>0</v>
      </c>
      <c r="J1762" s="318" t="s">
        <v>12</v>
      </c>
      <c r="K1762" s="317" t="s">
        <v>5432</v>
      </c>
      <c r="L1762" s="317" t="s">
        <v>7249</v>
      </c>
      <c r="M1762" s="317" t="e">
        <f>VLOOKUP(L1762,[2]Feuil1!$F:$F,1,)</f>
        <v>#N/A</v>
      </c>
      <c r="N1762" s="317"/>
    </row>
    <row r="1763" spans="1:14">
      <c r="A1763" s="317" t="str">
        <f>_xlfn.XLOOKUP(B1763,NRO!I:I,NRO!H:H)</f>
        <v>HAN</v>
      </c>
      <c r="B1763" s="317" t="s">
        <v>1224</v>
      </c>
      <c r="C1763" s="317" t="s">
        <v>4009</v>
      </c>
      <c r="D1763" s="317">
        <v>14.728429999999999</v>
      </c>
      <c r="E1763" s="317">
        <v>-17.426400000000001</v>
      </c>
      <c r="F1763" s="317">
        <v>0</v>
      </c>
      <c r="G1763" s="317">
        <v>8</v>
      </c>
      <c r="H1763" s="317">
        <v>0</v>
      </c>
      <c r="I1763" s="317">
        <v>0</v>
      </c>
      <c r="J1763" s="318" t="s">
        <v>12</v>
      </c>
      <c r="K1763" s="317" t="s">
        <v>5432</v>
      </c>
      <c r="L1763" s="317" t="s">
        <v>7250</v>
      </c>
      <c r="M1763" s="317" t="e">
        <f>VLOOKUP(L1763,[2]Feuil1!$F:$F,1,)</f>
        <v>#N/A</v>
      </c>
      <c r="N1763" s="317"/>
    </row>
    <row r="1764" spans="1:14">
      <c r="A1764" s="317" t="str">
        <f>_xlfn.XLOOKUP(B1764,NRO!I:I,NRO!H:H)</f>
        <v>DMD</v>
      </c>
      <c r="B1764" s="317" t="s">
        <v>1538</v>
      </c>
      <c r="C1764" s="317" t="s">
        <v>3868</v>
      </c>
      <c r="D1764" s="317">
        <v>14.728009999999999</v>
      </c>
      <c r="E1764" s="317">
        <v>-17.1815</v>
      </c>
      <c r="F1764" s="317">
        <v>0</v>
      </c>
      <c r="G1764" s="317">
        <v>8</v>
      </c>
      <c r="H1764" s="317">
        <v>0</v>
      </c>
      <c r="I1764" s="317">
        <v>0</v>
      </c>
      <c r="J1764" s="318" t="s">
        <v>12</v>
      </c>
      <c r="K1764" s="317" t="s">
        <v>5432</v>
      </c>
      <c r="L1764" s="317" t="s">
        <v>7251</v>
      </c>
      <c r="M1764" s="317" t="e">
        <f>VLOOKUP(L1764,[2]Feuil1!$F:$F,1,)</f>
        <v>#N/A</v>
      </c>
      <c r="N1764" s="317"/>
    </row>
    <row r="1765" spans="1:14">
      <c r="A1765" s="317" t="str">
        <f>_xlfn.XLOOKUP(B1765,NRO!I:I,NRO!H:H)</f>
        <v>KMR</v>
      </c>
      <c r="B1765" s="317" t="s">
        <v>1254</v>
      </c>
      <c r="C1765" s="317" t="s">
        <v>3913</v>
      </c>
      <c r="D1765" s="317">
        <v>14.795837219999999</v>
      </c>
      <c r="E1765" s="317">
        <v>-17.317795279999999</v>
      </c>
      <c r="F1765" s="317">
        <v>0</v>
      </c>
      <c r="G1765" s="317">
        <v>8</v>
      </c>
      <c r="H1765" s="317">
        <v>0</v>
      </c>
      <c r="I1765" s="317">
        <v>0</v>
      </c>
      <c r="J1765" s="318" t="s">
        <v>12</v>
      </c>
      <c r="K1765" s="317" t="s">
        <v>5432</v>
      </c>
      <c r="L1765" s="317" t="s">
        <v>7252</v>
      </c>
      <c r="M1765" s="317" t="e">
        <f>VLOOKUP(L1765,[2]Feuil1!$F:$F,1,)</f>
        <v>#N/A</v>
      </c>
      <c r="N1765" s="317"/>
    </row>
    <row r="1766" spans="1:14">
      <c r="A1766" s="317" t="str">
        <f>_xlfn.XLOOKUP(B1766,NRO!I:I,NRO!H:H)</f>
        <v>MBR</v>
      </c>
      <c r="B1766" s="317" t="s">
        <v>742</v>
      </c>
      <c r="C1766" s="317" t="s">
        <v>4897</v>
      </c>
      <c r="D1766" s="317">
        <v>14.356579999999999</v>
      </c>
      <c r="E1766" s="317">
        <v>-16.93356</v>
      </c>
      <c r="F1766" s="317">
        <v>0</v>
      </c>
      <c r="G1766" s="317">
        <v>6</v>
      </c>
      <c r="H1766" s="317">
        <v>0</v>
      </c>
      <c r="I1766" s="317">
        <v>0</v>
      </c>
      <c r="J1766" s="320" t="s">
        <v>23</v>
      </c>
      <c r="K1766" s="317" t="s">
        <v>5432</v>
      </c>
      <c r="L1766" s="317" t="s">
        <v>7253</v>
      </c>
      <c r="M1766" s="317" t="e">
        <f>VLOOKUP(L1766,[2]Feuil1!$F:$F,1,)</f>
        <v>#N/A</v>
      </c>
      <c r="N1766" s="317"/>
    </row>
    <row r="1767" spans="1:14">
      <c r="A1767" s="317" t="str">
        <f>_xlfn.XLOOKUP(B1767,NRO!I:I,NRO!H:H)</f>
        <v>FAT</v>
      </c>
      <c r="B1767" s="317" t="s">
        <v>1291</v>
      </c>
      <c r="C1767" s="317" t="s">
        <v>4025</v>
      </c>
      <c r="D1767" s="317">
        <v>14.342599999999999</v>
      </c>
      <c r="E1767" s="317">
        <v>-16.398820000000001</v>
      </c>
      <c r="F1767" s="317">
        <v>0</v>
      </c>
      <c r="G1767" s="317">
        <v>8</v>
      </c>
      <c r="H1767" s="317">
        <v>0</v>
      </c>
      <c r="I1767" s="317">
        <v>0</v>
      </c>
      <c r="J1767" s="322" t="s">
        <v>41</v>
      </c>
      <c r="K1767" s="317" t="s">
        <v>5432</v>
      </c>
      <c r="L1767" s="317" t="s">
        <v>7254</v>
      </c>
      <c r="M1767" s="317" t="e">
        <f>VLOOKUP(L1767,[2]Feuil1!$F:$F,1,)</f>
        <v>#N/A</v>
      </c>
      <c r="N1767" s="317"/>
    </row>
    <row r="1768" spans="1:14">
      <c r="A1768" s="317" t="str">
        <f>_xlfn.XLOOKUP(B1768,NRO!I:I,NRO!H:H)</f>
        <v>MBR</v>
      </c>
      <c r="B1768" s="317" t="s">
        <v>735</v>
      </c>
      <c r="C1768" s="317" t="s">
        <v>4620</v>
      </c>
      <c r="D1768" s="317">
        <v>14.41131</v>
      </c>
      <c r="E1768" s="317">
        <v>-16.9693</v>
      </c>
      <c r="F1768" s="317">
        <v>0</v>
      </c>
      <c r="G1768" s="317">
        <v>6</v>
      </c>
      <c r="H1768" s="317">
        <v>0</v>
      </c>
      <c r="I1768" s="317">
        <v>0</v>
      </c>
      <c r="J1768" s="320" t="s">
        <v>23</v>
      </c>
      <c r="K1768" s="317" t="s">
        <v>5432</v>
      </c>
      <c r="L1768" s="317" t="s">
        <v>7255</v>
      </c>
      <c r="M1768" s="317" t="e">
        <f>VLOOKUP(L1768,[2]Feuil1!$F:$F,1,)</f>
        <v>#N/A</v>
      </c>
      <c r="N1768" s="317"/>
    </row>
    <row r="1769" spans="1:14">
      <c r="A1769" s="317" t="str">
        <f>_xlfn.XLOOKUP(B1769,NRO!I:I,NRO!H:H)</f>
        <v>SVD</v>
      </c>
      <c r="B1769" s="317" t="s">
        <v>531</v>
      </c>
      <c r="C1769" s="317" t="s">
        <v>5259</v>
      </c>
      <c r="D1769" s="317">
        <v>14.723179999999999</v>
      </c>
      <c r="E1769" s="317">
        <v>-17.453849999999999</v>
      </c>
      <c r="F1769" s="317">
        <v>0</v>
      </c>
      <c r="G1769" s="317">
        <v>6</v>
      </c>
      <c r="H1769" s="317">
        <v>0</v>
      </c>
      <c r="I1769" s="317">
        <v>0</v>
      </c>
      <c r="J1769" s="317" t="s">
        <v>19</v>
      </c>
      <c r="K1769" s="317" t="s">
        <v>5432</v>
      </c>
      <c r="L1769" s="317" t="s">
        <v>7256</v>
      </c>
      <c r="M1769" s="317" t="e">
        <f>VLOOKUP(L1769,[2]Feuil1!$F:$F,1,)</f>
        <v>#N/A</v>
      </c>
      <c r="N1769" s="317"/>
    </row>
    <row r="1770" spans="1:14">
      <c r="A1770" s="317" t="str">
        <f>_xlfn.XLOOKUP(B1770,NRO!I:I,NRO!H:H)</f>
        <v>HAN</v>
      </c>
      <c r="B1770" s="317" t="s">
        <v>238</v>
      </c>
      <c r="C1770" s="317" t="s">
        <v>3817</v>
      </c>
      <c r="D1770" s="317">
        <v>14.6767</v>
      </c>
      <c r="E1770" s="317">
        <v>-17.454560000000001</v>
      </c>
      <c r="F1770" s="317">
        <v>0</v>
      </c>
      <c r="G1770" s="317">
        <v>6</v>
      </c>
      <c r="H1770" s="317">
        <v>0</v>
      </c>
      <c r="I1770" s="317">
        <v>0</v>
      </c>
      <c r="J1770" s="317" t="s">
        <v>19</v>
      </c>
      <c r="K1770" s="317" t="s">
        <v>5432</v>
      </c>
      <c r="L1770" s="317" t="s">
        <v>7257</v>
      </c>
      <c r="M1770" s="317" t="e">
        <f>VLOOKUP(L1770,[2]Feuil1!$F:$F,1,)</f>
        <v>#N/A</v>
      </c>
      <c r="N1770" s="317"/>
    </row>
    <row r="1771" spans="1:14">
      <c r="A1771" s="317" t="str">
        <f>_xlfn.XLOOKUP(B1771,NRO!I:I,NRO!H:H)</f>
        <v>SVD</v>
      </c>
      <c r="B1771" s="317" t="s">
        <v>382</v>
      </c>
      <c r="C1771" s="317" t="s">
        <v>3996</v>
      </c>
      <c r="D1771" s="317">
        <v>14.700060000000001</v>
      </c>
      <c r="E1771" s="317">
        <v>-17.468319999999999</v>
      </c>
      <c r="F1771" s="317">
        <v>0</v>
      </c>
      <c r="G1771" s="317">
        <v>6</v>
      </c>
      <c r="H1771" s="317">
        <v>0</v>
      </c>
      <c r="I1771" s="317">
        <v>0</v>
      </c>
      <c r="J1771" s="317" t="s">
        <v>19</v>
      </c>
      <c r="K1771" s="317" t="s">
        <v>5432</v>
      </c>
      <c r="L1771" s="317" t="s">
        <v>7258</v>
      </c>
      <c r="M1771" s="317" t="e">
        <f>VLOOKUP(L1771,[2]Feuil1!$F:$F,1,)</f>
        <v>#N/A</v>
      </c>
      <c r="N1771" s="317"/>
    </row>
    <row r="1772" spans="1:14">
      <c r="A1772" s="317" t="str">
        <f>_xlfn.XLOOKUP(B1772,NRO!I:I,NRO!H:H)</f>
        <v>SMN</v>
      </c>
      <c r="B1772" s="317" t="s">
        <v>501</v>
      </c>
      <c r="C1772" s="317" t="s">
        <v>4664</v>
      </c>
      <c r="D1772" s="317">
        <v>14.47988</v>
      </c>
      <c r="E1772" s="317">
        <v>-17.07451</v>
      </c>
      <c r="F1772" s="317">
        <v>0</v>
      </c>
      <c r="G1772" s="317">
        <v>6</v>
      </c>
      <c r="H1772" s="317">
        <v>0</v>
      </c>
      <c r="I1772" s="317">
        <v>0</v>
      </c>
      <c r="J1772" s="320" t="s">
        <v>23</v>
      </c>
      <c r="K1772" s="317" t="s">
        <v>5432</v>
      </c>
      <c r="L1772" s="317" t="s">
        <v>7259</v>
      </c>
      <c r="M1772" s="317" t="e">
        <f>VLOOKUP(L1772,[2]Feuil1!$F:$F,1,)</f>
        <v>#N/A</v>
      </c>
      <c r="N1772" s="317"/>
    </row>
    <row r="1773" spans="1:14">
      <c r="A1773" s="317" t="str">
        <f>_xlfn.XLOOKUP(B1773,NRO!I:I,NRO!H:H)</f>
        <v>OUR</v>
      </c>
      <c r="B1773" s="317" t="s">
        <v>1493</v>
      </c>
      <c r="C1773" s="317" t="s">
        <v>3693</v>
      </c>
      <c r="D1773" s="317">
        <v>15.592320000000001</v>
      </c>
      <c r="E1773" s="317">
        <v>-13.335290000000001</v>
      </c>
      <c r="F1773" s="317">
        <v>0</v>
      </c>
      <c r="G1773" s="317">
        <v>8</v>
      </c>
      <c r="H1773" s="317">
        <v>0</v>
      </c>
      <c r="I1773" s="317">
        <v>0</v>
      </c>
      <c r="J1773" s="321" t="s">
        <v>26</v>
      </c>
      <c r="K1773" s="317" t="s">
        <v>5432</v>
      </c>
      <c r="L1773" s="317" t="s">
        <v>7260</v>
      </c>
      <c r="M1773" s="317" t="e">
        <f>VLOOKUP(L1773,[2]Feuil1!$F:$F,1,)</f>
        <v>#N/A</v>
      </c>
      <c r="N1773" s="317"/>
    </row>
    <row r="1774" spans="1:14">
      <c r="A1774" s="317" t="str">
        <f>_xlfn.XLOOKUP(B1774,NRO!I:I,NRO!H:H)</f>
        <v>REP</v>
      </c>
      <c r="B1774" s="317" t="s">
        <v>156</v>
      </c>
      <c r="C1774" s="317" t="s">
        <v>4031</v>
      </c>
      <c r="D1774" s="317">
        <v>14.658139</v>
      </c>
      <c r="E1774" s="317">
        <v>-17.434913999999999</v>
      </c>
      <c r="F1774" s="317">
        <v>0</v>
      </c>
      <c r="G1774" s="317">
        <v>6</v>
      </c>
      <c r="H1774" s="317">
        <v>0</v>
      </c>
      <c r="I1774" s="317">
        <v>0</v>
      </c>
      <c r="J1774" s="317" t="s">
        <v>19</v>
      </c>
      <c r="K1774" s="317" t="s">
        <v>5432</v>
      </c>
      <c r="L1774" s="317" t="s">
        <v>7261</v>
      </c>
      <c r="M1774" s="317" t="e">
        <f>VLOOKUP(L1774,[2]Feuil1!$F:$F,1,)</f>
        <v>#N/A</v>
      </c>
      <c r="N1774" s="317"/>
    </row>
    <row r="1775" spans="1:14">
      <c r="A1775" s="317" t="str">
        <f>_xlfn.XLOOKUP(B1775,NRO!I:I,NRO!H:H)</f>
        <v>SVD</v>
      </c>
      <c r="B1775" s="317" t="s">
        <v>174</v>
      </c>
      <c r="C1775" s="317" t="s">
        <v>4332</v>
      </c>
      <c r="D1775" s="317">
        <v>14.714396000000001</v>
      </c>
      <c r="E1775" s="317">
        <v>-17.473839000000002</v>
      </c>
      <c r="F1775" s="317">
        <v>0</v>
      </c>
      <c r="G1775" s="317">
        <v>6</v>
      </c>
      <c r="H1775" s="317">
        <v>0</v>
      </c>
      <c r="I1775" s="317">
        <v>0</v>
      </c>
      <c r="J1775" s="317" t="s">
        <v>19</v>
      </c>
      <c r="K1775" s="317" t="s">
        <v>5432</v>
      </c>
      <c r="L1775" s="317" t="s">
        <v>7262</v>
      </c>
      <c r="M1775" s="317" t="e">
        <f>VLOOKUP(L1775,[2]Feuil1!$F:$F,1,)</f>
        <v>#N/A</v>
      </c>
      <c r="N1775" s="317"/>
    </row>
    <row r="1776" spans="1:14">
      <c r="A1776" s="317" t="str">
        <f>_xlfn.XLOOKUP(B1776,NRO!I:I,NRO!H:H)</f>
        <v>SVD</v>
      </c>
      <c r="B1776" s="317" t="s">
        <v>310</v>
      </c>
      <c r="C1776" s="317" t="s">
        <v>4290</v>
      </c>
      <c r="D1776" s="317">
        <v>14.717000000000001</v>
      </c>
      <c r="E1776" s="317">
        <v>-17.460719999999998</v>
      </c>
      <c r="F1776" s="317">
        <v>0</v>
      </c>
      <c r="G1776" s="317">
        <v>6</v>
      </c>
      <c r="H1776" s="317">
        <v>0</v>
      </c>
      <c r="I1776" s="317">
        <v>0</v>
      </c>
      <c r="J1776" s="317" t="s">
        <v>19</v>
      </c>
      <c r="K1776" s="317" t="s">
        <v>5432</v>
      </c>
      <c r="L1776" s="317" t="s">
        <v>7263</v>
      </c>
      <c r="M1776" s="317" t="e">
        <f>VLOOKUP(L1776,[2]Feuil1!$F:$F,1,)</f>
        <v>#N/A</v>
      </c>
      <c r="N1776" s="317"/>
    </row>
    <row r="1777" spans="1:14">
      <c r="A1777" s="317" t="str">
        <f>_xlfn.XLOOKUP(B1777,NRO!I:I,NRO!H:H)</f>
        <v>YOF</v>
      </c>
      <c r="B1777" s="317" t="s">
        <v>301</v>
      </c>
      <c r="C1777" s="317" t="s">
        <v>3811</v>
      </c>
      <c r="D1777" s="317">
        <v>14.756019999999999</v>
      </c>
      <c r="E1777" s="317">
        <v>-17.48385</v>
      </c>
      <c r="F1777" s="317">
        <v>0</v>
      </c>
      <c r="G1777" s="317">
        <v>6</v>
      </c>
      <c r="H1777" s="317">
        <v>0</v>
      </c>
      <c r="I1777" s="317">
        <v>0</v>
      </c>
      <c r="J1777" s="317" t="s">
        <v>19</v>
      </c>
      <c r="K1777" s="317" t="s">
        <v>5432</v>
      </c>
      <c r="L1777" s="317" t="s">
        <v>7264</v>
      </c>
      <c r="M1777" s="317" t="e">
        <f>VLOOKUP(L1777,[2]Feuil1!$F:$F,1,)</f>
        <v>#N/A</v>
      </c>
      <c r="N1777" s="317"/>
    </row>
    <row r="1778" spans="1:14">
      <c r="A1778" s="317" t="str">
        <f>_xlfn.XLOOKUP(B1778,NRO!I:I,NRO!H:H)</f>
        <v>YOF</v>
      </c>
      <c r="B1778" s="317" t="s">
        <v>301</v>
      </c>
      <c r="C1778" s="317" t="s">
        <v>3942</v>
      </c>
      <c r="D1778" s="317">
        <v>14.753729999999999</v>
      </c>
      <c r="E1778" s="317">
        <v>-17.483529999999998</v>
      </c>
      <c r="F1778" s="317">
        <v>0</v>
      </c>
      <c r="G1778" s="317">
        <v>6</v>
      </c>
      <c r="H1778" s="317">
        <v>0</v>
      </c>
      <c r="I1778" s="317">
        <v>0</v>
      </c>
      <c r="J1778" s="317" t="s">
        <v>19</v>
      </c>
      <c r="K1778" s="317" t="s">
        <v>5432</v>
      </c>
      <c r="L1778" s="317" t="s">
        <v>7265</v>
      </c>
      <c r="M1778" s="317" t="e">
        <f>VLOOKUP(L1778,[2]Feuil1!$F:$F,1,)</f>
        <v>#N/A</v>
      </c>
      <c r="N1778" s="317"/>
    </row>
    <row r="1779" spans="1:14">
      <c r="A1779" s="317" t="str">
        <f>_xlfn.XLOOKUP(B1779,NRO!I:I,NRO!H:H)</f>
        <v>RUF</v>
      </c>
      <c r="B1779" s="317" t="s">
        <v>719</v>
      </c>
      <c r="C1779" s="317" t="s">
        <v>4184</v>
      </c>
      <c r="D1779" s="317">
        <v>14.725720000000001</v>
      </c>
      <c r="E1779" s="317">
        <v>-17.285080000000001</v>
      </c>
      <c r="F1779" s="317">
        <v>0</v>
      </c>
      <c r="G1779" s="317">
        <v>6</v>
      </c>
      <c r="H1779" s="317">
        <v>0</v>
      </c>
      <c r="I1779" s="317">
        <v>0</v>
      </c>
      <c r="J1779" s="318" t="s">
        <v>12</v>
      </c>
      <c r="K1779" s="317" t="s">
        <v>5432</v>
      </c>
      <c r="L1779" s="317" t="s">
        <v>7266</v>
      </c>
      <c r="M1779" s="317" t="e">
        <f>VLOOKUP(L1779,[2]Feuil1!$F:$F,1,)</f>
        <v>#N/A</v>
      </c>
      <c r="N1779" s="317"/>
    </row>
    <row r="1780" spans="1:14">
      <c r="A1780" s="317" t="str">
        <f>_xlfn.XLOOKUP(B1780,NRO!I:I,NRO!H:H)</f>
        <v>MED</v>
      </c>
      <c r="B1780" s="317" t="s">
        <v>193</v>
      </c>
      <c r="C1780" s="317" t="s">
        <v>4161</v>
      </c>
      <c r="D1780" s="317">
        <v>14.678100000000001</v>
      </c>
      <c r="E1780" s="317">
        <v>-17.437349999999999</v>
      </c>
      <c r="F1780" s="317">
        <v>0</v>
      </c>
      <c r="G1780" s="317">
        <v>6</v>
      </c>
      <c r="H1780" s="317">
        <v>0</v>
      </c>
      <c r="I1780" s="317">
        <v>0</v>
      </c>
      <c r="J1780" s="317" t="s">
        <v>19</v>
      </c>
      <c r="K1780" s="317" t="s">
        <v>5432</v>
      </c>
      <c r="L1780" s="317" t="s">
        <v>7267</v>
      </c>
      <c r="M1780" s="317" t="e">
        <f>VLOOKUP(L1780,[2]Feuil1!$F:$F,1,)</f>
        <v>#N/A</v>
      </c>
      <c r="N1780" s="317"/>
    </row>
    <row r="1781" spans="1:14">
      <c r="A1781" s="317" t="str">
        <f>_xlfn.XLOOKUP(B1781,NRO!I:I,NRO!H:H)</f>
        <v>DMD</v>
      </c>
      <c r="B1781" s="317" t="s">
        <v>1538</v>
      </c>
      <c r="C1781" s="317" t="s">
        <v>3760</v>
      </c>
      <c r="D1781" s="317">
        <v>14.727600000000001</v>
      </c>
      <c r="E1781" s="317">
        <v>-17.178850000000001</v>
      </c>
      <c r="F1781" s="317">
        <v>0</v>
      </c>
      <c r="G1781" s="317">
        <v>8</v>
      </c>
      <c r="H1781" s="317">
        <v>0</v>
      </c>
      <c r="I1781" s="317">
        <v>0</v>
      </c>
      <c r="J1781" s="318" t="s">
        <v>12</v>
      </c>
      <c r="K1781" s="317" t="s">
        <v>5432</v>
      </c>
      <c r="L1781" s="317" t="s">
        <v>7268</v>
      </c>
      <c r="M1781" s="317" t="e">
        <f>VLOOKUP(L1781,[2]Feuil1!$F:$F,1,)</f>
        <v>#N/A</v>
      </c>
      <c r="N1781" s="317"/>
    </row>
    <row r="1782" spans="1:14">
      <c r="A1782" s="317" t="str">
        <f>_xlfn.XLOOKUP(B1782,NRO!I:I,NRO!H:H)</f>
        <v>TIA</v>
      </c>
      <c r="B1782" s="317" t="s">
        <v>1508</v>
      </c>
      <c r="C1782" s="317" t="s">
        <v>4114</v>
      </c>
      <c r="D1782" s="317">
        <v>14.75835</v>
      </c>
      <c r="E1782" s="317">
        <v>-17.379899999999999</v>
      </c>
      <c r="F1782" s="317">
        <v>0</v>
      </c>
      <c r="G1782" s="317">
        <v>8</v>
      </c>
      <c r="H1782" s="317">
        <v>0</v>
      </c>
      <c r="I1782" s="317">
        <v>0</v>
      </c>
      <c r="J1782" s="318" t="s">
        <v>12</v>
      </c>
      <c r="K1782" s="317" t="s">
        <v>5432</v>
      </c>
      <c r="L1782" s="317" t="s">
        <v>7269</v>
      </c>
      <c r="M1782" s="317" t="e">
        <f>VLOOKUP(L1782,[2]Feuil1!$F:$F,1,)</f>
        <v>#N/A</v>
      </c>
      <c r="N1782" s="317"/>
    </row>
    <row r="1783" spans="1:14">
      <c r="A1783" s="317" t="str">
        <f>_xlfn.XLOOKUP(B1783,NRO!I:I,NRO!H:H)</f>
        <v>POP</v>
      </c>
      <c r="B1783" s="317" t="s">
        <v>1705</v>
      </c>
      <c r="C1783" s="317" t="s">
        <v>4012</v>
      </c>
      <c r="D1783" s="317">
        <v>14.58</v>
      </c>
      <c r="E1783" s="317">
        <v>-17.137080000000001</v>
      </c>
      <c r="F1783" s="317">
        <v>0</v>
      </c>
      <c r="G1783" s="317">
        <v>8</v>
      </c>
      <c r="H1783" s="317">
        <v>0</v>
      </c>
      <c r="I1783" s="317">
        <v>0</v>
      </c>
      <c r="J1783" s="320" t="s">
        <v>23</v>
      </c>
      <c r="K1783" s="317" t="s">
        <v>5432</v>
      </c>
      <c r="L1783" s="317" t="s">
        <v>7270</v>
      </c>
      <c r="M1783" s="317" t="e">
        <f>VLOOKUP(L1783,[2]Feuil1!$F:$F,1,)</f>
        <v>#N/A</v>
      </c>
      <c r="N1783" s="317"/>
    </row>
    <row r="1784" spans="1:14">
      <c r="A1784" s="317" t="str">
        <f>_xlfn.XLOOKUP(B1784,NRO!I:I,NRO!H:H)</f>
        <v>YOF</v>
      </c>
      <c r="B1784" s="317" t="s">
        <v>230</v>
      </c>
      <c r="C1784" s="317" t="s">
        <v>5122</v>
      </c>
      <c r="D1784" s="317">
        <v>14.763949999999999</v>
      </c>
      <c r="E1784" s="317">
        <v>-17.479780000000002</v>
      </c>
      <c r="F1784" s="317">
        <v>0</v>
      </c>
      <c r="G1784" s="317">
        <v>6</v>
      </c>
      <c r="H1784" s="317">
        <v>0</v>
      </c>
      <c r="I1784" s="317">
        <v>0</v>
      </c>
      <c r="J1784" s="317" t="s">
        <v>19</v>
      </c>
      <c r="K1784" s="317" t="s">
        <v>5432</v>
      </c>
      <c r="L1784" s="317" t="s">
        <v>7271</v>
      </c>
      <c r="M1784" s="317" t="e">
        <f>VLOOKUP(L1784,[2]Feuil1!$F:$F,1,)</f>
        <v>#N/A</v>
      </c>
      <c r="N1784" s="317"/>
    </row>
    <row r="1785" spans="1:14">
      <c r="A1785" s="317" t="str">
        <f>_xlfn.XLOOKUP(B1785,NRO!I:I,NRO!H:H)</f>
        <v>MED</v>
      </c>
      <c r="B1785" s="317" t="s">
        <v>175</v>
      </c>
      <c r="C1785" s="317" t="s">
        <v>4300</v>
      </c>
      <c r="D1785" s="317">
        <v>14.668723999999999</v>
      </c>
      <c r="E1785" s="317">
        <v>-17.443345999999998</v>
      </c>
      <c r="F1785" s="317">
        <v>0</v>
      </c>
      <c r="G1785" s="317">
        <v>4</v>
      </c>
      <c r="H1785" s="317">
        <v>0</v>
      </c>
      <c r="I1785" s="317">
        <v>0</v>
      </c>
      <c r="J1785" s="317" t="s">
        <v>19</v>
      </c>
      <c r="K1785" s="317" t="s">
        <v>5432</v>
      </c>
      <c r="L1785" s="317" t="s">
        <v>7272</v>
      </c>
      <c r="M1785" s="317" t="e">
        <f>VLOOKUP(L1785,[2]Feuil1!$F:$F,1,)</f>
        <v>#N/A</v>
      </c>
      <c r="N1785" s="317"/>
    </row>
    <row r="1786" spans="1:14">
      <c r="A1786" s="317" t="str">
        <f>_xlfn.XLOOKUP(B1786,NRO!I:I,NRO!H:H)</f>
        <v>BIG</v>
      </c>
      <c r="B1786" s="317" t="s">
        <v>1679</v>
      </c>
      <c r="C1786" s="317" t="s">
        <v>4509</v>
      </c>
      <c r="D1786" s="317">
        <v>12.79716</v>
      </c>
      <c r="E1786" s="317">
        <v>-16.227319999999999</v>
      </c>
      <c r="F1786" s="317">
        <v>0</v>
      </c>
      <c r="G1786" s="317">
        <v>6</v>
      </c>
      <c r="H1786" s="317">
        <v>0</v>
      </c>
      <c r="I1786" s="317">
        <v>0</v>
      </c>
      <c r="J1786" s="319" t="s">
        <v>17</v>
      </c>
      <c r="K1786" s="317" t="s">
        <v>5432</v>
      </c>
      <c r="L1786" s="317" t="s">
        <v>7273</v>
      </c>
      <c r="M1786" s="317" t="e">
        <f>VLOOKUP(L1786,[2]Feuil1!$F:$F,1,)</f>
        <v>#N/A</v>
      </c>
      <c r="N1786" s="317"/>
    </row>
    <row r="1787" spans="1:14">
      <c r="A1787" s="317" t="str">
        <f>_xlfn.XLOOKUP(B1787,NRO!I:I,NRO!H:H)</f>
        <v>GMB</v>
      </c>
      <c r="B1787" s="317" t="s">
        <v>836</v>
      </c>
      <c r="C1787" s="317" t="s">
        <v>4722</v>
      </c>
      <c r="D1787" s="317">
        <v>14.445510000000001</v>
      </c>
      <c r="E1787" s="317">
        <v>-16.96153</v>
      </c>
      <c r="F1787" s="317">
        <v>0</v>
      </c>
      <c r="G1787" s="317">
        <v>6</v>
      </c>
      <c r="H1787" s="317">
        <v>0</v>
      </c>
      <c r="I1787" s="317">
        <v>0</v>
      </c>
      <c r="J1787" s="320" t="s">
        <v>23</v>
      </c>
      <c r="K1787" s="317" t="s">
        <v>5432</v>
      </c>
      <c r="L1787" s="317" t="s">
        <v>7274</v>
      </c>
      <c r="M1787" s="317" t="e">
        <f>VLOOKUP(L1787,[2]Feuil1!$F:$F,1,)</f>
        <v>#N/A</v>
      </c>
      <c r="N1787" s="317"/>
    </row>
    <row r="1788" spans="1:14">
      <c r="A1788" s="317" t="str">
        <f>_xlfn.XLOOKUP(B1788,NRO!I:I,NRO!H:H)</f>
        <v>GMB</v>
      </c>
      <c r="B1788" s="317" t="s">
        <v>555</v>
      </c>
      <c r="C1788" s="317" t="s">
        <v>4837</v>
      </c>
      <c r="D1788" s="317">
        <v>14.44359166666667</v>
      </c>
      <c r="E1788" s="317">
        <v>-17.022600000000001</v>
      </c>
      <c r="F1788" s="317">
        <v>0</v>
      </c>
      <c r="G1788" s="317">
        <v>6</v>
      </c>
      <c r="H1788" s="317">
        <v>0</v>
      </c>
      <c r="I1788" s="317">
        <v>0</v>
      </c>
      <c r="J1788" s="320" t="s">
        <v>23</v>
      </c>
      <c r="K1788" s="317" t="s">
        <v>5432</v>
      </c>
      <c r="L1788" s="317" t="s">
        <v>7275</v>
      </c>
      <c r="M1788" s="317" t="e">
        <f>VLOOKUP(L1788,[2]Feuil1!$F:$F,1,)</f>
        <v>#N/A</v>
      </c>
      <c r="N1788" s="317"/>
    </row>
    <row r="1789" spans="1:14">
      <c r="A1789" s="317" t="str">
        <f>_xlfn.XLOOKUP(B1789,NRO!I:I,NRO!H:H)</f>
        <v>YOF</v>
      </c>
      <c r="B1789" s="317" t="s">
        <v>301</v>
      </c>
      <c r="C1789" s="317" t="s">
        <v>3955</v>
      </c>
      <c r="D1789" s="317">
        <v>14.75102</v>
      </c>
      <c r="E1789" s="317">
        <v>-17.483129999999999</v>
      </c>
      <c r="F1789" s="317">
        <v>0</v>
      </c>
      <c r="G1789" s="317">
        <v>6</v>
      </c>
      <c r="H1789" s="317">
        <v>0</v>
      </c>
      <c r="I1789" s="317">
        <v>0</v>
      </c>
      <c r="J1789" s="317" t="s">
        <v>19</v>
      </c>
      <c r="K1789" s="317" t="s">
        <v>5432</v>
      </c>
      <c r="L1789" s="317" t="s">
        <v>7276</v>
      </c>
      <c r="M1789" s="317" t="e">
        <f>VLOOKUP(L1789,[2]Feuil1!$F:$F,1,)</f>
        <v>#N/A</v>
      </c>
      <c r="N1789" s="317"/>
    </row>
    <row r="1790" spans="1:14">
      <c r="A1790" s="317" t="str">
        <f>_xlfn.XLOOKUP(B1790,NRO!I:I,NRO!H:H)</f>
        <v>YOF</v>
      </c>
      <c r="B1790" s="317" t="s">
        <v>230</v>
      </c>
      <c r="C1790" s="317" t="s">
        <v>4050</v>
      </c>
      <c r="D1790" s="317">
        <v>14.763529999999999</v>
      </c>
      <c r="E1790" s="317">
        <v>-17.478570000000001</v>
      </c>
      <c r="F1790" s="317">
        <v>0</v>
      </c>
      <c r="G1790" s="317">
        <v>6</v>
      </c>
      <c r="H1790" s="317">
        <v>0</v>
      </c>
      <c r="I1790" s="317">
        <v>0</v>
      </c>
      <c r="J1790" s="317" t="s">
        <v>19</v>
      </c>
      <c r="K1790" s="317" t="s">
        <v>5432</v>
      </c>
      <c r="L1790" s="317" t="s">
        <v>7277</v>
      </c>
      <c r="M1790" s="317" t="str">
        <f>VLOOKUP(L1790,[2]Feuil1!$F:$F,1,)</f>
        <v>O_YOF_F05_646-647_7</v>
      </c>
      <c r="N1790" s="317"/>
    </row>
    <row r="1791" spans="1:14">
      <c r="A1791" s="317" t="str">
        <f>_xlfn.XLOOKUP(B1791,NRO!I:I,NRO!H:H)</f>
        <v>LGA</v>
      </c>
      <c r="B1791" s="317" t="s">
        <v>1436</v>
      </c>
      <c r="C1791" s="317" t="s">
        <v>5260</v>
      </c>
      <c r="D1791" s="317">
        <v>15.624639999999999</v>
      </c>
      <c r="E1791" s="317">
        <v>-16.213999999999999</v>
      </c>
      <c r="F1791" s="317">
        <v>0</v>
      </c>
      <c r="G1791" s="317">
        <v>6</v>
      </c>
      <c r="H1791" s="317">
        <v>0</v>
      </c>
      <c r="I1791" s="317">
        <v>0</v>
      </c>
      <c r="J1791" s="321" t="s">
        <v>26</v>
      </c>
      <c r="K1791" s="317" t="s">
        <v>5432</v>
      </c>
      <c r="L1791" s="317" t="s">
        <v>7278</v>
      </c>
      <c r="M1791" s="317" t="e">
        <f>VLOOKUP(L1791,[2]Feuil1!$F:$F,1,)</f>
        <v>#N/A</v>
      </c>
      <c r="N1791" s="317"/>
    </row>
    <row r="1792" spans="1:14">
      <c r="A1792" s="317" t="str">
        <f>_xlfn.XLOOKUP(B1792,NRO!I:I,NRO!H:H)</f>
        <v>NGA</v>
      </c>
      <c r="B1792" s="317" t="s">
        <v>571</v>
      </c>
      <c r="C1792" s="317" t="s">
        <v>4701</v>
      </c>
      <c r="D1792" s="317">
        <v>16.035049999999998</v>
      </c>
      <c r="E1792" s="317">
        <v>-16.447980000000001</v>
      </c>
      <c r="F1792" s="317">
        <v>0</v>
      </c>
      <c r="G1792" s="317">
        <v>6</v>
      </c>
      <c r="H1792" s="317">
        <v>0</v>
      </c>
      <c r="I1792" s="317">
        <v>0</v>
      </c>
      <c r="J1792" s="321" t="s">
        <v>26</v>
      </c>
      <c r="K1792" s="317" t="s">
        <v>5432</v>
      </c>
      <c r="L1792" s="317" t="s">
        <v>7279</v>
      </c>
      <c r="M1792" s="317" t="e">
        <f>VLOOKUP(L1792,[2]Feuil1!$F:$F,1,)</f>
        <v>#N/A</v>
      </c>
      <c r="N1792" s="317"/>
    </row>
    <row r="1793" spans="1:14">
      <c r="A1793" s="317" t="str">
        <f>_xlfn.XLOOKUP(B1793,NRO!I:I,NRO!H:H)</f>
        <v>MAD</v>
      </c>
      <c r="B1793" s="317" t="s">
        <v>1471</v>
      </c>
      <c r="C1793" s="317" t="s">
        <v>3870</v>
      </c>
      <c r="D1793" s="317">
        <v>14.85243</v>
      </c>
      <c r="E1793" s="317">
        <v>-15.9343</v>
      </c>
      <c r="F1793" s="317">
        <v>0</v>
      </c>
      <c r="G1793" s="317">
        <v>8</v>
      </c>
      <c r="H1793" s="317">
        <v>0</v>
      </c>
      <c r="I1793" s="317">
        <v>0</v>
      </c>
      <c r="J1793" s="320" t="s">
        <v>5430</v>
      </c>
      <c r="K1793" s="317" t="s">
        <v>5432</v>
      </c>
      <c r="L1793" s="317" t="s">
        <v>7280</v>
      </c>
      <c r="M1793" s="317" t="e">
        <f>VLOOKUP(L1793,[2]Feuil1!$F:$F,1,)</f>
        <v>#N/A</v>
      </c>
      <c r="N1793" s="317"/>
    </row>
    <row r="1794" spans="1:14">
      <c r="A1794" s="317" t="str">
        <f>_xlfn.XLOOKUP(B1794,NRO!I:I,NRO!H:H)</f>
        <v>ACA</v>
      </c>
      <c r="B1794" s="317" t="s">
        <v>190</v>
      </c>
      <c r="C1794" s="317" t="s">
        <v>4984</v>
      </c>
      <c r="D1794" s="317">
        <v>14.705987</v>
      </c>
      <c r="E1794" s="317">
        <v>-17.483681000000001</v>
      </c>
      <c r="F1794" s="317">
        <v>0</v>
      </c>
      <c r="G1794" s="317">
        <v>6</v>
      </c>
      <c r="H1794" s="317">
        <v>0</v>
      </c>
      <c r="I1794" s="317">
        <v>0</v>
      </c>
      <c r="J1794" s="317" t="s">
        <v>19</v>
      </c>
      <c r="K1794" s="317" t="s">
        <v>5432</v>
      </c>
      <c r="L1794" s="317" t="s">
        <v>7281</v>
      </c>
      <c r="M1794" s="317" t="e">
        <f>VLOOKUP(L1794,[2]Feuil1!$F:$F,1,)</f>
        <v>#N/A</v>
      </c>
      <c r="N1794" s="317"/>
    </row>
    <row r="1795" spans="1:14">
      <c r="A1795" s="317" t="str">
        <f>_xlfn.XLOOKUP(B1795,NRO!I:I,NRO!H:H)</f>
        <v>CAM</v>
      </c>
      <c r="B1795" s="317" t="s">
        <v>631</v>
      </c>
      <c r="C1795" s="317" t="s">
        <v>3937</v>
      </c>
      <c r="D1795" s="317">
        <v>14.75736</v>
      </c>
      <c r="E1795" s="317">
        <v>-17.43365</v>
      </c>
      <c r="F1795" s="317">
        <v>0</v>
      </c>
      <c r="G1795" s="317">
        <v>6</v>
      </c>
      <c r="H1795" s="317">
        <v>0</v>
      </c>
      <c r="I1795" s="317">
        <v>0</v>
      </c>
      <c r="J1795" s="318" t="s">
        <v>12</v>
      </c>
      <c r="K1795" s="317" t="s">
        <v>5432</v>
      </c>
      <c r="L1795" s="317" t="s">
        <v>7282</v>
      </c>
      <c r="M1795" s="317" t="e">
        <f>VLOOKUP(L1795,[2]Feuil1!$F:$F,1,)</f>
        <v>#N/A</v>
      </c>
      <c r="N1795" s="317"/>
    </row>
    <row r="1796" spans="1:14">
      <c r="A1796" s="317" t="str">
        <f>_xlfn.XLOOKUP(B1796,NRO!I:I,NRO!H:H)</f>
        <v>TIA</v>
      </c>
      <c r="B1796" s="317" t="s">
        <v>818</v>
      </c>
      <c r="C1796" s="317" t="s">
        <v>3946</v>
      </c>
      <c r="D1796" s="317">
        <v>14.74926</v>
      </c>
      <c r="E1796" s="317">
        <v>-17.400670000000002</v>
      </c>
      <c r="F1796" s="317">
        <v>0</v>
      </c>
      <c r="G1796" s="317">
        <v>6</v>
      </c>
      <c r="H1796" s="317">
        <v>0</v>
      </c>
      <c r="I1796" s="317">
        <v>0</v>
      </c>
      <c r="J1796" s="318" t="s">
        <v>12</v>
      </c>
      <c r="K1796" s="317" t="s">
        <v>5432</v>
      </c>
      <c r="L1796" s="317" t="s">
        <v>7283</v>
      </c>
      <c r="M1796" s="317" t="e">
        <f>VLOOKUP(L1796,[2]Feuil1!$F:$F,1,)</f>
        <v>#N/A</v>
      </c>
      <c r="N1796" s="317"/>
    </row>
    <row r="1797" spans="1:14">
      <c r="A1797" s="317" t="str">
        <f>_xlfn.XLOOKUP(B1797,NRO!I:I,NRO!H:H)</f>
        <v>CAM</v>
      </c>
      <c r="B1797" s="317" t="s">
        <v>737</v>
      </c>
      <c r="C1797" s="317" t="s">
        <v>4175</v>
      </c>
      <c r="D1797" s="317">
        <v>14.763669999999999</v>
      </c>
      <c r="E1797" s="317">
        <v>-17.413889999999999</v>
      </c>
      <c r="F1797" s="317">
        <v>0</v>
      </c>
      <c r="G1797" s="317">
        <v>6</v>
      </c>
      <c r="H1797" s="317">
        <v>0</v>
      </c>
      <c r="I1797" s="317">
        <v>0</v>
      </c>
      <c r="J1797" s="318" t="s">
        <v>12</v>
      </c>
      <c r="K1797" s="317" t="s">
        <v>5432</v>
      </c>
      <c r="L1797" s="317" t="s">
        <v>7284</v>
      </c>
      <c r="M1797" s="317" t="e">
        <f>VLOOKUP(L1797,[2]Feuil1!$F:$F,1,)</f>
        <v>#N/A</v>
      </c>
      <c r="N1797" s="317"/>
    </row>
    <row r="1798" spans="1:14">
      <c r="A1798" s="317" t="str">
        <f>_xlfn.XLOOKUP(B1798,NRO!I:I,NRO!H:H)</f>
        <v>GMB</v>
      </c>
      <c r="B1798" s="317" t="s">
        <v>448</v>
      </c>
      <c r="C1798" s="317" t="s">
        <v>3896</v>
      </c>
      <c r="D1798" s="317">
        <v>14.465859999999999</v>
      </c>
      <c r="E1798" s="317">
        <v>-17.00835</v>
      </c>
      <c r="F1798" s="317">
        <v>0</v>
      </c>
      <c r="G1798" s="317">
        <v>8</v>
      </c>
      <c r="H1798" s="317">
        <v>0</v>
      </c>
      <c r="I1798" s="317">
        <v>0</v>
      </c>
      <c r="J1798" s="320" t="s">
        <v>23</v>
      </c>
      <c r="K1798" s="317" t="s">
        <v>5432</v>
      </c>
      <c r="L1798" s="317" t="s">
        <v>7285</v>
      </c>
      <c r="M1798" s="317" t="e">
        <f>VLOOKUP(L1798,[2]Feuil1!$F:$F,1,)</f>
        <v>#N/A</v>
      </c>
      <c r="N1798" s="317"/>
    </row>
    <row r="1799" spans="1:14">
      <c r="A1799" s="317" t="str">
        <f>_xlfn.XLOOKUP(B1799,NRO!I:I,NRO!H:H)</f>
        <v>SDF</v>
      </c>
      <c r="B1799" s="317" t="s">
        <v>378</v>
      </c>
      <c r="C1799" s="317" t="s">
        <v>5069</v>
      </c>
      <c r="D1799" s="317">
        <v>14.73326</v>
      </c>
      <c r="E1799" s="317">
        <v>-17.456009999999999</v>
      </c>
      <c r="F1799" s="317">
        <v>0</v>
      </c>
      <c r="G1799" s="317">
        <v>6</v>
      </c>
      <c r="H1799" s="317">
        <v>0</v>
      </c>
      <c r="I1799" s="317">
        <v>0</v>
      </c>
      <c r="J1799" s="317" t="s">
        <v>19</v>
      </c>
      <c r="K1799" s="317" t="s">
        <v>5432</v>
      </c>
      <c r="L1799" s="317" t="s">
        <v>7286</v>
      </c>
      <c r="M1799" s="317" t="e">
        <f>VLOOKUP(L1799,[2]Feuil1!$F:$F,1,)</f>
        <v>#N/A</v>
      </c>
      <c r="N1799" s="317"/>
    </row>
    <row r="1800" spans="1:14">
      <c r="A1800" s="317" t="str">
        <f>_xlfn.XLOOKUP(B1800,NRO!I:I,NRO!H:H)</f>
        <v>YOF</v>
      </c>
      <c r="B1800" s="317" t="s">
        <v>298</v>
      </c>
      <c r="C1800" s="317" t="s">
        <v>4182</v>
      </c>
      <c r="D1800" s="317">
        <v>14.755459999999999</v>
      </c>
      <c r="E1800" s="317">
        <v>-17.490839999999999</v>
      </c>
      <c r="F1800" s="317">
        <v>0</v>
      </c>
      <c r="G1800" s="317">
        <v>6</v>
      </c>
      <c r="H1800" s="317">
        <v>0</v>
      </c>
      <c r="I1800" s="317">
        <v>0</v>
      </c>
      <c r="J1800" s="317" t="s">
        <v>19</v>
      </c>
      <c r="K1800" s="317" t="s">
        <v>5432</v>
      </c>
      <c r="L1800" s="317" t="s">
        <v>7287</v>
      </c>
      <c r="M1800" s="317" t="e">
        <f>VLOOKUP(L1800,[2]Feuil1!$F:$F,1,)</f>
        <v>#N/A</v>
      </c>
      <c r="N1800" s="317"/>
    </row>
    <row r="1801" spans="1:14">
      <c r="A1801" s="317" t="str">
        <f>_xlfn.XLOOKUP(B1801,NRO!I:I,NRO!H:H)</f>
        <v>MBO</v>
      </c>
      <c r="B1801" s="317" t="s">
        <v>1688</v>
      </c>
      <c r="C1801" s="317" t="s">
        <v>4522</v>
      </c>
      <c r="D1801" s="317">
        <v>15.129110000000001</v>
      </c>
      <c r="E1801" s="317">
        <v>-16.877870000000001</v>
      </c>
      <c r="F1801" s="317">
        <v>0</v>
      </c>
      <c r="G1801" s="317">
        <v>6</v>
      </c>
      <c r="H1801" s="317">
        <v>0</v>
      </c>
      <c r="I1801" s="317">
        <v>0</v>
      </c>
      <c r="J1801" s="320" t="s">
        <v>23</v>
      </c>
      <c r="K1801" s="317" t="s">
        <v>5432</v>
      </c>
      <c r="L1801" s="317" t="s">
        <v>7288</v>
      </c>
      <c r="M1801" s="317" t="e">
        <f>VLOOKUP(L1801,[2]Feuil1!$F:$F,1,)</f>
        <v>#N/A</v>
      </c>
      <c r="N1801" s="317"/>
    </row>
    <row r="1802" spans="1:14">
      <c r="A1802" s="317" t="str">
        <f>_xlfn.XLOOKUP(B1802,NRO!I:I,NRO!H:H)</f>
        <v>NFO</v>
      </c>
      <c r="B1802" s="317" t="s">
        <v>335</v>
      </c>
      <c r="C1802" s="317" t="s">
        <v>4028</v>
      </c>
      <c r="D1802" s="317">
        <v>14.75013</v>
      </c>
      <c r="E1802" s="317">
        <v>-17.47465</v>
      </c>
      <c r="F1802" s="317">
        <v>0</v>
      </c>
      <c r="G1802" s="317">
        <v>6</v>
      </c>
      <c r="H1802" s="317">
        <v>0</v>
      </c>
      <c r="I1802" s="317">
        <v>0</v>
      </c>
      <c r="J1802" s="317" t="s">
        <v>19</v>
      </c>
      <c r="K1802" s="317" t="s">
        <v>5432</v>
      </c>
      <c r="L1802" s="317" t="s">
        <v>7289</v>
      </c>
      <c r="M1802" s="317" t="e">
        <f>VLOOKUP(L1802,[2]Feuil1!$F:$F,1,)</f>
        <v>#N/A</v>
      </c>
      <c r="N1802" s="317"/>
    </row>
    <row r="1803" spans="1:14">
      <c r="A1803" s="317" t="e">
        <f>_xlfn.XLOOKUP(B1803,NRO!I:I,NRO!H:H)</f>
        <v>#N/A</v>
      </c>
      <c r="B1803" s="317" t="s">
        <v>5152</v>
      </c>
      <c r="C1803" s="317" t="s">
        <v>4509</v>
      </c>
      <c r="D1803" s="317">
        <v>15.12064</v>
      </c>
      <c r="E1803" s="317">
        <v>-16.876380000000001</v>
      </c>
      <c r="F1803" s="317">
        <v>0</v>
      </c>
      <c r="G1803" s="317">
        <v>6</v>
      </c>
      <c r="H1803" s="317">
        <v>0</v>
      </c>
      <c r="I1803" s="317">
        <v>0</v>
      </c>
      <c r="J1803" s="320" t="s">
        <v>23</v>
      </c>
      <c r="K1803" s="317" t="s">
        <v>5432</v>
      </c>
      <c r="L1803" s="317" t="s">
        <v>7290</v>
      </c>
      <c r="M1803" s="317" t="e">
        <f>VLOOKUP(L1803,[2]Feuil1!$F:$F,1,)</f>
        <v>#N/A</v>
      </c>
      <c r="N1803" s="317"/>
    </row>
    <row r="1804" spans="1:14">
      <c r="A1804" s="317" t="str">
        <f>_xlfn.XLOOKUP(B1804,NRO!I:I,NRO!H:H)</f>
        <v>HAN</v>
      </c>
      <c r="B1804" s="317" t="s">
        <v>642</v>
      </c>
      <c r="C1804" s="317" t="s">
        <v>4133</v>
      </c>
      <c r="D1804" s="317">
        <v>14.716049999999999</v>
      </c>
      <c r="E1804" s="317">
        <v>-17.43374</v>
      </c>
      <c r="F1804" s="317">
        <v>0</v>
      </c>
      <c r="G1804" s="317">
        <v>6</v>
      </c>
      <c r="H1804" s="317">
        <v>0</v>
      </c>
      <c r="I1804" s="317">
        <v>0</v>
      </c>
      <c r="J1804" s="317" t="s">
        <v>19</v>
      </c>
      <c r="K1804" s="317" t="s">
        <v>5432</v>
      </c>
      <c r="L1804" s="317" t="s">
        <v>7291</v>
      </c>
      <c r="M1804" s="317" t="e">
        <f>VLOOKUP(L1804,[2]Feuil1!$F:$F,1,)</f>
        <v>#N/A</v>
      </c>
      <c r="N1804" s="317"/>
    </row>
    <row r="1805" spans="1:14">
      <c r="A1805" s="317" t="str">
        <f>_xlfn.XLOOKUP(B1805,NRO!I:I,NRO!H:H)</f>
        <v>MBW</v>
      </c>
      <c r="B1805" s="317" t="s">
        <v>730</v>
      </c>
      <c r="C1805" s="317" t="s">
        <v>4161</v>
      </c>
      <c r="D1805" s="317">
        <v>14.73978</v>
      </c>
      <c r="E1805" s="317">
        <v>-17.266179999999999</v>
      </c>
      <c r="F1805" s="317">
        <v>0</v>
      </c>
      <c r="G1805" s="317">
        <v>6</v>
      </c>
      <c r="H1805" s="317">
        <v>0</v>
      </c>
      <c r="I1805" s="317">
        <v>0</v>
      </c>
      <c r="J1805" s="318" t="s">
        <v>12</v>
      </c>
      <c r="K1805" s="317" t="s">
        <v>5432</v>
      </c>
      <c r="L1805" s="317" t="s">
        <v>7292</v>
      </c>
      <c r="M1805" s="317" t="e">
        <f>VLOOKUP(L1805,[2]Feuil1!$F:$F,1,)</f>
        <v>#N/A</v>
      </c>
      <c r="N1805" s="317"/>
    </row>
    <row r="1806" spans="1:14">
      <c r="A1806" s="317" t="str">
        <f>_xlfn.XLOOKUP(B1806,NRO!I:I,NRO!H:H)</f>
        <v>KMR</v>
      </c>
      <c r="B1806" s="317" t="s">
        <v>556</v>
      </c>
      <c r="C1806" s="317" t="s">
        <v>4072</v>
      </c>
      <c r="D1806" s="317">
        <v>14.77591</v>
      </c>
      <c r="E1806" s="317">
        <v>-17.340730000000001</v>
      </c>
      <c r="F1806" s="317">
        <v>0</v>
      </c>
      <c r="G1806" s="317">
        <v>6</v>
      </c>
      <c r="H1806" s="317">
        <v>0</v>
      </c>
      <c r="I1806" s="317">
        <v>0</v>
      </c>
      <c r="J1806" s="318" t="s">
        <v>12</v>
      </c>
      <c r="K1806" s="317" t="s">
        <v>5432</v>
      </c>
      <c r="L1806" s="317" t="s">
        <v>7293</v>
      </c>
      <c r="M1806" s="317" t="e">
        <f>VLOOKUP(L1806,[2]Feuil1!$F:$F,1,)</f>
        <v>#N/A</v>
      </c>
      <c r="N1806" s="317"/>
    </row>
    <row r="1807" spans="1:14">
      <c r="A1807" s="317" t="str">
        <f>_xlfn.XLOOKUP(B1807,NRO!I:I,NRO!H:H)</f>
        <v>MBR</v>
      </c>
      <c r="B1807" s="317" t="s">
        <v>735</v>
      </c>
      <c r="C1807" s="317" t="s">
        <v>4616</v>
      </c>
      <c r="D1807" s="317">
        <v>14.41131</v>
      </c>
      <c r="E1807" s="317">
        <v>-16.969080000000002</v>
      </c>
      <c r="F1807" s="317">
        <v>0</v>
      </c>
      <c r="G1807" s="317">
        <v>6</v>
      </c>
      <c r="H1807" s="317">
        <v>0</v>
      </c>
      <c r="I1807" s="317">
        <v>0</v>
      </c>
      <c r="J1807" s="320" t="s">
        <v>23</v>
      </c>
      <c r="K1807" s="317" t="s">
        <v>5432</v>
      </c>
      <c r="L1807" s="317" t="s">
        <v>7294</v>
      </c>
      <c r="M1807" s="317" t="e">
        <f>VLOOKUP(L1807,[2]Feuil1!$F:$F,1,)</f>
        <v>#N/A</v>
      </c>
      <c r="N1807" s="317"/>
    </row>
    <row r="1808" spans="1:14">
      <c r="A1808" s="317" t="str">
        <f>_xlfn.XLOOKUP(B1808,NRO!I:I,NRO!H:H)</f>
        <v>TBM</v>
      </c>
      <c r="B1808" s="317" t="s">
        <v>1480</v>
      </c>
      <c r="C1808" s="317" t="s">
        <v>3889</v>
      </c>
      <c r="D1808" s="317">
        <v>14.859629999999999</v>
      </c>
      <c r="E1808" s="317">
        <v>-15.834669999999999</v>
      </c>
      <c r="F1808" s="317">
        <v>0</v>
      </c>
      <c r="G1808" s="317">
        <v>8</v>
      </c>
      <c r="H1808" s="317">
        <v>0</v>
      </c>
      <c r="I1808" s="317">
        <v>0</v>
      </c>
      <c r="J1808" s="320" t="s">
        <v>5430</v>
      </c>
      <c r="K1808" s="317" t="s">
        <v>5432</v>
      </c>
      <c r="L1808" s="317" t="s">
        <v>7295</v>
      </c>
      <c r="M1808" s="317" t="e">
        <f>VLOOKUP(L1808,[2]Feuil1!$F:$F,1,)</f>
        <v>#N/A</v>
      </c>
      <c r="N1808" s="317"/>
    </row>
    <row r="1809" spans="1:14">
      <c r="A1809" s="317" t="str">
        <f>_xlfn.XLOOKUP(B1809,NRO!I:I,NRO!H:H)</f>
        <v>BGY</v>
      </c>
      <c r="B1809" s="317" t="s">
        <v>1081</v>
      </c>
      <c r="C1809" s="317" t="s">
        <v>5261</v>
      </c>
      <c r="D1809" s="317">
        <v>14.69623</v>
      </c>
      <c r="E1809" s="317">
        <v>-17.222460000000002</v>
      </c>
      <c r="F1809" s="317">
        <v>0</v>
      </c>
      <c r="G1809" s="317">
        <v>8</v>
      </c>
      <c r="H1809" s="317">
        <v>0</v>
      </c>
      <c r="I1809" s="317">
        <v>0</v>
      </c>
      <c r="J1809" s="318" t="s">
        <v>12</v>
      </c>
      <c r="K1809" s="317" t="s">
        <v>5432</v>
      </c>
      <c r="L1809" s="317" t="s">
        <v>7296</v>
      </c>
      <c r="M1809" s="317" t="e">
        <f>VLOOKUP(L1809,[2]Feuil1!$F:$F,1,)</f>
        <v>#N/A</v>
      </c>
      <c r="N1809" s="317"/>
    </row>
    <row r="1810" spans="1:14">
      <c r="A1810" s="317" t="str">
        <f>_xlfn.XLOOKUP(B1810,NRO!I:I,NRO!H:H)</f>
        <v>ZIG</v>
      </c>
      <c r="B1810" s="317" t="s">
        <v>1428</v>
      </c>
      <c r="C1810" s="317" t="s">
        <v>5262</v>
      </c>
      <c r="D1810" s="317">
        <v>12.57666</v>
      </c>
      <c r="E1810" s="317">
        <v>-16.29063</v>
      </c>
      <c r="F1810" s="317">
        <v>0</v>
      </c>
      <c r="G1810" s="317">
        <v>8</v>
      </c>
      <c r="H1810" s="317">
        <v>0</v>
      </c>
      <c r="I1810" s="317">
        <v>0</v>
      </c>
      <c r="J1810" s="319" t="s">
        <v>17</v>
      </c>
      <c r="K1810" s="317" t="s">
        <v>5432</v>
      </c>
      <c r="L1810" s="317" t="s">
        <v>7297</v>
      </c>
      <c r="M1810" s="317" t="e">
        <f>VLOOKUP(L1810,[2]Feuil1!$F:$F,1,)</f>
        <v>#N/A</v>
      </c>
      <c r="N1810" s="317"/>
    </row>
    <row r="1811" spans="1:14">
      <c r="A1811" s="317" t="str">
        <f>_xlfn.XLOOKUP(B1811,NRO!I:I,NRO!H:H)</f>
        <v>REP</v>
      </c>
      <c r="B1811" s="317" t="s">
        <v>152</v>
      </c>
      <c r="C1811" s="317" t="s">
        <v>5263</v>
      </c>
      <c r="D1811" s="317">
        <v>14.668257000000001</v>
      </c>
      <c r="E1811" s="317">
        <v>-17.434989000000002</v>
      </c>
      <c r="F1811" s="317">
        <v>0</v>
      </c>
      <c r="G1811" s="317">
        <v>20</v>
      </c>
      <c r="H1811" s="317">
        <v>0</v>
      </c>
      <c r="I1811" s="317">
        <v>0</v>
      </c>
      <c r="J1811" s="317" t="s">
        <v>19</v>
      </c>
      <c r="K1811" s="317" t="s">
        <v>5432</v>
      </c>
      <c r="L1811" s="317" t="s">
        <v>7298</v>
      </c>
      <c r="M1811" s="317" t="e">
        <f>VLOOKUP(L1811,[2]Feuil1!$F:$F,1,)</f>
        <v>#N/A</v>
      </c>
      <c r="N1811" s="317"/>
    </row>
    <row r="1812" spans="1:14">
      <c r="A1812" s="317" t="str">
        <f>_xlfn.XLOOKUP(B1812,NRO!I:I,NRO!H:H)</f>
        <v>SVD</v>
      </c>
      <c r="B1812" s="317" t="s">
        <v>382</v>
      </c>
      <c r="C1812" s="317" t="s">
        <v>3846</v>
      </c>
      <c r="D1812" s="317">
        <v>14.700673999999999</v>
      </c>
      <c r="E1812" s="317">
        <v>-17.465644999999999</v>
      </c>
      <c r="F1812" s="317">
        <v>0</v>
      </c>
      <c r="G1812" s="317">
        <v>6</v>
      </c>
      <c r="H1812" s="317">
        <v>0</v>
      </c>
      <c r="I1812" s="317">
        <v>0</v>
      </c>
      <c r="J1812" s="317" t="s">
        <v>19</v>
      </c>
      <c r="K1812" s="317" t="s">
        <v>5432</v>
      </c>
      <c r="L1812" s="317" t="s">
        <v>7299</v>
      </c>
      <c r="M1812" s="317" t="e">
        <f>VLOOKUP(L1812,[2]Feuil1!$F:$F,1,)</f>
        <v>#N/A</v>
      </c>
      <c r="N1812" s="317"/>
    </row>
    <row r="1813" spans="1:14">
      <c r="A1813" s="317" t="str">
        <f>_xlfn.XLOOKUP(B1813,NRO!I:I,NRO!H:H)</f>
        <v>KMR</v>
      </c>
      <c r="B1813" s="317" t="s">
        <v>816</v>
      </c>
      <c r="C1813" s="317" t="s">
        <v>4103</v>
      </c>
      <c r="D1813" s="317">
        <v>14.77041</v>
      </c>
      <c r="E1813" s="317">
        <v>-17.36469</v>
      </c>
      <c r="F1813" s="317">
        <v>0</v>
      </c>
      <c r="G1813" s="317">
        <v>6</v>
      </c>
      <c r="H1813" s="317">
        <v>0</v>
      </c>
      <c r="I1813" s="317">
        <v>0</v>
      </c>
      <c r="J1813" s="318" t="s">
        <v>12</v>
      </c>
      <c r="K1813" s="317" t="s">
        <v>5432</v>
      </c>
      <c r="L1813" s="317" t="s">
        <v>7300</v>
      </c>
      <c r="M1813" s="317" t="e">
        <f>VLOOKUP(L1813,[2]Feuil1!$F:$F,1,)</f>
        <v>#N/A</v>
      </c>
      <c r="N1813" s="317"/>
    </row>
    <row r="1814" spans="1:14">
      <c r="A1814" s="317" t="str">
        <f>_xlfn.XLOOKUP(B1814,NRO!I:I,NRO!H:H)</f>
        <v>THS</v>
      </c>
      <c r="B1814" s="317" t="s">
        <v>1017</v>
      </c>
      <c r="C1814" s="317" t="s">
        <v>4106</v>
      </c>
      <c r="D1814" s="317">
        <v>14.77229</v>
      </c>
      <c r="E1814" s="317">
        <v>-16.940180000000002</v>
      </c>
      <c r="F1814" s="317">
        <v>0</v>
      </c>
      <c r="G1814" s="317">
        <v>8</v>
      </c>
      <c r="H1814" s="317">
        <v>0</v>
      </c>
      <c r="I1814" s="317">
        <v>0</v>
      </c>
      <c r="J1814" s="320" t="s">
        <v>23</v>
      </c>
      <c r="K1814" s="317" t="s">
        <v>5432</v>
      </c>
      <c r="L1814" s="317" t="s">
        <v>7301</v>
      </c>
      <c r="M1814" s="317" t="str">
        <f>VLOOKUP(L1814,[2]Feuil1!$F:$F,1,)</f>
        <v>O_THS_A07_PBO111_7</v>
      </c>
      <c r="N1814" s="317"/>
    </row>
    <row r="1815" spans="1:14">
      <c r="A1815" s="317" t="str">
        <f>_xlfn.XLOOKUP(B1815,NRO!I:I,NRO!H:H)</f>
        <v>MAD</v>
      </c>
      <c r="B1815" s="317" t="s">
        <v>1459</v>
      </c>
      <c r="C1815" s="317" t="s">
        <v>3696</v>
      </c>
      <c r="D1815" s="317">
        <v>14.859080000000001</v>
      </c>
      <c r="E1815" s="317">
        <v>-15.916309999999999</v>
      </c>
      <c r="F1815" s="317">
        <v>0</v>
      </c>
      <c r="G1815" s="317">
        <v>8</v>
      </c>
      <c r="H1815" s="317">
        <v>0</v>
      </c>
      <c r="I1815" s="317">
        <v>0</v>
      </c>
      <c r="J1815" s="320" t="s">
        <v>5430</v>
      </c>
      <c r="K1815" s="317" t="s">
        <v>5432</v>
      </c>
      <c r="L1815" s="317" t="s">
        <v>7302</v>
      </c>
      <c r="M1815" s="317" t="e">
        <f>VLOOKUP(L1815,[2]Feuil1!$F:$F,1,)</f>
        <v>#N/A</v>
      </c>
      <c r="N1815" s="317"/>
    </row>
    <row r="1816" spans="1:14">
      <c r="A1816" s="317" t="str">
        <f>_xlfn.XLOOKUP(B1816,NRO!I:I,NRO!H:H)</f>
        <v>DMD</v>
      </c>
      <c r="B1816" s="317" t="s">
        <v>1538</v>
      </c>
      <c r="C1816" s="317" t="s">
        <v>3883</v>
      </c>
      <c r="D1816" s="317">
        <v>14.73354</v>
      </c>
      <c r="E1816" s="317">
        <v>-17.184229999999999</v>
      </c>
      <c r="F1816" s="317">
        <v>0</v>
      </c>
      <c r="G1816" s="317">
        <v>8</v>
      </c>
      <c r="H1816" s="317">
        <v>0</v>
      </c>
      <c r="I1816" s="317">
        <v>0</v>
      </c>
      <c r="J1816" s="318" t="s">
        <v>12</v>
      </c>
      <c r="K1816" s="317" t="s">
        <v>5432</v>
      </c>
      <c r="L1816" s="317" t="s">
        <v>7303</v>
      </c>
      <c r="M1816" s="317" t="e">
        <f>VLOOKUP(L1816,[2]Feuil1!$F:$F,1,)</f>
        <v>#N/A</v>
      </c>
      <c r="N1816" s="317"/>
    </row>
    <row r="1817" spans="1:14">
      <c r="A1817" s="317" t="str">
        <f>_xlfn.XLOOKUP(B1817,NRO!I:I,NRO!H:H)</f>
        <v>BIG</v>
      </c>
      <c r="B1817" s="317" t="s">
        <v>1666</v>
      </c>
      <c r="C1817" s="317" t="s">
        <v>4829</v>
      </c>
      <c r="D1817" s="317">
        <v>12.792820000000001</v>
      </c>
      <c r="E1817" s="317">
        <v>-16.219470000000001</v>
      </c>
      <c r="F1817" s="317">
        <v>0</v>
      </c>
      <c r="G1817" s="317">
        <v>6</v>
      </c>
      <c r="H1817" s="317">
        <v>0</v>
      </c>
      <c r="I1817" s="317">
        <v>0</v>
      </c>
      <c r="J1817" s="319" t="s">
        <v>17</v>
      </c>
      <c r="K1817" s="317" t="s">
        <v>5432</v>
      </c>
      <c r="L1817" s="317" t="s">
        <v>7304</v>
      </c>
      <c r="M1817" s="317" t="e">
        <f>VLOOKUP(L1817,[2]Feuil1!$F:$F,1,)</f>
        <v>#N/A</v>
      </c>
      <c r="N1817" s="317"/>
    </row>
    <row r="1818" spans="1:14">
      <c r="A1818" s="317" t="str">
        <f>_xlfn.XLOOKUP(B1818,NRO!I:I,NRO!H:H)</f>
        <v>MED</v>
      </c>
      <c r="B1818" s="317" t="s">
        <v>209</v>
      </c>
      <c r="C1818" s="317" t="s">
        <v>3947</v>
      </c>
      <c r="D1818" s="317">
        <v>14.68497</v>
      </c>
      <c r="E1818" s="317">
        <v>-17.44971</v>
      </c>
      <c r="F1818" s="317">
        <v>0</v>
      </c>
      <c r="G1818" s="317">
        <v>6</v>
      </c>
      <c r="H1818" s="317">
        <v>0</v>
      </c>
      <c r="I1818" s="317">
        <v>0</v>
      </c>
      <c r="J1818" s="317" t="s">
        <v>19</v>
      </c>
      <c r="K1818" s="317" t="s">
        <v>5432</v>
      </c>
      <c r="L1818" s="317" t="s">
        <v>7305</v>
      </c>
      <c r="M1818" s="317" t="e">
        <f>VLOOKUP(L1818,[2]Feuil1!$F:$F,1,)</f>
        <v>#N/A</v>
      </c>
      <c r="N1818" s="317"/>
    </row>
    <row r="1819" spans="1:14">
      <c r="A1819" s="317" t="str">
        <f>_xlfn.XLOOKUP(B1819,NRO!I:I,NRO!H:H)</f>
        <v>TIA</v>
      </c>
      <c r="B1819" s="317" t="s">
        <v>817</v>
      </c>
      <c r="C1819" s="317" t="s">
        <v>3721</v>
      </c>
      <c r="D1819" s="317">
        <v>14.754429999999999</v>
      </c>
      <c r="E1819" s="317">
        <v>-17.382429999999999</v>
      </c>
      <c r="F1819" s="317">
        <v>0</v>
      </c>
      <c r="G1819" s="317">
        <v>8</v>
      </c>
      <c r="H1819" s="317">
        <v>0</v>
      </c>
      <c r="I1819" s="317">
        <v>0</v>
      </c>
      <c r="J1819" s="318" t="s">
        <v>12</v>
      </c>
      <c r="K1819" s="317" t="s">
        <v>5432</v>
      </c>
      <c r="L1819" s="317" t="s">
        <v>7306</v>
      </c>
      <c r="M1819" s="317" t="e">
        <f>VLOOKUP(L1819,[2]Feuil1!$F:$F,1,)</f>
        <v>#N/A</v>
      </c>
      <c r="N1819" s="317"/>
    </row>
    <row r="1820" spans="1:14">
      <c r="A1820" s="317" t="str">
        <f>_xlfn.XLOOKUP(B1820,NRO!I:I,NRO!H:H)</f>
        <v>GMB</v>
      </c>
      <c r="B1820" s="317" t="s">
        <v>583</v>
      </c>
      <c r="C1820" s="317" t="s">
        <v>5264</v>
      </c>
      <c r="D1820" s="317">
        <v>14.44393</v>
      </c>
      <c r="E1820" s="317">
        <v>-17.012540000000001</v>
      </c>
      <c r="F1820" s="317">
        <v>0</v>
      </c>
      <c r="G1820" s="317">
        <v>6</v>
      </c>
      <c r="H1820" s="317">
        <v>0</v>
      </c>
      <c r="I1820" s="317">
        <v>0</v>
      </c>
      <c r="J1820" s="320" t="s">
        <v>23</v>
      </c>
      <c r="K1820" s="317" t="s">
        <v>5432</v>
      </c>
      <c r="L1820" s="317" t="s">
        <v>7307</v>
      </c>
      <c r="M1820" s="317" t="e">
        <f>VLOOKUP(L1820,[2]Feuil1!$F:$F,1,)</f>
        <v>#N/A</v>
      </c>
      <c r="N1820" s="317"/>
    </row>
    <row r="1821" spans="1:14">
      <c r="A1821" s="317" t="str">
        <f>_xlfn.XLOOKUP(B1821,NRO!I:I,NRO!H:H)</f>
        <v>MED</v>
      </c>
      <c r="B1821" s="317" t="s">
        <v>254</v>
      </c>
      <c r="C1821" s="317" t="s">
        <v>3933</v>
      </c>
      <c r="D1821" s="317">
        <v>14.678262</v>
      </c>
      <c r="E1821" s="317">
        <v>-17.44991727</v>
      </c>
      <c r="F1821" s="317">
        <v>0</v>
      </c>
      <c r="G1821" s="317">
        <v>6</v>
      </c>
      <c r="H1821" s="317">
        <v>0</v>
      </c>
      <c r="I1821" s="317">
        <v>0</v>
      </c>
      <c r="J1821" s="317" t="s">
        <v>19</v>
      </c>
      <c r="K1821" s="317" t="s">
        <v>5432</v>
      </c>
      <c r="L1821" s="317" t="s">
        <v>7308</v>
      </c>
      <c r="M1821" s="317" t="e">
        <f>VLOOKUP(L1821,[2]Feuil1!$F:$F,1,)</f>
        <v>#N/A</v>
      </c>
      <c r="N1821" s="317"/>
    </row>
    <row r="1822" spans="1:14">
      <c r="A1822" s="317" t="str">
        <f>_xlfn.XLOOKUP(B1822,NRO!I:I,NRO!H:H)</f>
        <v>NFO</v>
      </c>
      <c r="B1822" s="317" t="s">
        <v>229</v>
      </c>
      <c r="C1822" s="317" t="s">
        <v>5265</v>
      </c>
      <c r="D1822" s="317">
        <v>14.445313000000001</v>
      </c>
      <c r="E1822" s="317">
        <v>-17.273287</v>
      </c>
      <c r="F1822" s="317">
        <v>0</v>
      </c>
      <c r="G1822" s="317">
        <v>36</v>
      </c>
      <c r="H1822" s="317">
        <v>0</v>
      </c>
      <c r="I1822" s="317">
        <v>0</v>
      </c>
      <c r="J1822" s="317" t="s">
        <v>19</v>
      </c>
      <c r="K1822" s="317" t="s">
        <v>5432</v>
      </c>
      <c r="L1822" s="317" t="s">
        <v>7309</v>
      </c>
      <c r="M1822" s="317" t="e">
        <f>VLOOKUP(L1822,[2]Feuil1!$F:$F,1,)</f>
        <v>#N/A</v>
      </c>
      <c r="N1822" s="317"/>
    </row>
    <row r="1823" spans="1:14">
      <c r="A1823" s="317" t="str">
        <f>_xlfn.XLOOKUP(B1823,NRO!I:I,NRO!H:H)</f>
        <v>TIV</v>
      </c>
      <c r="B1823" s="317" t="s">
        <v>1628</v>
      </c>
      <c r="C1823" s="317" t="s">
        <v>3903</v>
      </c>
      <c r="D1823" s="317">
        <v>14.927210000000001</v>
      </c>
      <c r="E1823" s="317">
        <v>-16.823599999999999</v>
      </c>
      <c r="F1823" s="317">
        <v>0</v>
      </c>
      <c r="G1823" s="317">
        <v>8</v>
      </c>
      <c r="H1823" s="317">
        <v>0</v>
      </c>
      <c r="I1823" s="317">
        <v>0</v>
      </c>
      <c r="J1823" s="320" t="s">
        <v>23</v>
      </c>
      <c r="K1823" s="317" t="s">
        <v>5432</v>
      </c>
      <c r="L1823" s="317" t="s">
        <v>7310</v>
      </c>
      <c r="M1823" s="317" t="e">
        <f>VLOOKUP(L1823,[2]Feuil1!$F:$F,1,)</f>
        <v>#N/A</v>
      </c>
      <c r="N1823" s="317"/>
    </row>
    <row r="1824" spans="1:14">
      <c r="A1824" s="317" t="str">
        <f>_xlfn.XLOOKUP(B1824,NRO!I:I,NRO!H:H)</f>
        <v>SMN</v>
      </c>
      <c r="B1824" s="317" t="s">
        <v>442</v>
      </c>
      <c r="C1824" s="317" t="s">
        <v>4688</v>
      </c>
      <c r="D1824" s="317">
        <v>14.458320000000001</v>
      </c>
      <c r="E1824" s="317">
        <v>-17.049600000000002</v>
      </c>
      <c r="F1824" s="317">
        <v>0</v>
      </c>
      <c r="G1824" s="317">
        <v>6</v>
      </c>
      <c r="H1824" s="317">
        <v>0</v>
      </c>
      <c r="I1824" s="317">
        <v>0</v>
      </c>
      <c r="J1824" s="320" t="s">
        <v>23</v>
      </c>
      <c r="K1824" s="317" t="s">
        <v>5432</v>
      </c>
      <c r="L1824" s="317" t="s">
        <v>7311</v>
      </c>
      <c r="M1824" s="317" t="e">
        <f>VLOOKUP(L1824,[2]Feuil1!$F:$F,1,)</f>
        <v>#N/A</v>
      </c>
      <c r="N1824" s="317"/>
    </row>
    <row r="1825" spans="1:14">
      <c r="A1825" s="317" t="str">
        <f>_xlfn.XLOOKUP(B1825,NRO!I:I,NRO!H:H)</f>
        <v>TIA</v>
      </c>
      <c r="B1825" s="317" t="s">
        <v>1032</v>
      </c>
      <c r="C1825" s="317" t="s">
        <v>3714</v>
      </c>
      <c r="D1825" s="317">
        <v>14.745469999999999</v>
      </c>
      <c r="E1825" s="317">
        <v>-17.393329999999999</v>
      </c>
      <c r="F1825" s="317">
        <v>0</v>
      </c>
      <c r="G1825" s="317">
        <v>8</v>
      </c>
      <c r="H1825" s="317">
        <v>0</v>
      </c>
      <c r="I1825" s="317">
        <v>0</v>
      </c>
      <c r="J1825" s="318" t="s">
        <v>12</v>
      </c>
      <c r="K1825" s="317" t="s">
        <v>5432</v>
      </c>
      <c r="L1825" s="317" t="s">
        <v>7312</v>
      </c>
      <c r="M1825" s="317" t="e">
        <f>VLOOKUP(L1825,[2]Feuil1!$F:$F,1,)</f>
        <v>#N/A</v>
      </c>
      <c r="N1825" s="317"/>
    </row>
    <row r="1826" spans="1:14">
      <c r="A1826" s="317" t="str">
        <f>_xlfn.XLOOKUP(B1826,NRO!I:I,NRO!H:H)</f>
        <v>THS</v>
      </c>
      <c r="B1826" s="317" t="s">
        <v>1420</v>
      </c>
      <c r="C1826" s="317" t="s">
        <v>4422</v>
      </c>
      <c r="D1826" s="317">
        <v>14.746790000000001</v>
      </c>
      <c r="E1826" s="317">
        <v>-16.919689999999999</v>
      </c>
      <c r="F1826" s="317">
        <v>0</v>
      </c>
      <c r="G1826" s="317">
        <v>8</v>
      </c>
      <c r="H1826" s="317">
        <v>0</v>
      </c>
      <c r="I1826" s="317">
        <v>0</v>
      </c>
      <c r="J1826" s="320" t="s">
        <v>23</v>
      </c>
      <c r="K1826" s="317" t="s">
        <v>5432</v>
      </c>
      <c r="L1826" s="317" t="s">
        <v>7313</v>
      </c>
      <c r="M1826" s="317" t="e">
        <f>VLOOKUP(L1826,[2]Feuil1!$F:$F,1,)</f>
        <v>#N/A</v>
      </c>
      <c r="N1826" s="317"/>
    </row>
    <row r="1827" spans="1:14">
      <c r="A1827" s="317" t="str">
        <f>_xlfn.XLOOKUP(B1827,NRO!I:I,NRO!H:H)</f>
        <v>THS</v>
      </c>
      <c r="B1827" s="317" t="s">
        <v>1017</v>
      </c>
      <c r="C1827" s="317" t="s">
        <v>4006</v>
      </c>
      <c r="D1827" s="317">
        <v>14.411619999999999</v>
      </c>
      <c r="E1827" s="317">
        <v>-16.958179999999999</v>
      </c>
      <c r="F1827" s="317">
        <v>0</v>
      </c>
      <c r="G1827" s="317">
        <v>8</v>
      </c>
      <c r="H1827" s="317">
        <v>0</v>
      </c>
      <c r="I1827" s="317">
        <v>0</v>
      </c>
      <c r="J1827" s="320" t="s">
        <v>23</v>
      </c>
      <c r="K1827" s="317" t="s">
        <v>5432</v>
      </c>
      <c r="L1827" s="317" t="s">
        <v>7314</v>
      </c>
      <c r="M1827" s="317" t="e">
        <f>VLOOKUP(L1827,[2]Feuil1!$F:$F,1,)</f>
        <v>#N/A</v>
      </c>
      <c r="N1827" s="317"/>
    </row>
    <row r="1828" spans="1:14">
      <c r="A1828" s="317" t="str">
        <f>_xlfn.XLOOKUP(B1828,NRO!I:I,NRO!H:H)</f>
        <v>SVD</v>
      </c>
      <c r="B1828" s="317" t="s">
        <v>1301</v>
      </c>
      <c r="C1828" s="317" t="s">
        <v>4034</v>
      </c>
      <c r="D1828" s="317">
        <v>14.709949999999999</v>
      </c>
      <c r="E1828" s="317">
        <v>-17.469349999999999</v>
      </c>
      <c r="F1828" s="317">
        <v>0</v>
      </c>
      <c r="G1828" s="317">
        <v>6</v>
      </c>
      <c r="H1828" s="317">
        <v>0</v>
      </c>
      <c r="I1828" s="317">
        <v>0</v>
      </c>
      <c r="J1828" s="317" t="s">
        <v>19</v>
      </c>
      <c r="K1828" s="317" t="s">
        <v>5432</v>
      </c>
      <c r="L1828" s="317" t="s">
        <v>7315</v>
      </c>
      <c r="M1828" s="317" t="e">
        <f>VLOOKUP(L1828,[2]Feuil1!$F:$F,1,)</f>
        <v>#N/A</v>
      </c>
      <c r="N1828" s="317"/>
    </row>
    <row r="1829" spans="1:14">
      <c r="A1829" s="317" t="str">
        <f>_xlfn.XLOOKUP(B1829,NRO!I:I,NRO!H:H)</f>
        <v>KMR</v>
      </c>
      <c r="B1829" s="317" t="s">
        <v>639</v>
      </c>
      <c r="C1829" s="317" t="s">
        <v>4026</v>
      </c>
      <c r="D1829" s="317">
        <v>14.768380000000001</v>
      </c>
      <c r="E1829" s="317">
        <v>-17.36739</v>
      </c>
      <c r="F1829" s="317">
        <v>0</v>
      </c>
      <c r="G1829" s="317">
        <v>8</v>
      </c>
      <c r="H1829" s="317">
        <v>0</v>
      </c>
      <c r="I1829" s="317">
        <v>0</v>
      </c>
      <c r="J1829" s="318" t="s">
        <v>12</v>
      </c>
      <c r="K1829" s="317" t="s">
        <v>5432</v>
      </c>
      <c r="L1829" s="317" t="s">
        <v>7316</v>
      </c>
      <c r="M1829" s="317" t="e">
        <f>VLOOKUP(L1829,[2]Feuil1!$F:$F,1,)</f>
        <v>#N/A</v>
      </c>
      <c r="N1829" s="317"/>
    </row>
    <row r="1830" spans="1:14">
      <c r="A1830" s="317" t="str">
        <f>_xlfn.XLOOKUP(B1830,NRO!I:I,NRO!H:H)</f>
        <v>NGA</v>
      </c>
      <c r="B1830" s="317" t="s">
        <v>666</v>
      </c>
      <c r="C1830" s="317" t="s">
        <v>4711</v>
      </c>
      <c r="D1830" s="317">
        <v>16.062709999999999</v>
      </c>
      <c r="E1830" s="317">
        <v>-16.42803</v>
      </c>
      <c r="F1830" s="317">
        <v>0</v>
      </c>
      <c r="G1830" s="317">
        <v>6</v>
      </c>
      <c r="H1830" s="317">
        <v>0</v>
      </c>
      <c r="I1830" s="317">
        <v>0</v>
      </c>
      <c r="J1830" s="321" t="s">
        <v>26</v>
      </c>
      <c r="K1830" s="317" t="s">
        <v>5432</v>
      </c>
      <c r="L1830" s="317" t="s">
        <v>7317</v>
      </c>
      <c r="M1830" s="317" t="e">
        <f>VLOOKUP(L1830,[2]Feuil1!$F:$F,1,)</f>
        <v>#N/A</v>
      </c>
      <c r="N1830" s="317"/>
    </row>
    <row r="1831" spans="1:14">
      <c r="A1831" s="317" t="str">
        <f>_xlfn.XLOOKUP(B1831,NRO!I:I,NRO!H:H)</f>
        <v>TBM</v>
      </c>
      <c r="B1831" s="317" t="s">
        <v>1483</v>
      </c>
      <c r="C1831" s="317" t="s">
        <v>3883</v>
      </c>
      <c r="D1831" s="317">
        <v>14.860799999999999</v>
      </c>
      <c r="E1831" s="317">
        <v>-15.831770000000001</v>
      </c>
      <c r="F1831" s="317">
        <v>0</v>
      </c>
      <c r="G1831" s="317">
        <v>8</v>
      </c>
      <c r="H1831" s="317">
        <v>0</v>
      </c>
      <c r="I1831" s="317">
        <v>0</v>
      </c>
      <c r="J1831" s="320" t="s">
        <v>5430</v>
      </c>
      <c r="K1831" s="317" t="s">
        <v>5432</v>
      </c>
      <c r="L1831" s="317" t="s">
        <v>7318</v>
      </c>
      <c r="M1831" s="317" t="e">
        <f>VLOOKUP(L1831,[2]Feuil1!$F:$F,1,)</f>
        <v>#N/A</v>
      </c>
      <c r="N1831" s="317"/>
    </row>
    <row r="1832" spans="1:14">
      <c r="A1832" s="317" t="str">
        <f>_xlfn.XLOOKUP(B1832,NRO!I:I,NRO!H:H)</f>
        <v>ZIG</v>
      </c>
      <c r="B1832" s="317" t="s">
        <v>1434</v>
      </c>
      <c r="C1832" s="317" t="s">
        <v>4000</v>
      </c>
      <c r="D1832" s="317">
        <v>12.55795</v>
      </c>
      <c r="E1832" s="317">
        <v>-16.288959999999999</v>
      </c>
      <c r="F1832" s="317">
        <v>0</v>
      </c>
      <c r="G1832" s="317">
        <v>8</v>
      </c>
      <c r="H1832" s="317">
        <v>0</v>
      </c>
      <c r="I1832" s="317">
        <v>0</v>
      </c>
      <c r="J1832" s="319" t="s">
        <v>17</v>
      </c>
      <c r="K1832" s="317" t="s">
        <v>5432</v>
      </c>
      <c r="L1832" s="317" t="s">
        <v>7319</v>
      </c>
      <c r="M1832" s="317" t="e">
        <f>VLOOKUP(L1832,[2]Feuil1!$F:$F,1,)</f>
        <v>#N/A</v>
      </c>
      <c r="N1832" s="317"/>
    </row>
    <row r="1833" spans="1:14">
      <c r="A1833" s="317" t="str">
        <f>_xlfn.XLOOKUP(B1833,NRO!I:I,NRO!H:H)</f>
        <v>KMR</v>
      </c>
      <c r="B1833" s="317" t="s">
        <v>781</v>
      </c>
      <c r="C1833" s="317" t="s">
        <v>4086</v>
      </c>
      <c r="D1833" s="317">
        <v>14.791029999999999</v>
      </c>
      <c r="E1833" s="317">
        <v>-17.331569999999999</v>
      </c>
      <c r="F1833" s="317">
        <v>0</v>
      </c>
      <c r="G1833" s="317">
        <v>6</v>
      </c>
      <c r="H1833" s="317">
        <v>0</v>
      </c>
      <c r="I1833" s="317">
        <v>0</v>
      </c>
      <c r="J1833" s="318" t="s">
        <v>12</v>
      </c>
      <c r="K1833" s="317" t="s">
        <v>5432</v>
      </c>
      <c r="L1833" s="317" t="s">
        <v>7320</v>
      </c>
      <c r="M1833" s="317" t="e">
        <f>VLOOKUP(L1833,[2]Feuil1!$F:$F,1,)</f>
        <v>#N/A</v>
      </c>
      <c r="N1833" s="317"/>
    </row>
    <row r="1834" spans="1:14">
      <c r="A1834" s="317" t="str">
        <f>_xlfn.XLOOKUP(B1834,NRO!I:I,NRO!H:H)</f>
        <v>YOF</v>
      </c>
      <c r="B1834" s="317" t="s">
        <v>298</v>
      </c>
      <c r="C1834" s="317" t="s">
        <v>4097</v>
      </c>
      <c r="D1834" s="317">
        <v>14.754200000000001</v>
      </c>
      <c r="E1834" s="317">
        <v>-17.488579999999999</v>
      </c>
      <c r="F1834" s="317">
        <v>0</v>
      </c>
      <c r="G1834" s="317">
        <v>6</v>
      </c>
      <c r="H1834" s="317">
        <v>0</v>
      </c>
      <c r="I1834" s="317">
        <v>0</v>
      </c>
      <c r="J1834" s="317" t="s">
        <v>19</v>
      </c>
      <c r="K1834" s="317" t="s">
        <v>5432</v>
      </c>
      <c r="L1834" s="317" t="s">
        <v>7321</v>
      </c>
      <c r="M1834" s="317" t="e">
        <f>VLOOKUP(L1834,[2]Feuil1!$F:$F,1,)</f>
        <v>#N/A</v>
      </c>
      <c r="N1834" s="317"/>
    </row>
    <row r="1835" spans="1:14">
      <c r="A1835" s="317" t="str">
        <f>_xlfn.XLOOKUP(B1835,NRO!I:I,NRO!H:H)</f>
        <v>GOM</v>
      </c>
      <c r="B1835" s="317" t="s">
        <v>1722</v>
      </c>
      <c r="C1835" s="317" t="s">
        <v>4499</v>
      </c>
      <c r="D1835" s="317">
        <v>14.83276</v>
      </c>
      <c r="E1835" s="317">
        <v>-17.139880000000002</v>
      </c>
      <c r="F1835" s="317">
        <v>0</v>
      </c>
      <c r="G1835" s="317">
        <v>6</v>
      </c>
      <c r="H1835" s="317">
        <v>0</v>
      </c>
      <c r="I1835" s="317">
        <v>0</v>
      </c>
      <c r="J1835" s="318" t="s">
        <v>12</v>
      </c>
      <c r="K1835" s="317" t="s">
        <v>5432</v>
      </c>
      <c r="L1835" s="317" t="s">
        <v>7322</v>
      </c>
      <c r="M1835" s="317" t="e">
        <f>VLOOKUP(L1835,[2]Feuil1!$F:$F,1,)</f>
        <v>#N/A</v>
      </c>
      <c r="N1835" s="317"/>
    </row>
    <row r="1836" spans="1:14">
      <c r="A1836" s="317" t="str">
        <f>_xlfn.XLOOKUP(B1836,NRO!I:I,NRO!H:H)</f>
        <v>THS</v>
      </c>
      <c r="B1836" s="317" t="s">
        <v>700</v>
      </c>
      <c r="C1836" s="317" t="s">
        <v>4929</v>
      </c>
      <c r="D1836" s="317">
        <v>14.796239999999999</v>
      </c>
      <c r="E1836" s="317">
        <v>-16.925129999999999</v>
      </c>
      <c r="F1836" s="317">
        <v>0</v>
      </c>
      <c r="G1836" s="317">
        <v>6</v>
      </c>
      <c r="H1836" s="317">
        <v>0</v>
      </c>
      <c r="I1836" s="317">
        <v>0</v>
      </c>
      <c r="J1836" s="320" t="s">
        <v>23</v>
      </c>
      <c r="K1836" s="317" t="s">
        <v>5432</v>
      </c>
      <c r="L1836" s="317" t="s">
        <v>7323</v>
      </c>
      <c r="M1836" s="317" t="e">
        <f>VLOOKUP(L1836,[2]Feuil1!$F:$F,1,)</f>
        <v>#N/A</v>
      </c>
      <c r="N1836" s="317"/>
    </row>
    <row r="1837" spans="1:14">
      <c r="A1837" s="317" t="str">
        <f>_xlfn.XLOOKUP(B1837,NRO!I:I,NRO!H:H)</f>
        <v>MED</v>
      </c>
      <c r="B1837" s="317" t="s">
        <v>171</v>
      </c>
      <c r="C1837" s="317" t="s">
        <v>3738</v>
      </c>
      <c r="D1837" s="317">
        <v>14.66793</v>
      </c>
      <c r="E1837" s="317">
        <v>-17.437719999999999</v>
      </c>
      <c r="F1837" s="317">
        <v>0</v>
      </c>
      <c r="G1837" s="317">
        <v>6</v>
      </c>
      <c r="H1837" s="317">
        <v>0</v>
      </c>
      <c r="I1837" s="317">
        <v>0</v>
      </c>
      <c r="J1837" s="317" t="s">
        <v>19</v>
      </c>
      <c r="K1837" s="317" t="s">
        <v>5432</v>
      </c>
      <c r="L1837" s="317" t="s">
        <v>7324</v>
      </c>
      <c r="M1837" s="317" t="e">
        <f>VLOOKUP(L1837,[2]Feuil1!$F:$F,1,)</f>
        <v>#N/A</v>
      </c>
      <c r="N1837" s="317"/>
    </row>
    <row r="1838" spans="1:14">
      <c r="A1838" s="317" t="str">
        <f>_xlfn.XLOOKUP(B1838,NRO!I:I,NRO!H:H)</f>
        <v>SL1</v>
      </c>
      <c r="B1838" s="317" t="s">
        <v>854</v>
      </c>
      <c r="C1838" s="317" t="s">
        <v>4105</v>
      </c>
      <c r="D1838" s="317">
        <v>16.028739999999999</v>
      </c>
      <c r="E1838" s="317">
        <v>-16.503869999999999</v>
      </c>
      <c r="F1838" s="317">
        <v>0</v>
      </c>
      <c r="G1838" s="317">
        <v>8</v>
      </c>
      <c r="H1838" s="317">
        <v>0</v>
      </c>
      <c r="I1838" s="317">
        <v>0</v>
      </c>
      <c r="J1838" s="321" t="s">
        <v>26</v>
      </c>
      <c r="K1838" s="317" t="s">
        <v>5432</v>
      </c>
      <c r="L1838" s="317" t="s">
        <v>7325</v>
      </c>
      <c r="M1838" s="317" t="e">
        <f>VLOOKUP(L1838,[2]Feuil1!$F:$F,1,)</f>
        <v>#N/A</v>
      </c>
      <c r="N1838" s="317"/>
    </row>
    <row r="1839" spans="1:14">
      <c r="A1839" s="317" t="str">
        <f>_xlfn.XLOOKUP(B1839,NRO!I:I,NRO!H:H)</f>
        <v>RUF</v>
      </c>
      <c r="B1839" s="317" t="s">
        <v>1525</v>
      </c>
      <c r="C1839" s="317" t="s">
        <v>3910</v>
      </c>
      <c r="D1839" s="317">
        <v>14.723380000000001</v>
      </c>
      <c r="E1839" s="317">
        <v>-17.26173</v>
      </c>
      <c r="F1839" s="317">
        <v>0</v>
      </c>
      <c r="G1839" s="317">
        <v>8</v>
      </c>
      <c r="H1839" s="317">
        <v>0</v>
      </c>
      <c r="I1839" s="317">
        <v>0</v>
      </c>
      <c r="J1839" s="318" t="s">
        <v>12</v>
      </c>
      <c r="K1839" s="317" t="s">
        <v>5432</v>
      </c>
      <c r="L1839" s="317" t="s">
        <v>7326</v>
      </c>
      <c r="M1839" s="317" t="e">
        <f>VLOOKUP(L1839,[2]Feuil1!$F:$F,1,)</f>
        <v>#N/A</v>
      </c>
      <c r="N1839" s="317"/>
    </row>
    <row r="1840" spans="1:14">
      <c r="A1840" s="317" t="str">
        <f>_xlfn.XLOOKUP(B1840,NRO!I:I,NRO!H:H)</f>
        <v>SDF</v>
      </c>
      <c r="B1840" s="317" t="s">
        <v>490</v>
      </c>
      <c r="C1840" s="317" t="s">
        <v>4332</v>
      </c>
      <c r="D1840" s="317">
        <v>14.742319999999999</v>
      </c>
      <c r="E1840" s="317">
        <v>-17.464120000000001</v>
      </c>
      <c r="F1840" s="317">
        <v>0</v>
      </c>
      <c r="G1840" s="317">
        <v>6</v>
      </c>
      <c r="H1840" s="317">
        <v>0</v>
      </c>
      <c r="I1840" s="317">
        <v>0</v>
      </c>
      <c r="J1840" s="317" t="s">
        <v>19</v>
      </c>
      <c r="K1840" s="317" t="s">
        <v>5432</v>
      </c>
      <c r="L1840" s="317" t="s">
        <v>7327</v>
      </c>
      <c r="M1840" s="317" t="e">
        <f>VLOOKUP(L1840,[2]Feuil1!$F:$F,1,)</f>
        <v>#N/A</v>
      </c>
      <c r="N1840" s="317"/>
    </row>
    <row r="1841" spans="1:14">
      <c r="A1841" s="317" t="str">
        <f>_xlfn.XLOOKUP(B1841,NRO!I:I,NRO!H:H)</f>
        <v>DMD</v>
      </c>
      <c r="B1841" s="317" t="s">
        <v>1538</v>
      </c>
      <c r="C1841" s="317" t="s">
        <v>3758</v>
      </c>
      <c r="D1841" s="317">
        <v>14.72423</v>
      </c>
      <c r="E1841" s="317">
        <v>-17.184950000000001</v>
      </c>
      <c r="F1841" s="317">
        <v>0</v>
      </c>
      <c r="G1841" s="317">
        <v>8</v>
      </c>
      <c r="H1841" s="317">
        <v>0</v>
      </c>
      <c r="I1841" s="317">
        <v>0</v>
      </c>
      <c r="J1841" s="318" t="s">
        <v>12</v>
      </c>
      <c r="K1841" s="317" t="s">
        <v>5432</v>
      </c>
      <c r="L1841" s="317" t="s">
        <v>7328</v>
      </c>
      <c r="M1841" s="317" t="e">
        <f>VLOOKUP(L1841,[2]Feuil1!$F:$F,1,)</f>
        <v>#N/A</v>
      </c>
      <c r="N1841" s="317"/>
    </row>
    <row r="1842" spans="1:14">
      <c r="A1842" s="317" t="str">
        <f>_xlfn.XLOOKUP(B1842,NRO!I:I,NRO!H:H)</f>
        <v>DMD</v>
      </c>
      <c r="B1842" s="317" t="s">
        <v>1517</v>
      </c>
      <c r="C1842" s="317" t="s">
        <v>3919</v>
      </c>
      <c r="D1842" s="317">
        <v>14.725390000000001</v>
      </c>
      <c r="E1842" s="317">
        <v>-17.17163</v>
      </c>
      <c r="F1842" s="317">
        <v>0</v>
      </c>
      <c r="G1842" s="317">
        <v>8</v>
      </c>
      <c r="H1842" s="317">
        <v>0</v>
      </c>
      <c r="I1842" s="317">
        <v>0</v>
      </c>
      <c r="J1842" s="318" t="s">
        <v>12</v>
      </c>
      <c r="K1842" s="317" t="s">
        <v>5432</v>
      </c>
      <c r="L1842" s="317" t="s">
        <v>7329</v>
      </c>
      <c r="M1842" s="317" t="e">
        <f>VLOOKUP(L1842,[2]Feuil1!$F:$F,1,)</f>
        <v>#N/A</v>
      </c>
      <c r="N1842" s="317"/>
    </row>
    <row r="1843" spans="1:14">
      <c r="A1843" s="317" t="str">
        <f>_xlfn.XLOOKUP(B1843,NRO!I:I,NRO!H:H)</f>
        <v>KLK</v>
      </c>
      <c r="B1843" s="317" t="s">
        <v>1199</v>
      </c>
      <c r="C1843" s="317" t="s">
        <v>3724</v>
      </c>
      <c r="D1843" s="317">
        <v>14.161809999999999</v>
      </c>
      <c r="E1843" s="317">
        <v>-16.075030000000002</v>
      </c>
      <c r="F1843" s="317">
        <v>0</v>
      </c>
      <c r="G1843" s="317">
        <v>8</v>
      </c>
      <c r="H1843" s="317">
        <v>0</v>
      </c>
      <c r="I1843" s="317">
        <v>0</v>
      </c>
      <c r="J1843" s="322" t="s">
        <v>41</v>
      </c>
      <c r="K1843" s="317" t="s">
        <v>5432</v>
      </c>
      <c r="L1843" s="317" t="s">
        <v>7330</v>
      </c>
      <c r="M1843" s="317" t="e">
        <f>VLOOKUP(L1843,[2]Feuil1!$F:$F,1,)</f>
        <v>#N/A</v>
      </c>
      <c r="N1843" s="317"/>
    </row>
    <row r="1844" spans="1:14">
      <c r="A1844" s="317" t="str">
        <f>_xlfn.XLOOKUP(B1844,NRO!I:I,NRO!H:H)</f>
        <v>SGK</v>
      </c>
      <c r="B1844" s="317" t="s">
        <v>1718</v>
      </c>
      <c r="C1844" s="317" t="s">
        <v>4565</v>
      </c>
      <c r="D1844" s="317">
        <v>14.81522</v>
      </c>
      <c r="E1844" s="317">
        <v>-17.279119999999999</v>
      </c>
      <c r="F1844" s="317">
        <v>0</v>
      </c>
      <c r="G1844" s="317">
        <v>6</v>
      </c>
      <c r="H1844" s="317">
        <v>0</v>
      </c>
      <c r="I1844" s="317">
        <v>0</v>
      </c>
      <c r="J1844" s="318" t="s">
        <v>12</v>
      </c>
      <c r="K1844" s="317" t="s">
        <v>5432</v>
      </c>
      <c r="L1844" s="317" t="s">
        <v>7331</v>
      </c>
      <c r="M1844" s="317" t="e">
        <f>VLOOKUP(L1844,[2]Feuil1!$F:$F,1,)</f>
        <v>#N/A</v>
      </c>
      <c r="N1844" s="317"/>
    </row>
    <row r="1845" spans="1:14">
      <c r="A1845" s="317" t="str">
        <f>_xlfn.XLOOKUP(B1845,NRO!I:I,NRO!H:H)</f>
        <v>GOM</v>
      </c>
      <c r="B1845" s="317" t="s">
        <v>1722</v>
      </c>
      <c r="C1845" s="317" t="s">
        <v>4440</v>
      </c>
      <c r="D1845" s="317">
        <v>14.826879999999999</v>
      </c>
      <c r="E1845" s="317">
        <v>-17.134640000000001</v>
      </c>
      <c r="F1845" s="317">
        <v>0</v>
      </c>
      <c r="G1845" s="317">
        <v>6</v>
      </c>
      <c r="H1845" s="317">
        <v>0</v>
      </c>
      <c r="I1845" s="317">
        <v>0</v>
      </c>
      <c r="J1845" s="318" t="s">
        <v>12</v>
      </c>
      <c r="K1845" s="317" t="s">
        <v>5432</v>
      </c>
      <c r="L1845" s="317" t="s">
        <v>7332</v>
      </c>
      <c r="M1845" s="317" t="str">
        <f>VLOOKUP(L1845,[2]Feuil1!$F:$F,1,)</f>
        <v>O_GOM_A02_MEB05-A17_7</v>
      </c>
      <c r="N1845" s="317"/>
    </row>
    <row r="1846" spans="1:14">
      <c r="A1846" s="317" t="str">
        <f>_xlfn.XLOOKUP(B1846,NRO!I:I,NRO!H:H)</f>
        <v>MBW</v>
      </c>
      <c r="B1846" s="317" t="s">
        <v>730</v>
      </c>
      <c r="C1846" s="317" t="s">
        <v>3962</v>
      </c>
      <c r="D1846" s="317">
        <v>14.740209999999999</v>
      </c>
      <c r="E1846" s="317">
        <v>-17.267160000000001</v>
      </c>
      <c r="F1846" s="317">
        <v>0</v>
      </c>
      <c r="G1846" s="317">
        <v>6</v>
      </c>
      <c r="H1846" s="317">
        <v>0</v>
      </c>
      <c r="I1846" s="317">
        <v>0</v>
      </c>
      <c r="J1846" s="318" t="s">
        <v>12</v>
      </c>
      <c r="K1846" s="317" t="s">
        <v>5432</v>
      </c>
      <c r="L1846" s="317" t="s">
        <v>7333</v>
      </c>
      <c r="M1846" s="317" t="e">
        <f>VLOOKUP(L1846,[2]Feuil1!$F:$F,1,)</f>
        <v>#N/A</v>
      </c>
      <c r="N1846" s="317"/>
    </row>
    <row r="1847" spans="1:14">
      <c r="A1847" s="317" t="str">
        <f>_xlfn.XLOOKUP(B1847,NRO!I:I,NRO!H:H)</f>
        <v>MBO</v>
      </c>
      <c r="B1847" s="317" t="s">
        <v>1693</v>
      </c>
      <c r="C1847" s="317" t="s">
        <v>4880</v>
      </c>
      <c r="D1847" s="317">
        <v>15.13353</v>
      </c>
      <c r="E1847" s="317">
        <v>-16.8857</v>
      </c>
      <c r="F1847" s="317">
        <v>0</v>
      </c>
      <c r="G1847" s="317">
        <v>6</v>
      </c>
      <c r="H1847" s="317">
        <v>0</v>
      </c>
      <c r="I1847" s="317">
        <v>0</v>
      </c>
      <c r="J1847" s="320" t="s">
        <v>23</v>
      </c>
      <c r="K1847" s="317" t="s">
        <v>5432</v>
      </c>
      <c r="L1847" s="317" t="s">
        <v>7334</v>
      </c>
      <c r="M1847" s="317" t="e">
        <f>VLOOKUP(L1847,[2]Feuil1!$F:$F,1,)</f>
        <v>#N/A</v>
      </c>
      <c r="N1847" s="317"/>
    </row>
    <row r="1848" spans="1:14">
      <c r="A1848" s="317" t="str">
        <f>_xlfn.XLOOKUP(B1848,NRO!I:I,NRO!H:H)</f>
        <v>MBO</v>
      </c>
      <c r="B1848" s="317" t="s">
        <v>1693</v>
      </c>
      <c r="C1848" s="317" t="s">
        <v>4437</v>
      </c>
      <c r="D1848" s="317">
        <v>15.13372</v>
      </c>
      <c r="E1848" s="317">
        <v>-16.884899999999998</v>
      </c>
      <c r="F1848" s="317">
        <v>0</v>
      </c>
      <c r="G1848" s="317">
        <v>6</v>
      </c>
      <c r="H1848" s="317">
        <v>0</v>
      </c>
      <c r="I1848" s="317">
        <v>0</v>
      </c>
      <c r="J1848" s="320" t="s">
        <v>23</v>
      </c>
      <c r="K1848" s="317" t="s">
        <v>5432</v>
      </c>
      <c r="L1848" s="317" t="s">
        <v>7335</v>
      </c>
      <c r="M1848" s="317" t="e">
        <f>VLOOKUP(L1848,[2]Feuil1!$F:$F,1,)</f>
        <v>#N/A</v>
      </c>
      <c r="N1848" s="317"/>
    </row>
    <row r="1849" spans="1:14">
      <c r="A1849" s="317" t="str">
        <f>_xlfn.XLOOKUP(B1849,NRO!I:I,NRO!H:H)</f>
        <v>MBO</v>
      </c>
      <c r="B1849" s="317" t="s">
        <v>1693</v>
      </c>
      <c r="C1849" s="317" t="s">
        <v>4430</v>
      </c>
      <c r="D1849" s="317">
        <v>15.13766</v>
      </c>
      <c r="E1849" s="317">
        <v>-16.88485</v>
      </c>
      <c r="F1849" s="317">
        <v>0</v>
      </c>
      <c r="G1849" s="317">
        <v>6</v>
      </c>
      <c r="H1849" s="317">
        <v>0</v>
      </c>
      <c r="I1849" s="317">
        <v>0</v>
      </c>
      <c r="J1849" s="320" t="s">
        <v>23</v>
      </c>
      <c r="K1849" s="317" t="s">
        <v>5432</v>
      </c>
      <c r="L1849" s="317" t="s">
        <v>7336</v>
      </c>
      <c r="M1849" s="317" t="e">
        <f>VLOOKUP(L1849,[2]Feuil1!$F:$F,1,)</f>
        <v>#N/A</v>
      </c>
      <c r="N1849" s="317"/>
    </row>
    <row r="1850" spans="1:14">
      <c r="A1850" s="317" t="str">
        <f>_xlfn.XLOOKUP(B1850,NRO!I:I,NRO!H:H)</f>
        <v>THS</v>
      </c>
      <c r="B1850" s="317" t="s">
        <v>1111</v>
      </c>
      <c r="C1850" s="317" t="s">
        <v>4477</v>
      </c>
      <c r="D1850" s="317">
        <v>14.799289999999999</v>
      </c>
      <c r="E1850" s="317">
        <v>-16.907509999999998</v>
      </c>
      <c r="F1850" s="317">
        <v>0</v>
      </c>
      <c r="G1850" s="317">
        <v>8</v>
      </c>
      <c r="H1850" s="317">
        <v>0</v>
      </c>
      <c r="I1850" s="317">
        <v>0</v>
      </c>
      <c r="J1850" s="320" t="s">
        <v>23</v>
      </c>
      <c r="K1850" s="317" t="s">
        <v>5432</v>
      </c>
      <c r="L1850" s="317" t="s">
        <v>7337</v>
      </c>
      <c r="M1850" s="317" t="e">
        <f>VLOOKUP(L1850,[2]Feuil1!$F:$F,1,)</f>
        <v>#N/A</v>
      </c>
      <c r="N1850" s="317"/>
    </row>
    <row r="1851" spans="1:14">
      <c r="A1851" s="317" t="str">
        <f>_xlfn.XLOOKUP(B1851,NRO!I:I,NRO!H:H)</f>
        <v>GDW</v>
      </c>
      <c r="B1851" s="317" t="s">
        <v>692</v>
      </c>
      <c r="C1851" s="317" t="s">
        <v>3940</v>
      </c>
      <c r="D1851" s="317">
        <v>14.77918</v>
      </c>
      <c r="E1851" s="317">
        <v>-17.397379999999998</v>
      </c>
      <c r="F1851" s="317">
        <v>0</v>
      </c>
      <c r="G1851" s="317">
        <v>6</v>
      </c>
      <c r="H1851" s="317">
        <v>0</v>
      </c>
      <c r="I1851" s="317">
        <v>0</v>
      </c>
      <c r="J1851" s="318" t="s">
        <v>12</v>
      </c>
      <c r="K1851" s="317" t="s">
        <v>5432</v>
      </c>
      <c r="L1851" s="317" t="s">
        <v>7338</v>
      </c>
      <c r="M1851" s="317" t="e">
        <f>VLOOKUP(L1851,[2]Feuil1!$F:$F,1,)</f>
        <v>#N/A</v>
      </c>
      <c r="N1851" s="317"/>
    </row>
    <row r="1852" spans="1:14">
      <c r="A1852" s="317" t="str">
        <f>_xlfn.XLOOKUP(B1852,NRO!I:I,NRO!H:H)</f>
        <v>MBR</v>
      </c>
      <c r="B1852" s="317" t="s">
        <v>735</v>
      </c>
      <c r="C1852" s="317" t="s">
        <v>4586</v>
      </c>
      <c r="D1852" s="317">
        <v>14.407769999999999</v>
      </c>
      <c r="E1852" s="317">
        <v>-16.96837</v>
      </c>
      <c r="F1852" s="317">
        <v>0</v>
      </c>
      <c r="G1852" s="317">
        <v>6</v>
      </c>
      <c r="H1852" s="317">
        <v>0</v>
      </c>
      <c r="I1852" s="317">
        <v>0</v>
      </c>
      <c r="J1852" s="320" t="s">
        <v>23</v>
      </c>
      <c r="K1852" s="317" t="s">
        <v>5432</v>
      </c>
      <c r="L1852" s="317" t="s">
        <v>7339</v>
      </c>
      <c r="M1852" s="317" t="e">
        <f>VLOOKUP(L1852,[2]Feuil1!$F:$F,1,)</f>
        <v>#N/A</v>
      </c>
      <c r="N1852" s="317"/>
    </row>
    <row r="1853" spans="1:14">
      <c r="A1853" s="317" t="str">
        <f>_xlfn.XLOOKUP(B1853,NRO!I:I,NRO!H:H)</f>
        <v>THS</v>
      </c>
      <c r="B1853" s="317" t="s">
        <v>1420</v>
      </c>
      <c r="C1853" s="317" t="s">
        <v>3699</v>
      </c>
      <c r="D1853" s="317">
        <v>14.77736</v>
      </c>
      <c r="E1853" s="317">
        <v>-16.924569999999999</v>
      </c>
      <c r="F1853" s="317">
        <v>0</v>
      </c>
      <c r="G1853" s="317">
        <v>8</v>
      </c>
      <c r="H1853" s="317">
        <v>0</v>
      </c>
      <c r="I1853" s="317">
        <v>0</v>
      </c>
      <c r="J1853" s="320" t="s">
        <v>23</v>
      </c>
      <c r="K1853" s="317" t="s">
        <v>5432</v>
      </c>
      <c r="L1853" s="317" t="s">
        <v>7340</v>
      </c>
      <c r="M1853" s="317" t="str">
        <f>VLOOKUP(L1853,[2]Feuil1!$F:$F,1,)</f>
        <v>O_THS_A05_PBO133_7</v>
      </c>
      <c r="N1853" s="317"/>
    </row>
    <row r="1854" spans="1:14">
      <c r="A1854" s="317" t="str">
        <f>_xlfn.XLOOKUP(B1854,NRO!I:I,NRO!H:H)</f>
        <v>TIA</v>
      </c>
      <c r="B1854" s="317" t="s">
        <v>1144</v>
      </c>
      <c r="C1854" s="317" t="s">
        <v>4406</v>
      </c>
      <c r="D1854" s="317">
        <v>14.74085</v>
      </c>
      <c r="E1854" s="317">
        <v>-17.37405</v>
      </c>
      <c r="F1854" s="317">
        <v>0</v>
      </c>
      <c r="G1854" s="317">
        <v>8</v>
      </c>
      <c r="H1854" s="317">
        <v>0</v>
      </c>
      <c r="I1854" s="317">
        <v>0</v>
      </c>
      <c r="J1854" s="318" t="s">
        <v>12</v>
      </c>
      <c r="K1854" s="317" t="s">
        <v>5432</v>
      </c>
      <c r="L1854" s="317" t="s">
        <v>7341</v>
      </c>
      <c r="M1854" s="317" t="e">
        <f>VLOOKUP(L1854,[2]Feuil1!$F:$F,1,)</f>
        <v>#N/A</v>
      </c>
      <c r="N1854" s="317"/>
    </row>
    <row r="1855" spans="1:14">
      <c r="A1855" s="317" t="str">
        <f>_xlfn.XLOOKUP(B1855,NRO!I:I,NRO!H:H)</f>
        <v>NFO</v>
      </c>
      <c r="B1855" s="317" t="s">
        <v>362</v>
      </c>
      <c r="C1855" s="317" t="s">
        <v>3749</v>
      </c>
      <c r="D1855" s="317">
        <v>14.74723</v>
      </c>
      <c r="E1855" s="317">
        <v>-17.47251</v>
      </c>
      <c r="F1855" s="317">
        <v>0</v>
      </c>
      <c r="G1855" s="317">
        <v>6</v>
      </c>
      <c r="H1855" s="317">
        <v>0</v>
      </c>
      <c r="I1855" s="317">
        <v>0</v>
      </c>
      <c r="J1855" s="317" t="s">
        <v>19</v>
      </c>
      <c r="K1855" s="317" t="s">
        <v>5432</v>
      </c>
      <c r="L1855" s="317" t="s">
        <v>7342</v>
      </c>
      <c r="M1855" s="317" t="e">
        <f>VLOOKUP(L1855,[2]Feuil1!$F:$F,1,)</f>
        <v>#N/A</v>
      </c>
      <c r="N1855" s="317"/>
    </row>
    <row r="1856" spans="1:14">
      <c r="A1856" s="317" t="str">
        <f>_xlfn.XLOOKUP(B1856,NRO!I:I,NRO!H:H)</f>
        <v>DMD</v>
      </c>
      <c r="B1856" s="317" t="s">
        <v>1538</v>
      </c>
      <c r="C1856" s="317" t="s">
        <v>3885</v>
      </c>
      <c r="D1856" s="317">
        <v>14.734540000000001</v>
      </c>
      <c r="E1856" s="317">
        <v>-17.183440000000001</v>
      </c>
      <c r="F1856" s="317">
        <v>0</v>
      </c>
      <c r="G1856" s="317">
        <v>8</v>
      </c>
      <c r="H1856" s="317">
        <v>0</v>
      </c>
      <c r="I1856" s="317">
        <v>0</v>
      </c>
      <c r="J1856" s="318" t="s">
        <v>12</v>
      </c>
      <c r="K1856" s="317" t="s">
        <v>5432</v>
      </c>
      <c r="L1856" s="317" t="s">
        <v>7343</v>
      </c>
      <c r="M1856" s="317" t="e">
        <f>VLOOKUP(L1856,[2]Feuil1!$F:$F,1,)</f>
        <v>#N/A</v>
      </c>
      <c r="N1856" s="317"/>
    </row>
    <row r="1857" spans="1:14">
      <c r="A1857" s="317" t="str">
        <f>_xlfn.XLOOKUP(B1857,NRO!I:I,NRO!H:H)</f>
        <v>CAM</v>
      </c>
      <c r="B1857" s="317" t="s">
        <v>404</v>
      </c>
      <c r="C1857" s="317" t="s">
        <v>4374</v>
      </c>
      <c r="D1857" s="317">
        <v>14.77229</v>
      </c>
      <c r="E1857" s="317">
        <v>-17.415500000000002</v>
      </c>
      <c r="F1857" s="317">
        <v>0</v>
      </c>
      <c r="G1857" s="317">
        <v>6</v>
      </c>
      <c r="H1857" s="317">
        <v>0</v>
      </c>
      <c r="I1857" s="317">
        <v>0</v>
      </c>
      <c r="J1857" s="318" t="s">
        <v>12</v>
      </c>
      <c r="K1857" s="317" t="s">
        <v>5432</v>
      </c>
      <c r="L1857" s="317" t="s">
        <v>7344</v>
      </c>
      <c r="M1857" s="317" t="e">
        <f>VLOOKUP(L1857,[2]Feuil1!$F:$F,1,)</f>
        <v>#N/A</v>
      </c>
      <c r="N1857" s="317"/>
    </row>
    <row r="1858" spans="1:14">
      <c r="A1858" s="317" t="str">
        <f>_xlfn.XLOOKUP(B1858,NRO!I:I,NRO!H:H)</f>
        <v>RUF</v>
      </c>
      <c r="B1858" s="317" t="s">
        <v>626</v>
      </c>
      <c r="C1858" s="317" t="s">
        <v>3810</v>
      </c>
      <c r="D1858" s="317">
        <v>14.71438</v>
      </c>
      <c r="E1858" s="317">
        <v>-17.276859999999999</v>
      </c>
      <c r="F1858" s="317">
        <v>0</v>
      </c>
      <c r="G1858" s="317">
        <v>6</v>
      </c>
      <c r="H1858" s="317">
        <v>0</v>
      </c>
      <c r="I1858" s="317">
        <v>0</v>
      </c>
      <c r="J1858" s="318" t="s">
        <v>12</v>
      </c>
      <c r="K1858" s="317" t="s">
        <v>5432</v>
      </c>
      <c r="L1858" s="317" t="s">
        <v>7345</v>
      </c>
      <c r="M1858" s="317" t="e">
        <f>VLOOKUP(L1858,[2]Feuil1!$F:$F,1,)</f>
        <v>#N/A</v>
      </c>
      <c r="N1858" s="317"/>
    </row>
    <row r="1859" spans="1:14">
      <c r="A1859" s="317" t="str">
        <f>_xlfn.XLOOKUP(B1859,NRO!I:I,NRO!H:H)</f>
        <v>LGA</v>
      </c>
      <c r="B1859" s="317" t="s">
        <v>806</v>
      </c>
      <c r="C1859" s="317" t="s">
        <v>4670</v>
      </c>
      <c r="D1859" s="317">
        <v>15.62668</v>
      </c>
      <c r="E1859" s="317">
        <v>-16.240449999999999</v>
      </c>
      <c r="F1859" s="317">
        <v>0</v>
      </c>
      <c r="G1859" s="317">
        <v>6</v>
      </c>
      <c r="H1859" s="317">
        <v>0</v>
      </c>
      <c r="I1859" s="317">
        <v>0</v>
      </c>
      <c r="J1859" s="321" t="s">
        <v>26</v>
      </c>
      <c r="K1859" s="317" t="s">
        <v>5432</v>
      </c>
      <c r="L1859" s="317" t="s">
        <v>7346</v>
      </c>
      <c r="M1859" s="317" t="e">
        <f>VLOOKUP(L1859,[2]Feuil1!$F:$F,1,)</f>
        <v>#N/A</v>
      </c>
      <c r="N1859" s="317"/>
    </row>
    <row r="1860" spans="1:14">
      <c r="A1860" s="317" t="str">
        <f>_xlfn.XLOOKUP(B1860,NRO!I:I,NRO!H:H)</f>
        <v>HAN</v>
      </c>
      <c r="B1860" s="317" t="s">
        <v>1224</v>
      </c>
      <c r="C1860" s="317" t="s">
        <v>4108</v>
      </c>
      <c r="D1860" s="317">
        <v>14.72587</v>
      </c>
      <c r="E1860" s="317">
        <v>-17.427659999999999</v>
      </c>
      <c r="F1860" s="317">
        <v>0</v>
      </c>
      <c r="G1860" s="317">
        <v>8</v>
      </c>
      <c r="H1860" s="317">
        <v>0</v>
      </c>
      <c r="I1860" s="317">
        <v>0</v>
      </c>
      <c r="J1860" s="318" t="s">
        <v>12</v>
      </c>
      <c r="K1860" s="317" t="s">
        <v>5432</v>
      </c>
      <c r="L1860" s="317" t="s">
        <v>7347</v>
      </c>
      <c r="M1860" s="317" t="e">
        <f>VLOOKUP(L1860,[2]Feuil1!$F:$F,1,)</f>
        <v>#N/A</v>
      </c>
      <c r="N1860" s="317"/>
    </row>
    <row r="1861" spans="1:14">
      <c r="A1861" s="317" t="str">
        <f>_xlfn.XLOOKUP(B1861,NRO!I:I,NRO!H:H)</f>
        <v>KMR</v>
      </c>
      <c r="B1861" s="317" t="s">
        <v>833</v>
      </c>
      <c r="C1861" s="317" t="s">
        <v>4034</v>
      </c>
      <c r="D1861" s="317">
        <v>14.7788</v>
      </c>
      <c r="E1861" s="317">
        <v>-14.7788</v>
      </c>
      <c r="F1861" s="317">
        <v>0</v>
      </c>
      <c r="G1861" s="317">
        <v>6</v>
      </c>
      <c r="H1861" s="317">
        <v>0</v>
      </c>
      <c r="I1861" s="317">
        <v>0</v>
      </c>
      <c r="J1861" s="318" t="s">
        <v>12</v>
      </c>
      <c r="K1861" s="317" t="s">
        <v>5432</v>
      </c>
      <c r="L1861" s="317" t="s">
        <v>7348</v>
      </c>
      <c r="M1861" s="317" t="e">
        <f>VLOOKUP(L1861,[2]Feuil1!$F:$F,1,)</f>
        <v>#N/A</v>
      </c>
      <c r="N1861" s="317"/>
    </row>
    <row r="1862" spans="1:14">
      <c r="A1862" s="317" t="str">
        <f>_xlfn.XLOOKUP(B1862,NRO!I:I,NRO!H:H)</f>
        <v>ACA</v>
      </c>
      <c r="B1862" s="317" t="s">
        <v>190</v>
      </c>
      <c r="C1862" s="317" t="s">
        <v>4975</v>
      </c>
      <c r="D1862" s="317">
        <v>14.70959</v>
      </c>
      <c r="E1862" s="317">
        <v>-17.483910000000002</v>
      </c>
      <c r="F1862" s="317">
        <v>0</v>
      </c>
      <c r="G1862" s="317">
        <v>6</v>
      </c>
      <c r="H1862" s="317">
        <v>0</v>
      </c>
      <c r="I1862" s="317">
        <v>0</v>
      </c>
      <c r="J1862" s="317" t="s">
        <v>19</v>
      </c>
      <c r="K1862" s="317" t="s">
        <v>5432</v>
      </c>
      <c r="L1862" s="317" t="s">
        <v>7349</v>
      </c>
      <c r="M1862" s="317" t="e">
        <f>VLOOKUP(L1862,[2]Feuil1!$F:$F,1,)</f>
        <v>#N/A</v>
      </c>
      <c r="N1862" s="317"/>
    </row>
    <row r="1863" spans="1:14">
      <c r="A1863" s="317" t="str">
        <f>_xlfn.XLOOKUP(B1863,NRO!I:I,NRO!H:H)</f>
        <v>CAP</v>
      </c>
      <c r="B1863" s="317" t="s">
        <v>1054</v>
      </c>
      <c r="C1863" s="317" t="s">
        <v>3886</v>
      </c>
      <c r="D1863" s="317">
        <v>12.37424</v>
      </c>
      <c r="E1863" s="317">
        <v>-16.727340000000002</v>
      </c>
      <c r="F1863" s="317">
        <v>0</v>
      </c>
      <c r="G1863" s="317">
        <v>8</v>
      </c>
      <c r="H1863" s="317">
        <v>0</v>
      </c>
      <c r="I1863" s="317">
        <v>0</v>
      </c>
      <c r="J1863" s="319" t="s">
        <v>17</v>
      </c>
      <c r="K1863" s="317" t="s">
        <v>5432</v>
      </c>
      <c r="L1863" s="317" t="s">
        <v>7350</v>
      </c>
      <c r="M1863" s="317" t="e">
        <f>VLOOKUP(L1863,[2]Feuil1!$F:$F,1,)</f>
        <v>#N/A</v>
      </c>
      <c r="N1863" s="317"/>
    </row>
    <row r="1864" spans="1:14">
      <c r="A1864" s="317" t="str">
        <f>_xlfn.XLOOKUP(B1864,NRO!I:I,NRO!H:H)</f>
        <v>TIA</v>
      </c>
      <c r="B1864" s="317" t="s">
        <v>1182</v>
      </c>
      <c r="C1864" s="317" t="s">
        <v>3692</v>
      </c>
      <c r="D1864" s="317">
        <v>14.74024</v>
      </c>
      <c r="E1864" s="317">
        <v>-17.349930000000001</v>
      </c>
      <c r="F1864" s="317">
        <v>0</v>
      </c>
      <c r="G1864" s="317">
        <v>8</v>
      </c>
      <c r="H1864" s="317">
        <v>0</v>
      </c>
      <c r="I1864" s="317">
        <v>0</v>
      </c>
      <c r="J1864" s="318" t="s">
        <v>12</v>
      </c>
      <c r="K1864" s="317" t="s">
        <v>5432</v>
      </c>
      <c r="L1864" s="317" t="s">
        <v>7351</v>
      </c>
      <c r="M1864" s="317" t="e">
        <f>VLOOKUP(L1864,[2]Feuil1!$F:$F,1,)</f>
        <v>#N/A</v>
      </c>
      <c r="N1864" s="317"/>
    </row>
    <row r="1865" spans="1:14">
      <c r="A1865" s="317" t="str">
        <f>_xlfn.XLOOKUP(B1865,NRO!I:I,NRO!H:H)</f>
        <v>NFO</v>
      </c>
      <c r="B1865" s="317" t="s">
        <v>234</v>
      </c>
      <c r="C1865" s="317" t="s">
        <v>5266</v>
      </c>
      <c r="D1865" s="317">
        <v>14.748760000000001</v>
      </c>
      <c r="E1865" s="317">
        <v>-17.465240000000001</v>
      </c>
      <c r="F1865" s="317">
        <v>0</v>
      </c>
      <c r="G1865" s="317">
        <v>6</v>
      </c>
      <c r="H1865" s="317">
        <v>0</v>
      </c>
      <c r="I1865" s="317">
        <v>0</v>
      </c>
      <c r="J1865" s="317" t="s">
        <v>19</v>
      </c>
      <c r="K1865" s="317" t="s">
        <v>5432</v>
      </c>
      <c r="L1865" s="317" t="s">
        <v>7352</v>
      </c>
      <c r="M1865" s="317" t="e">
        <f>VLOOKUP(L1865,[2]Feuil1!$F:$F,1,)</f>
        <v>#N/A</v>
      </c>
      <c r="N1865" s="317"/>
    </row>
    <row r="1866" spans="1:14">
      <c r="A1866" s="317" t="str">
        <f>_xlfn.XLOOKUP(B1866,NRO!I:I,NRO!H:H)</f>
        <v>MED</v>
      </c>
      <c r="B1866" s="317" t="s">
        <v>275</v>
      </c>
      <c r="C1866" s="317" t="s">
        <v>4335</v>
      </c>
      <c r="D1866" s="317">
        <v>14.69004</v>
      </c>
      <c r="E1866" s="317">
        <v>-17.449881999999999</v>
      </c>
      <c r="F1866" s="317">
        <v>0</v>
      </c>
      <c r="G1866" s="317">
        <v>20</v>
      </c>
      <c r="H1866" s="317">
        <v>0</v>
      </c>
      <c r="I1866" s="317">
        <v>0</v>
      </c>
      <c r="J1866" s="317" t="s">
        <v>19</v>
      </c>
      <c r="K1866" s="317" t="s">
        <v>5432</v>
      </c>
      <c r="L1866" s="317" t="s">
        <v>7353</v>
      </c>
      <c r="M1866" s="317" t="e">
        <f>VLOOKUP(L1866,[2]Feuil1!$F:$F,1,)</f>
        <v>#N/A</v>
      </c>
      <c r="N1866" s="317"/>
    </row>
    <row r="1867" spans="1:14">
      <c r="A1867" s="317" t="e">
        <f>_xlfn.XLOOKUP(B1867,NRO!I:I,NRO!H:H)</f>
        <v>#N/A</v>
      </c>
      <c r="B1867" s="317" t="s">
        <v>5091</v>
      </c>
      <c r="C1867" s="317" t="s">
        <v>3998</v>
      </c>
      <c r="D1867" s="317">
        <v>14.729089999999999</v>
      </c>
      <c r="E1867" s="317">
        <v>-17.456379999999999</v>
      </c>
      <c r="F1867" s="317">
        <v>0</v>
      </c>
      <c r="G1867" s="317">
        <v>6</v>
      </c>
      <c r="H1867" s="317">
        <v>0</v>
      </c>
      <c r="I1867" s="317">
        <v>0</v>
      </c>
      <c r="J1867" s="317" t="s">
        <v>19</v>
      </c>
      <c r="K1867" s="317" t="s">
        <v>5432</v>
      </c>
      <c r="L1867" s="317" t="s">
        <v>7354</v>
      </c>
      <c r="M1867" s="317" t="e">
        <f>VLOOKUP(L1867,[2]Feuil1!$F:$F,1,)</f>
        <v>#N/A</v>
      </c>
      <c r="N1867" s="317"/>
    </row>
    <row r="1868" spans="1:14">
      <c r="A1868" s="317" t="str">
        <f>_xlfn.XLOOKUP(B1868,NRO!I:I,NRO!H:H)</f>
        <v>THS</v>
      </c>
      <c r="B1868" s="317" t="s">
        <v>1017</v>
      </c>
      <c r="C1868" s="317" t="s">
        <v>3918</v>
      </c>
      <c r="D1868" s="317">
        <v>14.41113</v>
      </c>
      <c r="E1868" s="317">
        <v>-16.954889999999999</v>
      </c>
      <c r="F1868" s="317">
        <v>0</v>
      </c>
      <c r="G1868" s="317">
        <v>8</v>
      </c>
      <c r="H1868" s="317">
        <v>0</v>
      </c>
      <c r="I1868" s="317">
        <v>0</v>
      </c>
      <c r="J1868" s="320" t="s">
        <v>23</v>
      </c>
      <c r="K1868" s="317" t="s">
        <v>5432</v>
      </c>
      <c r="L1868" s="317" t="s">
        <v>7355</v>
      </c>
      <c r="M1868" s="317" t="e">
        <f>VLOOKUP(L1868,[2]Feuil1!$F:$F,1,)</f>
        <v>#N/A</v>
      </c>
      <c r="N1868" s="317"/>
    </row>
    <row r="1869" spans="1:14">
      <c r="A1869" s="317" t="str">
        <f>_xlfn.XLOOKUP(B1869,NRO!I:I,NRO!H:H)</f>
        <v>GMB</v>
      </c>
      <c r="B1869" s="317" t="s">
        <v>836</v>
      </c>
      <c r="C1869" s="317" t="s">
        <v>4694</v>
      </c>
      <c r="D1869" s="317">
        <v>14.43773</v>
      </c>
      <c r="E1869" s="317">
        <v>-16.961870000000001</v>
      </c>
      <c r="F1869" s="317">
        <v>0</v>
      </c>
      <c r="G1869" s="317">
        <v>6</v>
      </c>
      <c r="H1869" s="317">
        <v>0</v>
      </c>
      <c r="I1869" s="317">
        <v>0</v>
      </c>
      <c r="J1869" s="320" t="s">
        <v>23</v>
      </c>
      <c r="K1869" s="317" t="s">
        <v>5432</v>
      </c>
      <c r="L1869" s="317" t="s">
        <v>7356</v>
      </c>
      <c r="M1869" s="317" t="e">
        <f>VLOOKUP(L1869,[2]Feuil1!$F:$F,1,)</f>
        <v>#N/A</v>
      </c>
      <c r="N1869" s="317"/>
    </row>
    <row r="1870" spans="1:14">
      <c r="A1870" s="317" t="str">
        <f>_xlfn.XLOOKUP(B1870,NRO!I:I,NRO!H:H)</f>
        <v>CAM</v>
      </c>
      <c r="B1870" s="317" t="s">
        <v>441</v>
      </c>
      <c r="C1870" s="317" t="s">
        <v>4067</v>
      </c>
      <c r="D1870" s="317">
        <v>14.74427</v>
      </c>
      <c r="E1870" s="317">
        <v>-17.44004</v>
      </c>
      <c r="F1870" s="317">
        <v>0</v>
      </c>
      <c r="G1870" s="317">
        <v>6</v>
      </c>
      <c r="H1870" s="317">
        <v>0</v>
      </c>
      <c r="I1870" s="317">
        <v>0</v>
      </c>
      <c r="J1870" s="317" t="s">
        <v>19</v>
      </c>
      <c r="K1870" s="317" t="s">
        <v>5432</v>
      </c>
      <c r="L1870" s="317" t="s">
        <v>7357</v>
      </c>
      <c r="M1870" s="317" t="e">
        <f>VLOOKUP(L1870,[2]Feuil1!$F:$F,1,)</f>
        <v>#N/A</v>
      </c>
      <c r="N1870" s="317"/>
    </row>
    <row r="1871" spans="1:14">
      <c r="A1871" s="317" t="e">
        <f>_xlfn.XLOOKUP(B1871,NRO!I:I,NRO!H:H)</f>
        <v>#N/A</v>
      </c>
      <c r="B1871" s="317" t="s">
        <v>5079</v>
      </c>
      <c r="C1871" s="317" t="s">
        <v>3997</v>
      </c>
      <c r="D1871" s="317">
        <v>14.732060000000001</v>
      </c>
      <c r="E1871" s="317">
        <v>-17.454270000000001</v>
      </c>
      <c r="F1871" s="317">
        <v>0</v>
      </c>
      <c r="G1871" s="317">
        <v>6</v>
      </c>
      <c r="H1871" s="317">
        <v>0</v>
      </c>
      <c r="I1871" s="317">
        <v>0</v>
      </c>
      <c r="J1871" s="317" t="s">
        <v>19</v>
      </c>
      <c r="K1871" s="317" t="s">
        <v>5432</v>
      </c>
      <c r="L1871" s="317" t="s">
        <v>7358</v>
      </c>
      <c r="M1871" s="317" t="e">
        <f>VLOOKUP(L1871,[2]Feuil1!$F:$F,1,)</f>
        <v>#N/A</v>
      </c>
      <c r="N1871" s="317"/>
    </row>
    <row r="1872" spans="1:14">
      <c r="A1872" s="317" t="str">
        <f>_xlfn.XLOOKUP(B1872,NRO!I:I,NRO!H:H)</f>
        <v>YOF</v>
      </c>
      <c r="B1872" s="317" t="s">
        <v>526</v>
      </c>
      <c r="C1872" s="317" t="s">
        <v>5114</v>
      </c>
      <c r="D1872" s="317">
        <v>14.758609999999999</v>
      </c>
      <c r="E1872" s="317">
        <v>-17.4727</v>
      </c>
      <c r="F1872" s="317">
        <v>0</v>
      </c>
      <c r="G1872" s="317">
        <v>6</v>
      </c>
      <c r="H1872" s="317">
        <v>0</v>
      </c>
      <c r="I1872" s="317">
        <v>0</v>
      </c>
      <c r="J1872" s="317" t="s">
        <v>19</v>
      </c>
      <c r="K1872" s="317" t="s">
        <v>5432</v>
      </c>
      <c r="L1872" s="317" t="s">
        <v>7359</v>
      </c>
      <c r="M1872" s="317" t="str">
        <f>VLOOKUP(L1872,[2]Feuil1!$F:$F,1,)</f>
        <v>O_YOF_F04_849-850_7</v>
      </c>
      <c r="N1872" s="317"/>
    </row>
    <row r="1873" spans="1:14">
      <c r="A1873" s="317" t="str">
        <f>_xlfn.XLOOKUP(B1873,NRO!I:I,NRO!H:H)</f>
        <v>TIV</v>
      </c>
      <c r="B1873" s="317" t="s">
        <v>1630</v>
      </c>
      <c r="C1873" s="317" t="s">
        <v>4012</v>
      </c>
      <c r="D1873" s="317">
        <v>14.92437</v>
      </c>
      <c r="E1873" s="317">
        <v>-16.82508</v>
      </c>
      <c r="F1873" s="317">
        <v>0</v>
      </c>
      <c r="G1873" s="317">
        <v>8</v>
      </c>
      <c r="H1873" s="317">
        <v>0</v>
      </c>
      <c r="I1873" s="317">
        <v>0</v>
      </c>
      <c r="J1873" s="320" t="s">
        <v>23</v>
      </c>
      <c r="K1873" s="317" t="s">
        <v>5432</v>
      </c>
      <c r="L1873" s="317" t="s">
        <v>7360</v>
      </c>
      <c r="M1873" s="317" t="e">
        <f>VLOOKUP(L1873,[2]Feuil1!$F:$F,1,)</f>
        <v>#N/A</v>
      </c>
      <c r="N1873" s="317"/>
    </row>
    <row r="1874" spans="1:14">
      <c r="A1874" s="317" t="str">
        <f>_xlfn.XLOOKUP(B1874,NRO!I:I,NRO!H:H)</f>
        <v>SDF</v>
      </c>
      <c r="B1874" s="317" t="s">
        <v>499</v>
      </c>
      <c r="C1874" s="317" t="s">
        <v>5267</v>
      </c>
      <c r="D1874" s="317">
        <v>14.72681</v>
      </c>
      <c r="E1874" s="317">
        <v>-17.46856</v>
      </c>
      <c r="F1874" s="317">
        <v>0</v>
      </c>
      <c r="G1874" s="317">
        <v>6</v>
      </c>
      <c r="H1874" s="317">
        <v>0</v>
      </c>
      <c r="I1874" s="317">
        <v>0</v>
      </c>
      <c r="J1874" s="317" t="s">
        <v>19</v>
      </c>
      <c r="K1874" s="317" t="s">
        <v>5432</v>
      </c>
      <c r="L1874" s="317" t="s">
        <v>7361</v>
      </c>
      <c r="M1874" s="317" t="str">
        <f>VLOOKUP(L1874,[2]Feuil1!$F:$F,1,)</f>
        <v>O_SDF_K28_332333_7</v>
      </c>
      <c r="N1874" s="317"/>
    </row>
    <row r="1875" spans="1:14">
      <c r="A1875" s="317" t="str">
        <f>_xlfn.XLOOKUP(B1875,NRO!I:I,NRO!H:H)</f>
        <v>ACA</v>
      </c>
      <c r="B1875" s="317" t="s">
        <v>655</v>
      </c>
      <c r="C1875" s="317" t="s">
        <v>3743</v>
      </c>
      <c r="D1875" s="317">
        <v>14.707775</v>
      </c>
      <c r="E1875" s="317">
        <v>-17.445820999999999</v>
      </c>
      <c r="F1875" s="317">
        <v>0</v>
      </c>
      <c r="G1875" s="317">
        <v>6</v>
      </c>
      <c r="H1875" s="317">
        <v>0</v>
      </c>
      <c r="I1875" s="317">
        <v>0</v>
      </c>
      <c r="J1875" s="317" t="s">
        <v>19</v>
      </c>
      <c r="K1875" s="317" t="s">
        <v>5432</v>
      </c>
      <c r="L1875" s="317" t="s">
        <v>7362</v>
      </c>
      <c r="M1875" s="317" t="e">
        <f>VLOOKUP(L1875,[2]Feuil1!$F:$F,1,)</f>
        <v>#N/A</v>
      </c>
      <c r="N1875" s="317"/>
    </row>
    <row r="1876" spans="1:14">
      <c r="A1876" s="317" t="str">
        <f>_xlfn.XLOOKUP(B1876,NRO!I:I,NRO!H:H)</f>
        <v>KMR</v>
      </c>
      <c r="B1876" s="317" t="s">
        <v>1215</v>
      </c>
      <c r="C1876" s="317" t="s">
        <v>4014</v>
      </c>
      <c r="D1876" s="317">
        <v>14.779185</v>
      </c>
      <c r="E1876" s="317">
        <v>-17.302923</v>
      </c>
      <c r="F1876" s="317">
        <v>0</v>
      </c>
      <c r="G1876" s="317">
        <v>8</v>
      </c>
      <c r="H1876" s="317">
        <v>0</v>
      </c>
      <c r="I1876" s="317">
        <v>0</v>
      </c>
      <c r="J1876" s="318" t="s">
        <v>12</v>
      </c>
      <c r="K1876" s="317" t="s">
        <v>5432</v>
      </c>
      <c r="L1876" s="317" t="s">
        <v>7363</v>
      </c>
      <c r="M1876" s="317" t="e">
        <f>VLOOKUP(L1876,[2]Feuil1!$F:$F,1,)</f>
        <v>#N/A</v>
      </c>
      <c r="N1876" s="317"/>
    </row>
    <row r="1877" spans="1:14">
      <c r="A1877" s="317" t="str">
        <f>_xlfn.XLOOKUP(B1877,NRO!I:I,NRO!H:H)</f>
        <v>GMB</v>
      </c>
      <c r="B1877" s="317" t="s">
        <v>555</v>
      </c>
      <c r="C1877" s="317" t="s">
        <v>4650</v>
      </c>
      <c r="D1877" s="317">
        <v>14.44313</v>
      </c>
      <c r="E1877" s="317">
        <v>-17.017379999999999</v>
      </c>
      <c r="F1877" s="317">
        <v>0</v>
      </c>
      <c r="G1877" s="317">
        <v>6</v>
      </c>
      <c r="H1877" s="317">
        <v>0</v>
      </c>
      <c r="I1877" s="317">
        <v>0</v>
      </c>
      <c r="J1877" s="320" t="s">
        <v>23</v>
      </c>
      <c r="K1877" s="317" t="s">
        <v>5432</v>
      </c>
      <c r="L1877" s="317" t="s">
        <v>7364</v>
      </c>
      <c r="M1877" s="317" t="e">
        <f>VLOOKUP(L1877,[2]Feuil1!$F:$F,1,)</f>
        <v>#N/A</v>
      </c>
      <c r="N1877" s="317"/>
    </row>
    <row r="1878" spans="1:14">
      <c r="A1878" s="317" t="str">
        <f>_xlfn.XLOOKUP(B1878,NRO!I:I,NRO!H:H)</f>
        <v>GMB</v>
      </c>
      <c r="B1878" s="317" t="s">
        <v>964</v>
      </c>
      <c r="C1878" s="317" t="s">
        <v>3999</v>
      </c>
      <c r="D1878" s="317">
        <v>14.44215</v>
      </c>
      <c r="E1878" s="317">
        <v>-17.00217</v>
      </c>
      <c r="F1878" s="317">
        <v>0</v>
      </c>
      <c r="G1878" s="317">
        <v>8</v>
      </c>
      <c r="H1878" s="317">
        <v>0</v>
      </c>
      <c r="I1878" s="317">
        <v>0</v>
      </c>
      <c r="J1878" s="320" t="s">
        <v>23</v>
      </c>
      <c r="K1878" s="317" t="s">
        <v>5432</v>
      </c>
      <c r="L1878" s="317" t="s">
        <v>7365</v>
      </c>
      <c r="M1878" s="317" t="e">
        <f>VLOOKUP(L1878,[2]Feuil1!$F:$F,1,)</f>
        <v>#N/A</v>
      </c>
      <c r="N1878" s="317"/>
    </row>
    <row r="1879" spans="1:14">
      <c r="A1879" s="317" t="str">
        <f>_xlfn.XLOOKUP(B1879,NRO!I:I,NRO!H:H)</f>
        <v>ACA</v>
      </c>
      <c r="B1879" s="317" t="s">
        <v>386</v>
      </c>
      <c r="C1879" s="317" t="s">
        <v>4222</v>
      </c>
      <c r="D1879" s="317">
        <v>14.69918</v>
      </c>
      <c r="E1879" s="317">
        <v>-17.456669999999999</v>
      </c>
      <c r="F1879" s="317">
        <v>0</v>
      </c>
      <c r="G1879" s="317">
        <v>6</v>
      </c>
      <c r="H1879" s="317">
        <v>0</v>
      </c>
      <c r="I1879" s="317">
        <v>0</v>
      </c>
      <c r="J1879" s="317" t="s">
        <v>19</v>
      </c>
      <c r="K1879" s="317" t="s">
        <v>5432</v>
      </c>
      <c r="L1879" s="317" t="s">
        <v>7366</v>
      </c>
      <c r="M1879" s="317" t="e">
        <f>VLOOKUP(L1879,[2]Feuil1!$F:$F,1,)</f>
        <v>#N/A</v>
      </c>
      <c r="N1879" s="317"/>
    </row>
    <row r="1880" spans="1:14">
      <c r="A1880" s="317" t="str">
        <f>_xlfn.XLOOKUP(B1880,NRO!I:I,NRO!H:H)</f>
        <v>ZIG</v>
      </c>
      <c r="B1880" s="317" t="s">
        <v>1457</v>
      </c>
      <c r="C1880" s="317" t="s">
        <v>3868</v>
      </c>
      <c r="D1880" s="317">
        <v>12.576219999999999</v>
      </c>
      <c r="E1880" s="317">
        <v>-16.26219</v>
      </c>
      <c r="F1880" s="317">
        <v>0</v>
      </c>
      <c r="G1880" s="317">
        <v>8</v>
      </c>
      <c r="H1880" s="317">
        <v>0</v>
      </c>
      <c r="I1880" s="317">
        <v>0</v>
      </c>
      <c r="J1880" s="319" t="s">
        <v>17</v>
      </c>
      <c r="K1880" s="317" t="s">
        <v>5432</v>
      </c>
      <c r="L1880" s="317" t="s">
        <v>7367</v>
      </c>
      <c r="M1880" s="317" t="str">
        <f>VLOOKUP(L1880,[2]Feuil1!$F:$F,1,)</f>
        <v>O_ZIG_A09_PBO68_7</v>
      </c>
      <c r="N1880" s="317"/>
    </row>
    <row r="1881" spans="1:14">
      <c r="A1881" s="317" t="str">
        <f>_xlfn.XLOOKUP(B1881,NRO!I:I,NRO!H:H)</f>
        <v>ACA</v>
      </c>
      <c r="B1881" s="317" t="s">
        <v>186</v>
      </c>
      <c r="C1881" s="317" t="s">
        <v>4032</v>
      </c>
      <c r="D1881" s="317">
        <v>14.71016</v>
      </c>
      <c r="E1881" s="317">
        <v>-17.480250000000002</v>
      </c>
      <c r="F1881" s="317">
        <v>0</v>
      </c>
      <c r="G1881" s="317">
        <v>8</v>
      </c>
      <c r="H1881" s="317">
        <v>0</v>
      </c>
      <c r="I1881" s="317">
        <v>0</v>
      </c>
      <c r="J1881" s="317" t="s">
        <v>19</v>
      </c>
      <c r="K1881" s="317" t="s">
        <v>5432</v>
      </c>
      <c r="L1881" s="317" t="s">
        <v>7368</v>
      </c>
      <c r="M1881" s="317" t="e">
        <f>VLOOKUP(L1881,[2]Feuil1!$F:$F,1,)</f>
        <v>#N/A</v>
      </c>
      <c r="N1881" s="317"/>
    </row>
    <row r="1882" spans="1:14">
      <c r="A1882" s="317" t="str">
        <f>_xlfn.XLOOKUP(B1882,NRO!I:I,NRO!H:H)</f>
        <v>ZIG</v>
      </c>
      <c r="B1882" s="317" t="s">
        <v>684</v>
      </c>
      <c r="C1882" s="317" t="s">
        <v>4626</v>
      </c>
      <c r="D1882" s="317">
        <v>12.587</v>
      </c>
      <c r="E1882" s="317">
        <v>-16.271249999999998</v>
      </c>
      <c r="F1882" s="317">
        <v>0</v>
      </c>
      <c r="G1882" s="317">
        <v>6</v>
      </c>
      <c r="H1882" s="317">
        <v>0</v>
      </c>
      <c r="I1882" s="317">
        <v>0</v>
      </c>
      <c r="J1882" s="319" t="s">
        <v>17</v>
      </c>
      <c r="K1882" s="317" t="s">
        <v>5432</v>
      </c>
      <c r="L1882" s="317" t="s">
        <v>7369</v>
      </c>
      <c r="M1882" s="317" t="e">
        <f>VLOOKUP(L1882,[2]Feuil1!$F:$F,1,)</f>
        <v>#N/A</v>
      </c>
      <c r="N1882" s="317"/>
    </row>
    <row r="1883" spans="1:14">
      <c r="A1883" s="317" t="str">
        <f>_xlfn.XLOOKUP(B1883,NRO!I:I,NRO!H:H)</f>
        <v>GMB</v>
      </c>
      <c r="B1883" s="317" t="s">
        <v>947</v>
      </c>
      <c r="C1883" s="317" t="s">
        <v>4217</v>
      </c>
      <c r="D1883" s="317">
        <v>14.69191</v>
      </c>
      <c r="E1883" s="317">
        <v>-17.450050000000001</v>
      </c>
      <c r="F1883" s="317">
        <v>0</v>
      </c>
      <c r="G1883" s="317">
        <v>6</v>
      </c>
      <c r="H1883" s="317">
        <v>0</v>
      </c>
      <c r="I1883" s="317">
        <v>0</v>
      </c>
      <c r="J1883" s="320" t="s">
        <v>23</v>
      </c>
      <c r="K1883" s="317" t="s">
        <v>5432</v>
      </c>
      <c r="L1883" s="317" t="s">
        <v>7370</v>
      </c>
      <c r="M1883" s="317" t="e">
        <f>VLOOKUP(L1883,[2]Feuil1!$F:$F,1,)</f>
        <v>#N/A</v>
      </c>
      <c r="N1883" s="317"/>
    </row>
    <row r="1884" spans="1:14">
      <c r="A1884" s="317" t="str">
        <f>_xlfn.XLOOKUP(B1884,NRO!I:I,NRO!H:H)</f>
        <v>KMR</v>
      </c>
      <c r="B1884" s="317" t="s">
        <v>800</v>
      </c>
      <c r="C1884" s="317" t="s">
        <v>4330</v>
      </c>
      <c r="D1884" s="317">
        <v>14.790520000000001</v>
      </c>
      <c r="E1884" s="317">
        <v>-17.29457</v>
      </c>
      <c r="F1884" s="317">
        <v>0</v>
      </c>
      <c r="G1884" s="317">
        <v>6</v>
      </c>
      <c r="H1884" s="317">
        <v>0</v>
      </c>
      <c r="I1884" s="317">
        <v>0</v>
      </c>
      <c r="J1884" s="318" t="s">
        <v>12</v>
      </c>
      <c r="K1884" s="317" t="s">
        <v>5432</v>
      </c>
      <c r="L1884" s="317" t="s">
        <v>7371</v>
      </c>
      <c r="M1884" s="317" t="e">
        <f>VLOOKUP(L1884,[2]Feuil1!$F:$F,1,)</f>
        <v>#N/A</v>
      </c>
      <c r="N1884" s="317"/>
    </row>
    <row r="1885" spans="1:14">
      <c r="A1885" s="317" t="str">
        <f>_xlfn.XLOOKUP(B1885,NRO!I:I,NRO!H:H)</f>
        <v>ZIG</v>
      </c>
      <c r="B1885" s="317" t="s">
        <v>1440</v>
      </c>
      <c r="C1885" s="317" t="s">
        <v>3705</v>
      </c>
      <c r="D1885" s="317">
        <v>12.57855</v>
      </c>
      <c r="E1885" s="317">
        <v>-16.282969999999999</v>
      </c>
      <c r="F1885" s="317">
        <v>0</v>
      </c>
      <c r="G1885" s="317">
        <v>8</v>
      </c>
      <c r="H1885" s="317">
        <v>0</v>
      </c>
      <c r="I1885" s="317">
        <v>0</v>
      </c>
      <c r="J1885" s="319" t="s">
        <v>17</v>
      </c>
      <c r="K1885" s="317" t="s">
        <v>5432</v>
      </c>
      <c r="L1885" s="317" t="s">
        <v>7372</v>
      </c>
      <c r="M1885" s="317" t="e">
        <f>VLOOKUP(L1885,[2]Feuil1!$F:$F,1,)</f>
        <v>#N/A</v>
      </c>
      <c r="N1885" s="317"/>
    </row>
    <row r="1886" spans="1:14">
      <c r="A1886" s="317" t="str">
        <f>_xlfn.XLOOKUP(B1886,NRO!I:I,NRO!H:H)</f>
        <v>SVD</v>
      </c>
      <c r="B1886" s="317" t="s">
        <v>295</v>
      </c>
      <c r="C1886" s="317" t="s">
        <v>5106</v>
      </c>
      <c r="D1886" s="317">
        <v>14.719105000000001</v>
      </c>
      <c r="E1886" s="317">
        <v>-17.462802</v>
      </c>
      <c r="F1886" s="317">
        <v>0</v>
      </c>
      <c r="G1886" s="317">
        <v>6</v>
      </c>
      <c r="H1886" s="317">
        <v>0</v>
      </c>
      <c r="I1886" s="317">
        <v>0</v>
      </c>
      <c r="J1886" s="317" t="s">
        <v>19</v>
      </c>
      <c r="K1886" s="317" t="s">
        <v>5432</v>
      </c>
      <c r="L1886" s="317" t="s">
        <v>7373</v>
      </c>
      <c r="M1886" s="317" t="e">
        <f>VLOOKUP(L1886,[2]Feuil1!$F:$F,1,)</f>
        <v>#N/A</v>
      </c>
      <c r="N1886" s="317"/>
    </row>
    <row r="1887" spans="1:14">
      <c r="A1887" s="317" t="str">
        <f>_xlfn.XLOOKUP(B1887,NRO!I:I,NRO!H:H)</f>
        <v>MBO</v>
      </c>
      <c r="B1887" s="317" t="s">
        <v>1693</v>
      </c>
      <c r="C1887" s="317" t="s">
        <v>4521</v>
      </c>
      <c r="D1887" s="317">
        <v>15.13547</v>
      </c>
      <c r="E1887" s="317">
        <v>-16.886379999999999</v>
      </c>
      <c r="F1887" s="317">
        <v>0</v>
      </c>
      <c r="G1887" s="317">
        <v>6</v>
      </c>
      <c r="H1887" s="317">
        <v>0</v>
      </c>
      <c r="I1887" s="317">
        <v>0</v>
      </c>
      <c r="J1887" s="320" t="s">
        <v>23</v>
      </c>
      <c r="K1887" s="317" t="s">
        <v>5432</v>
      </c>
      <c r="L1887" s="317" t="s">
        <v>7374</v>
      </c>
      <c r="M1887" s="317" t="e">
        <f>VLOOKUP(L1887,[2]Feuil1!$F:$F,1,)</f>
        <v>#N/A</v>
      </c>
      <c r="N1887" s="317"/>
    </row>
    <row r="1888" spans="1:14">
      <c r="A1888" s="317" t="str">
        <f>_xlfn.XLOOKUP(B1888,NRO!I:I,NRO!H:H)</f>
        <v>THS</v>
      </c>
      <c r="B1888" s="317" t="s">
        <v>1420</v>
      </c>
      <c r="C1888" s="317" t="s">
        <v>3698</v>
      </c>
      <c r="D1888" s="317">
        <v>14.77472</v>
      </c>
      <c r="E1888" s="317">
        <v>-16.924659999999999</v>
      </c>
      <c r="F1888" s="317">
        <v>0</v>
      </c>
      <c r="G1888" s="317">
        <v>8</v>
      </c>
      <c r="H1888" s="317">
        <v>0</v>
      </c>
      <c r="I1888" s="317">
        <v>0</v>
      </c>
      <c r="J1888" s="320" t="s">
        <v>23</v>
      </c>
      <c r="K1888" s="317" t="s">
        <v>5432</v>
      </c>
      <c r="L1888" s="317" t="s">
        <v>7375</v>
      </c>
      <c r="M1888" s="317" t="e">
        <f>VLOOKUP(L1888,[2]Feuil1!$F:$F,1,)</f>
        <v>#N/A</v>
      </c>
      <c r="N1888" s="317"/>
    </row>
    <row r="1889" spans="1:14">
      <c r="A1889" s="317" t="str">
        <f>_xlfn.XLOOKUP(B1889,NRO!I:I,NRO!H:H)</f>
        <v>KLK</v>
      </c>
      <c r="B1889" s="317" t="s">
        <v>880</v>
      </c>
      <c r="C1889" s="317" t="s">
        <v>4640</v>
      </c>
      <c r="D1889" s="317">
        <v>14.160450000000001</v>
      </c>
      <c r="E1889" s="317">
        <v>-16.046389999999999</v>
      </c>
      <c r="F1889" s="317">
        <v>0</v>
      </c>
      <c r="G1889" s="317">
        <v>6</v>
      </c>
      <c r="H1889" s="317">
        <v>0</v>
      </c>
      <c r="I1889" s="317">
        <v>0</v>
      </c>
      <c r="J1889" s="322" t="s">
        <v>41</v>
      </c>
      <c r="K1889" s="317" t="s">
        <v>5432</v>
      </c>
      <c r="L1889" s="317" t="s">
        <v>7376</v>
      </c>
      <c r="M1889" s="317" t="e">
        <f>VLOOKUP(L1889,[2]Feuil1!$F:$F,1,)</f>
        <v>#N/A</v>
      </c>
      <c r="N1889" s="317"/>
    </row>
    <row r="1890" spans="1:14">
      <c r="A1890" s="317" t="str">
        <f>_xlfn.XLOOKUP(B1890,NRO!I:I,NRO!H:H)</f>
        <v>DMD</v>
      </c>
      <c r="B1890" s="317" t="s">
        <v>1538</v>
      </c>
      <c r="C1890" s="317" t="s">
        <v>3898</v>
      </c>
      <c r="D1890" s="317">
        <v>14.72748</v>
      </c>
      <c r="E1890" s="317">
        <v>-17.186299999999999</v>
      </c>
      <c r="F1890" s="317">
        <v>0</v>
      </c>
      <c r="G1890" s="317">
        <v>8</v>
      </c>
      <c r="H1890" s="317">
        <v>0</v>
      </c>
      <c r="I1890" s="317">
        <v>0</v>
      </c>
      <c r="J1890" s="318" t="s">
        <v>12</v>
      </c>
      <c r="K1890" s="317" t="s">
        <v>5432</v>
      </c>
      <c r="L1890" s="317" t="s">
        <v>7377</v>
      </c>
      <c r="M1890" s="317" t="e">
        <f>VLOOKUP(L1890,[2]Feuil1!$F:$F,1,)</f>
        <v>#N/A</v>
      </c>
      <c r="N1890" s="317"/>
    </row>
    <row r="1891" spans="1:14">
      <c r="A1891" s="317" t="str">
        <f>_xlfn.XLOOKUP(B1891,NRO!I:I,NRO!H:H)</f>
        <v>DMD</v>
      </c>
      <c r="B1891" s="317" t="s">
        <v>1538</v>
      </c>
      <c r="C1891" s="317" t="s">
        <v>3795</v>
      </c>
      <c r="D1891" s="317">
        <v>14.742850000000001</v>
      </c>
      <c r="E1891" s="317">
        <v>-17.134730000000001</v>
      </c>
      <c r="F1891" s="317">
        <v>0</v>
      </c>
      <c r="G1891" s="317">
        <v>8</v>
      </c>
      <c r="H1891" s="317">
        <v>0</v>
      </c>
      <c r="I1891" s="317">
        <v>0</v>
      </c>
      <c r="J1891" s="318" t="s">
        <v>12</v>
      </c>
      <c r="K1891" s="317" t="s">
        <v>5432</v>
      </c>
      <c r="L1891" s="317" t="s">
        <v>7378</v>
      </c>
      <c r="M1891" s="317" t="e">
        <f>VLOOKUP(L1891,[2]Feuil1!$F:$F,1,)</f>
        <v>#N/A</v>
      </c>
      <c r="N1891" s="317"/>
    </row>
    <row r="1892" spans="1:14">
      <c r="A1892" s="317" t="str">
        <f>_xlfn.XLOOKUP(B1892,NRO!I:I,NRO!H:H)</f>
        <v>GDW</v>
      </c>
      <c r="B1892" s="317" t="s">
        <v>823</v>
      </c>
      <c r="C1892" s="317" t="s">
        <v>3842</v>
      </c>
      <c r="D1892" s="317">
        <v>14.786049999999999</v>
      </c>
      <c r="E1892" s="317">
        <v>-17.379180000000002</v>
      </c>
      <c r="F1892" s="317">
        <v>0</v>
      </c>
      <c r="G1892" s="317">
        <v>6</v>
      </c>
      <c r="H1892" s="317">
        <v>0</v>
      </c>
      <c r="I1892" s="317">
        <v>0</v>
      </c>
      <c r="J1892" s="318" t="s">
        <v>12</v>
      </c>
      <c r="K1892" s="317" t="s">
        <v>5432</v>
      </c>
      <c r="L1892" s="317" t="s">
        <v>7379</v>
      </c>
      <c r="M1892" s="317" t="e">
        <f>VLOOKUP(L1892,[2]Feuil1!$F:$F,1,)</f>
        <v>#N/A</v>
      </c>
      <c r="N1892" s="317"/>
    </row>
    <row r="1893" spans="1:14">
      <c r="A1893" s="317" t="str">
        <f>_xlfn.XLOOKUP(B1893,NRO!I:I,NRO!H:H)</f>
        <v>TBM</v>
      </c>
      <c r="B1893" s="317" t="s">
        <v>1524</v>
      </c>
      <c r="C1893" s="317" t="s">
        <v>4015</v>
      </c>
      <c r="D1893" s="317">
        <v>14.86501</v>
      </c>
      <c r="E1893" s="317">
        <v>-15.83038</v>
      </c>
      <c r="F1893" s="317">
        <v>0</v>
      </c>
      <c r="G1893" s="317">
        <v>8</v>
      </c>
      <c r="H1893" s="317">
        <v>0</v>
      </c>
      <c r="I1893" s="317">
        <v>0</v>
      </c>
      <c r="J1893" s="320" t="s">
        <v>5430</v>
      </c>
      <c r="K1893" s="317" t="s">
        <v>5432</v>
      </c>
      <c r="L1893" s="317" t="s">
        <v>7380</v>
      </c>
      <c r="M1893" s="317" t="e">
        <f>VLOOKUP(L1893,[2]Feuil1!$F:$F,1,)</f>
        <v>#N/A</v>
      </c>
      <c r="N1893" s="317"/>
    </row>
    <row r="1894" spans="1:14">
      <c r="A1894" s="317" t="str">
        <f>_xlfn.XLOOKUP(B1894,NRO!I:I,NRO!H:H)</f>
        <v>REP</v>
      </c>
      <c r="B1894" s="317" t="s">
        <v>160</v>
      </c>
      <c r="C1894" s="317" t="s">
        <v>4097</v>
      </c>
      <c r="D1894" s="317">
        <v>14.67116</v>
      </c>
      <c r="E1894" s="317">
        <v>-17.427070000000001</v>
      </c>
      <c r="F1894" s="317">
        <v>0</v>
      </c>
      <c r="G1894" s="317">
        <v>6</v>
      </c>
      <c r="H1894" s="317">
        <v>0</v>
      </c>
      <c r="I1894" s="317">
        <v>0</v>
      </c>
      <c r="J1894" s="317" t="s">
        <v>19</v>
      </c>
      <c r="K1894" s="317" t="s">
        <v>5432</v>
      </c>
      <c r="L1894" s="317" t="s">
        <v>7381</v>
      </c>
      <c r="M1894" s="317" t="e">
        <f>VLOOKUP(L1894,[2]Feuil1!$F:$F,1,)</f>
        <v>#N/A</v>
      </c>
      <c r="N1894" s="317"/>
    </row>
    <row r="1895" spans="1:14">
      <c r="A1895" s="317" t="str">
        <f>_xlfn.XLOOKUP(B1895,NRO!I:I,NRO!H:H)</f>
        <v>SDF</v>
      </c>
      <c r="B1895" s="317" t="s">
        <v>400</v>
      </c>
      <c r="C1895" s="317" t="s">
        <v>3939</v>
      </c>
      <c r="D1895" s="317">
        <v>14.741669999999999</v>
      </c>
      <c r="E1895" s="317">
        <v>-17.45862</v>
      </c>
      <c r="F1895" s="317">
        <v>0</v>
      </c>
      <c r="G1895" s="317">
        <v>6</v>
      </c>
      <c r="H1895" s="317">
        <v>0</v>
      </c>
      <c r="I1895" s="317">
        <v>0</v>
      </c>
      <c r="J1895" s="317" t="s">
        <v>19</v>
      </c>
      <c r="K1895" s="317" t="s">
        <v>5432</v>
      </c>
      <c r="L1895" s="317" t="s">
        <v>7382</v>
      </c>
      <c r="M1895" s="317" t="e">
        <f>VLOOKUP(L1895,[2]Feuil1!$F:$F,1,)</f>
        <v>#N/A</v>
      </c>
      <c r="N1895" s="317"/>
    </row>
    <row r="1896" spans="1:14">
      <c r="A1896" s="317" t="str">
        <f>_xlfn.XLOOKUP(B1896,NRO!I:I,NRO!H:H)</f>
        <v>SGK</v>
      </c>
      <c r="B1896" s="317" t="s">
        <v>1512</v>
      </c>
      <c r="C1896" s="317" t="s">
        <v>4478</v>
      </c>
      <c r="D1896" s="317">
        <v>14.80799</v>
      </c>
      <c r="E1896" s="317">
        <v>-17.249680000000001</v>
      </c>
      <c r="F1896" s="317">
        <v>0</v>
      </c>
      <c r="G1896" s="317">
        <v>8</v>
      </c>
      <c r="H1896" s="317">
        <v>0</v>
      </c>
      <c r="I1896" s="317">
        <v>0</v>
      </c>
      <c r="J1896" s="318" t="s">
        <v>12</v>
      </c>
      <c r="K1896" s="317" t="s">
        <v>5432</v>
      </c>
      <c r="L1896" s="317" t="s">
        <v>7383</v>
      </c>
      <c r="M1896" s="317" t="e">
        <f>VLOOKUP(L1896,[2]Feuil1!$F:$F,1,)</f>
        <v>#N/A</v>
      </c>
      <c r="N1896" s="317"/>
    </row>
    <row r="1897" spans="1:14">
      <c r="A1897" s="317" t="str">
        <f>_xlfn.XLOOKUP(B1897,NRO!I:I,NRO!H:H)</f>
        <v>GDW</v>
      </c>
      <c r="B1897" s="317" t="s">
        <v>1178</v>
      </c>
      <c r="C1897" s="317" t="s">
        <v>3787</v>
      </c>
      <c r="D1897" s="317">
        <v>14.771520000000001</v>
      </c>
      <c r="E1897" s="317">
        <v>-17.398199999999999</v>
      </c>
      <c r="F1897" s="317">
        <v>0</v>
      </c>
      <c r="G1897" s="317">
        <v>8</v>
      </c>
      <c r="H1897" s="317">
        <v>0</v>
      </c>
      <c r="I1897" s="317">
        <v>0</v>
      </c>
      <c r="J1897" s="318" t="s">
        <v>12</v>
      </c>
      <c r="K1897" s="317" t="s">
        <v>5432</v>
      </c>
      <c r="L1897" s="317" t="s">
        <v>7384</v>
      </c>
      <c r="M1897" s="317" t="e">
        <f>VLOOKUP(L1897,[2]Feuil1!$F:$F,1,)</f>
        <v>#N/A</v>
      </c>
      <c r="N1897" s="317"/>
    </row>
    <row r="1898" spans="1:14">
      <c r="A1898" s="317" t="str">
        <f>_xlfn.XLOOKUP(B1898,NRO!I:I,NRO!H:H)</f>
        <v>THS</v>
      </c>
      <c r="B1898" s="317" t="s">
        <v>1351</v>
      </c>
      <c r="C1898" s="317" t="s">
        <v>4949</v>
      </c>
      <c r="D1898" s="317">
        <v>14.77277</v>
      </c>
      <c r="E1898" s="317">
        <v>-16.90973</v>
      </c>
      <c r="F1898" s="317">
        <v>0</v>
      </c>
      <c r="G1898" s="317">
        <v>8</v>
      </c>
      <c r="H1898" s="317">
        <v>0</v>
      </c>
      <c r="I1898" s="317">
        <v>0</v>
      </c>
      <c r="J1898" s="320" t="s">
        <v>23</v>
      </c>
      <c r="K1898" s="317" t="s">
        <v>5432</v>
      </c>
      <c r="L1898" s="317" t="s">
        <v>7385</v>
      </c>
      <c r="M1898" s="317" t="e">
        <f>VLOOKUP(L1898,[2]Feuil1!$F:$F,1,)</f>
        <v>#N/A</v>
      </c>
      <c r="N1898" s="317"/>
    </row>
    <row r="1899" spans="1:14">
      <c r="A1899" s="317" t="str">
        <f>_xlfn.XLOOKUP(B1899,NRO!I:I,NRO!H:H)</f>
        <v>ALM</v>
      </c>
      <c r="B1899" s="317" t="s">
        <v>181</v>
      </c>
      <c r="C1899" s="317" t="s">
        <v>5268</v>
      </c>
      <c r="D1899" s="317">
        <v>14.74371</v>
      </c>
      <c r="E1899" s="317">
        <v>-17.518000000000001</v>
      </c>
      <c r="F1899" s="317">
        <v>0</v>
      </c>
      <c r="G1899" s="317">
        <v>6</v>
      </c>
      <c r="H1899" s="317">
        <v>0</v>
      </c>
      <c r="I1899" s="317">
        <v>0</v>
      </c>
      <c r="J1899" s="317" t="s">
        <v>19</v>
      </c>
      <c r="K1899" s="317" t="s">
        <v>5432</v>
      </c>
      <c r="L1899" s="317" t="s">
        <v>7386</v>
      </c>
      <c r="M1899" s="317" t="e">
        <f>VLOOKUP(L1899,[2]Feuil1!$F:$F,1,)</f>
        <v>#N/A</v>
      </c>
      <c r="N1899" s="317"/>
    </row>
    <row r="1900" spans="1:14">
      <c r="A1900" s="317" t="str">
        <f>_xlfn.XLOOKUP(B1900,NRO!I:I,NRO!H:H)</f>
        <v>HAN</v>
      </c>
      <c r="B1900" s="317" t="s">
        <v>1228</v>
      </c>
      <c r="C1900" s="317" t="s">
        <v>3822</v>
      </c>
      <c r="D1900" s="317">
        <v>14.735010000000001</v>
      </c>
      <c r="E1900" s="317">
        <v>-17.41677</v>
      </c>
      <c r="F1900" s="317">
        <v>0</v>
      </c>
      <c r="G1900" s="317">
        <v>8</v>
      </c>
      <c r="H1900" s="317">
        <v>0</v>
      </c>
      <c r="I1900" s="317">
        <v>0</v>
      </c>
      <c r="J1900" s="318" t="s">
        <v>12</v>
      </c>
      <c r="K1900" s="317" t="s">
        <v>5432</v>
      </c>
      <c r="L1900" s="317" t="s">
        <v>7387</v>
      </c>
      <c r="M1900" s="317" t="e">
        <f>VLOOKUP(L1900,[2]Feuil1!$F:$F,1,)</f>
        <v>#N/A</v>
      </c>
      <c r="N1900" s="317"/>
    </row>
    <row r="1901" spans="1:14">
      <c r="A1901" s="317" t="str">
        <f>_xlfn.XLOOKUP(B1901,NRO!I:I,NRO!H:H)</f>
        <v>SGK</v>
      </c>
      <c r="B1901" s="317" t="s">
        <v>1672</v>
      </c>
      <c r="C1901" s="317" t="s">
        <v>4531</v>
      </c>
      <c r="D1901" s="317">
        <v>14.8184</v>
      </c>
      <c r="E1901" s="317">
        <v>-17.272320000000001</v>
      </c>
      <c r="F1901" s="317">
        <v>0</v>
      </c>
      <c r="G1901" s="317">
        <v>6</v>
      </c>
      <c r="H1901" s="317">
        <v>0</v>
      </c>
      <c r="I1901" s="317">
        <v>0</v>
      </c>
      <c r="J1901" s="318" t="s">
        <v>12</v>
      </c>
      <c r="K1901" s="317" t="s">
        <v>5432</v>
      </c>
      <c r="L1901" s="317" t="s">
        <v>7388</v>
      </c>
      <c r="M1901" s="317" t="e">
        <f>VLOOKUP(L1901,[2]Feuil1!$F:$F,1,)</f>
        <v>#N/A</v>
      </c>
      <c r="N1901" s="317"/>
    </row>
    <row r="1902" spans="1:14">
      <c r="A1902" s="317" t="str">
        <f>_xlfn.XLOOKUP(B1902,NRO!I:I,NRO!H:H)</f>
        <v>CAP</v>
      </c>
      <c r="B1902" s="317" t="s">
        <v>1054</v>
      </c>
      <c r="C1902" s="317" t="s">
        <v>4003</v>
      </c>
      <c r="D1902" s="317">
        <v>12.36721</v>
      </c>
      <c r="E1902" s="317">
        <v>-16.723929999999999</v>
      </c>
      <c r="F1902" s="317">
        <v>0</v>
      </c>
      <c r="G1902" s="317">
        <v>8</v>
      </c>
      <c r="H1902" s="317">
        <v>0</v>
      </c>
      <c r="I1902" s="317">
        <v>0</v>
      </c>
      <c r="J1902" s="319" t="s">
        <v>17</v>
      </c>
      <c r="K1902" s="317" t="s">
        <v>5432</v>
      </c>
      <c r="L1902" s="317" t="s">
        <v>7389</v>
      </c>
      <c r="M1902" s="317" t="e">
        <f>VLOOKUP(L1902,[2]Feuil1!$F:$F,1,)</f>
        <v>#N/A</v>
      </c>
      <c r="N1902" s="317"/>
    </row>
    <row r="1903" spans="1:14">
      <c r="A1903" s="317" t="str">
        <f>_xlfn.XLOOKUP(B1903,NRO!I:I,NRO!H:H)</f>
        <v>CAP</v>
      </c>
      <c r="B1903" s="317" t="s">
        <v>1054</v>
      </c>
      <c r="C1903" s="317" t="s">
        <v>3758</v>
      </c>
      <c r="D1903" s="317">
        <v>12.37466</v>
      </c>
      <c r="E1903" s="317">
        <v>-16.731300000000001</v>
      </c>
      <c r="F1903" s="317">
        <v>0</v>
      </c>
      <c r="G1903" s="317">
        <v>8</v>
      </c>
      <c r="H1903" s="317">
        <v>0</v>
      </c>
      <c r="I1903" s="317">
        <v>0</v>
      </c>
      <c r="J1903" s="319" t="s">
        <v>17</v>
      </c>
      <c r="K1903" s="317" t="s">
        <v>5432</v>
      </c>
      <c r="L1903" s="317" t="s">
        <v>7390</v>
      </c>
      <c r="M1903" s="317" t="e">
        <f>VLOOKUP(L1903,[2]Feuil1!$F:$F,1,)</f>
        <v>#N/A</v>
      </c>
      <c r="N1903" s="317"/>
    </row>
    <row r="1904" spans="1:14">
      <c r="A1904" s="317" t="str">
        <f>_xlfn.XLOOKUP(B1904,NRO!I:I,NRO!H:H)</f>
        <v>REP</v>
      </c>
      <c r="B1904" s="317" t="s">
        <v>155</v>
      </c>
      <c r="C1904" s="317" t="s">
        <v>4362</v>
      </c>
      <c r="D1904" s="317">
        <v>14.665661</v>
      </c>
      <c r="E1904" s="317">
        <v>-17.439540000000001</v>
      </c>
      <c r="F1904" s="317">
        <v>0</v>
      </c>
      <c r="G1904" s="317">
        <v>4</v>
      </c>
      <c r="H1904" s="317">
        <v>0</v>
      </c>
      <c r="I1904" s="317">
        <v>0</v>
      </c>
      <c r="J1904" s="317" t="s">
        <v>19</v>
      </c>
      <c r="K1904" s="317" t="s">
        <v>5432</v>
      </c>
      <c r="L1904" s="317" t="s">
        <v>7391</v>
      </c>
      <c r="M1904" s="317" t="e">
        <f>VLOOKUP(L1904,[2]Feuil1!$F:$F,1,)</f>
        <v>#N/A</v>
      </c>
      <c r="N1904" s="317"/>
    </row>
    <row r="1905" spans="1:14">
      <c r="A1905" s="317" t="str">
        <f>_xlfn.XLOOKUP(B1905,NRO!I:I,NRO!H:H)</f>
        <v>THS</v>
      </c>
      <c r="B1905" s="317" t="s">
        <v>840</v>
      </c>
      <c r="C1905" s="317" t="s">
        <v>4659</v>
      </c>
      <c r="D1905" s="317">
        <v>14.806330000000001</v>
      </c>
      <c r="E1905" s="317">
        <v>-16.927630000000001</v>
      </c>
      <c r="F1905" s="317">
        <v>0</v>
      </c>
      <c r="G1905" s="317">
        <v>6</v>
      </c>
      <c r="H1905" s="317">
        <v>0</v>
      </c>
      <c r="I1905" s="317">
        <v>0</v>
      </c>
      <c r="J1905" s="320" t="s">
        <v>23</v>
      </c>
      <c r="K1905" s="317" t="s">
        <v>5432</v>
      </c>
      <c r="L1905" s="317" t="s">
        <v>7392</v>
      </c>
      <c r="M1905" s="317" t="e">
        <f>VLOOKUP(L1905,[2]Feuil1!$F:$F,1,)</f>
        <v>#N/A</v>
      </c>
      <c r="N1905" s="317"/>
    </row>
    <row r="1906" spans="1:14">
      <c r="A1906" s="317" t="str">
        <f>_xlfn.XLOOKUP(B1906,NRO!I:I,NRO!H:H)</f>
        <v>HAN</v>
      </c>
      <c r="B1906" s="317" t="s">
        <v>380</v>
      </c>
      <c r="C1906" s="317" t="s">
        <v>4171</v>
      </c>
      <c r="D1906" s="317">
        <v>14.7031411826548</v>
      </c>
      <c r="E1906" s="317">
        <v>-17.425687027649499</v>
      </c>
      <c r="F1906" s="317">
        <v>0</v>
      </c>
      <c r="G1906" s="317">
        <v>6</v>
      </c>
      <c r="H1906" s="317">
        <v>0</v>
      </c>
      <c r="I1906" s="317">
        <v>0</v>
      </c>
      <c r="J1906" s="317" t="s">
        <v>19</v>
      </c>
      <c r="K1906" s="317" t="s">
        <v>5432</v>
      </c>
      <c r="L1906" s="317" t="s">
        <v>7393</v>
      </c>
      <c r="M1906" s="317" t="e">
        <f>VLOOKUP(L1906,[2]Feuil1!$F:$F,1,)</f>
        <v>#N/A</v>
      </c>
      <c r="N1906" s="317"/>
    </row>
    <row r="1907" spans="1:14">
      <c r="A1907" s="317" t="str">
        <f>_xlfn.XLOOKUP(B1907,NRO!I:I,NRO!H:H)</f>
        <v>PRK</v>
      </c>
      <c r="B1907" s="317" t="s">
        <v>1701</v>
      </c>
      <c r="C1907" s="317" t="s">
        <v>3777</v>
      </c>
      <c r="D1907" s="317">
        <v>13.69847</v>
      </c>
      <c r="E1907" s="317">
        <v>-15.829969999999999</v>
      </c>
      <c r="F1907" s="317">
        <v>0</v>
      </c>
      <c r="G1907" s="317">
        <v>8</v>
      </c>
      <c r="H1907" s="317">
        <v>0</v>
      </c>
      <c r="I1907" s="317">
        <v>0</v>
      </c>
      <c r="J1907" s="322" t="s">
        <v>41</v>
      </c>
      <c r="K1907" s="317" t="s">
        <v>5432</v>
      </c>
      <c r="L1907" s="317" t="s">
        <v>7394</v>
      </c>
      <c r="M1907" s="317" t="e">
        <f>VLOOKUP(L1907,[2]Feuil1!$F:$F,1,)</f>
        <v>#N/A</v>
      </c>
      <c r="N1907" s="317"/>
    </row>
    <row r="1908" spans="1:14">
      <c r="A1908" s="317" t="str">
        <f>_xlfn.XLOOKUP(B1908,NRO!I:I,NRO!H:H)</f>
        <v>SDF</v>
      </c>
      <c r="B1908" s="317" t="s">
        <v>490</v>
      </c>
      <c r="C1908" s="317" t="s">
        <v>3947</v>
      </c>
      <c r="D1908" s="317">
        <v>14.74183</v>
      </c>
      <c r="E1908" s="317">
        <v>-17.463979999999999</v>
      </c>
      <c r="F1908" s="317">
        <v>0</v>
      </c>
      <c r="G1908" s="317">
        <v>6</v>
      </c>
      <c r="H1908" s="317">
        <v>0</v>
      </c>
      <c r="I1908" s="317">
        <v>0</v>
      </c>
      <c r="J1908" s="317" t="s">
        <v>19</v>
      </c>
      <c r="K1908" s="317" t="s">
        <v>5432</v>
      </c>
      <c r="L1908" s="317" t="s">
        <v>7395</v>
      </c>
      <c r="M1908" s="317" t="e">
        <f>VLOOKUP(L1908,[2]Feuil1!$F:$F,1,)</f>
        <v>#N/A</v>
      </c>
      <c r="N1908" s="317"/>
    </row>
    <row r="1909" spans="1:14">
      <c r="A1909" s="317" t="str">
        <f>_xlfn.XLOOKUP(B1909,NRO!I:I,NRO!H:H)</f>
        <v>THS</v>
      </c>
      <c r="B1909" s="317" t="s">
        <v>875</v>
      </c>
      <c r="C1909" s="317" t="s">
        <v>4711</v>
      </c>
      <c r="D1909" s="317">
        <v>14.804959999999999</v>
      </c>
      <c r="E1909" s="317">
        <v>-16.924119999999998</v>
      </c>
      <c r="F1909" s="317">
        <v>0</v>
      </c>
      <c r="G1909" s="317">
        <v>6</v>
      </c>
      <c r="H1909" s="317">
        <v>0</v>
      </c>
      <c r="I1909" s="317">
        <v>0</v>
      </c>
      <c r="J1909" s="320" t="s">
        <v>23</v>
      </c>
      <c r="K1909" s="317" t="s">
        <v>5432</v>
      </c>
      <c r="L1909" s="317" t="s">
        <v>7396</v>
      </c>
      <c r="M1909" s="317" t="e">
        <f>VLOOKUP(L1909,[2]Feuil1!$F:$F,1,)</f>
        <v>#N/A</v>
      </c>
      <c r="N1909" s="317"/>
    </row>
    <row r="1910" spans="1:14">
      <c r="A1910" s="317" t="str">
        <f>_xlfn.XLOOKUP(B1910,NRO!I:I,NRO!H:H)</f>
        <v>DMD</v>
      </c>
      <c r="B1910" s="317" t="s">
        <v>1538</v>
      </c>
      <c r="C1910" s="317" t="s">
        <v>3715</v>
      </c>
      <c r="D1910" s="317">
        <v>14.72701</v>
      </c>
      <c r="E1910" s="317">
        <v>-17.186859999999999</v>
      </c>
      <c r="F1910" s="317">
        <v>0</v>
      </c>
      <c r="G1910" s="317">
        <v>8</v>
      </c>
      <c r="H1910" s="317">
        <v>0</v>
      </c>
      <c r="I1910" s="317">
        <v>0</v>
      </c>
      <c r="J1910" s="318" t="s">
        <v>12</v>
      </c>
      <c r="K1910" s="317" t="s">
        <v>5432</v>
      </c>
      <c r="L1910" s="317" t="s">
        <v>7397</v>
      </c>
      <c r="M1910" s="317" t="e">
        <f>VLOOKUP(L1910,[2]Feuil1!$F:$F,1,)</f>
        <v>#N/A</v>
      </c>
      <c r="N1910" s="317"/>
    </row>
    <row r="1911" spans="1:14">
      <c r="A1911" s="317" t="e">
        <f>_xlfn.XLOOKUP(B1911,NRO!I:I,NRO!H:H)</f>
        <v>#N/A</v>
      </c>
      <c r="B1911" s="317" t="s">
        <v>5152</v>
      </c>
      <c r="C1911" s="317" t="s">
        <v>4431</v>
      </c>
      <c r="D1911" s="317">
        <v>15.119669999999999</v>
      </c>
      <c r="E1911" s="317">
        <v>-16.876760000000001</v>
      </c>
      <c r="F1911" s="317">
        <v>0</v>
      </c>
      <c r="G1911" s="317">
        <v>6</v>
      </c>
      <c r="H1911" s="317">
        <v>0</v>
      </c>
      <c r="I1911" s="317">
        <v>0</v>
      </c>
      <c r="J1911" s="320" t="s">
        <v>23</v>
      </c>
      <c r="K1911" s="317" t="s">
        <v>5432</v>
      </c>
      <c r="L1911" s="317" t="s">
        <v>7398</v>
      </c>
      <c r="M1911" s="317" t="e">
        <f>VLOOKUP(L1911,[2]Feuil1!$F:$F,1,)</f>
        <v>#N/A</v>
      </c>
      <c r="N1911" s="317"/>
    </row>
    <row r="1912" spans="1:14">
      <c r="A1912" s="317" t="str">
        <f>_xlfn.XLOOKUP(B1912,NRO!I:I,NRO!H:H)</f>
        <v>THS</v>
      </c>
      <c r="B1912" s="317" t="s">
        <v>1017</v>
      </c>
      <c r="C1912" s="317" t="s">
        <v>3796</v>
      </c>
      <c r="D1912" s="317">
        <v>14.41418</v>
      </c>
      <c r="E1912" s="317">
        <v>-16.956469999999999</v>
      </c>
      <c r="F1912" s="317">
        <v>0</v>
      </c>
      <c r="G1912" s="317">
        <v>8</v>
      </c>
      <c r="H1912" s="317">
        <v>0</v>
      </c>
      <c r="I1912" s="317">
        <v>0</v>
      </c>
      <c r="J1912" s="320" t="s">
        <v>23</v>
      </c>
      <c r="K1912" s="317" t="s">
        <v>5432</v>
      </c>
      <c r="L1912" s="317" t="s">
        <v>7399</v>
      </c>
      <c r="M1912" s="317" t="e">
        <f>VLOOKUP(L1912,[2]Feuil1!$F:$F,1,)</f>
        <v>#N/A</v>
      </c>
      <c r="N1912" s="317"/>
    </row>
    <row r="1913" spans="1:14">
      <c r="A1913" s="317" t="str">
        <f>_xlfn.XLOOKUP(B1913,NRO!I:I,NRO!H:H)</f>
        <v>MAD</v>
      </c>
      <c r="B1913" s="317" t="s">
        <v>1497</v>
      </c>
      <c r="C1913" s="317" t="s">
        <v>3888</v>
      </c>
      <c r="D1913" s="317">
        <v>14.86049</v>
      </c>
      <c r="E1913" s="317">
        <v>-15.950519999999999</v>
      </c>
      <c r="F1913" s="317">
        <v>0</v>
      </c>
      <c r="G1913" s="317">
        <v>8</v>
      </c>
      <c r="H1913" s="317">
        <v>0</v>
      </c>
      <c r="I1913" s="317">
        <v>0</v>
      </c>
      <c r="J1913" s="320" t="s">
        <v>5430</v>
      </c>
      <c r="K1913" s="317" t="s">
        <v>5432</v>
      </c>
      <c r="L1913" s="317" t="s">
        <v>7400</v>
      </c>
      <c r="M1913" s="317" t="e">
        <f>VLOOKUP(L1913,[2]Feuil1!$F:$F,1,)</f>
        <v>#N/A</v>
      </c>
      <c r="N1913" s="317"/>
    </row>
    <row r="1914" spans="1:14">
      <c r="A1914" s="317" t="str">
        <f>_xlfn.XLOOKUP(B1914,NRO!I:I,NRO!H:H)</f>
        <v>MBO</v>
      </c>
      <c r="B1914" s="317" t="s">
        <v>1689</v>
      </c>
      <c r="C1914" s="317" t="s">
        <v>4440</v>
      </c>
      <c r="D1914" s="317">
        <v>15.124180000000001</v>
      </c>
      <c r="E1914" s="317">
        <v>-16.88325</v>
      </c>
      <c r="F1914" s="317">
        <v>0</v>
      </c>
      <c r="G1914" s="317">
        <v>6</v>
      </c>
      <c r="H1914" s="317">
        <v>0</v>
      </c>
      <c r="I1914" s="317">
        <v>0</v>
      </c>
      <c r="J1914" s="320" t="s">
        <v>23</v>
      </c>
      <c r="K1914" s="317" t="s">
        <v>5432</v>
      </c>
      <c r="L1914" s="317" t="s">
        <v>7401</v>
      </c>
      <c r="M1914" s="317" t="e">
        <f>VLOOKUP(L1914,[2]Feuil1!$F:$F,1,)</f>
        <v>#N/A</v>
      </c>
      <c r="N1914" s="317"/>
    </row>
    <row r="1915" spans="1:14">
      <c r="A1915" s="317" t="str">
        <f>_xlfn.XLOOKUP(B1915,NRO!I:I,NRO!H:H)</f>
        <v>CAP</v>
      </c>
      <c r="B1915" s="317" t="s">
        <v>1054</v>
      </c>
      <c r="C1915" s="317" t="s">
        <v>3776</v>
      </c>
      <c r="D1915" s="317">
        <v>12.368729999999999</v>
      </c>
      <c r="E1915" s="317">
        <v>-16.72852</v>
      </c>
      <c r="F1915" s="317">
        <v>0</v>
      </c>
      <c r="G1915" s="317">
        <v>8</v>
      </c>
      <c r="H1915" s="317">
        <v>0</v>
      </c>
      <c r="I1915" s="317">
        <v>0</v>
      </c>
      <c r="J1915" s="319" t="s">
        <v>17</v>
      </c>
      <c r="K1915" s="317" t="s">
        <v>5432</v>
      </c>
      <c r="L1915" s="317" t="s">
        <v>7402</v>
      </c>
      <c r="M1915" s="317" t="e">
        <f>VLOOKUP(L1915,[2]Feuil1!$F:$F,1,)</f>
        <v>#N/A</v>
      </c>
      <c r="N1915" s="317"/>
    </row>
    <row r="1916" spans="1:14">
      <c r="A1916" s="317" t="str">
        <f>_xlfn.XLOOKUP(B1916,NRO!I:I,NRO!H:H)</f>
        <v>MAD</v>
      </c>
      <c r="B1916" s="317" t="s">
        <v>1430</v>
      </c>
      <c r="C1916" s="317" t="s">
        <v>3896</v>
      </c>
      <c r="D1916" s="317">
        <v>14.84976</v>
      </c>
      <c r="E1916" s="317">
        <v>-15.910399999999999</v>
      </c>
      <c r="F1916" s="317">
        <v>0</v>
      </c>
      <c r="G1916" s="317">
        <v>8</v>
      </c>
      <c r="H1916" s="317">
        <v>0</v>
      </c>
      <c r="I1916" s="317">
        <v>0</v>
      </c>
      <c r="J1916" s="320" t="s">
        <v>5430</v>
      </c>
      <c r="K1916" s="317" t="s">
        <v>5432</v>
      </c>
      <c r="L1916" s="317" t="s">
        <v>7403</v>
      </c>
      <c r="M1916" s="317" t="e">
        <f>VLOOKUP(L1916,[2]Feuil1!$F:$F,1,)</f>
        <v>#N/A</v>
      </c>
      <c r="N1916" s="317"/>
    </row>
    <row r="1917" spans="1:14">
      <c r="A1917" s="317" t="str">
        <f>_xlfn.XLOOKUP(B1917,NRO!I:I,NRO!H:H)</f>
        <v>ACA</v>
      </c>
      <c r="B1917" s="317" t="s">
        <v>189</v>
      </c>
      <c r="C1917" s="317" t="s">
        <v>4213</v>
      </c>
      <c r="D1917" s="317">
        <v>14.702163000000001</v>
      </c>
      <c r="E1917" s="317">
        <v>-17.472491999999999</v>
      </c>
      <c r="F1917" s="317">
        <v>0</v>
      </c>
      <c r="G1917" s="317">
        <v>8</v>
      </c>
      <c r="H1917" s="317">
        <v>0</v>
      </c>
      <c r="I1917" s="317">
        <v>0</v>
      </c>
      <c r="J1917" s="317" t="s">
        <v>19</v>
      </c>
      <c r="K1917" s="317" t="s">
        <v>5432</v>
      </c>
      <c r="L1917" s="317" t="s">
        <v>7404</v>
      </c>
      <c r="M1917" s="317" t="e">
        <f>VLOOKUP(L1917,[2]Feuil1!$F:$F,1,)</f>
        <v>#N/A</v>
      </c>
      <c r="N1917" s="317"/>
    </row>
    <row r="1918" spans="1:14">
      <c r="A1918" s="317" t="str">
        <f>_xlfn.XLOOKUP(B1918,NRO!I:I,NRO!H:H)</f>
        <v>GDW</v>
      </c>
      <c r="B1918" s="317" t="s">
        <v>680</v>
      </c>
      <c r="C1918" s="317" t="s">
        <v>3751</v>
      </c>
      <c r="D1918" s="317">
        <v>14.78852</v>
      </c>
      <c r="E1918" s="317">
        <v>-17.36842</v>
      </c>
      <c r="F1918" s="317">
        <v>0</v>
      </c>
      <c r="G1918" s="317">
        <v>6</v>
      </c>
      <c r="H1918" s="317">
        <v>0</v>
      </c>
      <c r="I1918" s="317">
        <v>0</v>
      </c>
      <c r="J1918" s="318" t="s">
        <v>12</v>
      </c>
      <c r="K1918" s="317" t="s">
        <v>5432</v>
      </c>
      <c r="L1918" s="317" t="s">
        <v>7405</v>
      </c>
      <c r="M1918" s="317" t="e">
        <f>VLOOKUP(L1918,[2]Feuil1!$F:$F,1,)</f>
        <v>#N/A</v>
      </c>
      <c r="N1918" s="317"/>
    </row>
    <row r="1919" spans="1:14">
      <c r="A1919" s="317" t="str">
        <f>_xlfn.XLOOKUP(B1919,NRO!I:I,NRO!H:H)</f>
        <v>TIA</v>
      </c>
      <c r="B1919" s="317" t="s">
        <v>1013</v>
      </c>
      <c r="C1919" s="317" t="s">
        <v>5269</v>
      </c>
      <c r="D1919" s="317">
        <v>14.75901</v>
      </c>
      <c r="E1919" s="317">
        <v>-17.39856</v>
      </c>
      <c r="F1919" s="317">
        <v>0</v>
      </c>
      <c r="G1919" s="317">
        <v>8</v>
      </c>
      <c r="H1919" s="317">
        <v>0</v>
      </c>
      <c r="I1919" s="317">
        <v>0</v>
      </c>
      <c r="J1919" s="318" t="s">
        <v>12</v>
      </c>
      <c r="K1919" s="317" t="s">
        <v>5432</v>
      </c>
      <c r="L1919" s="317" t="s">
        <v>7406</v>
      </c>
      <c r="M1919" s="317" t="e">
        <f>VLOOKUP(L1919,[2]Feuil1!$F:$F,1,)</f>
        <v>#N/A</v>
      </c>
      <c r="N1919" s="317"/>
    </row>
    <row r="1920" spans="1:14">
      <c r="A1920" s="317" t="str">
        <f>_xlfn.XLOOKUP(B1920,NRO!I:I,NRO!H:H)</f>
        <v>SVD</v>
      </c>
      <c r="B1920" s="317" t="s">
        <v>340</v>
      </c>
      <c r="C1920" s="317" t="s">
        <v>4228</v>
      </c>
      <c r="D1920" s="317">
        <v>14.718360000000001</v>
      </c>
      <c r="E1920" s="317">
        <v>-17.45083</v>
      </c>
      <c r="F1920" s="317">
        <v>0</v>
      </c>
      <c r="G1920" s="317">
        <v>6</v>
      </c>
      <c r="H1920" s="317">
        <v>0</v>
      </c>
      <c r="I1920" s="317">
        <v>0</v>
      </c>
      <c r="J1920" s="317" t="s">
        <v>19</v>
      </c>
      <c r="K1920" s="317" t="s">
        <v>5432</v>
      </c>
      <c r="L1920" s="317" t="s">
        <v>7407</v>
      </c>
      <c r="M1920" s="317" t="e">
        <f>VLOOKUP(L1920,[2]Feuil1!$F:$F,1,)</f>
        <v>#N/A</v>
      </c>
      <c r="N1920" s="317"/>
    </row>
    <row r="1921" spans="1:14">
      <c r="A1921" s="317" t="str">
        <f>_xlfn.XLOOKUP(B1921,NRO!I:I,NRO!H:H)</f>
        <v>SMN</v>
      </c>
      <c r="B1921" s="317" t="s">
        <v>442</v>
      </c>
      <c r="C1921" s="317" t="s">
        <v>4917</v>
      </c>
      <c r="D1921" s="317">
        <v>14.450900000000001</v>
      </c>
      <c r="E1921" s="317">
        <v>-17.04785</v>
      </c>
      <c r="F1921" s="317">
        <v>0</v>
      </c>
      <c r="G1921" s="317">
        <v>6</v>
      </c>
      <c r="H1921" s="317">
        <v>0</v>
      </c>
      <c r="I1921" s="317">
        <v>0</v>
      </c>
      <c r="J1921" s="320" t="s">
        <v>23</v>
      </c>
      <c r="K1921" s="317" t="s">
        <v>5432</v>
      </c>
      <c r="L1921" s="317" t="s">
        <v>7408</v>
      </c>
      <c r="M1921" s="317" t="e">
        <f>VLOOKUP(L1921,[2]Feuil1!$F:$F,1,)</f>
        <v>#N/A</v>
      </c>
      <c r="N1921" s="317"/>
    </row>
    <row r="1922" spans="1:14">
      <c r="A1922" s="317" t="e">
        <f>_xlfn.XLOOKUP(B1922,NRO!I:I,NRO!H:H)</f>
        <v>#N/A</v>
      </c>
      <c r="B1922" s="317" t="s">
        <v>5152</v>
      </c>
      <c r="C1922" s="317" t="s">
        <v>4829</v>
      </c>
      <c r="D1922" s="317">
        <v>15.12129</v>
      </c>
      <c r="E1922" s="317">
        <v>-16.874030000000001</v>
      </c>
      <c r="F1922" s="317">
        <v>0</v>
      </c>
      <c r="G1922" s="317">
        <v>6</v>
      </c>
      <c r="H1922" s="317">
        <v>0</v>
      </c>
      <c r="I1922" s="317">
        <v>0</v>
      </c>
      <c r="J1922" s="320" t="s">
        <v>23</v>
      </c>
      <c r="K1922" s="317" t="s">
        <v>5432</v>
      </c>
      <c r="L1922" s="317" t="s">
        <v>7409</v>
      </c>
      <c r="M1922" s="317" t="e">
        <f>VLOOKUP(L1922,[2]Feuil1!$F:$F,1,)</f>
        <v>#N/A</v>
      </c>
      <c r="N1922" s="317"/>
    </row>
    <row r="1923" spans="1:14">
      <c r="A1923" s="317" t="str">
        <f>_xlfn.XLOOKUP(B1923,NRO!I:I,NRO!H:H)</f>
        <v>LGA</v>
      </c>
      <c r="B1923" s="317" t="s">
        <v>1584</v>
      </c>
      <c r="C1923" s="317" t="s">
        <v>3820</v>
      </c>
      <c r="D1923" s="317">
        <v>15.608560000000001</v>
      </c>
      <c r="E1923" s="317">
        <v>-16.222629999999999</v>
      </c>
      <c r="F1923" s="317">
        <v>0</v>
      </c>
      <c r="G1923" s="317">
        <v>8</v>
      </c>
      <c r="H1923" s="317">
        <v>0</v>
      </c>
      <c r="I1923" s="317">
        <v>0</v>
      </c>
      <c r="J1923" s="321" t="s">
        <v>26</v>
      </c>
      <c r="K1923" s="317" t="s">
        <v>5432</v>
      </c>
      <c r="L1923" s="317" t="s">
        <v>7410</v>
      </c>
      <c r="M1923" s="317" t="e">
        <f>VLOOKUP(L1923,[2]Feuil1!$F:$F,1,)</f>
        <v>#N/A</v>
      </c>
      <c r="N1923" s="317"/>
    </row>
    <row r="1924" spans="1:14">
      <c r="A1924" s="317" t="str">
        <f>_xlfn.XLOOKUP(B1924,NRO!I:I,NRO!H:H)</f>
        <v>REP</v>
      </c>
      <c r="B1924" s="317" t="s">
        <v>152</v>
      </c>
      <c r="C1924" s="317" t="s">
        <v>5270</v>
      </c>
      <c r="D1924" s="317">
        <v>14.667260000000001</v>
      </c>
      <c r="E1924" s="317">
        <v>-17.435293000000001</v>
      </c>
      <c r="F1924" s="317">
        <v>0</v>
      </c>
      <c r="G1924" s="317">
        <v>16</v>
      </c>
      <c r="H1924" s="317">
        <v>0</v>
      </c>
      <c r="I1924" s="317">
        <v>0</v>
      </c>
      <c r="J1924" s="317" t="s">
        <v>19</v>
      </c>
      <c r="K1924" s="317" t="s">
        <v>5432</v>
      </c>
      <c r="L1924" s="317" t="s">
        <v>7411</v>
      </c>
      <c r="M1924" s="317" t="e">
        <f>VLOOKUP(L1924,[2]Feuil1!$F:$F,1,)</f>
        <v>#N/A</v>
      </c>
      <c r="N1924" s="317"/>
    </row>
    <row r="1925" spans="1:14">
      <c r="A1925" s="317" t="str">
        <f>_xlfn.XLOOKUP(B1925,NRO!I:I,NRO!H:H)</f>
        <v>SGK</v>
      </c>
      <c r="B1925" s="317" t="s">
        <v>1377</v>
      </c>
      <c r="C1925" s="317" t="s">
        <v>3912</v>
      </c>
      <c r="D1925" s="317">
        <v>14.64086</v>
      </c>
      <c r="E1925" s="317">
        <v>-16.22223</v>
      </c>
      <c r="F1925" s="317">
        <v>0</v>
      </c>
      <c r="G1925" s="317">
        <v>8</v>
      </c>
      <c r="H1925" s="317">
        <v>0</v>
      </c>
      <c r="I1925" s="317">
        <v>0</v>
      </c>
      <c r="J1925" s="318" t="s">
        <v>12</v>
      </c>
      <c r="K1925" s="317" t="s">
        <v>5432</v>
      </c>
      <c r="L1925" s="317" t="s">
        <v>7412</v>
      </c>
      <c r="M1925" s="317" t="e">
        <f>VLOOKUP(L1925,[2]Feuil1!$F:$F,1,)</f>
        <v>#N/A</v>
      </c>
      <c r="N1925" s="317"/>
    </row>
    <row r="1926" spans="1:14">
      <c r="A1926" s="317" t="str">
        <f>_xlfn.XLOOKUP(B1926,NRO!I:I,NRO!H:H)</f>
        <v>THS</v>
      </c>
      <c r="B1926" s="317" t="s">
        <v>1311</v>
      </c>
      <c r="C1926" s="317" t="s">
        <v>3789</v>
      </c>
      <c r="D1926" s="317">
        <v>14.74663</v>
      </c>
      <c r="E1926" s="317">
        <v>-16.94408</v>
      </c>
      <c r="F1926" s="317">
        <v>0</v>
      </c>
      <c r="G1926" s="317">
        <v>8</v>
      </c>
      <c r="H1926" s="317">
        <v>0</v>
      </c>
      <c r="I1926" s="317">
        <v>0</v>
      </c>
      <c r="J1926" s="320" t="s">
        <v>23</v>
      </c>
      <c r="K1926" s="317" t="s">
        <v>5432</v>
      </c>
      <c r="L1926" s="317" t="s">
        <v>7413</v>
      </c>
      <c r="M1926" s="317" t="e">
        <f>VLOOKUP(L1926,[2]Feuil1!$F:$F,1,)</f>
        <v>#N/A</v>
      </c>
      <c r="N1926" s="317"/>
    </row>
    <row r="1927" spans="1:14">
      <c r="A1927" s="317" t="str">
        <f>_xlfn.XLOOKUP(B1927,NRO!I:I,NRO!H:H)</f>
        <v>MBO</v>
      </c>
      <c r="B1927" s="317" t="s">
        <v>1689</v>
      </c>
      <c r="C1927" s="317" t="s">
        <v>4562</v>
      </c>
      <c r="D1927" s="317">
        <v>15.120749999999999</v>
      </c>
      <c r="E1927" s="317">
        <v>-16.882480000000001</v>
      </c>
      <c r="F1927" s="317">
        <v>0</v>
      </c>
      <c r="G1927" s="317">
        <v>6</v>
      </c>
      <c r="H1927" s="317">
        <v>0</v>
      </c>
      <c r="I1927" s="317">
        <v>0</v>
      </c>
      <c r="J1927" s="320" t="s">
        <v>23</v>
      </c>
      <c r="K1927" s="317" t="s">
        <v>5432</v>
      </c>
      <c r="L1927" s="317" t="s">
        <v>7414</v>
      </c>
      <c r="M1927" s="317" t="e">
        <f>VLOOKUP(L1927,[2]Feuil1!$F:$F,1,)</f>
        <v>#N/A</v>
      </c>
      <c r="N1927" s="317"/>
    </row>
    <row r="1928" spans="1:14">
      <c r="A1928" s="317" t="str">
        <f>_xlfn.XLOOKUP(B1928,NRO!I:I,NRO!H:H)</f>
        <v>HAN</v>
      </c>
      <c r="B1928" s="317" t="s">
        <v>428</v>
      </c>
      <c r="C1928" s="317" t="s">
        <v>3839</v>
      </c>
      <c r="D1928" s="317">
        <v>14.730180000000001</v>
      </c>
      <c r="E1928" s="317">
        <v>-17.429300000000001</v>
      </c>
      <c r="F1928" s="317">
        <v>0</v>
      </c>
      <c r="G1928" s="317">
        <v>6</v>
      </c>
      <c r="H1928" s="317">
        <v>0</v>
      </c>
      <c r="I1928" s="317">
        <v>0</v>
      </c>
      <c r="J1928" s="317" t="s">
        <v>19</v>
      </c>
      <c r="K1928" s="317" t="s">
        <v>5432</v>
      </c>
      <c r="L1928" s="317" t="s">
        <v>7415</v>
      </c>
      <c r="M1928" s="317" t="e">
        <f>VLOOKUP(L1928,[2]Feuil1!$F:$F,1,)</f>
        <v>#N/A</v>
      </c>
      <c r="N1928" s="317"/>
    </row>
    <row r="1929" spans="1:14">
      <c r="A1929" s="317" t="str">
        <f>_xlfn.XLOOKUP(B1929,NRO!I:I,NRO!H:H)</f>
        <v>ACA</v>
      </c>
      <c r="B1929" s="317" t="s">
        <v>190</v>
      </c>
      <c r="C1929" s="317" t="s">
        <v>4980</v>
      </c>
      <c r="D1929" s="317">
        <v>14.708640000000001</v>
      </c>
      <c r="E1929" s="317">
        <v>-17.48517</v>
      </c>
      <c r="F1929" s="317">
        <v>0</v>
      </c>
      <c r="G1929" s="317">
        <v>6</v>
      </c>
      <c r="H1929" s="317">
        <v>0</v>
      </c>
      <c r="I1929" s="317">
        <v>0</v>
      </c>
      <c r="J1929" s="317" t="s">
        <v>19</v>
      </c>
      <c r="K1929" s="317" t="s">
        <v>5432</v>
      </c>
      <c r="L1929" s="317" t="s">
        <v>7416</v>
      </c>
      <c r="M1929" s="317" t="e">
        <f>VLOOKUP(L1929,[2]Feuil1!$F:$F,1,)</f>
        <v>#N/A</v>
      </c>
      <c r="N1929" s="317"/>
    </row>
    <row r="1930" spans="1:14">
      <c r="A1930" s="317" t="str">
        <f>_xlfn.XLOOKUP(B1930,NRO!I:I,NRO!H:H)</f>
        <v>TIA</v>
      </c>
      <c r="B1930" s="317" t="s">
        <v>1539</v>
      </c>
      <c r="C1930" s="317" t="s">
        <v>3702</v>
      </c>
      <c r="D1930" s="317">
        <v>14.756830000000001</v>
      </c>
      <c r="E1930" s="317">
        <v>-17.370339999999999</v>
      </c>
      <c r="F1930" s="317">
        <v>0</v>
      </c>
      <c r="G1930" s="317">
        <v>8</v>
      </c>
      <c r="H1930" s="317">
        <v>0</v>
      </c>
      <c r="I1930" s="317">
        <v>0</v>
      </c>
      <c r="J1930" s="318" t="s">
        <v>12</v>
      </c>
      <c r="K1930" s="317" t="s">
        <v>5432</v>
      </c>
      <c r="L1930" s="317" t="s">
        <v>7417</v>
      </c>
      <c r="M1930" s="317" t="e">
        <f>VLOOKUP(L1930,[2]Feuil1!$F:$F,1,)</f>
        <v>#N/A</v>
      </c>
      <c r="N1930" s="317"/>
    </row>
    <row r="1931" spans="1:14">
      <c r="A1931" s="317" t="str">
        <f>_xlfn.XLOOKUP(B1931,NRO!I:I,NRO!H:H)</f>
        <v>TIA</v>
      </c>
      <c r="B1931" s="317" t="s">
        <v>989</v>
      </c>
      <c r="C1931" s="317" t="s">
        <v>3913</v>
      </c>
      <c r="D1931" s="317">
        <v>14.740500000000001</v>
      </c>
      <c r="E1931" s="317">
        <v>-17.35464</v>
      </c>
      <c r="F1931" s="317">
        <v>0</v>
      </c>
      <c r="G1931" s="317">
        <v>8</v>
      </c>
      <c r="H1931" s="317">
        <v>0</v>
      </c>
      <c r="I1931" s="317">
        <v>0</v>
      </c>
      <c r="J1931" s="318" t="s">
        <v>12</v>
      </c>
      <c r="K1931" s="317" t="s">
        <v>5432</v>
      </c>
      <c r="L1931" s="317" t="s">
        <v>7418</v>
      </c>
      <c r="M1931" s="317" t="e">
        <f>VLOOKUP(L1931,[2]Feuil1!$F:$F,1,)</f>
        <v>#N/A</v>
      </c>
      <c r="N1931" s="317"/>
    </row>
    <row r="1932" spans="1:14">
      <c r="A1932" s="317" t="str">
        <f>_xlfn.XLOOKUP(B1932,NRO!I:I,NRO!H:H)</f>
        <v>GMB</v>
      </c>
      <c r="B1932" s="317" t="s">
        <v>1295</v>
      </c>
      <c r="C1932" s="317" t="s">
        <v>4467</v>
      </c>
      <c r="D1932" s="317">
        <v>14.45046</v>
      </c>
      <c r="E1932" s="317">
        <v>-16.979089999999999</v>
      </c>
      <c r="F1932" s="317">
        <v>0</v>
      </c>
      <c r="G1932" s="317">
        <v>8</v>
      </c>
      <c r="H1932" s="317">
        <v>0</v>
      </c>
      <c r="I1932" s="317">
        <v>0</v>
      </c>
      <c r="J1932" s="320" t="s">
        <v>23</v>
      </c>
      <c r="K1932" s="317" t="s">
        <v>5432</v>
      </c>
      <c r="L1932" s="317" t="s">
        <v>7419</v>
      </c>
      <c r="M1932" s="317" t="e">
        <f>VLOOKUP(L1932,[2]Feuil1!$F:$F,1,)</f>
        <v>#N/A</v>
      </c>
      <c r="N1932" s="317"/>
    </row>
    <row r="1933" spans="1:14">
      <c r="A1933" s="317" t="str">
        <f>_xlfn.XLOOKUP(B1933,NRO!I:I,NRO!H:H)</f>
        <v>NFO</v>
      </c>
      <c r="B1933" s="317" t="s">
        <v>223</v>
      </c>
      <c r="C1933" s="317" t="s">
        <v>4099</v>
      </c>
      <c r="D1933" s="317">
        <v>14.7622</v>
      </c>
      <c r="E1933" s="317">
        <v>-17.453440000000001</v>
      </c>
      <c r="F1933" s="317">
        <v>0</v>
      </c>
      <c r="G1933" s="317">
        <v>6</v>
      </c>
      <c r="H1933" s="317">
        <v>0</v>
      </c>
      <c r="I1933" s="317">
        <v>0</v>
      </c>
      <c r="J1933" s="317" t="s">
        <v>19</v>
      </c>
      <c r="K1933" s="317" t="s">
        <v>5432</v>
      </c>
      <c r="L1933" s="317" t="s">
        <v>7420</v>
      </c>
      <c r="M1933" s="317" t="e">
        <f>VLOOKUP(L1933,[2]Feuil1!$F:$F,1,)</f>
        <v>#N/A</v>
      </c>
      <c r="N1933" s="317"/>
    </row>
    <row r="1934" spans="1:14">
      <c r="A1934" s="317" t="str">
        <f>_xlfn.XLOOKUP(B1934,NRO!I:I,NRO!H:H)</f>
        <v>RUF</v>
      </c>
      <c r="B1934" s="317" t="s">
        <v>1341</v>
      </c>
      <c r="C1934" s="317" t="s">
        <v>3691</v>
      </c>
      <c r="D1934" s="317">
        <v>14.723688534484801</v>
      </c>
      <c r="E1934" s="317">
        <v>-17.253264116130101</v>
      </c>
      <c r="F1934" s="317">
        <v>0</v>
      </c>
      <c r="G1934" s="317">
        <v>8</v>
      </c>
      <c r="H1934" s="317">
        <v>0</v>
      </c>
      <c r="I1934" s="317">
        <v>0</v>
      </c>
      <c r="J1934" s="318" t="s">
        <v>12</v>
      </c>
      <c r="K1934" s="317" t="s">
        <v>5432</v>
      </c>
      <c r="L1934" s="317" t="s">
        <v>7421</v>
      </c>
      <c r="M1934" s="317" t="e">
        <f>VLOOKUP(L1934,[2]Feuil1!$F:$F,1,)</f>
        <v>#N/A</v>
      </c>
      <c r="N1934" s="317"/>
    </row>
    <row r="1935" spans="1:14">
      <c r="A1935" s="317" t="str">
        <f>_xlfn.XLOOKUP(B1935,NRO!I:I,NRO!H:H)</f>
        <v>YOF</v>
      </c>
      <c r="B1935" s="317" t="s">
        <v>281</v>
      </c>
      <c r="C1935" s="317" t="s">
        <v>5019</v>
      </c>
      <c r="D1935" s="317">
        <v>14.74508</v>
      </c>
      <c r="E1935" s="317">
        <v>-17.499649999999999</v>
      </c>
      <c r="F1935" s="317">
        <v>0</v>
      </c>
      <c r="G1935" s="317">
        <v>6</v>
      </c>
      <c r="H1935" s="317">
        <v>0</v>
      </c>
      <c r="I1935" s="317">
        <v>0</v>
      </c>
      <c r="J1935" s="317" t="s">
        <v>19</v>
      </c>
      <c r="K1935" s="317" t="s">
        <v>5432</v>
      </c>
      <c r="L1935" s="317" t="s">
        <v>7422</v>
      </c>
      <c r="M1935" s="317" t="e">
        <f>VLOOKUP(L1935,[2]Feuil1!$F:$F,1,)</f>
        <v>#N/A</v>
      </c>
      <c r="N1935" s="317"/>
    </row>
    <row r="1936" spans="1:14">
      <c r="A1936" s="317" t="str">
        <f>_xlfn.XLOOKUP(B1936,NRO!I:I,NRO!H:H)</f>
        <v>SGK</v>
      </c>
      <c r="B1936" s="317" t="s">
        <v>1447</v>
      </c>
      <c r="C1936" s="317" t="s">
        <v>3917</v>
      </c>
      <c r="D1936" s="317">
        <v>14.77915</v>
      </c>
      <c r="E1936" s="317">
        <v>-17.27196</v>
      </c>
      <c r="F1936" s="317">
        <v>0</v>
      </c>
      <c r="G1936" s="317">
        <v>8</v>
      </c>
      <c r="H1936" s="317">
        <v>0</v>
      </c>
      <c r="I1936" s="317">
        <v>0</v>
      </c>
      <c r="J1936" s="318" t="s">
        <v>12</v>
      </c>
      <c r="K1936" s="317" t="s">
        <v>5432</v>
      </c>
      <c r="L1936" s="317" t="s">
        <v>7423</v>
      </c>
      <c r="M1936" s="317" t="e">
        <f>VLOOKUP(L1936,[2]Feuil1!$F:$F,1,)</f>
        <v>#N/A</v>
      </c>
      <c r="N1936" s="317"/>
    </row>
    <row r="1937" spans="1:14">
      <c r="A1937" s="317" t="str">
        <f>_xlfn.XLOOKUP(B1937,NRO!I:I,NRO!H:H)</f>
        <v>REP</v>
      </c>
      <c r="B1937" s="317" t="s">
        <v>161</v>
      </c>
      <c r="C1937" s="317" t="s">
        <v>4083</v>
      </c>
      <c r="D1937" s="317">
        <v>14.66526</v>
      </c>
      <c r="E1937" s="317">
        <v>-17.432948</v>
      </c>
      <c r="F1937" s="317">
        <v>0</v>
      </c>
      <c r="G1937" s="317">
        <v>6</v>
      </c>
      <c r="H1937" s="317">
        <v>0</v>
      </c>
      <c r="I1937" s="317">
        <v>0</v>
      </c>
      <c r="J1937" s="317" t="s">
        <v>19</v>
      </c>
      <c r="K1937" s="317" t="s">
        <v>5432</v>
      </c>
      <c r="L1937" s="317" t="s">
        <v>7424</v>
      </c>
      <c r="M1937" s="317" t="e">
        <f>VLOOKUP(L1937,[2]Feuil1!$F:$F,1,)</f>
        <v>#N/A</v>
      </c>
      <c r="N1937" s="317"/>
    </row>
    <row r="1938" spans="1:14">
      <c r="A1938" s="317" t="str">
        <f>_xlfn.XLOOKUP(B1938,NRO!I:I,NRO!H:H)</f>
        <v>LGA</v>
      </c>
      <c r="B1938" s="317" t="s">
        <v>806</v>
      </c>
      <c r="C1938" s="317" t="s">
        <v>4672</v>
      </c>
      <c r="D1938" s="317">
        <v>15.625220000000001</v>
      </c>
      <c r="E1938" s="317">
        <v>-16.23884</v>
      </c>
      <c r="F1938" s="317">
        <v>0</v>
      </c>
      <c r="G1938" s="317">
        <v>6</v>
      </c>
      <c r="H1938" s="317">
        <v>0</v>
      </c>
      <c r="I1938" s="317">
        <v>0</v>
      </c>
      <c r="J1938" s="321" t="s">
        <v>26</v>
      </c>
      <c r="K1938" s="317" t="s">
        <v>5432</v>
      </c>
      <c r="L1938" s="317" t="s">
        <v>7425</v>
      </c>
      <c r="M1938" s="317" t="e">
        <f>VLOOKUP(L1938,[2]Feuil1!$F:$F,1,)</f>
        <v>#N/A</v>
      </c>
      <c r="N1938" s="317"/>
    </row>
    <row r="1939" spans="1:14">
      <c r="A1939" s="317" t="e">
        <f>_xlfn.XLOOKUP(B1939,NRO!I:I,NRO!H:H)</f>
        <v>#N/A</v>
      </c>
      <c r="B1939" s="317" t="s">
        <v>5083</v>
      </c>
      <c r="C1939" s="317" t="s">
        <v>5044</v>
      </c>
      <c r="D1939" s="317">
        <v>14.73007</v>
      </c>
      <c r="E1939" s="317">
        <v>-17.456600000000002</v>
      </c>
      <c r="F1939" s="317">
        <v>0</v>
      </c>
      <c r="G1939" s="317">
        <v>6</v>
      </c>
      <c r="H1939" s="317">
        <v>0</v>
      </c>
      <c r="I1939" s="317">
        <v>0</v>
      </c>
      <c r="J1939" s="317" t="s">
        <v>19</v>
      </c>
      <c r="K1939" s="317" t="s">
        <v>5432</v>
      </c>
      <c r="L1939" s="317" t="s">
        <v>7426</v>
      </c>
      <c r="M1939" s="317" t="e">
        <f>VLOOKUP(L1939,[2]Feuil1!$F:$F,1,)</f>
        <v>#N/A</v>
      </c>
      <c r="N1939" s="317"/>
    </row>
    <row r="1940" spans="1:14">
      <c r="A1940" s="317" t="str">
        <f>_xlfn.XLOOKUP(B1940,NRO!I:I,NRO!H:H)</f>
        <v>KMR</v>
      </c>
      <c r="B1940" s="317" t="s">
        <v>873</v>
      </c>
      <c r="C1940" s="317" t="s">
        <v>3854</v>
      </c>
      <c r="D1940" s="317">
        <v>14.79006</v>
      </c>
      <c r="E1940" s="317">
        <v>-17.322710000000001</v>
      </c>
      <c r="F1940" s="317">
        <v>0</v>
      </c>
      <c r="G1940" s="317">
        <v>6</v>
      </c>
      <c r="H1940" s="317">
        <v>0</v>
      </c>
      <c r="I1940" s="317">
        <v>0</v>
      </c>
      <c r="J1940" s="318" t="s">
        <v>12</v>
      </c>
      <c r="K1940" s="317" t="s">
        <v>5432</v>
      </c>
      <c r="L1940" s="317" t="s">
        <v>7427</v>
      </c>
      <c r="M1940" s="317" t="e">
        <f>VLOOKUP(L1940,[2]Feuil1!$F:$F,1,)</f>
        <v>#N/A</v>
      </c>
      <c r="N1940" s="317"/>
    </row>
    <row r="1941" spans="1:14">
      <c r="A1941" s="317" t="str">
        <f>_xlfn.XLOOKUP(B1941,NRO!I:I,NRO!H:H)</f>
        <v>LGA</v>
      </c>
      <c r="B1941" s="317" t="s">
        <v>806</v>
      </c>
      <c r="C1941" s="317" t="s">
        <v>4665</v>
      </c>
      <c r="D1941" s="317">
        <v>15.62603</v>
      </c>
      <c r="E1941" s="317">
        <v>-16.240369999999999</v>
      </c>
      <c r="F1941" s="317">
        <v>0</v>
      </c>
      <c r="G1941" s="317">
        <v>6</v>
      </c>
      <c r="H1941" s="317">
        <v>0</v>
      </c>
      <c r="I1941" s="317">
        <v>0</v>
      </c>
      <c r="J1941" s="321" t="s">
        <v>26</v>
      </c>
      <c r="K1941" s="317" t="s">
        <v>5432</v>
      </c>
      <c r="L1941" s="317" t="s">
        <v>7428</v>
      </c>
      <c r="M1941" s="317" t="e">
        <f>VLOOKUP(L1941,[2]Feuil1!$F:$F,1,)</f>
        <v>#N/A</v>
      </c>
      <c r="N1941" s="317"/>
    </row>
    <row r="1942" spans="1:14">
      <c r="A1942" s="317" t="e">
        <f>_xlfn.XLOOKUP(B1942,NRO!I:I,NRO!H:H)</f>
        <v>#N/A</v>
      </c>
      <c r="B1942" s="317" t="s">
        <v>5271</v>
      </c>
      <c r="C1942" s="317" t="s">
        <v>5272</v>
      </c>
      <c r="D1942" s="317">
        <v>14.708299999999999</v>
      </c>
      <c r="E1942" s="317">
        <v>-17.474499999999999</v>
      </c>
      <c r="F1942" s="317">
        <v>0</v>
      </c>
      <c r="G1942" s="317">
        <v>6</v>
      </c>
      <c r="H1942" s="317">
        <v>0</v>
      </c>
      <c r="I1942" s="317">
        <v>0</v>
      </c>
      <c r="J1942" s="317" t="s">
        <v>19</v>
      </c>
      <c r="K1942" s="317" t="s">
        <v>5432</v>
      </c>
      <c r="L1942" s="317" t="s">
        <v>7429</v>
      </c>
      <c r="M1942" s="317" t="e">
        <f>VLOOKUP(L1942,[2]Feuil1!$F:$F,1,)</f>
        <v>#N/A</v>
      </c>
      <c r="N1942" s="317"/>
    </row>
    <row r="1943" spans="1:14">
      <c r="A1943" s="317" t="str">
        <f>_xlfn.XLOOKUP(B1943,NRO!I:I,NRO!H:H)</f>
        <v>ALM</v>
      </c>
      <c r="B1943" s="317" t="s">
        <v>263</v>
      </c>
      <c r="C1943" s="317" t="s">
        <v>4090</v>
      </c>
      <c r="D1943" s="317">
        <v>14.729771</v>
      </c>
      <c r="E1943" s="317">
        <v>-17.502728000000001</v>
      </c>
      <c r="F1943" s="317">
        <v>0</v>
      </c>
      <c r="G1943" s="317">
        <v>6</v>
      </c>
      <c r="H1943" s="317">
        <v>0</v>
      </c>
      <c r="I1943" s="317">
        <v>0</v>
      </c>
      <c r="J1943" s="317" t="s">
        <v>19</v>
      </c>
      <c r="K1943" s="317" t="s">
        <v>5432</v>
      </c>
      <c r="L1943" s="317" t="s">
        <v>7430</v>
      </c>
      <c r="M1943" s="317" t="e">
        <f>VLOOKUP(L1943,[2]Feuil1!$F:$F,1,)</f>
        <v>#N/A</v>
      </c>
      <c r="N1943" s="317"/>
    </row>
    <row r="1944" spans="1:14">
      <c r="A1944" s="317" t="str">
        <f>_xlfn.XLOOKUP(B1944,NRO!I:I,NRO!H:H)</f>
        <v>MED</v>
      </c>
      <c r="B1944" s="317" t="s">
        <v>207</v>
      </c>
      <c r="C1944" s="317" t="s">
        <v>3773</v>
      </c>
      <c r="D1944" s="317">
        <v>14.679664000000001</v>
      </c>
      <c r="E1944" s="317">
        <v>-17.453531000000002</v>
      </c>
      <c r="F1944" s="317">
        <v>0</v>
      </c>
      <c r="G1944" s="317">
        <v>6</v>
      </c>
      <c r="H1944" s="317">
        <v>0</v>
      </c>
      <c r="I1944" s="317">
        <v>0</v>
      </c>
      <c r="J1944" s="317" t="s">
        <v>19</v>
      </c>
      <c r="K1944" s="317" t="s">
        <v>5432</v>
      </c>
      <c r="L1944" s="317" t="s">
        <v>7431</v>
      </c>
      <c r="M1944" s="317" t="e">
        <f>VLOOKUP(L1944,[2]Feuil1!$F:$F,1,)</f>
        <v>#N/A</v>
      </c>
      <c r="N1944" s="317"/>
    </row>
    <row r="1945" spans="1:14">
      <c r="A1945" s="317" t="str">
        <f>_xlfn.XLOOKUP(B1945,NRO!I:I,NRO!H:H)</f>
        <v>NDA</v>
      </c>
      <c r="B1945" s="317" t="s">
        <v>1607</v>
      </c>
      <c r="C1945" s="317" t="s">
        <v>3762</v>
      </c>
      <c r="D1945" s="317">
        <v>14.79899</v>
      </c>
      <c r="E1945" s="317">
        <v>-15.90789</v>
      </c>
      <c r="F1945" s="317">
        <v>0</v>
      </c>
      <c r="G1945" s="317">
        <v>8</v>
      </c>
      <c r="H1945" s="317">
        <v>0</v>
      </c>
      <c r="I1945" s="317">
        <v>0</v>
      </c>
      <c r="J1945" s="320" t="s">
        <v>5430</v>
      </c>
      <c r="K1945" s="317" t="s">
        <v>5432</v>
      </c>
      <c r="L1945" s="317" t="s">
        <v>7432</v>
      </c>
      <c r="M1945" s="317" t="e">
        <f>VLOOKUP(L1945,[2]Feuil1!$F:$F,1,)</f>
        <v>#N/A</v>
      </c>
      <c r="N1945" s="317"/>
    </row>
    <row r="1946" spans="1:14">
      <c r="A1946" s="317" t="str">
        <f>_xlfn.XLOOKUP(B1946,NRO!I:I,NRO!H:H)</f>
        <v>YOF</v>
      </c>
      <c r="B1946" s="317" t="s">
        <v>296</v>
      </c>
      <c r="C1946" s="317" t="s">
        <v>3767</v>
      </c>
      <c r="D1946" s="317">
        <v>14.74709</v>
      </c>
      <c r="E1946" s="317">
        <v>-17.487480000000001</v>
      </c>
      <c r="F1946" s="317">
        <v>0</v>
      </c>
      <c r="G1946" s="317">
        <v>6</v>
      </c>
      <c r="H1946" s="317">
        <v>0</v>
      </c>
      <c r="I1946" s="317">
        <v>0</v>
      </c>
      <c r="J1946" s="317" t="s">
        <v>19</v>
      </c>
      <c r="K1946" s="317" t="s">
        <v>5432</v>
      </c>
      <c r="L1946" s="317" t="s">
        <v>7433</v>
      </c>
      <c r="M1946" s="317" t="e">
        <f>VLOOKUP(L1946,[2]Feuil1!$F:$F,1,)</f>
        <v>#N/A</v>
      </c>
      <c r="N1946" s="317"/>
    </row>
    <row r="1947" spans="1:14">
      <c r="A1947" s="317" t="str">
        <f>_xlfn.XLOOKUP(B1947,NRO!I:I,NRO!H:H)</f>
        <v>ACA</v>
      </c>
      <c r="B1947" s="317" t="s">
        <v>569</v>
      </c>
      <c r="C1947" s="317" t="s">
        <v>4100</v>
      </c>
      <c r="D1947" s="317">
        <v>14.704140000000001</v>
      </c>
      <c r="E1947" s="317">
        <v>-17.447279999999999</v>
      </c>
      <c r="F1947" s="317">
        <v>0</v>
      </c>
      <c r="G1947" s="317">
        <v>6</v>
      </c>
      <c r="H1947" s="317">
        <v>0</v>
      </c>
      <c r="I1947" s="317">
        <v>0</v>
      </c>
      <c r="J1947" s="317" t="s">
        <v>19</v>
      </c>
      <c r="K1947" s="317" t="s">
        <v>5432</v>
      </c>
      <c r="L1947" s="317" t="s">
        <v>7434</v>
      </c>
      <c r="M1947" s="317" t="e">
        <f>VLOOKUP(L1947,[2]Feuil1!$F:$F,1,)</f>
        <v>#N/A</v>
      </c>
      <c r="N1947" s="317"/>
    </row>
    <row r="1948" spans="1:14">
      <c r="A1948" s="317" t="str">
        <f>_xlfn.XLOOKUP(B1948,NRO!I:I,NRO!H:H)</f>
        <v>THS</v>
      </c>
      <c r="B1948" s="317" t="s">
        <v>1361</v>
      </c>
      <c r="C1948" s="317" t="s">
        <v>3702</v>
      </c>
      <c r="D1948" s="317">
        <v>14.778700000000001</v>
      </c>
      <c r="E1948" s="317">
        <v>-16.91311</v>
      </c>
      <c r="F1948" s="317">
        <v>0</v>
      </c>
      <c r="G1948" s="317">
        <v>8</v>
      </c>
      <c r="H1948" s="317">
        <v>0</v>
      </c>
      <c r="I1948" s="317">
        <v>0</v>
      </c>
      <c r="J1948" s="320" t="s">
        <v>23</v>
      </c>
      <c r="K1948" s="317" t="s">
        <v>5432</v>
      </c>
      <c r="L1948" s="317" t="s">
        <v>7435</v>
      </c>
      <c r="M1948" s="317" t="e">
        <f>VLOOKUP(L1948,[2]Feuil1!$F:$F,1,)</f>
        <v>#N/A</v>
      </c>
      <c r="N1948" s="317"/>
    </row>
    <row r="1949" spans="1:14">
      <c r="A1949" s="317" t="str">
        <f>_xlfn.XLOOKUP(B1949,NRO!I:I,NRO!H:H)</f>
        <v>SGK</v>
      </c>
      <c r="B1949" s="317" t="s">
        <v>1486</v>
      </c>
      <c r="C1949" s="317" t="s">
        <v>3783</v>
      </c>
      <c r="D1949" s="317">
        <v>14.82569</v>
      </c>
      <c r="E1949" s="317">
        <v>-17.275130000000001</v>
      </c>
      <c r="F1949" s="317">
        <v>0</v>
      </c>
      <c r="G1949" s="317">
        <v>8</v>
      </c>
      <c r="H1949" s="317">
        <v>0</v>
      </c>
      <c r="I1949" s="317">
        <v>0</v>
      </c>
      <c r="J1949" s="318" t="s">
        <v>12</v>
      </c>
      <c r="K1949" s="317" t="s">
        <v>5432</v>
      </c>
      <c r="L1949" s="317" t="s">
        <v>7436</v>
      </c>
      <c r="M1949" s="317" t="e">
        <f>VLOOKUP(L1949,[2]Feuil1!$F:$F,1,)</f>
        <v>#N/A</v>
      </c>
      <c r="N1949" s="317"/>
    </row>
    <row r="1950" spans="1:14">
      <c r="A1950" s="317" t="str">
        <f>_xlfn.XLOOKUP(B1950,NRO!I:I,NRO!H:H)</f>
        <v>ALM</v>
      </c>
      <c r="B1950" s="317" t="s">
        <v>248</v>
      </c>
      <c r="C1950" s="317" t="s">
        <v>4282</v>
      </c>
      <c r="D1950" s="317">
        <v>14.736996</v>
      </c>
      <c r="E1950" s="317">
        <v>-17.506319000000001</v>
      </c>
      <c r="F1950" s="317">
        <v>0</v>
      </c>
      <c r="G1950" s="317">
        <v>6</v>
      </c>
      <c r="H1950" s="317">
        <v>0</v>
      </c>
      <c r="I1950" s="317">
        <v>0</v>
      </c>
      <c r="J1950" s="317" t="s">
        <v>19</v>
      </c>
      <c r="K1950" s="317" t="s">
        <v>5432</v>
      </c>
      <c r="L1950" s="317" t="s">
        <v>7437</v>
      </c>
      <c r="M1950" s="317" t="e">
        <f>VLOOKUP(L1950,[2]Feuil1!$F:$F,1,)</f>
        <v>#N/A</v>
      </c>
      <c r="N1950" s="317"/>
    </row>
    <row r="1951" spans="1:14">
      <c r="A1951" s="317" t="str">
        <f>_xlfn.XLOOKUP(B1951,NRO!I:I,NRO!H:H)</f>
        <v>SDF</v>
      </c>
      <c r="B1951" s="317" t="s">
        <v>507</v>
      </c>
      <c r="C1951" s="317" t="s">
        <v>3825</v>
      </c>
      <c r="D1951" s="317">
        <v>14.74338</v>
      </c>
      <c r="E1951" s="317">
        <v>-17.447700000000001</v>
      </c>
      <c r="F1951" s="317">
        <v>0</v>
      </c>
      <c r="G1951" s="317">
        <v>6</v>
      </c>
      <c r="H1951" s="317">
        <v>0</v>
      </c>
      <c r="I1951" s="317">
        <v>0</v>
      </c>
      <c r="J1951" s="317" t="s">
        <v>19</v>
      </c>
      <c r="K1951" s="317" t="s">
        <v>5432</v>
      </c>
      <c r="L1951" s="317" t="s">
        <v>7438</v>
      </c>
      <c r="M1951" s="317" t="e">
        <f>VLOOKUP(L1951,[2]Feuil1!$F:$F,1,)</f>
        <v>#N/A</v>
      </c>
      <c r="N1951" s="317"/>
    </row>
    <row r="1952" spans="1:14">
      <c r="A1952" s="317" t="str">
        <f>_xlfn.XLOOKUP(B1952,NRO!I:I,NRO!H:H)</f>
        <v>GMB</v>
      </c>
      <c r="B1952" s="317" t="s">
        <v>1105</v>
      </c>
      <c r="C1952" s="317" t="s">
        <v>3778</v>
      </c>
      <c r="D1952" s="317">
        <v>14.442550000000001</v>
      </c>
      <c r="E1952" s="317">
        <v>-16.963170000000002</v>
      </c>
      <c r="F1952" s="317">
        <v>0</v>
      </c>
      <c r="G1952" s="317">
        <v>8</v>
      </c>
      <c r="H1952" s="317">
        <v>0</v>
      </c>
      <c r="I1952" s="317">
        <v>0</v>
      </c>
      <c r="J1952" s="320" t="s">
        <v>23</v>
      </c>
      <c r="K1952" s="317" t="s">
        <v>5432</v>
      </c>
      <c r="L1952" s="317" t="s">
        <v>7439</v>
      </c>
      <c r="M1952" s="317" t="e">
        <f>VLOOKUP(L1952,[2]Feuil1!$F:$F,1,)</f>
        <v>#N/A</v>
      </c>
      <c r="N1952" s="317"/>
    </row>
    <row r="1953" spans="1:14">
      <c r="A1953" s="317" t="str">
        <f>_xlfn.XLOOKUP(B1953,NRO!I:I,NRO!H:H)</f>
        <v>NGA</v>
      </c>
      <c r="B1953" s="317" t="s">
        <v>678</v>
      </c>
      <c r="C1953" s="317" t="s">
        <v>4734</v>
      </c>
      <c r="D1953" s="317">
        <v>16.046779999999998</v>
      </c>
      <c r="E1953" s="317">
        <v>-16.429760000000002</v>
      </c>
      <c r="F1953" s="317">
        <v>0</v>
      </c>
      <c r="G1953" s="317">
        <v>6</v>
      </c>
      <c r="H1953" s="317">
        <v>0</v>
      </c>
      <c r="I1953" s="317">
        <v>0</v>
      </c>
      <c r="J1953" s="321" t="s">
        <v>26</v>
      </c>
      <c r="K1953" s="317" t="s">
        <v>5432</v>
      </c>
      <c r="L1953" s="317" t="s">
        <v>7440</v>
      </c>
      <c r="M1953" s="317" t="e">
        <f>VLOOKUP(L1953,[2]Feuil1!$F:$F,1,)</f>
        <v>#N/A</v>
      </c>
      <c r="N1953" s="317"/>
    </row>
    <row r="1954" spans="1:14">
      <c r="A1954" s="317" t="str">
        <f>_xlfn.XLOOKUP(B1954,NRO!I:I,NRO!H:H)</f>
        <v>SDF</v>
      </c>
      <c r="B1954" s="317" t="s">
        <v>633</v>
      </c>
      <c r="C1954" s="317" t="s">
        <v>5069</v>
      </c>
      <c r="D1954" s="317">
        <v>14.73326</v>
      </c>
      <c r="E1954" s="317">
        <v>-17.456009999999999</v>
      </c>
      <c r="F1954" s="317">
        <v>0</v>
      </c>
      <c r="G1954" s="317">
        <v>6</v>
      </c>
      <c r="H1954" s="317">
        <v>0</v>
      </c>
      <c r="I1954" s="317">
        <v>0</v>
      </c>
      <c r="J1954" s="317" t="s">
        <v>19</v>
      </c>
      <c r="K1954" s="317" t="s">
        <v>5432</v>
      </c>
      <c r="L1954" s="317" t="s">
        <v>7441</v>
      </c>
      <c r="M1954" s="317" t="e">
        <f>VLOOKUP(L1954,[2]Feuil1!$F:$F,1,)</f>
        <v>#N/A</v>
      </c>
      <c r="N1954" s="317"/>
    </row>
    <row r="1955" spans="1:14">
      <c r="A1955" s="317" t="str">
        <f>_xlfn.XLOOKUP(B1955,NRO!I:I,NRO!H:H)</f>
        <v>RUF</v>
      </c>
      <c r="B1955" s="317" t="s">
        <v>1344</v>
      </c>
      <c r="C1955" s="317" t="s">
        <v>4406</v>
      </c>
      <c r="D1955" s="317">
        <v>14.72875</v>
      </c>
      <c r="E1955" s="317">
        <v>-17.25056</v>
      </c>
      <c r="F1955" s="317">
        <v>0</v>
      </c>
      <c r="G1955" s="317">
        <v>8</v>
      </c>
      <c r="H1955" s="317">
        <v>0</v>
      </c>
      <c r="I1955" s="317">
        <v>0</v>
      </c>
      <c r="J1955" s="318" t="s">
        <v>12</v>
      </c>
      <c r="K1955" s="317" t="s">
        <v>5432</v>
      </c>
      <c r="L1955" s="317" t="s">
        <v>7442</v>
      </c>
      <c r="M1955" s="317" t="e">
        <f>VLOOKUP(L1955,[2]Feuil1!$F:$F,1,)</f>
        <v>#N/A</v>
      </c>
      <c r="N1955" s="317"/>
    </row>
    <row r="1956" spans="1:14">
      <c r="A1956" s="317" t="str">
        <f>_xlfn.XLOOKUP(B1956,NRO!I:I,NRO!H:H)</f>
        <v>SDF</v>
      </c>
      <c r="B1956" s="317" t="s">
        <v>356</v>
      </c>
      <c r="C1956" s="317" t="s">
        <v>4126</v>
      </c>
      <c r="D1956" s="317">
        <v>14.741088</v>
      </c>
      <c r="E1956" s="317">
        <v>-17.473633</v>
      </c>
      <c r="F1956" s="317">
        <v>0</v>
      </c>
      <c r="G1956" s="317">
        <v>6</v>
      </c>
      <c r="H1956" s="317">
        <v>0</v>
      </c>
      <c r="I1956" s="317">
        <v>0</v>
      </c>
      <c r="J1956" s="317" t="s">
        <v>19</v>
      </c>
      <c r="K1956" s="317" t="s">
        <v>5432</v>
      </c>
      <c r="L1956" s="317" t="s">
        <v>7443</v>
      </c>
      <c r="M1956" s="317" t="e">
        <f>VLOOKUP(L1956,[2]Feuil1!$F:$F,1,)</f>
        <v>#N/A</v>
      </c>
      <c r="N1956" s="317"/>
    </row>
    <row r="1957" spans="1:14">
      <c r="A1957" s="317" t="str">
        <f>_xlfn.XLOOKUP(B1957,NRO!I:I,NRO!H:H)</f>
        <v>THS</v>
      </c>
      <c r="B1957" s="317" t="s">
        <v>1371</v>
      </c>
      <c r="C1957" s="317" t="s">
        <v>4479</v>
      </c>
      <c r="D1957" s="317">
        <v>14.764010000000001</v>
      </c>
      <c r="E1957" s="317">
        <v>-16.911989999999999</v>
      </c>
      <c r="F1957" s="317">
        <v>0</v>
      </c>
      <c r="G1957" s="317">
        <v>8</v>
      </c>
      <c r="H1957" s="317">
        <v>0</v>
      </c>
      <c r="I1957" s="317">
        <v>0</v>
      </c>
      <c r="J1957" s="320" t="s">
        <v>23</v>
      </c>
      <c r="K1957" s="317" t="s">
        <v>5432</v>
      </c>
      <c r="L1957" s="317" t="s">
        <v>7444</v>
      </c>
      <c r="M1957" s="317" t="e">
        <f>VLOOKUP(L1957,[2]Feuil1!$F:$F,1,)</f>
        <v>#N/A</v>
      </c>
      <c r="N1957" s="317"/>
    </row>
    <row r="1958" spans="1:14">
      <c r="A1958" s="317" t="str">
        <f>_xlfn.XLOOKUP(B1958,NRO!I:I,NRO!H:H)</f>
        <v>SL1</v>
      </c>
      <c r="B1958" s="317" t="s">
        <v>854</v>
      </c>
      <c r="C1958" s="317" t="s">
        <v>3888</v>
      </c>
      <c r="D1958" s="317">
        <v>16.028670000000002</v>
      </c>
      <c r="E1958" s="317">
        <v>-16.504919999999998</v>
      </c>
      <c r="F1958" s="317">
        <v>0</v>
      </c>
      <c r="G1958" s="317">
        <v>8</v>
      </c>
      <c r="H1958" s="317">
        <v>0</v>
      </c>
      <c r="I1958" s="317">
        <v>0</v>
      </c>
      <c r="J1958" s="321" t="s">
        <v>26</v>
      </c>
      <c r="K1958" s="317" t="s">
        <v>5432</v>
      </c>
      <c r="L1958" s="317" t="s">
        <v>7445</v>
      </c>
      <c r="M1958" s="317" t="e">
        <f>VLOOKUP(L1958,[2]Feuil1!$F:$F,1,)</f>
        <v>#N/A</v>
      </c>
      <c r="N1958" s="317"/>
    </row>
    <row r="1959" spans="1:14">
      <c r="A1959" s="317" t="str">
        <f>_xlfn.XLOOKUP(B1959,NRO!I:I,NRO!H:H)</f>
        <v>SDF</v>
      </c>
      <c r="B1959" s="317" t="s">
        <v>504</v>
      </c>
      <c r="C1959" s="317" t="s">
        <v>4249</v>
      </c>
      <c r="D1959" s="317">
        <v>14.7408</v>
      </c>
      <c r="E1959" s="317">
        <v>-17.44145</v>
      </c>
      <c r="F1959" s="317">
        <v>0</v>
      </c>
      <c r="G1959" s="317">
        <v>6</v>
      </c>
      <c r="H1959" s="317">
        <v>0</v>
      </c>
      <c r="I1959" s="317">
        <v>0</v>
      </c>
      <c r="J1959" s="317" t="s">
        <v>19</v>
      </c>
      <c r="K1959" s="317" t="s">
        <v>5432</v>
      </c>
      <c r="L1959" s="317" t="s">
        <v>7446</v>
      </c>
      <c r="M1959" s="317" t="e">
        <f>VLOOKUP(L1959,[2]Feuil1!$F:$F,1,)</f>
        <v>#N/A</v>
      </c>
      <c r="N1959" s="317"/>
    </row>
    <row r="1960" spans="1:14">
      <c r="A1960" s="317" t="str">
        <f>_xlfn.XLOOKUP(B1960,NRO!I:I,NRO!H:H)</f>
        <v>NDA</v>
      </c>
      <c r="B1960" s="317" t="s">
        <v>1607</v>
      </c>
      <c r="C1960" s="317" t="s">
        <v>4022</v>
      </c>
      <c r="D1960" s="317">
        <v>14.79781</v>
      </c>
      <c r="E1960" s="317">
        <v>-15.90822</v>
      </c>
      <c r="F1960" s="317">
        <v>0</v>
      </c>
      <c r="G1960" s="317">
        <v>8</v>
      </c>
      <c r="H1960" s="317">
        <v>0</v>
      </c>
      <c r="I1960" s="317">
        <v>0</v>
      </c>
      <c r="J1960" s="320" t="s">
        <v>5430</v>
      </c>
      <c r="K1960" s="317" t="s">
        <v>5432</v>
      </c>
      <c r="L1960" s="317" t="s">
        <v>7447</v>
      </c>
      <c r="M1960" s="317" t="e">
        <f>VLOOKUP(L1960,[2]Feuil1!$F:$F,1,)</f>
        <v>#N/A</v>
      </c>
      <c r="N1960" s="317"/>
    </row>
    <row r="1961" spans="1:14">
      <c r="A1961" s="317" t="str">
        <f>_xlfn.XLOOKUP(B1961,NRO!I:I,NRO!H:H)</f>
        <v>SDF</v>
      </c>
      <c r="B1961" s="317" t="s">
        <v>398</v>
      </c>
      <c r="C1961" s="317" t="s">
        <v>3748</v>
      </c>
      <c r="D1961" s="317">
        <v>14.7287</v>
      </c>
      <c r="E1961" s="317">
        <v>-17.463885999999999</v>
      </c>
      <c r="F1961" s="317">
        <v>0</v>
      </c>
      <c r="G1961" s="317">
        <v>6</v>
      </c>
      <c r="H1961" s="317">
        <v>0</v>
      </c>
      <c r="I1961" s="317">
        <v>0</v>
      </c>
      <c r="J1961" s="317" t="s">
        <v>19</v>
      </c>
      <c r="K1961" s="317" t="s">
        <v>5432</v>
      </c>
      <c r="L1961" s="317" t="s">
        <v>7448</v>
      </c>
      <c r="M1961" s="317" t="e">
        <f>VLOOKUP(L1961,[2]Feuil1!$F:$F,1,)</f>
        <v>#N/A</v>
      </c>
      <c r="N1961" s="317"/>
    </row>
    <row r="1962" spans="1:14">
      <c r="A1962" s="317" t="str">
        <f>_xlfn.XLOOKUP(B1962,NRO!I:I,NRO!H:H)</f>
        <v>SGK</v>
      </c>
      <c r="B1962" s="317" t="s">
        <v>1256</v>
      </c>
      <c r="C1962" s="317" t="s">
        <v>4417</v>
      </c>
      <c r="D1962" s="317">
        <v>14.75572</v>
      </c>
      <c r="E1962" s="317">
        <v>-17.250630000000001</v>
      </c>
      <c r="F1962" s="317">
        <v>0</v>
      </c>
      <c r="G1962" s="317">
        <v>8</v>
      </c>
      <c r="H1962" s="317">
        <v>0</v>
      </c>
      <c r="I1962" s="317">
        <v>0</v>
      </c>
      <c r="J1962" s="318" t="s">
        <v>12</v>
      </c>
      <c r="K1962" s="317" t="s">
        <v>5432</v>
      </c>
      <c r="L1962" s="317" t="s">
        <v>7449</v>
      </c>
      <c r="M1962" s="317" t="e">
        <f>VLOOKUP(L1962,[2]Feuil1!$F:$F,1,)</f>
        <v>#N/A</v>
      </c>
      <c r="N1962" s="317"/>
    </row>
    <row r="1963" spans="1:14">
      <c r="A1963" s="317" t="str">
        <f>_xlfn.XLOOKUP(B1963,NRO!I:I,NRO!H:H)</f>
        <v>DMD</v>
      </c>
      <c r="B1963" s="317" t="s">
        <v>1700</v>
      </c>
      <c r="C1963" s="317" t="s">
        <v>3912</v>
      </c>
      <c r="D1963" s="317">
        <v>14.731</v>
      </c>
      <c r="E1963" s="317">
        <v>-17.210899999999999</v>
      </c>
      <c r="F1963" s="317">
        <v>0</v>
      </c>
      <c r="G1963" s="317">
        <v>8</v>
      </c>
      <c r="H1963" s="317">
        <v>0</v>
      </c>
      <c r="I1963" s="317">
        <v>0</v>
      </c>
      <c r="J1963" s="318" t="s">
        <v>12</v>
      </c>
      <c r="K1963" s="317" t="s">
        <v>5432</v>
      </c>
      <c r="L1963" s="317" t="s">
        <v>7450</v>
      </c>
      <c r="M1963" s="317" t="e">
        <f>VLOOKUP(L1963,[2]Feuil1!$F:$F,1,)</f>
        <v>#N/A</v>
      </c>
      <c r="N1963" s="317"/>
    </row>
    <row r="1964" spans="1:14">
      <c r="A1964" s="317" t="str">
        <f>_xlfn.XLOOKUP(B1964,NRO!I:I,NRO!H:H)</f>
        <v>DMD</v>
      </c>
      <c r="B1964" s="317" t="s">
        <v>1700</v>
      </c>
      <c r="C1964" s="317" t="s">
        <v>4002</v>
      </c>
      <c r="D1964" s="317">
        <v>14.731</v>
      </c>
      <c r="E1964" s="317">
        <v>-17.210899999999999</v>
      </c>
      <c r="F1964" s="317">
        <v>0</v>
      </c>
      <c r="G1964" s="317">
        <v>8</v>
      </c>
      <c r="H1964" s="317">
        <v>0</v>
      </c>
      <c r="I1964" s="317">
        <v>0</v>
      </c>
      <c r="J1964" s="318" t="s">
        <v>12</v>
      </c>
      <c r="K1964" s="317" t="s">
        <v>5432</v>
      </c>
      <c r="L1964" s="317" t="s">
        <v>7451</v>
      </c>
      <c r="M1964" s="317" t="e">
        <f>VLOOKUP(L1964,[2]Feuil1!$F:$F,1,)</f>
        <v>#N/A</v>
      </c>
      <c r="N1964" s="317"/>
    </row>
    <row r="1965" spans="1:14">
      <c r="A1965" s="317" t="str">
        <f>_xlfn.XLOOKUP(B1965,NRO!I:I,NRO!H:H)</f>
        <v>KLK</v>
      </c>
      <c r="B1965" s="317" t="s">
        <v>1199</v>
      </c>
      <c r="C1965" s="317" t="s">
        <v>3758</v>
      </c>
      <c r="D1965" s="317">
        <v>14.16309</v>
      </c>
      <c r="E1965" s="317">
        <v>-16.073709999999998</v>
      </c>
      <c r="F1965" s="317">
        <v>0</v>
      </c>
      <c r="G1965" s="317">
        <v>8</v>
      </c>
      <c r="H1965" s="317">
        <v>0</v>
      </c>
      <c r="I1965" s="317">
        <v>0</v>
      </c>
      <c r="J1965" s="322" t="s">
        <v>41</v>
      </c>
      <c r="K1965" s="317" t="s">
        <v>5432</v>
      </c>
      <c r="L1965" s="317" t="s">
        <v>7452</v>
      </c>
      <c r="M1965" s="317" t="e">
        <f>VLOOKUP(L1965,[2]Feuil1!$F:$F,1,)</f>
        <v>#N/A</v>
      </c>
      <c r="N1965" s="317"/>
    </row>
    <row r="1966" spans="1:14">
      <c r="A1966" s="317" t="str">
        <f>_xlfn.XLOOKUP(B1966,NRO!I:I,NRO!H:H)</f>
        <v>KMR</v>
      </c>
      <c r="B1966" s="317" t="s">
        <v>778</v>
      </c>
      <c r="C1966" s="317" t="s">
        <v>4086</v>
      </c>
      <c r="D1966" s="317">
        <v>14.791029999999999</v>
      </c>
      <c r="E1966" s="317">
        <v>-17.331569999999999</v>
      </c>
      <c r="F1966" s="317">
        <v>0</v>
      </c>
      <c r="G1966" s="317">
        <v>6</v>
      </c>
      <c r="H1966" s="317">
        <v>0</v>
      </c>
      <c r="I1966" s="317">
        <v>0</v>
      </c>
      <c r="J1966" s="318" t="s">
        <v>12</v>
      </c>
      <c r="K1966" s="317" t="s">
        <v>5432</v>
      </c>
      <c r="L1966" s="317" t="s">
        <v>7453</v>
      </c>
      <c r="M1966" s="317" t="str">
        <f>VLOOKUP(L1966,[2]Feuil1!$F:$F,1,)</f>
        <v>O_KMR_L35_141-142_7</v>
      </c>
      <c r="N1966" s="317"/>
    </row>
    <row r="1967" spans="1:14">
      <c r="A1967" s="317" t="str">
        <f>_xlfn.XLOOKUP(B1967,NRO!I:I,NRO!H:H)</f>
        <v>GDW</v>
      </c>
      <c r="B1967" s="317" t="s">
        <v>1150</v>
      </c>
      <c r="C1967" s="317" t="s">
        <v>3796</v>
      </c>
      <c r="D1967" s="317">
        <v>14.776109999999999</v>
      </c>
      <c r="E1967" s="317">
        <v>-17.376159999999999</v>
      </c>
      <c r="F1967" s="317">
        <v>0</v>
      </c>
      <c r="G1967" s="317">
        <v>8</v>
      </c>
      <c r="H1967" s="317">
        <v>0</v>
      </c>
      <c r="I1967" s="317">
        <v>0</v>
      </c>
      <c r="J1967" s="318" t="s">
        <v>12</v>
      </c>
      <c r="K1967" s="317" t="s">
        <v>5432</v>
      </c>
      <c r="L1967" s="317" t="s">
        <v>7454</v>
      </c>
      <c r="M1967" s="317" t="e">
        <f>VLOOKUP(L1967,[2]Feuil1!$F:$F,1,)</f>
        <v>#N/A</v>
      </c>
      <c r="N1967" s="317"/>
    </row>
    <row r="1968" spans="1:14">
      <c r="A1968" s="317" t="str">
        <f>_xlfn.XLOOKUP(B1968,NRO!I:I,NRO!H:H)</f>
        <v>SGK</v>
      </c>
      <c r="B1968" s="317" t="s">
        <v>801</v>
      </c>
      <c r="C1968" s="317" t="s">
        <v>3758</v>
      </c>
      <c r="D1968" s="317">
        <v>14.7681</v>
      </c>
      <c r="E1968" s="317">
        <v>-17.269500000000001</v>
      </c>
      <c r="F1968" s="317">
        <v>0</v>
      </c>
      <c r="G1968" s="317">
        <v>8</v>
      </c>
      <c r="H1968" s="317">
        <v>0</v>
      </c>
      <c r="I1968" s="317">
        <v>0</v>
      </c>
      <c r="J1968" s="318" t="s">
        <v>12</v>
      </c>
      <c r="K1968" s="317" t="s">
        <v>5432</v>
      </c>
      <c r="L1968" s="317" t="s">
        <v>7455</v>
      </c>
      <c r="M1968" s="317" t="e">
        <f>VLOOKUP(L1968,[2]Feuil1!$F:$F,1,)</f>
        <v>#N/A</v>
      </c>
      <c r="N1968" s="317"/>
    </row>
    <row r="1969" spans="1:14">
      <c r="A1969" s="317" t="str">
        <f>_xlfn.XLOOKUP(B1969,NRO!I:I,NRO!H:H)</f>
        <v>SGK</v>
      </c>
      <c r="B1969" s="317" t="s">
        <v>801</v>
      </c>
      <c r="C1969" s="317" t="s">
        <v>4107</v>
      </c>
      <c r="D1969" s="317">
        <v>14.7683</v>
      </c>
      <c r="E1969" s="317">
        <v>-17.224900000000002</v>
      </c>
      <c r="F1969" s="317">
        <v>0</v>
      </c>
      <c r="G1969" s="317">
        <v>8</v>
      </c>
      <c r="H1969" s="317">
        <v>0</v>
      </c>
      <c r="I1969" s="317">
        <v>0</v>
      </c>
      <c r="J1969" s="318" t="s">
        <v>12</v>
      </c>
      <c r="K1969" s="317" t="s">
        <v>5432</v>
      </c>
      <c r="L1969" s="317" t="s">
        <v>7456</v>
      </c>
      <c r="M1969" s="317" t="e">
        <f>VLOOKUP(L1969,[2]Feuil1!$F:$F,1,)</f>
        <v>#N/A</v>
      </c>
      <c r="N1969" s="317"/>
    </row>
    <row r="1970" spans="1:14">
      <c r="A1970" s="317" t="str">
        <f>_xlfn.XLOOKUP(B1970,NRO!I:I,NRO!H:H)</f>
        <v>SVD</v>
      </c>
      <c r="B1970" s="317" t="s">
        <v>343</v>
      </c>
      <c r="C1970" s="317" t="s">
        <v>3840</v>
      </c>
      <c r="D1970" s="317">
        <v>14.713710000000001</v>
      </c>
      <c r="E1970" s="317">
        <v>-17.456769999999999</v>
      </c>
      <c r="F1970" s="317">
        <v>0</v>
      </c>
      <c r="G1970" s="317">
        <v>6</v>
      </c>
      <c r="H1970" s="317">
        <v>0</v>
      </c>
      <c r="I1970" s="317">
        <v>0</v>
      </c>
      <c r="J1970" s="317" t="s">
        <v>19</v>
      </c>
      <c r="K1970" s="317" t="s">
        <v>5432</v>
      </c>
      <c r="L1970" s="317" t="s">
        <v>7457</v>
      </c>
      <c r="M1970" s="317" t="e">
        <f>VLOOKUP(L1970,[2]Feuil1!$F:$F,1,)</f>
        <v>#N/A</v>
      </c>
      <c r="N1970" s="317"/>
    </row>
    <row r="1971" spans="1:14">
      <c r="A1971" s="317" t="str">
        <f>_xlfn.XLOOKUP(B1971,NRO!I:I,NRO!H:H)</f>
        <v>REP</v>
      </c>
      <c r="B1971" s="317" t="s">
        <v>152</v>
      </c>
      <c r="C1971" s="317" t="s">
        <v>4342</v>
      </c>
      <c r="D1971" s="317">
        <v>14.667559000000001</v>
      </c>
      <c r="E1971" s="317">
        <v>-17.434152999999998</v>
      </c>
      <c r="F1971" s="317">
        <v>0</v>
      </c>
      <c r="G1971" s="317">
        <v>4</v>
      </c>
      <c r="H1971" s="317">
        <v>0</v>
      </c>
      <c r="I1971" s="317">
        <v>0</v>
      </c>
      <c r="J1971" s="317" t="s">
        <v>19</v>
      </c>
      <c r="K1971" s="317" t="s">
        <v>5432</v>
      </c>
      <c r="L1971" s="317" t="s">
        <v>7458</v>
      </c>
      <c r="M1971" s="317" t="e">
        <f>VLOOKUP(L1971,[2]Feuil1!$F:$F,1,)</f>
        <v>#N/A</v>
      </c>
      <c r="N1971" s="317"/>
    </row>
    <row r="1972" spans="1:14">
      <c r="A1972" s="317" t="str">
        <f>_xlfn.XLOOKUP(B1972,NRO!I:I,NRO!H:H)</f>
        <v>ACA</v>
      </c>
      <c r="B1972" s="317" t="s">
        <v>566</v>
      </c>
      <c r="C1972" s="317" t="s">
        <v>5163</v>
      </c>
      <c r="D1972" s="317">
        <v>14.6965</v>
      </c>
      <c r="E1972" s="317">
        <v>-17.460049999999999</v>
      </c>
      <c r="F1972" s="317">
        <v>0</v>
      </c>
      <c r="G1972" s="317">
        <v>48</v>
      </c>
      <c r="H1972" s="317">
        <v>0</v>
      </c>
      <c r="I1972" s="317">
        <v>0</v>
      </c>
      <c r="J1972" s="317" t="s">
        <v>19</v>
      </c>
      <c r="K1972" s="317" t="s">
        <v>5432</v>
      </c>
      <c r="L1972" s="317" t="s">
        <v>7459</v>
      </c>
      <c r="M1972" s="317" t="e">
        <f>VLOOKUP(L1972,[2]Feuil1!$F:$F,1,)</f>
        <v>#N/A</v>
      </c>
      <c r="N1972" s="317"/>
    </row>
    <row r="1973" spans="1:14">
      <c r="A1973" s="317" t="str">
        <f>_xlfn.XLOOKUP(B1973,NRO!I:I,NRO!H:H)</f>
        <v>ZIG</v>
      </c>
      <c r="B1973" s="317" t="s">
        <v>1428</v>
      </c>
      <c r="C1973" s="317" t="s">
        <v>3722</v>
      </c>
      <c r="D1973" s="317">
        <v>12.57347</v>
      </c>
      <c r="E1973" s="317">
        <v>-16.291250000000002</v>
      </c>
      <c r="F1973" s="317">
        <v>0</v>
      </c>
      <c r="G1973" s="317">
        <v>8</v>
      </c>
      <c r="H1973" s="317">
        <v>0</v>
      </c>
      <c r="I1973" s="317">
        <v>0</v>
      </c>
      <c r="J1973" s="319" t="s">
        <v>17</v>
      </c>
      <c r="K1973" s="317" t="s">
        <v>5432</v>
      </c>
      <c r="L1973" s="317" t="s">
        <v>7460</v>
      </c>
      <c r="M1973" s="317" t="e">
        <f>VLOOKUP(L1973,[2]Feuil1!$F:$F,1,)</f>
        <v>#N/A</v>
      </c>
      <c r="N1973" s="317"/>
    </row>
    <row r="1974" spans="1:14">
      <c r="A1974" s="317" t="str">
        <f>_xlfn.XLOOKUP(B1974,NRO!I:I,NRO!H:H)</f>
        <v>MBR</v>
      </c>
      <c r="B1974" s="317" t="s">
        <v>735</v>
      </c>
      <c r="C1974" s="317" t="s">
        <v>4737</v>
      </c>
      <c r="D1974" s="317">
        <v>14.41357</v>
      </c>
      <c r="E1974" s="317">
        <v>-16.968720000000001</v>
      </c>
      <c r="F1974" s="317">
        <v>0</v>
      </c>
      <c r="G1974" s="317">
        <v>6</v>
      </c>
      <c r="H1974" s="317">
        <v>0</v>
      </c>
      <c r="I1974" s="317">
        <v>0</v>
      </c>
      <c r="J1974" s="320" t="s">
        <v>23</v>
      </c>
      <c r="K1974" s="317" t="s">
        <v>5432</v>
      </c>
      <c r="L1974" s="317" t="s">
        <v>7461</v>
      </c>
      <c r="M1974" s="317" t="e">
        <f>VLOOKUP(L1974,[2]Feuil1!$F:$F,1,)</f>
        <v>#N/A</v>
      </c>
      <c r="N1974" s="317"/>
    </row>
    <row r="1975" spans="1:14">
      <c r="A1975" s="317" t="str">
        <f>_xlfn.XLOOKUP(B1975,NRO!I:I,NRO!H:H)</f>
        <v>ALM</v>
      </c>
      <c r="B1975" s="317" t="s">
        <v>158</v>
      </c>
      <c r="C1975" s="317" t="s">
        <v>4203</v>
      </c>
      <c r="D1975" s="317">
        <v>14.737914999999999</v>
      </c>
      <c r="E1975" s="317">
        <v>-17.514312</v>
      </c>
      <c r="F1975" s="317">
        <v>0</v>
      </c>
      <c r="G1975" s="317">
        <v>6</v>
      </c>
      <c r="H1975" s="317">
        <v>0</v>
      </c>
      <c r="I1975" s="317">
        <v>0</v>
      </c>
      <c r="J1975" s="317" t="s">
        <v>19</v>
      </c>
      <c r="K1975" s="317" t="s">
        <v>5432</v>
      </c>
      <c r="L1975" s="317" t="s">
        <v>7462</v>
      </c>
      <c r="M1975" s="317" t="e">
        <f>VLOOKUP(L1975,[2]Feuil1!$F:$F,1,)</f>
        <v>#N/A</v>
      </c>
      <c r="N1975" s="317"/>
    </row>
    <row r="1976" spans="1:14">
      <c r="A1976" s="317" t="str">
        <f>_xlfn.XLOOKUP(B1976,NRO!I:I,NRO!H:H)</f>
        <v>REP</v>
      </c>
      <c r="B1976" s="317" t="s">
        <v>149</v>
      </c>
      <c r="C1976" s="317" t="s">
        <v>3748</v>
      </c>
      <c r="D1976" s="317">
        <v>14.667450000000001</v>
      </c>
      <c r="E1976" s="317">
        <v>-17.441459999999999</v>
      </c>
      <c r="F1976" s="317">
        <v>0</v>
      </c>
      <c r="G1976" s="317">
        <v>6</v>
      </c>
      <c r="H1976" s="317">
        <v>0</v>
      </c>
      <c r="I1976" s="317">
        <v>0</v>
      </c>
      <c r="J1976" s="317" t="s">
        <v>19</v>
      </c>
      <c r="K1976" s="317" t="s">
        <v>5432</v>
      </c>
      <c r="L1976" s="317" t="s">
        <v>7463</v>
      </c>
      <c r="M1976" s="317" t="e">
        <f>VLOOKUP(L1976,[2]Feuil1!$F:$F,1,)</f>
        <v>#N/A</v>
      </c>
      <c r="N1976" s="317"/>
    </row>
    <row r="1977" spans="1:14">
      <c r="A1977" s="317" t="str">
        <f>_xlfn.XLOOKUP(B1977,NRO!I:I,NRO!H:H)</f>
        <v>KMR</v>
      </c>
      <c r="B1977" s="317" t="s">
        <v>556</v>
      </c>
      <c r="C1977" s="317" t="s">
        <v>4066</v>
      </c>
      <c r="D1977" s="317">
        <v>14.788793999999999</v>
      </c>
      <c r="E1977" s="317">
        <v>-17.338875999999999</v>
      </c>
      <c r="F1977" s="317">
        <v>0</v>
      </c>
      <c r="G1977" s="317">
        <v>6</v>
      </c>
      <c r="H1977" s="317">
        <v>0</v>
      </c>
      <c r="I1977" s="317">
        <v>0</v>
      </c>
      <c r="J1977" s="318" t="s">
        <v>12</v>
      </c>
      <c r="K1977" s="317" t="s">
        <v>5432</v>
      </c>
      <c r="L1977" s="317" t="s">
        <v>7464</v>
      </c>
      <c r="M1977" s="317" t="e">
        <f>VLOOKUP(L1977,[2]Feuil1!$F:$F,1,)</f>
        <v>#N/A</v>
      </c>
      <c r="N1977" s="317"/>
    </row>
    <row r="1978" spans="1:14">
      <c r="A1978" s="317" t="str">
        <f>_xlfn.XLOOKUP(B1978,NRO!I:I,NRO!H:H)</f>
        <v>GDW</v>
      </c>
      <c r="B1978" s="317" t="s">
        <v>1178</v>
      </c>
      <c r="C1978" s="317" t="s">
        <v>3781</v>
      </c>
      <c r="D1978" s="317">
        <v>14.770720000000001</v>
      </c>
      <c r="E1978" s="317">
        <v>-17.397790000000001</v>
      </c>
      <c r="F1978" s="317">
        <v>0</v>
      </c>
      <c r="G1978" s="317">
        <v>8</v>
      </c>
      <c r="H1978" s="317">
        <v>0</v>
      </c>
      <c r="I1978" s="317">
        <v>0</v>
      </c>
      <c r="J1978" s="318" t="s">
        <v>12</v>
      </c>
      <c r="K1978" s="317" t="s">
        <v>5432</v>
      </c>
      <c r="L1978" s="317" t="s">
        <v>7465</v>
      </c>
      <c r="M1978" s="317" t="e">
        <f>VLOOKUP(L1978,[2]Feuil1!$F:$F,1,)</f>
        <v>#N/A</v>
      </c>
      <c r="N1978" s="317"/>
    </row>
    <row r="1979" spans="1:14">
      <c r="A1979" s="317" t="str">
        <f>_xlfn.XLOOKUP(B1979,NRO!I:I,NRO!H:H)</f>
        <v>GDW</v>
      </c>
      <c r="B1979" s="317" t="s">
        <v>912</v>
      </c>
      <c r="C1979" s="317" t="s">
        <v>3692</v>
      </c>
      <c r="D1979" s="317">
        <v>14.776070000000001</v>
      </c>
      <c r="E1979" s="317">
        <v>-17.383369999999999</v>
      </c>
      <c r="F1979" s="317">
        <v>0</v>
      </c>
      <c r="G1979" s="317">
        <v>8</v>
      </c>
      <c r="H1979" s="317">
        <v>0</v>
      </c>
      <c r="I1979" s="317">
        <v>0</v>
      </c>
      <c r="J1979" s="318" t="s">
        <v>12</v>
      </c>
      <c r="K1979" s="317" t="s">
        <v>5432</v>
      </c>
      <c r="L1979" s="317" t="s">
        <v>7466</v>
      </c>
      <c r="M1979" s="317" t="e">
        <f>VLOOKUP(L1979,[2]Feuil1!$F:$F,1,)</f>
        <v>#N/A</v>
      </c>
      <c r="N1979" s="317"/>
    </row>
    <row r="1980" spans="1:14">
      <c r="A1980" s="317" t="str">
        <f>_xlfn.XLOOKUP(B1980,NRO!I:I,NRO!H:H)</f>
        <v>GMB</v>
      </c>
      <c r="B1980" s="317" t="s">
        <v>1105</v>
      </c>
      <c r="C1980" s="317" t="s">
        <v>3898</v>
      </c>
      <c r="D1980" s="317">
        <v>14.447760000000001</v>
      </c>
      <c r="E1980" s="317">
        <v>-16.967700000000001</v>
      </c>
      <c r="F1980" s="317">
        <v>0</v>
      </c>
      <c r="G1980" s="317">
        <v>8</v>
      </c>
      <c r="H1980" s="317">
        <v>0</v>
      </c>
      <c r="I1980" s="317">
        <v>0</v>
      </c>
      <c r="J1980" s="320" t="s">
        <v>23</v>
      </c>
      <c r="K1980" s="317" t="s">
        <v>5432</v>
      </c>
      <c r="L1980" s="317" t="s">
        <v>7467</v>
      </c>
      <c r="M1980" s="317" t="e">
        <f>VLOOKUP(L1980,[2]Feuil1!$F:$F,1,)</f>
        <v>#N/A</v>
      </c>
      <c r="N1980" s="317"/>
    </row>
    <row r="1981" spans="1:14">
      <c r="A1981" s="317" t="str">
        <f>_xlfn.XLOOKUP(B1981,NRO!I:I,NRO!H:H)</f>
        <v>GMB</v>
      </c>
      <c r="B1981" s="317" t="s">
        <v>528</v>
      </c>
      <c r="C1981" s="317" t="s">
        <v>4743</v>
      </c>
      <c r="D1981" s="317">
        <v>14.454219999999999</v>
      </c>
      <c r="E1981" s="317">
        <v>-17.033570000000001</v>
      </c>
      <c r="F1981" s="317">
        <v>0</v>
      </c>
      <c r="G1981" s="317">
        <v>6</v>
      </c>
      <c r="H1981" s="317">
        <v>0</v>
      </c>
      <c r="I1981" s="317">
        <v>0</v>
      </c>
      <c r="J1981" s="320" t="s">
        <v>23</v>
      </c>
      <c r="K1981" s="317" t="s">
        <v>5432</v>
      </c>
      <c r="L1981" s="317" t="s">
        <v>7468</v>
      </c>
      <c r="M1981" s="317" t="e">
        <f>VLOOKUP(L1981,[2]Feuil1!$F:$F,1,)</f>
        <v>#N/A</v>
      </c>
      <c r="N1981" s="317"/>
    </row>
    <row r="1982" spans="1:14">
      <c r="A1982" s="317" t="str">
        <f>_xlfn.XLOOKUP(B1982,NRO!I:I,NRO!H:H)</f>
        <v>LGA</v>
      </c>
      <c r="B1982" s="317" t="s">
        <v>806</v>
      </c>
      <c r="C1982" s="317" t="s">
        <v>4634</v>
      </c>
      <c r="D1982" s="317">
        <v>15.62655</v>
      </c>
      <c r="E1982" s="317">
        <v>-16.239629999999998</v>
      </c>
      <c r="F1982" s="317">
        <v>0</v>
      </c>
      <c r="G1982" s="317">
        <v>6</v>
      </c>
      <c r="H1982" s="317">
        <v>0</v>
      </c>
      <c r="I1982" s="317">
        <v>0</v>
      </c>
      <c r="J1982" s="321" t="s">
        <v>26</v>
      </c>
      <c r="K1982" s="317" t="s">
        <v>5432</v>
      </c>
      <c r="L1982" s="317" t="s">
        <v>7469</v>
      </c>
      <c r="M1982" s="317" t="e">
        <f>VLOOKUP(L1982,[2]Feuil1!$F:$F,1,)</f>
        <v>#N/A</v>
      </c>
      <c r="N1982" s="317"/>
    </row>
    <row r="1983" spans="1:14">
      <c r="A1983" s="317" t="str">
        <f>_xlfn.XLOOKUP(B1983,NRO!I:I,NRO!H:H)</f>
        <v>BGY</v>
      </c>
      <c r="B1983" s="317" t="s">
        <v>1061</v>
      </c>
      <c r="C1983" s="317" t="s">
        <v>4001</v>
      </c>
      <c r="D1983" s="317">
        <v>14.69636</v>
      </c>
      <c r="E1983" s="317">
        <v>-17.231010000000001</v>
      </c>
      <c r="F1983" s="317">
        <v>0</v>
      </c>
      <c r="G1983" s="317">
        <v>8</v>
      </c>
      <c r="H1983" s="317">
        <v>0</v>
      </c>
      <c r="I1983" s="317">
        <v>0</v>
      </c>
      <c r="J1983" s="318" t="s">
        <v>12</v>
      </c>
      <c r="K1983" s="317" t="s">
        <v>5432</v>
      </c>
      <c r="L1983" s="317" t="s">
        <v>7470</v>
      </c>
      <c r="M1983" s="317" t="e">
        <f>VLOOKUP(L1983,[2]Feuil1!$F:$F,1,)</f>
        <v>#N/A</v>
      </c>
      <c r="N1983" s="317"/>
    </row>
    <row r="1984" spans="1:14">
      <c r="A1984" s="317" t="str">
        <f>_xlfn.XLOOKUP(B1984,NRO!I:I,NRO!H:H)</f>
        <v>GOM</v>
      </c>
      <c r="B1984" s="317" t="s">
        <v>1722</v>
      </c>
      <c r="C1984" s="317" t="s">
        <v>4500</v>
      </c>
      <c r="D1984" s="317">
        <v>14.830819999999999</v>
      </c>
      <c r="E1984" s="317">
        <v>-17.13496</v>
      </c>
      <c r="F1984" s="317">
        <v>0</v>
      </c>
      <c r="G1984" s="317">
        <v>6</v>
      </c>
      <c r="H1984" s="317">
        <v>0</v>
      </c>
      <c r="I1984" s="317">
        <v>0</v>
      </c>
      <c r="J1984" s="318" t="s">
        <v>12</v>
      </c>
      <c r="K1984" s="317" t="s">
        <v>5432</v>
      </c>
      <c r="L1984" s="317" t="s">
        <v>7471</v>
      </c>
      <c r="M1984" s="317" t="e">
        <f>VLOOKUP(L1984,[2]Feuil1!$F:$F,1,)</f>
        <v>#N/A</v>
      </c>
      <c r="N1984" s="317"/>
    </row>
    <row r="1985" spans="1:14">
      <c r="A1985" s="317" t="str">
        <f>_xlfn.XLOOKUP(B1985,NRO!I:I,NRO!H:H)</f>
        <v>MED</v>
      </c>
      <c r="B1985" s="317" t="s">
        <v>433</v>
      </c>
      <c r="C1985" s="317" t="s">
        <v>4317</v>
      </c>
      <c r="D1985" s="317">
        <v>14.68173</v>
      </c>
      <c r="E1985" s="317">
        <v>-17.456769999999999</v>
      </c>
      <c r="F1985" s="317">
        <v>0</v>
      </c>
      <c r="G1985" s="317">
        <v>6</v>
      </c>
      <c r="H1985" s="317">
        <v>0</v>
      </c>
      <c r="I1985" s="317">
        <v>0</v>
      </c>
      <c r="J1985" s="317" t="s">
        <v>19</v>
      </c>
      <c r="K1985" s="317" t="s">
        <v>5432</v>
      </c>
      <c r="L1985" s="317" t="s">
        <v>7472</v>
      </c>
      <c r="M1985" s="317" t="e">
        <f>VLOOKUP(L1985,[2]Feuil1!$F:$F,1,)</f>
        <v>#N/A</v>
      </c>
      <c r="N1985" s="317"/>
    </row>
    <row r="1986" spans="1:14">
      <c r="A1986" s="317" t="str">
        <f>_xlfn.XLOOKUP(B1986,NRO!I:I,NRO!H:H)</f>
        <v>THS</v>
      </c>
      <c r="B1986" s="317" t="s">
        <v>1111</v>
      </c>
      <c r="C1986" s="317" t="s">
        <v>4463</v>
      </c>
      <c r="D1986" s="317">
        <v>14.79157</v>
      </c>
      <c r="E1986" s="317">
        <v>-16.91197</v>
      </c>
      <c r="F1986" s="317">
        <v>0</v>
      </c>
      <c r="G1986" s="317">
        <v>8</v>
      </c>
      <c r="H1986" s="317">
        <v>0</v>
      </c>
      <c r="I1986" s="317">
        <v>0</v>
      </c>
      <c r="J1986" s="320" t="s">
        <v>23</v>
      </c>
      <c r="K1986" s="317" t="s">
        <v>5432</v>
      </c>
      <c r="L1986" s="317" t="s">
        <v>7473</v>
      </c>
      <c r="M1986" s="317" t="e">
        <f>VLOOKUP(L1986,[2]Feuil1!$F:$F,1,)</f>
        <v>#N/A</v>
      </c>
      <c r="N1986" s="317"/>
    </row>
    <row r="1987" spans="1:14">
      <c r="A1987" s="317" t="str">
        <f>_xlfn.XLOOKUP(B1987,NRO!I:I,NRO!H:H)</f>
        <v>MBW</v>
      </c>
      <c r="B1987" s="317" t="s">
        <v>581</v>
      </c>
      <c r="C1987" s="317" t="s">
        <v>3838</v>
      </c>
      <c r="D1987" s="317">
        <v>14.752739999999999</v>
      </c>
      <c r="E1987" s="317">
        <v>-17.475560000000002</v>
      </c>
      <c r="F1987" s="317">
        <v>0</v>
      </c>
      <c r="G1987" s="317">
        <v>6</v>
      </c>
      <c r="H1987" s="317">
        <v>0</v>
      </c>
      <c r="I1987" s="317">
        <v>0</v>
      </c>
      <c r="J1987" s="318" t="s">
        <v>12</v>
      </c>
      <c r="K1987" s="317" t="s">
        <v>5432</v>
      </c>
      <c r="L1987" s="317" t="s">
        <v>7474</v>
      </c>
      <c r="M1987" s="317" t="e">
        <f>VLOOKUP(L1987,[2]Feuil1!$F:$F,1,)</f>
        <v>#N/A</v>
      </c>
      <c r="N1987" s="317"/>
    </row>
    <row r="1988" spans="1:14">
      <c r="A1988" s="317" t="str">
        <f>_xlfn.XLOOKUP(B1988,NRO!I:I,NRO!H:H)</f>
        <v>THS</v>
      </c>
      <c r="B1988" s="317" t="s">
        <v>1132</v>
      </c>
      <c r="C1988" s="317" t="s">
        <v>5273</v>
      </c>
      <c r="D1988" s="317">
        <v>14.796530000000001</v>
      </c>
      <c r="E1988" s="317">
        <v>-16.942240000000002</v>
      </c>
      <c r="F1988" s="317">
        <v>0</v>
      </c>
      <c r="G1988" s="317">
        <v>8</v>
      </c>
      <c r="H1988" s="317">
        <v>0</v>
      </c>
      <c r="I1988" s="317">
        <v>0</v>
      </c>
      <c r="J1988" s="320" t="s">
        <v>23</v>
      </c>
      <c r="K1988" s="317" t="s">
        <v>5432</v>
      </c>
      <c r="L1988" s="317" t="s">
        <v>7475</v>
      </c>
      <c r="M1988" s="317" t="e">
        <f>VLOOKUP(L1988,[2]Feuil1!$F:$F,1,)</f>
        <v>#N/A</v>
      </c>
      <c r="N1988" s="317"/>
    </row>
    <row r="1989" spans="1:14">
      <c r="A1989" s="317" t="str">
        <f>_xlfn.XLOOKUP(B1989,NRO!I:I,NRO!H:H)</f>
        <v>SMN</v>
      </c>
      <c r="B1989" s="317" t="s">
        <v>442</v>
      </c>
      <c r="C1989" s="317" t="s">
        <v>4812</v>
      </c>
      <c r="D1989" s="317">
        <v>14.44985</v>
      </c>
      <c r="E1989" s="317">
        <v>-17.040759999999999</v>
      </c>
      <c r="F1989" s="317">
        <v>0</v>
      </c>
      <c r="G1989" s="317">
        <v>6</v>
      </c>
      <c r="H1989" s="317">
        <v>0</v>
      </c>
      <c r="I1989" s="317">
        <v>0</v>
      </c>
      <c r="J1989" s="320" t="s">
        <v>23</v>
      </c>
      <c r="K1989" s="317" t="s">
        <v>5432</v>
      </c>
      <c r="L1989" s="317" t="s">
        <v>7476</v>
      </c>
      <c r="M1989" s="317" t="e">
        <f>VLOOKUP(L1989,[2]Feuil1!$F:$F,1,)</f>
        <v>#N/A</v>
      </c>
      <c r="N1989" s="317"/>
    </row>
    <row r="1990" spans="1:14">
      <c r="A1990" s="317" t="str">
        <f>_xlfn.XLOOKUP(B1990,NRO!I:I,NRO!H:H)</f>
        <v>KMR</v>
      </c>
      <c r="B1990" s="317" t="s">
        <v>639</v>
      </c>
      <c r="C1990" s="317" t="s">
        <v>4017</v>
      </c>
      <c r="D1990" s="317">
        <v>14.76952</v>
      </c>
      <c r="E1990" s="317">
        <v>-17.367039999999999</v>
      </c>
      <c r="F1990" s="317">
        <v>0</v>
      </c>
      <c r="G1990" s="317">
        <v>8</v>
      </c>
      <c r="H1990" s="317">
        <v>0</v>
      </c>
      <c r="I1990" s="317">
        <v>0</v>
      </c>
      <c r="J1990" s="318" t="s">
        <v>12</v>
      </c>
      <c r="K1990" s="317" t="s">
        <v>5432</v>
      </c>
      <c r="L1990" s="317" t="s">
        <v>7477</v>
      </c>
      <c r="M1990" s="317" t="e">
        <f>VLOOKUP(L1990,[2]Feuil1!$F:$F,1,)</f>
        <v>#N/A</v>
      </c>
      <c r="N1990" s="317"/>
    </row>
    <row r="1991" spans="1:14">
      <c r="A1991" s="317" t="str">
        <f>_xlfn.XLOOKUP(B1991,NRO!I:I,NRO!H:H)</f>
        <v>NGA</v>
      </c>
      <c r="B1991" s="317" t="s">
        <v>678</v>
      </c>
      <c r="C1991" s="317" t="s">
        <v>4773</v>
      </c>
      <c r="D1991" s="317">
        <v>16.04373</v>
      </c>
      <c r="E1991" s="317">
        <v>-16.431699999999999</v>
      </c>
      <c r="F1991" s="317">
        <v>0</v>
      </c>
      <c r="G1991" s="317">
        <v>6</v>
      </c>
      <c r="H1991" s="317">
        <v>0</v>
      </c>
      <c r="I1991" s="317">
        <v>0</v>
      </c>
      <c r="J1991" s="321" t="s">
        <v>26</v>
      </c>
      <c r="K1991" s="317" t="s">
        <v>5432</v>
      </c>
      <c r="L1991" s="317" t="s">
        <v>7478</v>
      </c>
      <c r="M1991" s="317" t="e">
        <f>VLOOKUP(L1991,[2]Feuil1!$F:$F,1,)</f>
        <v>#N/A</v>
      </c>
      <c r="N1991" s="317"/>
    </row>
    <row r="1992" spans="1:14">
      <c r="A1992" s="317" t="str">
        <f>_xlfn.XLOOKUP(B1992,NRO!I:I,NRO!H:H)</f>
        <v>YOF</v>
      </c>
      <c r="B1992" s="317" t="s">
        <v>281</v>
      </c>
      <c r="C1992" s="317" t="s">
        <v>4573</v>
      </c>
      <c r="D1992" s="317">
        <v>14.75273</v>
      </c>
      <c r="E1992" s="317">
        <v>-17.496220000000001</v>
      </c>
      <c r="F1992" s="317">
        <v>0</v>
      </c>
      <c r="G1992" s="317">
        <v>6</v>
      </c>
      <c r="H1992" s="317">
        <v>0</v>
      </c>
      <c r="I1992" s="317">
        <v>0</v>
      </c>
      <c r="J1992" s="317" t="s">
        <v>19</v>
      </c>
      <c r="K1992" s="317" t="s">
        <v>5432</v>
      </c>
      <c r="L1992" s="317" t="s">
        <v>7479</v>
      </c>
      <c r="M1992" s="317" t="e">
        <f>VLOOKUP(L1992,[2]Feuil1!$F:$F,1,)</f>
        <v>#N/A</v>
      </c>
      <c r="N1992" s="317"/>
    </row>
    <row r="1993" spans="1:14">
      <c r="A1993" s="317" t="str">
        <f>_xlfn.XLOOKUP(B1993,NRO!I:I,NRO!H:H)</f>
        <v>YOF</v>
      </c>
      <c r="B1993" s="317" t="s">
        <v>281</v>
      </c>
      <c r="C1993" s="317" t="s">
        <v>5274</v>
      </c>
      <c r="D1993" s="317">
        <v>14.761169000000001</v>
      </c>
      <c r="E1993" s="317">
        <v>-17.447175000000001</v>
      </c>
      <c r="F1993" s="317">
        <v>0</v>
      </c>
      <c r="G1993" s="317">
        <v>6</v>
      </c>
      <c r="H1993" s="317">
        <v>0</v>
      </c>
      <c r="I1993" s="317">
        <v>0</v>
      </c>
      <c r="J1993" s="317" t="s">
        <v>19</v>
      </c>
      <c r="K1993" s="317" t="s">
        <v>5432</v>
      </c>
      <c r="L1993" s="317" t="s">
        <v>7480</v>
      </c>
      <c r="M1993" s="317" t="e">
        <f>VLOOKUP(L1993,[2]Feuil1!$F:$F,1,)</f>
        <v>#N/A</v>
      </c>
      <c r="N1993" s="317"/>
    </row>
    <row r="1994" spans="1:14">
      <c r="A1994" s="317" t="str">
        <f>_xlfn.XLOOKUP(B1994,NRO!I:I,NRO!H:H)</f>
        <v>MED</v>
      </c>
      <c r="B1994" s="317" t="s">
        <v>140</v>
      </c>
      <c r="C1994" s="317" t="s">
        <v>3838</v>
      </c>
      <c r="D1994" s="317">
        <v>14.673869</v>
      </c>
      <c r="E1994" s="317">
        <v>-17.434875000000002</v>
      </c>
      <c r="F1994" s="317">
        <v>0</v>
      </c>
      <c r="G1994" s="317">
        <v>6</v>
      </c>
      <c r="H1994" s="317">
        <v>0</v>
      </c>
      <c r="I1994" s="317">
        <v>0</v>
      </c>
      <c r="J1994" s="317" t="s">
        <v>19</v>
      </c>
      <c r="K1994" s="317" t="s">
        <v>5432</v>
      </c>
      <c r="L1994" s="317" t="s">
        <v>7481</v>
      </c>
      <c r="M1994" s="317" t="e">
        <f>VLOOKUP(L1994,[2]Feuil1!$F:$F,1,)</f>
        <v>#N/A</v>
      </c>
      <c r="N1994" s="317"/>
    </row>
    <row r="1995" spans="1:14">
      <c r="A1995" s="317" t="str">
        <f>_xlfn.XLOOKUP(B1995,NRO!I:I,NRO!H:H)</f>
        <v>HAN</v>
      </c>
      <c r="B1995" s="317" t="s">
        <v>820</v>
      </c>
      <c r="C1995" s="317" t="s">
        <v>4163</v>
      </c>
      <c r="D1995" s="317">
        <v>14.694418220730419</v>
      </c>
      <c r="E1995" s="317">
        <v>-17.431152527717941</v>
      </c>
      <c r="F1995" s="317">
        <v>0</v>
      </c>
      <c r="G1995" s="317">
        <v>6</v>
      </c>
      <c r="H1995" s="317">
        <v>0</v>
      </c>
      <c r="I1995" s="317">
        <v>0</v>
      </c>
      <c r="J1995" s="317" t="s">
        <v>19</v>
      </c>
      <c r="K1995" s="317" t="s">
        <v>5432</v>
      </c>
      <c r="L1995" s="317" t="s">
        <v>7482</v>
      </c>
      <c r="M1995" s="317" t="e">
        <f>VLOOKUP(L1995,[2]Feuil1!$F:$F,1,)</f>
        <v>#N/A</v>
      </c>
      <c r="N1995" s="317"/>
    </row>
    <row r="1996" spans="1:14">
      <c r="A1996" s="317" t="str">
        <f>_xlfn.XLOOKUP(B1996,NRO!I:I,NRO!H:H)</f>
        <v>MED</v>
      </c>
      <c r="B1996" s="317" t="s">
        <v>262</v>
      </c>
      <c r="C1996" s="317" t="s">
        <v>3828</v>
      </c>
      <c r="D1996" s="317">
        <v>14.679458</v>
      </c>
      <c r="E1996" s="317">
        <v>-17.445378000000002</v>
      </c>
      <c r="F1996" s="317">
        <v>0</v>
      </c>
      <c r="G1996" s="317">
        <v>6</v>
      </c>
      <c r="H1996" s="317">
        <v>0</v>
      </c>
      <c r="I1996" s="317">
        <v>0</v>
      </c>
      <c r="J1996" s="317" t="s">
        <v>19</v>
      </c>
      <c r="K1996" s="317" t="s">
        <v>5432</v>
      </c>
      <c r="L1996" s="317" t="s">
        <v>7483</v>
      </c>
      <c r="M1996" s="317" t="e">
        <f>VLOOKUP(L1996,[2]Feuil1!$F:$F,1,)</f>
        <v>#N/A</v>
      </c>
      <c r="N1996" s="317"/>
    </row>
    <row r="1997" spans="1:14">
      <c r="A1997" s="317" t="str">
        <f>_xlfn.XLOOKUP(B1997,NRO!I:I,NRO!H:H)</f>
        <v>ALM</v>
      </c>
      <c r="B1997" s="317" t="s">
        <v>248</v>
      </c>
      <c r="C1997" s="317" t="s">
        <v>5275</v>
      </c>
      <c r="D1997" s="317">
        <v>14.734799000000001</v>
      </c>
      <c r="E1997" s="317">
        <v>-17.506330999999999</v>
      </c>
      <c r="F1997" s="317">
        <v>0</v>
      </c>
      <c r="G1997" s="317">
        <v>16</v>
      </c>
      <c r="H1997" s="317">
        <v>0</v>
      </c>
      <c r="I1997" s="317">
        <v>0</v>
      </c>
      <c r="J1997" s="317" t="s">
        <v>19</v>
      </c>
      <c r="K1997" s="317" t="s">
        <v>5432</v>
      </c>
      <c r="L1997" s="317" t="s">
        <v>7484</v>
      </c>
      <c r="M1997" s="317" t="e">
        <f>VLOOKUP(L1997,[2]Feuil1!$F:$F,1,)</f>
        <v>#N/A</v>
      </c>
      <c r="N1997" s="317"/>
    </row>
    <row r="1998" spans="1:14">
      <c r="A1998" s="317" t="str">
        <f>_xlfn.XLOOKUP(B1998,NRO!I:I,NRO!H:H)</f>
        <v>KLK</v>
      </c>
      <c r="B1998" s="317" t="s">
        <v>1495</v>
      </c>
      <c r="C1998" s="317" t="s">
        <v>3834</v>
      </c>
      <c r="D1998" s="317">
        <v>14.1494</v>
      </c>
      <c r="E1998" s="317">
        <v>-16.094429999999999</v>
      </c>
      <c r="F1998" s="317">
        <v>0</v>
      </c>
      <c r="G1998" s="317">
        <v>8</v>
      </c>
      <c r="H1998" s="317">
        <v>0</v>
      </c>
      <c r="I1998" s="317">
        <v>0</v>
      </c>
      <c r="J1998" s="322" t="s">
        <v>41</v>
      </c>
      <c r="K1998" s="317" t="s">
        <v>5432</v>
      </c>
      <c r="L1998" s="317" t="s">
        <v>7485</v>
      </c>
      <c r="M1998" s="317" t="e">
        <f>VLOOKUP(L1998,[2]Feuil1!$F:$F,1,)</f>
        <v>#N/A</v>
      </c>
      <c r="N1998" s="317"/>
    </row>
    <row r="1999" spans="1:14">
      <c r="A1999" s="317" t="str">
        <f>_xlfn.XLOOKUP(B1999,NRO!I:I,NRO!H:H)</f>
        <v>KMR</v>
      </c>
      <c r="B1999" s="317" t="s">
        <v>778</v>
      </c>
      <c r="C1999" s="317" t="s">
        <v>3803</v>
      </c>
      <c r="D1999" s="317">
        <v>14.79171</v>
      </c>
      <c r="E1999" s="317">
        <v>-17.33014</v>
      </c>
      <c r="F1999" s="317">
        <v>0</v>
      </c>
      <c r="G1999" s="317">
        <v>6</v>
      </c>
      <c r="H1999" s="317">
        <v>0</v>
      </c>
      <c r="I1999" s="317">
        <v>0</v>
      </c>
      <c r="J1999" s="318" t="s">
        <v>12</v>
      </c>
      <c r="K1999" s="317" t="s">
        <v>5432</v>
      </c>
      <c r="L1999" s="317" t="s">
        <v>7486</v>
      </c>
      <c r="M1999" s="317" t="e">
        <f>VLOOKUP(L1999,[2]Feuil1!$F:$F,1,)</f>
        <v>#N/A</v>
      </c>
      <c r="N1999" s="317"/>
    </row>
    <row r="2000" spans="1:14">
      <c r="A2000" s="317" t="str">
        <f>_xlfn.XLOOKUP(B2000,NRO!I:I,NRO!H:H)</f>
        <v>MBR</v>
      </c>
      <c r="B2000" s="317" t="s">
        <v>735</v>
      </c>
      <c r="C2000" s="317" t="s">
        <v>4918</v>
      </c>
      <c r="D2000" s="317">
        <v>14.412800000000001</v>
      </c>
      <c r="E2000" s="317">
        <v>-16.968859999999999</v>
      </c>
      <c r="F2000" s="317">
        <v>0</v>
      </c>
      <c r="G2000" s="317">
        <v>6</v>
      </c>
      <c r="H2000" s="317">
        <v>0</v>
      </c>
      <c r="I2000" s="317">
        <v>0</v>
      </c>
      <c r="J2000" s="320" t="s">
        <v>23</v>
      </c>
      <c r="K2000" s="317" t="s">
        <v>5432</v>
      </c>
      <c r="L2000" s="317" t="s">
        <v>7487</v>
      </c>
      <c r="M2000" s="317" t="e">
        <f>VLOOKUP(L2000,[2]Feuil1!$F:$F,1,)</f>
        <v>#N/A</v>
      </c>
      <c r="N2000" s="317"/>
    </row>
    <row r="2001" spans="1:14">
      <c r="A2001" s="317" t="str">
        <f>_xlfn.XLOOKUP(B2001,NRO!I:I,NRO!H:H)</f>
        <v>ZIG</v>
      </c>
      <c r="B2001" s="317" t="s">
        <v>1331</v>
      </c>
      <c r="C2001" s="317" t="s">
        <v>4018</v>
      </c>
      <c r="D2001" s="317">
        <v>12.549580000000001</v>
      </c>
      <c r="E2001" s="317">
        <v>-16.29344</v>
      </c>
      <c r="F2001" s="317">
        <v>0</v>
      </c>
      <c r="G2001" s="317">
        <v>8</v>
      </c>
      <c r="H2001" s="317">
        <v>0</v>
      </c>
      <c r="I2001" s="317">
        <v>0</v>
      </c>
      <c r="J2001" s="319" t="s">
        <v>17</v>
      </c>
      <c r="K2001" s="317" t="s">
        <v>5432</v>
      </c>
      <c r="L2001" s="317" t="s">
        <v>7488</v>
      </c>
      <c r="M2001" s="317" t="e">
        <f>VLOOKUP(L2001,[2]Feuil1!$F:$F,1,)</f>
        <v>#N/A</v>
      </c>
      <c r="N2001" s="317"/>
    </row>
    <row r="2002" spans="1:14">
      <c r="A2002" s="317" t="str">
        <f>_xlfn.XLOOKUP(B2002,NRO!I:I,NRO!H:H)</f>
        <v>GMB</v>
      </c>
      <c r="B2002" s="317" t="s">
        <v>836</v>
      </c>
      <c r="C2002" s="317" t="s">
        <v>4660</v>
      </c>
      <c r="D2002" s="317">
        <v>14.439769999999999</v>
      </c>
      <c r="E2002" s="317">
        <v>-16.960080000000001</v>
      </c>
      <c r="F2002" s="317">
        <v>0</v>
      </c>
      <c r="G2002" s="317">
        <v>6</v>
      </c>
      <c r="H2002" s="317">
        <v>0</v>
      </c>
      <c r="I2002" s="317">
        <v>0</v>
      </c>
      <c r="J2002" s="320" t="s">
        <v>23</v>
      </c>
      <c r="K2002" s="317" t="s">
        <v>5432</v>
      </c>
      <c r="L2002" s="317" t="s">
        <v>7489</v>
      </c>
      <c r="M2002" s="317" t="e">
        <f>VLOOKUP(L2002,[2]Feuil1!$F:$F,1,)</f>
        <v>#N/A</v>
      </c>
      <c r="N2002" s="317"/>
    </row>
    <row r="2003" spans="1:14">
      <c r="A2003" s="317" t="str">
        <f>_xlfn.XLOOKUP(B2003,NRO!I:I,NRO!H:H)</f>
        <v>GMB</v>
      </c>
      <c r="B2003" s="317" t="s">
        <v>1295</v>
      </c>
      <c r="C2003" s="317" t="s">
        <v>4414</v>
      </c>
      <c r="D2003" s="317">
        <v>14.449870000000001</v>
      </c>
      <c r="E2003" s="317">
        <v>-16.97064</v>
      </c>
      <c r="F2003" s="317">
        <v>0</v>
      </c>
      <c r="G2003" s="317">
        <v>8</v>
      </c>
      <c r="H2003" s="317">
        <v>0</v>
      </c>
      <c r="I2003" s="317">
        <v>0</v>
      </c>
      <c r="J2003" s="320" t="s">
        <v>23</v>
      </c>
      <c r="K2003" s="317" t="s">
        <v>5432</v>
      </c>
      <c r="L2003" s="317" t="s">
        <v>7490</v>
      </c>
      <c r="M2003" s="317" t="e">
        <f>VLOOKUP(L2003,[2]Feuil1!$F:$F,1,)</f>
        <v>#N/A</v>
      </c>
      <c r="N2003" s="317"/>
    </row>
    <row r="2004" spans="1:14">
      <c r="A2004" s="317" t="str">
        <f>_xlfn.XLOOKUP(B2004,NRO!I:I,NRO!H:H)</f>
        <v>GMB</v>
      </c>
      <c r="B2004" s="317" t="s">
        <v>528</v>
      </c>
      <c r="C2004" s="317" t="s">
        <v>4856</v>
      </c>
      <c r="D2004" s="317">
        <v>14.45445</v>
      </c>
      <c r="E2004" s="317">
        <v>-17.034739999999999</v>
      </c>
      <c r="F2004" s="317">
        <v>0</v>
      </c>
      <c r="G2004" s="317">
        <v>6</v>
      </c>
      <c r="H2004" s="317">
        <v>0</v>
      </c>
      <c r="I2004" s="317">
        <v>0</v>
      </c>
      <c r="J2004" s="320" t="s">
        <v>23</v>
      </c>
      <c r="K2004" s="317" t="s">
        <v>5432</v>
      </c>
      <c r="L2004" s="317" t="s">
        <v>7491</v>
      </c>
      <c r="M2004" s="317" t="e">
        <f>VLOOKUP(L2004,[2]Feuil1!$F:$F,1,)</f>
        <v>#N/A</v>
      </c>
      <c r="N2004" s="317"/>
    </row>
    <row r="2005" spans="1:14">
      <c r="A2005" s="317" t="str">
        <f>_xlfn.XLOOKUP(B2005,NRO!I:I,NRO!H:H)</f>
        <v>SGK</v>
      </c>
      <c r="B2005" s="317" t="s">
        <v>1586</v>
      </c>
      <c r="C2005" s="317" t="s">
        <v>3784</v>
      </c>
      <c r="D2005" s="317">
        <v>14.82494</v>
      </c>
      <c r="E2005" s="317">
        <v>-17.275839999999999</v>
      </c>
      <c r="F2005" s="317">
        <v>0</v>
      </c>
      <c r="G2005" s="317">
        <v>8</v>
      </c>
      <c r="H2005" s="317">
        <v>0</v>
      </c>
      <c r="I2005" s="317">
        <v>0</v>
      </c>
      <c r="J2005" s="318" t="s">
        <v>12</v>
      </c>
      <c r="K2005" s="317" t="s">
        <v>5432</v>
      </c>
      <c r="L2005" s="317" t="s">
        <v>7492</v>
      </c>
      <c r="M2005" s="317" t="e">
        <f>VLOOKUP(L2005,[2]Feuil1!$F:$F,1,)</f>
        <v>#N/A</v>
      </c>
      <c r="N2005" s="317"/>
    </row>
    <row r="2006" spans="1:14">
      <c r="A2006" s="317" t="str">
        <f>_xlfn.XLOOKUP(B2006,NRO!I:I,NRO!H:H)</f>
        <v>MBW</v>
      </c>
      <c r="B2006" s="317" t="s">
        <v>711</v>
      </c>
      <c r="C2006" s="317" t="s">
        <v>4159</v>
      </c>
      <c r="D2006" s="317">
        <v>14.73875</v>
      </c>
      <c r="E2006" s="317">
        <v>-17.331109999999999</v>
      </c>
      <c r="F2006" s="317">
        <v>0</v>
      </c>
      <c r="G2006" s="317">
        <v>6</v>
      </c>
      <c r="H2006" s="317">
        <v>0</v>
      </c>
      <c r="I2006" s="317">
        <v>0</v>
      </c>
      <c r="J2006" s="318" t="s">
        <v>12</v>
      </c>
      <c r="K2006" s="317" t="s">
        <v>5432</v>
      </c>
      <c r="L2006" s="317" t="s">
        <v>7493</v>
      </c>
      <c r="M2006" s="317" t="e">
        <f>VLOOKUP(L2006,[2]Feuil1!$F:$F,1,)</f>
        <v>#N/A</v>
      </c>
      <c r="N2006" s="317"/>
    </row>
    <row r="2007" spans="1:14">
      <c r="A2007" s="317" t="str">
        <f>_xlfn.XLOOKUP(B2007,NRO!I:I,NRO!H:H)</f>
        <v>KLK</v>
      </c>
      <c r="B2007" s="317" t="s">
        <v>1640</v>
      </c>
      <c r="C2007" s="317" t="s">
        <v>3755</v>
      </c>
      <c r="D2007" s="317">
        <v>14.147830000000001</v>
      </c>
      <c r="E2007" s="317">
        <v>-16.109670000000001</v>
      </c>
      <c r="F2007" s="317">
        <v>0</v>
      </c>
      <c r="G2007" s="317">
        <v>8</v>
      </c>
      <c r="H2007" s="317">
        <v>0</v>
      </c>
      <c r="I2007" s="317">
        <v>0</v>
      </c>
      <c r="J2007" s="322" t="s">
        <v>41</v>
      </c>
      <c r="K2007" s="317" t="s">
        <v>5432</v>
      </c>
      <c r="L2007" s="317" t="s">
        <v>7494</v>
      </c>
      <c r="M2007" s="317" t="e">
        <f>VLOOKUP(L2007,[2]Feuil1!$F:$F,1,)</f>
        <v>#N/A</v>
      </c>
      <c r="N2007" s="317"/>
    </row>
    <row r="2008" spans="1:14">
      <c r="A2008" s="317" t="str">
        <f>_xlfn.XLOOKUP(B2008,NRO!I:I,NRO!H:H)</f>
        <v>SGK</v>
      </c>
      <c r="B2008" s="317" t="s">
        <v>1718</v>
      </c>
      <c r="C2008" s="317" t="s">
        <v>4547</v>
      </c>
      <c r="D2008" s="317">
        <v>14.809900000000001</v>
      </c>
      <c r="E2008" s="317">
        <v>-17.279699999999998</v>
      </c>
      <c r="F2008" s="317">
        <v>0</v>
      </c>
      <c r="G2008" s="317">
        <v>6</v>
      </c>
      <c r="H2008" s="317">
        <v>0</v>
      </c>
      <c r="I2008" s="317">
        <v>0</v>
      </c>
      <c r="J2008" s="318" t="s">
        <v>12</v>
      </c>
      <c r="K2008" s="317" t="s">
        <v>5432</v>
      </c>
      <c r="L2008" s="317" t="s">
        <v>7495</v>
      </c>
      <c r="M2008" s="317" t="e">
        <f>VLOOKUP(L2008,[2]Feuil1!$F:$F,1,)</f>
        <v>#N/A</v>
      </c>
      <c r="N2008" s="317"/>
    </row>
    <row r="2009" spans="1:14">
      <c r="A2009" s="317" t="str">
        <f>_xlfn.XLOOKUP(B2009,NRO!I:I,NRO!H:H)</f>
        <v>CAM</v>
      </c>
      <c r="B2009" s="317" t="s">
        <v>987</v>
      </c>
      <c r="C2009" s="317" t="s">
        <v>3913</v>
      </c>
      <c r="D2009" s="317">
        <v>14.75357</v>
      </c>
      <c r="E2009" s="317">
        <v>-17.436170000000001</v>
      </c>
      <c r="F2009" s="317">
        <v>0</v>
      </c>
      <c r="G2009" s="317">
        <v>8</v>
      </c>
      <c r="H2009" s="317">
        <v>0</v>
      </c>
      <c r="I2009" s="317">
        <v>0</v>
      </c>
      <c r="J2009" s="318" t="s">
        <v>12</v>
      </c>
      <c r="K2009" s="317" t="s">
        <v>5432</v>
      </c>
      <c r="L2009" s="317" t="s">
        <v>7496</v>
      </c>
      <c r="M2009" s="317" t="str">
        <f>VLOOKUP(L2009,[2]Feuil1!$F:$F,1,)</f>
        <v>O_CAM_H34_PBO70_7</v>
      </c>
      <c r="N2009" s="317"/>
    </row>
    <row r="2010" spans="1:14">
      <c r="A2010" s="317" t="str">
        <f>_xlfn.XLOOKUP(B2010,NRO!I:I,NRO!H:H)</f>
        <v>MBW</v>
      </c>
      <c r="B2010" s="317" t="s">
        <v>549</v>
      </c>
      <c r="C2010" s="317" t="s">
        <v>3927</v>
      </c>
      <c r="D2010" s="317">
        <v>14.727980000000001</v>
      </c>
      <c r="E2010" s="317">
        <v>-17.312860000000001</v>
      </c>
      <c r="F2010" s="317">
        <v>0</v>
      </c>
      <c r="G2010" s="317">
        <v>6</v>
      </c>
      <c r="H2010" s="317">
        <v>0</v>
      </c>
      <c r="I2010" s="317">
        <v>0</v>
      </c>
      <c r="J2010" s="318" t="s">
        <v>12</v>
      </c>
      <c r="K2010" s="317" t="s">
        <v>5432</v>
      </c>
      <c r="L2010" s="317" t="s">
        <v>7497</v>
      </c>
      <c r="M2010" s="317" t="e">
        <f>VLOOKUP(L2010,[2]Feuil1!$F:$F,1,)</f>
        <v>#N/A</v>
      </c>
      <c r="N2010" s="317"/>
    </row>
    <row r="2011" spans="1:14">
      <c r="A2011" s="317" t="str">
        <f>_xlfn.XLOOKUP(B2011,NRO!I:I,NRO!H:H)</f>
        <v>ACA</v>
      </c>
      <c r="B2011" s="317" t="s">
        <v>568</v>
      </c>
      <c r="C2011" s="317" t="s">
        <v>3946</v>
      </c>
      <c r="D2011" s="317">
        <v>14.697620000000001</v>
      </c>
      <c r="E2011" s="317">
        <v>-17.445430000000002</v>
      </c>
      <c r="F2011" s="317">
        <v>0</v>
      </c>
      <c r="G2011" s="317">
        <v>6</v>
      </c>
      <c r="H2011" s="317">
        <v>0</v>
      </c>
      <c r="I2011" s="317">
        <v>0</v>
      </c>
      <c r="J2011" s="317" t="s">
        <v>19</v>
      </c>
      <c r="K2011" s="317" t="s">
        <v>5432</v>
      </c>
      <c r="L2011" s="317" t="s">
        <v>7498</v>
      </c>
      <c r="M2011" s="317" t="e">
        <f>VLOOKUP(L2011,[2]Feuil1!$F:$F,1,)</f>
        <v>#N/A</v>
      </c>
      <c r="N2011" s="317"/>
    </row>
    <row r="2012" spans="1:14">
      <c r="A2012" s="317" t="str">
        <f>_xlfn.XLOOKUP(B2012,NRO!I:I,NRO!H:H)</f>
        <v>SDF</v>
      </c>
      <c r="B2012" s="317" t="s">
        <v>452</v>
      </c>
      <c r="C2012" s="317" t="s">
        <v>3857</v>
      </c>
      <c r="D2012" s="317">
        <v>14.735480000000001</v>
      </c>
      <c r="E2012" s="317">
        <v>-17.456700000000001</v>
      </c>
      <c r="F2012" s="317">
        <v>0</v>
      </c>
      <c r="G2012" s="317">
        <v>6</v>
      </c>
      <c r="H2012" s="317">
        <v>0</v>
      </c>
      <c r="I2012" s="317">
        <v>0</v>
      </c>
      <c r="J2012" s="317" t="s">
        <v>19</v>
      </c>
      <c r="K2012" s="317" t="s">
        <v>5432</v>
      </c>
      <c r="L2012" s="317" t="s">
        <v>7499</v>
      </c>
      <c r="M2012" s="317" t="e">
        <f>VLOOKUP(L2012,[2]Feuil1!$F:$F,1,)</f>
        <v>#N/A</v>
      </c>
      <c r="N2012" s="317"/>
    </row>
    <row r="2013" spans="1:14">
      <c r="A2013" s="317" t="str">
        <f>_xlfn.XLOOKUP(B2013,NRO!I:I,NRO!H:H)</f>
        <v>THS</v>
      </c>
      <c r="B2013" s="317" t="s">
        <v>1132</v>
      </c>
      <c r="C2013" s="317" t="s">
        <v>5276</v>
      </c>
      <c r="D2013" s="317">
        <v>14.79776</v>
      </c>
      <c r="E2013" s="317">
        <v>-16.93197</v>
      </c>
      <c r="F2013" s="317">
        <v>0</v>
      </c>
      <c r="G2013" s="317">
        <v>8</v>
      </c>
      <c r="H2013" s="317">
        <v>0</v>
      </c>
      <c r="I2013" s="317">
        <v>0</v>
      </c>
      <c r="J2013" s="320" t="s">
        <v>23</v>
      </c>
      <c r="K2013" s="317" t="s">
        <v>5432</v>
      </c>
      <c r="L2013" s="317" t="s">
        <v>7500</v>
      </c>
      <c r="M2013" s="317" t="e">
        <f>VLOOKUP(L2013,[2]Feuil1!$F:$F,1,)</f>
        <v>#N/A</v>
      </c>
      <c r="N2013" s="317"/>
    </row>
    <row r="2014" spans="1:14">
      <c r="A2014" s="317" t="str">
        <f>_xlfn.XLOOKUP(B2014,NRO!I:I,NRO!H:H)</f>
        <v>TIA</v>
      </c>
      <c r="B2014" s="317" t="s">
        <v>797</v>
      </c>
      <c r="C2014" s="317" t="s">
        <v>3961</v>
      </c>
      <c r="D2014" s="317">
        <v>14.761189999999999</v>
      </c>
      <c r="E2014" s="317">
        <v>-17.3903</v>
      </c>
      <c r="F2014" s="317">
        <v>0</v>
      </c>
      <c r="G2014" s="317">
        <v>6</v>
      </c>
      <c r="H2014" s="317">
        <v>0</v>
      </c>
      <c r="I2014" s="317">
        <v>0</v>
      </c>
      <c r="J2014" s="318" t="s">
        <v>12</v>
      </c>
      <c r="K2014" s="317" t="s">
        <v>5432</v>
      </c>
      <c r="L2014" s="317" t="s">
        <v>7501</v>
      </c>
      <c r="M2014" s="317" t="e">
        <f>VLOOKUP(L2014,[2]Feuil1!$F:$F,1,)</f>
        <v>#N/A</v>
      </c>
      <c r="N2014" s="317"/>
    </row>
    <row r="2015" spans="1:14">
      <c r="A2015" s="317" t="str">
        <f>_xlfn.XLOOKUP(B2015,NRO!I:I,NRO!H:H)</f>
        <v>GOM</v>
      </c>
      <c r="B2015" s="317" t="s">
        <v>1722</v>
      </c>
      <c r="C2015" s="317" t="s">
        <v>4439</v>
      </c>
      <c r="D2015" s="317">
        <v>14.82568</v>
      </c>
      <c r="E2015" s="317">
        <v>-17.135539999999999</v>
      </c>
      <c r="F2015" s="317">
        <v>0</v>
      </c>
      <c r="G2015" s="317">
        <v>6</v>
      </c>
      <c r="H2015" s="317">
        <v>0</v>
      </c>
      <c r="I2015" s="317">
        <v>0</v>
      </c>
      <c r="J2015" s="318" t="s">
        <v>12</v>
      </c>
      <c r="K2015" s="317" t="s">
        <v>5432</v>
      </c>
      <c r="L2015" s="317" t="s">
        <v>7502</v>
      </c>
      <c r="M2015" s="317" t="str">
        <f>VLOOKUP(L2015,[2]Feuil1!$F:$F,1,)</f>
        <v>O_GOM_A02_MEB05-A12_7</v>
      </c>
      <c r="N2015" s="317"/>
    </row>
    <row r="2016" spans="1:14">
      <c r="A2016" s="317" t="str">
        <f>_xlfn.XLOOKUP(B2016,NRO!I:I,NRO!H:H)</f>
        <v>DMD</v>
      </c>
      <c r="B2016" s="317" t="s">
        <v>1538</v>
      </c>
      <c r="C2016" s="317" t="s">
        <v>3709</v>
      </c>
      <c r="D2016" s="317">
        <v>14.728859999999999</v>
      </c>
      <c r="E2016" s="317">
        <v>-17.178090000000001</v>
      </c>
      <c r="F2016" s="317">
        <v>0</v>
      </c>
      <c r="G2016" s="317">
        <v>8</v>
      </c>
      <c r="H2016" s="317">
        <v>0</v>
      </c>
      <c r="I2016" s="317">
        <v>0</v>
      </c>
      <c r="J2016" s="318" t="s">
        <v>12</v>
      </c>
      <c r="K2016" s="317" t="s">
        <v>5432</v>
      </c>
      <c r="L2016" s="317" t="s">
        <v>7503</v>
      </c>
      <c r="M2016" s="317" t="e">
        <f>VLOOKUP(L2016,[2]Feuil1!$F:$F,1,)</f>
        <v>#N/A</v>
      </c>
      <c r="N2016" s="317"/>
    </row>
    <row r="2017" spans="1:14">
      <c r="A2017" s="317" t="str">
        <f>_xlfn.XLOOKUP(B2017,NRO!I:I,NRO!H:H)</f>
        <v>RUF</v>
      </c>
      <c r="B2017" s="317" t="s">
        <v>1337</v>
      </c>
      <c r="C2017" s="317" t="s">
        <v>3721</v>
      </c>
      <c r="D2017" s="317">
        <v>14.719567</v>
      </c>
      <c r="E2017" s="317">
        <v>-17.263235000000002</v>
      </c>
      <c r="F2017" s="317">
        <v>0</v>
      </c>
      <c r="G2017" s="317">
        <v>8</v>
      </c>
      <c r="H2017" s="317">
        <v>0</v>
      </c>
      <c r="I2017" s="317">
        <v>0</v>
      </c>
      <c r="J2017" s="318" t="s">
        <v>12</v>
      </c>
      <c r="K2017" s="317" t="s">
        <v>5432</v>
      </c>
      <c r="L2017" s="317" t="s">
        <v>7504</v>
      </c>
      <c r="M2017" s="317" t="e">
        <f>VLOOKUP(L2017,[2]Feuil1!$F:$F,1,)</f>
        <v>#N/A</v>
      </c>
      <c r="N2017" s="317"/>
    </row>
    <row r="2018" spans="1:14">
      <c r="A2018" s="317" t="str">
        <f>_xlfn.XLOOKUP(B2018,NRO!I:I,NRO!H:H)</f>
        <v>MBO</v>
      </c>
      <c r="B2018" s="317" t="s">
        <v>1693</v>
      </c>
      <c r="C2018" s="317" t="s">
        <v>4527</v>
      </c>
      <c r="D2018" s="317">
        <v>15.13369</v>
      </c>
      <c r="E2018" s="317">
        <v>-16.88391</v>
      </c>
      <c r="F2018" s="317">
        <v>0</v>
      </c>
      <c r="G2018" s="317">
        <v>6</v>
      </c>
      <c r="H2018" s="317">
        <v>0</v>
      </c>
      <c r="I2018" s="317">
        <v>0</v>
      </c>
      <c r="J2018" s="320" t="s">
        <v>23</v>
      </c>
      <c r="K2018" s="317" t="s">
        <v>5432</v>
      </c>
      <c r="L2018" s="317" t="s">
        <v>7505</v>
      </c>
      <c r="M2018" s="317" t="e">
        <f>VLOOKUP(L2018,[2]Feuil1!$F:$F,1,)</f>
        <v>#N/A</v>
      </c>
      <c r="N2018" s="317"/>
    </row>
    <row r="2019" spans="1:14">
      <c r="A2019" s="317" t="str">
        <f>_xlfn.XLOOKUP(B2019,NRO!I:I,NRO!H:H)</f>
        <v>MED</v>
      </c>
      <c r="B2019" s="317" t="s">
        <v>390</v>
      </c>
      <c r="C2019" s="317" t="s">
        <v>3974</v>
      </c>
      <c r="D2019" s="317">
        <v>14.687150000000001</v>
      </c>
      <c r="E2019" s="317">
        <v>-17.4543</v>
      </c>
      <c r="F2019" s="317">
        <v>0</v>
      </c>
      <c r="G2019" s="317">
        <v>6</v>
      </c>
      <c r="H2019" s="317">
        <v>0</v>
      </c>
      <c r="I2019" s="317">
        <v>0</v>
      </c>
      <c r="J2019" s="317" t="s">
        <v>19</v>
      </c>
      <c r="K2019" s="317" t="s">
        <v>5432</v>
      </c>
      <c r="L2019" s="317" t="s">
        <v>7506</v>
      </c>
      <c r="M2019" s="317" t="e">
        <f>VLOOKUP(L2019,[2]Feuil1!$F:$F,1,)</f>
        <v>#N/A</v>
      </c>
      <c r="N2019" s="317"/>
    </row>
    <row r="2020" spans="1:14">
      <c r="A2020" s="317" t="str">
        <f>_xlfn.XLOOKUP(B2020,NRO!I:I,NRO!H:H)</f>
        <v>THS</v>
      </c>
      <c r="B2020" s="317" t="s">
        <v>1017</v>
      </c>
      <c r="C2020" s="317" t="s">
        <v>3702</v>
      </c>
      <c r="D2020" s="317">
        <v>14.41034</v>
      </c>
      <c r="E2020" s="317">
        <v>-16.957709999999999</v>
      </c>
      <c r="F2020" s="317">
        <v>0</v>
      </c>
      <c r="G2020" s="317">
        <v>8</v>
      </c>
      <c r="H2020" s="317">
        <v>0</v>
      </c>
      <c r="I2020" s="317">
        <v>0</v>
      </c>
      <c r="J2020" s="320" t="s">
        <v>23</v>
      </c>
      <c r="K2020" s="317" t="s">
        <v>5432</v>
      </c>
      <c r="L2020" s="317" t="s">
        <v>7507</v>
      </c>
      <c r="M2020" s="317" t="e">
        <f>VLOOKUP(L2020,[2]Feuil1!$F:$F,1,)</f>
        <v>#N/A</v>
      </c>
      <c r="N2020" s="317"/>
    </row>
    <row r="2021" spans="1:14">
      <c r="A2021" s="317" t="str">
        <f>_xlfn.XLOOKUP(B2021,NRO!I:I,NRO!H:H)</f>
        <v>MED</v>
      </c>
      <c r="B2021" s="317" t="s">
        <v>433</v>
      </c>
      <c r="C2021" s="317" t="s">
        <v>4245</v>
      </c>
      <c r="D2021" s="317">
        <v>14.680339999999999</v>
      </c>
      <c r="E2021" s="317">
        <v>-17.456949999999999</v>
      </c>
      <c r="F2021" s="317">
        <v>0</v>
      </c>
      <c r="G2021" s="317">
        <v>6</v>
      </c>
      <c r="H2021" s="317">
        <v>0</v>
      </c>
      <c r="I2021" s="317">
        <v>0</v>
      </c>
      <c r="J2021" s="317" t="s">
        <v>19</v>
      </c>
      <c r="K2021" s="317" t="s">
        <v>5432</v>
      </c>
      <c r="L2021" s="317" t="s">
        <v>7508</v>
      </c>
      <c r="M2021" s="317" t="e">
        <f>VLOOKUP(L2021,[2]Feuil1!$F:$F,1,)</f>
        <v>#N/A</v>
      </c>
      <c r="N2021" s="317"/>
    </row>
    <row r="2022" spans="1:14">
      <c r="A2022" s="317" t="str">
        <f>_xlfn.XLOOKUP(B2022,NRO!I:I,NRO!H:H)</f>
        <v>ZIG</v>
      </c>
      <c r="B2022" s="317" t="s">
        <v>684</v>
      </c>
      <c r="C2022" s="317" t="s">
        <v>3916</v>
      </c>
      <c r="D2022" s="317">
        <v>12.38984</v>
      </c>
      <c r="E2022" s="317">
        <v>-16.740770000000001</v>
      </c>
      <c r="F2022" s="317">
        <v>0</v>
      </c>
      <c r="G2022" s="317">
        <v>8</v>
      </c>
      <c r="H2022" s="317">
        <v>0</v>
      </c>
      <c r="I2022" s="317">
        <v>0</v>
      </c>
      <c r="J2022" s="319" t="s">
        <v>17</v>
      </c>
      <c r="K2022" s="317" t="s">
        <v>5432</v>
      </c>
      <c r="L2022" s="317" t="s">
        <v>7509</v>
      </c>
      <c r="M2022" s="317" t="e">
        <f>VLOOKUP(L2022,[2]Feuil1!$F:$F,1,)</f>
        <v>#N/A</v>
      </c>
      <c r="N2022" s="317"/>
    </row>
    <row r="2023" spans="1:14">
      <c r="A2023" s="317" t="str">
        <f>_xlfn.XLOOKUP(B2023,NRO!I:I,NRO!H:H)</f>
        <v>HAN</v>
      </c>
      <c r="B2023" s="317" t="s">
        <v>380</v>
      </c>
      <c r="C2023" s="317" t="s">
        <v>3929</v>
      </c>
      <c r="D2023" s="317">
        <v>14.7018</v>
      </c>
      <c r="E2023" s="317">
        <v>-17.424299999999999</v>
      </c>
      <c r="F2023" s="317">
        <v>0</v>
      </c>
      <c r="G2023" s="317">
        <v>6</v>
      </c>
      <c r="H2023" s="317">
        <v>0</v>
      </c>
      <c r="I2023" s="317">
        <v>0</v>
      </c>
      <c r="J2023" s="317" t="s">
        <v>19</v>
      </c>
      <c r="K2023" s="317" t="s">
        <v>5432</v>
      </c>
      <c r="L2023" s="317" t="s">
        <v>7510</v>
      </c>
      <c r="M2023" s="317" t="e">
        <f>VLOOKUP(L2023,[2]Feuil1!$F:$F,1,)</f>
        <v>#N/A</v>
      </c>
      <c r="N2023" s="317"/>
    </row>
    <row r="2024" spans="1:14">
      <c r="A2024" s="317" t="str">
        <f>_xlfn.XLOOKUP(B2024,NRO!I:I,NRO!H:H)</f>
        <v>TIA</v>
      </c>
      <c r="B2024" s="317" t="s">
        <v>1146</v>
      </c>
      <c r="C2024" s="317" t="s">
        <v>3726</v>
      </c>
      <c r="D2024" s="317">
        <v>14.74471</v>
      </c>
      <c r="E2024" s="317">
        <v>-17.371949999999998</v>
      </c>
      <c r="F2024" s="317">
        <v>0</v>
      </c>
      <c r="G2024" s="317">
        <v>8</v>
      </c>
      <c r="H2024" s="317">
        <v>0</v>
      </c>
      <c r="I2024" s="317">
        <v>0</v>
      </c>
      <c r="J2024" s="318" t="s">
        <v>12</v>
      </c>
      <c r="K2024" s="317" t="s">
        <v>5432</v>
      </c>
      <c r="L2024" s="317" t="s">
        <v>7511</v>
      </c>
      <c r="M2024" s="317" t="e">
        <f>VLOOKUP(L2024,[2]Feuil1!$F:$F,1,)</f>
        <v>#N/A</v>
      </c>
      <c r="N2024" s="317"/>
    </row>
    <row r="2025" spans="1:14">
      <c r="A2025" s="317" t="str">
        <f>_xlfn.XLOOKUP(B2025,NRO!I:I,NRO!H:H)</f>
        <v>MBO</v>
      </c>
      <c r="B2025" s="317" t="s">
        <v>1689</v>
      </c>
      <c r="C2025" s="317" t="s">
        <v>4552</v>
      </c>
      <c r="D2025" s="317">
        <v>15.12321</v>
      </c>
      <c r="E2025" s="317">
        <v>-16.887519999999999</v>
      </c>
      <c r="F2025" s="317">
        <v>0</v>
      </c>
      <c r="G2025" s="317">
        <v>6</v>
      </c>
      <c r="H2025" s="317">
        <v>0</v>
      </c>
      <c r="I2025" s="317">
        <v>0</v>
      </c>
      <c r="J2025" s="320" t="s">
        <v>23</v>
      </c>
      <c r="K2025" s="317" t="s">
        <v>5432</v>
      </c>
      <c r="L2025" s="317" t="s">
        <v>7512</v>
      </c>
      <c r="M2025" s="317" t="str">
        <f>VLOOKUP(L2025,[2]Feuil1!$F:$F,1,)</f>
        <v>O_MBO_A07_MEB02-A10_7</v>
      </c>
      <c r="N2025" s="317"/>
    </row>
    <row r="2026" spans="1:14">
      <c r="A2026" s="317" t="str">
        <f>_xlfn.XLOOKUP(B2026,NRO!I:I,NRO!H:H)</f>
        <v>REP</v>
      </c>
      <c r="B2026" s="317" t="s">
        <v>152</v>
      </c>
      <c r="C2026" s="317" t="s">
        <v>4183</v>
      </c>
      <c r="D2026" s="317">
        <v>14.667271</v>
      </c>
      <c r="E2026" s="317">
        <v>-17.435136</v>
      </c>
      <c r="F2026" s="317">
        <v>0</v>
      </c>
      <c r="G2026" s="317">
        <v>8</v>
      </c>
      <c r="H2026" s="317">
        <v>0</v>
      </c>
      <c r="I2026" s="317">
        <v>0</v>
      </c>
      <c r="J2026" s="317" t="s">
        <v>19</v>
      </c>
      <c r="K2026" s="317" t="s">
        <v>5432</v>
      </c>
      <c r="L2026" s="317" t="s">
        <v>7513</v>
      </c>
      <c r="M2026" s="317" t="e">
        <f>VLOOKUP(L2026,[2]Feuil1!$F:$F,1,)</f>
        <v>#N/A</v>
      </c>
      <c r="N2026" s="317"/>
    </row>
    <row r="2027" spans="1:14">
      <c r="A2027" s="317" t="str">
        <f>_xlfn.XLOOKUP(B2027,NRO!I:I,NRO!H:H)</f>
        <v>MED</v>
      </c>
      <c r="B2027" s="317" t="s">
        <v>408</v>
      </c>
      <c r="C2027" s="317" t="s">
        <v>5277</v>
      </c>
      <c r="D2027" s="317">
        <v>14.67868</v>
      </c>
      <c r="E2027" s="317">
        <v>-17.44153</v>
      </c>
      <c r="F2027" s="317">
        <v>0</v>
      </c>
      <c r="G2027" s="317">
        <v>6</v>
      </c>
      <c r="H2027" s="317">
        <v>0</v>
      </c>
      <c r="I2027" s="317">
        <v>0</v>
      </c>
      <c r="J2027" s="317" t="s">
        <v>19</v>
      </c>
      <c r="K2027" s="317" t="s">
        <v>5432</v>
      </c>
      <c r="L2027" s="317" t="s">
        <v>7514</v>
      </c>
      <c r="M2027" s="317" t="e">
        <f>VLOOKUP(L2027,[2]Feuil1!$F:$F,1,)</f>
        <v>#N/A</v>
      </c>
      <c r="N2027" s="317"/>
    </row>
    <row r="2028" spans="1:14">
      <c r="A2028" s="317" t="str">
        <f>_xlfn.XLOOKUP(B2028,NRO!I:I,NRO!H:H)</f>
        <v>SGK</v>
      </c>
      <c r="B2028" s="317" t="s">
        <v>1377</v>
      </c>
      <c r="C2028" s="317" t="s">
        <v>3709</v>
      </c>
      <c r="D2028" s="317">
        <v>14.641310000000001</v>
      </c>
      <c r="E2028" s="317">
        <v>-16.22213</v>
      </c>
      <c r="F2028" s="317">
        <v>0</v>
      </c>
      <c r="G2028" s="317">
        <v>8</v>
      </c>
      <c r="H2028" s="317">
        <v>0</v>
      </c>
      <c r="I2028" s="317">
        <v>0</v>
      </c>
      <c r="J2028" s="318" t="s">
        <v>12</v>
      </c>
      <c r="K2028" s="317" t="s">
        <v>5432</v>
      </c>
      <c r="L2028" s="317" t="s">
        <v>6219</v>
      </c>
      <c r="M2028" s="317" t="e">
        <f>VLOOKUP(L2028,[2]Feuil1!$F:$F,1,)</f>
        <v>#N/A</v>
      </c>
      <c r="N2028" s="317"/>
    </row>
    <row r="2029" spans="1:14">
      <c r="A2029" s="317" t="str">
        <f>_xlfn.XLOOKUP(B2029,NRO!I:I,NRO!H:H)</f>
        <v>GMB</v>
      </c>
      <c r="B2029" s="317" t="s">
        <v>1295</v>
      </c>
      <c r="C2029" s="317" t="s">
        <v>3830</v>
      </c>
      <c r="D2029" s="317">
        <v>14.4513</v>
      </c>
      <c r="E2029" s="317">
        <v>-16.968599999999999</v>
      </c>
      <c r="F2029" s="317">
        <v>0</v>
      </c>
      <c r="G2029" s="317">
        <v>8</v>
      </c>
      <c r="H2029" s="317">
        <v>0</v>
      </c>
      <c r="I2029" s="317">
        <v>0</v>
      </c>
      <c r="J2029" s="320" t="s">
        <v>23</v>
      </c>
      <c r="K2029" s="317" t="s">
        <v>5432</v>
      </c>
      <c r="L2029" s="317" t="s">
        <v>7515</v>
      </c>
      <c r="M2029" s="317" t="e">
        <f>VLOOKUP(L2029,[2]Feuil1!$F:$F,1,)</f>
        <v>#N/A</v>
      </c>
      <c r="N2029" s="317"/>
    </row>
    <row r="2030" spans="1:14">
      <c r="A2030" s="317" t="str">
        <f>_xlfn.XLOOKUP(B2030,NRO!I:I,NRO!H:H)</f>
        <v>SGK</v>
      </c>
      <c r="B2030" s="317" t="s">
        <v>1714</v>
      </c>
      <c r="C2030" s="317" t="s">
        <v>4507</v>
      </c>
      <c r="D2030" s="317">
        <v>14.821669999999999</v>
      </c>
      <c r="E2030" s="317">
        <v>-17.270520000000001</v>
      </c>
      <c r="F2030" s="317">
        <v>0</v>
      </c>
      <c r="G2030" s="317">
        <v>6</v>
      </c>
      <c r="H2030" s="317">
        <v>0</v>
      </c>
      <c r="I2030" s="317">
        <v>0</v>
      </c>
      <c r="J2030" s="318" t="s">
        <v>12</v>
      </c>
      <c r="K2030" s="317" t="s">
        <v>5432</v>
      </c>
      <c r="L2030" s="317" t="s">
        <v>7516</v>
      </c>
      <c r="M2030" s="317" t="e">
        <f>VLOOKUP(L2030,[2]Feuil1!$F:$F,1,)</f>
        <v>#N/A</v>
      </c>
      <c r="N2030" s="317"/>
    </row>
    <row r="2031" spans="1:14">
      <c r="A2031" s="317" t="str">
        <f>_xlfn.XLOOKUP(B2031,NRO!I:I,NRO!H:H)</f>
        <v>DBL</v>
      </c>
      <c r="B2031" s="317" t="s">
        <v>1410</v>
      </c>
      <c r="C2031" s="317" t="s">
        <v>3763</v>
      </c>
      <c r="D2031" s="317">
        <v>14.66032</v>
      </c>
      <c r="E2031" s="317">
        <v>-16.22343</v>
      </c>
      <c r="F2031" s="317">
        <v>0</v>
      </c>
      <c r="G2031" s="317">
        <v>8</v>
      </c>
      <c r="H2031" s="317">
        <v>0</v>
      </c>
      <c r="I2031" s="317">
        <v>0</v>
      </c>
      <c r="J2031" s="320" t="s">
        <v>5430</v>
      </c>
      <c r="K2031" s="317" t="s">
        <v>5432</v>
      </c>
      <c r="L2031" s="317" t="s">
        <v>7517</v>
      </c>
      <c r="M2031" s="317" t="e">
        <f>VLOOKUP(L2031,[2]Feuil1!$F:$F,1,)</f>
        <v>#N/A</v>
      </c>
      <c r="N2031" s="317"/>
    </row>
    <row r="2032" spans="1:14">
      <c r="A2032" s="317" t="str">
        <f>_xlfn.XLOOKUP(B2032,NRO!I:I,NRO!H:H)</f>
        <v>NGA</v>
      </c>
      <c r="B2032" s="317" t="s">
        <v>571</v>
      </c>
      <c r="C2032" s="317" t="s">
        <v>4702</v>
      </c>
      <c r="D2032" s="317">
        <v>16.034749999999999</v>
      </c>
      <c r="E2032" s="317">
        <v>-16.447469999999999</v>
      </c>
      <c r="F2032" s="317">
        <v>0</v>
      </c>
      <c r="G2032" s="317">
        <v>6</v>
      </c>
      <c r="H2032" s="317">
        <v>0</v>
      </c>
      <c r="I2032" s="317">
        <v>0</v>
      </c>
      <c r="J2032" s="321" t="s">
        <v>26</v>
      </c>
      <c r="K2032" s="317" t="s">
        <v>5432</v>
      </c>
      <c r="L2032" s="317" t="s">
        <v>7518</v>
      </c>
      <c r="M2032" s="317" t="e">
        <f>VLOOKUP(L2032,[2]Feuil1!$F:$F,1,)</f>
        <v>#N/A</v>
      </c>
      <c r="N2032" s="317"/>
    </row>
    <row r="2033" spans="1:14">
      <c r="A2033" s="317" t="str">
        <f>_xlfn.XLOOKUP(B2033,NRO!I:I,NRO!H:H)</f>
        <v>SVD</v>
      </c>
      <c r="B2033" s="317" t="s">
        <v>178</v>
      </c>
      <c r="C2033" s="317" t="s">
        <v>3729</v>
      </c>
      <c r="D2033" s="317">
        <v>14.726179999999999</v>
      </c>
      <c r="E2033" s="317">
        <v>-17.473790000000001</v>
      </c>
      <c r="F2033" s="317">
        <v>0</v>
      </c>
      <c r="G2033" s="317">
        <v>6</v>
      </c>
      <c r="H2033" s="317">
        <v>0</v>
      </c>
      <c r="I2033" s="317">
        <v>0</v>
      </c>
      <c r="J2033" s="317" t="s">
        <v>19</v>
      </c>
      <c r="K2033" s="317" t="s">
        <v>5432</v>
      </c>
      <c r="L2033" s="317" t="s">
        <v>7519</v>
      </c>
      <c r="M2033" s="317" t="e">
        <f>VLOOKUP(L2033,[2]Feuil1!$F:$F,1,)</f>
        <v>#N/A</v>
      </c>
      <c r="N2033" s="317"/>
    </row>
    <row r="2034" spans="1:14">
      <c r="A2034" s="317" t="str">
        <f>_xlfn.XLOOKUP(B2034,NRO!I:I,NRO!H:H)</f>
        <v>MED</v>
      </c>
      <c r="B2034" s="317" t="s">
        <v>406</v>
      </c>
      <c r="C2034" s="317" t="s">
        <v>3728</v>
      </c>
      <c r="D2034" s="317">
        <v>14.6928</v>
      </c>
      <c r="E2034" s="317">
        <v>-17.447510000000001</v>
      </c>
      <c r="F2034" s="317">
        <v>0</v>
      </c>
      <c r="G2034" s="317">
        <v>6</v>
      </c>
      <c r="H2034" s="317">
        <v>0</v>
      </c>
      <c r="I2034" s="317">
        <v>0</v>
      </c>
      <c r="J2034" s="317" t="s">
        <v>19</v>
      </c>
      <c r="K2034" s="317" t="s">
        <v>5432</v>
      </c>
      <c r="L2034" s="317" t="s">
        <v>7520</v>
      </c>
      <c r="M2034" s="317" t="e">
        <f>VLOOKUP(L2034,[2]Feuil1!$F:$F,1,)</f>
        <v>#N/A</v>
      </c>
      <c r="N2034" s="317"/>
    </row>
    <row r="2035" spans="1:14">
      <c r="A2035" s="317" t="str">
        <f>_xlfn.XLOOKUP(B2035,NRO!I:I,NRO!H:H)</f>
        <v>TIA</v>
      </c>
      <c r="B2035" s="317" t="s">
        <v>1539</v>
      </c>
      <c r="C2035" s="317" t="s">
        <v>4006</v>
      </c>
      <c r="D2035" s="317">
        <v>14.754799999999999</v>
      </c>
      <c r="E2035" s="317">
        <v>-17.369990000000001</v>
      </c>
      <c r="F2035" s="317">
        <v>0</v>
      </c>
      <c r="G2035" s="317">
        <v>8</v>
      </c>
      <c r="H2035" s="317">
        <v>0</v>
      </c>
      <c r="I2035" s="317">
        <v>0</v>
      </c>
      <c r="J2035" s="318" t="s">
        <v>12</v>
      </c>
      <c r="K2035" s="317" t="s">
        <v>5432</v>
      </c>
      <c r="L2035" s="317" t="s">
        <v>7521</v>
      </c>
      <c r="M2035" s="317" t="e">
        <f>VLOOKUP(L2035,[2]Feuil1!$F:$F,1,)</f>
        <v>#N/A</v>
      </c>
      <c r="N2035" s="317"/>
    </row>
    <row r="2036" spans="1:14">
      <c r="A2036" s="317" t="str">
        <f>_xlfn.XLOOKUP(B2036,NRO!I:I,NRO!H:H)</f>
        <v>REP</v>
      </c>
      <c r="B2036" s="317" t="s">
        <v>146</v>
      </c>
      <c r="C2036" s="317" t="s">
        <v>3743</v>
      </c>
      <c r="D2036" s="317">
        <v>14.667479999999999</v>
      </c>
      <c r="E2036" s="317">
        <v>-17.44211</v>
      </c>
      <c r="F2036" s="317">
        <v>0</v>
      </c>
      <c r="G2036" s="317">
        <v>6</v>
      </c>
      <c r="H2036" s="317">
        <v>0</v>
      </c>
      <c r="I2036" s="317">
        <v>0</v>
      </c>
      <c r="J2036" s="317" t="s">
        <v>19</v>
      </c>
      <c r="K2036" s="317" t="s">
        <v>5432</v>
      </c>
      <c r="L2036" s="317" t="s">
        <v>7522</v>
      </c>
      <c r="M2036" s="317" t="e">
        <f>VLOOKUP(L2036,[2]Feuil1!$F:$F,1,)</f>
        <v>#N/A</v>
      </c>
      <c r="N2036" s="317"/>
    </row>
    <row r="2037" spans="1:14">
      <c r="A2037" s="317" t="str">
        <f>_xlfn.XLOOKUP(B2037,NRO!I:I,NRO!H:H)</f>
        <v>MED</v>
      </c>
      <c r="B2037" s="317" t="s">
        <v>193</v>
      </c>
      <c r="C2037" s="317" t="s">
        <v>5278</v>
      </c>
      <c r="D2037" s="317">
        <v>14.678470000000001</v>
      </c>
      <c r="E2037" s="317">
        <v>-17.43768</v>
      </c>
      <c r="F2037" s="317">
        <v>0</v>
      </c>
      <c r="G2037" s="317">
        <v>24</v>
      </c>
      <c r="H2037" s="317">
        <v>0</v>
      </c>
      <c r="I2037" s="317">
        <v>0</v>
      </c>
      <c r="J2037" s="317" t="s">
        <v>19</v>
      </c>
      <c r="K2037" s="317" t="s">
        <v>5432</v>
      </c>
      <c r="L2037" s="317" t="s">
        <v>7523</v>
      </c>
      <c r="M2037" s="317" t="e">
        <f>VLOOKUP(L2037,[2]Feuil1!$F:$F,1,)</f>
        <v>#N/A</v>
      </c>
      <c r="N2037" s="317"/>
    </row>
    <row r="2038" spans="1:14">
      <c r="A2038" s="317" t="str">
        <f>_xlfn.XLOOKUP(B2038,NRO!I:I,NRO!H:H)</f>
        <v>SDF</v>
      </c>
      <c r="B2038" s="317" t="s">
        <v>356</v>
      </c>
      <c r="C2038" s="317" t="s">
        <v>5050</v>
      </c>
      <c r="D2038" s="317">
        <v>14.73831</v>
      </c>
      <c r="E2038" s="317">
        <v>-17.47335</v>
      </c>
      <c r="F2038" s="317">
        <v>0</v>
      </c>
      <c r="G2038" s="317">
        <v>6</v>
      </c>
      <c r="H2038" s="317">
        <v>0</v>
      </c>
      <c r="I2038" s="317">
        <v>0</v>
      </c>
      <c r="J2038" s="317" t="s">
        <v>19</v>
      </c>
      <c r="K2038" s="317" t="s">
        <v>5432</v>
      </c>
      <c r="L2038" s="317" t="s">
        <v>7524</v>
      </c>
      <c r="M2038" s="317" t="e">
        <f>VLOOKUP(L2038,[2]Feuil1!$F:$F,1,)</f>
        <v>#N/A</v>
      </c>
      <c r="N2038" s="317"/>
    </row>
    <row r="2039" spans="1:14">
      <c r="A2039" s="317" t="str">
        <f>_xlfn.XLOOKUP(B2039,NRO!I:I,NRO!H:H)</f>
        <v>ALM</v>
      </c>
      <c r="B2039" s="317" t="s">
        <v>392</v>
      </c>
      <c r="C2039" s="317" t="s">
        <v>3843</v>
      </c>
      <c r="D2039" s="317">
        <v>14.72744</v>
      </c>
      <c r="E2039" s="317">
        <v>-17.494109999999999</v>
      </c>
      <c r="F2039" s="317">
        <v>0</v>
      </c>
      <c r="G2039" s="317">
        <v>6</v>
      </c>
      <c r="H2039" s="317">
        <v>0</v>
      </c>
      <c r="I2039" s="317">
        <v>0</v>
      </c>
      <c r="J2039" s="317" t="s">
        <v>19</v>
      </c>
      <c r="K2039" s="317" t="s">
        <v>5432</v>
      </c>
      <c r="L2039" s="317" t="s">
        <v>7525</v>
      </c>
      <c r="M2039" s="317" t="e">
        <f>VLOOKUP(L2039,[2]Feuil1!$F:$F,1,)</f>
        <v>#N/A</v>
      </c>
      <c r="N2039" s="317"/>
    </row>
    <row r="2040" spans="1:14">
      <c r="A2040" s="317" t="str">
        <f>_xlfn.XLOOKUP(B2040,NRO!I:I,NRO!H:H)</f>
        <v>GDW</v>
      </c>
      <c r="B2040" s="317" t="s">
        <v>445</v>
      </c>
      <c r="C2040" s="317" t="s">
        <v>3991</v>
      </c>
      <c r="D2040" s="317">
        <v>14.791410000000001</v>
      </c>
      <c r="E2040" s="317">
        <v>-17.360060000000001</v>
      </c>
      <c r="F2040" s="317">
        <v>0</v>
      </c>
      <c r="G2040" s="317">
        <v>6</v>
      </c>
      <c r="H2040" s="317">
        <v>0</v>
      </c>
      <c r="I2040" s="317">
        <v>0</v>
      </c>
      <c r="J2040" s="318" t="s">
        <v>12</v>
      </c>
      <c r="K2040" s="317" t="s">
        <v>5432</v>
      </c>
      <c r="L2040" s="317" t="s">
        <v>7526</v>
      </c>
      <c r="M2040" s="317" t="e">
        <f>VLOOKUP(L2040,[2]Feuil1!$F:$F,1,)</f>
        <v>#N/A</v>
      </c>
      <c r="N2040" s="317"/>
    </row>
    <row r="2041" spans="1:14">
      <c r="A2041" s="317" t="str">
        <f>_xlfn.XLOOKUP(B2041,NRO!I:I,NRO!H:H)</f>
        <v>GMB</v>
      </c>
      <c r="B2041" s="317" t="s">
        <v>1550</v>
      </c>
      <c r="C2041" s="317" t="s">
        <v>4114</v>
      </c>
      <c r="D2041" s="317">
        <v>14.463760000000001</v>
      </c>
      <c r="E2041" s="317">
        <v>-17.033090000000001</v>
      </c>
      <c r="F2041" s="317">
        <v>0</v>
      </c>
      <c r="G2041" s="317">
        <v>8</v>
      </c>
      <c r="H2041" s="317">
        <v>0</v>
      </c>
      <c r="I2041" s="317">
        <v>0</v>
      </c>
      <c r="J2041" s="320" t="s">
        <v>23</v>
      </c>
      <c r="K2041" s="317" t="s">
        <v>5432</v>
      </c>
      <c r="L2041" s="317" t="s">
        <v>7527</v>
      </c>
      <c r="M2041" s="317" t="e">
        <f>VLOOKUP(L2041,[2]Feuil1!$F:$F,1,)</f>
        <v>#N/A</v>
      </c>
      <c r="N2041" s="317"/>
    </row>
    <row r="2042" spans="1:14">
      <c r="A2042" s="317" t="str">
        <f>_xlfn.XLOOKUP(B2042,NRO!I:I,NRO!H:H)</f>
        <v>ACA</v>
      </c>
      <c r="B2042" s="317" t="s">
        <v>163</v>
      </c>
      <c r="C2042" s="317" t="s">
        <v>5163</v>
      </c>
      <c r="D2042" s="317">
        <v>14.6965</v>
      </c>
      <c r="E2042" s="317">
        <v>-17.460049999999999</v>
      </c>
      <c r="F2042" s="317">
        <v>0</v>
      </c>
      <c r="G2042" s="317">
        <v>48</v>
      </c>
      <c r="H2042" s="317">
        <v>0</v>
      </c>
      <c r="I2042" s="317">
        <v>0</v>
      </c>
      <c r="J2042" s="317" t="s">
        <v>19</v>
      </c>
      <c r="K2042" s="317" t="s">
        <v>5432</v>
      </c>
      <c r="L2042" s="317" t="s">
        <v>7528</v>
      </c>
      <c r="M2042" s="317" t="e">
        <f>VLOOKUP(L2042,[2]Feuil1!$F:$F,1,)</f>
        <v>#N/A</v>
      </c>
      <c r="N2042" s="317"/>
    </row>
    <row r="2043" spans="1:14">
      <c r="A2043" s="317" t="str">
        <f>_xlfn.XLOOKUP(B2043,NRO!I:I,NRO!H:H)</f>
        <v>GOM</v>
      </c>
      <c r="B2043" s="317" t="s">
        <v>1722</v>
      </c>
      <c r="C2043" s="317" t="s">
        <v>4432</v>
      </c>
      <c r="D2043" s="317">
        <v>14.831670000000001</v>
      </c>
      <c r="E2043" s="317">
        <v>-17.137149999999998</v>
      </c>
      <c r="F2043" s="317">
        <v>0</v>
      </c>
      <c r="G2043" s="317">
        <v>6</v>
      </c>
      <c r="H2043" s="317">
        <v>0</v>
      </c>
      <c r="I2043" s="317">
        <v>0</v>
      </c>
      <c r="J2043" s="318" t="s">
        <v>12</v>
      </c>
      <c r="K2043" s="317" t="s">
        <v>5432</v>
      </c>
      <c r="L2043" s="317" t="s">
        <v>7529</v>
      </c>
      <c r="M2043" s="317" t="e">
        <f>VLOOKUP(L2043,[2]Feuil1!$F:$F,1,)</f>
        <v>#N/A</v>
      </c>
      <c r="N2043" s="317"/>
    </row>
    <row r="2044" spans="1:14">
      <c r="A2044" s="317" t="str">
        <f>_xlfn.XLOOKUP(B2044,NRO!I:I,NRO!H:H)</f>
        <v>ZIG</v>
      </c>
      <c r="B2044" s="317" t="s">
        <v>1428</v>
      </c>
      <c r="C2044" s="317" t="s">
        <v>3780</v>
      </c>
      <c r="D2044" s="317">
        <v>12.560879999999999</v>
      </c>
      <c r="E2044" s="317">
        <v>-16.306660000000001</v>
      </c>
      <c r="F2044" s="317">
        <v>0</v>
      </c>
      <c r="G2044" s="317">
        <v>8</v>
      </c>
      <c r="H2044" s="317">
        <v>0</v>
      </c>
      <c r="I2044" s="317">
        <v>0</v>
      </c>
      <c r="J2044" s="319" t="s">
        <v>17</v>
      </c>
      <c r="K2044" s="317" t="s">
        <v>5432</v>
      </c>
      <c r="L2044" s="317" t="s">
        <v>7530</v>
      </c>
      <c r="M2044" s="317" t="e">
        <f>VLOOKUP(L2044,[2]Feuil1!$F:$F,1,)</f>
        <v>#N/A</v>
      </c>
      <c r="N2044" s="317"/>
    </row>
    <row r="2045" spans="1:14">
      <c r="A2045" s="317" t="str">
        <f>_xlfn.XLOOKUP(B2045,NRO!I:I,NRO!H:H)</f>
        <v>SVD</v>
      </c>
      <c r="B2045" s="317" t="s">
        <v>285</v>
      </c>
      <c r="C2045" s="317" t="s">
        <v>3798</v>
      </c>
      <c r="D2045" s="317">
        <v>14.71442</v>
      </c>
      <c r="E2045" s="317">
        <v>-17.460359</v>
      </c>
      <c r="F2045" s="317">
        <v>0</v>
      </c>
      <c r="G2045" s="317">
        <v>6</v>
      </c>
      <c r="H2045" s="317">
        <v>0</v>
      </c>
      <c r="I2045" s="317">
        <v>0</v>
      </c>
      <c r="J2045" s="317" t="s">
        <v>19</v>
      </c>
      <c r="K2045" s="317" t="s">
        <v>5432</v>
      </c>
      <c r="L2045" s="317" t="s">
        <v>7531</v>
      </c>
      <c r="M2045" s="317" t="e">
        <f>VLOOKUP(L2045,[2]Feuil1!$F:$F,1,)</f>
        <v>#N/A</v>
      </c>
      <c r="N2045" s="317"/>
    </row>
    <row r="2046" spans="1:14">
      <c r="A2046" s="317" t="str">
        <f>_xlfn.XLOOKUP(B2046,NRO!I:I,NRO!H:H)</f>
        <v>GMB</v>
      </c>
      <c r="B2046" s="317" t="s">
        <v>836</v>
      </c>
      <c r="C2046" s="317" t="s">
        <v>4497</v>
      </c>
      <c r="D2046" s="317">
        <v>14.44299</v>
      </c>
      <c r="E2046" s="317">
        <v>-16.95955</v>
      </c>
      <c r="F2046" s="317">
        <v>0</v>
      </c>
      <c r="G2046" s="317">
        <v>6</v>
      </c>
      <c r="H2046" s="317">
        <v>0</v>
      </c>
      <c r="I2046" s="317">
        <v>0</v>
      </c>
      <c r="J2046" s="320" t="s">
        <v>23</v>
      </c>
      <c r="K2046" s="317" t="s">
        <v>5432</v>
      </c>
      <c r="L2046" s="317" t="s">
        <v>7532</v>
      </c>
      <c r="M2046" s="317" t="e">
        <f>VLOOKUP(L2046,[2]Feuil1!$F:$F,1,)</f>
        <v>#N/A</v>
      </c>
      <c r="N2046" s="317"/>
    </row>
    <row r="2047" spans="1:14">
      <c r="A2047" s="317" t="str">
        <f>_xlfn.XLOOKUP(B2047,NRO!I:I,NRO!H:H)</f>
        <v>THS</v>
      </c>
      <c r="B2047" s="317" t="s">
        <v>826</v>
      </c>
      <c r="C2047" s="317" t="s">
        <v>4755</v>
      </c>
      <c r="D2047" s="317">
        <v>14.7662</v>
      </c>
      <c r="E2047" s="317">
        <v>-16.949190000000002</v>
      </c>
      <c r="F2047" s="317">
        <v>0</v>
      </c>
      <c r="G2047" s="317">
        <v>6</v>
      </c>
      <c r="H2047" s="317">
        <v>0</v>
      </c>
      <c r="I2047" s="317">
        <v>0</v>
      </c>
      <c r="J2047" s="320" t="s">
        <v>23</v>
      </c>
      <c r="K2047" s="317" t="s">
        <v>5432</v>
      </c>
      <c r="L2047" s="317" t="s">
        <v>7533</v>
      </c>
      <c r="M2047" s="317" t="e">
        <f>VLOOKUP(L2047,[2]Feuil1!$F:$F,1,)</f>
        <v>#N/A</v>
      </c>
      <c r="N2047" s="317"/>
    </row>
    <row r="2048" spans="1:14">
      <c r="A2048" s="317" t="str">
        <f>_xlfn.XLOOKUP(B2048,NRO!I:I,NRO!H:H)</f>
        <v>THS</v>
      </c>
      <c r="B2048" s="317" t="s">
        <v>826</v>
      </c>
      <c r="C2048" s="317" t="s">
        <v>4933</v>
      </c>
      <c r="D2048" s="317">
        <v>14.76674</v>
      </c>
      <c r="E2048" s="317">
        <v>-16.95017</v>
      </c>
      <c r="F2048" s="317">
        <v>0</v>
      </c>
      <c r="G2048" s="317">
        <v>6</v>
      </c>
      <c r="H2048" s="317">
        <v>0</v>
      </c>
      <c r="I2048" s="317">
        <v>0</v>
      </c>
      <c r="J2048" s="320" t="s">
        <v>23</v>
      </c>
      <c r="K2048" s="317" t="s">
        <v>5432</v>
      </c>
      <c r="L2048" s="317" t="s">
        <v>7534</v>
      </c>
      <c r="M2048" s="317" t="e">
        <f>VLOOKUP(L2048,[2]Feuil1!$F:$F,1,)</f>
        <v>#N/A</v>
      </c>
      <c r="N2048" s="317"/>
    </row>
    <row r="2049" spans="1:14">
      <c r="A2049" s="317" t="str">
        <f>_xlfn.XLOOKUP(B2049,NRO!I:I,NRO!H:H)</f>
        <v>GMB</v>
      </c>
      <c r="B2049" s="317" t="s">
        <v>465</v>
      </c>
      <c r="C2049" s="317" t="s">
        <v>4656</v>
      </c>
      <c r="D2049" s="317">
        <v>14.418049999999999</v>
      </c>
      <c r="E2049" s="317">
        <v>-16.980989999999998</v>
      </c>
      <c r="F2049" s="317">
        <v>0</v>
      </c>
      <c r="G2049" s="317">
        <v>6</v>
      </c>
      <c r="H2049" s="317">
        <v>0</v>
      </c>
      <c r="I2049" s="317">
        <v>0</v>
      </c>
      <c r="J2049" s="320" t="s">
        <v>23</v>
      </c>
      <c r="K2049" s="317" t="s">
        <v>5432</v>
      </c>
      <c r="L2049" s="317" t="s">
        <v>7535</v>
      </c>
      <c r="M2049" s="317" t="e">
        <f>VLOOKUP(L2049,[2]Feuil1!$F:$F,1,)</f>
        <v>#N/A</v>
      </c>
      <c r="N2049" s="317"/>
    </row>
    <row r="2050" spans="1:14">
      <c r="A2050" s="317" t="str">
        <f>_xlfn.XLOOKUP(B2050,NRO!I:I,NRO!H:H)</f>
        <v>TIA</v>
      </c>
      <c r="B2050" s="317" t="s">
        <v>1146</v>
      </c>
      <c r="C2050" s="317" t="s">
        <v>4008</v>
      </c>
      <c r="D2050" s="317">
        <v>14.74582</v>
      </c>
      <c r="E2050" s="317">
        <v>-17.376000000000001</v>
      </c>
      <c r="F2050" s="317">
        <v>0</v>
      </c>
      <c r="G2050" s="317">
        <v>8</v>
      </c>
      <c r="H2050" s="317">
        <v>0</v>
      </c>
      <c r="I2050" s="317">
        <v>0</v>
      </c>
      <c r="J2050" s="318" t="s">
        <v>12</v>
      </c>
      <c r="K2050" s="317" t="s">
        <v>5432</v>
      </c>
      <c r="L2050" s="317" t="s">
        <v>7536</v>
      </c>
      <c r="M2050" s="317" t="e">
        <f>VLOOKUP(L2050,[2]Feuil1!$F:$F,1,)</f>
        <v>#N/A</v>
      </c>
      <c r="N2050" s="317"/>
    </row>
    <row r="2051" spans="1:14">
      <c r="A2051" s="317" t="str">
        <f>_xlfn.XLOOKUP(B2051,NRO!I:I,NRO!H:H)</f>
        <v>TIV</v>
      </c>
      <c r="B2051" s="317" t="s">
        <v>1623</v>
      </c>
      <c r="C2051" s="317" t="s">
        <v>3887</v>
      </c>
      <c r="D2051" s="317">
        <v>14.93178</v>
      </c>
      <c r="E2051" s="317">
        <v>-16.813199999999998</v>
      </c>
      <c r="F2051" s="317">
        <v>0</v>
      </c>
      <c r="G2051" s="317">
        <v>8</v>
      </c>
      <c r="H2051" s="317">
        <v>0</v>
      </c>
      <c r="I2051" s="317">
        <v>0</v>
      </c>
      <c r="J2051" s="320" t="s">
        <v>23</v>
      </c>
      <c r="K2051" s="317" t="s">
        <v>5432</v>
      </c>
      <c r="L2051" s="317" t="s">
        <v>7537</v>
      </c>
      <c r="M2051" s="317" t="e">
        <f>VLOOKUP(L2051,[2]Feuil1!$F:$F,1,)</f>
        <v>#N/A</v>
      </c>
      <c r="N2051" s="317"/>
    </row>
    <row r="2052" spans="1:14">
      <c r="A2052" s="317" t="str">
        <f>_xlfn.XLOOKUP(B2052,NRO!I:I,NRO!H:H)</f>
        <v>REP</v>
      </c>
      <c r="B2052" s="317" t="s">
        <v>145</v>
      </c>
      <c r="C2052" s="317" t="s">
        <v>5279</v>
      </c>
      <c r="D2052" s="317">
        <v>14.670814999999999</v>
      </c>
      <c r="E2052" s="317">
        <v>-17.431407</v>
      </c>
      <c r="F2052" s="317">
        <v>0</v>
      </c>
      <c r="G2052" s="317">
        <v>20</v>
      </c>
      <c r="H2052" s="317">
        <v>0</v>
      </c>
      <c r="I2052" s="317">
        <v>0</v>
      </c>
      <c r="J2052" s="317" t="s">
        <v>19</v>
      </c>
      <c r="K2052" s="317" t="s">
        <v>5432</v>
      </c>
      <c r="L2052" s="317" t="s">
        <v>7538</v>
      </c>
      <c r="M2052" s="317" t="e">
        <f>VLOOKUP(L2052,[2]Feuil1!$F:$F,1,)</f>
        <v>#N/A</v>
      </c>
      <c r="N2052" s="317"/>
    </row>
    <row r="2053" spans="1:14">
      <c r="A2053" s="317" t="str">
        <f>_xlfn.XLOOKUP(B2053,NRO!I:I,NRO!H:H)</f>
        <v>CAP</v>
      </c>
      <c r="B2053" s="317" t="s">
        <v>1054</v>
      </c>
      <c r="C2053" s="317" t="s">
        <v>3900</v>
      </c>
      <c r="D2053" s="317">
        <v>12.37515</v>
      </c>
      <c r="E2053" s="317">
        <v>-16.732089999999999</v>
      </c>
      <c r="F2053" s="317">
        <v>0</v>
      </c>
      <c r="G2053" s="317">
        <v>8</v>
      </c>
      <c r="H2053" s="317">
        <v>0</v>
      </c>
      <c r="I2053" s="317">
        <v>0</v>
      </c>
      <c r="J2053" s="319" t="s">
        <v>17</v>
      </c>
      <c r="K2053" s="317" t="s">
        <v>5432</v>
      </c>
      <c r="L2053" s="317" t="s">
        <v>7539</v>
      </c>
      <c r="M2053" s="317" t="e">
        <f>VLOOKUP(L2053,[2]Feuil1!$F:$F,1,)</f>
        <v>#N/A</v>
      </c>
      <c r="N2053" s="317"/>
    </row>
    <row r="2054" spans="1:14">
      <c r="A2054" s="317" t="str">
        <f>_xlfn.XLOOKUP(B2054,NRO!I:I,NRO!H:H)</f>
        <v>SL1</v>
      </c>
      <c r="B2054" s="317" t="s">
        <v>858</v>
      </c>
      <c r="C2054" s="317" t="s">
        <v>3708</v>
      </c>
      <c r="D2054" s="317">
        <v>16.020399999999999</v>
      </c>
      <c r="E2054" s="317">
        <v>-16.506519999999998</v>
      </c>
      <c r="F2054" s="317">
        <v>0</v>
      </c>
      <c r="G2054" s="317">
        <v>8</v>
      </c>
      <c r="H2054" s="317">
        <v>0</v>
      </c>
      <c r="I2054" s="317">
        <v>0</v>
      </c>
      <c r="J2054" s="321" t="s">
        <v>26</v>
      </c>
      <c r="K2054" s="317" t="s">
        <v>5432</v>
      </c>
      <c r="L2054" s="317" t="s">
        <v>7540</v>
      </c>
      <c r="M2054" s="317" t="e">
        <f>VLOOKUP(L2054,[2]Feuil1!$F:$F,1,)</f>
        <v>#N/A</v>
      </c>
      <c r="N2054" s="317"/>
    </row>
    <row r="2055" spans="1:14">
      <c r="A2055" s="317" t="str">
        <f>_xlfn.XLOOKUP(B2055,NRO!I:I,NRO!H:H)</f>
        <v>DMD</v>
      </c>
      <c r="B2055" s="317" t="s">
        <v>1700</v>
      </c>
      <c r="C2055" s="317" t="s">
        <v>4023</v>
      </c>
      <c r="D2055" s="317">
        <v>14.7273</v>
      </c>
      <c r="E2055" s="317">
        <v>-17.2102</v>
      </c>
      <c r="F2055" s="317">
        <v>0</v>
      </c>
      <c r="G2055" s="317">
        <v>8</v>
      </c>
      <c r="H2055" s="317">
        <v>0</v>
      </c>
      <c r="I2055" s="317">
        <v>0</v>
      </c>
      <c r="J2055" s="318" t="s">
        <v>12</v>
      </c>
      <c r="K2055" s="317" t="s">
        <v>5432</v>
      </c>
      <c r="L2055" s="317" t="s">
        <v>7541</v>
      </c>
      <c r="M2055" s="317" t="e">
        <f>VLOOKUP(L2055,[2]Feuil1!$F:$F,1,)</f>
        <v>#N/A</v>
      </c>
      <c r="N2055" s="317"/>
    </row>
    <row r="2056" spans="1:14">
      <c r="A2056" s="317" t="str">
        <f>_xlfn.XLOOKUP(B2056,NRO!I:I,NRO!H:H)</f>
        <v>SDF</v>
      </c>
      <c r="B2056" s="317" t="s">
        <v>435</v>
      </c>
      <c r="C2056" s="317" t="s">
        <v>5056</v>
      </c>
      <c r="D2056" s="317">
        <v>14.73216</v>
      </c>
      <c r="E2056" s="317">
        <v>-17.46313</v>
      </c>
      <c r="F2056" s="317">
        <v>0</v>
      </c>
      <c r="G2056" s="317">
        <v>6</v>
      </c>
      <c r="H2056" s="317">
        <v>0</v>
      </c>
      <c r="I2056" s="317">
        <v>0</v>
      </c>
      <c r="J2056" s="317" t="s">
        <v>19</v>
      </c>
      <c r="K2056" s="317" t="s">
        <v>5432</v>
      </c>
      <c r="L2056" s="317" t="s">
        <v>7542</v>
      </c>
      <c r="M2056" s="317" t="e">
        <f>VLOOKUP(L2056,[2]Feuil1!$F:$F,1,)</f>
        <v>#N/A</v>
      </c>
      <c r="N2056" s="317"/>
    </row>
    <row r="2057" spans="1:14">
      <c r="A2057" s="317" t="str">
        <f>_xlfn.XLOOKUP(B2057,NRO!I:I,NRO!H:H)</f>
        <v>DMD</v>
      </c>
      <c r="B2057" s="317" t="s">
        <v>1538</v>
      </c>
      <c r="C2057" s="317" t="s">
        <v>3755</v>
      </c>
      <c r="D2057" s="317">
        <v>14.74274</v>
      </c>
      <c r="E2057" s="317">
        <v>-17.183409999999999</v>
      </c>
      <c r="F2057" s="317">
        <v>0</v>
      </c>
      <c r="G2057" s="317">
        <v>8</v>
      </c>
      <c r="H2057" s="317">
        <v>0</v>
      </c>
      <c r="I2057" s="317">
        <v>0</v>
      </c>
      <c r="J2057" s="318" t="s">
        <v>12</v>
      </c>
      <c r="K2057" s="317" t="s">
        <v>5432</v>
      </c>
      <c r="L2057" s="317" t="s">
        <v>7543</v>
      </c>
      <c r="M2057" s="317" t="e">
        <f>VLOOKUP(L2057,[2]Feuil1!$F:$F,1,)</f>
        <v>#N/A</v>
      </c>
      <c r="N2057" s="317"/>
    </row>
    <row r="2058" spans="1:14">
      <c r="A2058" s="317" t="str">
        <f>_xlfn.XLOOKUP(B2058,NRO!I:I,NRO!H:H)</f>
        <v>NDA</v>
      </c>
      <c r="B2058" s="317" t="s">
        <v>1607</v>
      </c>
      <c r="C2058" s="317" t="s">
        <v>3831</v>
      </c>
      <c r="D2058" s="317">
        <v>14.794230000000001</v>
      </c>
      <c r="E2058" s="317">
        <v>-15.915089999999999</v>
      </c>
      <c r="F2058" s="317">
        <v>0</v>
      </c>
      <c r="G2058" s="317">
        <v>8</v>
      </c>
      <c r="H2058" s="317">
        <v>0</v>
      </c>
      <c r="I2058" s="317">
        <v>0</v>
      </c>
      <c r="J2058" s="320" t="s">
        <v>5430</v>
      </c>
      <c r="K2058" s="317" t="s">
        <v>5432</v>
      </c>
      <c r="L2058" s="317" t="s">
        <v>7544</v>
      </c>
      <c r="M2058" s="317" t="e">
        <f>VLOOKUP(L2058,[2]Feuil1!$F:$F,1,)</f>
        <v>#N/A</v>
      </c>
      <c r="N2058" s="317"/>
    </row>
    <row r="2059" spans="1:14">
      <c r="A2059" s="317" t="str">
        <f>_xlfn.XLOOKUP(B2059,NRO!I:I,NRO!H:H)</f>
        <v>BGY</v>
      </c>
      <c r="B2059" s="317" t="s">
        <v>1081</v>
      </c>
      <c r="C2059" s="317" t="s">
        <v>3707</v>
      </c>
      <c r="D2059" s="317">
        <v>14.69482</v>
      </c>
      <c r="E2059" s="317">
        <v>-17.224930000000001</v>
      </c>
      <c r="F2059" s="317">
        <v>0</v>
      </c>
      <c r="G2059" s="317">
        <v>8</v>
      </c>
      <c r="H2059" s="317">
        <v>0</v>
      </c>
      <c r="I2059" s="317">
        <v>0</v>
      </c>
      <c r="J2059" s="318" t="s">
        <v>12</v>
      </c>
      <c r="K2059" s="317" t="s">
        <v>5432</v>
      </c>
      <c r="L2059" s="317" t="s">
        <v>7545</v>
      </c>
      <c r="M2059" s="317" t="e">
        <f>VLOOKUP(L2059,[2]Feuil1!$F:$F,1,)</f>
        <v>#N/A</v>
      </c>
      <c r="N2059" s="317"/>
    </row>
    <row r="2060" spans="1:14">
      <c r="A2060" s="317" t="str">
        <f>_xlfn.XLOOKUP(B2060,NRO!I:I,NRO!H:H)</f>
        <v>REP</v>
      </c>
      <c r="B2060" s="317" t="s">
        <v>146</v>
      </c>
      <c r="C2060" s="317" t="s">
        <v>4324</v>
      </c>
      <c r="D2060" s="317">
        <v>14.667619999999999</v>
      </c>
      <c r="E2060" s="317">
        <v>-17.43891</v>
      </c>
      <c r="F2060" s="317">
        <v>0</v>
      </c>
      <c r="G2060" s="317">
        <v>6</v>
      </c>
      <c r="H2060" s="317">
        <v>0</v>
      </c>
      <c r="I2060" s="317">
        <v>0</v>
      </c>
      <c r="J2060" s="317" t="s">
        <v>19</v>
      </c>
      <c r="K2060" s="317" t="s">
        <v>5432</v>
      </c>
      <c r="L2060" s="317" t="s">
        <v>7546</v>
      </c>
      <c r="M2060" s="317" t="e">
        <f>VLOOKUP(L2060,[2]Feuil1!$F:$F,1,)</f>
        <v>#N/A</v>
      </c>
      <c r="N2060" s="317"/>
    </row>
    <row r="2061" spans="1:14">
      <c r="A2061" s="317" t="str">
        <f>_xlfn.XLOOKUP(B2061,NRO!I:I,NRO!H:H)</f>
        <v>ALM</v>
      </c>
      <c r="B2061" s="317" t="s">
        <v>204</v>
      </c>
      <c r="C2061" s="317" t="s">
        <v>4101</v>
      </c>
      <c r="D2061" s="317">
        <v>14.735659999999999</v>
      </c>
      <c r="E2061" s="317">
        <v>-17.489450000000001</v>
      </c>
      <c r="F2061" s="317">
        <v>0</v>
      </c>
      <c r="G2061" s="317">
        <v>6</v>
      </c>
      <c r="H2061" s="317">
        <v>0</v>
      </c>
      <c r="I2061" s="317">
        <v>0</v>
      </c>
      <c r="J2061" s="317" t="s">
        <v>19</v>
      </c>
      <c r="K2061" s="317" t="s">
        <v>5432</v>
      </c>
      <c r="L2061" s="317" t="s">
        <v>7547</v>
      </c>
      <c r="M2061" s="317" t="e">
        <f>VLOOKUP(L2061,[2]Feuil1!$F:$F,1,)</f>
        <v>#N/A</v>
      </c>
      <c r="N2061" s="317"/>
    </row>
    <row r="2062" spans="1:14">
      <c r="A2062" s="317" t="str">
        <f>_xlfn.XLOOKUP(B2062,NRO!I:I,NRO!H:H)</f>
        <v>ACA</v>
      </c>
      <c r="B2062" s="317" t="s">
        <v>543</v>
      </c>
      <c r="C2062" s="317" t="s">
        <v>4387</v>
      </c>
      <c r="D2062" s="317">
        <v>14.70885</v>
      </c>
      <c r="E2062" s="317">
        <v>-17.454799999999999</v>
      </c>
      <c r="F2062" s="317">
        <v>0</v>
      </c>
      <c r="G2062" s="317">
        <v>6</v>
      </c>
      <c r="H2062" s="317">
        <v>0</v>
      </c>
      <c r="I2062" s="317">
        <v>0</v>
      </c>
      <c r="J2062" s="317" t="s">
        <v>19</v>
      </c>
      <c r="K2062" s="317" t="s">
        <v>5432</v>
      </c>
      <c r="L2062" s="317" t="s">
        <v>7548</v>
      </c>
      <c r="M2062" s="317" t="e">
        <f>VLOOKUP(L2062,[2]Feuil1!$F:$F,1,)</f>
        <v>#N/A</v>
      </c>
      <c r="N2062" s="317"/>
    </row>
    <row r="2063" spans="1:14">
      <c r="A2063" s="317" t="str">
        <f>_xlfn.XLOOKUP(B2063,NRO!I:I,NRO!H:H)</f>
        <v>GDW</v>
      </c>
      <c r="B2063" s="317" t="s">
        <v>692</v>
      </c>
      <c r="C2063" s="317" t="s">
        <v>3954</v>
      </c>
      <c r="D2063" s="317">
        <v>14.776450000000001</v>
      </c>
      <c r="E2063" s="317">
        <v>-17.3994</v>
      </c>
      <c r="F2063" s="317">
        <v>0</v>
      </c>
      <c r="G2063" s="317">
        <v>6</v>
      </c>
      <c r="H2063" s="317">
        <v>0</v>
      </c>
      <c r="I2063" s="317">
        <v>0</v>
      </c>
      <c r="J2063" s="318" t="s">
        <v>12</v>
      </c>
      <c r="K2063" s="317" t="s">
        <v>5432</v>
      </c>
      <c r="L2063" s="317" t="s">
        <v>7549</v>
      </c>
      <c r="M2063" s="317" t="e">
        <f>VLOOKUP(L2063,[2]Feuil1!$F:$F,1,)</f>
        <v>#N/A</v>
      </c>
      <c r="N2063" s="317"/>
    </row>
    <row r="2064" spans="1:14">
      <c r="A2064" s="317" t="str">
        <f>_xlfn.XLOOKUP(B2064,NRO!I:I,NRO!H:H)</f>
        <v>SMN</v>
      </c>
      <c r="B2064" s="317" t="s">
        <v>530</v>
      </c>
      <c r="C2064" s="317" t="s">
        <v>4895</v>
      </c>
      <c r="D2064" s="317">
        <v>14.47509</v>
      </c>
      <c r="E2064" s="317">
        <v>-17.039000000000001</v>
      </c>
      <c r="F2064" s="317">
        <v>0</v>
      </c>
      <c r="G2064" s="317">
        <v>6</v>
      </c>
      <c r="H2064" s="317">
        <v>0</v>
      </c>
      <c r="I2064" s="317">
        <v>0</v>
      </c>
      <c r="J2064" s="320" t="s">
        <v>23</v>
      </c>
      <c r="K2064" s="317" t="s">
        <v>5432</v>
      </c>
      <c r="L2064" s="317" t="s">
        <v>7550</v>
      </c>
      <c r="M2064" s="317" t="e">
        <f>VLOOKUP(L2064,[2]Feuil1!$F:$F,1,)</f>
        <v>#N/A</v>
      </c>
      <c r="N2064" s="317"/>
    </row>
    <row r="2065" spans="1:14">
      <c r="A2065" s="317" t="str">
        <f>_xlfn.XLOOKUP(B2065,NRO!I:I,NRO!H:H)</f>
        <v>KLK</v>
      </c>
      <c r="B2065" s="317" t="s">
        <v>1362</v>
      </c>
      <c r="C2065" s="317" t="s">
        <v>3791</v>
      </c>
      <c r="D2065" s="317">
        <v>14.16225</v>
      </c>
      <c r="E2065" s="317">
        <v>-16.05791</v>
      </c>
      <c r="F2065" s="317">
        <v>0</v>
      </c>
      <c r="G2065" s="317">
        <v>8</v>
      </c>
      <c r="H2065" s="317">
        <v>0</v>
      </c>
      <c r="I2065" s="317">
        <v>0</v>
      </c>
      <c r="J2065" s="322" t="s">
        <v>41</v>
      </c>
      <c r="K2065" s="317" t="s">
        <v>5432</v>
      </c>
      <c r="L2065" s="317" t="s">
        <v>7551</v>
      </c>
      <c r="M2065" s="317" t="e">
        <f>VLOOKUP(L2065,[2]Feuil1!$F:$F,1,)</f>
        <v>#N/A</v>
      </c>
      <c r="N2065" s="317"/>
    </row>
    <row r="2066" spans="1:14">
      <c r="A2066" s="317" t="str">
        <f>_xlfn.XLOOKUP(B2066,NRO!I:I,NRO!H:H)</f>
        <v>THS</v>
      </c>
      <c r="B2066" s="317" t="s">
        <v>1111</v>
      </c>
      <c r="C2066" s="317" t="s">
        <v>4464</v>
      </c>
      <c r="D2066" s="317">
        <v>14.7912</v>
      </c>
      <c r="E2066" s="317">
        <v>-16.911819999999999</v>
      </c>
      <c r="F2066" s="317">
        <v>0</v>
      </c>
      <c r="G2066" s="317">
        <v>8</v>
      </c>
      <c r="H2066" s="317">
        <v>0</v>
      </c>
      <c r="I2066" s="317">
        <v>0</v>
      </c>
      <c r="J2066" s="320" t="s">
        <v>23</v>
      </c>
      <c r="K2066" s="317" t="s">
        <v>5432</v>
      </c>
      <c r="L2066" s="317" t="s">
        <v>7552</v>
      </c>
      <c r="M2066" s="317" t="e">
        <f>VLOOKUP(L2066,[2]Feuil1!$F:$F,1,)</f>
        <v>#N/A</v>
      </c>
      <c r="N2066" s="317"/>
    </row>
    <row r="2067" spans="1:14">
      <c r="A2067" s="317" t="str">
        <f>_xlfn.XLOOKUP(B2067,NRO!I:I,NRO!H:H)</f>
        <v>MBW</v>
      </c>
      <c r="B2067" s="317" t="s">
        <v>637</v>
      </c>
      <c r="C2067" s="317" t="s">
        <v>4263</v>
      </c>
      <c r="D2067" s="317">
        <v>14.743</v>
      </c>
      <c r="E2067" s="317">
        <v>-17.303570000000001</v>
      </c>
      <c r="F2067" s="317">
        <v>0</v>
      </c>
      <c r="G2067" s="317">
        <v>6</v>
      </c>
      <c r="H2067" s="317">
        <v>0</v>
      </c>
      <c r="I2067" s="317">
        <v>0</v>
      </c>
      <c r="J2067" s="318" t="s">
        <v>12</v>
      </c>
      <c r="K2067" s="317" t="s">
        <v>5432</v>
      </c>
      <c r="L2067" s="317" t="s">
        <v>7553</v>
      </c>
      <c r="M2067" s="317" t="str">
        <f>VLOOKUP(L2067,[2]Feuil1!$F:$F,1,)</f>
        <v>O_MBW_R02_319-320_7</v>
      </c>
      <c r="N2067" s="317"/>
    </row>
    <row r="2068" spans="1:14">
      <c r="A2068" s="317" t="str">
        <f>_xlfn.XLOOKUP(B2068,NRO!I:I,NRO!H:H)</f>
        <v>THS</v>
      </c>
      <c r="B2068" s="317" t="s">
        <v>1111</v>
      </c>
      <c r="C2068" s="317" t="s">
        <v>4472</v>
      </c>
      <c r="D2068" s="317">
        <v>14.79562</v>
      </c>
      <c r="E2068" s="317">
        <v>-16.89537</v>
      </c>
      <c r="F2068" s="317">
        <v>0</v>
      </c>
      <c r="G2068" s="317">
        <v>8</v>
      </c>
      <c r="H2068" s="317">
        <v>0</v>
      </c>
      <c r="I2068" s="317">
        <v>0</v>
      </c>
      <c r="J2068" s="320" t="s">
        <v>23</v>
      </c>
      <c r="K2068" s="317" t="s">
        <v>5432</v>
      </c>
      <c r="L2068" s="317" t="s">
        <v>7554</v>
      </c>
      <c r="M2068" s="317" t="str">
        <f>VLOOKUP(L2068,[2]Feuil1!$F:$F,1,)</f>
        <v>O_THS_A22_PBO250_7</v>
      </c>
      <c r="N2068" s="317"/>
    </row>
    <row r="2069" spans="1:14">
      <c r="A2069" s="317" t="str">
        <f>_xlfn.XLOOKUP(B2069,NRO!I:I,NRO!H:H)</f>
        <v>SMN</v>
      </c>
      <c r="B2069" s="317" t="s">
        <v>530</v>
      </c>
      <c r="C2069" s="317" t="s">
        <v>4718</v>
      </c>
      <c r="D2069" s="317">
        <v>14.467790000000001</v>
      </c>
      <c r="E2069" s="317">
        <v>-17.035240000000002</v>
      </c>
      <c r="F2069" s="317">
        <v>0</v>
      </c>
      <c r="G2069" s="317">
        <v>6</v>
      </c>
      <c r="H2069" s="317">
        <v>0</v>
      </c>
      <c r="I2069" s="317">
        <v>0</v>
      </c>
      <c r="J2069" s="320" t="s">
        <v>23</v>
      </c>
      <c r="K2069" s="317" t="s">
        <v>5432</v>
      </c>
      <c r="L2069" s="317" t="s">
        <v>7555</v>
      </c>
      <c r="M2069" s="317" t="e">
        <f>VLOOKUP(L2069,[2]Feuil1!$F:$F,1,)</f>
        <v>#N/A</v>
      </c>
      <c r="N2069" s="317"/>
    </row>
    <row r="2070" spans="1:14">
      <c r="A2070" s="317" t="str">
        <f>_xlfn.XLOOKUP(B2070,NRO!I:I,NRO!H:H)</f>
        <v>SVD</v>
      </c>
      <c r="B2070" s="317" t="s">
        <v>382</v>
      </c>
      <c r="C2070" s="317" t="s">
        <v>3732</v>
      </c>
      <c r="D2070" s="317">
        <v>14.69988</v>
      </c>
      <c r="E2070" s="317">
        <v>-17.46782</v>
      </c>
      <c r="F2070" s="317">
        <v>0</v>
      </c>
      <c r="G2070" s="317">
        <v>6</v>
      </c>
      <c r="H2070" s="317">
        <v>0</v>
      </c>
      <c r="I2070" s="317">
        <v>0</v>
      </c>
      <c r="J2070" s="317" t="s">
        <v>19</v>
      </c>
      <c r="K2070" s="317" t="s">
        <v>5432</v>
      </c>
      <c r="L2070" s="317" t="s">
        <v>7556</v>
      </c>
      <c r="M2070" s="317" t="e">
        <f>VLOOKUP(L2070,[2]Feuil1!$F:$F,1,)</f>
        <v>#N/A</v>
      </c>
      <c r="N2070" s="317"/>
    </row>
    <row r="2071" spans="1:14">
      <c r="A2071" s="317" t="str">
        <f>_xlfn.XLOOKUP(B2071,NRO!I:I,NRO!H:H)</f>
        <v>SVD</v>
      </c>
      <c r="B2071" s="317" t="s">
        <v>340</v>
      </c>
      <c r="C2071" s="317" t="s">
        <v>4236</v>
      </c>
      <c r="D2071" s="317">
        <v>14.720359999999999</v>
      </c>
      <c r="E2071" s="317">
        <v>-17.449110000000001</v>
      </c>
      <c r="F2071" s="317">
        <v>0</v>
      </c>
      <c r="G2071" s="317">
        <v>6</v>
      </c>
      <c r="H2071" s="317">
        <v>0</v>
      </c>
      <c r="I2071" s="317">
        <v>0</v>
      </c>
      <c r="J2071" s="317" t="s">
        <v>19</v>
      </c>
      <c r="K2071" s="317" t="s">
        <v>5432</v>
      </c>
      <c r="L2071" s="317" t="s">
        <v>7557</v>
      </c>
      <c r="M2071" s="317" t="e">
        <f>VLOOKUP(L2071,[2]Feuil1!$F:$F,1,)</f>
        <v>#N/A</v>
      </c>
      <c r="N2071" s="317"/>
    </row>
    <row r="2072" spans="1:14">
      <c r="A2072" s="317" t="str">
        <f>_xlfn.XLOOKUP(B2072,NRO!I:I,NRO!H:H)</f>
        <v>SGK</v>
      </c>
      <c r="B2072" s="317" t="s">
        <v>1718</v>
      </c>
      <c r="C2072" s="317" t="s">
        <v>4503</v>
      </c>
      <c r="D2072" s="317">
        <v>14.811109999999999</v>
      </c>
      <c r="E2072" s="317">
        <v>-17.279620000000001</v>
      </c>
      <c r="F2072" s="317">
        <v>0</v>
      </c>
      <c r="G2072" s="317">
        <v>6</v>
      </c>
      <c r="H2072" s="317">
        <v>0</v>
      </c>
      <c r="I2072" s="317">
        <v>0</v>
      </c>
      <c r="J2072" s="318" t="s">
        <v>12</v>
      </c>
      <c r="K2072" s="317" t="s">
        <v>5432</v>
      </c>
      <c r="L2072" s="317" t="s">
        <v>7558</v>
      </c>
      <c r="M2072" s="317" t="e">
        <f>VLOOKUP(L2072,[2]Feuil1!$F:$F,1,)</f>
        <v>#N/A</v>
      </c>
      <c r="N2072" s="317"/>
    </row>
    <row r="2073" spans="1:14">
      <c r="A2073" s="317" t="str">
        <f>_xlfn.XLOOKUP(B2073,NRO!I:I,NRO!H:H)</f>
        <v>TIA</v>
      </c>
      <c r="B2073" s="317" t="s">
        <v>1508</v>
      </c>
      <c r="C2073" s="317" t="s">
        <v>4058</v>
      </c>
      <c r="D2073" s="317">
        <v>14.75717</v>
      </c>
      <c r="E2073" s="317">
        <v>-17.37642</v>
      </c>
      <c r="F2073" s="317">
        <v>0</v>
      </c>
      <c r="G2073" s="317">
        <v>8</v>
      </c>
      <c r="H2073" s="317">
        <v>0</v>
      </c>
      <c r="I2073" s="317">
        <v>0</v>
      </c>
      <c r="J2073" s="318" t="s">
        <v>12</v>
      </c>
      <c r="K2073" s="317" t="s">
        <v>5432</v>
      </c>
      <c r="L2073" s="317" t="s">
        <v>7559</v>
      </c>
      <c r="M2073" s="317" t="e">
        <f>VLOOKUP(L2073,[2]Feuil1!$F:$F,1,)</f>
        <v>#N/A</v>
      </c>
      <c r="N2073" s="317"/>
    </row>
    <row r="2074" spans="1:14">
      <c r="A2074" s="317" t="str">
        <f>_xlfn.XLOOKUP(B2074,NRO!I:I,NRO!H:H)</f>
        <v>THS</v>
      </c>
      <c r="B2074" s="317" t="s">
        <v>1111</v>
      </c>
      <c r="C2074" s="317" t="s">
        <v>4478</v>
      </c>
      <c r="D2074" s="317">
        <v>14.79773</v>
      </c>
      <c r="E2074" s="317">
        <v>-16.91189</v>
      </c>
      <c r="F2074" s="317">
        <v>0</v>
      </c>
      <c r="G2074" s="317">
        <v>8</v>
      </c>
      <c r="H2074" s="317">
        <v>0</v>
      </c>
      <c r="I2074" s="317">
        <v>0</v>
      </c>
      <c r="J2074" s="320" t="s">
        <v>23</v>
      </c>
      <c r="K2074" s="317" t="s">
        <v>5432</v>
      </c>
      <c r="L2074" s="317" t="s">
        <v>7560</v>
      </c>
      <c r="M2074" s="317" t="e">
        <f>VLOOKUP(L2074,[2]Feuil1!$F:$F,1,)</f>
        <v>#N/A</v>
      </c>
      <c r="N2074" s="317"/>
    </row>
    <row r="2075" spans="1:14">
      <c r="A2075" s="317" t="str">
        <f>_xlfn.XLOOKUP(B2075,NRO!I:I,NRO!H:H)</f>
        <v>NFO</v>
      </c>
      <c r="B2075" s="317" t="s">
        <v>280</v>
      </c>
      <c r="C2075" s="317" t="s">
        <v>4374</v>
      </c>
      <c r="D2075" s="317">
        <v>14.753259999999999</v>
      </c>
      <c r="E2075" s="317">
        <v>-17.455359999999999</v>
      </c>
      <c r="F2075" s="317">
        <v>0</v>
      </c>
      <c r="G2075" s="317">
        <v>6</v>
      </c>
      <c r="H2075" s="317">
        <v>0</v>
      </c>
      <c r="I2075" s="317">
        <v>0</v>
      </c>
      <c r="J2075" s="317" t="s">
        <v>19</v>
      </c>
      <c r="K2075" s="317" t="s">
        <v>5432</v>
      </c>
      <c r="L2075" s="317" t="s">
        <v>7561</v>
      </c>
      <c r="M2075" s="317" t="e">
        <f>VLOOKUP(L2075,[2]Feuil1!$F:$F,1,)</f>
        <v>#N/A</v>
      </c>
      <c r="N2075" s="317"/>
    </row>
    <row r="2076" spans="1:14">
      <c r="A2076" s="317" t="str">
        <f>_xlfn.XLOOKUP(B2076,NRO!I:I,NRO!H:H)</f>
        <v>MBW</v>
      </c>
      <c r="B2076" s="317" t="s">
        <v>637</v>
      </c>
      <c r="C2076" s="317" t="s">
        <v>4279</v>
      </c>
      <c r="D2076" s="317">
        <v>14.742800000000001</v>
      </c>
      <c r="E2076" s="317">
        <v>-17.304770000000001</v>
      </c>
      <c r="F2076" s="317">
        <v>0</v>
      </c>
      <c r="G2076" s="317">
        <v>6</v>
      </c>
      <c r="H2076" s="317">
        <v>0</v>
      </c>
      <c r="I2076" s="317">
        <v>0</v>
      </c>
      <c r="J2076" s="318" t="s">
        <v>12</v>
      </c>
      <c r="K2076" s="317" t="s">
        <v>5432</v>
      </c>
      <c r="L2076" s="317" t="s">
        <v>7562</v>
      </c>
      <c r="M2076" s="317" t="e">
        <f>VLOOKUP(L2076,[2]Feuil1!$F:$F,1,)</f>
        <v>#N/A</v>
      </c>
      <c r="N2076" s="317"/>
    </row>
    <row r="2077" spans="1:14">
      <c r="A2077" s="317" t="str">
        <f>_xlfn.XLOOKUP(B2077,NRO!I:I,NRO!H:H)</f>
        <v>MBW</v>
      </c>
      <c r="B2077" s="317" t="s">
        <v>637</v>
      </c>
      <c r="C2077" s="317" t="s">
        <v>4312</v>
      </c>
      <c r="D2077" s="317">
        <v>14.744300000000001</v>
      </c>
      <c r="E2077" s="317">
        <v>-17.306380000000001</v>
      </c>
      <c r="F2077" s="317">
        <v>0</v>
      </c>
      <c r="G2077" s="317">
        <v>6</v>
      </c>
      <c r="H2077" s="317">
        <v>0</v>
      </c>
      <c r="I2077" s="317">
        <v>0</v>
      </c>
      <c r="J2077" s="318" t="s">
        <v>12</v>
      </c>
      <c r="K2077" s="317" t="s">
        <v>5432</v>
      </c>
      <c r="L2077" s="317" t="s">
        <v>7563</v>
      </c>
      <c r="M2077" s="317" t="e">
        <f>VLOOKUP(L2077,[2]Feuil1!$F:$F,1,)</f>
        <v>#N/A</v>
      </c>
      <c r="N2077" s="317"/>
    </row>
    <row r="2078" spans="1:14">
      <c r="A2078" s="317" t="str">
        <f>_xlfn.XLOOKUP(B2078,NRO!I:I,NRO!H:H)</f>
        <v>THS</v>
      </c>
      <c r="B2078" s="317" t="s">
        <v>1111</v>
      </c>
      <c r="C2078" s="317" t="s">
        <v>4462</v>
      </c>
      <c r="D2078" s="317">
        <v>14.79238</v>
      </c>
      <c r="E2078" s="317">
        <v>-16.912220000000001</v>
      </c>
      <c r="F2078" s="317">
        <v>0</v>
      </c>
      <c r="G2078" s="317">
        <v>8</v>
      </c>
      <c r="H2078" s="317">
        <v>0</v>
      </c>
      <c r="I2078" s="317">
        <v>0</v>
      </c>
      <c r="J2078" s="320" t="s">
        <v>23</v>
      </c>
      <c r="K2078" s="317" t="s">
        <v>5432</v>
      </c>
      <c r="L2078" s="317" t="s">
        <v>7564</v>
      </c>
      <c r="M2078" s="317" t="e">
        <f>VLOOKUP(L2078,[2]Feuil1!$F:$F,1,)</f>
        <v>#N/A</v>
      </c>
      <c r="N2078" s="317"/>
    </row>
    <row r="2079" spans="1:14">
      <c r="A2079" s="317" t="str">
        <f>_xlfn.XLOOKUP(B2079,NRO!I:I,NRO!H:H)</f>
        <v>THS</v>
      </c>
      <c r="B2079" s="317" t="s">
        <v>1111</v>
      </c>
      <c r="C2079" s="317" t="s">
        <v>4415</v>
      </c>
      <c r="D2079" s="317">
        <v>14.79669</v>
      </c>
      <c r="E2079" s="317">
        <v>-16.91056</v>
      </c>
      <c r="F2079" s="317">
        <v>0</v>
      </c>
      <c r="G2079" s="317">
        <v>8</v>
      </c>
      <c r="H2079" s="317">
        <v>0</v>
      </c>
      <c r="I2079" s="317">
        <v>0</v>
      </c>
      <c r="J2079" s="320" t="s">
        <v>23</v>
      </c>
      <c r="K2079" s="317" t="s">
        <v>5432</v>
      </c>
      <c r="L2079" s="317" t="s">
        <v>7565</v>
      </c>
      <c r="M2079" s="317" t="e">
        <f>VLOOKUP(L2079,[2]Feuil1!$F:$F,1,)</f>
        <v>#N/A</v>
      </c>
      <c r="N2079" s="317"/>
    </row>
    <row r="2080" spans="1:14">
      <c r="A2080" s="317" t="str">
        <f>_xlfn.XLOOKUP(B2080,NRO!I:I,NRO!H:H)</f>
        <v>ZIG</v>
      </c>
      <c r="B2080" s="317" t="s">
        <v>1333</v>
      </c>
      <c r="C2080" s="317" t="s">
        <v>4007</v>
      </c>
      <c r="D2080" s="317">
        <v>12.559100000000001</v>
      </c>
      <c r="E2080" s="317">
        <v>-16.2788</v>
      </c>
      <c r="F2080" s="317">
        <v>0</v>
      </c>
      <c r="G2080" s="317">
        <v>8</v>
      </c>
      <c r="H2080" s="317">
        <v>0</v>
      </c>
      <c r="I2080" s="317">
        <v>0</v>
      </c>
      <c r="J2080" s="319" t="s">
        <v>17</v>
      </c>
      <c r="K2080" s="317" t="s">
        <v>5432</v>
      </c>
      <c r="L2080" s="317" t="s">
        <v>7566</v>
      </c>
      <c r="M2080" s="317" t="e">
        <f>VLOOKUP(L2080,[2]Feuil1!$F:$F,1,)</f>
        <v>#N/A</v>
      </c>
      <c r="N2080" s="317"/>
    </row>
    <row r="2081" spans="1:14">
      <c r="A2081" s="317" t="str">
        <f>_xlfn.XLOOKUP(B2081,NRO!I:I,NRO!H:H)</f>
        <v>ACA</v>
      </c>
      <c r="B2081" s="317" t="s">
        <v>191</v>
      </c>
      <c r="C2081" s="317" t="s">
        <v>5280</v>
      </c>
      <c r="D2081" s="317">
        <v>-17.458836999999999</v>
      </c>
      <c r="E2081" s="317">
        <v>-17.458479000000001</v>
      </c>
      <c r="F2081" s="317">
        <v>0</v>
      </c>
      <c r="G2081" s="317">
        <v>28</v>
      </c>
      <c r="H2081" s="317">
        <v>0</v>
      </c>
      <c r="I2081" s="317">
        <v>0</v>
      </c>
      <c r="J2081" s="317" t="s">
        <v>19</v>
      </c>
      <c r="K2081" s="317" t="s">
        <v>5432</v>
      </c>
      <c r="L2081" s="317" t="s">
        <v>7567</v>
      </c>
      <c r="M2081" s="317" t="e">
        <f>VLOOKUP(L2081,[2]Feuil1!$F:$F,1,)</f>
        <v>#N/A</v>
      </c>
      <c r="N2081" s="317"/>
    </row>
    <row r="2082" spans="1:14">
      <c r="A2082" s="317" t="str">
        <f>_xlfn.XLOOKUP(B2082,NRO!I:I,NRO!H:H)</f>
        <v>TIA</v>
      </c>
      <c r="B2082" s="317" t="s">
        <v>1503</v>
      </c>
      <c r="C2082" s="317" t="s">
        <v>3717</v>
      </c>
      <c r="D2082" s="317">
        <v>14.749370000000001</v>
      </c>
      <c r="E2082" s="317">
        <v>-17.380870000000002</v>
      </c>
      <c r="F2082" s="317">
        <v>0</v>
      </c>
      <c r="G2082" s="317">
        <v>8</v>
      </c>
      <c r="H2082" s="317">
        <v>0</v>
      </c>
      <c r="I2082" s="317">
        <v>0</v>
      </c>
      <c r="J2082" s="318" t="s">
        <v>12</v>
      </c>
      <c r="K2082" s="317" t="s">
        <v>5432</v>
      </c>
      <c r="L2082" s="317" t="s">
        <v>7568</v>
      </c>
      <c r="M2082" s="317" t="e">
        <f>VLOOKUP(L2082,[2]Feuil1!$F:$F,1,)</f>
        <v>#N/A</v>
      </c>
      <c r="N2082" s="317"/>
    </row>
    <row r="2083" spans="1:14">
      <c r="A2083" s="317" t="str">
        <f>_xlfn.XLOOKUP(B2083,NRO!I:I,NRO!H:H)</f>
        <v>GMB</v>
      </c>
      <c r="B2083" s="317" t="s">
        <v>1098</v>
      </c>
      <c r="C2083" s="317" t="s">
        <v>3913</v>
      </c>
      <c r="D2083" s="317">
        <v>14.425962999999999</v>
      </c>
      <c r="E2083" s="317">
        <v>-16.984511999999999</v>
      </c>
      <c r="F2083" s="317">
        <v>0</v>
      </c>
      <c r="G2083" s="317">
        <v>8</v>
      </c>
      <c r="H2083" s="317">
        <v>0</v>
      </c>
      <c r="I2083" s="317">
        <v>0</v>
      </c>
      <c r="J2083" s="320" t="s">
        <v>23</v>
      </c>
      <c r="K2083" s="317" t="s">
        <v>5432</v>
      </c>
      <c r="L2083" s="317" t="s">
        <v>7569</v>
      </c>
      <c r="M2083" s="317" t="e">
        <f>VLOOKUP(L2083,[2]Feuil1!$F:$F,1,)</f>
        <v>#N/A</v>
      </c>
      <c r="N2083" s="317"/>
    </row>
    <row r="2084" spans="1:14">
      <c r="A2084" s="317" t="str">
        <f>_xlfn.XLOOKUP(B2084,NRO!I:I,NRO!H:H)</f>
        <v>SEB</v>
      </c>
      <c r="B2084" s="317" t="s">
        <v>1384</v>
      </c>
      <c r="C2084" s="317" t="s">
        <v>3874</v>
      </c>
      <c r="D2084" s="317">
        <v>14.728569999999999</v>
      </c>
      <c r="E2084" s="317">
        <v>-17.132650000000002</v>
      </c>
      <c r="F2084" s="317">
        <v>0</v>
      </c>
      <c r="G2084" s="317">
        <v>8</v>
      </c>
      <c r="H2084" s="317">
        <v>0</v>
      </c>
      <c r="I2084" s="317">
        <v>0</v>
      </c>
      <c r="J2084" s="318" t="s">
        <v>12</v>
      </c>
      <c r="K2084" s="317" t="s">
        <v>5432</v>
      </c>
      <c r="L2084" s="317" t="s">
        <v>7570</v>
      </c>
      <c r="M2084" s="317" t="e">
        <f>VLOOKUP(L2084,[2]Feuil1!$F:$F,1,)</f>
        <v>#N/A</v>
      </c>
      <c r="N2084" s="317"/>
    </row>
    <row r="2085" spans="1:14">
      <c r="A2085" s="317" t="str">
        <f>_xlfn.XLOOKUP(B2085,NRO!I:I,NRO!H:H)</f>
        <v>SGK</v>
      </c>
      <c r="B2085" s="317" t="s">
        <v>1714</v>
      </c>
      <c r="C2085" s="317" t="s">
        <v>4488</v>
      </c>
      <c r="D2085" s="317">
        <v>14.821630000000001</v>
      </c>
      <c r="E2085" s="317">
        <v>-17.273869999999999</v>
      </c>
      <c r="F2085" s="317">
        <v>0</v>
      </c>
      <c r="G2085" s="317">
        <v>6</v>
      </c>
      <c r="H2085" s="317">
        <v>0</v>
      </c>
      <c r="I2085" s="317">
        <v>0</v>
      </c>
      <c r="J2085" s="318" t="s">
        <v>12</v>
      </c>
      <c r="K2085" s="317" t="s">
        <v>5432</v>
      </c>
      <c r="L2085" s="317" t="s">
        <v>7571</v>
      </c>
      <c r="M2085" s="317" t="e">
        <f>VLOOKUP(L2085,[2]Feuil1!$F:$F,1,)</f>
        <v>#N/A</v>
      </c>
      <c r="N2085" s="317"/>
    </row>
    <row r="2086" spans="1:14">
      <c r="A2086" s="317" t="str">
        <f>_xlfn.XLOOKUP(B2086,NRO!I:I,NRO!H:H)</f>
        <v>MBR</v>
      </c>
      <c r="B2086" s="317" t="s">
        <v>735</v>
      </c>
      <c r="C2086" s="317" t="s">
        <v>4814</v>
      </c>
      <c r="D2086" s="317">
        <v>14.41278</v>
      </c>
      <c r="E2086" s="317">
        <v>-16.970099999999999</v>
      </c>
      <c r="F2086" s="317">
        <v>0</v>
      </c>
      <c r="G2086" s="317">
        <v>6</v>
      </c>
      <c r="H2086" s="317">
        <v>0</v>
      </c>
      <c r="I2086" s="317">
        <v>0</v>
      </c>
      <c r="J2086" s="320" t="s">
        <v>23</v>
      </c>
      <c r="K2086" s="317" t="s">
        <v>5432</v>
      </c>
      <c r="L2086" s="317" t="s">
        <v>7572</v>
      </c>
      <c r="M2086" s="317" t="e">
        <f>VLOOKUP(L2086,[2]Feuil1!$F:$F,1,)</f>
        <v>#N/A</v>
      </c>
      <c r="N2086" s="317"/>
    </row>
    <row r="2087" spans="1:14">
      <c r="A2087" s="317" t="str">
        <f>_xlfn.XLOOKUP(B2087,NRO!I:I,NRO!H:H)</f>
        <v>THS</v>
      </c>
      <c r="B2087" s="317" t="s">
        <v>1360</v>
      </c>
      <c r="C2087" s="317" t="s">
        <v>3704</v>
      </c>
      <c r="D2087" s="317">
        <v>14.77501</v>
      </c>
      <c r="E2087" s="317">
        <v>-16.906690000000001</v>
      </c>
      <c r="F2087" s="317">
        <v>0</v>
      </c>
      <c r="G2087" s="317">
        <v>8</v>
      </c>
      <c r="H2087" s="317">
        <v>0</v>
      </c>
      <c r="I2087" s="317">
        <v>0</v>
      </c>
      <c r="J2087" s="320" t="s">
        <v>23</v>
      </c>
      <c r="K2087" s="317" t="s">
        <v>5432</v>
      </c>
      <c r="L2087" s="317" t="s">
        <v>7573</v>
      </c>
      <c r="M2087" s="317" t="e">
        <f>VLOOKUP(L2087,[2]Feuil1!$F:$F,1,)</f>
        <v>#N/A</v>
      </c>
      <c r="N2087" s="317"/>
    </row>
    <row r="2088" spans="1:14">
      <c r="A2088" s="317" t="str">
        <f>_xlfn.XLOOKUP(B2088,NRO!I:I,NRO!H:H)</f>
        <v>YOF</v>
      </c>
      <c r="B2088" s="317" t="s">
        <v>281</v>
      </c>
      <c r="C2088" s="317" t="s">
        <v>4978</v>
      </c>
      <c r="D2088" s="317">
        <v>14.747299999999999</v>
      </c>
      <c r="E2088" s="317">
        <v>-17.498360000000002</v>
      </c>
      <c r="F2088" s="317">
        <v>0</v>
      </c>
      <c r="G2088" s="317">
        <v>6</v>
      </c>
      <c r="H2088" s="317">
        <v>0</v>
      </c>
      <c r="I2088" s="317">
        <v>0</v>
      </c>
      <c r="J2088" s="317" t="s">
        <v>19</v>
      </c>
      <c r="K2088" s="317" t="s">
        <v>5432</v>
      </c>
      <c r="L2088" s="317" t="s">
        <v>7574</v>
      </c>
      <c r="M2088" s="317" t="e">
        <f>VLOOKUP(L2088,[2]Feuil1!$F:$F,1,)</f>
        <v>#N/A</v>
      </c>
      <c r="N2088" s="317"/>
    </row>
    <row r="2089" spans="1:14">
      <c r="A2089" s="317" t="str">
        <f>_xlfn.XLOOKUP(B2089,NRO!I:I,NRO!H:H)</f>
        <v>MED</v>
      </c>
      <c r="B2089" s="317" t="s">
        <v>275</v>
      </c>
      <c r="C2089" s="317" t="s">
        <v>4088</v>
      </c>
      <c r="D2089" s="317">
        <v>14.68877</v>
      </c>
      <c r="E2089" s="317">
        <v>-17.448755999999999</v>
      </c>
      <c r="F2089" s="317">
        <v>0</v>
      </c>
      <c r="G2089" s="317">
        <v>6</v>
      </c>
      <c r="H2089" s="317">
        <v>0</v>
      </c>
      <c r="I2089" s="317">
        <v>0</v>
      </c>
      <c r="J2089" s="317" t="s">
        <v>19</v>
      </c>
      <c r="K2089" s="317" t="s">
        <v>5432</v>
      </c>
      <c r="L2089" s="317" t="s">
        <v>7575</v>
      </c>
      <c r="M2089" s="317" t="e">
        <f>VLOOKUP(L2089,[2]Feuil1!$F:$F,1,)</f>
        <v>#N/A</v>
      </c>
      <c r="N2089" s="317"/>
    </row>
    <row r="2090" spans="1:14">
      <c r="A2090" s="317" t="str">
        <f>_xlfn.XLOOKUP(B2090,NRO!I:I,NRO!H:H)</f>
        <v>ACA</v>
      </c>
      <c r="B2090" s="317" t="s">
        <v>176</v>
      </c>
      <c r="C2090" s="317" t="s">
        <v>3949</v>
      </c>
      <c r="D2090" s="317">
        <v>14.695758</v>
      </c>
      <c r="E2090" s="317">
        <v>-17.468624999999999</v>
      </c>
      <c r="F2090" s="317">
        <v>0</v>
      </c>
      <c r="G2090" s="317">
        <v>6</v>
      </c>
      <c r="H2090" s="317">
        <v>0</v>
      </c>
      <c r="I2090" s="317">
        <v>0</v>
      </c>
      <c r="J2090" s="317" t="s">
        <v>19</v>
      </c>
      <c r="K2090" s="317" t="s">
        <v>5432</v>
      </c>
      <c r="L2090" s="317" t="s">
        <v>7576</v>
      </c>
      <c r="M2090" s="317" t="e">
        <f>VLOOKUP(L2090,[2]Feuil1!$F:$F,1,)</f>
        <v>#N/A</v>
      </c>
      <c r="N2090" s="317"/>
    </row>
    <row r="2091" spans="1:14">
      <c r="A2091" s="317" t="str">
        <f>_xlfn.XLOOKUP(B2091,NRO!I:I,NRO!H:H)</f>
        <v>CAM</v>
      </c>
      <c r="B2091" s="317" t="s">
        <v>1004</v>
      </c>
      <c r="C2091" s="317" t="s">
        <v>3963</v>
      </c>
      <c r="D2091" s="317">
        <v>14.76355</v>
      </c>
      <c r="E2091" s="317">
        <v>-17.428339999999999</v>
      </c>
      <c r="F2091" s="317">
        <v>0</v>
      </c>
      <c r="G2091" s="317">
        <v>8</v>
      </c>
      <c r="H2091" s="317">
        <v>0</v>
      </c>
      <c r="I2091" s="317">
        <v>0</v>
      </c>
      <c r="J2091" s="318" t="s">
        <v>12</v>
      </c>
      <c r="K2091" s="317" t="s">
        <v>5432</v>
      </c>
      <c r="L2091" s="317" t="s">
        <v>7577</v>
      </c>
      <c r="M2091" s="317" t="e">
        <f>VLOOKUP(L2091,[2]Feuil1!$F:$F,1,)</f>
        <v>#N/A</v>
      </c>
      <c r="N2091" s="317"/>
    </row>
    <row r="2092" spans="1:14">
      <c r="A2092" s="317" t="str">
        <f>_xlfn.XLOOKUP(B2092,NRO!I:I,NRO!H:H)</f>
        <v>CAM</v>
      </c>
      <c r="B2092" s="317" t="s">
        <v>1004</v>
      </c>
      <c r="C2092" s="317" t="s">
        <v>3890</v>
      </c>
      <c r="D2092" s="317">
        <v>14.764099999999999</v>
      </c>
      <c r="E2092" s="317">
        <v>-17.428170000000001</v>
      </c>
      <c r="F2092" s="317">
        <v>0</v>
      </c>
      <c r="G2092" s="317">
        <v>8</v>
      </c>
      <c r="H2092" s="317">
        <v>0</v>
      </c>
      <c r="I2092" s="317">
        <v>0</v>
      </c>
      <c r="J2092" s="318" t="s">
        <v>12</v>
      </c>
      <c r="K2092" s="317" t="s">
        <v>5432</v>
      </c>
      <c r="L2092" s="317" t="s">
        <v>7578</v>
      </c>
      <c r="M2092" s="317" t="e">
        <f>VLOOKUP(L2092,[2]Feuil1!$F:$F,1,)</f>
        <v>#N/A</v>
      </c>
      <c r="N2092" s="317"/>
    </row>
    <row r="2093" spans="1:14">
      <c r="A2093" s="317" t="str">
        <f>_xlfn.XLOOKUP(B2093,NRO!I:I,NRO!H:H)</f>
        <v>MED</v>
      </c>
      <c r="B2093" s="317" t="s">
        <v>202</v>
      </c>
      <c r="C2093" s="317" t="s">
        <v>3841</v>
      </c>
      <c r="D2093" s="317">
        <v>14.67854</v>
      </c>
      <c r="E2093" s="317">
        <v>-17.454650000000001</v>
      </c>
      <c r="F2093" s="317">
        <v>0</v>
      </c>
      <c r="G2093" s="317">
        <v>6</v>
      </c>
      <c r="H2093" s="317">
        <v>0</v>
      </c>
      <c r="I2093" s="317">
        <v>0</v>
      </c>
      <c r="J2093" s="317" t="s">
        <v>19</v>
      </c>
      <c r="K2093" s="317" t="s">
        <v>5432</v>
      </c>
      <c r="L2093" s="317" t="s">
        <v>7579</v>
      </c>
      <c r="M2093" s="317" t="str">
        <f>VLOOKUP(L2093,[2]Feuil1!$F:$F,1,)</f>
        <v>O_MED_B25_249-250_7</v>
      </c>
      <c r="N2093" s="317"/>
    </row>
    <row r="2094" spans="1:14">
      <c r="A2094" s="317" t="str">
        <f>_xlfn.XLOOKUP(B2094,NRO!I:I,NRO!H:H)</f>
        <v>NGA</v>
      </c>
      <c r="B2094" s="317" t="s">
        <v>578</v>
      </c>
      <c r="C2094" s="317" t="s">
        <v>4627</v>
      </c>
      <c r="D2094" s="317">
        <v>16.036000000000001</v>
      </c>
      <c r="E2094" s="317">
        <v>-16.461300000000001</v>
      </c>
      <c r="F2094" s="317">
        <v>0</v>
      </c>
      <c r="G2094" s="317">
        <v>6</v>
      </c>
      <c r="H2094" s="317">
        <v>0</v>
      </c>
      <c r="I2094" s="317">
        <v>0</v>
      </c>
      <c r="J2094" s="321" t="s">
        <v>26</v>
      </c>
      <c r="K2094" s="317" t="s">
        <v>5432</v>
      </c>
      <c r="L2094" s="317" t="s">
        <v>7580</v>
      </c>
      <c r="M2094" s="317" t="e">
        <f>VLOOKUP(L2094,[2]Feuil1!$F:$F,1,)</f>
        <v>#N/A</v>
      </c>
      <c r="N2094" s="317"/>
    </row>
    <row r="2095" spans="1:14">
      <c r="A2095" s="317" t="str">
        <f>_xlfn.XLOOKUP(B2095,NRO!I:I,NRO!H:H)</f>
        <v>MED</v>
      </c>
      <c r="B2095" s="317" t="s">
        <v>585</v>
      </c>
      <c r="C2095" s="317" t="s">
        <v>3707</v>
      </c>
      <c r="D2095" s="317">
        <v>14.785679999999999</v>
      </c>
      <c r="E2095" s="317">
        <v>-17.372170000000001</v>
      </c>
      <c r="F2095" s="317">
        <v>0</v>
      </c>
      <c r="G2095" s="317">
        <v>8</v>
      </c>
      <c r="H2095" s="317">
        <v>0</v>
      </c>
      <c r="I2095" s="317">
        <v>0</v>
      </c>
      <c r="J2095" s="317" t="s">
        <v>19</v>
      </c>
      <c r="K2095" s="317" t="s">
        <v>5432</v>
      </c>
      <c r="L2095" s="317" t="s">
        <v>7581</v>
      </c>
      <c r="M2095" s="317" t="e">
        <f>VLOOKUP(L2095,[2]Feuil1!$F:$F,1,)</f>
        <v>#N/A</v>
      </c>
      <c r="N2095" s="317"/>
    </row>
    <row r="2096" spans="1:14">
      <c r="A2096" s="317" t="str">
        <f>_xlfn.XLOOKUP(B2096,NRO!I:I,NRO!H:H)</f>
        <v>NGA</v>
      </c>
      <c r="B2096" s="317" t="s">
        <v>578</v>
      </c>
      <c r="C2096" s="317" t="s">
        <v>4650</v>
      </c>
      <c r="D2096" s="317">
        <v>16.056799999999999</v>
      </c>
      <c r="E2096" s="317">
        <v>-16.4527</v>
      </c>
      <c r="F2096" s="317">
        <v>0</v>
      </c>
      <c r="G2096" s="317">
        <v>6</v>
      </c>
      <c r="H2096" s="317">
        <v>0</v>
      </c>
      <c r="I2096" s="317">
        <v>0</v>
      </c>
      <c r="J2096" s="321" t="s">
        <v>26</v>
      </c>
      <c r="K2096" s="317" t="s">
        <v>5432</v>
      </c>
      <c r="L2096" s="317" t="s">
        <v>7582</v>
      </c>
      <c r="M2096" s="317" t="e">
        <f>VLOOKUP(L2096,[2]Feuil1!$F:$F,1,)</f>
        <v>#N/A</v>
      </c>
      <c r="N2096" s="317"/>
    </row>
    <row r="2097" spans="1:14">
      <c r="A2097" s="317" t="str">
        <f>_xlfn.XLOOKUP(B2097,NRO!I:I,NRO!H:H)</f>
        <v>MED</v>
      </c>
      <c r="B2097" s="317" t="s">
        <v>585</v>
      </c>
      <c r="C2097" s="317" t="s">
        <v>3963</v>
      </c>
      <c r="D2097" s="317">
        <v>14.785679999999999</v>
      </c>
      <c r="E2097" s="317">
        <v>-17.372170000000001</v>
      </c>
      <c r="F2097" s="317">
        <v>0</v>
      </c>
      <c r="G2097" s="317">
        <v>8</v>
      </c>
      <c r="H2097" s="317">
        <v>0</v>
      </c>
      <c r="I2097" s="317">
        <v>0</v>
      </c>
      <c r="J2097" s="317" t="s">
        <v>19</v>
      </c>
      <c r="K2097" s="317" t="s">
        <v>5432</v>
      </c>
      <c r="L2097" s="317" t="s">
        <v>7583</v>
      </c>
      <c r="M2097" s="317" t="e">
        <f>VLOOKUP(L2097,[2]Feuil1!$F:$F,1,)</f>
        <v>#N/A</v>
      </c>
      <c r="N2097" s="317"/>
    </row>
    <row r="2098" spans="1:14">
      <c r="A2098" s="317" t="str">
        <f>_xlfn.XLOOKUP(B2098,NRO!I:I,NRO!H:H)</f>
        <v>NGA</v>
      </c>
      <c r="B2098" s="317" t="s">
        <v>578</v>
      </c>
      <c r="C2098" s="317" t="s">
        <v>4649</v>
      </c>
      <c r="D2098" s="317">
        <v>16.060300000000002</v>
      </c>
      <c r="E2098" s="317">
        <v>-16.449100000000001</v>
      </c>
      <c r="F2098" s="317">
        <v>0</v>
      </c>
      <c r="G2098" s="317">
        <v>6</v>
      </c>
      <c r="H2098" s="317">
        <v>0</v>
      </c>
      <c r="I2098" s="317">
        <v>0</v>
      </c>
      <c r="J2098" s="321" t="s">
        <v>26</v>
      </c>
      <c r="K2098" s="317" t="s">
        <v>5432</v>
      </c>
      <c r="L2098" s="317" t="s">
        <v>7584</v>
      </c>
      <c r="M2098" s="317" t="e">
        <f>VLOOKUP(L2098,[2]Feuil1!$F:$F,1,)</f>
        <v>#N/A</v>
      </c>
      <c r="N2098" s="317"/>
    </row>
    <row r="2099" spans="1:14">
      <c r="A2099" s="317" t="str">
        <f>_xlfn.XLOOKUP(B2099,NRO!I:I,NRO!H:H)</f>
        <v>ALM</v>
      </c>
      <c r="B2099" s="317" t="s">
        <v>181</v>
      </c>
      <c r="C2099" s="317" t="s">
        <v>4959</v>
      </c>
      <c r="D2099" s="317">
        <v>14.74408</v>
      </c>
      <c r="E2099" s="317">
        <v>-17.518854000000001</v>
      </c>
      <c r="F2099" s="317">
        <v>0</v>
      </c>
      <c r="G2099" s="317">
        <v>12</v>
      </c>
      <c r="H2099" s="317">
        <v>0</v>
      </c>
      <c r="I2099" s="317">
        <v>0</v>
      </c>
      <c r="J2099" s="317" t="s">
        <v>19</v>
      </c>
      <c r="K2099" s="317" t="s">
        <v>5432</v>
      </c>
      <c r="L2099" s="317" t="s">
        <v>7585</v>
      </c>
      <c r="M2099" s="317" t="e">
        <f>VLOOKUP(L2099,[2]Feuil1!$F:$F,1,)</f>
        <v>#N/A</v>
      </c>
      <c r="N2099" s="317"/>
    </row>
    <row r="2100" spans="1:14">
      <c r="A2100" s="317" t="str">
        <f>_xlfn.XLOOKUP(B2100,NRO!I:I,NRO!H:H)</f>
        <v>GDW</v>
      </c>
      <c r="B2100" s="317" t="s">
        <v>993</v>
      </c>
      <c r="C2100" s="317" t="s">
        <v>3963</v>
      </c>
      <c r="D2100" s="317">
        <v>14.784879999999999</v>
      </c>
      <c r="E2100" s="317">
        <v>-17.371490000000001</v>
      </c>
      <c r="F2100" s="317">
        <v>0</v>
      </c>
      <c r="G2100" s="317">
        <v>8</v>
      </c>
      <c r="H2100" s="317">
        <v>0</v>
      </c>
      <c r="I2100" s="317">
        <v>0</v>
      </c>
      <c r="J2100" s="318" t="s">
        <v>12</v>
      </c>
      <c r="K2100" s="317" t="s">
        <v>5432</v>
      </c>
      <c r="L2100" s="317" t="s">
        <v>7586</v>
      </c>
      <c r="M2100" s="317" t="e">
        <f>VLOOKUP(L2100,[2]Feuil1!$F:$F,1,)</f>
        <v>#N/A</v>
      </c>
      <c r="N2100" s="317"/>
    </row>
    <row r="2101" spans="1:14">
      <c r="A2101" s="317" t="str">
        <f>_xlfn.XLOOKUP(B2101,NRO!I:I,NRO!H:H)</f>
        <v>BIG</v>
      </c>
      <c r="B2101" s="317" t="s">
        <v>1492</v>
      </c>
      <c r="C2101" s="317" t="s">
        <v>3762</v>
      </c>
      <c r="D2101" s="317">
        <v>12.7972</v>
      </c>
      <c r="E2101" s="317">
        <v>-16.23197</v>
      </c>
      <c r="F2101" s="317">
        <v>0</v>
      </c>
      <c r="G2101" s="317">
        <v>8</v>
      </c>
      <c r="H2101" s="317">
        <v>0</v>
      </c>
      <c r="I2101" s="317">
        <v>0</v>
      </c>
      <c r="J2101" s="319" t="s">
        <v>17</v>
      </c>
      <c r="K2101" s="317" t="s">
        <v>5432</v>
      </c>
      <c r="L2101" s="317" t="s">
        <v>7587</v>
      </c>
      <c r="M2101" s="317" t="e">
        <f>VLOOKUP(L2101,[2]Feuil1!$F:$F,1,)</f>
        <v>#N/A</v>
      </c>
      <c r="N2101" s="317"/>
    </row>
    <row r="2102" spans="1:14">
      <c r="A2102" s="317" t="str">
        <f>_xlfn.XLOOKUP(B2102,NRO!I:I,NRO!H:H)</f>
        <v>GDW</v>
      </c>
      <c r="B2102" s="317" t="s">
        <v>993</v>
      </c>
      <c r="C2102" s="317" t="s">
        <v>3707</v>
      </c>
      <c r="D2102" s="317">
        <v>14.785679999999999</v>
      </c>
      <c r="E2102" s="317">
        <v>-17.372170000000001</v>
      </c>
      <c r="F2102" s="317">
        <v>0</v>
      </c>
      <c r="G2102" s="317">
        <v>8</v>
      </c>
      <c r="H2102" s="317">
        <v>0</v>
      </c>
      <c r="I2102" s="317">
        <v>0</v>
      </c>
      <c r="J2102" s="318" t="s">
        <v>12</v>
      </c>
      <c r="K2102" s="317" t="s">
        <v>5432</v>
      </c>
      <c r="L2102" s="317" t="s">
        <v>7588</v>
      </c>
      <c r="M2102" s="317" t="str">
        <f>VLOOKUP(L2102,[2]Feuil1!$F:$F,1,)</f>
        <v>O_GDW_M31_PBO48_7</v>
      </c>
      <c r="N2102" s="317"/>
    </row>
    <row r="2103" spans="1:14">
      <c r="A2103" s="317" t="str">
        <f>_xlfn.XLOOKUP(B2103,NRO!I:I,NRO!H:H)</f>
        <v>STL</v>
      </c>
      <c r="B2103" s="317" t="s">
        <v>1315</v>
      </c>
      <c r="C2103" s="317" t="s">
        <v>4425</v>
      </c>
      <c r="D2103" s="317">
        <v>16.010899999999999</v>
      </c>
      <c r="E2103" s="317">
        <v>-16.495100000000001</v>
      </c>
      <c r="F2103" s="317">
        <v>0</v>
      </c>
      <c r="G2103" s="317">
        <v>8</v>
      </c>
      <c r="H2103" s="317">
        <v>0</v>
      </c>
      <c r="I2103" s="317">
        <v>0</v>
      </c>
      <c r="J2103" s="321" t="s">
        <v>26</v>
      </c>
      <c r="K2103" s="317" t="s">
        <v>5432</v>
      </c>
      <c r="L2103" s="317" t="s">
        <v>7589</v>
      </c>
      <c r="M2103" s="317" t="e">
        <f>VLOOKUP(L2103,[2]Feuil1!$F:$F,1,)</f>
        <v>#N/A</v>
      </c>
      <c r="N2103" s="317"/>
    </row>
    <row r="2104" spans="1:14">
      <c r="A2104" s="317" t="str">
        <f>_xlfn.XLOOKUP(B2104,NRO!I:I,NRO!H:H)</f>
        <v>GDW</v>
      </c>
      <c r="B2104" s="317" t="s">
        <v>993</v>
      </c>
      <c r="C2104" s="317" t="s">
        <v>3903</v>
      </c>
      <c r="D2104" s="317">
        <v>14.7874</v>
      </c>
      <c r="E2104" s="317">
        <v>-17.372</v>
      </c>
      <c r="F2104" s="317">
        <v>0</v>
      </c>
      <c r="G2104" s="317">
        <v>8</v>
      </c>
      <c r="H2104" s="317">
        <v>0</v>
      </c>
      <c r="I2104" s="317">
        <v>0</v>
      </c>
      <c r="J2104" s="318" t="s">
        <v>12</v>
      </c>
      <c r="K2104" s="317" t="s">
        <v>5432</v>
      </c>
      <c r="L2104" s="317" t="s">
        <v>7590</v>
      </c>
      <c r="M2104" s="317" t="str">
        <f>VLOOKUP(L2104,[2]Feuil1!$F:$F,1,)</f>
        <v>O_GDW_M31_PBO8_7</v>
      </c>
      <c r="N2104" s="317"/>
    </row>
    <row r="2105" spans="1:14">
      <c r="A2105" s="317" t="str">
        <f>_xlfn.XLOOKUP(B2105,NRO!I:I,NRO!H:H)</f>
        <v>CAM</v>
      </c>
      <c r="B2105" s="317" t="s">
        <v>440</v>
      </c>
      <c r="C2105" s="317" t="s">
        <v>3771</v>
      </c>
      <c r="D2105" s="317">
        <v>14.749689999999999</v>
      </c>
      <c r="E2105" s="317">
        <v>-17.435919999999999</v>
      </c>
      <c r="F2105" s="317">
        <v>0</v>
      </c>
      <c r="G2105" s="317">
        <v>6</v>
      </c>
      <c r="H2105" s="317">
        <v>0</v>
      </c>
      <c r="I2105" s="317">
        <v>0</v>
      </c>
      <c r="J2105" s="318" t="s">
        <v>12</v>
      </c>
      <c r="K2105" s="317" t="s">
        <v>5432</v>
      </c>
      <c r="L2105" s="317" t="s">
        <v>7591</v>
      </c>
      <c r="M2105" s="317" t="e">
        <f>VLOOKUP(L2105,[2]Feuil1!$F:$F,1,)</f>
        <v>#N/A</v>
      </c>
      <c r="N2105" s="317"/>
    </row>
    <row r="2106" spans="1:14">
      <c r="A2106" s="317" t="str">
        <f>_xlfn.XLOOKUP(B2106,NRO!I:I,NRO!H:H)</f>
        <v>GMB</v>
      </c>
      <c r="B2106" s="317" t="s">
        <v>1295</v>
      </c>
      <c r="C2106" s="317" t="s">
        <v>4792</v>
      </c>
      <c r="D2106" s="317">
        <v>14.448589999999999</v>
      </c>
      <c r="E2106" s="317">
        <v>-16.979780000000002</v>
      </c>
      <c r="F2106" s="317">
        <v>0</v>
      </c>
      <c r="G2106" s="317">
        <v>8</v>
      </c>
      <c r="H2106" s="317">
        <v>0</v>
      </c>
      <c r="I2106" s="317">
        <v>0</v>
      </c>
      <c r="J2106" s="320" t="s">
        <v>23</v>
      </c>
      <c r="K2106" s="317" t="s">
        <v>5432</v>
      </c>
      <c r="L2106" s="317" t="s">
        <v>7592</v>
      </c>
      <c r="M2106" s="317" t="str">
        <f>VLOOKUP(L2106,[2]Feuil1!$F:$F,1,)</f>
        <v>O_GMB_B34_PBO274_7</v>
      </c>
      <c r="N2106" s="317"/>
    </row>
    <row r="2107" spans="1:14">
      <c r="A2107" s="317" t="str">
        <f>_xlfn.XLOOKUP(B2107,NRO!I:I,NRO!H:H)</f>
        <v>MED</v>
      </c>
      <c r="B2107" s="317" t="s">
        <v>171</v>
      </c>
      <c r="C2107" s="317" t="s">
        <v>3733</v>
      </c>
      <c r="D2107" s="317">
        <v>14.67048</v>
      </c>
      <c r="E2107" s="317">
        <v>-17.435949999999998</v>
      </c>
      <c r="F2107" s="317">
        <v>0</v>
      </c>
      <c r="G2107" s="317">
        <v>6</v>
      </c>
      <c r="H2107" s="317">
        <v>0</v>
      </c>
      <c r="I2107" s="317">
        <v>0</v>
      </c>
      <c r="J2107" s="317" t="s">
        <v>19</v>
      </c>
      <c r="K2107" s="317" t="s">
        <v>5432</v>
      </c>
      <c r="L2107" s="317" t="s">
        <v>7593</v>
      </c>
      <c r="M2107" s="317" t="e">
        <f>VLOOKUP(L2107,[2]Feuil1!$F:$F,1,)</f>
        <v>#N/A</v>
      </c>
      <c r="N2107" s="317"/>
    </row>
    <row r="2108" spans="1:14">
      <c r="A2108" s="317" t="str">
        <f>_xlfn.XLOOKUP(B2108,NRO!I:I,NRO!H:H)</f>
        <v>SGK</v>
      </c>
      <c r="B2108" s="317" t="s">
        <v>1716</v>
      </c>
      <c r="C2108" s="317" t="s">
        <v>4526</v>
      </c>
      <c r="D2108" s="317">
        <v>14.807550000000001</v>
      </c>
      <c r="E2108" s="317">
        <v>-17.27929</v>
      </c>
      <c r="F2108" s="317">
        <v>0</v>
      </c>
      <c r="G2108" s="317">
        <v>6</v>
      </c>
      <c r="H2108" s="317">
        <v>0</v>
      </c>
      <c r="I2108" s="317">
        <v>0</v>
      </c>
      <c r="J2108" s="318" t="s">
        <v>12</v>
      </c>
      <c r="K2108" s="317" t="s">
        <v>5432</v>
      </c>
      <c r="L2108" s="317" t="s">
        <v>7594</v>
      </c>
      <c r="M2108" s="317" t="e">
        <f>VLOOKUP(L2108,[2]Feuil1!$F:$F,1,)</f>
        <v>#N/A</v>
      </c>
      <c r="N2108" s="317"/>
    </row>
    <row r="2109" spans="1:14">
      <c r="A2109" s="317" t="str">
        <f>_xlfn.XLOOKUP(B2109,NRO!I:I,NRO!H:H)</f>
        <v>TIA</v>
      </c>
      <c r="B2109" s="317" t="s">
        <v>1158</v>
      </c>
      <c r="C2109" s="317" t="s">
        <v>3782</v>
      </c>
      <c r="D2109" s="317">
        <v>14.73991</v>
      </c>
      <c r="E2109" s="317">
        <v>-17.383209999999998</v>
      </c>
      <c r="F2109" s="317">
        <v>0</v>
      </c>
      <c r="G2109" s="317">
        <v>8</v>
      </c>
      <c r="H2109" s="317">
        <v>0</v>
      </c>
      <c r="I2109" s="317">
        <v>0</v>
      </c>
      <c r="J2109" s="318" t="s">
        <v>12</v>
      </c>
      <c r="K2109" s="317" t="s">
        <v>5432</v>
      </c>
      <c r="L2109" s="317" t="s">
        <v>7595</v>
      </c>
      <c r="M2109" s="317" t="e">
        <f>VLOOKUP(L2109,[2]Feuil1!$F:$F,1,)</f>
        <v>#N/A</v>
      </c>
      <c r="N2109" s="317"/>
    </row>
    <row r="2110" spans="1:14">
      <c r="A2110" s="317" t="str">
        <f>_xlfn.XLOOKUP(B2110,NRO!I:I,NRO!H:H)</f>
        <v>THS</v>
      </c>
      <c r="B2110" s="317" t="s">
        <v>1420</v>
      </c>
      <c r="C2110" s="317" t="s">
        <v>3779</v>
      </c>
      <c r="D2110" s="317">
        <v>14.77435</v>
      </c>
      <c r="E2110" s="317">
        <v>-16.9253</v>
      </c>
      <c r="F2110" s="317">
        <v>0</v>
      </c>
      <c r="G2110" s="317">
        <v>8</v>
      </c>
      <c r="H2110" s="317">
        <v>0</v>
      </c>
      <c r="I2110" s="317">
        <v>0</v>
      </c>
      <c r="J2110" s="320" t="s">
        <v>23</v>
      </c>
      <c r="K2110" s="317" t="s">
        <v>5432</v>
      </c>
      <c r="L2110" s="317" t="s">
        <v>7596</v>
      </c>
      <c r="M2110" s="317" t="e">
        <f>VLOOKUP(L2110,[2]Feuil1!$F:$F,1,)</f>
        <v>#N/A</v>
      </c>
      <c r="N2110" s="317"/>
    </row>
    <row r="2111" spans="1:14">
      <c r="A2111" s="317" t="str">
        <f>_xlfn.XLOOKUP(B2111,NRO!I:I,NRO!H:H)</f>
        <v>THS</v>
      </c>
      <c r="B2111" s="317" t="s">
        <v>1351</v>
      </c>
      <c r="C2111" s="317" t="s">
        <v>4463</v>
      </c>
      <c r="D2111" s="317">
        <v>14.770239999999999</v>
      </c>
      <c r="E2111" s="317">
        <v>-16.903379999999999</v>
      </c>
      <c r="F2111" s="317">
        <v>0</v>
      </c>
      <c r="G2111" s="317">
        <v>8</v>
      </c>
      <c r="H2111" s="317">
        <v>0</v>
      </c>
      <c r="I2111" s="317">
        <v>0</v>
      </c>
      <c r="J2111" s="320" t="s">
        <v>23</v>
      </c>
      <c r="K2111" s="317" t="s">
        <v>5432</v>
      </c>
      <c r="L2111" s="317" t="s">
        <v>7597</v>
      </c>
      <c r="M2111" s="317" t="e">
        <f>VLOOKUP(L2111,[2]Feuil1!$F:$F,1,)</f>
        <v>#N/A</v>
      </c>
      <c r="N2111" s="317"/>
    </row>
    <row r="2112" spans="1:14">
      <c r="A2112" s="317" t="str">
        <f>_xlfn.XLOOKUP(B2112,NRO!I:I,NRO!H:H)</f>
        <v>BIG</v>
      </c>
      <c r="B2112" s="317" t="s">
        <v>1492</v>
      </c>
      <c r="C2112" s="317" t="s">
        <v>3778</v>
      </c>
      <c r="D2112" s="317">
        <v>12.80687</v>
      </c>
      <c r="E2112" s="317">
        <v>-16.23</v>
      </c>
      <c r="F2112" s="317">
        <v>0</v>
      </c>
      <c r="G2112" s="317">
        <v>8</v>
      </c>
      <c r="H2112" s="317">
        <v>0</v>
      </c>
      <c r="I2112" s="317">
        <v>0</v>
      </c>
      <c r="J2112" s="319" t="s">
        <v>17</v>
      </c>
      <c r="K2112" s="317" t="s">
        <v>5432</v>
      </c>
      <c r="L2112" s="317" t="s">
        <v>7598</v>
      </c>
      <c r="M2112" s="317" t="e">
        <f>VLOOKUP(L2112,[2]Feuil1!$F:$F,1,)</f>
        <v>#N/A</v>
      </c>
      <c r="N2112" s="317"/>
    </row>
    <row r="2113" spans="1:14">
      <c r="A2113" s="317" t="str">
        <f>_xlfn.XLOOKUP(B2113,NRO!I:I,NRO!H:H)</f>
        <v>BIG</v>
      </c>
      <c r="B2113" s="317" t="s">
        <v>1492</v>
      </c>
      <c r="C2113" s="317" t="s">
        <v>3763</v>
      </c>
      <c r="D2113" s="317">
        <v>12.796390000000001</v>
      </c>
      <c r="E2113" s="317">
        <v>-16.230879999999999</v>
      </c>
      <c r="F2113" s="317">
        <v>0</v>
      </c>
      <c r="G2113" s="317">
        <v>8</v>
      </c>
      <c r="H2113" s="317">
        <v>0</v>
      </c>
      <c r="I2113" s="317">
        <v>0</v>
      </c>
      <c r="J2113" s="319" t="s">
        <v>17</v>
      </c>
      <c r="K2113" s="317" t="s">
        <v>5432</v>
      </c>
      <c r="L2113" s="317" t="s">
        <v>7599</v>
      </c>
      <c r="M2113" s="317" t="str">
        <f>VLOOKUP(L2113,[2]Feuil1!$F:$F,1,)</f>
        <v>O_BIG_A04_PBO118_7</v>
      </c>
      <c r="N2113" s="317"/>
    </row>
    <row r="2114" spans="1:14">
      <c r="A2114" s="317" t="str">
        <f>_xlfn.XLOOKUP(B2114,NRO!I:I,NRO!H:H)</f>
        <v>MED</v>
      </c>
      <c r="B2114" s="317" t="s">
        <v>425</v>
      </c>
      <c r="C2114" s="317" t="s">
        <v>4222</v>
      </c>
      <c r="D2114" s="317">
        <v>14.680249999999999</v>
      </c>
      <c r="E2114" s="317">
        <v>-17.461220000000001</v>
      </c>
      <c r="F2114" s="317">
        <v>0</v>
      </c>
      <c r="G2114" s="317">
        <v>6</v>
      </c>
      <c r="H2114" s="317">
        <v>0</v>
      </c>
      <c r="I2114" s="317">
        <v>0</v>
      </c>
      <c r="J2114" s="317" t="s">
        <v>19</v>
      </c>
      <c r="K2114" s="317" t="s">
        <v>5432</v>
      </c>
      <c r="L2114" s="317" t="s">
        <v>7600</v>
      </c>
      <c r="M2114" s="317" t="e">
        <f>VLOOKUP(L2114,[2]Feuil1!$F:$F,1,)</f>
        <v>#N/A</v>
      </c>
      <c r="N2114" s="317"/>
    </row>
    <row r="2115" spans="1:14">
      <c r="A2115" s="317" t="str">
        <f>_xlfn.XLOOKUP(B2115,NRO!I:I,NRO!H:H)</f>
        <v>GMB</v>
      </c>
      <c r="B2115" s="317" t="s">
        <v>555</v>
      </c>
      <c r="C2115" s="317" t="s">
        <v>4633</v>
      </c>
      <c r="D2115" s="317">
        <v>14.441470000000001</v>
      </c>
      <c r="E2115" s="317">
        <v>-17.017610000000001</v>
      </c>
      <c r="F2115" s="317">
        <v>0</v>
      </c>
      <c r="G2115" s="317">
        <v>6</v>
      </c>
      <c r="H2115" s="317">
        <v>0</v>
      </c>
      <c r="I2115" s="317">
        <v>0</v>
      </c>
      <c r="J2115" s="320" t="s">
        <v>23</v>
      </c>
      <c r="K2115" s="317" t="s">
        <v>5432</v>
      </c>
      <c r="L2115" s="317" t="s">
        <v>7601</v>
      </c>
      <c r="M2115" s="317" t="e">
        <f>VLOOKUP(L2115,[2]Feuil1!$F:$F,1,)</f>
        <v>#N/A</v>
      </c>
      <c r="N2115" s="317"/>
    </row>
    <row r="2116" spans="1:14">
      <c r="A2116" s="317" t="str">
        <f>_xlfn.XLOOKUP(B2116,NRO!I:I,NRO!H:H)</f>
        <v>SGK</v>
      </c>
      <c r="B2116" s="317" t="s">
        <v>1512</v>
      </c>
      <c r="C2116" s="317" t="s">
        <v>4457</v>
      </c>
      <c r="D2116" s="317">
        <v>14.78938</v>
      </c>
      <c r="E2116" s="317">
        <v>-17.250319999999999</v>
      </c>
      <c r="F2116" s="317">
        <v>0</v>
      </c>
      <c r="G2116" s="317">
        <v>8</v>
      </c>
      <c r="H2116" s="317">
        <v>0</v>
      </c>
      <c r="I2116" s="317">
        <v>0</v>
      </c>
      <c r="J2116" s="318" t="s">
        <v>12</v>
      </c>
      <c r="K2116" s="317" t="s">
        <v>5432</v>
      </c>
      <c r="L2116" s="317" t="s">
        <v>7602</v>
      </c>
      <c r="M2116" s="317" t="e">
        <f>VLOOKUP(L2116,[2]Feuil1!$F:$F,1,)</f>
        <v>#N/A</v>
      </c>
      <c r="N2116" s="317"/>
    </row>
    <row r="2117" spans="1:14">
      <c r="A2117" s="317" t="str">
        <f>_xlfn.XLOOKUP(B2117,NRO!I:I,NRO!H:H)</f>
        <v>THS</v>
      </c>
      <c r="B2117" s="317" t="s">
        <v>875</v>
      </c>
      <c r="C2117" s="317" t="s">
        <v>4694</v>
      </c>
      <c r="D2117" s="317">
        <v>14.80969</v>
      </c>
      <c r="E2117" s="317">
        <v>-16.923100000000002</v>
      </c>
      <c r="F2117" s="317">
        <v>0</v>
      </c>
      <c r="G2117" s="317">
        <v>6</v>
      </c>
      <c r="H2117" s="317">
        <v>0</v>
      </c>
      <c r="I2117" s="317">
        <v>0</v>
      </c>
      <c r="J2117" s="320" t="s">
        <v>23</v>
      </c>
      <c r="K2117" s="317" t="s">
        <v>5432</v>
      </c>
      <c r="L2117" s="317" t="s">
        <v>7603</v>
      </c>
      <c r="M2117" s="317" t="e">
        <f>VLOOKUP(L2117,[2]Feuil1!$F:$F,1,)</f>
        <v>#N/A</v>
      </c>
      <c r="N2117" s="317"/>
    </row>
    <row r="2118" spans="1:14">
      <c r="A2118" s="317" t="str">
        <f>_xlfn.XLOOKUP(B2118,NRO!I:I,NRO!H:H)</f>
        <v>MBW</v>
      </c>
      <c r="B2118" s="317" t="s">
        <v>711</v>
      </c>
      <c r="C2118" s="317" t="s">
        <v>3936</v>
      </c>
      <c r="D2118" s="317">
        <v>14.74202</v>
      </c>
      <c r="E2118" s="317">
        <v>-17.329080000000001</v>
      </c>
      <c r="F2118" s="317">
        <v>0</v>
      </c>
      <c r="G2118" s="317">
        <v>6</v>
      </c>
      <c r="H2118" s="317">
        <v>0</v>
      </c>
      <c r="I2118" s="317">
        <v>0</v>
      </c>
      <c r="J2118" s="318" t="s">
        <v>12</v>
      </c>
      <c r="K2118" s="317" t="s">
        <v>5432</v>
      </c>
      <c r="L2118" s="317" t="s">
        <v>7604</v>
      </c>
      <c r="M2118" s="317" t="e">
        <f>VLOOKUP(L2118,[2]Feuil1!$F:$F,1,)</f>
        <v>#N/A</v>
      </c>
      <c r="N2118" s="317"/>
    </row>
    <row r="2119" spans="1:14">
      <c r="A2119" s="317" t="str">
        <f>_xlfn.XLOOKUP(B2119,NRO!I:I,NRO!H:H)</f>
        <v>HAN</v>
      </c>
      <c r="B2119" s="317" t="s">
        <v>772</v>
      </c>
      <c r="C2119" s="317" t="s">
        <v>4166</v>
      </c>
      <c r="D2119" s="317">
        <v>14.721120000000001</v>
      </c>
      <c r="E2119" s="317">
        <v>-17.439340000000001</v>
      </c>
      <c r="F2119" s="317">
        <v>0</v>
      </c>
      <c r="G2119" s="317">
        <v>6</v>
      </c>
      <c r="H2119" s="317">
        <v>0</v>
      </c>
      <c r="I2119" s="317">
        <v>0</v>
      </c>
      <c r="J2119" s="317" t="s">
        <v>19</v>
      </c>
      <c r="K2119" s="317" t="s">
        <v>5432</v>
      </c>
      <c r="L2119" s="317" t="s">
        <v>7605</v>
      </c>
      <c r="M2119" s="317" t="e">
        <f>VLOOKUP(L2119,[2]Feuil1!$F:$F,1,)</f>
        <v>#N/A</v>
      </c>
      <c r="N2119" s="317"/>
    </row>
    <row r="2120" spans="1:14">
      <c r="A2120" s="317" t="str">
        <f>_xlfn.XLOOKUP(B2120,NRO!I:I,NRO!H:H)</f>
        <v>SGK</v>
      </c>
      <c r="B2120" s="317" t="s">
        <v>852</v>
      </c>
      <c r="C2120" s="317" t="s">
        <v>4452</v>
      </c>
      <c r="D2120" s="317">
        <v>14.785399999999999</v>
      </c>
      <c r="E2120" s="317">
        <v>-17.219200000000001</v>
      </c>
      <c r="F2120" s="317">
        <v>0</v>
      </c>
      <c r="G2120" s="317">
        <v>8</v>
      </c>
      <c r="H2120" s="317">
        <v>0</v>
      </c>
      <c r="I2120" s="317">
        <v>0</v>
      </c>
      <c r="J2120" s="318" t="s">
        <v>12</v>
      </c>
      <c r="K2120" s="317" t="s">
        <v>5432</v>
      </c>
      <c r="L2120" s="317" t="s">
        <v>7606</v>
      </c>
      <c r="M2120" s="317" t="str">
        <f>VLOOKUP(L2120,[2]Feuil1!$F:$F,1,)</f>
        <v>O_SGK_V02_PBO65</v>
      </c>
      <c r="N2120" s="317"/>
    </row>
    <row r="2121" spans="1:14">
      <c r="A2121" s="317" t="str">
        <f>_xlfn.XLOOKUP(B2121,NRO!I:I,NRO!H:H)</f>
        <v>SDF</v>
      </c>
      <c r="B2121" s="317" t="s">
        <v>456</v>
      </c>
      <c r="C2121" s="317" t="s">
        <v>5281</v>
      </c>
      <c r="D2121" s="317">
        <v>14.73297</v>
      </c>
      <c r="E2121" s="317">
        <v>-17.463999999999999</v>
      </c>
      <c r="F2121" s="317">
        <v>0</v>
      </c>
      <c r="G2121" s="317">
        <v>6</v>
      </c>
      <c r="H2121" s="317">
        <v>0</v>
      </c>
      <c r="I2121" s="317">
        <v>0</v>
      </c>
      <c r="J2121" s="317" t="s">
        <v>19</v>
      </c>
      <c r="K2121" s="317" t="s">
        <v>5432</v>
      </c>
      <c r="L2121" s="317" t="s">
        <v>7607</v>
      </c>
      <c r="M2121" s="317" t="e">
        <f>VLOOKUP(L2121,[2]Feuil1!$F:$F,1,)</f>
        <v>#N/A</v>
      </c>
      <c r="N2121" s="317"/>
    </row>
    <row r="2122" spans="1:14">
      <c r="A2122" s="317" t="str">
        <f>_xlfn.XLOOKUP(B2122,NRO!I:I,NRO!H:H)</f>
        <v>GDW</v>
      </c>
      <c r="B2122" s="317" t="s">
        <v>912</v>
      </c>
      <c r="C2122" s="317" t="s">
        <v>3695</v>
      </c>
      <c r="D2122" s="317">
        <v>14.776350000000001</v>
      </c>
      <c r="E2122" s="317">
        <v>-17.383590000000002</v>
      </c>
      <c r="F2122" s="317">
        <v>0</v>
      </c>
      <c r="G2122" s="317">
        <v>8</v>
      </c>
      <c r="H2122" s="317">
        <v>0</v>
      </c>
      <c r="I2122" s="317">
        <v>0</v>
      </c>
      <c r="J2122" s="318" t="s">
        <v>12</v>
      </c>
      <c r="K2122" s="317" t="s">
        <v>5432</v>
      </c>
      <c r="L2122" s="317" t="s">
        <v>7608</v>
      </c>
      <c r="M2122" s="317" t="e">
        <f>VLOOKUP(L2122,[2]Feuil1!$F:$F,1,)</f>
        <v>#N/A</v>
      </c>
      <c r="N2122" s="317"/>
    </row>
    <row r="2123" spans="1:14">
      <c r="A2123" s="317" t="str">
        <f>_xlfn.XLOOKUP(B2123,NRO!I:I,NRO!H:H)</f>
        <v>ZIG</v>
      </c>
      <c r="B2123" s="317" t="s">
        <v>1580</v>
      </c>
      <c r="C2123" s="317" t="s">
        <v>3880</v>
      </c>
      <c r="D2123" s="317">
        <v>12.536849999999999</v>
      </c>
      <c r="E2123" s="317">
        <v>-16.284770000000002</v>
      </c>
      <c r="F2123" s="317">
        <v>0</v>
      </c>
      <c r="G2123" s="317">
        <v>8</v>
      </c>
      <c r="H2123" s="317">
        <v>0</v>
      </c>
      <c r="I2123" s="317">
        <v>0</v>
      </c>
      <c r="J2123" s="319" t="s">
        <v>17</v>
      </c>
      <c r="K2123" s="317" t="s">
        <v>5432</v>
      </c>
      <c r="L2123" s="317" t="s">
        <v>7609</v>
      </c>
      <c r="M2123" s="317" t="e">
        <f>VLOOKUP(L2123,[2]Feuil1!$F:$F,1,)</f>
        <v>#N/A</v>
      </c>
      <c r="N2123" s="317"/>
    </row>
    <row r="2124" spans="1:14">
      <c r="A2124" s="317" t="str">
        <f>_xlfn.XLOOKUP(B2124,NRO!I:I,NRO!H:H)</f>
        <v>SVD</v>
      </c>
      <c r="B2124" s="317" t="s">
        <v>174</v>
      </c>
      <c r="C2124" s="317" t="s">
        <v>4220</v>
      </c>
      <c r="D2124" s="317">
        <v>14.713100000000001</v>
      </c>
      <c r="E2124" s="317">
        <v>-17.475069999999999</v>
      </c>
      <c r="F2124" s="317">
        <v>0</v>
      </c>
      <c r="G2124" s="317">
        <v>6</v>
      </c>
      <c r="H2124" s="317">
        <v>0</v>
      </c>
      <c r="I2124" s="317">
        <v>0</v>
      </c>
      <c r="J2124" s="317" t="s">
        <v>19</v>
      </c>
      <c r="K2124" s="317" t="s">
        <v>5432</v>
      </c>
      <c r="L2124" s="317" t="s">
        <v>7610</v>
      </c>
      <c r="M2124" s="317" t="e">
        <f>VLOOKUP(L2124,[2]Feuil1!$F:$F,1,)</f>
        <v>#N/A</v>
      </c>
      <c r="N2124" s="317"/>
    </row>
    <row r="2125" spans="1:14">
      <c r="A2125" s="317" t="str">
        <f>_xlfn.XLOOKUP(B2125,NRO!I:I,NRO!H:H)</f>
        <v>THS</v>
      </c>
      <c r="B2125" s="317" t="s">
        <v>1371</v>
      </c>
      <c r="C2125" s="317" t="s">
        <v>3831</v>
      </c>
      <c r="D2125" s="317">
        <v>14.75361</v>
      </c>
      <c r="E2125" s="317">
        <v>-16.90155</v>
      </c>
      <c r="F2125" s="317">
        <v>0</v>
      </c>
      <c r="G2125" s="317">
        <v>8</v>
      </c>
      <c r="H2125" s="317">
        <v>0</v>
      </c>
      <c r="I2125" s="317">
        <v>0</v>
      </c>
      <c r="J2125" s="320" t="s">
        <v>23</v>
      </c>
      <c r="K2125" s="317" t="s">
        <v>5432</v>
      </c>
      <c r="L2125" s="317" t="s">
        <v>7611</v>
      </c>
      <c r="M2125" s="317" t="e">
        <f>VLOOKUP(L2125,[2]Feuil1!$F:$F,1,)</f>
        <v>#N/A</v>
      </c>
      <c r="N2125" s="317"/>
    </row>
    <row r="2126" spans="1:14">
      <c r="A2126" s="317" t="str">
        <f>_xlfn.XLOOKUP(B2126,NRO!I:I,NRO!H:H)</f>
        <v>TIA</v>
      </c>
      <c r="B2126" s="317" t="s">
        <v>989</v>
      </c>
      <c r="C2126" s="317" t="s">
        <v>3716</v>
      </c>
      <c r="D2126" s="317">
        <v>14.73986</v>
      </c>
      <c r="E2126" s="317">
        <v>-17.357330000000001</v>
      </c>
      <c r="F2126" s="317">
        <v>0</v>
      </c>
      <c r="G2126" s="317">
        <v>8</v>
      </c>
      <c r="H2126" s="317">
        <v>0</v>
      </c>
      <c r="I2126" s="317">
        <v>0</v>
      </c>
      <c r="J2126" s="318" t="s">
        <v>12</v>
      </c>
      <c r="K2126" s="317" t="s">
        <v>5432</v>
      </c>
      <c r="L2126" s="317" t="s">
        <v>7612</v>
      </c>
      <c r="M2126" s="317" t="e">
        <f>VLOOKUP(L2126,[2]Feuil1!$F:$F,1,)</f>
        <v>#N/A</v>
      </c>
      <c r="N2126" s="317"/>
    </row>
    <row r="2127" spans="1:14">
      <c r="A2127" s="317" t="str">
        <f>_xlfn.XLOOKUP(B2127,NRO!I:I,NRO!H:H)</f>
        <v>MBR</v>
      </c>
      <c r="B2127" s="317" t="s">
        <v>735</v>
      </c>
      <c r="C2127" s="317" t="s">
        <v>4911</v>
      </c>
      <c r="D2127" s="317">
        <v>14.407730000000001</v>
      </c>
      <c r="E2127" s="317">
        <v>-16.965340000000001</v>
      </c>
      <c r="F2127" s="317">
        <v>0</v>
      </c>
      <c r="G2127" s="317">
        <v>6</v>
      </c>
      <c r="H2127" s="317">
        <v>0</v>
      </c>
      <c r="I2127" s="317">
        <v>0</v>
      </c>
      <c r="J2127" s="320" t="s">
        <v>23</v>
      </c>
      <c r="K2127" s="317" t="s">
        <v>5432</v>
      </c>
      <c r="L2127" s="317" t="s">
        <v>7613</v>
      </c>
      <c r="M2127" s="317" t="e">
        <f>VLOOKUP(L2127,[2]Feuil1!$F:$F,1,)</f>
        <v>#N/A</v>
      </c>
      <c r="N2127" s="317"/>
    </row>
    <row r="2128" spans="1:14">
      <c r="A2128" s="317" t="str">
        <f>_xlfn.XLOOKUP(B2128,NRO!I:I,NRO!H:H)</f>
        <v>REP</v>
      </c>
      <c r="B2128" s="317" t="s">
        <v>147</v>
      </c>
      <c r="C2128" s="317" t="s">
        <v>3815</v>
      </c>
      <c r="D2128" s="317">
        <v>14.67126</v>
      </c>
      <c r="E2128" s="317">
        <v>-17.43009</v>
      </c>
      <c r="F2128" s="317">
        <v>0</v>
      </c>
      <c r="G2128" s="317">
        <v>6</v>
      </c>
      <c r="H2128" s="317">
        <v>0</v>
      </c>
      <c r="I2128" s="317">
        <v>0</v>
      </c>
      <c r="J2128" s="317" t="s">
        <v>19</v>
      </c>
      <c r="K2128" s="317" t="s">
        <v>5432</v>
      </c>
      <c r="L2128" s="317" t="s">
        <v>7614</v>
      </c>
      <c r="M2128" s="317" t="e">
        <f>VLOOKUP(L2128,[2]Feuil1!$F:$F,1,)</f>
        <v>#N/A</v>
      </c>
      <c r="N2128" s="317"/>
    </row>
    <row r="2129" spans="1:14">
      <c r="A2129" s="317" t="str">
        <f>_xlfn.XLOOKUP(B2129,NRO!I:I,NRO!H:H)</f>
        <v>TIA</v>
      </c>
      <c r="B2129" s="317" t="s">
        <v>918</v>
      </c>
      <c r="C2129" s="317" t="s">
        <v>3756</v>
      </c>
      <c r="D2129" s="317">
        <v>14.7536</v>
      </c>
      <c r="E2129" s="317">
        <v>-17.388500000000001</v>
      </c>
      <c r="F2129" s="317">
        <v>0</v>
      </c>
      <c r="G2129" s="317">
        <v>8</v>
      </c>
      <c r="H2129" s="317">
        <v>0</v>
      </c>
      <c r="I2129" s="317">
        <v>0</v>
      </c>
      <c r="J2129" s="318" t="s">
        <v>12</v>
      </c>
      <c r="K2129" s="317" t="s">
        <v>5432</v>
      </c>
      <c r="L2129" s="317" t="s">
        <v>7615</v>
      </c>
      <c r="M2129" s="317" t="e">
        <f>VLOOKUP(L2129,[2]Feuil1!$F:$F,1,)</f>
        <v>#N/A</v>
      </c>
      <c r="N2129" s="317"/>
    </row>
    <row r="2130" spans="1:14">
      <c r="A2130" s="317" t="str">
        <f>_xlfn.XLOOKUP(B2130,NRO!I:I,NRO!H:H)</f>
        <v>GMB</v>
      </c>
      <c r="B2130" s="317" t="s">
        <v>968</v>
      </c>
      <c r="C2130" s="317" t="s">
        <v>4012</v>
      </c>
      <c r="D2130" s="317">
        <v>14.453541</v>
      </c>
      <c r="E2130" s="317">
        <v>-17.004598000000001</v>
      </c>
      <c r="F2130" s="317">
        <v>0</v>
      </c>
      <c r="G2130" s="317">
        <v>8</v>
      </c>
      <c r="H2130" s="317">
        <v>0</v>
      </c>
      <c r="I2130" s="317">
        <v>0</v>
      </c>
      <c r="J2130" s="320" t="s">
        <v>23</v>
      </c>
      <c r="K2130" s="317" t="s">
        <v>5432</v>
      </c>
      <c r="L2130" s="317" t="s">
        <v>7616</v>
      </c>
      <c r="M2130" s="317" t="e">
        <f>VLOOKUP(L2130,[2]Feuil1!$F:$F,1,)</f>
        <v>#N/A</v>
      </c>
      <c r="N2130" s="317"/>
    </row>
    <row r="2131" spans="1:14">
      <c r="A2131" s="317" t="str">
        <f>_xlfn.XLOOKUP(B2131,NRO!I:I,NRO!H:H)</f>
        <v>REP</v>
      </c>
      <c r="B2131" s="317" t="s">
        <v>155</v>
      </c>
      <c r="C2131" s="317" t="s">
        <v>3965</v>
      </c>
      <c r="D2131" s="317">
        <v>14.665628999999999</v>
      </c>
      <c r="E2131" s="317">
        <v>-17.439588000000001</v>
      </c>
      <c r="F2131" s="317">
        <v>0</v>
      </c>
      <c r="G2131" s="317">
        <v>6</v>
      </c>
      <c r="H2131" s="317">
        <v>0</v>
      </c>
      <c r="I2131" s="317">
        <v>0</v>
      </c>
      <c r="J2131" s="317" t="s">
        <v>19</v>
      </c>
      <c r="K2131" s="317" t="s">
        <v>5432</v>
      </c>
      <c r="L2131" s="317" t="s">
        <v>7617</v>
      </c>
      <c r="M2131" s="317" t="e">
        <f>VLOOKUP(L2131,[2]Feuil1!$F:$F,1,)</f>
        <v>#N/A</v>
      </c>
      <c r="N2131" s="317"/>
    </row>
    <row r="2132" spans="1:14">
      <c r="A2132" s="317" t="str">
        <f>_xlfn.XLOOKUP(B2132,NRO!I:I,NRO!H:H)</f>
        <v>YOF</v>
      </c>
      <c r="B2132" s="317" t="s">
        <v>682</v>
      </c>
      <c r="C2132" s="317" t="s">
        <v>5282</v>
      </c>
      <c r="D2132" s="317">
        <v>14.74095</v>
      </c>
      <c r="E2132" s="317">
        <v>-17.502179999999999</v>
      </c>
      <c r="F2132" s="317">
        <v>0</v>
      </c>
      <c r="G2132" s="317">
        <v>6</v>
      </c>
      <c r="H2132" s="317">
        <v>0</v>
      </c>
      <c r="I2132" s="317">
        <v>0</v>
      </c>
      <c r="J2132" s="317" t="s">
        <v>19</v>
      </c>
      <c r="K2132" s="317" t="s">
        <v>5432</v>
      </c>
      <c r="L2132" s="317" t="s">
        <v>7618</v>
      </c>
      <c r="M2132" s="317" t="e">
        <f>VLOOKUP(L2132,[2]Feuil1!$F:$F,1,)</f>
        <v>#N/A</v>
      </c>
      <c r="N2132" s="317"/>
    </row>
    <row r="2133" spans="1:14">
      <c r="A2133" s="317" t="str">
        <f>_xlfn.XLOOKUP(B2133,NRO!I:I,NRO!H:H)</f>
        <v>YOF</v>
      </c>
      <c r="B2133" s="317" t="s">
        <v>301</v>
      </c>
      <c r="C2133" s="317" t="s">
        <v>3958</v>
      </c>
      <c r="D2133" s="317">
        <v>14.75006</v>
      </c>
      <c r="E2133" s="317">
        <v>-17.483350000000002</v>
      </c>
      <c r="F2133" s="317">
        <v>0</v>
      </c>
      <c r="G2133" s="317">
        <v>6</v>
      </c>
      <c r="H2133" s="317">
        <v>0</v>
      </c>
      <c r="I2133" s="317">
        <v>0</v>
      </c>
      <c r="J2133" s="317" t="s">
        <v>19</v>
      </c>
      <c r="K2133" s="317" t="s">
        <v>5432</v>
      </c>
      <c r="L2133" s="317" t="s">
        <v>7619</v>
      </c>
      <c r="M2133" s="317" t="e">
        <f>VLOOKUP(L2133,[2]Feuil1!$F:$F,1,)</f>
        <v>#N/A</v>
      </c>
      <c r="N2133" s="317"/>
    </row>
    <row r="2134" spans="1:14">
      <c r="A2134" s="317" t="str">
        <f>_xlfn.XLOOKUP(B2134,NRO!I:I,NRO!H:H)</f>
        <v>ALM</v>
      </c>
      <c r="B2134" s="317" t="s">
        <v>392</v>
      </c>
      <c r="C2134" s="317" t="s">
        <v>4339</v>
      </c>
      <c r="D2134" s="317">
        <v>14.72288</v>
      </c>
      <c r="E2134" s="317">
        <v>-17.490390000000001</v>
      </c>
      <c r="F2134" s="317">
        <v>0</v>
      </c>
      <c r="G2134" s="317">
        <v>6</v>
      </c>
      <c r="H2134" s="317">
        <v>0</v>
      </c>
      <c r="I2134" s="317">
        <v>0</v>
      </c>
      <c r="J2134" s="317" t="s">
        <v>19</v>
      </c>
      <c r="K2134" s="317" t="s">
        <v>5432</v>
      </c>
      <c r="L2134" s="317" t="s">
        <v>7620</v>
      </c>
      <c r="M2134" s="317" t="e">
        <f>VLOOKUP(L2134,[2]Feuil1!$F:$F,1,)</f>
        <v>#N/A</v>
      </c>
      <c r="N2134" s="317"/>
    </row>
    <row r="2135" spans="1:14">
      <c r="A2135" s="317" t="str">
        <f>_xlfn.XLOOKUP(B2135,NRO!I:I,NRO!H:H)</f>
        <v>SGK</v>
      </c>
      <c r="B2135" s="317" t="s">
        <v>1256</v>
      </c>
      <c r="C2135" s="317" t="s">
        <v>4455</v>
      </c>
      <c r="D2135" s="317">
        <v>14.75787</v>
      </c>
      <c r="E2135" s="317">
        <v>-17.251670000000001</v>
      </c>
      <c r="F2135" s="317">
        <v>0</v>
      </c>
      <c r="G2135" s="317">
        <v>8</v>
      </c>
      <c r="H2135" s="317">
        <v>0</v>
      </c>
      <c r="I2135" s="317">
        <v>0</v>
      </c>
      <c r="J2135" s="318" t="s">
        <v>12</v>
      </c>
      <c r="K2135" s="317" t="s">
        <v>5432</v>
      </c>
      <c r="L2135" s="317" t="s">
        <v>7621</v>
      </c>
      <c r="M2135" s="317" t="e">
        <f>VLOOKUP(L2135,[2]Feuil1!$F:$F,1,)</f>
        <v>#N/A</v>
      </c>
      <c r="N2135" s="317"/>
    </row>
    <row r="2136" spans="1:14">
      <c r="A2136" s="317" t="str">
        <f>_xlfn.XLOOKUP(B2136,NRO!I:I,NRO!H:H)</f>
        <v>SDF</v>
      </c>
      <c r="B2136" s="317" t="s">
        <v>512</v>
      </c>
      <c r="C2136" s="317" t="s">
        <v>4987</v>
      </c>
      <c r="D2136" s="317">
        <v>14.7318</v>
      </c>
      <c r="E2136" s="317">
        <v>-17.453600000000002</v>
      </c>
      <c r="F2136" s="317">
        <v>0</v>
      </c>
      <c r="G2136" s="317">
        <v>6</v>
      </c>
      <c r="H2136" s="317">
        <v>0</v>
      </c>
      <c r="I2136" s="317">
        <v>0</v>
      </c>
      <c r="J2136" s="317" t="s">
        <v>19</v>
      </c>
      <c r="K2136" s="317" t="s">
        <v>5432</v>
      </c>
      <c r="L2136" s="317" t="s">
        <v>7622</v>
      </c>
      <c r="M2136" s="317" t="e">
        <f>VLOOKUP(L2136,[2]Feuil1!$F:$F,1,)</f>
        <v>#N/A</v>
      </c>
      <c r="N2136" s="317"/>
    </row>
    <row r="2137" spans="1:14">
      <c r="A2137" s="317" t="str">
        <f>_xlfn.XLOOKUP(B2137,NRO!I:I,NRO!H:H)</f>
        <v>STL</v>
      </c>
      <c r="B2137" s="317" t="s">
        <v>1335</v>
      </c>
      <c r="C2137" s="317" t="s">
        <v>4119</v>
      </c>
      <c r="D2137" s="317">
        <v>15.982279999999999</v>
      </c>
      <c r="E2137" s="317">
        <v>-16.491119999999999</v>
      </c>
      <c r="F2137" s="317">
        <v>0</v>
      </c>
      <c r="G2137" s="317">
        <v>8</v>
      </c>
      <c r="H2137" s="317">
        <v>0</v>
      </c>
      <c r="I2137" s="317">
        <v>0</v>
      </c>
      <c r="J2137" s="321" t="s">
        <v>26</v>
      </c>
      <c r="K2137" s="317" t="s">
        <v>5432</v>
      </c>
      <c r="L2137" s="317" t="s">
        <v>7623</v>
      </c>
      <c r="M2137" s="317" t="e">
        <f>VLOOKUP(L2137,[2]Feuil1!$F:$F,1,)</f>
        <v>#N/A</v>
      </c>
      <c r="N2137" s="317"/>
    </row>
    <row r="2138" spans="1:14">
      <c r="A2138" s="317" t="str">
        <f>_xlfn.XLOOKUP(B2138,NRO!I:I,NRO!H:H)</f>
        <v>NDA</v>
      </c>
      <c r="B2138" s="317" t="s">
        <v>1398</v>
      </c>
      <c r="C2138" s="317" t="s">
        <v>4004</v>
      </c>
      <c r="D2138" s="317">
        <v>14.820650000000001</v>
      </c>
      <c r="E2138" s="317">
        <v>-15.907170000000001</v>
      </c>
      <c r="F2138" s="317">
        <v>0</v>
      </c>
      <c r="G2138" s="317">
        <v>8</v>
      </c>
      <c r="H2138" s="317">
        <v>0</v>
      </c>
      <c r="I2138" s="317">
        <v>0</v>
      </c>
      <c r="J2138" s="320" t="s">
        <v>5430</v>
      </c>
      <c r="K2138" s="317" t="s">
        <v>5432</v>
      </c>
      <c r="L2138" s="317" t="s">
        <v>7624</v>
      </c>
      <c r="M2138" s="317" t="e">
        <f>VLOOKUP(L2138,[2]Feuil1!$F:$F,1,)</f>
        <v>#N/A</v>
      </c>
      <c r="N2138" s="317"/>
    </row>
    <row r="2139" spans="1:14">
      <c r="A2139" s="317" t="str">
        <f>_xlfn.XLOOKUP(B2139,NRO!I:I,NRO!H:H)</f>
        <v>THS</v>
      </c>
      <c r="B2139" s="317" t="s">
        <v>1420</v>
      </c>
      <c r="C2139" s="317" t="s">
        <v>4113</v>
      </c>
      <c r="D2139" s="317">
        <v>14.777570000000001</v>
      </c>
      <c r="E2139" s="317">
        <v>-16.924430000000001</v>
      </c>
      <c r="F2139" s="317">
        <v>0</v>
      </c>
      <c r="G2139" s="317">
        <v>8</v>
      </c>
      <c r="H2139" s="317">
        <v>0</v>
      </c>
      <c r="I2139" s="317">
        <v>0</v>
      </c>
      <c r="J2139" s="320" t="s">
        <v>23</v>
      </c>
      <c r="K2139" s="317" t="s">
        <v>5432</v>
      </c>
      <c r="L2139" s="317" t="s">
        <v>7625</v>
      </c>
      <c r="M2139" s="317" t="e">
        <f>VLOOKUP(L2139,[2]Feuil1!$F:$F,1,)</f>
        <v>#N/A</v>
      </c>
      <c r="N2139" s="317"/>
    </row>
    <row r="2140" spans="1:14">
      <c r="A2140" s="317" t="str">
        <f>_xlfn.XLOOKUP(B2140,NRO!I:I,NRO!H:H)</f>
        <v>MBW</v>
      </c>
      <c r="B2140" s="317" t="s">
        <v>910</v>
      </c>
      <c r="C2140" s="317" t="s">
        <v>4113</v>
      </c>
      <c r="D2140" s="317">
        <v>14.7263</v>
      </c>
      <c r="E2140" s="317">
        <v>-17.295310000000001</v>
      </c>
      <c r="F2140" s="317">
        <v>0</v>
      </c>
      <c r="G2140" s="317">
        <v>8</v>
      </c>
      <c r="H2140" s="317">
        <v>0</v>
      </c>
      <c r="I2140" s="317">
        <v>0</v>
      </c>
      <c r="J2140" s="318" t="s">
        <v>12</v>
      </c>
      <c r="K2140" s="317" t="s">
        <v>5432</v>
      </c>
      <c r="L2140" s="317" t="s">
        <v>7626</v>
      </c>
      <c r="M2140" s="317" t="e">
        <f>VLOOKUP(L2140,[2]Feuil1!$F:$F,1,)</f>
        <v>#N/A</v>
      </c>
      <c r="N2140" s="317"/>
    </row>
    <row r="2141" spans="1:14">
      <c r="A2141" s="317" t="str">
        <f>_xlfn.XLOOKUP(B2141,NRO!I:I,NRO!H:H)</f>
        <v>THS</v>
      </c>
      <c r="B2141" s="317" t="s">
        <v>878</v>
      </c>
      <c r="C2141" s="317" t="s">
        <v>5283</v>
      </c>
      <c r="D2141" s="317">
        <v>14.76853</v>
      </c>
      <c r="E2141" s="317">
        <v>-16.95486</v>
      </c>
      <c r="F2141" s="317">
        <v>0</v>
      </c>
      <c r="G2141" s="317">
        <v>6</v>
      </c>
      <c r="H2141" s="317">
        <v>0</v>
      </c>
      <c r="I2141" s="317">
        <v>0</v>
      </c>
      <c r="J2141" s="320" t="s">
        <v>23</v>
      </c>
      <c r="K2141" s="317" t="s">
        <v>5432</v>
      </c>
      <c r="L2141" s="317" t="s">
        <v>7627</v>
      </c>
      <c r="M2141" s="317" t="e">
        <f>VLOOKUP(L2141,[2]Feuil1!$F:$F,1,)</f>
        <v>#N/A</v>
      </c>
      <c r="N2141" s="317"/>
    </row>
    <row r="2142" spans="1:14">
      <c r="A2142" s="317" t="str">
        <f>_xlfn.XLOOKUP(B2142,NRO!I:I,NRO!H:H)</f>
        <v>CAM</v>
      </c>
      <c r="B2142" s="317" t="s">
        <v>326</v>
      </c>
      <c r="C2142" s="317" t="s">
        <v>3810</v>
      </c>
      <c r="D2142" s="317">
        <v>14.76961</v>
      </c>
      <c r="E2142" s="317">
        <v>-17.411280000000001</v>
      </c>
      <c r="F2142" s="317">
        <v>0</v>
      </c>
      <c r="G2142" s="317">
        <v>6</v>
      </c>
      <c r="H2142" s="317">
        <v>0</v>
      </c>
      <c r="I2142" s="317">
        <v>0</v>
      </c>
      <c r="J2142" s="318" t="s">
        <v>12</v>
      </c>
      <c r="K2142" s="317" t="s">
        <v>5432</v>
      </c>
      <c r="L2142" s="317" t="s">
        <v>7628</v>
      </c>
      <c r="M2142" s="317" t="e">
        <f>VLOOKUP(L2142,[2]Feuil1!$F:$F,1,)</f>
        <v>#N/A</v>
      </c>
      <c r="N2142" s="317"/>
    </row>
    <row r="2143" spans="1:14">
      <c r="A2143" s="317" t="str">
        <f>_xlfn.XLOOKUP(B2143,NRO!I:I,NRO!H:H)</f>
        <v>DMD</v>
      </c>
      <c r="B2143" s="317" t="s">
        <v>1700</v>
      </c>
      <c r="C2143" s="317" t="s">
        <v>3892</v>
      </c>
      <c r="D2143" s="317">
        <v>14.731</v>
      </c>
      <c r="E2143" s="317">
        <v>-17.210899999999999</v>
      </c>
      <c r="F2143" s="317">
        <v>0</v>
      </c>
      <c r="G2143" s="317">
        <v>8</v>
      </c>
      <c r="H2143" s="317">
        <v>0</v>
      </c>
      <c r="I2143" s="317">
        <v>0</v>
      </c>
      <c r="J2143" s="318" t="s">
        <v>12</v>
      </c>
      <c r="K2143" s="317" t="s">
        <v>5432</v>
      </c>
      <c r="L2143" s="317" t="s">
        <v>7629</v>
      </c>
      <c r="M2143" s="317" t="e">
        <f>VLOOKUP(L2143,[2]Feuil1!$F:$F,1,)</f>
        <v>#N/A</v>
      </c>
      <c r="N2143" s="317"/>
    </row>
    <row r="2144" spans="1:14">
      <c r="A2144" s="317" t="str">
        <f>_xlfn.XLOOKUP(B2144,NRO!I:I,NRO!H:H)</f>
        <v>THS</v>
      </c>
      <c r="B2144" s="317" t="s">
        <v>1371</v>
      </c>
      <c r="C2144" s="317" t="s">
        <v>4474</v>
      </c>
      <c r="D2144" s="317">
        <v>14.762230000000001</v>
      </c>
      <c r="E2144" s="317">
        <v>-16.907350000000001</v>
      </c>
      <c r="F2144" s="317">
        <v>0</v>
      </c>
      <c r="G2144" s="317">
        <v>8</v>
      </c>
      <c r="H2144" s="317">
        <v>0</v>
      </c>
      <c r="I2144" s="317">
        <v>0</v>
      </c>
      <c r="J2144" s="320" t="s">
        <v>23</v>
      </c>
      <c r="K2144" s="317" t="s">
        <v>5432</v>
      </c>
      <c r="L2144" s="317" t="s">
        <v>7630</v>
      </c>
      <c r="M2144" s="317" t="e">
        <f>VLOOKUP(L2144,[2]Feuil1!$F:$F,1,)</f>
        <v>#N/A</v>
      </c>
      <c r="N2144" s="317"/>
    </row>
    <row r="2145" spans="1:14">
      <c r="A2145" s="317" t="str">
        <f>_xlfn.XLOOKUP(B2145,NRO!I:I,NRO!H:H)</f>
        <v>THS</v>
      </c>
      <c r="B2145" s="317" t="s">
        <v>1124</v>
      </c>
      <c r="C2145" s="317" t="s">
        <v>3725</v>
      </c>
      <c r="D2145" s="317">
        <v>14.7539</v>
      </c>
      <c r="E2145" s="317">
        <v>-16.933240000000001</v>
      </c>
      <c r="F2145" s="317">
        <v>0</v>
      </c>
      <c r="G2145" s="317">
        <v>8</v>
      </c>
      <c r="H2145" s="317">
        <v>0</v>
      </c>
      <c r="I2145" s="317">
        <v>0</v>
      </c>
      <c r="J2145" s="320" t="s">
        <v>23</v>
      </c>
      <c r="K2145" s="317" t="s">
        <v>5432</v>
      </c>
      <c r="L2145" s="317" t="s">
        <v>7631</v>
      </c>
      <c r="M2145" s="317" t="e">
        <f>VLOOKUP(L2145,[2]Feuil1!$F:$F,1,)</f>
        <v>#N/A</v>
      </c>
      <c r="N2145" s="317"/>
    </row>
    <row r="2146" spans="1:14">
      <c r="A2146" s="317" t="str">
        <f>_xlfn.XLOOKUP(B2146,NRO!I:I,NRO!H:H)</f>
        <v>SGK</v>
      </c>
      <c r="B2146" s="317" t="s">
        <v>801</v>
      </c>
      <c r="C2146" s="317" t="s">
        <v>3723</v>
      </c>
      <c r="D2146" s="317">
        <v>14.7758</v>
      </c>
      <c r="E2146" s="317">
        <v>-17.261099999999999</v>
      </c>
      <c r="F2146" s="317">
        <v>0</v>
      </c>
      <c r="G2146" s="317">
        <v>8</v>
      </c>
      <c r="H2146" s="317">
        <v>0</v>
      </c>
      <c r="I2146" s="317">
        <v>0</v>
      </c>
      <c r="J2146" s="318" t="s">
        <v>12</v>
      </c>
      <c r="K2146" s="317" t="s">
        <v>5432</v>
      </c>
      <c r="L2146" s="317" t="s">
        <v>7632</v>
      </c>
      <c r="M2146" s="317" t="e">
        <f>VLOOKUP(L2146,[2]Feuil1!$F:$F,1,)</f>
        <v>#N/A</v>
      </c>
      <c r="N2146" s="317"/>
    </row>
    <row r="2147" spans="1:14">
      <c r="A2147" s="317" t="str">
        <f>_xlfn.XLOOKUP(B2147,NRO!I:I,NRO!H:H)</f>
        <v>MED</v>
      </c>
      <c r="B2147" s="317" t="s">
        <v>277</v>
      </c>
      <c r="C2147" s="317" t="s">
        <v>4249</v>
      </c>
      <c r="D2147" s="317">
        <v>14.688489000000001</v>
      </c>
      <c r="E2147" s="317">
        <v>-17.447351999999999</v>
      </c>
      <c r="F2147" s="317">
        <v>0</v>
      </c>
      <c r="G2147" s="317">
        <v>6</v>
      </c>
      <c r="H2147" s="317">
        <v>0</v>
      </c>
      <c r="I2147" s="317">
        <v>0</v>
      </c>
      <c r="J2147" s="317" t="s">
        <v>19</v>
      </c>
      <c r="K2147" s="317" t="s">
        <v>5432</v>
      </c>
      <c r="L2147" s="317" t="s">
        <v>7633</v>
      </c>
      <c r="M2147" s="317" t="e">
        <f>VLOOKUP(L2147,[2]Feuil1!$F:$F,1,)</f>
        <v>#N/A</v>
      </c>
      <c r="N2147" s="317"/>
    </row>
    <row r="2148" spans="1:14">
      <c r="A2148" s="317" t="str">
        <f>_xlfn.XLOOKUP(B2148,NRO!I:I,NRO!H:H)</f>
        <v>NFO</v>
      </c>
      <c r="B2148" s="317" t="s">
        <v>466</v>
      </c>
      <c r="C2148" s="317" t="s">
        <v>3963</v>
      </c>
      <c r="D2148" s="317">
        <v>14.755660000000001</v>
      </c>
      <c r="E2148" s="317">
        <v>-17.428719999999998</v>
      </c>
      <c r="F2148" s="317">
        <v>0</v>
      </c>
      <c r="G2148" s="317">
        <v>8</v>
      </c>
      <c r="H2148" s="317">
        <v>0</v>
      </c>
      <c r="I2148" s="317">
        <v>0</v>
      </c>
      <c r="J2148" s="318" t="s">
        <v>12</v>
      </c>
      <c r="K2148" s="317" t="s">
        <v>5432</v>
      </c>
      <c r="L2148" s="317" t="s">
        <v>7634</v>
      </c>
      <c r="M2148" s="317" t="e">
        <f>VLOOKUP(L2148,[2]Feuil1!$F:$F,1,)</f>
        <v>#N/A</v>
      </c>
      <c r="N2148" s="317"/>
    </row>
    <row r="2149" spans="1:14">
      <c r="A2149" s="317" t="str">
        <f>_xlfn.XLOOKUP(B2149,NRO!I:I,NRO!H:H)</f>
        <v>PRK</v>
      </c>
      <c r="B2149" s="317" t="s">
        <v>1701</v>
      </c>
      <c r="C2149" s="317" t="s">
        <v>3831</v>
      </c>
      <c r="D2149" s="317">
        <v>13.69591</v>
      </c>
      <c r="E2149" s="317">
        <v>-15.83549</v>
      </c>
      <c r="F2149" s="317">
        <v>0</v>
      </c>
      <c r="G2149" s="317">
        <v>8</v>
      </c>
      <c r="H2149" s="317">
        <v>0</v>
      </c>
      <c r="I2149" s="317">
        <v>0</v>
      </c>
      <c r="J2149" s="322" t="s">
        <v>41</v>
      </c>
      <c r="K2149" s="317" t="s">
        <v>5432</v>
      </c>
      <c r="L2149" s="317" t="s">
        <v>7635</v>
      </c>
      <c r="M2149" s="317" t="e">
        <f>VLOOKUP(L2149,[2]Feuil1!$F:$F,1,)</f>
        <v>#N/A</v>
      </c>
      <c r="N2149" s="317"/>
    </row>
    <row r="2150" spans="1:14">
      <c r="A2150" s="317" t="str">
        <f>_xlfn.XLOOKUP(B2150,NRO!I:I,NRO!H:H)</f>
        <v>THS</v>
      </c>
      <c r="B2150" s="317" t="s">
        <v>1420</v>
      </c>
      <c r="C2150" s="317" t="s">
        <v>3788</v>
      </c>
      <c r="D2150" s="317">
        <v>14.775320000000001</v>
      </c>
      <c r="E2150" s="317">
        <v>-16.924620000000001</v>
      </c>
      <c r="F2150" s="317">
        <v>0</v>
      </c>
      <c r="G2150" s="317">
        <v>8</v>
      </c>
      <c r="H2150" s="317">
        <v>0</v>
      </c>
      <c r="I2150" s="317">
        <v>0</v>
      </c>
      <c r="J2150" s="320" t="s">
        <v>23</v>
      </c>
      <c r="K2150" s="317" t="s">
        <v>5432</v>
      </c>
      <c r="L2150" s="317" t="s">
        <v>7636</v>
      </c>
      <c r="M2150" s="317" t="e">
        <f>VLOOKUP(L2150,[2]Feuil1!$F:$F,1,)</f>
        <v>#N/A</v>
      </c>
      <c r="N2150" s="317"/>
    </row>
    <row r="2151" spans="1:14">
      <c r="A2151" s="317" t="str">
        <f>_xlfn.XLOOKUP(B2151,NRO!I:I,NRO!H:H)</f>
        <v>MBR</v>
      </c>
      <c r="B2151" s="317" t="s">
        <v>735</v>
      </c>
      <c r="C2151" s="317" t="s">
        <v>4713</v>
      </c>
      <c r="D2151" s="317">
        <v>14.41366</v>
      </c>
      <c r="E2151" s="317">
        <v>-16.968789999999998</v>
      </c>
      <c r="F2151" s="317">
        <v>0</v>
      </c>
      <c r="G2151" s="317">
        <v>6</v>
      </c>
      <c r="H2151" s="317">
        <v>0</v>
      </c>
      <c r="I2151" s="317">
        <v>0</v>
      </c>
      <c r="J2151" s="320" t="s">
        <v>23</v>
      </c>
      <c r="K2151" s="317" t="s">
        <v>5432</v>
      </c>
      <c r="L2151" s="317" t="s">
        <v>7637</v>
      </c>
      <c r="M2151" s="317" t="e">
        <f>VLOOKUP(L2151,[2]Feuil1!$F:$F,1,)</f>
        <v>#N/A</v>
      </c>
      <c r="N2151" s="317"/>
    </row>
    <row r="2152" spans="1:14">
      <c r="A2152" s="317" t="str">
        <f>_xlfn.XLOOKUP(B2152,NRO!I:I,NRO!H:H)</f>
        <v>NFO</v>
      </c>
      <c r="B2152" s="317" t="s">
        <v>292</v>
      </c>
      <c r="C2152" s="317" t="s">
        <v>3839</v>
      </c>
      <c r="D2152" s="317">
        <v>14.758470000000001</v>
      </c>
      <c r="E2152" s="317">
        <v>-17.465039999999998</v>
      </c>
      <c r="F2152" s="317">
        <v>0</v>
      </c>
      <c r="G2152" s="317">
        <v>6</v>
      </c>
      <c r="H2152" s="317">
        <v>0</v>
      </c>
      <c r="I2152" s="317">
        <v>0</v>
      </c>
      <c r="J2152" s="317" t="s">
        <v>19</v>
      </c>
      <c r="K2152" s="317" t="s">
        <v>5432</v>
      </c>
      <c r="L2152" s="317" t="s">
        <v>7638</v>
      </c>
      <c r="M2152" s="317" t="e">
        <f>VLOOKUP(L2152,[2]Feuil1!$F:$F,1,)</f>
        <v>#N/A</v>
      </c>
      <c r="N2152" s="317"/>
    </row>
    <row r="2153" spans="1:14">
      <c r="A2153" s="317" t="str">
        <f>_xlfn.XLOOKUP(B2153,NRO!I:I,NRO!H:H)</f>
        <v>THS</v>
      </c>
      <c r="B2153" s="317" t="s">
        <v>1132</v>
      </c>
      <c r="C2153" s="317" t="s">
        <v>3873</v>
      </c>
      <c r="D2153" s="317">
        <v>14.800255</v>
      </c>
      <c r="E2153" s="317">
        <v>-16.950664</v>
      </c>
      <c r="F2153" s="317">
        <v>0</v>
      </c>
      <c r="G2153" s="317">
        <v>8</v>
      </c>
      <c r="H2153" s="317">
        <v>0</v>
      </c>
      <c r="I2153" s="317">
        <v>0</v>
      </c>
      <c r="J2153" s="320" t="s">
        <v>23</v>
      </c>
      <c r="K2153" s="317" t="s">
        <v>5432</v>
      </c>
      <c r="L2153" s="317" t="s">
        <v>7639</v>
      </c>
      <c r="M2153" s="317" t="e">
        <f>VLOOKUP(L2153,[2]Feuil1!$F:$F,1,)</f>
        <v>#N/A</v>
      </c>
      <c r="N2153" s="317"/>
    </row>
    <row r="2154" spans="1:14">
      <c r="A2154" s="317" t="str">
        <f>_xlfn.XLOOKUP(B2154,NRO!I:I,NRO!H:H)</f>
        <v>SGK</v>
      </c>
      <c r="B2154" s="317" t="s">
        <v>1092</v>
      </c>
      <c r="C2154" s="317" t="s">
        <v>3784</v>
      </c>
      <c r="D2154" s="317">
        <v>14.743790000000001</v>
      </c>
      <c r="E2154" s="317">
        <v>-17.238240000000001</v>
      </c>
      <c r="F2154" s="317">
        <v>0</v>
      </c>
      <c r="G2154" s="317">
        <v>8</v>
      </c>
      <c r="H2154" s="317">
        <v>0</v>
      </c>
      <c r="I2154" s="317">
        <v>0</v>
      </c>
      <c r="J2154" s="318" t="s">
        <v>12</v>
      </c>
      <c r="K2154" s="317" t="s">
        <v>5432</v>
      </c>
      <c r="L2154" s="317" t="s">
        <v>7640</v>
      </c>
      <c r="M2154" s="317" t="e">
        <f>VLOOKUP(L2154,[2]Feuil1!$F:$F,1,)</f>
        <v>#N/A</v>
      </c>
      <c r="N2154" s="317"/>
    </row>
    <row r="2155" spans="1:14">
      <c r="A2155" s="317" t="str">
        <f>_xlfn.XLOOKUP(B2155,NRO!I:I,NRO!H:H)</f>
        <v>KMR</v>
      </c>
      <c r="B2155" s="317" t="s">
        <v>816</v>
      </c>
      <c r="C2155" s="317" t="s">
        <v>3940</v>
      </c>
      <c r="D2155" s="317">
        <v>14.77617</v>
      </c>
      <c r="E2155" s="317">
        <v>-17.36476</v>
      </c>
      <c r="F2155" s="317">
        <v>0</v>
      </c>
      <c r="G2155" s="317">
        <v>6</v>
      </c>
      <c r="H2155" s="317">
        <v>0</v>
      </c>
      <c r="I2155" s="317">
        <v>0</v>
      </c>
      <c r="J2155" s="318" t="s">
        <v>12</v>
      </c>
      <c r="K2155" s="317" t="s">
        <v>5432</v>
      </c>
      <c r="L2155" s="317" t="s">
        <v>7641</v>
      </c>
      <c r="M2155" s="317" t="e">
        <f>VLOOKUP(L2155,[2]Feuil1!$F:$F,1,)</f>
        <v>#N/A</v>
      </c>
      <c r="N2155" s="317"/>
    </row>
    <row r="2156" spans="1:14">
      <c r="A2156" s="317" t="str">
        <f>_xlfn.XLOOKUP(B2156,NRO!I:I,NRO!H:H)</f>
        <v>THS</v>
      </c>
      <c r="B2156" s="317" t="s">
        <v>1111</v>
      </c>
      <c r="C2156" s="317" t="s">
        <v>4405</v>
      </c>
      <c r="D2156" s="317">
        <v>14.80007</v>
      </c>
      <c r="E2156" s="317">
        <v>-16.907109999999999</v>
      </c>
      <c r="F2156" s="317">
        <v>0</v>
      </c>
      <c r="G2156" s="317">
        <v>8</v>
      </c>
      <c r="H2156" s="317">
        <v>0</v>
      </c>
      <c r="I2156" s="317">
        <v>0</v>
      </c>
      <c r="J2156" s="320" t="s">
        <v>23</v>
      </c>
      <c r="K2156" s="317" t="s">
        <v>5432</v>
      </c>
      <c r="L2156" s="317" t="s">
        <v>7642</v>
      </c>
      <c r="M2156" s="317" t="e">
        <f>VLOOKUP(L2156,[2]Feuil1!$F:$F,1,)</f>
        <v>#N/A</v>
      </c>
      <c r="N2156" s="317"/>
    </row>
    <row r="2157" spans="1:14">
      <c r="A2157" s="317" t="str">
        <f>_xlfn.XLOOKUP(B2157,NRO!I:I,NRO!H:H)</f>
        <v>HAN</v>
      </c>
      <c r="B2157" s="317" t="s">
        <v>271</v>
      </c>
      <c r="C2157" s="317" t="s">
        <v>3939</v>
      </c>
      <c r="D2157" s="317">
        <v>14.72836</v>
      </c>
      <c r="E2157" s="317">
        <v>-17.441269999999999</v>
      </c>
      <c r="F2157" s="317">
        <v>0</v>
      </c>
      <c r="G2157" s="317">
        <v>6</v>
      </c>
      <c r="H2157" s="317">
        <v>0</v>
      </c>
      <c r="I2157" s="317">
        <v>0</v>
      </c>
      <c r="J2157" s="317" t="s">
        <v>19</v>
      </c>
      <c r="K2157" s="317" t="s">
        <v>5432</v>
      </c>
      <c r="L2157" s="317" t="s">
        <v>7643</v>
      </c>
      <c r="M2157" s="317" t="e">
        <f>VLOOKUP(L2157,[2]Feuil1!$F:$F,1,)</f>
        <v>#N/A</v>
      </c>
      <c r="N2157" s="317"/>
    </row>
    <row r="2158" spans="1:14">
      <c r="A2158" s="317" t="str">
        <f>_xlfn.XLOOKUP(B2158,NRO!I:I,NRO!H:H)</f>
        <v>SGK</v>
      </c>
      <c r="B2158" s="317" t="s">
        <v>1672</v>
      </c>
      <c r="C2158" s="317" t="s">
        <v>4526</v>
      </c>
      <c r="D2158" s="317">
        <v>14.81939</v>
      </c>
      <c r="E2158" s="317">
        <v>-17.274550000000001</v>
      </c>
      <c r="F2158" s="317">
        <v>0</v>
      </c>
      <c r="G2158" s="317">
        <v>6</v>
      </c>
      <c r="H2158" s="317">
        <v>0</v>
      </c>
      <c r="I2158" s="317">
        <v>0</v>
      </c>
      <c r="J2158" s="318" t="s">
        <v>12</v>
      </c>
      <c r="K2158" s="317" t="s">
        <v>5432</v>
      </c>
      <c r="L2158" s="317" t="s">
        <v>7644</v>
      </c>
      <c r="M2158" s="317" t="e">
        <f>VLOOKUP(L2158,[2]Feuil1!$F:$F,1,)</f>
        <v>#N/A</v>
      </c>
      <c r="N2158" s="317"/>
    </row>
    <row r="2159" spans="1:14">
      <c r="A2159" s="317" t="str">
        <f>_xlfn.XLOOKUP(B2159,NRO!I:I,NRO!H:H)</f>
        <v>SGK</v>
      </c>
      <c r="B2159" s="317" t="s">
        <v>802</v>
      </c>
      <c r="C2159" s="317" t="s">
        <v>3695</v>
      </c>
      <c r="D2159" s="317">
        <v>14.762</v>
      </c>
      <c r="E2159" s="317">
        <v>-17.234680000000001</v>
      </c>
      <c r="F2159" s="317">
        <v>0</v>
      </c>
      <c r="G2159" s="317">
        <v>8</v>
      </c>
      <c r="H2159" s="317">
        <v>0</v>
      </c>
      <c r="I2159" s="317">
        <v>0</v>
      </c>
      <c r="J2159" s="318" t="s">
        <v>12</v>
      </c>
      <c r="K2159" s="317" t="s">
        <v>5432</v>
      </c>
      <c r="L2159" s="317" t="s">
        <v>7645</v>
      </c>
      <c r="M2159" s="317" t="e">
        <f>VLOOKUP(L2159,[2]Feuil1!$F:$F,1,)</f>
        <v>#N/A</v>
      </c>
      <c r="N2159" s="317"/>
    </row>
    <row r="2160" spans="1:14">
      <c r="A2160" s="317" t="e">
        <f>_xlfn.XLOOKUP(B2160,NRO!I:I,NRO!H:H)</f>
        <v>#N/A</v>
      </c>
      <c r="B2160" s="317" t="s">
        <v>5284</v>
      </c>
      <c r="C2160" s="317" t="s">
        <v>5024</v>
      </c>
      <c r="D2160" s="317">
        <v>14.70429</v>
      </c>
      <c r="E2160" s="317">
        <v>-17.4544</v>
      </c>
      <c r="F2160" s="317">
        <v>0</v>
      </c>
      <c r="G2160" s="317">
        <v>6</v>
      </c>
      <c r="H2160" s="317">
        <v>0</v>
      </c>
      <c r="I2160" s="317">
        <v>0</v>
      </c>
      <c r="J2160" s="317" t="s">
        <v>19</v>
      </c>
      <c r="K2160" s="317" t="s">
        <v>5432</v>
      </c>
      <c r="L2160" s="317" t="s">
        <v>7646</v>
      </c>
      <c r="M2160" s="317" t="e">
        <f>VLOOKUP(L2160,[2]Feuil1!$F:$F,1,)</f>
        <v>#N/A</v>
      </c>
      <c r="N2160" s="317"/>
    </row>
    <row r="2161" spans="1:14">
      <c r="A2161" s="317" t="str">
        <f>_xlfn.XLOOKUP(B2161,NRO!I:I,NRO!H:H)</f>
        <v>CAM</v>
      </c>
      <c r="B2161" s="317" t="s">
        <v>1084</v>
      </c>
      <c r="C2161" s="317" t="s">
        <v>4058</v>
      </c>
      <c r="D2161" s="317">
        <v>14.753410000000001</v>
      </c>
      <c r="E2161" s="317">
        <v>-17.427050000000001</v>
      </c>
      <c r="F2161" s="317">
        <v>0</v>
      </c>
      <c r="G2161" s="317">
        <v>8</v>
      </c>
      <c r="H2161" s="317">
        <v>0</v>
      </c>
      <c r="I2161" s="317">
        <v>0</v>
      </c>
      <c r="J2161" s="318" t="s">
        <v>12</v>
      </c>
      <c r="K2161" s="317" t="s">
        <v>5432</v>
      </c>
      <c r="L2161" s="317" t="s">
        <v>7647</v>
      </c>
      <c r="M2161" s="317" t="e">
        <f>VLOOKUP(L2161,[2]Feuil1!$F:$F,1,)</f>
        <v>#N/A</v>
      </c>
      <c r="N2161" s="317"/>
    </row>
    <row r="2162" spans="1:14">
      <c r="A2162" s="317" t="str">
        <f>_xlfn.XLOOKUP(B2162,NRO!I:I,NRO!H:H)</f>
        <v>CAM</v>
      </c>
      <c r="B2162" s="317" t="s">
        <v>1084</v>
      </c>
      <c r="C2162" s="317" t="s">
        <v>4107</v>
      </c>
      <c r="D2162" s="317">
        <v>14.75535</v>
      </c>
      <c r="E2162" s="317">
        <v>-17.428979999999999</v>
      </c>
      <c r="F2162" s="317">
        <v>0</v>
      </c>
      <c r="G2162" s="317">
        <v>8</v>
      </c>
      <c r="H2162" s="317">
        <v>0</v>
      </c>
      <c r="I2162" s="317">
        <v>0</v>
      </c>
      <c r="J2162" s="318" t="s">
        <v>12</v>
      </c>
      <c r="K2162" s="317" t="s">
        <v>5432</v>
      </c>
      <c r="L2162" s="317" t="s">
        <v>7648</v>
      </c>
      <c r="M2162" s="317" t="e">
        <f>VLOOKUP(L2162,[2]Feuil1!$F:$F,1,)</f>
        <v>#N/A</v>
      </c>
      <c r="N2162" s="317"/>
    </row>
    <row r="2163" spans="1:14">
      <c r="A2163" s="317" t="str">
        <f>_xlfn.XLOOKUP(B2163,NRO!I:I,NRO!H:H)</f>
        <v>CAM</v>
      </c>
      <c r="B2163" s="317" t="s">
        <v>1084</v>
      </c>
      <c r="C2163" s="317" t="s">
        <v>4120</v>
      </c>
      <c r="D2163" s="317">
        <v>14.75595</v>
      </c>
      <c r="E2163" s="317">
        <v>-17.43186</v>
      </c>
      <c r="F2163" s="317">
        <v>0</v>
      </c>
      <c r="G2163" s="317">
        <v>8</v>
      </c>
      <c r="H2163" s="317">
        <v>0</v>
      </c>
      <c r="I2163" s="317">
        <v>0</v>
      </c>
      <c r="J2163" s="318" t="s">
        <v>12</v>
      </c>
      <c r="K2163" s="317" t="s">
        <v>5432</v>
      </c>
      <c r="L2163" s="317" t="s">
        <v>7649</v>
      </c>
      <c r="M2163" s="317" t="e">
        <f>VLOOKUP(L2163,[2]Feuil1!$F:$F,1,)</f>
        <v>#N/A</v>
      </c>
      <c r="N2163" s="317"/>
    </row>
    <row r="2164" spans="1:14">
      <c r="A2164" s="317" t="str">
        <f>_xlfn.XLOOKUP(B2164,NRO!I:I,NRO!H:H)</f>
        <v>YOF</v>
      </c>
      <c r="B2164" s="317" t="s">
        <v>682</v>
      </c>
      <c r="C2164" s="317" t="s">
        <v>4067</v>
      </c>
      <c r="D2164" s="317">
        <v>14.73574</v>
      </c>
      <c r="E2164" s="317">
        <v>-17.501429999999999</v>
      </c>
      <c r="F2164" s="317">
        <v>0</v>
      </c>
      <c r="G2164" s="317">
        <v>6</v>
      </c>
      <c r="H2164" s="317">
        <v>0</v>
      </c>
      <c r="I2164" s="317">
        <v>0</v>
      </c>
      <c r="J2164" s="317" t="s">
        <v>19</v>
      </c>
      <c r="K2164" s="317" t="s">
        <v>5432</v>
      </c>
      <c r="L2164" s="317" t="s">
        <v>7650</v>
      </c>
      <c r="M2164" s="317" t="e">
        <f>VLOOKUP(L2164,[2]Feuil1!$F:$F,1,)</f>
        <v>#N/A</v>
      </c>
      <c r="N2164" s="317"/>
    </row>
    <row r="2165" spans="1:14">
      <c r="A2165" s="317" t="str">
        <f>_xlfn.XLOOKUP(B2165,NRO!I:I,NRO!H:H)</f>
        <v>YOF</v>
      </c>
      <c r="B2165" s="317" t="s">
        <v>682</v>
      </c>
      <c r="C2165" s="317" t="s">
        <v>4178</v>
      </c>
      <c r="D2165" s="317">
        <v>14.737299999999999</v>
      </c>
      <c r="E2165" s="317">
        <v>-17.500589999999999</v>
      </c>
      <c r="F2165" s="317">
        <v>0</v>
      </c>
      <c r="G2165" s="317">
        <v>6</v>
      </c>
      <c r="H2165" s="317">
        <v>0</v>
      </c>
      <c r="I2165" s="317">
        <v>0</v>
      </c>
      <c r="J2165" s="317" t="s">
        <v>19</v>
      </c>
      <c r="K2165" s="317" t="s">
        <v>5432</v>
      </c>
      <c r="L2165" s="317" t="s">
        <v>7651</v>
      </c>
      <c r="M2165" s="317" t="e">
        <f>VLOOKUP(L2165,[2]Feuil1!$F:$F,1,)</f>
        <v>#N/A</v>
      </c>
      <c r="N2165" s="317"/>
    </row>
    <row r="2166" spans="1:14">
      <c r="A2166" s="317" t="str">
        <f>_xlfn.XLOOKUP(B2166,NRO!I:I,NRO!H:H)</f>
        <v>YOF</v>
      </c>
      <c r="B2166" s="317" t="s">
        <v>682</v>
      </c>
      <c r="C2166" s="317" t="s">
        <v>3728</v>
      </c>
      <c r="D2166" s="317">
        <v>14.737539999999999</v>
      </c>
      <c r="E2166" s="317">
        <v>-17.501200000000001</v>
      </c>
      <c r="F2166" s="317">
        <v>0</v>
      </c>
      <c r="G2166" s="317">
        <v>6</v>
      </c>
      <c r="H2166" s="317">
        <v>0</v>
      </c>
      <c r="I2166" s="317">
        <v>0</v>
      </c>
      <c r="J2166" s="317" t="s">
        <v>19</v>
      </c>
      <c r="K2166" s="317" t="s">
        <v>5432</v>
      </c>
      <c r="L2166" s="317" t="s">
        <v>7652</v>
      </c>
      <c r="M2166" s="317" t="e">
        <f>VLOOKUP(L2166,[2]Feuil1!$F:$F,1,)</f>
        <v>#N/A</v>
      </c>
      <c r="N2166" s="317"/>
    </row>
    <row r="2167" spans="1:14">
      <c r="A2167" s="317" t="str">
        <f>_xlfn.XLOOKUP(B2167,NRO!I:I,NRO!H:H)</f>
        <v>MED</v>
      </c>
      <c r="B2167" s="317" t="s">
        <v>202</v>
      </c>
      <c r="C2167" s="317" t="s">
        <v>4036</v>
      </c>
      <c r="D2167" s="317">
        <v>14.679</v>
      </c>
      <c r="E2167" s="317">
        <v>-17.455639999999999</v>
      </c>
      <c r="F2167" s="317">
        <v>0</v>
      </c>
      <c r="G2167" s="317">
        <v>6</v>
      </c>
      <c r="H2167" s="317">
        <v>0</v>
      </c>
      <c r="I2167" s="317">
        <v>0</v>
      </c>
      <c r="J2167" s="317" t="s">
        <v>19</v>
      </c>
      <c r="K2167" s="317" t="s">
        <v>5432</v>
      </c>
      <c r="L2167" s="317" t="s">
        <v>7653</v>
      </c>
      <c r="M2167" s="317" t="e">
        <f>VLOOKUP(L2167,[2]Feuil1!$F:$F,1,)</f>
        <v>#N/A</v>
      </c>
      <c r="N2167" s="317"/>
    </row>
    <row r="2168" spans="1:14">
      <c r="A2168" s="317" t="str">
        <f>_xlfn.XLOOKUP(B2168,NRO!I:I,NRO!H:H)</f>
        <v>MED</v>
      </c>
      <c r="B2168" s="317" t="s">
        <v>202</v>
      </c>
      <c r="C2168" s="317" t="s">
        <v>4101</v>
      </c>
      <c r="D2168" s="317">
        <v>14.67737</v>
      </c>
      <c r="E2168" s="317">
        <v>-17.455850000000002</v>
      </c>
      <c r="F2168" s="317">
        <v>0</v>
      </c>
      <c r="G2168" s="317">
        <v>6</v>
      </c>
      <c r="H2168" s="317">
        <v>0</v>
      </c>
      <c r="I2168" s="317">
        <v>0</v>
      </c>
      <c r="J2168" s="317" t="s">
        <v>19</v>
      </c>
      <c r="K2168" s="317" t="s">
        <v>5432</v>
      </c>
      <c r="L2168" s="317" t="s">
        <v>7654</v>
      </c>
      <c r="M2168" s="317" t="e">
        <f>VLOOKUP(L2168,[2]Feuil1!$F:$F,1,)</f>
        <v>#N/A</v>
      </c>
      <c r="N2168" s="317"/>
    </row>
    <row r="2169" spans="1:14">
      <c r="A2169" s="317" t="str">
        <f>_xlfn.XLOOKUP(B2169,NRO!I:I,NRO!H:H)</f>
        <v>MED</v>
      </c>
      <c r="B2169" s="317" t="s">
        <v>202</v>
      </c>
      <c r="C2169" s="317" t="s">
        <v>4171</v>
      </c>
      <c r="D2169" s="317">
        <v>14.67685</v>
      </c>
      <c r="E2169" s="317">
        <v>-17.45485</v>
      </c>
      <c r="F2169" s="317">
        <v>0</v>
      </c>
      <c r="G2169" s="317">
        <v>6</v>
      </c>
      <c r="H2169" s="317">
        <v>0</v>
      </c>
      <c r="I2169" s="317">
        <v>0</v>
      </c>
      <c r="J2169" s="317" t="s">
        <v>19</v>
      </c>
      <c r="K2169" s="317" t="s">
        <v>5432</v>
      </c>
      <c r="L2169" s="317" t="s">
        <v>7655</v>
      </c>
      <c r="M2169" s="317" t="e">
        <f>VLOOKUP(L2169,[2]Feuil1!$F:$F,1,)</f>
        <v>#N/A</v>
      </c>
      <c r="N2169" s="317"/>
    </row>
    <row r="2170" spans="1:14">
      <c r="A2170" s="317" t="str">
        <f>_xlfn.XLOOKUP(B2170,NRO!I:I,NRO!H:H)</f>
        <v>MED</v>
      </c>
      <c r="B2170" s="317" t="s">
        <v>202</v>
      </c>
      <c r="C2170" s="317" t="s">
        <v>4310</v>
      </c>
      <c r="D2170" s="317">
        <v>14.67801</v>
      </c>
      <c r="E2170" s="317">
        <v>-17.457650000000001</v>
      </c>
      <c r="F2170" s="317">
        <v>0</v>
      </c>
      <c r="G2170" s="317">
        <v>6</v>
      </c>
      <c r="H2170" s="317">
        <v>0</v>
      </c>
      <c r="I2170" s="317">
        <v>0</v>
      </c>
      <c r="J2170" s="317" t="s">
        <v>19</v>
      </c>
      <c r="K2170" s="317" t="s">
        <v>5432</v>
      </c>
      <c r="L2170" s="317" t="s">
        <v>7656</v>
      </c>
      <c r="M2170" s="317" t="e">
        <f>VLOOKUP(L2170,[2]Feuil1!$F:$F,1,)</f>
        <v>#N/A</v>
      </c>
      <c r="N2170" s="317"/>
    </row>
    <row r="2171" spans="1:14">
      <c r="A2171" s="317" t="str">
        <f>_xlfn.XLOOKUP(B2171,NRO!I:I,NRO!H:H)</f>
        <v>CAM</v>
      </c>
      <c r="B2171" s="317" t="s">
        <v>1084</v>
      </c>
      <c r="C2171" s="317" t="s">
        <v>4106</v>
      </c>
      <c r="D2171" s="317">
        <v>14.75567</v>
      </c>
      <c r="E2171" s="317">
        <v>-17.43083</v>
      </c>
      <c r="F2171" s="317">
        <v>0</v>
      </c>
      <c r="G2171" s="317">
        <v>8</v>
      </c>
      <c r="H2171" s="317">
        <v>0</v>
      </c>
      <c r="I2171" s="317">
        <v>0</v>
      </c>
      <c r="J2171" s="318" t="s">
        <v>12</v>
      </c>
      <c r="K2171" s="317" t="s">
        <v>5432</v>
      </c>
      <c r="L2171" s="317" t="s">
        <v>7657</v>
      </c>
      <c r="M2171" s="317" t="str">
        <f>VLOOKUP(L2171,[2]Feuil1!$F:$F,1,)</f>
        <v>O_CAM_H55_PBO111_7</v>
      </c>
      <c r="N2171" s="317"/>
    </row>
    <row r="2172" spans="1:14">
      <c r="A2172" s="317" t="str">
        <f>_xlfn.XLOOKUP(B2172,NRO!I:I,NRO!H:H)</f>
        <v>YOF</v>
      </c>
      <c r="B2172" s="317" t="s">
        <v>682</v>
      </c>
      <c r="C2172" s="317" t="s">
        <v>4035</v>
      </c>
      <c r="D2172" s="317">
        <v>14.73897</v>
      </c>
      <c r="E2172" s="317">
        <v>-17.501460000000002</v>
      </c>
      <c r="F2172" s="317">
        <v>0</v>
      </c>
      <c r="G2172" s="317">
        <v>6</v>
      </c>
      <c r="H2172" s="317">
        <v>0</v>
      </c>
      <c r="I2172" s="317">
        <v>0</v>
      </c>
      <c r="J2172" s="317" t="s">
        <v>19</v>
      </c>
      <c r="K2172" s="317" t="s">
        <v>5432</v>
      </c>
      <c r="L2172" s="317" t="s">
        <v>7658</v>
      </c>
      <c r="M2172" s="317" t="e">
        <f>VLOOKUP(L2172,[2]Feuil1!$F:$F,1,)</f>
        <v>#N/A</v>
      </c>
      <c r="N2172" s="317"/>
    </row>
    <row r="2173" spans="1:14">
      <c r="A2173" s="317" t="str">
        <f>_xlfn.XLOOKUP(B2173,NRO!I:I,NRO!H:H)</f>
        <v>YOF</v>
      </c>
      <c r="B2173" s="317" t="s">
        <v>682</v>
      </c>
      <c r="C2173" s="317" t="s">
        <v>3836</v>
      </c>
      <c r="D2173" s="317">
        <v>14.73808</v>
      </c>
      <c r="E2173" s="317">
        <v>-17.502590000000001</v>
      </c>
      <c r="F2173" s="317">
        <v>0</v>
      </c>
      <c r="G2173" s="317">
        <v>6</v>
      </c>
      <c r="H2173" s="317">
        <v>0</v>
      </c>
      <c r="I2173" s="317">
        <v>0</v>
      </c>
      <c r="J2173" s="317" t="s">
        <v>19</v>
      </c>
      <c r="K2173" s="317" t="s">
        <v>5432</v>
      </c>
      <c r="L2173" s="317" t="s">
        <v>7659</v>
      </c>
      <c r="M2173" s="317" t="e">
        <f>VLOOKUP(L2173,[2]Feuil1!$F:$F,1,)</f>
        <v>#N/A</v>
      </c>
      <c r="N2173" s="317"/>
    </row>
    <row r="2174" spans="1:14">
      <c r="A2174" s="317" t="str">
        <f>_xlfn.XLOOKUP(B2174,NRO!I:I,NRO!H:H)</f>
        <v>YOF</v>
      </c>
      <c r="B2174" s="317" t="s">
        <v>682</v>
      </c>
      <c r="C2174" s="317" t="s">
        <v>4157</v>
      </c>
      <c r="D2174" s="317">
        <v>14.738200000000001</v>
      </c>
      <c r="E2174" s="317">
        <v>-17.50084</v>
      </c>
      <c r="F2174" s="317">
        <v>0</v>
      </c>
      <c r="G2174" s="317">
        <v>6</v>
      </c>
      <c r="H2174" s="317">
        <v>0</v>
      </c>
      <c r="I2174" s="317">
        <v>0</v>
      </c>
      <c r="J2174" s="317" t="s">
        <v>19</v>
      </c>
      <c r="K2174" s="317" t="s">
        <v>5432</v>
      </c>
      <c r="L2174" s="317" t="s">
        <v>7660</v>
      </c>
      <c r="M2174" s="317" t="e">
        <f>VLOOKUP(L2174,[2]Feuil1!$F:$F,1,)</f>
        <v>#N/A</v>
      </c>
      <c r="N2174" s="317"/>
    </row>
    <row r="2175" spans="1:14">
      <c r="A2175" s="317" t="str">
        <f>_xlfn.XLOOKUP(B2175,NRO!I:I,NRO!H:H)</f>
        <v>YOF</v>
      </c>
      <c r="B2175" s="317" t="s">
        <v>682</v>
      </c>
      <c r="C2175" s="317" t="s">
        <v>3811</v>
      </c>
      <c r="D2175" s="317">
        <v>14.738619999999999</v>
      </c>
      <c r="E2175" s="317">
        <v>-17.500599999999999</v>
      </c>
      <c r="F2175" s="317">
        <v>0</v>
      </c>
      <c r="G2175" s="317">
        <v>6</v>
      </c>
      <c r="H2175" s="317">
        <v>0</v>
      </c>
      <c r="I2175" s="317">
        <v>0</v>
      </c>
      <c r="J2175" s="317" t="s">
        <v>19</v>
      </c>
      <c r="K2175" s="317" t="s">
        <v>5432</v>
      </c>
      <c r="L2175" s="317" t="s">
        <v>7661</v>
      </c>
      <c r="M2175" s="317" t="e">
        <f>VLOOKUP(L2175,[2]Feuil1!$F:$F,1,)</f>
        <v>#N/A</v>
      </c>
      <c r="N2175" s="317"/>
    </row>
    <row r="2176" spans="1:14">
      <c r="A2176" s="317" t="str">
        <f>_xlfn.XLOOKUP(B2176,NRO!I:I,NRO!H:H)</f>
        <v>YOF</v>
      </c>
      <c r="B2176" s="317" t="s">
        <v>682</v>
      </c>
      <c r="C2176" s="317" t="s">
        <v>3815</v>
      </c>
      <c r="D2176" s="317">
        <v>14.73799</v>
      </c>
      <c r="E2176" s="317">
        <v>-17.500319999999999</v>
      </c>
      <c r="F2176" s="317">
        <v>0</v>
      </c>
      <c r="G2176" s="317">
        <v>6</v>
      </c>
      <c r="H2176" s="317">
        <v>0</v>
      </c>
      <c r="I2176" s="317">
        <v>0</v>
      </c>
      <c r="J2176" s="317" t="s">
        <v>19</v>
      </c>
      <c r="K2176" s="317" t="s">
        <v>5432</v>
      </c>
      <c r="L2176" s="317" t="s">
        <v>7662</v>
      </c>
      <c r="M2176" s="317" t="e">
        <f>VLOOKUP(L2176,[2]Feuil1!$F:$F,1,)</f>
        <v>#N/A</v>
      </c>
      <c r="N2176" s="317"/>
    </row>
    <row r="2177" spans="1:14">
      <c r="A2177" s="317" t="str">
        <f>_xlfn.XLOOKUP(B2177,NRO!I:I,NRO!H:H)</f>
        <v>YOF</v>
      </c>
      <c r="B2177" s="317" t="s">
        <v>682</v>
      </c>
      <c r="C2177" s="317" t="s">
        <v>4096</v>
      </c>
      <c r="D2177" s="317">
        <v>14.73854</v>
      </c>
      <c r="E2177" s="317">
        <v>-17.502389999999998</v>
      </c>
      <c r="F2177" s="317">
        <v>0</v>
      </c>
      <c r="G2177" s="317">
        <v>6</v>
      </c>
      <c r="H2177" s="317">
        <v>0</v>
      </c>
      <c r="I2177" s="317">
        <v>0</v>
      </c>
      <c r="J2177" s="317" t="s">
        <v>19</v>
      </c>
      <c r="K2177" s="317" t="s">
        <v>5432</v>
      </c>
      <c r="L2177" s="317" t="s">
        <v>7663</v>
      </c>
      <c r="M2177" s="317" t="e">
        <f>VLOOKUP(L2177,[2]Feuil1!$F:$F,1,)</f>
        <v>#N/A</v>
      </c>
      <c r="N2177" s="317"/>
    </row>
    <row r="2178" spans="1:14">
      <c r="A2178" s="317" t="str">
        <f>_xlfn.XLOOKUP(B2178,NRO!I:I,NRO!H:H)</f>
        <v>YOF</v>
      </c>
      <c r="B2178" s="317" t="s">
        <v>682</v>
      </c>
      <c r="C2178" s="317" t="s">
        <v>3946</v>
      </c>
      <c r="D2178" s="317">
        <v>14.74334</v>
      </c>
      <c r="E2178" s="317">
        <v>-17.502040000000001</v>
      </c>
      <c r="F2178" s="317">
        <v>0</v>
      </c>
      <c r="G2178" s="317">
        <v>6</v>
      </c>
      <c r="H2178" s="317">
        <v>0</v>
      </c>
      <c r="I2178" s="317">
        <v>0</v>
      </c>
      <c r="J2178" s="317" t="s">
        <v>19</v>
      </c>
      <c r="K2178" s="317" t="s">
        <v>5432</v>
      </c>
      <c r="L2178" s="317" t="s">
        <v>7664</v>
      </c>
      <c r="M2178" s="317" t="e">
        <f>VLOOKUP(L2178,[2]Feuil1!$F:$F,1,)</f>
        <v>#N/A</v>
      </c>
      <c r="N2178" s="317"/>
    </row>
    <row r="2179" spans="1:14">
      <c r="A2179" s="317" t="str">
        <f>_xlfn.XLOOKUP(B2179,NRO!I:I,NRO!H:H)</f>
        <v>YOF</v>
      </c>
      <c r="B2179" s="317" t="s">
        <v>682</v>
      </c>
      <c r="C2179" s="317" t="s">
        <v>3947</v>
      </c>
      <c r="D2179" s="317">
        <v>14.74194</v>
      </c>
      <c r="E2179" s="317">
        <v>-17.502199999999998</v>
      </c>
      <c r="F2179" s="317">
        <v>0</v>
      </c>
      <c r="G2179" s="317">
        <v>6</v>
      </c>
      <c r="H2179" s="317">
        <v>0</v>
      </c>
      <c r="I2179" s="317">
        <v>0</v>
      </c>
      <c r="J2179" s="317" t="s">
        <v>19</v>
      </c>
      <c r="K2179" s="317" t="s">
        <v>5432</v>
      </c>
      <c r="L2179" s="317" t="s">
        <v>7665</v>
      </c>
      <c r="M2179" s="317" t="e">
        <f>VLOOKUP(L2179,[2]Feuil1!$F:$F,1,)</f>
        <v>#N/A</v>
      </c>
      <c r="N2179" s="317"/>
    </row>
    <row r="2180" spans="1:14">
      <c r="A2180" s="317" t="str">
        <f>_xlfn.XLOOKUP(B2180,NRO!I:I,NRO!H:H)</f>
        <v>BIG</v>
      </c>
      <c r="B2180" s="317" t="s">
        <v>1476</v>
      </c>
      <c r="C2180" s="317" t="s">
        <v>3755</v>
      </c>
      <c r="D2180" s="317">
        <v>12.80345</v>
      </c>
      <c r="E2180" s="317">
        <v>-16.224699999999999</v>
      </c>
      <c r="F2180" s="317">
        <v>0</v>
      </c>
      <c r="G2180" s="317">
        <v>8</v>
      </c>
      <c r="H2180" s="317">
        <v>0</v>
      </c>
      <c r="I2180" s="317">
        <v>0</v>
      </c>
      <c r="J2180" s="319" t="s">
        <v>17</v>
      </c>
      <c r="K2180" s="317" t="s">
        <v>5432</v>
      </c>
      <c r="L2180" s="317" t="s">
        <v>7666</v>
      </c>
      <c r="M2180" s="317" t="e">
        <f>VLOOKUP(L2180,[2]Feuil1!$F:$F,1,)</f>
        <v>#N/A</v>
      </c>
      <c r="N2180" s="317"/>
    </row>
    <row r="2181" spans="1:14">
      <c r="A2181" s="317" t="str">
        <f>_xlfn.XLOOKUP(B2181,NRO!I:I,NRO!H:H)</f>
        <v>BIG</v>
      </c>
      <c r="B2181" s="317" t="s">
        <v>1476</v>
      </c>
      <c r="C2181" s="317" t="s">
        <v>3756</v>
      </c>
      <c r="D2181" s="317">
        <v>12.809760000000001</v>
      </c>
      <c r="E2181" s="317">
        <v>-16.222539999999999</v>
      </c>
      <c r="F2181" s="317">
        <v>0</v>
      </c>
      <c r="G2181" s="317">
        <v>8</v>
      </c>
      <c r="H2181" s="317">
        <v>0</v>
      </c>
      <c r="I2181" s="317">
        <v>0</v>
      </c>
      <c r="J2181" s="319" t="s">
        <v>17</v>
      </c>
      <c r="K2181" s="317" t="s">
        <v>5432</v>
      </c>
      <c r="L2181" s="317" t="s">
        <v>7667</v>
      </c>
      <c r="M2181" s="317" t="e">
        <f>VLOOKUP(L2181,[2]Feuil1!$F:$F,1,)</f>
        <v>#N/A</v>
      </c>
      <c r="N2181" s="317"/>
    </row>
    <row r="2182" spans="1:14">
      <c r="A2182" s="317" t="str">
        <f>_xlfn.XLOOKUP(B2182,NRO!I:I,NRO!H:H)</f>
        <v>BIG</v>
      </c>
      <c r="B2182" s="317" t="s">
        <v>1492</v>
      </c>
      <c r="C2182" s="317" t="s">
        <v>3694</v>
      </c>
      <c r="D2182" s="317">
        <v>12.796609999999999</v>
      </c>
      <c r="E2182" s="317">
        <v>-16.229230000000001</v>
      </c>
      <c r="F2182" s="317">
        <v>0</v>
      </c>
      <c r="G2182" s="317">
        <v>8</v>
      </c>
      <c r="H2182" s="317">
        <v>0</v>
      </c>
      <c r="I2182" s="317">
        <v>0</v>
      </c>
      <c r="J2182" s="319" t="s">
        <v>17</v>
      </c>
      <c r="K2182" s="317" t="s">
        <v>5432</v>
      </c>
      <c r="L2182" s="317" t="s">
        <v>7668</v>
      </c>
      <c r="M2182" s="317" t="e">
        <f>VLOOKUP(L2182,[2]Feuil1!$F:$F,1,)</f>
        <v>#N/A</v>
      </c>
      <c r="N2182" s="317"/>
    </row>
    <row r="2183" spans="1:14">
      <c r="A2183" s="317" t="str">
        <f>_xlfn.XLOOKUP(B2183,NRO!I:I,NRO!H:H)</f>
        <v>MED</v>
      </c>
      <c r="B2183" s="317" t="s">
        <v>202</v>
      </c>
      <c r="C2183" s="317" t="s">
        <v>4030</v>
      </c>
      <c r="D2183" s="317">
        <v>14.67681</v>
      </c>
      <c r="E2183" s="317">
        <v>-17.456240000000001</v>
      </c>
      <c r="F2183" s="317">
        <v>0</v>
      </c>
      <c r="G2183" s="317">
        <v>6</v>
      </c>
      <c r="H2183" s="317">
        <v>0</v>
      </c>
      <c r="I2183" s="317">
        <v>0</v>
      </c>
      <c r="J2183" s="317" t="s">
        <v>19</v>
      </c>
      <c r="K2183" s="317" t="s">
        <v>5432</v>
      </c>
      <c r="L2183" s="317" t="s">
        <v>7669</v>
      </c>
      <c r="M2183" s="317" t="e">
        <f>VLOOKUP(L2183,[2]Feuil1!$F:$F,1,)</f>
        <v>#N/A</v>
      </c>
      <c r="N2183" s="317"/>
    </row>
    <row r="2184" spans="1:14">
      <c r="A2184" s="317" t="str">
        <f>_xlfn.XLOOKUP(B2184,NRO!I:I,NRO!H:H)</f>
        <v>ACA</v>
      </c>
      <c r="B2184" s="317" t="s">
        <v>566</v>
      </c>
      <c r="C2184" s="317" t="s">
        <v>3752</v>
      </c>
      <c r="D2184" s="317">
        <v>14.713480000000001</v>
      </c>
      <c r="E2184" s="317">
        <v>-17.450420000000001</v>
      </c>
      <c r="F2184" s="317">
        <v>0</v>
      </c>
      <c r="G2184" s="317">
        <v>6</v>
      </c>
      <c r="H2184" s="317">
        <v>0</v>
      </c>
      <c r="I2184" s="317">
        <v>0</v>
      </c>
      <c r="J2184" s="317" t="s">
        <v>19</v>
      </c>
      <c r="K2184" s="317" t="s">
        <v>5432</v>
      </c>
      <c r="L2184" s="317" t="s">
        <v>7670</v>
      </c>
      <c r="M2184" s="317" t="e">
        <f>VLOOKUP(L2184,[2]Feuil1!$F:$F,1,)</f>
        <v>#N/A</v>
      </c>
      <c r="N2184" s="317"/>
    </row>
    <row r="2185" spans="1:14">
      <c r="A2185" s="317" t="str">
        <f>_xlfn.XLOOKUP(B2185,NRO!I:I,NRO!H:H)</f>
        <v>NGA</v>
      </c>
      <c r="B2185" s="317" t="s">
        <v>578</v>
      </c>
      <c r="C2185" s="317" t="s">
        <v>4832</v>
      </c>
      <c r="D2185" s="317">
        <v>16.054320000000001</v>
      </c>
      <c r="E2185" s="317">
        <v>-16.45007</v>
      </c>
      <c r="F2185" s="317">
        <v>0</v>
      </c>
      <c r="G2185" s="317">
        <v>6</v>
      </c>
      <c r="H2185" s="317">
        <v>0</v>
      </c>
      <c r="I2185" s="317">
        <v>0</v>
      </c>
      <c r="J2185" s="321" t="s">
        <v>26</v>
      </c>
      <c r="K2185" s="317" t="s">
        <v>5432</v>
      </c>
      <c r="L2185" s="317" t="s">
        <v>7671</v>
      </c>
      <c r="M2185" s="317" t="e">
        <f>VLOOKUP(L2185,[2]Feuil1!$F:$F,1,)</f>
        <v>#N/A</v>
      </c>
      <c r="N2185" s="317"/>
    </row>
    <row r="2186" spans="1:14">
      <c r="A2186" s="317" t="str">
        <f>_xlfn.XLOOKUP(B2186,NRO!I:I,NRO!H:H)</f>
        <v>SGK</v>
      </c>
      <c r="B2186" s="317" t="s">
        <v>1716</v>
      </c>
      <c r="C2186" s="317" t="s">
        <v>4432</v>
      </c>
      <c r="D2186" s="317">
        <v>14.806710000000001</v>
      </c>
      <c r="E2186" s="317">
        <v>-17.28059</v>
      </c>
      <c r="F2186" s="317">
        <v>0</v>
      </c>
      <c r="G2186" s="317">
        <v>6</v>
      </c>
      <c r="H2186" s="317">
        <v>0</v>
      </c>
      <c r="I2186" s="317">
        <v>0</v>
      </c>
      <c r="J2186" s="318" t="s">
        <v>12</v>
      </c>
      <c r="K2186" s="317" t="s">
        <v>5432</v>
      </c>
      <c r="L2186" s="317" t="s">
        <v>7672</v>
      </c>
      <c r="M2186" s="317" t="e">
        <f>VLOOKUP(L2186,[2]Feuil1!$F:$F,1,)</f>
        <v>#N/A</v>
      </c>
      <c r="N2186" s="317"/>
    </row>
    <row r="2187" spans="1:14">
      <c r="A2187" s="317" t="str">
        <f>_xlfn.XLOOKUP(B2187,NRO!I:I,NRO!H:H)</f>
        <v>YOF</v>
      </c>
      <c r="B2187" s="317" t="s">
        <v>281</v>
      </c>
      <c r="C2187" s="317" t="s">
        <v>5049</v>
      </c>
      <c r="D2187" s="317">
        <v>14.74349</v>
      </c>
      <c r="E2187" s="317">
        <v>-17.50074</v>
      </c>
      <c r="F2187" s="317">
        <v>0</v>
      </c>
      <c r="G2187" s="317">
        <v>6</v>
      </c>
      <c r="H2187" s="317">
        <v>0</v>
      </c>
      <c r="I2187" s="317">
        <v>0</v>
      </c>
      <c r="J2187" s="317" t="s">
        <v>19</v>
      </c>
      <c r="K2187" s="317" t="s">
        <v>5432</v>
      </c>
      <c r="L2187" s="317" t="s">
        <v>7673</v>
      </c>
      <c r="M2187" s="317" t="e">
        <f>VLOOKUP(L2187,[2]Feuil1!$F:$F,1,)</f>
        <v>#N/A</v>
      </c>
      <c r="N2187" s="317"/>
    </row>
    <row r="2188" spans="1:14">
      <c r="A2188" s="317" t="str">
        <f>_xlfn.XLOOKUP(B2188,NRO!I:I,NRO!H:H)</f>
        <v>THS</v>
      </c>
      <c r="B2188" s="317" t="s">
        <v>1111</v>
      </c>
      <c r="C2188" s="317" t="s">
        <v>4467</v>
      </c>
      <c r="D2188" s="317">
        <v>14.793620000000001</v>
      </c>
      <c r="E2188" s="317">
        <v>-16.91065</v>
      </c>
      <c r="F2188" s="317">
        <v>0</v>
      </c>
      <c r="G2188" s="317">
        <v>8</v>
      </c>
      <c r="H2188" s="317">
        <v>0</v>
      </c>
      <c r="I2188" s="317">
        <v>0</v>
      </c>
      <c r="J2188" s="320" t="s">
        <v>23</v>
      </c>
      <c r="K2188" s="317" t="s">
        <v>5432</v>
      </c>
      <c r="L2188" s="317" t="s">
        <v>7674</v>
      </c>
      <c r="M2188" s="317" t="e">
        <f>VLOOKUP(L2188,[2]Feuil1!$F:$F,1,)</f>
        <v>#N/A</v>
      </c>
      <c r="N2188" s="317"/>
    </row>
    <row r="2189" spans="1:14">
      <c r="A2189" s="317" t="str">
        <f>_xlfn.XLOOKUP(B2189,NRO!I:I,NRO!H:H)</f>
        <v>CAM</v>
      </c>
      <c r="B2189" s="317" t="s">
        <v>1082</v>
      </c>
      <c r="C2189" s="317" t="s">
        <v>4122</v>
      </c>
      <c r="D2189" s="317">
        <v>14.748849999999999</v>
      </c>
      <c r="E2189" s="317">
        <v>-17.43713</v>
      </c>
      <c r="F2189" s="317">
        <v>0</v>
      </c>
      <c r="G2189" s="317">
        <v>6</v>
      </c>
      <c r="H2189" s="317">
        <v>0</v>
      </c>
      <c r="I2189" s="317">
        <v>0</v>
      </c>
      <c r="J2189" s="318" t="s">
        <v>12</v>
      </c>
      <c r="K2189" s="317" t="s">
        <v>5432</v>
      </c>
      <c r="L2189" s="317" t="s">
        <v>7675</v>
      </c>
      <c r="M2189" s="317" t="e">
        <f>VLOOKUP(L2189,[2]Feuil1!$F:$F,1,)</f>
        <v>#N/A</v>
      </c>
      <c r="N2189" s="317"/>
    </row>
    <row r="2190" spans="1:14">
      <c r="A2190" s="317" t="str">
        <f>_xlfn.XLOOKUP(B2190,NRO!I:I,NRO!H:H)</f>
        <v>MBR</v>
      </c>
      <c r="B2190" s="317" t="s">
        <v>742</v>
      </c>
      <c r="C2190" s="317" t="s">
        <v>4905</v>
      </c>
      <c r="D2190" s="317">
        <v>14.340389999999999</v>
      </c>
      <c r="E2190" s="317">
        <v>-16.928139999999999</v>
      </c>
      <c r="F2190" s="317">
        <v>0</v>
      </c>
      <c r="G2190" s="317">
        <v>6</v>
      </c>
      <c r="H2190" s="317">
        <v>0</v>
      </c>
      <c r="I2190" s="317">
        <v>0</v>
      </c>
      <c r="J2190" s="320" t="s">
        <v>23</v>
      </c>
      <c r="K2190" s="317" t="s">
        <v>5432</v>
      </c>
      <c r="L2190" s="317" t="s">
        <v>7676</v>
      </c>
      <c r="M2190" s="317" t="e">
        <f>VLOOKUP(L2190,[2]Feuil1!$F:$F,1,)</f>
        <v>#N/A</v>
      </c>
      <c r="N2190" s="317"/>
    </row>
    <row r="2191" spans="1:14">
      <c r="A2191" s="317" t="str">
        <f>_xlfn.XLOOKUP(B2191,NRO!I:I,NRO!H:H)</f>
        <v>ACA</v>
      </c>
      <c r="B2191" s="317" t="s">
        <v>190</v>
      </c>
      <c r="C2191" s="317" t="s">
        <v>4973</v>
      </c>
      <c r="D2191" s="317">
        <v>14.712367</v>
      </c>
      <c r="E2191" s="317">
        <v>-17.480957</v>
      </c>
      <c r="F2191" s="317">
        <v>0</v>
      </c>
      <c r="G2191" s="317">
        <v>12</v>
      </c>
      <c r="H2191" s="317">
        <v>0</v>
      </c>
      <c r="I2191" s="317">
        <v>0</v>
      </c>
      <c r="J2191" s="317" t="s">
        <v>19</v>
      </c>
      <c r="K2191" s="317" t="s">
        <v>5432</v>
      </c>
      <c r="L2191" s="317" t="s">
        <v>7677</v>
      </c>
      <c r="M2191" s="317" t="e">
        <f>VLOOKUP(L2191,[2]Feuil1!$F:$F,1,)</f>
        <v>#N/A</v>
      </c>
      <c r="N2191" s="317"/>
    </row>
    <row r="2192" spans="1:14">
      <c r="A2192" s="317" t="str">
        <f>_xlfn.XLOOKUP(B2192,NRO!I:I,NRO!H:H)</f>
        <v>THS</v>
      </c>
      <c r="B2192" s="317" t="s">
        <v>1111</v>
      </c>
      <c r="C2192" s="317" t="s">
        <v>4454</v>
      </c>
      <c r="D2192" s="317">
        <v>14.796900000000001</v>
      </c>
      <c r="E2192" s="317">
        <v>-16.908200000000001</v>
      </c>
      <c r="F2192" s="317">
        <v>0</v>
      </c>
      <c r="G2192" s="317">
        <v>8</v>
      </c>
      <c r="H2192" s="317">
        <v>0</v>
      </c>
      <c r="I2192" s="317">
        <v>0</v>
      </c>
      <c r="J2192" s="320" t="s">
        <v>23</v>
      </c>
      <c r="K2192" s="317" t="s">
        <v>5432</v>
      </c>
      <c r="L2192" s="317" t="s">
        <v>7678</v>
      </c>
      <c r="M2192" s="317" t="str">
        <f>VLOOKUP(L2192,[2]Feuil1!$F:$F,1,)</f>
        <v>O_THS_A22_PBO218_7</v>
      </c>
      <c r="N2192" s="317"/>
    </row>
    <row r="2193" spans="1:14">
      <c r="A2193" s="317" t="str">
        <f>_xlfn.XLOOKUP(B2193,NRO!I:I,NRO!H:H)</f>
        <v>GOM</v>
      </c>
      <c r="B2193" s="317" t="s">
        <v>1722</v>
      </c>
      <c r="C2193" s="317" t="s">
        <v>4437</v>
      </c>
      <c r="D2193" s="317">
        <v>14.8344</v>
      </c>
      <c r="E2193" s="317">
        <v>-17.13626</v>
      </c>
      <c r="F2193" s="317">
        <v>0</v>
      </c>
      <c r="G2193" s="317">
        <v>6</v>
      </c>
      <c r="H2193" s="317">
        <v>0</v>
      </c>
      <c r="I2193" s="317">
        <v>0</v>
      </c>
      <c r="J2193" s="318" t="s">
        <v>12</v>
      </c>
      <c r="K2193" s="317" t="s">
        <v>5432</v>
      </c>
      <c r="L2193" s="317" t="s">
        <v>7679</v>
      </c>
      <c r="M2193" s="317" t="e">
        <f>VLOOKUP(L2193,[2]Feuil1!$F:$F,1,)</f>
        <v>#N/A</v>
      </c>
      <c r="N2193" s="317"/>
    </row>
    <row r="2194" spans="1:14">
      <c r="A2194" s="317" t="str">
        <f>_xlfn.XLOOKUP(B2194,NRO!I:I,NRO!H:H)</f>
        <v>GOM</v>
      </c>
      <c r="B2194" s="317" t="s">
        <v>1722</v>
      </c>
      <c r="C2194" s="317" t="s">
        <v>4492</v>
      </c>
      <c r="D2194" s="317">
        <v>14.83225</v>
      </c>
      <c r="E2194" s="317">
        <v>-17.131419999999999</v>
      </c>
      <c r="F2194" s="317">
        <v>0</v>
      </c>
      <c r="G2194" s="317">
        <v>6</v>
      </c>
      <c r="H2194" s="317">
        <v>0</v>
      </c>
      <c r="I2194" s="317">
        <v>0</v>
      </c>
      <c r="J2194" s="318" t="s">
        <v>12</v>
      </c>
      <c r="K2194" s="317" t="s">
        <v>5432</v>
      </c>
      <c r="L2194" s="317" t="s">
        <v>7680</v>
      </c>
      <c r="M2194" s="317" t="e">
        <f>VLOOKUP(L2194,[2]Feuil1!$F:$F,1,)</f>
        <v>#N/A</v>
      </c>
      <c r="N2194" s="317"/>
    </row>
    <row r="2195" spans="1:14">
      <c r="A2195" s="317" t="str">
        <f>_xlfn.XLOOKUP(B2195,NRO!I:I,NRO!H:H)</f>
        <v>GOM</v>
      </c>
      <c r="B2195" s="317" t="s">
        <v>1722</v>
      </c>
      <c r="C2195" s="317" t="s">
        <v>4558</v>
      </c>
      <c r="D2195" s="317">
        <v>14.832710000000001</v>
      </c>
      <c r="E2195" s="317">
        <v>-17.131730000000001</v>
      </c>
      <c r="F2195" s="317">
        <v>0</v>
      </c>
      <c r="G2195" s="317">
        <v>6</v>
      </c>
      <c r="H2195" s="317">
        <v>0</v>
      </c>
      <c r="I2195" s="317">
        <v>0</v>
      </c>
      <c r="J2195" s="318" t="s">
        <v>12</v>
      </c>
      <c r="K2195" s="317" t="s">
        <v>5432</v>
      </c>
      <c r="L2195" s="317" t="s">
        <v>7681</v>
      </c>
      <c r="M2195" s="317" t="e">
        <f>VLOOKUP(L2195,[2]Feuil1!$F:$F,1,)</f>
        <v>#N/A</v>
      </c>
      <c r="N2195" s="317"/>
    </row>
    <row r="2196" spans="1:14">
      <c r="A2196" s="317" t="str">
        <f>_xlfn.XLOOKUP(B2196,NRO!I:I,NRO!H:H)</f>
        <v>THS</v>
      </c>
      <c r="B2196" s="317" t="s">
        <v>826</v>
      </c>
      <c r="C2196" s="317" t="s">
        <v>4710</v>
      </c>
      <c r="D2196" s="317">
        <v>14.771140000000001</v>
      </c>
      <c r="E2196" s="317">
        <v>-16.95524</v>
      </c>
      <c r="F2196" s="317">
        <v>0</v>
      </c>
      <c r="G2196" s="317">
        <v>6</v>
      </c>
      <c r="H2196" s="317">
        <v>0</v>
      </c>
      <c r="I2196" s="317">
        <v>0</v>
      </c>
      <c r="J2196" s="320" t="s">
        <v>23</v>
      </c>
      <c r="K2196" s="317" t="s">
        <v>5432</v>
      </c>
      <c r="L2196" s="317" t="s">
        <v>7682</v>
      </c>
      <c r="M2196" s="317" t="e">
        <f>VLOOKUP(L2196,[2]Feuil1!$F:$F,1,)</f>
        <v>#N/A</v>
      </c>
      <c r="N2196" s="317"/>
    </row>
    <row r="2197" spans="1:14">
      <c r="A2197" s="317" t="str">
        <f>_xlfn.XLOOKUP(B2197,NRO!I:I,NRO!H:H)</f>
        <v>SGK</v>
      </c>
      <c r="B2197" s="317" t="s">
        <v>1716</v>
      </c>
      <c r="C2197" s="317" t="s">
        <v>4548</v>
      </c>
      <c r="D2197" s="317">
        <v>14.80551</v>
      </c>
      <c r="E2197" s="317">
        <v>-17.28115</v>
      </c>
      <c r="F2197" s="317">
        <v>0</v>
      </c>
      <c r="G2197" s="317">
        <v>6</v>
      </c>
      <c r="H2197" s="317">
        <v>0</v>
      </c>
      <c r="I2197" s="317">
        <v>0</v>
      </c>
      <c r="J2197" s="318" t="s">
        <v>12</v>
      </c>
      <c r="K2197" s="317" t="s">
        <v>5432</v>
      </c>
      <c r="L2197" s="317" t="s">
        <v>7683</v>
      </c>
      <c r="M2197" s="317" t="e">
        <f>VLOOKUP(L2197,[2]Feuil1!$F:$F,1,)</f>
        <v>#N/A</v>
      </c>
      <c r="N2197" s="317"/>
    </row>
    <row r="2198" spans="1:14">
      <c r="A2198" s="317" t="str">
        <f>_xlfn.XLOOKUP(B2198,NRO!I:I,NRO!H:H)</f>
        <v>ALM</v>
      </c>
      <c r="B2198" s="317" t="s">
        <v>200</v>
      </c>
      <c r="C2198" s="317" t="s">
        <v>4311</v>
      </c>
      <c r="D2198" s="317">
        <v>14.75093</v>
      </c>
      <c r="E2198" s="317">
        <v>-17.516300000000001</v>
      </c>
      <c r="F2198" s="317">
        <v>0</v>
      </c>
      <c r="G2198" s="317">
        <v>6</v>
      </c>
      <c r="H2198" s="317">
        <v>0</v>
      </c>
      <c r="I2198" s="317">
        <v>0</v>
      </c>
      <c r="J2198" s="317" t="s">
        <v>19</v>
      </c>
      <c r="K2198" s="317" t="s">
        <v>5432</v>
      </c>
      <c r="L2198" s="317" t="s">
        <v>7684</v>
      </c>
      <c r="M2198" s="317" t="e">
        <f>VLOOKUP(L2198,[2]Feuil1!$F:$F,1,)</f>
        <v>#N/A</v>
      </c>
      <c r="N2198" s="317"/>
    </row>
    <row r="2199" spans="1:14">
      <c r="A2199" s="317" t="str">
        <f>_xlfn.XLOOKUP(B2199,NRO!I:I,NRO!H:H)</f>
        <v>REP</v>
      </c>
      <c r="B2199" s="317" t="s">
        <v>154</v>
      </c>
      <c r="C2199" s="317" t="s">
        <v>4152</v>
      </c>
      <c r="D2199" s="317">
        <v>14.660052</v>
      </c>
      <c r="E2199" s="317">
        <v>-17.433651999999999</v>
      </c>
      <c r="F2199" s="317">
        <v>0</v>
      </c>
      <c r="G2199" s="317">
        <v>6</v>
      </c>
      <c r="H2199" s="317">
        <v>0</v>
      </c>
      <c r="I2199" s="317">
        <v>0</v>
      </c>
      <c r="J2199" s="317" t="s">
        <v>19</v>
      </c>
      <c r="K2199" s="317" t="s">
        <v>5432</v>
      </c>
      <c r="L2199" s="317" t="s">
        <v>7685</v>
      </c>
      <c r="M2199" s="317" t="e">
        <f>VLOOKUP(L2199,[2]Feuil1!$F:$F,1,)</f>
        <v>#N/A</v>
      </c>
      <c r="N2199" s="317"/>
    </row>
    <row r="2200" spans="1:14">
      <c r="A2200" s="317" t="str">
        <f>_xlfn.XLOOKUP(B2200,NRO!I:I,NRO!H:H)</f>
        <v>MBW</v>
      </c>
      <c r="B2200" s="317" t="s">
        <v>730</v>
      </c>
      <c r="C2200" s="317" t="s">
        <v>3849</v>
      </c>
      <c r="D2200" s="317">
        <v>14.74396</v>
      </c>
      <c r="E2200" s="317">
        <v>-17.276029999999999</v>
      </c>
      <c r="F2200" s="317">
        <v>0</v>
      </c>
      <c r="G2200" s="317">
        <v>6</v>
      </c>
      <c r="H2200" s="317">
        <v>0</v>
      </c>
      <c r="I2200" s="317">
        <v>0</v>
      </c>
      <c r="J2200" s="318" t="s">
        <v>12</v>
      </c>
      <c r="K2200" s="317" t="s">
        <v>5432</v>
      </c>
      <c r="L2200" s="317" t="s">
        <v>7686</v>
      </c>
      <c r="M2200" s="317" t="e">
        <f>VLOOKUP(L2200,[2]Feuil1!$F:$F,1,)</f>
        <v>#N/A</v>
      </c>
      <c r="N2200" s="317"/>
    </row>
    <row r="2201" spans="1:14">
      <c r="A2201" s="317" t="str">
        <f>_xlfn.XLOOKUP(B2201,NRO!I:I,NRO!H:H)</f>
        <v>MBW</v>
      </c>
      <c r="B2201" s="317" t="s">
        <v>621</v>
      </c>
      <c r="C2201" s="317" t="s">
        <v>4096</v>
      </c>
      <c r="D2201" s="317">
        <v>14.74019</v>
      </c>
      <c r="E2201" s="317">
        <v>-17.331309999999998</v>
      </c>
      <c r="F2201" s="317">
        <v>0</v>
      </c>
      <c r="G2201" s="317">
        <v>6</v>
      </c>
      <c r="H2201" s="317">
        <v>0</v>
      </c>
      <c r="I2201" s="317">
        <v>0</v>
      </c>
      <c r="J2201" s="318" t="s">
        <v>12</v>
      </c>
      <c r="K2201" s="317" t="s">
        <v>5432</v>
      </c>
      <c r="L2201" s="317" t="s">
        <v>7687</v>
      </c>
      <c r="M2201" s="317" t="e">
        <f>VLOOKUP(L2201,[2]Feuil1!$F:$F,1,)</f>
        <v>#N/A</v>
      </c>
      <c r="N2201" s="317"/>
    </row>
    <row r="2202" spans="1:14">
      <c r="A2202" s="317" t="str">
        <f>_xlfn.XLOOKUP(B2202,NRO!I:I,NRO!H:H)</f>
        <v>THS</v>
      </c>
      <c r="B2202" s="317" t="s">
        <v>1420</v>
      </c>
      <c r="C2202" s="317" t="s">
        <v>3697</v>
      </c>
      <c r="D2202" s="317">
        <v>14.773910000000001</v>
      </c>
      <c r="E2202" s="317">
        <v>-16.924610000000001</v>
      </c>
      <c r="F2202" s="317">
        <v>0</v>
      </c>
      <c r="G2202" s="317">
        <v>8</v>
      </c>
      <c r="H2202" s="317">
        <v>0</v>
      </c>
      <c r="I2202" s="317">
        <v>0</v>
      </c>
      <c r="J2202" s="320" t="s">
        <v>23</v>
      </c>
      <c r="K2202" s="317" t="s">
        <v>5432</v>
      </c>
      <c r="L2202" s="317" t="s">
        <v>7688</v>
      </c>
      <c r="M2202" s="317" t="e">
        <f>VLOOKUP(L2202,[2]Feuil1!$F:$F,1,)</f>
        <v>#N/A</v>
      </c>
      <c r="N2202" s="317"/>
    </row>
    <row r="2203" spans="1:14">
      <c r="A2203" s="317" t="str">
        <f>_xlfn.XLOOKUP(B2203,NRO!I:I,NRO!H:H)</f>
        <v>THS</v>
      </c>
      <c r="B2203" s="317" t="s">
        <v>1371</v>
      </c>
      <c r="C2203" s="317" t="s">
        <v>4459</v>
      </c>
      <c r="D2203" s="317">
        <v>14.76418</v>
      </c>
      <c r="E2203" s="317">
        <v>-16.913080000000001</v>
      </c>
      <c r="F2203" s="317">
        <v>0</v>
      </c>
      <c r="G2203" s="317">
        <v>8</v>
      </c>
      <c r="H2203" s="317">
        <v>0</v>
      </c>
      <c r="I2203" s="317">
        <v>0</v>
      </c>
      <c r="J2203" s="320" t="s">
        <v>23</v>
      </c>
      <c r="K2203" s="317" t="s">
        <v>5432</v>
      </c>
      <c r="L2203" s="317" t="s">
        <v>7689</v>
      </c>
      <c r="M2203" s="317" t="e">
        <f>VLOOKUP(L2203,[2]Feuil1!$F:$F,1,)</f>
        <v>#N/A</v>
      </c>
      <c r="N2203" s="317"/>
    </row>
    <row r="2204" spans="1:14">
      <c r="A2204" s="317" t="str">
        <f>_xlfn.XLOOKUP(B2204,NRO!I:I,NRO!H:H)</f>
        <v>KMR</v>
      </c>
      <c r="B2204" s="317" t="s">
        <v>1246</v>
      </c>
      <c r="C2204" s="317" t="s">
        <v>3886</v>
      </c>
      <c r="D2204" s="317">
        <v>14.795019760000001</v>
      </c>
      <c r="E2204" s="317">
        <v>-17.29851944</v>
      </c>
      <c r="F2204" s="317">
        <v>0</v>
      </c>
      <c r="G2204" s="317">
        <v>8</v>
      </c>
      <c r="H2204" s="317">
        <v>0</v>
      </c>
      <c r="I2204" s="317">
        <v>0</v>
      </c>
      <c r="J2204" s="318" t="s">
        <v>12</v>
      </c>
      <c r="K2204" s="317" t="s">
        <v>5432</v>
      </c>
      <c r="L2204" s="317" t="s">
        <v>7690</v>
      </c>
      <c r="M2204" s="317" t="e">
        <f>VLOOKUP(L2204,[2]Feuil1!$F:$F,1,)</f>
        <v>#N/A</v>
      </c>
      <c r="N2204" s="317"/>
    </row>
    <row r="2205" spans="1:14">
      <c r="A2205" s="317" t="str">
        <f>_xlfn.XLOOKUP(B2205,NRO!I:I,NRO!H:H)</f>
        <v>CAM</v>
      </c>
      <c r="B2205" s="317" t="s">
        <v>1671</v>
      </c>
      <c r="C2205" s="317" t="s">
        <v>4014</v>
      </c>
      <c r="D2205" s="317">
        <v>14.7492</v>
      </c>
      <c r="E2205" s="317">
        <v>-17.448</v>
      </c>
      <c r="F2205" s="317">
        <v>0</v>
      </c>
      <c r="G2205" s="317">
        <v>8</v>
      </c>
      <c r="H2205" s="317">
        <v>0</v>
      </c>
      <c r="I2205" s="317">
        <v>0</v>
      </c>
      <c r="J2205" s="318" t="s">
        <v>12</v>
      </c>
      <c r="K2205" s="317" t="s">
        <v>5432</v>
      </c>
      <c r="L2205" s="317" t="s">
        <v>7691</v>
      </c>
      <c r="M2205" s="317" t="e">
        <f>VLOOKUP(L2205,[2]Feuil1!$F:$F,1,)</f>
        <v>#N/A</v>
      </c>
      <c r="N2205" s="317"/>
    </row>
    <row r="2206" spans="1:14">
      <c r="A2206" s="317" t="str">
        <f>_xlfn.XLOOKUP(B2206,NRO!I:I,NRO!H:H)</f>
        <v>SVD</v>
      </c>
      <c r="B2206" s="317" t="s">
        <v>178</v>
      </c>
      <c r="C2206" s="317" t="s">
        <v>3731</v>
      </c>
      <c r="D2206" s="317">
        <v>14.7249</v>
      </c>
      <c r="E2206" s="317">
        <v>-17.471830000000001</v>
      </c>
      <c r="F2206" s="317">
        <v>0</v>
      </c>
      <c r="G2206" s="317">
        <v>6</v>
      </c>
      <c r="H2206" s="317">
        <v>0</v>
      </c>
      <c r="I2206" s="317">
        <v>0</v>
      </c>
      <c r="J2206" s="317" t="s">
        <v>19</v>
      </c>
      <c r="K2206" s="317" t="s">
        <v>5432</v>
      </c>
      <c r="L2206" s="317" t="s">
        <v>7692</v>
      </c>
      <c r="M2206" s="317" t="e">
        <f>VLOOKUP(L2206,[2]Feuil1!$F:$F,1,)</f>
        <v>#N/A</v>
      </c>
      <c r="N2206" s="317"/>
    </row>
    <row r="2207" spans="1:14">
      <c r="A2207" s="317" t="str">
        <f>_xlfn.XLOOKUP(B2207,NRO!I:I,NRO!H:H)</f>
        <v>ACA</v>
      </c>
      <c r="B2207" s="317" t="s">
        <v>561</v>
      </c>
      <c r="C2207" s="317" t="s">
        <v>4069</v>
      </c>
      <c r="D2207" s="317">
        <v>14.70651</v>
      </c>
      <c r="E2207" s="317">
        <v>-17.452960000000001</v>
      </c>
      <c r="F2207" s="317">
        <v>0</v>
      </c>
      <c r="G2207" s="317">
        <v>6</v>
      </c>
      <c r="H2207" s="317">
        <v>0</v>
      </c>
      <c r="I2207" s="317">
        <v>0</v>
      </c>
      <c r="J2207" s="317" t="s">
        <v>19</v>
      </c>
      <c r="K2207" s="317" t="s">
        <v>5432</v>
      </c>
      <c r="L2207" s="317" t="s">
        <v>7693</v>
      </c>
      <c r="M2207" s="317" t="e">
        <f>VLOOKUP(L2207,[2]Feuil1!$F:$F,1,)</f>
        <v>#N/A</v>
      </c>
      <c r="N2207" s="317"/>
    </row>
    <row r="2208" spans="1:14">
      <c r="A2208" s="317" t="str">
        <f>_xlfn.XLOOKUP(B2208,NRO!I:I,NRO!H:H)</f>
        <v>KMR</v>
      </c>
      <c r="B2208" s="317" t="s">
        <v>781</v>
      </c>
      <c r="C2208" s="317" t="s">
        <v>3937</v>
      </c>
      <c r="D2208" s="317">
        <v>14.7882</v>
      </c>
      <c r="E2208" s="317">
        <v>-17.32968</v>
      </c>
      <c r="F2208" s="317">
        <v>0</v>
      </c>
      <c r="G2208" s="317">
        <v>6</v>
      </c>
      <c r="H2208" s="317">
        <v>0</v>
      </c>
      <c r="I2208" s="317">
        <v>0</v>
      </c>
      <c r="J2208" s="318" t="s">
        <v>12</v>
      </c>
      <c r="K2208" s="317" t="s">
        <v>5432</v>
      </c>
      <c r="L2208" s="317" t="s">
        <v>7694</v>
      </c>
      <c r="M2208" s="317" t="str">
        <f>VLOOKUP(L2208,[2]Feuil1!$F:$F,1,)</f>
        <v>O_KMR_L34_177-178_7</v>
      </c>
      <c r="N2208" s="317"/>
    </row>
    <row r="2209" spans="1:14">
      <c r="A2209" s="317" t="str">
        <f>_xlfn.XLOOKUP(B2209,NRO!I:I,NRO!H:H)</f>
        <v>REP</v>
      </c>
      <c r="B2209" s="317" t="s">
        <v>154</v>
      </c>
      <c r="C2209" s="317" t="s">
        <v>4296</v>
      </c>
      <c r="D2209" s="317">
        <v>14.662808999999999</v>
      </c>
      <c r="E2209" s="317">
        <v>-17.436033999999999</v>
      </c>
      <c r="F2209" s="317">
        <v>0</v>
      </c>
      <c r="G2209" s="317">
        <v>6</v>
      </c>
      <c r="H2209" s="317">
        <v>0</v>
      </c>
      <c r="I2209" s="317">
        <v>0</v>
      </c>
      <c r="J2209" s="317" t="s">
        <v>19</v>
      </c>
      <c r="K2209" s="317" t="s">
        <v>5432</v>
      </c>
      <c r="L2209" s="317" t="s">
        <v>7695</v>
      </c>
      <c r="M2209" s="317" t="e">
        <f>VLOOKUP(L2209,[2]Feuil1!$F:$F,1,)</f>
        <v>#N/A</v>
      </c>
      <c r="N2209" s="317"/>
    </row>
    <row r="2210" spans="1:14">
      <c r="A2210" s="317" t="str">
        <f>_xlfn.XLOOKUP(B2210,NRO!I:I,NRO!H:H)</f>
        <v>KDG</v>
      </c>
      <c r="B2210" s="317" t="s">
        <v>1408</v>
      </c>
      <c r="C2210" s="317" t="s">
        <v>3915</v>
      </c>
      <c r="D2210" s="317">
        <v>12.563599999999999</v>
      </c>
      <c r="E2210" s="317">
        <v>-12.20424</v>
      </c>
      <c r="F2210" s="317">
        <v>0</v>
      </c>
      <c r="G2210" s="317">
        <v>8</v>
      </c>
      <c r="H2210" s="317">
        <v>0</v>
      </c>
      <c r="I2210" s="317">
        <v>0</v>
      </c>
      <c r="J2210" s="323" t="s">
        <v>9</v>
      </c>
      <c r="K2210" s="317" t="s">
        <v>5432</v>
      </c>
      <c r="L2210" s="317" t="s">
        <v>7696</v>
      </c>
      <c r="M2210" s="317" t="e">
        <f>VLOOKUP(L2210,[2]Feuil1!$F:$F,1,)</f>
        <v>#N/A</v>
      </c>
      <c r="N2210" s="317"/>
    </row>
    <row r="2211" spans="1:14">
      <c r="A2211" s="317" t="str">
        <f>_xlfn.XLOOKUP(B2211,NRO!I:I,NRO!H:H)</f>
        <v>GDW</v>
      </c>
      <c r="B2211" s="317" t="s">
        <v>692</v>
      </c>
      <c r="C2211" s="317" t="s">
        <v>3938</v>
      </c>
      <c r="D2211" s="317">
        <v>14.77948</v>
      </c>
      <c r="E2211" s="317">
        <v>-17.39772</v>
      </c>
      <c r="F2211" s="317">
        <v>0</v>
      </c>
      <c r="G2211" s="317">
        <v>6</v>
      </c>
      <c r="H2211" s="317">
        <v>0</v>
      </c>
      <c r="I2211" s="317">
        <v>0</v>
      </c>
      <c r="J2211" s="318" t="s">
        <v>12</v>
      </c>
      <c r="K2211" s="317" t="s">
        <v>5432</v>
      </c>
      <c r="L2211" s="317" t="s">
        <v>7697</v>
      </c>
      <c r="M2211" s="317" t="e">
        <f>VLOOKUP(L2211,[2]Feuil1!$F:$F,1,)</f>
        <v>#N/A</v>
      </c>
      <c r="N2211" s="317"/>
    </row>
    <row r="2212" spans="1:14">
      <c r="A2212" s="317" t="str">
        <f>_xlfn.XLOOKUP(B2212,NRO!I:I,NRO!H:H)</f>
        <v>SVD</v>
      </c>
      <c r="B2212" s="317" t="s">
        <v>698</v>
      </c>
      <c r="C2212" s="317" t="s">
        <v>4184</v>
      </c>
      <c r="D2212" s="317">
        <v>14.72279</v>
      </c>
      <c r="E2212" s="317">
        <v>-17.482530000000001</v>
      </c>
      <c r="F2212" s="317">
        <v>0</v>
      </c>
      <c r="G2212" s="317">
        <v>6</v>
      </c>
      <c r="H2212" s="317">
        <v>0</v>
      </c>
      <c r="I2212" s="317">
        <v>0</v>
      </c>
      <c r="J2212" s="317" t="s">
        <v>19</v>
      </c>
      <c r="K2212" s="317" t="s">
        <v>5432</v>
      </c>
      <c r="L2212" s="317" t="s">
        <v>7698</v>
      </c>
      <c r="M2212" s="317" t="e">
        <f>VLOOKUP(L2212,[2]Feuil1!$F:$F,1,)</f>
        <v>#N/A</v>
      </c>
      <c r="N2212" s="317"/>
    </row>
    <row r="2213" spans="1:14">
      <c r="A2213" s="317" t="str">
        <f>_xlfn.XLOOKUP(B2213,NRO!I:I,NRO!H:H)</f>
        <v>MBR</v>
      </c>
      <c r="B2213" s="317" t="s">
        <v>735</v>
      </c>
      <c r="C2213" s="317" t="s">
        <v>4674</v>
      </c>
      <c r="D2213" s="317">
        <v>14.409050000000001</v>
      </c>
      <c r="E2213" s="317">
        <v>-16.964200000000002</v>
      </c>
      <c r="F2213" s="317">
        <v>0</v>
      </c>
      <c r="G2213" s="317">
        <v>6</v>
      </c>
      <c r="H2213" s="317">
        <v>0</v>
      </c>
      <c r="I2213" s="317">
        <v>0</v>
      </c>
      <c r="J2213" s="320" t="s">
        <v>23</v>
      </c>
      <c r="K2213" s="317" t="s">
        <v>5432</v>
      </c>
      <c r="L2213" s="317" t="s">
        <v>7699</v>
      </c>
      <c r="M2213" s="317" t="e">
        <f>VLOOKUP(L2213,[2]Feuil1!$F:$F,1,)</f>
        <v>#N/A</v>
      </c>
      <c r="N2213" s="317"/>
    </row>
    <row r="2214" spans="1:14">
      <c r="A2214" s="317" t="str">
        <f>_xlfn.XLOOKUP(B2214,NRO!I:I,NRO!H:H)</f>
        <v>SVD</v>
      </c>
      <c r="B2214" s="317" t="s">
        <v>1301</v>
      </c>
      <c r="C2214" s="317" t="s">
        <v>3950</v>
      </c>
      <c r="D2214" s="317">
        <v>14.71297</v>
      </c>
      <c r="E2214" s="317">
        <v>-17.469380000000001</v>
      </c>
      <c r="F2214" s="317">
        <v>0</v>
      </c>
      <c r="G2214" s="317">
        <v>6</v>
      </c>
      <c r="H2214" s="317">
        <v>0</v>
      </c>
      <c r="I2214" s="317">
        <v>0</v>
      </c>
      <c r="J2214" s="317" t="s">
        <v>19</v>
      </c>
      <c r="K2214" s="317" t="s">
        <v>5432</v>
      </c>
      <c r="L2214" s="317" t="s">
        <v>7700</v>
      </c>
      <c r="M2214" s="317" t="e">
        <f>VLOOKUP(L2214,[2]Feuil1!$F:$F,1,)</f>
        <v>#N/A</v>
      </c>
      <c r="N2214" s="317"/>
    </row>
    <row r="2215" spans="1:14">
      <c r="A2215" s="317" t="str">
        <f>_xlfn.XLOOKUP(B2215,NRO!I:I,NRO!H:H)</f>
        <v>SGK</v>
      </c>
      <c r="B2215" s="317" t="s">
        <v>1000</v>
      </c>
      <c r="C2215" s="317" t="s">
        <v>3774</v>
      </c>
      <c r="D2215" s="317">
        <v>14.78354</v>
      </c>
      <c r="E2215" s="317">
        <v>-17.232600000000001</v>
      </c>
      <c r="F2215" s="317">
        <v>0</v>
      </c>
      <c r="G2215" s="317">
        <v>8</v>
      </c>
      <c r="H2215" s="317">
        <v>0</v>
      </c>
      <c r="I2215" s="317">
        <v>0</v>
      </c>
      <c r="J2215" s="318" t="s">
        <v>12</v>
      </c>
      <c r="K2215" s="317" t="s">
        <v>5432</v>
      </c>
      <c r="L2215" s="317" t="s">
        <v>7701</v>
      </c>
      <c r="M2215" s="317" t="e">
        <f>VLOOKUP(L2215,[2]Feuil1!$F:$F,1,)</f>
        <v>#N/A</v>
      </c>
      <c r="N2215" s="317"/>
    </row>
    <row r="2216" spans="1:14">
      <c r="A2216" s="317" t="str">
        <f>_xlfn.XLOOKUP(B2216,NRO!I:I,NRO!H:H)</f>
        <v>GDW</v>
      </c>
      <c r="B2216" s="317" t="s">
        <v>981</v>
      </c>
      <c r="C2216" s="317" t="s">
        <v>3710</v>
      </c>
      <c r="D2216" s="317">
        <v>14.771699999999999</v>
      </c>
      <c r="E2216" s="317">
        <v>-17.4023</v>
      </c>
      <c r="F2216" s="317">
        <v>0</v>
      </c>
      <c r="G2216" s="317">
        <v>8</v>
      </c>
      <c r="H2216" s="317">
        <v>0</v>
      </c>
      <c r="I2216" s="317">
        <v>0</v>
      </c>
      <c r="J2216" s="318" t="s">
        <v>12</v>
      </c>
      <c r="K2216" s="317" t="s">
        <v>5432</v>
      </c>
      <c r="L2216" s="317" t="s">
        <v>7702</v>
      </c>
      <c r="M2216" s="317" t="e">
        <f>VLOOKUP(L2216,[2]Feuil1!$F:$F,1,)</f>
        <v>#N/A</v>
      </c>
      <c r="N2216" s="317"/>
    </row>
    <row r="2217" spans="1:14">
      <c r="A2217" s="317" t="str">
        <f>_xlfn.XLOOKUP(B2217,NRO!I:I,NRO!H:H)</f>
        <v>GMB</v>
      </c>
      <c r="B2217" s="317" t="s">
        <v>583</v>
      </c>
      <c r="C2217" s="317" t="s">
        <v>4544</v>
      </c>
      <c r="D2217" s="317">
        <v>14.440989999999999</v>
      </c>
      <c r="E2217" s="317">
        <v>-17.01446</v>
      </c>
      <c r="F2217" s="317">
        <v>0</v>
      </c>
      <c r="G2217" s="317">
        <v>6</v>
      </c>
      <c r="H2217" s="317">
        <v>0</v>
      </c>
      <c r="I2217" s="317">
        <v>0</v>
      </c>
      <c r="J2217" s="320" t="s">
        <v>23</v>
      </c>
      <c r="K2217" s="317" t="s">
        <v>5432</v>
      </c>
      <c r="L2217" s="317" t="s">
        <v>7703</v>
      </c>
      <c r="M2217" s="317" t="e">
        <f>VLOOKUP(L2217,[2]Feuil1!$F:$F,1,)</f>
        <v>#N/A</v>
      </c>
      <c r="N2217" s="317"/>
    </row>
    <row r="2218" spans="1:14">
      <c r="A2218" s="317" t="str">
        <f>_xlfn.XLOOKUP(B2218,NRO!I:I,NRO!H:H)</f>
        <v>SDF</v>
      </c>
      <c r="B2218" s="317" t="s">
        <v>452</v>
      </c>
      <c r="C2218" s="317" t="s">
        <v>4375</v>
      </c>
      <c r="D2218" s="317">
        <v>14.737629999999999</v>
      </c>
      <c r="E2218" s="317">
        <v>-17.457339999999999</v>
      </c>
      <c r="F2218" s="317">
        <v>0</v>
      </c>
      <c r="G2218" s="317">
        <v>6</v>
      </c>
      <c r="H2218" s="317">
        <v>0</v>
      </c>
      <c r="I2218" s="317">
        <v>0</v>
      </c>
      <c r="J2218" s="317" t="s">
        <v>19</v>
      </c>
      <c r="K2218" s="317" t="s">
        <v>5432</v>
      </c>
      <c r="L2218" s="317" t="s">
        <v>7704</v>
      </c>
      <c r="M2218" s="317" t="e">
        <f>VLOOKUP(L2218,[2]Feuil1!$F:$F,1,)</f>
        <v>#N/A</v>
      </c>
      <c r="N2218" s="317"/>
    </row>
    <row r="2219" spans="1:14">
      <c r="A2219" s="317" t="str">
        <f>_xlfn.XLOOKUP(B2219,NRO!I:I,NRO!H:H)</f>
        <v>SDF</v>
      </c>
      <c r="B2219" s="317" t="s">
        <v>670</v>
      </c>
      <c r="C2219" s="317" t="s">
        <v>3855</v>
      </c>
      <c r="D2219" s="317">
        <v>14.73305</v>
      </c>
      <c r="E2219" s="317">
        <v>-17.451080000000001</v>
      </c>
      <c r="F2219" s="317">
        <v>0</v>
      </c>
      <c r="G2219" s="317">
        <v>6</v>
      </c>
      <c r="H2219" s="317">
        <v>0</v>
      </c>
      <c r="I2219" s="317">
        <v>0</v>
      </c>
      <c r="J2219" s="317" t="s">
        <v>19</v>
      </c>
      <c r="K2219" s="317" t="s">
        <v>5432</v>
      </c>
      <c r="L2219" s="317" t="s">
        <v>7705</v>
      </c>
      <c r="M2219" s="317" t="e">
        <f>VLOOKUP(L2219,[2]Feuil1!$F:$F,1,)</f>
        <v>#N/A</v>
      </c>
      <c r="N2219" s="317"/>
    </row>
    <row r="2220" spans="1:14">
      <c r="A2220" s="317" t="str">
        <f>_xlfn.XLOOKUP(B2220,NRO!I:I,NRO!H:H)</f>
        <v>SDF</v>
      </c>
      <c r="B2220" s="317" t="s">
        <v>670</v>
      </c>
      <c r="C2220" s="317" t="s">
        <v>4100</v>
      </c>
      <c r="D2220" s="317">
        <v>14.73522</v>
      </c>
      <c r="E2220" s="317">
        <v>-17.452269999999999</v>
      </c>
      <c r="F2220" s="317">
        <v>0</v>
      </c>
      <c r="G2220" s="317">
        <v>6</v>
      </c>
      <c r="H2220" s="317">
        <v>0</v>
      </c>
      <c r="I2220" s="317">
        <v>0</v>
      </c>
      <c r="J2220" s="317" t="s">
        <v>19</v>
      </c>
      <c r="K2220" s="317" t="s">
        <v>5432</v>
      </c>
      <c r="L2220" s="317" t="s">
        <v>7706</v>
      </c>
      <c r="M2220" s="317" t="e">
        <f>VLOOKUP(L2220,[2]Feuil1!$F:$F,1,)</f>
        <v>#N/A</v>
      </c>
      <c r="N2220" s="317"/>
    </row>
    <row r="2221" spans="1:14">
      <c r="A2221" s="317" t="str">
        <f>_xlfn.XLOOKUP(B2221,NRO!I:I,NRO!H:H)</f>
        <v>THS</v>
      </c>
      <c r="B2221" s="317" t="s">
        <v>1371</v>
      </c>
      <c r="C2221" s="317" t="s">
        <v>4469</v>
      </c>
      <c r="D2221" s="317">
        <v>14.76074</v>
      </c>
      <c r="E2221" s="317">
        <v>-16.908190000000001</v>
      </c>
      <c r="F2221" s="317">
        <v>0</v>
      </c>
      <c r="G2221" s="317">
        <v>8</v>
      </c>
      <c r="H2221" s="317">
        <v>0</v>
      </c>
      <c r="I2221" s="317">
        <v>0</v>
      </c>
      <c r="J2221" s="320" t="s">
        <v>23</v>
      </c>
      <c r="K2221" s="317" t="s">
        <v>5432</v>
      </c>
      <c r="L2221" s="317" t="s">
        <v>7707</v>
      </c>
      <c r="M2221" s="317" t="e">
        <f>VLOOKUP(L2221,[2]Feuil1!$F:$F,1,)</f>
        <v>#N/A</v>
      </c>
      <c r="N2221" s="317"/>
    </row>
    <row r="2222" spans="1:14">
      <c r="A2222" s="317" t="str">
        <f>_xlfn.XLOOKUP(B2222,NRO!I:I,NRO!H:H)</f>
        <v>SGK</v>
      </c>
      <c r="B2222" s="317" t="s">
        <v>1716</v>
      </c>
      <c r="C2222" s="317" t="s">
        <v>4535</v>
      </c>
      <c r="D2222" s="317">
        <v>14.805120000000001</v>
      </c>
      <c r="E2222" s="317">
        <v>-17.281890000000001</v>
      </c>
      <c r="F2222" s="317">
        <v>0</v>
      </c>
      <c r="G2222" s="317">
        <v>6</v>
      </c>
      <c r="H2222" s="317">
        <v>0</v>
      </c>
      <c r="I2222" s="317">
        <v>0</v>
      </c>
      <c r="J2222" s="318" t="s">
        <v>12</v>
      </c>
      <c r="K2222" s="317" t="s">
        <v>5432</v>
      </c>
      <c r="L2222" s="317" t="s">
        <v>7708</v>
      </c>
      <c r="M2222" s="317" t="e">
        <f>VLOOKUP(L2222,[2]Feuil1!$F:$F,1,)</f>
        <v>#N/A</v>
      </c>
      <c r="N2222" s="317"/>
    </row>
    <row r="2223" spans="1:14">
      <c r="A2223" s="317" t="str">
        <f>_xlfn.XLOOKUP(B2223,NRO!I:I,NRO!H:H)</f>
        <v>ZIG</v>
      </c>
      <c r="B2223" s="317" t="s">
        <v>1440</v>
      </c>
      <c r="C2223" s="317" t="s">
        <v>4113</v>
      </c>
      <c r="D2223" s="317">
        <v>12.57597</v>
      </c>
      <c r="E2223" s="317">
        <v>-16.28023</v>
      </c>
      <c r="F2223" s="317">
        <v>0</v>
      </c>
      <c r="G2223" s="317">
        <v>8</v>
      </c>
      <c r="H2223" s="317">
        <v>0</v>
      </c>
      <c r="I2223" s="317">
        <v>0</v>
      </c>
      <c r="J2223" s="319" t="s">
        <v>17</v>
      </c>
      <c r="K2223" s="317" t="s">
        <v>5432</v>
      </c>
      <c r="L2223" s="317" t="s">
        <v>7709</v>
      </c>
      <c r="M2223" s="317" t="e">
        <f>VLOOKUP(L2223,[2]Feuil1!$F:$F,1,)</f>
        <v>#N/A</v>
      </c>
      <c r="N2223" s="317"/>
    </row>
    <row r="2224" spans="1:14">
      <c r="A2224" s="317" t="str">
        <f>_xlfn.XLOOKUP(B2224,NRO!I:I,NRO!H:H)</f>
        <v>SGK</v>
      </c>
      <c r="B2224" s="317" t="s">
        <v>1716</v>
      </c>
      <c r="C2224" s="317" t="s">
        <v>4451</v>
      </c>
      <c r="D2224" s="317">
        <v>14.8066</v>
      </c>
      <c r="E2224" s="317">
        <v>-17.279620000000001</v>
      </c>
      <c r="F2224" s="317">
        <v>0</v>
      </c>
      <c r="G2224" s="317">
        <v>6</v>
      </c>
      <c r="H2224" s="317">
        <v>0</v>
      </c>
      <c r="I2224" s="317">
        <v>0</v>
      </c>
      <c r="J2224" s="318" t="s">
        <v>12</v>
      </c>
      <c r="K2224" s="317" t="s">
        <v>5432</v>
      </c>
      <c r="L2224" s="317" t="s">
        <v>7710</v>
      </c>
      <c r="M2224" s="317" t="e">
        <f>VLOOKUP(L2224,[2]Feuil1!$F:$F,1,)</f>
        <v>#N/A</v>
      </c>
      <c r="N2224" s="317"/>
    </row>
    <row r="2225" spans="1:14">
      <c r="A2225" s="317" t="str">
        <f>_xlfn.XLOOKUP(B2225,NRO!I:I,NRO!H:H)</f>
        <v>KOL</v>
      </c>
      <c r="B2225" s="317" t="s">
        <v>1680</v>
      </c>
      <c r="C2225" s="317" t="s">
        <v>4572</v>
      </c>
      <c r="D2225" s="317">
        <v>12.90963</v>
      </c>
      <c r="E2225" s="317">
        <v>-14.950229999999999</v>
      </c>
      <c r="F2225" s="317">
        <v>0</v>
      </c>
      <c r="G2225" s="317">
        <v>6</v>
      </c>
      <c r="H2225" s="317">
        <v>0</v>
      </c>
      <c r="I2225" s="317">
        <v>0</v>
      </c>
      <c r="J2225" s="319" t="s">
        <v>17</v>
      </c>
      <c r="K2225" s="317" t="s">
        <v>5432</v>
      </c>
      <c r="L2225" s="317" t="s">
        <v>7711</v>
      </c>
      <c r="M2225" s="317" t="e">
        <f>VLOOKUP(L2225,[2]Feuil1!$F:$F,1,)</f>
        <v>#N/A</v>
      </c>
      <c r="N2225" s="317"/>
    </row>
    <row r="2226" spans="1:14">
      <c r="A2226" s="317" t="str">
        <f>_xlfn.XLOOKUP(B2226,NRO!I:I,NRO!H:H)</f>
        <v>MBR</v>
      </c>
      <c r="B2226" s="317" t="s">
        <v>735</v>
      </c>
      <c r="C2226" s="317" t="s">
        <v>4681</v>
      </c>
      <c r="D2226" s="317">
        <v>14.41409</v>
      </c>
      <c r="E2226" s="317">
        <v>-16.967960000000001</v>
      </c>
      <c r="F2226" s="317">
        <v>0</v>
      </c>
      <c r="G2226" s="317">
        <v>6</v>
      </c>
      <c r="H2226" s="317">
        <v>0</v>
      </c>
      <c r="I2226" s="317">
        <v>0</v>
      </c>
      <c r="J2226" s="320" t="s">
        <v>23</v>
      </c>
      <c r="K2226" s="317" t="s">
        <v>5432</v>
      </c>
      <c r="L2226" s="317" t="s">
        <v>7712</v>
      </c>
      <c r="M2226" s="317" t="e">
        <f>VLOOKUP(L2226,[2]Feuil1!$F:$F,1,)</f>
        <v>#N/A</v>
      </c>
      <c r="N2226" s="317"/>
    </row>
    <row r="2227" spans="1:14">
      <c r="A2227" s="317" t="str">
        <f>_xlfn.XLOOKUP(B2227,NRO!I:I,NRO!H:H)</f>
        <v>BKL</v>
      </c>
      <c r="B2227" s="317" t="s">
        <v>1590</v>
      </c>
      <c r="C2227" s="317" t="s">
        <v>3898</v>
      </c>
      <c r="D2227" s="317">
        <v>14.900230000000001</v>
      </c>
      <c r="E2227" s="317">
        <v>-12.45552</v>
      </c>
      <c r="F2227" s="317">
        <v>0</v>
      </c>
      <c r="G2227" s="317">
        <v>8</v>
      </c>
      <c r="H2227" s="317">
        <v>0</v>
      </c>
      <c r="I2227" s="317">
        <v>0</v>
      </c>
      <c r="J2227" s="323" t="s">
        <v>9</v>
      </c>
      <c r="K2227" s="317" t="s">
        <v>5432</v>
      </c>
      <c r="L2227" s="317" t="s">
        <v>7713</v>
      </c>
      <c r="M2227" s="317" t="e">
        <f>VLOOKUP(L2227,[2]Feuil1!$F:$F,1,)</f>
        <v>#N/A</v>
      </c>
      <c r="N2227" s="317"/>
    </row>
    <row r="2228" spans="1:14">
      <c r="A2228" s="317" t="str">
        <f>_xlfn.XLOOKUP(B2228,NRO!I:I,NRO!H:H)</f>
        <v>GMB</v>
      </c>
      <c r="B2228" s="317" t="s">
        <v>922</v>
      </c>
      <c r="C2228" s="317" t="s">
        <v>3792</v>
      </c>
      <c r="D2228" s="317">
        <v>14.429119999999999</v>
      </c>
      <c r="E2228" s="317">
        <v>-16.964590000000001</v>
      </c>
      <c r="F2228" s="317">
        <v>0</v>
      </c>
      <c r="G2228" s="317">
        <v>8</v>
      </c>
      <c r="H2228" s="317">
        <v>0</v>
      </c>
      <c r="I2228" s="317">
        <v>0</v>
      </c>
      <c r="J2228" s="320" t="s">
        <v>23</v>
      </c>
      <c r="K2228" s="317" t="s">
        <v>5432</v>
      </c>
      <c r="L2228" s="317" t="s">
        <v>7714</v>
      </c>
      <c r="M2228" s="317" t="e">
        <f>VLOOKUP(L2228,[2]Feuil1!$F:$F,1,)</f>
        <v>#N/A</v>
      </c>
      <c r="N2228" s="317"/>
    </row>
    <row r="2229" spans="1:14">
      <c r="A2229" s="317" t="str">
        <f>_xlfn.XLOOKUP(B2229,NRO!I:I,NRO!H:H)</f>
        <v>MBO</v>
      </c>
      <c r="B2229" s="317" t="s">
        <v>1688</v>
      </c>
      <c r="C2229" s="317" t="s">
        <v>4868</v>
      </c>
      <c r="D2229" s="317">
        <v>15.12847</v>
      </c>
      <c r="E2229" s="317">
        <v>-16.876359999999998</v>
      </c>
      <c r="F2229" s="317">
        <v>0</v>
      </c>
      <c r="G2229" s="317">
        <v>6</v>
      </c>
      <c r="H2229" s="317">
        <v>0</v>
      </c>
      <c r="I2229" s="317">
        <v>0</v>
      </c>
      <c r="J2229" s="320" t="s">
        <v>23</v>
      </c>
      <c r="K2229" s="317" t="s">
        <v>5432</v>
      </c>
      <c r="L2229" s="317" t="s">
        <v>7715</v>
      </c>
      <c r="M2229" s="317" t="e">
        <f>VLOOKUP(L2229,[2]Feuil1!$F:$F,1,)</f>
        <v>#N/A</v>
      </c>
      <c r="N2229" s="317"/>
    </row>
    <row r="2230" spans="1:14">
      <c r="A2230" s="317" t="str">
        <f>_xlfn.XLOOKUP(B2230,NRO!I:I,NRO!H:H)</f>
        <v>THS</v>
      </c>
      <c r="B2230" s="317" t="s">
        <v>1017</v>
      </c>
      <c r="C2230" s="317" t="s">
        <v>3696</v>
      </c>
      <c r="D2230" s="317">
        <v>14.40936</v>
      </c>
      <c r="E2230" s="317">
        <v>-16.95307</v>
      </c>
      <c r="F2230" s="317">
        <v>0</v>
      </c>
      <c r="G2230" s="317">
        <v>8</v>
      </c>
      <c r="H2230" s="317">
        <v>0</v>
      </c>
      <c r="I2230" s="317">
        <v>0</v>
      </c>
      <c r="J2230" s="320" t="s">
        <v>23</v>
      </c>
      <c r="K2230" s="317" t="s">
        <v>5432</v>
      </c>
      <c r="L2230" s="317" t="s">
        <v>7716</v>
      </c>
      <c r="M2230" s="317" t="e">
        <f>VLOOKUP(L2230,[2]Feuil1!$F:$F,1,)</f>
        <v>#N/A</v>
      </c>
      <c r="N2230" s="317"/>
    </row>
    <row r="2231" spans="1:14">
      <c r="A2231" s="317" t="str">
        <f>_xlfn.XLOOKUP(B2231,NRO!I:I,NRO!H:H)</f>
        <v>MEG</v>
      </c>
      <c r="B2231" s="317" t="s">
        <v>1355</v>
      </c>
      <c r="C2231" s="317" t="s">
        <v>3887</v>
      </c>
      <c r="D2231" s="317">
        <v>13.12445</v>
      </c>
      <c r="E2231" s="317">
        <v>-13.75118</v>
      </c>
      <c r="F2231" s="317">
        <v>0</v>
      </c>
      <c r="G2231" s="317">
        <v>8</v>
      </c>
      <c r="H2231" s="317">
        <v>0</v>
      </c>
      <c r="I2231" s="317">
        <v>0</v>
      </c>
      <c r="J2231" s="319" t="s">
        <v>17</v>
      </c>
      <c r="K2231" s="317" t="s">
        <v>5432</v>
      </c>
      <c r="L2231" s="317" t="s">
        <v>7717</v>
      </c>
      <c r="M2231" s="317" t="e">
        <f>VLOOKUP(L2231,[2]Feuil1!$F:$F,1,)</f>
        <v>#N/A</v>
      </c>
      <c r="N2231" s="317"/>
    </row>
    <row r="2232" spans="1:14">
      <c r="A2232" s="317" t="str">
        <f>_xlfn.XLOOKUP(B2232,NRO!I:I,NRO!H:H)</f>
        <v>MAD</v>
      </c>
      <c r="B2232" s="317" t="s">
        <v>1471</v>
      </c>
      <c r="C2232" s="317" t="s">
        <v>3726</v>
      </c>
      <c r="D2232" s="317">
        <v>14.850989999999999</v>
      </c>
      <c r="E2232" s="317">
        <v>-15.936400000000001</v>
      </c>
      <c r="F2232" s="317">
        <v>0</v>
      </c>
      <c r="G2232" s="317">
        <v>8</v>
      </c>
      <c r="H2232" s="317">
        <v>0</v>
      </c>
      <c r="I2232" s="317">
        <v>0</v>
      </c>
      <c r="J2232" s="320" t="s">
        <v>5430</v>
      </c>
      <c r="K2232" s="317" t="s">
        <v>5432</v>
      </c>
      <c r="L2232" s="317" t="s">
        <v>7718</v>
      </c>
      <c r="M2232" s="317" t="e">
        <f>VLOOKUP(L2232,[2]Feuil1!$F:$F,1,)</f>
        <v>#N/A</v>
      </c>
      <c r="N2232" s="317"/>
    </row>
    <row r="2233" spans="1:14">
      <c r="A2233" s="317" t="str">
        <f>_xlfn.XLOOKUP(B2233,NRO!I:I,NRO!H:H)</f>
        <v>MBR</v>
      </c>
      <c r="B2233" s="317" t="s">
        <v>735</v>
      </c>
      <c r="C2233" s="317" t="s">
        <v>4889</v>
      </c>
      <c r="D2233" s="317">
        <v>14.41113</v>
      </c>
      <c r="E2233" s="317">
        <v>-16.96557</v>
      </c>
      <c r="F2233" s="317">
        <v>0</v>
      </c>
      <c r="G2233" s="317">
        <v>6</v>
      </c>
      <c r="H2233" s="317">
        <v>0</v>
      </c>
      <c r="I2233" s="317">
        <v>0</v>
      </c>
      <c r="J2233" s="320" t="s">
        <v>23</v>
      </c>
      <c r="K2233" s="317" t="s">
        <v>5432</v>
      </c>
      <c r="L2233" s="317" t="s">
        <v>7719</v>
      </c>
      <c r="M2233" s="317" t="e">
        <f>VLOOKUP(L2233,[2]Feuil1!$F:$F,1,)</f>
        <v>#N/A</v>
      </c>
      <c r="N2233" s="317"/>
    </row>
    <row r="2234" spans="1:14">
      <c r="A2234" s="317" t="str">
        <f>_xlfn.XLOOKUP(B2234,NRO!I:I,NRO!H:H)</f>
        <v>TBM</v>
      </c>
      <c r="B2234" s="317" t="s">
        <v>1483</v>
      </c>
      <c r="C2234" s="317" t="s">
        <v>4018</v>
      </c>
      <c r="D2234" s="317">
        <v>14.860519999999999</v>
      </c>
      <c r="E2234" s="317">
        <v>-15.835470000000001</v>
      </c>
      <c r="F2234" s="317">
        <v>0</v>
      </c>
      <c r="G2234" s="317">
        <v>8</v>
      </c>
      <c r="H2234" s="317">
        <v>0</v>
      </c>
      <c r="I2234" s="317">
        <v>0</v>
      </c>
      <c r="J2234" s="320" t="s">
        <v>5430</v>
      </c>
      <c r="K2234" s="317" t="s">
        <v>5432</v>
      </c>
      <c r="L2234" s="317" t="s">
        <v>7720</v>
      </c>
      <c r="M2234" s="317" t="e">
        <f>VLOOKUP(L2234,[2]Feuil1!$F:$F,1,)</f>
        <v>#N/A</v>
      </c>
      <c r="N2234" s="317"/>
    </row>
    <row r="2235" spans="1:14">
      <c r="A2235" s="317" t="str">
        <f>_xlfn.XLOOKUP(B2235,NRO!I:I,NRO!H:H)</f>
        <v>GDW</v>
      </c>
      <c r="B2235" s="317" t="s">
        <v>823</v>
      </c>
      <c r="C2235" s="317" t="s">
        <v>3818</v>
      </c>
      <c r="D2235" s="317">
        <v>14.786519999999999</v>
      </c>
      <c r="E2235" s="317">
        <v>-17.378319999999999</v>
      </c>
      <c r="F2235" s="317">
        <v>0</v>
      </c>
      <c r="G2235" s="317">
        <v>6</v>
      </c>
      <c r="H2235" s="317">
        <v>0</v>
      </c>
      <c r="I2235" s="317">
        <v>0</v>
      </c>
      <c r="J2235" s="318" t="s">
        <v>12</v>
      </c>
      <c r="K2235" s="317" t="s">
        <v>5432</v>
      </c>
      <c r="L2235" s="317" t="s">
        <v>7721</v>
      </c>
      <c r="M2235" s="317" t="e">
        <f>VLOOKUP(L2235,[2]Feuil1!$F:$F,1,)</f>
        <v>#N/A</v>
      </c>
      <c r="N2235" s="317"/>
    </row>
    <row r="2236" spans="1:14">
      <c r="A2236" s="317" t="str">
        <f>_xlfn.XLOOKUP(B2236,NRO!I:I,NRO!H:H)</f>
        <v>MBW</v>
      </c>
      <c r="B2236" s="317" t="s">
        <v>656</v>
      </c>
      <c r="C2236" s="317" t="s">
        <v>4444</v>
      </c>
      <c r="D2236" s="317">
        <v>14.73629</v>
      </c>
      <c r="E2236" s="317">
        <v>-17.318020000000001</v>
      </c>
      <c r="F2236" s="317">
        <v>0</v>
      </c>
      <c r="G2236" s="317">
        <v>6</v>
      </c>
      <c r="H2236" s="317">
        <v>0</v>
      </c>
      <c r="I2236" s="317">
        <v>0</v>
      </c>
      <c r="J2236" s="318" t="s">
        <v>12</v>
      </c>
      <c r="K2236" s="317" t="s">
        <v>5432</v>
      </c>
      <c r="L2236" s="317" t="s">
        <v>7722</v>
      </c>
      <c r="M2236" s="317" t="e">
        <f>VLOOKUP(L2236,[2]Feuil1!$F:$F,1,)</f>
        <v>#N/A</v>
      </c>
      <c r="N2236" s="317"/>
    </row>
    <row r="2237" spans="1:14">
      <c r="A2237" s="317" t="str">
        <f>_xlfn.XLOOKUP(B2237,NRO!I:I,NRO!H:H)</f>
        <v>MBO</v>
      </c>
      <c r="B2237" s="317" t="s">
        <v>1693</v>
      </c>
      <c r="C2237" s="317" t="s">
        <v>4810</v>
      </c>
      <c r="D2237" s="317">
        <v>15.137130000000001</v>
      </c>
      <c r="E2237" s="317">
        <v>-16.885079999999999</v>
      </c>
      <c r="F2237" s="317">
        <v>0</v>
      </c>
      <c r="G2237" s="317">
        <v>6</v>
      </c>
      <c r="H2237" s="317">
        <v>0</v>
      </c>
      <c r="I2237" s="317">
        <v>0</v>
      </c>
      <c r="J2237" s="320" t="s">
        <v>23</v>
      </c>
      <c r="K2237" s="317" t="s">
        <v>5432</v>
      </c>
      <c r="L2237" s="317" t="s">
        <v>7723</v>
      </c>
      <c r="M2237" s="317" t="e">
        <f>VLOOKUP(L2237,[2]Feuil1!$F:$F,1,)</f>
        <v>#N/A</v>
      </c>
      <c r="N2237" s="317"/>
    </row>
    <row r="2238" spans="1:14">
      <c r="A2238" s="317" t="str">
        <f>_xlfn.XLOOKUP(B2238,NRO!I:I,NRO!H:H)</f>
        <v>MBO</v>
      </c>
      <c r="B2238" s="317" t="s">
        <v>1693</v>
      </c>
      <c r="C2238" s="317" t="s">
        <v>4525</v>
      </c>
      <c r="D2238" s="317">
        <v>15.13226</v>
      </c>
      <c r="E2238" s="317">
        <v>-16.886050000000001</v>
      </c>
      <c r="F2238" s="317">
        <v>0</v>
      </c>
      <c r="G2238" s="317">
        <v>6</v>
      </c>
      <c r="H2238" s="317">
        <v>0</v>
      </c>
      <c r="I2238" s="317">
        <v>0</v>
      </c>
      <c r="J2238" s="320" t="s">
        <v>23</v>
      </c>
      <c r="K2238" s="317" t="s">
        <v>5432</v>
      </c>
      <c r="L2238" s="317" t="s">
        <v>7724</v>
      </c>
      <c r="M2238" s="317" t="e">
        <f>VLOOKUP(L2238,[2]Feuil1!$F:$F,1,)</f>
        <v>#N/A</v>
      </c>
      <c r="N2238" s="317"/>
    </row>
    <row r="2239" spans="1:14">
      <c r="A2239" s="317" t="str">
        <f>_xlfn.XLOOKUP(B2239,NRO!I:I,NRO!H:H)</f>
        <v>MBO</v>
      </c>
      <c r="B2239" s="317" t="s">
        <v>1693</v>
      </c>
      <c r="C2239" s="317" t="s">
        <v>4552</v>
      </c>
      <c r="D2239" s="317">
        <v>15.137689999999999</v>
      </c>
      <c r="E2239" s="317">
        <v>-16.883790000000001</v>
      </c>
      <c r="F2239" s="317">
        <v>0</v>
      </c>
      <c r="G2239" s="317">
        <v>6</v>
      </c>
      <c r="H2239" s="317">
        <v>0</v>
      </c>
      <c r="I2239" s="317">
        <v>0</v>
      </c>
      <c r="J2239" s="320" t="s">
        <v>23</v>
      </c>
      <c r="K2239" s="317" t="s">
        <v>5432</v>
      </c>
      <c r="L2239" s="317" t="s">
        <v>7725</v>
      </c>
      <c r="M2239" s="317" t="e">
        <f>VLOOKUP(L2239,[2]Feuil1!$F:$F,1,)</f>
        <v>#N/A</v>
      </c>
      <c r="N2239" s="317"/>
    </row>
    <row r="2240" spans="1:14">
      <c r="A2240" s="317" t="str">
        <f>_xlfn.XLOOKUP(B2240,NRO!I:I,NRO!H:H)</f>
        <v>MED</v>
      </c>
      <c r="B2240" s="317" t="s">
        <v>585</v>
      </c>
      <c r="C2240" s="317" t="s">
        <v>4039</v>
      </c>
      <c r="D2240" s="317">
        <v>14.6945</v>
      </c>
      <c r="E2240" s="317">
        <v>-17.4495</v>
      </c>
      <c r="F2240" s="317">
        <v>0</v>
      </c>
      <c r="G2240" s="317">
        <v>6</v>
      </c>
      <c r="H2240" s="317">
        <v>0</v>
      </c>
      <c r="I2240" s="317">
        <v>0</v>
      </c>
      <c r="J2240" s="317" t="s">
        <v>19</v>
      </c>
      <c r="K2240" s="317" t="s">
        <v>5432</v>
      </c>
      <c r="L2240" s="317" t="s">
        <v>7726</v>
      </c>
      <c r="M2240" s="317" t="e">
        <f>VLOOKUP(L2240,[2]Feuil1!$F:$F,1,)</f>
        <v>#N/A</v>
      </c>
      <c r="N2240" s="317"/>
    </row>
    <row r="2241" spans="1:14">
      <c r="A2241" s="317" t="str">
        <f>_xlfn.XLOOKUP(B2241,NRO!I:I,NRO!H:H)</f>
        <v>DBL</v>
      </c>
      <c r="B2241" s="317" t="s">
        <v>1379</v>
      </c>
      <c r="C2241" s="317" t="s">
        <v>3910</v>
      </c>
      <c r="D2241" s="317">
        <v>14.63733</v>
      </c>
      <c r="E2241" s="317">
        <v>-16.220649999999999</v>
      </c>
      <c r="F2241" s="317">
        <v>0</v>
      </c>
      <c r="G2241" s="317">
        <v>8</v>
      </c>
      <c r="H2241" s="317">
        <v>0</v>
      </c>
      <c r="I2241" s="317">
        <v>0</v>
      </c>
      <c r="J2241" s="320" t="s">
        <v>5430</v>
      </c>
      <c r="K2241" s="317" t="s">
        <v>5432</v>
      </c>
      <c r="L2241" s="317" t="s">
        <v>7727</v>
      </c>
      <c r="M2241" s="317" t="e">
        <f>VLOOKUP(L2241,[2]Feuil1!$F:$F,1,)</f>
        <v>#N/A</v>
      </c>
      <c r="N2241" s="317"/>
    </row>
    <row r="2242" spans="1:14">
      <c r="A2242" s="317" t="str">
        <f>_xlfn.XLOOKUP(B2242,NRO!I:I,NRO!H:H)</f>
        <v>MEG</v>
      </c>
      <c r="B2242" s="317" t="s">
        <v>1355</v>
      </c>
      <c r="C2242" s="317" t="s">
        <v>3908</v>
      </c>
      <c r="D2242" s="317">
        <v>13.125220000000001</v>
      </c>
      <c r="E2242" s="317">
        <v>-13.75475</v>
      </c>
      <c r="F2242" s="317">
        <v>0</v>
      </c>
      <c r="G2242" s="317">
        <v>8</v>
      </c>
      <c r="H2242" s="317">
        <v>0</v>
      </c>
      <c r="I2242" s="317">
        <v>0</v>
      </c>
      <c r="J2242" s="319" t="s">
        <v>17</v>
      </c>
      <c r="K2242" s="317" t="s">
        <v>5432</v>
      </c>
      <c r="L2242" s="317" t="s">
        <v>7728</v>
      </c>
      <c r="M2242" s="317" t="e">
        <f>VLOOKUP(L2242,[2]Feuil1!$F:$F,1,)</f>
        <v>#N/A</v>
      </c>
      <c r="N2242" s="317"/>
    </row>
    <row r="2243" spans="1:14">
      <c r="A2243" s="317" t="str">
        <f>_xlfn.XLOOKUP(B2243,NRO!I:I,NRO!H:H)</f>
        <v>SDF</v>
      </c>
      <c r="B2243" s="317" t="s">
        <v>415</v>
      </c>
      <c r="C2243" s="317" t="s">
        <v>4101</v>
      </c>
      <c r="D2243" s="317">
        <v>14.725899999999999</v>
      </c>
      <c r="E2243" s="317">
        <v>-17.46698</v>
      </c>
      <c r="F2243" s="317">
        <v>0</v>
      </c>
      <c r="G2243" s="317">
        <v>6</v>
      </c>
      <c r="H2243" s="317">
        <v>0</v>
      </c>
      <c r="I2243" s="317">
        <v>0</v>
      </c>
      <c r="J2243" s="317" t="s">
        <v>19</v>
      </c>
      <c r="K2243" s="317" t="s">
        <v>5432</v>
      </c>
      <c r="L2243" s="317" t="s">
        <v>7729</v>
      </c>
      <c r="M2243" s="317" t="e">
        <f>VLOOKUP(L2243,[2]Feuil1!$F:$F,1,)</f>
        <v>#N/A</v>
      </c>
      <c r="N2243" s="317"/>
    </row>
    <row r="2244" spans="1:14">
      <c r="A2244" s="317" t="str">
        <f>_xlfn.XLOOKUP(B2244,NRO!I:I,NRO!H:H)</f>
        <v>ALM</v>
      </c>
      <c r="B2244" s="317" t="s">
        <v>181</v>
      </c>
      <c r="C2244" s="317" t="s">
        <v>5027</v>
      </c>
      <c r="D2244" s="317">
        <v>14.74371</v>
      </c>
      <c r="E2244" s="317">
        <v>-17.518001000000002</v>
      </c>
      <c r="F2244" s="317">
        <v>0</v>
      </c>
      <c r="G2244" s="317">
        <v>24</v>
      </c>
      <c r="H2244" s="317">
        <v>0</v>
      </c>
      <c r="I2244" s="317">
        <v>0</v>
      </c>
      <c r="J2244" s="317" t="s">
        <v>19</v>
      </c>
      <c r="K2244" s="317" t="s">
        <v>5432</v>
      </c>
      <c r="L2244" s="317" t="s">
        <v>7730</v>
      </c>
      <c r="M2244" s="317" t="e">
        <f>VLOOKUP(L2244,[2]Feuil1!$F:$F,1,)</f>
        <v>#N/A</v>
      </c>
      <c r="N2244" s="317"/>
    </row>
    <row r="2245" spans="1:14">
      <c r="A2245" s="317" t="str">
        <f>_xlfn.XLOOKUP(B2245,NRO!I:I,NRO!H:H)</f>
        <v>KMR</v>
      </c>
      <c r="B2245" s="317" t="s">
        <v>778</v>
      </c>
      <c r="C2245" s="317" t="s">
        <v>3743</v>
      </c>
      <c r="D2245" s="317">
        <v>14.7889</v>
      </c>
      <c r="E2245" s="317">
        <v>-17.330010000000001</v>
      </c>
      <c r="F2245" s="317">
        <v>0</v>
      </c>
      <c r="G2245" s="317">
        <v>6</v>
      </c>
      <c r="H2245" s="317">
        <v>0</v>
      </c>
      <c r="I2245" s="317">
        <v>0</v>
      </c>
      <c r="J2245" s="318" t="s">
        <v>12</v>
      </c>
      <c r="K2245" s="317" t="s">
        <v>5432</v>
      </c>
      <c r="L2245" s="317" t="s">
        <v>7731</v>
      </c>
      <c r="M2245" s="317" t="e">
        <f>VLOOKUP(L2245,[2]Feuil1!$F:$F,1,)</f>
        <v>#N/A</v>
      </c>
      <c r="N2245" s="317"/>
    </row>
    <row r="2246" spans="1:14">
      <c r="A2246" s="317" t="str">
        <f>_xlfn.XLOOKUP(B2246,NRO!I:I,NRO!H:H)</f>
        <v>TIV</v>
      </c>
      <c r="B2246" s="317" t="s">
        <v>929</v>
      </c>
      <c r="C2246" s="317" t="s">
        <v>3695</v>
      </c>
      <c r="D2246" s="317">
        <v>14.95617</v>
      </c>
      <c r="E2246" s="317">
        <v>-16.819769999999998</v>
      </c>
      <c r="F2246" s="317">
        <v>0</v>
      </c>
      <c r="G2246" s="317">
        <v>8</v>
      </c>
      <c r="H2246" s="317">
        <v>0</v>
      </c>
      <c r="I2246" s="317">
        <v>0</v>
      </c>
      <c r="J2246" s="320" t="s">
        <v>23</v>
      </c>
      <c r="K2246" s="317" t="s">
        <v>5432</v>
      </c>
      <c r="L2246" s="317" t="s">
        <v>7732</v>
      </c>
      <c r="M2246" s="317" t="e">
        <f>VLOOKUP(L2246,[2]Feuil1!$F:$F,1,)</f>
        <v>#N/A</v>
      </c>
      <c r="N2246" s="317"/>
    </row>
    <row r="2247" spans="1:14">
      <c r="A2247" s="317" t="str">
        <f>_xlfn.XLOOKUP(B2247,NRO!I:I,NRO!H:H)</f>
        <v>MBR</v>
      </c>
      <c r="B2247" s="317" t="s">
        <v>735</v>
      </c>
      <c r="C2247" s="317" t="s">
        <v>4584</v>
      </c>
      <c r="D2247" s="317">
        <v>14.411009999999999</v>
      </c>
      <c r="E2247" s="317">
        <v>-16.96762</v>
      </c>
      <c r="F2247" s="317">
        <v>0</v>
      </c>
      <c r="G2247" s="317">
        <v>6</v>
      </c>
      <c r="H2247" s="317">
        <v>0</v>
      </c>
      <c r="I2247" s="317">
        <v>0</v>
      </c>
      <c r="J2247" s="320" t="s">
        <v>23</v>
      </c>
      <c r="K2247" s="317" t="s">
        <v>5432</v>
      </c>
      <c r="L2247" s="317" t="s">
        <v>7733</v>
      </c>
      <c r="M2247" s="317" t="e">
        <f>VLOOKUP(L2247,[2]Feuil1!$F:$F,1,)</f>
        <v>#N/A</v>
      </c>
      <c r="N2247" s="317"/>
    </row>
    <row r="2248" spans="1:14">
      <c r="A2248" s="317" t="str">
        <f>_xlfn.XLOOKUP(B2248,NRO!I:I,NRO!H:H)</f>
        <v>GMB</v>
      </c>
      <c r="B2248" s="317" t="s">
        <v>1690</v>
      </c>
      <c r="C2248" s="317" t="s">
        <v>4526</v>
      </c>
      <c r="D2248" s="317">
        <v>14.4238</v>
      </c>
      <c r="E2248" s="317">
        <v>-16.950620000000001</v>
      </c>
      <c r="F2248" s="317">
        <v>0</v>
      </c>
      <c r="G2248" s="317">
        <v>6</v>
      </c>
      <c r="H2248" s="317">
        <v>0</v>
      </c>
      <c r="I2248" s="317">
        <v>0</v>
      </c>
      <c r="J2248" s="320" t="s">
        <v>23</v>
      </c>
      <c r="K2248" s="317" t="s">
        <v>5432</v>
      </c>
      <c r="L2248" s="317" t="s">
        <v>7734</v>
      </c>
      <c r="M2248" s="317" t="e">
        <f>VLOOKUP(L2248,[2]Feuil1!$F:$F,1,)</f>
        <v>#N/A</v>
      </c>
      <c r="N2248" s="317"/>
    </row>
    <row r="2249" spans="1:14">
      <c r="A2249" s="317" t="str">
        <f>_xlfn.XLOOKUP(B2249,NRO!I:I,NRO!H:H)</f>
        <v>NGA</v>
      </c>
      <c r="B2249" s="317" t="s">
        <v>578</v>
      </c>
      <c r="C2249" s="317" t="s">
        <v>4546</v>
      </c>
      <c r="D2249" s="317">
        <v>16.067170000000001</v>
      </c>
      <c r="E2249" s="317">
        <v>-16.445910000000001</v>
      </c>
      <c r="F2249" s="317">
        <v>0</v>
      </c>
      <c r="G2249" s="317">
        <v>6</v>
      </c>
      <c r="H2249" s="317">
        <v>0</v>
      </c>
      <c r="I2249" s="317">
        <v>0</v>
      </c>
      <c r="J2249" s="321" t="s">
        <v>26</v>
      </c>
      <c r="K2249" s="317" t="s">
        <v>5432</v>
      </c>
      <c r="L2249" s="317" t="s">
        <v>7735</v>
      </c>
      <c r="M2249" s="317" t="e">
        <f>VLOOKUP(L2249,[2]Feuil1!$F:$F,1,)</f>
        <v>#N/A</v>
      </c>
      <c r="N2249" s="317"/>
    </row>
    <row r="2250" spans="1:14">
      <c r="A2250" s="317" t="str">
        <f>_xlfn.XLOOKUP(B2250,NRO!I:I,NRO!H:H)</f>
        <v>MED</v>
      </c>
      <c r="B2250" s="317" t="s">
        <v>184</v>
      </c>
      <c r="C2250" s="317" t="s">
        <v>4182</v>
      </c>
      <c r="D2250" s="317">
        <v>14.675426</v>
      </c>
      <c r="E2250" s="317">
        <v>-17.443387000000001</v>
      </c>
      <c r="F2250" s="317">
        <v>0</v>
      </c>
      <c r="G2250" s="317">
        <v>6</v>
      </c>
      <c r="H2250" s="317">
        <v>0</v>
      </c>
      <c r="I2250" s="317">
        <v>0</v>
      </c>
      <c r="J2250" s="317" t="s">
        <v>19</v>
      </c>
      <c r="K2250" s="317" t="s">
        <v>5432</v>
      </c>
      <c r="L2250" s="317" t="s">
        <v>7736</v>
      </c>
      <c r="M2250" s="317" t="e">
        <f>VLOOKUP(L2250,[2]Feuil1!$F:$F,1,)</f>
        <v>#N/A</v>
      </c>
      <c r="N2250" s="317"/>
    </row>
    <row r="2251" spans="1:14">
      <c r="A2251" s="317" t="str">
        <f>_xlfn.XLOOKUP(B2251,NRO!I:I,NRO!H:H)</f>
        <v>ACA</v>
      </c>
      <c r="B2251" s="317" t="s">
        <v>192</v>
      </c>
      <c r="C2251" s="317" t="s">
        <v>4329</v>
      </c>
      <c r="D2251" s="317">
        <v>14.68849</v>
      </c>
      <c r="E2251" s="317">
        <v>-17.47231</v>
      </c>
      <c r="F2251" s="317">
        <v>0</v>
      </c>
      <c r="G2251" s="317">
        <v>6</v>
      </c>
      <c r="H2251" s="317">
        <v>0</v>
      </c>
      <c r="I2251" s="317">
        <v>0</v>
      </c>
      <c r="J2251" s="317" t="s">
        <v>19</v>
      </c>
      <c r="K2251" s="317" t="s">
        <v>5432</v>
      </c>
      <c r="L2251" s="317" t="s">
        <v>7737</v>
      </c>
      <c r="M2251" s="317" t="e">
        <f>VLOOKUP(L2251,[2]Feuil1!$F:$F,1,)</f>
        <v>#N/A</v>
      </c>
      <c r="N2251" s="317"/>
    </row>
    <row r="2252" spans="1:14">
      <c r="A2252" s="317" t="str">
        <f>_xlfn.XLOOKUP(B2252,NRO!I:I,NRO!H:H)</f>
        <v>KMR</v>
      </c>
      <c r="B2252" s="317" t="s">
        <v>889</v>
      </c>
      <c r="C2252" s="317" t="s">
        <v>3695</v>
      </c>
      <c r="D2252" s="317">
        <v>14.78721</v>
      </c>
      <c r="E2252" s="317">
        <v>-17.314859999999999</v>
      </c>
      <c r="F2252" s="317">
        <v>0</v>
      </c>
      <c r="G2252" s="317">
        <v>8</v>
      </c>
      <c r="H2252" s="317">
        <v>0</v>
      </c>
      <c r="I2252" s="317">
        <v>0</v>
      </c>
      <c r="J2252" s="318" t="s">
        <v>12</v>
      </c>
      <c r="K2252" s="317" t="s">
        <v>5432</v>
      </c>
      <c r="L2252" s="317" t="s">
        <v>7738</v>
      </c>
      <c r="M2252" s="317" t="e">
        <f>VLOOKUP(L2252,[2]Feuil1!$F:$F,1,)</f>
        <v>#N/A</v>
      </c>
      <c r="N2252" s="317"/>
    </row>
    <row r="2253" spans="1:14">
      <c r="A2253" s="317" t="str">
        <f>_xlfn.XLOOKUP(B2253,NRO!I:I,NRO!H:H)</f>
        <v>ZIG</v>
      </c>
      <c r="B2253" s="317" t="s">
        <v>1580</v>
      </c>
      <c r="C2253" s="317" t="s">
        <v>4012</v>
      </c>
      <c r="D2253" s="317">
        <v>12.53562</v>
      </c>
      <c r="E2253" s="317">
        <v>-16.28379</v>
      </c>
      <c r="F2253" s="317">
        <v>0</v>
      </c>
      <c r="G2253" s="317">
        <v>8</v>
      </c>
      <c r="H2253" s="317">
        <v>0</v>
      </c>
      <c r="I2253" s="317">
        <v>0</v>
      </c>
      <c r="J2253" s="319" t="s">
        <v>17</v>
      </c>
      <c r="K2253" s="317" t="s">
        <v>5432</v>
      </c>
      <c r="L2253" s="317" t="s">
        <v>7739</v>
      </c>
      <c r="M2253" s="317" t="e">
        <f>VLOOKUP(L2253,[2]Feuil1!$F:$F,1,)</f>
        <v>#N/A</v>
      </c>
      <c r="N2253" s="317"/>
    </row>
    <row r="2254" spans="1:14">
      <c r="A2254" s="317" t="str">
        <f>_xlfn.XLOOKUP(B2254,NRO!I:I,NRO!H:H)</f>
        <v>TIA</v>
      </c>
      <c r="B2254" s="317" t="s">
        <v>1013</v>
      </c>
      <c r="C2254" s="317" t="s">
        <v>3893</v>
      </c>
      <c r="D2254" s="317">
        <v>14.75935</v>
      </c>
      <c r="E2254" s="317">
        <v>-17.399239999999999</v>
      </c>
      <c r="F2254" s="317">
        <v>0</v>
      </c>
      <c r="G2254" s="317">
        <v>8</v>
      </c>
      <c r="H2254" s="317">
        <v>0</v>
      </c>
      <c r="I2254" s="317">
        <v>0</v>
      </c>
      <c r="J2254" s="318" t="s">
        <v>12</v>
      </c>
      <c r="K2254" s="317" t="s">
        <v>5432</v>
      </c>
      <c r="L2254" s="317" t="s">
        <v>7740</v>
      </c>
      <c r="M2254" s="317" t="e">
        <f>VLOOKUP(L2254,[2]Feuil1!$F:$F,1,)</f>
        <v>#N/A</v>
      </c>
      <c r="N2254" s="317"/>
    </row>
    <row r="2255" spans="1:14">
      <c r="A2255" s="317" t="str">
        <f>_xlfn.XLOOKUP(B2255,NRO!I:I,NRO!H:H)</f>
        <v>GMB</v>
      </c>
      <c r="B2255" s="317" t="s">
        <v>1709</v>
      </c>
      <c r="C2255" s="317" t="s">
        <v>4436</v>
      </c>
      <c r="D2255" s="317">
        <v>14.42389</v>
      </c>
      <c r="E2255" s="317">
        <v>-16.949090000000002</v>
      </c>
      <c r="F2255" s="317">
        <v>0</v>
      </c>
      <c r="G2255" s="317">
        <v>6</v>
      </c>
      <c r="H2255" s="317">
        <v>0</v>
      </c>
      <c r="I2255" s="317">
        <v>0</v>
      </c>
      <c r="J2255" s="320" t="s">
        <v>23</v>
      </c>
      <c r="K2255" s="317" t="s">
        <v>5432</v>
      </c>
      <c r="L2255" s="317" t="s">
        <v>7741</v>
      </c>
      <c r="M2255" s="317" t="e">
        <f>VLOOKUP(L2255,[2]Feuil1!$F:$F,1,)</f>
        <v>#N/A</v>
      </c>
      <c r="N2255" s="317"/>
    </row>
    <row r="2256" spans="1:14">
      <c r="A2256" s="317" t="str">
        <f>_xlfn.XLOOKUP(B2256,NRO!I:I,NRO!H:H)</f>
        <v>TIA</v>
      </c>
      <c r="B2256" s="317" t="s">
        <v>1503</v>
      </c>
      <c r="C2256" s="317" t="s">
        <v>4114</v>
      </c>
      <c r="D2256" s="317">
        <v>14.748659999999999</v>
      </c>
      <c r="E2256" s="317">
        <v>-17.38259</v>
      </c>
      <c r="F2256" s="317">
        <v>0</v>
      </c>
      <c r="G2256" s="317">
        <v>8</v>
      </c>
      <c r="H2256" s="317">
        <v>0</v>
      </c>
      <c r="I2256" s="317">
        <v>0</v>
      </c>
      <c r="J2256" s="318" t="s">
        <v>12</v>
      </c>
      <c r="K2256" s="317" t="s">
        <v>5432</v>
      </c>
      <c r="L2256" s="317" t="s">
        <v>7742</v>
      </c>
      <c r="M2256" s="317" t="e">
        <f>VLOOKUP(L2256,[2]Feuil1!$F:$F,1,)</f>
        <v>#N/A</v>
      </c>
      <c r="N2256" s="317"/>
    </row>
    <row r="2257" spans="1:14">
      <c r="A2257" s="317" t="str">
        <f>_xlfn.XLOOKUP(B2257,NRO!I:I,NRO!H:H)</f>
        <v>MED</v>
      </c>
      <c r="B2257" s="317" t="s">
        <v>261</v>
      </c>
      <c r="C2257" s="317" t="s">
        <v>4070</v>
      </c>
      <c r="D2257" s="317">
        <v>14.6851</v>
      </c>
      <c r="E2257" s="317">
        <v>-17.435020000000002</v>
      </c>
      <c r="F2257" s="317">
        <v>0</v>
      </c>
      <c r="G2257" s="317">
        <v>6</v>
      </c>
      <c r="H2257" s="317">
        <v>0</v>
      </c>
      <c r="I2257" s="317">
        <v>0</v>
      </c>
      <c r="J2257" s="317" t="s">
        <v>19</v>
      </c>
      <c r="K2257" s="317" t="s">
        <v>5432</v>
      </c>
      <c r="L2257" s="317" t="s">
        <v>7743</v>
      </c>
      <c r="M2257" s="317" t="e">
        <f>VLOOKUP(L2257,[2]Feuil1!$F:$F,1,)</f>
        <v>#N/A</v>
      </c>
      <c r="N2257" s="317"/>
    </row>
    <row r="2258" spans="1:14">
      <c r="A2258" s="317" t="str">
        <f>_xlfn.XLOOKUP(B2258,NRO!I:I,NRO!H:H)</f>
        <v>MED</v>
      </c>
      <c r="B2258" s="317" t="s">
        <v>261</v>
      </c>
      <c r="C2258" s="317" t="s">
        <v>4279</v>
      </c>
      <c r="D2258" s="317">
        <v>14.683719999999999</v>
      </c>
      <c r="E2258" s="317">
        <v>-17.431069999999998</v>
      </c>
      <c r="F2258" s="317">
        <v>0</v>
      </c>
      <c r="G2258" s="317">
        <v>6</v>
      </c>
      <c r="H2258" s="317">
        <v>0</v>
      </c>
      <c r="I2258" s="317">
        <v>0</v>
      </c>
      <c r="J2258" s="317" t="s">
        <v>19</v>
      </c>
      <c r="K2258" s="317" t="s">
        <v>5432</v>
      </c>
      <c r="L2258" s="317" t="s">
        <v>7744</v>
      </c>
      <c r="M2258" s="317" t="e">
        <f>VLOOKUP(L2258,[2]Feuil1!$F:$F,1,)</f>
        <v>#N/A</v>
      </c>
      <c r="N2258" s="317"/>
    </row>
    <row r="2259" spans="1:14">
      <c r="A2259" s="317" t="e">
        <f>_xlfn.XLOOKUP(B2259,NRO!I:I,NRO!H:H)</f>
        <v>#N/A</v>
      </c>
      <c r="B2259" s="317" t="s">
        <v>5158</v>
      </c>
      <c r="C2259" s="317" t="s">
        <v>4644</v>
      </c>
      <c r="D2259" s="317">
        <v>14.4771</v>
      </c>
      <c r="E2259" s="317">
        <v>-17.069600000000001</v>
      </c>
      <c r="F2259" s="317">
        <v>0</v>
      </c>
      <c r="G2259" s="317">
        <v>6</v>
      </c>
      <c r="H2259" s="317">
        <v>0</v>
      </c>
      <c r="I2259" s="317">
        <v>0</v>
      </c>
      <c r="J2259" s="320" t="s">
        <v>5430</v>
      </c>
      <c r="K2259" s="317" t="s">
        <v>5432</v>
      </c>
      <c r="L2259" s="317" t="s">
        <v>7745</v>
      </c>
      <c r="M2259" s="317" t="e">
        <f>VLOOKUP(L2259,[2]Feuil1!$F:$F,1,)</f>
        <v>#N/A</v>
      </c>
      <c r="N2259" s="317"/>
    </row>
    <row r="2260" spans="1:14">
      <c r="A2260" s="317" t="str">
        <f>_xlfn.XLOOKUP(B2260,NRO!I:I,NRO!H:H)</f>
        <v>MED</v>
      </c>
      <c r="B2260" s="317" t="s">
        <v>184</v>
      </c>
      <c r="C2260" s="317" t="s">
        <v>4276</v>
      </c>
      <c r="D2260" s="317">
        <v>14.67887</v>
      </c>
      <c r="E2260" s="317">
        <v>-17.44331</v>
      </c>
      <c r="F2260" s="317">
        <v>0</v>
      </c>
      <c r="G2260" s="317">
        <v>6</v>
      </c>
      <c r="H2260" s="317">
        <v>0</v>
      </c>
      <c r="I2260" s="317">
        <v>0</v>
      </c>
      <c r="J2260" s="317" t="s">
        <v>19</v>
      </c>
      <c r="K2260" s="317" t="s">
        <v>5432</v>
      </c>
      <c r="L2260" s="317" t="s">
        <v>7746</v>
      </c>
      <c r="M2260" s="317" t="e">
        <f>VLOOKUP(L2260,[2]Feuil1!$F:$F,1,)</f>
        <v>#N/A</v>
      </c>
      <c r="N2260" s="317"/>
    </row>
    <row r="2261" spans="1:14">
      <c r="A2261" s="317" t="str">
        <f>_xlfn.XLOOKUP(B2261,NRO!I:I,NRO!H:H)</f>
        <v>THS</v>
      </c>
      <c r="B2261" s="317" t="s">
        <v>1130</v>
      </c>
      <c r="C2261" s="317" t="s">
        <v>5285</v>
      </c>
      <c r="D2261" s="317">
        <v>14.80425</v>
      </c>
      <c r="E2261" s="317">
        <v>-16.904710000000001</v>
      </c>
      <c r="F2261" s="317">
        <v>0</v>
      </c>
      <c r="G2261" s="317">
        <v>8</v>
      </c>
      <c r="H2261" s="317">
        <v>0</v>
      </c>
      <c r="I2261" s="317">
        <v>0</v>
      </c>
      <c r="J2261" s="320" t="s">
        <v>23</v>
      </c>
      <c r="K2261" s="317" t="s">
        <v>5432</v>
      </c>
      <c r="L2261" s="317" t="s">
        <v>7747</v>
      </c>
      <c r="M2261" s="317" t="e">
        <f>VLOOKUP(L2261,[2]Feuil1!$F:$F,1,)</f>
        <v>#N/A</v>
      </c>
      <c r="N2261" s="317"/>
    </row>
    <row r="2262" spans="1:14">
      <c r="A2262" s="317" t="str">
        <f>_xlfn.XLOOKUP(B2262,NRO!I:I,NRO!H:H)</f>
        <v>MAD</v>
      </c>
      <c r="B2262" s="317" t="s">
        <v>1514</v>
      </c>
      <c r="C2262" s="317" t="s">
        <v>4053</v>
      </c>
      <c r="D2262" s="317">
        <v>14.858449999999999</v>
      </c>
      <c r="E2262" s="317">
        <v>-15.93117</v>
      </c>
      <c r="F2262" s="317">
        <v>0</v>
      </c>
      <c r="G2262" s="317">
        <v>8</v>
      </c>
      <c r="H2262" s="317">
        <v>0</v>
      </c>
      <c r="I2262" s="317">
        <v>0</v>
      </c>
      <c r="J2262" s="320" t="s">
        <v>5430</v>
      </c>
      <c r="K2262" s="317" t="s">
        <v>5432</v>
      </c>
      <c r="L2262" s="317" t="s">
        <v>7748</v>
      </c>
      <c r="M2262" s="317" t="e">
        <f>VLOOKUP(L2262,[2]Feuil1!$F:$F,1,)</f>
        <v>#N/A</v>
      </c>
      <c r="N2262" s="317"/>
    </row>
    <row r="2263" spans="1:14">
      <c r="A2263" s="317" t="str">
        <f>_xlfn.XLOOKUP(B2263,NRO!I:I,NRO!H:H)</f>
        <v>DMD</v>
      </c>
      <c r="B2263" s="317" t="s">
        <v>1538</v>
      </c>
      <c r="C2263" s="317" t="s">
        <v>3757</v>
      </c>
      <c r="D2263" s="317">
        <v>14.724170000000001</v>
      </c>
      <c r="E2263" s="317">
        <v>-17.18449</v>
      </c>
      <c r="F2263" s="317">
        <v>0</v>
      </c>
      <c r="G2263" s="317">
        <v>8</v>
      </c>
      <c r="H2263" s="317">
        <v>0</v>
      </c>
      <c r="I2263" s="317">
        <v>0</v>
      </c>
      <c r="J2263" s="318" t="s">
        <v>12</v>
      </c>
      <c r="K2263" s="317" t="s">
        <v>5432</v>
      </c>
      <c r="L2263" s="317" t="s">
        <v>7749</v>
      </c>
      <c r="M2263" s="317" t="e">
        <f>VLOOKUP(L2263,[2]Feuil1!$F:$F,1,)</f>
        <v>#N/A</v>
      </c>
      <c r="N2263" s="317"/>
    </row>
    <row r="2264" spans="1:14">
      <c r="A2264" s="317" t="str">
        <f>_xlfn.XLOOKUP(B2264,NRO!I:I,NRO!H:H)</f>
        <v>NDA</v>
      </c>
      <c r="B2264" s="317" t="s">
        <v>1607</v>
      </c>
      <c r="C2264" s="317" t="s">
        <v>3691</v>
      </c>
      <c r="D2264" s="317">
        <v>14.79885</v>
      </c>
      <c r="E2264" s="317">
        <v>-15.911630000000001</v>
      </c>
      <c r="F2264" s="317">
        <v>0</v>
      </c>
      <c r="G2264" s="317">
        <v>8</v>
      </c>
      <c r="H2264" s="317">
        <v>0</v>
      </c>
      <c r="I2264" s="317">
        <v>0</v>
      </c>
      <c r="J2264" s="320" t="s">
        <v>5430</v>
      </c>
      <c r="K2264" s="317" t="s">
        <v>5432</v>
      </c>
      <c r="L2264" s="317" t="s">
        <v>7750</v>
      </c>
      <c r="M2264" s="317" t="e">
        <f>VLOOKUP(L2264,[2]Feuil1!$F:$F,1,)</f>
        <v>#N/A</v>
      </c>
      <c r="N2264" s="317"/>
    </row>
    <row r="2265" spans="1:14">
      <c r="A2265" s="317" t="e">
        <f>_xlfn.XLOOKUP(B2265,NRO!I:I,NRO!H:H)</f>
        <v>#N/A</v>
      </c>
      <c r="B2265" s="317" t="s">
        <v>5284</v>
      </c>
      <c r="C2265" s="317" t="s">
        <v>5163</v>
      </c>
      <c r="D2265" s="317">
        <v>14.6965</v>
      </c>
      <c r="E2265" s="317">
        <v>-17.460049999999999</v>
      </c>
      <c r="F2265" s="317">
        <v>0</v>
      </c>
      <c r="G2265" s="317">
        <v>48</v>
      </c>
      <c r="H2265" s="317">
        <v>0</v>
      </c>
      <c r="I2265" s="317">
        <v>0</v>
      </c>
      <c r="J2265" s="317" t="s">
        <v>19</v>
      </c>
      <c r="K2265" s="317" t="s">
        <v>5432</v>
      </c>
      <c r="L2265" s="317" t="s">
        <v>7751</v>
      </c>
      <c r="M2265" s="317" t="e">
        <f>VLOOKUP(L2265,[2]Feuil1!$F:$F,1,)</f>
        <v>#N/A</v>
      </c>
      <c r="N2265" s="317"/>
    </row>
    <row r="2266" spans="1:14">
      <c r="A2266" s="317" t="str">
        <f>_xlfn.XLOOKUP(B2266,NRO!I:I,NRO!H:H)</f>
        <v>SDF</v>
      </c>
      <c r="B2266" s="317" t="s">
        <v>633</v>
      </c>
      <c r="C2266" s="317" t="s">
        <v>4072</v>
      </c>
      <c r="D2266" s="317">
        <v>14.71786</v>
      </c>
      <c r="E2266" s="317">
        <v>-17.444220000000001</v>
      </c>
      <c r="F2266" s="317">
        <v>0</v>
      </c>
      <c r="G2266" s="317">
        <v>6</v>
      </c>
      <c r="H2266" s="317">
        <v>0</v>
      </c>
      <c r="I2266" s="317">
        <v>0</v>
      </c>
      <c r="J2266" s="317" t="s">
        <v>19</v>
      </c>
      <c r="K2266" s="317" t="s">
        <v>5432</v>
      </c>
      <c r="L2266" s="317" t="s">
        <v>7752</v>
      </c>
      <c r="M2266" s="317" t="e">
        <f>VLOOKUP(L2266,[2]Feuil1!$F:$F,1,)</f>
        <v>#N/A</v>
      </c>
      <c r="N2266" s="317"/>
    </row>
    <row r="2267" spans="1:14">
      <c r="A2267" s="317" t="str">
        <f>_xlfn.XLOOKUP(B2267,NRO!I:I,NRO!H:H)</f>
        <v>DBL</v>
      </c>
      <c r="B2267" s="317" t="s">
        <v>1410</v>
      </c>
      <c r="C2267" s="317" t="s">
        <v>4004</v>
      </c>
      <c r="D2267" s="317">
        <v>14.65673</v>
      </c>
      <c r="E2267" s="317">
        <v>-16.219909999999999</v>
      </c>
      <c r="F2267" s="317">
        <v>0</v>
      </c>
      <c r="G2267" s="317">
        <v>8</v>
      </c>
      <c r="H2267" s="317">
        <v>0</v>
      </c>
      <c r="I2267" s="317">
        <v>0</v>
      </c>
      <c r="J2267" s="320" t="s">
        <v>5430</v>
      </c>
      <c r="K2267" s="317" t="s">
        <v>5432</v>
      </c>
      <c r="L2267" s="317" t="s">
        <v>7753</v>
      </c>
      <c r="M2267" s="317" t="e">
        <f>VLOOKUP(L2267,[2]Feuil1!$F:$F,1,)</f>
        <v>#N/A</v>
      </c>
      <c r="N2267" s="317"/>
    </row>
    <row r="2268" spans="1:14">
      <c r="A2268" s="317" t="str">
        <f>_xlfn.XLOOKUP(B2268,NRO!I:I,NRO!H:H)</f>
        <v>MED</v>
      </c>
      <c r="B2268" s="317" t="s">
        <v>390</v>
      </c>
      <c r="C2268" s="317" t="s">
        <v>4325</v>
      </c>
      <c r="D2268" s="317">
        <v>14.68966</v>
      </c>
      <c r="E2268" s="317">
        <v>-17.455120000000001</v>
      </c>
      <c r="F2268" s="317">
        <v>0</v>
      </c>
      <c r="G2268" s="317">
        <v>6</v>
      </c>
      <c r="H2268" s="317">
        <v>0</v>
      </c>
      <c r="I2268" s="317">
        <v>0</v>
      </c>
      <c r="J2268" s="317" t="s">
        <v>19</v>
      </c>
      <c r="K2268" s="317" t="s">
        <v>5432</v>
      </c>
      <c r="L2268" s="317" t="s">
        <v>7754</v>
      </c>
      <c r="M2268" s="317" t="e">
        <f>VLOOKUP(L2268,[2]Feuil1!$F:$F,1,)</f>
        <v>#N/A</v>
      </c>
      <c r="N2268" s="317"/>
    </row>
    <row r="2269" spans="1:14">
      <c r="A2269" s="317" t="str">
        <f>_xlfn.XLOOKUP(B2269,NRO!I:I,NRO!H:H)</f>
        <v>TIA</v>
      </c>
      <c r="B2269" s="317" t="s">
        <v>1503</v>
      </c>
      <c r="C2269" s="317" t="s">
        <v>3897</v>
      </c>
      <c r="D2269" s="317">
        <v>14.749269999999999</v>
      </c>
      <c r="E2269" s="317">
        <v>-17.381900000000002</v>
      </c>
      <c r="F2269" s="317">
        <v>0</v>
      </c>
      <c r="G2269" s="317">
        <v>8</v>
      </c>
      <c r="H2269" s="317">
        <v>0</v>
      </c>
      <c r="I2269" s="317">
        <v>0</v>
      </c>
      <c r="J2269" s="318" t="s">
        <v>12</v>
      </c>
      <c r="K2269" s="317" t="s">
        <v>5432</v>
      </c>
      <c r="L2269" s="317" t="s">
        <v>7755</v>
      </c>
      <c r="M2269" s="317" t="e">
        <f>VLOOKUP(L2269,[2]Feuil1!$F:$F,1,)</f>
        <v>#N/A</v>
      </c>
      <c r="N2269" s="317"/>
    </row>
    <row r="2270" spans="1:14">
      <c r="A2270" s="317" t="str">
        <f>_xlfn.XLOOKUP(B2270,NRO!I:I,NRO!H:H)</f>
        <v>TIA</v>
      </c>
      <c r="B2270" s="317" t="s">
        <v>1503</v>
      </c>
      <c r="C2270" s="317" t="s">
        <v>3896</v>
      </c>
      <c r="D2270" s="317">
        <v>14.749359999999999</v>
      </c>
      <c r="E2270" s="317">
        <v>-17.383600000000001</v>
      </c>
      <c r="F2270" s="317">
        <v>0</v>
      </c>
      <c r="G2270" s="317">
        <v>8</v>
      </c>
      <c r="H2270" s="317">
        <v>0</v>
      </c>
      <c r="I2270" s="317">
        <v>0</v>
      </c>
      <c r="J2270" s="318" t="s">
        <v>12</v>
      </c>
      <c r="K2270" s="317" t="s">
        <v>5432</v>
      </c>
      <c r="L2270" s="317" t="s">
        <v>7756</v>
      </c>
      <c r="M2270" s="317" t="e">
        <f>VLOOKUP(L2270,[2]Feuil1!$F:$F,1,)</f>
        <v>#N/A</v>
      </c>
      <c r="N2270" s="317"/>
    </row>
    <row r="2271" spans="1:14">
      <c r="A2271" s="317" t="str">
        <f>_xlfn.XLOOKUP(B2271,NRO!I:I,NRO!H:H)</f>
        <v>GMB</v>
      </c>
      <c r="B2271" s="317" t="s">
        <v>1105</v>
      </c>
      <c r="C2271" s="317" t="s">
        <v>4439</v>
      </c>
      <c r="D2271" s="317">
        <v>14.43384</v>
      </c>
      <c r="E2271" s="317">
        <v>-17.001660000000001</v>
      </c>
      <c r="F2271" s="317">
        <v>0</v>
      </c>
      <c r="G2271" s="317">
        <v>6</v>
      </c>
      <c r="H2271" s="317">
        <v>0</v>
      </c>
      <c r="I2271" s="317">
        <v>0</v>
      </c>
      <c r="J2271" s="320" t="s">
        <v>23</v>
      </c>
      <c r="K2271" s="317" t="s">
        <v>5432</v>
      </c>
      <c r="L2271" s="317" t="s">
        <v>7757</v>
      </c>
      <c r="M2271" s="317" t="e">
        <f>VLOOKUP(L2271,[2]Feuil1!$F:$F,1,)</f>
        <v>#N/A</v>
      </c>
      <c r="N2271" s="317"/>
    </row>
    <row r="2272" spans="1:14">
      <c r="A2272" s="317" t="str">
        <f>_xlfn.XLOOKUP(B2272,NRO!I:I,NRO!H:H)</f>
        <v>KLK</v>
      </c>
      <c r="B2272" s="317" t="s">
        <v>1077</v>
      </c>
      <c r="C2272" s="317" t="s">
        <v>4608</v>
      </c>
      <c r="D2272" s="317">
        <v>14.13231</v>
      </c>
      <c r="E2272" s="317">
        <v>-16.07546</v>
      </c>
      <c r="F2272" s="317">
        <v>0</v>
      </c>
      <c r="G2272" s="317">
        <v>8</v>
      </c>
      <c r="H2272" s="317">
        <v>0</v>
      </c>
      <c r="I2272" s="317">
        <v>0</v>
      </c>
      <c r="J2272" s="322" t="s">
        <v>41</v>
      </c>
      <c r="K2272" s="317" t="s">
        <v>5432</v>
      </c>
      <c r="L2272" s="317" t="s">
        <v>7758</v>
      </c>
      <c r="M2272" s="317" t="e">
        <f>VLOOKUP(L2272,[2]Feuil1!$F:$F,1,)</f>
        <v>#N/A</v>
      </c>
      <c r="N2272" s="317"/>
    </row>
    <row r="2273" spans="1:14">
      <c r="A2273" s="317" t="str">
        <f>_xlfn.XLOOKUP(B2273,NRO!I:I,NRO!H:H)</f>
        <v>THS</v>
      </c>
      <c r="B2273" s="317" t="s">
        <v>1132</v>
      </c>
      <c r="C2273" s="317" t="s">
        <v>4921</v>
      </c>
      <c r="D2273" s="317">
        <v>14.79669</v>
      </c>
      <c r="E2273" s="317">
        <v>-16.966460000000001</v>
      </c>
      <c r="F2273" s="317">
        <v>0</v>
      </c>
      <c r="G2273" s="317">
        <v>8</v>
      </c>
      <c r="H2273" s="317">
        <v>0</v>
      </c>
      <c r="I2273" s="317">
        <v>0</v>
      </c>
      <c r="J2273" s="320" t="s">
        <v>23</v>
      </c>
      <c r="K2273" s="317" t="s">
        <v>5432</v>
      </c>
      <c r="L2273" s="317" t="s">
        <v>7759</v>
      </c>
      <c r="M2273" s="317" t="e">
        <f>VLOOKUP(L2273,[2]Feuil1!$F:$F,1,)</f>
        <v>#N/A</v>
      </c>
      <c r="N2273" s="317"/>
    </row>
    <row r="2274" spans="1:14">
      <c r="A2274" s="317" t="str">
        <f>_xlfn.XLOOKUP(B2274,NRO!I:I,NRO!H:H)</f>
        <v>HAN</v>
      </c>
      <c r="B2274" s="317" t="s">
        <v>380</v>
      </c>
      <c r="C2274" s="317" t="s">
        <v>4169</v>
      </c>
      <c r="D2274" s="317">
        <v>14.702607</v>
      </c>
      <c r="E2274" s="317">
        <v>-17.427040000000002</v>
      </c>
      <c r="F2274" s="317">
        <v>0</v>
      </c>
      <c r="G2274" s="317">
        <v>6</v>
      </c>
      <c r="H2274" s="317">
        <v>0</v>
      </c>
      <c r="I2274" s="317">
        <v>0</v>
      </c>
      <c r="J2274" s="317" t="s">
        <v>19</v>
      </c>
      <c r="K2274" s="317" t="s">
        <v>5432</v>
      </c>
      <c r="L2274" s="317" t="s">
        <v>7760</v>
      </c>
      <c r="M2274" s="317" t="e">
        <f>VLOOKUP(L2274,[2]Feuil1!$F:$F,1,)</f>
        <v>#N/A</v>
      </c>
      <c r="N2274" s="317"/>
    </row>
    <row r="2275" spans="1:14">
      <c r="A2275" s="317" t="str">
        <f>_xlfn.XLOOKUP(B2275,NRO!I:I,NRO!H:H)</f>
        <v>NFO</v>
      </c>
      <c r="B2275" s="317" t="s">
        <v>335</v>
      </c>
      <c r="C2275" s="317" t="s">
        <v>3748</v>
      </c>
      <c r="D2275" s="317">
        <v>14.748989999999999</v>
      </c>
      <c r="E2275" s="317">
        <v>-17.475660000000001</v>
      </c>
      <c r="F2275" s="317">
        <v>0</v>
      </c>
      <c r="G2275" s="317">
        <v>6</v>
      </c>
      <c r="H2275" s="317">
        <v>0</v>
      </c>
      <c r="I2275" s="317">
        <v>0</v>
      </c>
      <c r="J2275" s="317" t="s">
        <v>19</v>
      </c>
      <c r="K2275" s="317" t="s">
        <v>5432</v>
      </c>
      <c r="L2275" s="317" t="s">
        <v>7761</v>
      </c>
      <c r="M2275" s="317" t="e">
        <f>VLOOKUP(L2275,[2]Feuil1!$F:$F,1,)</f>
        <v>#N/A</v>
      </c>
      <c r="N2275" s="317"/>
    </row>
    <row r="2276" spans="1:14">
      <c r="A2276" s="317" t="str">
        <f>_xlfn.XLOOKUP(B2276,NRO!I:I,NRO!H:H)</f>
        <v>SVD</v>
      </c>
      <c r="B2276" s="317" t="s">
        <v>394</v>
      </c>
      <c r="C2276" s="317" t="s">
        <v>4196</v>
      </c>
      <c r="D2276" s="317">
        <v>14.715820000000001</v>
      </c>
      <c r="E2276" s="317">
        <v>-17.453330000000001</v>
      </c>
      <c r="F2276" s="317">
        <v>0</v>
      </c>
      <c r="G2276" s="317">
        <v>6</v>
      </c>
      <c r="H2276" s="317">
        <v>0</v>
      </c>
      <c r="I2276" s="317">
        <v>0</v>
      </c>
      <c r="J2276" s="317" t="s">
        <v>19</v>
      </c>
      <c r="K2276" s="317" t="s">
        <v>5432</v>
      </c>
      <c r="L2276" s="317" t="s">
        <v>7762</v>
      </c>
      <c r="M2276" s="317" t="e">
        <f>VLOOKUP(L2276,[2]Feuil1!$F:$F,1,)</f>
        <v>#N/A</v>
      </c>
      <c r="N2276" s="317"/>
    </row>
    <row r="2277" spans="1:14">
      <c r="A2277" s="317" t="str">
        <f>_xlfn.XLOOKUP(B2277,NRO!I:I,NRO!H:H)</f>
        <v>GDW</v>
      </c>
      <c r="B2277" s="317" t="s">
        <v>823</v>
      </c>
      <c r="C2277" s="317" t="s">
        <v>3838</v>
      </c>
      <c r="D2277" s="317">
        <v>14.785550000000001</v>
      </c>
      <c r="E2277" s="317">
        <v>-17.377600000000001</v>
      </c>
      <c r="F2277" s="317">
        <v>0</v>
      </c>
      <c r="G2277" s="317">
        <v>6</v>
      </c>
      <c r="H2277" s="317">
        <v>0</v>
      </c>
      <c r="I2277" s="317">
        <v>0</v>
      </c>
      <c r="J2277" s="318" t="s">
        <v>12</v>
      </c>
      <c r="K2277" s="317" t="s">
        <v>5432</v>
      </c>
      <c r="L2277" s="317" t="s">
        <v>7763</v>
      </c>
      <c r="M2277" s="317" t="e">
        <f>VLOOKUP(L2277,[2]Feuil1!$F:$F,1,)</f>
        <v>#N/A</v>
      </c>
      <c r="N2277" s="317"/>
    </row>
    <row r="2278" spans="1:14">
      <c r="A2278" s="317" t="str">
        <f>_xlfn.XLOOKUP(B2278,NRO!I:I,NRO!H:H)</f>
        <v>MBO</v>
      </c>
      <c r="B2278" s="317" t="s">
        <v>1693</v>
      </c>
      <c r="C2278" s="317" t="s">
        <v>4685</v>
      </c>
      <c r="D2278" s="317">
        <v>15.13273</v>
      </c>
      <c r="E2278" s="317">
        <v>-16.885020000000001</v>
      </c>
      <c r="F2278" s="317">
        <v>0</v>
      </c>
      <c r="G2278" s="317">
        <v>6</v>
      </c>
      <c r="H2278" s="317">
        <v>0</v>
      </c>
      <c r="I2278" s="317">
        <v>0</v>
      </c>
      <c r="J2278" s="320" t="s">
        <v>23</v>
      </c>
      <c r="K2278" s="317" t="s">
        <v>5432</v>
      </c>
      <c r="L2278" s="317" t="s">
        <v>7764</v>
      </c>
      <c r="M2278" s="317" t="e">
        <f>VLOOKUP(L2278,[2]Feuil1!$F:$F,1,)</f>
        <v>#N/A</v>
      </c>
      <c r="N2278" s="317"/>
    </row>
    <row r="2279" spans="1:14">
      <c r="A2279" s="317" t="str">
        <f>_xlfn.XLOOKUP(B2279,NRO!I:I,NRO!H:H)</f>
        <v>THS</v>
      </c>
      <c r="B2279" s="317" t="s">
        <v>1420</v>
      </c>
      <c r="C2279" s="317" t="s">
        <v>3921</v>
      </c>
      <c r="D2279" s="317">
        <v>14.746790000000001</v>
      </c>
      <c r="E2279" s="317">
        <v>-16.92351</v>
      </c>
      <c r="F2279" s="317">
        <v>0</v>
      </c>
      <c r="G2279" s="317">
        <v>8</v>
      </c>
      <c r="H2279" s="317">
        <v>0</v>
      </c>
      <c r="I2279" s="317">
        <v>0</v>
      </c>
      <c r="J2279" s="320" t="s">
        <v>23</v>
      </c>
      <c r="K2279" s="317" t="s">
        <v>5432</v>
      </c>
      <c r="L2279" s="317" t="s">
        <v>7765</v>
      </c>
      <c r="M2279" s="317" t="e">
        <f>VLOOKUP(L2279,[2]Feuil1!$F:$F,1,)</f>
        <v>#N/A</v>
      </c>
      <c r="N2279" s="317"/>
    </row>
    <row r="2280" spans="1:14">
      <c r="A2280" s="317" t="str">
        <f>_xlfn.XLOOKUP(B2280,NRO!I:I,NRO!H:H)</f>
        <v>GMB</v>
      </c>
      <c r="B2280" s="317" t="s">
        <v>465</v>
      </c>
      <c r="C2280" s="317" t="s">
        <v>4544</v>
      </c>
      <c r="D2280" s="317">
        <v>14.42014</v>
      </c>
      <c r="E2280" s="317">
        <v>-16.979579999999999</v>
      </c>
      <c r="F2280" s="317">
        <v>0</v>
      </c>
      <c r="G2280" s="317">
        <v>6</v>
      </c>
      <c r="H2280" s="317">
        <v>0</v>
      </c>
      <c r="I2280" s="317">
        <v>0</v>
      </c>
      <c r="J2280" s="320" t="s">
        <v>23</v>
      </c>
      <c r="K2280" s="317" t="s">
        <v>5432</v>
      </c>
      <c r="L2280" s="317" t="s">
        <v>7766</v>
      </c>
      <c r="M2280" s="317" t="e">
        <f>VLOOKUP(L2280,[2]Feuil1!$F:$F,1,)</f>
        <v>#N/A</v>
      </c>
      <c r="N2280" s="317"/>
    </row>
    <row r="2281" spans="1:14">
      <c r="A2281" s="317" t="str">
        <f>_xlfn.XLOOKUP(B2281,NRO!I:I,NRO!H:H)</f>
        <v>YOF</v>
      </c>
      <c r="B2281" s="317" t="s">
        <v>281</v>
      </c>
      <c r="C2281" s="317" t="s">
        <v>5125</v>
      </c>
      <c r="D2281" s="317">
        <v>14.747389999999999</v>
      </c>
      <c r="E2281" s="317">
        <v>-17.49633</v>
      </c>
      <c r="F2281" s="317">
        <v>0</v>
      </c>
      <c r="G2281" s="317">
        <v>6</v>
      </c>
      <c r="H2281" s="317">
        <v>0</v>
      </c>
      <c r="I2281" s="317">
        <v>0</v>
      </c>
      <c r="J2281" s="317" t="s">
        <v>19</v>
      </c>
      <c r="K2281" s="317" t="s">
        <v>5432</v>
      </c>
      <c r="L2281" s="317" t="s">
        <v>7767</v>
      </c>
      <c r="M2281" s="317" t="e">
        <f>VLOOKUP(L2281,[2]Feuil1!$F:$F,1,)</f>
        <v>#N/A</v>
      </c>
      <c r="N2281" s="317"/>
    </row>
    <row r="2282" spans="1:14">
      <c r="A2282" s="317" t="str">
        <f>_xlfn.XLOOKUP(B2282,NRO!I:I,NRO!H:H)</f>
        <v>THS</v>
      </c>
      <c r="B2282" s="317" t="s">
        <v>1420</v>
      </c>
      <c r="C2282" s="317" t="s">
        <v>3719</v>
      </c>
      <c r="D2282" s="317">
        <v>14.77852</v>
      </c>
      <c r="E2282" s="317">
        <v>-16.924150000000001</v>
      </c>
      <c r="F2282" s="317">
        <v>0</v>
      </c>
      <c r="G2282" s="317">
        <v>8</v>
      </c>
      <c r="H2282" s="317">
        <v>0</v>
      </c>
      <c r="I2282" s="317">
        <v>0</v>
      </c>
      <c r="J2282" s="320" t="s">
        <v>23</v>
      </c>
      <c r="K2282" s="317" t="s">
        <v>5432</v>
      </c>
      <c r="L2282" s="317" t="s">
        <v>7768</v>
      </c>
      <c r="M2282" s="317" t="e">
        <f>VLOOKUP(L2282,[2]Feuil1!$F:$F,1,)</f>
        <v>#N/A</v>
      </c>
      <c r="N2282" s="317"/>
    </row>
    <row r="2283" spans="1:14">
      <c r="A2283" s="317" t="str">
        <f>_xlfn.XLOOKUP(B2283,NRO!I:I,NRO!H:H)</f>
        <v>MAD</v>
      </c>
      <c r="B2283" s="317" t="s">
        <v>1514</v>
      </c>
      <c r="C2283" s="317" t="s">
        <v>4020</v>
      </c>
      <c r="D2283" s="317">
        <v>14.859769999999999</v>
      </c>
      <c r="E2283" s="317">
        <v>-15.93243</v>
      </c>
      <c r="F2283" s="317">
        <v>0</v>
      </c>
      <c r="G2283" s="317">
        <v>8</v>
      </c>
      <c r="H2283" s="317">
        <v>0</v>
      </c>
      <c r="I2283" s="317">
        <v>0</v>
      </c>
      <c r="J2283" s="320" t="s">
        <v>5430</v>
      </c>
      <c r="K2283" s="317" t="s">
        <v>5432</v>
      </c>
      <c r="L2283" s="317" t="s">
        <v>7769</v>
      </c>
      <c r="M2283" s="317" t="e">
        <f>VLOOKUP(L2283,[2]Feuil1!$F:$F,1,)</f>
        <v>#N/A</v>
      </c>
      <c r="N2283" s="317"/>
    </row>
    <row r="2284" spans="1:14">
      <c r="A2284" s="317" t="str">
        <f>_xlfn.XLOOKUP(B2284,NRO!I:I,NRO!H:H)</f>
        <v>MBO</v>
      </c>
      <c r="B2284" s="317" t="s">
        <v>1693</v>
      </c>
      <c r="C2284" s="317" t="s">
        <v>4438</v>
      </c>
      <c r="D2284" s="317">
        <v>15.133649999999999</v>
      </c>
      <c r="E2284" s="317">
        <v>-16.883489999999998</v>
      </c>
      <c r="F2284" s="317">
        <v>0</v>
      </c>
      <c r="G2284" s="317">
        <v>6</v>
      </c>
      <c r="H2284" s="317">
        <v>0</v>
      </c>
      <c r="I2284" s="317">
        <v>0</v>
      </c>
      <c r="J2284" s="320" t="s">
        <v>23</v>
      </c>
      <c r="K2284" s="317" t="s">
        <v>5432</v>
      </c>
      <c r="L2284" s="317" t="s">
        <v>7770</v>
      </c>
      <c r="M2284" s="317" t="e">
        <f>VLOOKUP(L2284,[2]Feuil1!$F:$F,1,)</f>
        <v>#N/A</v>
      </c>
      <c r="N2284" s="317"/>
    </row>
    <row r="2285" spans="1:14">
      <c r="A2285" s="317" t="str">
        <f>_xlfn.XLOOKUP(B2285,NRO!I:I,NRO!H:H)</f>
        <v>MBO</v>
      </c>
      <c r="B2285" s="317" t="s">
        <v>1693</v>
      </c>
      <c r="C2285" s="317" t="s">
        <v>4869</v>
      </c>
      <c r="D2285" s="317">
        <v>15.13325</v>
      </c>
      <c r="E2285" s="317">
        <v>-16.883710000000001</v>
      </c>
      <c r="F2285" s="317">
        <v>0</v>
      </c>
      <c r="G2285" s="317">
        <v>6</v>
      </c>
      <c r="H2285" s="317">
        <v>0</v>
      </c>
      <c r="I2285" s="317">
        <v>0</v>
      </c>
      <c r="J2285" s="320" t="s">
        <v>23</v>
      </c>
      <c r="K2285" s="317" t="s">
        <v>5432</v>
      </c>
      <c r="L2285" s="317" t="s">
        <v>7771</v>
      </c>
      <c r="M2285" s="317" t="e">
        <f>VLOOKUP(L2285,[2]Feuil1!$F:$F,1,)</f>
        <v>#N/A</v>
      </c>
      <c r="N2285" s="317"/>
    </row>
    <row r="2286" spans="1:14">
      <c r="A2286" s="317" t="str">
        <f>_xlfn.XLOOKUP(B2286,NRO!I:I,NRO!H:H)</f>
        <v>SVD</v>
      </c>
      <c r="B2286" s="317" t="s">
        <v>350</v>
      </c>
      <c r="C2286" s="317" t="s">
        <v>3926</v>
      </c>
      <c r="D2286" s="317">
        <v>14.720319999999999</v>
      </c>
      <c r="E2286" s="317">
        <v>-17.463097999999999</v>
      </c>
      <c r="F2286" s="317">
        <v>0</v>
      </c>
      <c r="G2286" s="317">
        <v>6</v>
      </c>
      <c r="H2286" s="317">
        <v>0</v>
      </c>
      <c r="I2286" s="317">
        <v>0</v>
      </c>
      <c r="J2286" s="317" t="s">
        <v>19</v>
      </c>
      <c r="K2286" s="317" t="s">
        <v>5432</v>
      </c>
      <c r="L2286" s="317" t="s">
        <v>7772</v>
      </c>
      <c r="M2286" s="317" t="e">
        <f>VLOOKUP(L2286,[2]Feuil1!$F:$F,1,)</f>
        <v>#N/A</v>
      </c>
      <c r="N2286" s="317"/>
    </row>
    <row r="2287" spans="1:14">
      <c r="A2287" s="317" t="str">
        <f>_xlfn.XLOOKUP(B2287,NRO!I:I,NRO!H:H)</f>
        <v>TBA</v>
      </c>
      <c r="B2287" s="317" t="s">
        <v>1329</v>
      </c>
      <c r="C2287" s="317" t="s">
        <v>4014</v>
      </c>
      <c r="D2287" s="317">
        <v>13.732003000000001</v>
      </c>
      <c r="E2287" s="317">
        <v>-13.669254</v>
      </c>
      <c r="F2287" s="317">
        <v>0</v>
      </c>
      <c r="G2287" s="317">
        <v>8</v>
      </c>
      <c r="H2287" s="317">
        <v>0</v>
      </c>
      <c r="I2287" s="317">
        <v>0</v>
      </c>
      <c r="J2287" s="323" t="s">
        <v>9</v>
      </c>
      <c r="K2287" s="317" t="s">
        <v>5432</v>
      </c>
      <c r="L2287" s="317" t="s">
        <v>7773</v>
      </c>
      <c r="M2287" s="317" t="e">
        <f>VLOOKUP(L2287,[2]Feuil1!$F:$F,1,)</f>
        <v>#N/A</v>
      </c>
      <c r="N2287" s="317"/>
    </row>
    <row r="2288" spans="1:14">
      <c r="A2288" s="317" t="str">
        <f>_xlfn.XLOOKUP(B2288,NRO!I:I,NRO!H:H)</f>
        <v>MBR</v>
      </c>
      <c r="B2288" s="317" t="s">
        <v>735</v>
      </c>
      <c r="C2288" s="317" t="s">
        <v>4958</v>
      </c>
      <c r="D2288" s="317">
        <v>14.41001</v>
      </c>
      <c r="E2288" s="317">
        <v>-16.9663</v>
      </c>
      <c r="F2288" s="317">
        <v>0</v>
      </c>
      <c r="G2288" s="317">
        <v>6</v>
      </c>
      <c r="H2288" s="317">
        <v>0</v>
      </c>
      <c r="I2288" s="317">
        <v>0</v>
      </c>
      <c r="J2288" s="320" t="s">
        <v>23</v>
      </c>
      <c r="K2288" s="317" t="s">
        <v>5432</v>
      </c>
      <c r="L2288" s="317" t="s">
        <v>7774</v>
      </c>
      <c r="M2288" s="317" t="e">
        <f>VLOOKUP(L2288,[2]Feuil1!$F:$F,1,)</f>
        <v>#N/A</v>
      </c>
      <c r="N2288" s="317"/>
    </row>
    <row r="2289" spans="1:14">
      <c r="A2289" s="317" t="str">
        <f>_xlfn.XLOOKUP(B2289,NRO!I:I,NRO!H:H)</f>
        <v>GMB</v>
      </c>
      <c r="B2289" s="317" t="s">
        <v>925</v>
      </c>
      <c r="C2289" s="317" t="s">
        <v>4546</v>
      </c>
      <c r="D2289" s="317">
        <v>14.44351</v>
      </c>
      <c r="E2289" s="317">
        <v>-16.959340000000001</v>
      </c>
      <c r="F2289" s="317">
        <v>0</v>
      </c>
      <c r="G2289" s="317">
        <v>6</v>
      </c>
      <c r="H2289" s="317">
        <v>0</v>
      </c>
      <c r="I2289" s="317">
        <v>0</v>
      </c>
      <c r="J2289" s="320" t="s">
        <v>23</v>
      </c>
      <c r="K2289" s="317" t="s">
        <v>5432</v>
      </c>
      <c r="L2289" s="317" t="s">
        <v>7775</v>
      </c>
      <c r="M2289" s="317" t="e">
        <f>VLOOKUP(L2289,[2]Feuil1!$F:$F,1,)</f>
        <v>#N/A</v>
      </c>
      <c r="N2289" s="317"/>
    </row>
    <row r="2290" spans="1:14">
      <c r="A2290" s="317" t="str">
        <f>_xlfn.XLOOKUP(B2290,NRO!I:I,NRO!H:H)</f>
        <v>SVD</v>
      </c>
      <c r="B2290" s="317" t="s">
        <v>382</v>
      </c>
      <c r="C2290" s="317" t="s">
        <v>4225</v>
      </c>
      <c r="D2290" s="317">
        <v>14.703060000000001</v>
      </c>
      <c r="E2290" s="317">
        <v>-17.463640000000002</v>
      </c>
      <c r="F2290" s="317">
        <v>0</v>
      </c>
      <c r="G2290" s="317">
        <v>6</v>
      </c>
      <c r="H2290" s="317">
        <v>0</v>
      </c>
      <c r="I2290" s="317">
        <v>0</v>
      </c>
      <c r="J2290" s="317" t="s">
        <v>19</v>
      </c>
      <c r="K2290" s="317" t="s">
        <v>5432</v>
      </c>
      <c r="L2290" s="317" t="s">
        <v>7776</v>
      </c>
      <c r="M2290" s="317" t="e">
        <f>VLOOKUP(L2290,[2]Feuil1!$F:$F,1,)</f>
        <v>#N/A</v>
      </c>
      <c r="N2290" s="317"/>
    </row>
    <row r="2291" spans="1:14">
      <c r="A2291" s="317" t="str">
        <f>_xlfn.XLOOKUP(B2291,NRO!I:I,NRO!H:H)</f>
        <v>SDF</v>
      </c>
      <c r="B2291" s="317" t="s">
        <v>356</v>
      </c>
      <c r="C2291" s="317" t="s">
        <v>5029</v>
      </c>
      <c r="D2291" s="317">
        <v>14.73188</v>
      </c>
      <c r="E2291" s="317">
        <v>-17.474299999999999</v>
      </c>
      <c r="F2291" s="317">
        <v>0</v>
      </c>
      <c r="G2291" s="317">
        <v>6</v>
      </c>
      <c r="H2291" s="317">
        <v>0</v>
      </c>
      <c r="I2291" s="317">
        <v>0</v>
      </c>
      <c r="J2291" s="317" t="s">
        <v>19</v>
      </c>
      <c r="K2291" s="317" t="s">
        <v>5432</v>
      </c>
      <c r="L2291" s="317" t="s">
        <v>7777</v>
      </c>
      <c r="M2291" s="317" t="e">
        <f>VLOOKUP(L2291,[2]Feuil1!$F:$F,1,)</f>
        <v>#N/A</v>
      </c>
      <c r="N2291" s="317"/>
    </row>
    <row r="2292" spans="1:14">
      <c r="A2292" s="317" t="str">
        <f>_xlfn.XLOOKUP(B2292,NRO!I:I,NRO!H:H)</f>
        <v>NGA</v>
      </c>
      <c r="B2292" s="317" t="s">
        <v>678</v>
      </c>
      <c r="C2292" s="317" t="s">
        <v>4756</v>
      </c>
      <c r="D2292" s="317">
        <v>16.038699999999999</v>
      </c>
      <c r="E2292" s="317">
        <v>-16.44004</v>
      </c>
      <c r="F2292" s="317">
        <v>0</v>
      </c>
      <c r="G2292" s="317">
        <v>6</v>
      </c>
      <c r="H2292" s="317">
        <v>0</v>
      </c>
      <c r="I2292" s="317">
        <v>0</v>
      </c>
      <c r="J2292" s="321" t="s">
        <v>26</v>
      </c>
      <c r="K2292" s="317" t="s">
        <v>5432</v>
      </c>
      <c r="L2292" s="317" t="s">
        <v>7778</v>
      </c>
      <c r="M2292" s="317" t="e">
        <f>VLOOKUP(L2292,[2]Feuil1!$F:$F,1,)</f>
        <v>#N/A</v>
      </c>
      <c r="N2292" s="317"/>
    </row>
    <row r="2293" spans="1:14">
      <c r="A2293" s="317" t="str">
        <f>_xlfn.XLOOKUP(B2293,NRO!I:I,NRO!H:H)</f>
        <v>MBO</v>
      </c>
      <c r="B2293" s="317" t="s">
        <v>1693</v>
      </c>
      <c r="C2293" s="317" t="s">
        <v>4501</v>
      </c>
      <c r="D2293" s="317">
        <v>15.138159999999999</v>
      </c>
      <c r="E2293" s="317">
        <v>-16.88476</v>
      </c>
      <c r="F2293" s="317">
        <v>0</v>
      </c>
      <c r="G2293" s="317">
        <v>6</v>
      </c>
      <c r="H2293" s="317">
        <v>0</v>
      </c>
      <c r="I2293" s="317">
        <v>0</v>
      </c>
      <c r="J2293" s="320" t="s">
        <v>23</v>
      </c>
      <c r="K2293" s="317" t="s">
        <v>5432</v>
      </c>
      <c r="L2293" s="317" t="s">
        <v>7779</v>
      </c>
      <c r="M2293" s="317" t="e">
        <f>VLOOKUP(L2293,[2]Feuil1!$F:$F,1,)</f>
        <v>#N/A</v>
      </c>
      <c r="N2293" s="317"/>
    </row>
    <row r="2294" spans="1:14">
      <c r="A2294" s="317" t="str">
        <f>_xlfn.XLOOKUP(B2294,NRO!I:I,NRO!H:H)</f>
        <v>SDF</v>
      </c>
      <c r="B2294" s="317" t="s">
        <v>415</v>
      </c>
      <c r="C2294" s="317" t="s">
        <v>4191</v>
      </c>
      <c r="D2294" s="317">
        <v>14.726459999999999</v>
      </c>
      <c r="E2294" s="317">
        <v>-17.466740000000001</v>
      </c>
      <c r="F2294" s="317">
        <v>0</v>
      </c>
      <c r="G2294" s="317">
        <v>6</v>
      </c>
      <c r="H2294" s="317">
        <v>0</v>
      </c>
      <c r="I2294" s="317">
        <v>0</v>
      </c>
      <c r="J2294" s="317" t="s">
        <v>19</v>
      </c>
      <c r="K2294" s="317" t="s">
        <v>5432</v>
      </c>
      <c r="L2294" s="317" t="s">
        <v>7780</v>
      </c>
      <c r="M2294" s="317" t="e">
        <f>VLOOKUP(L2294,[2]Feuil1!$F:$F,1,)</f>
        <v>#N/A</v>
      </c>
      <c r="N2294" s="317"/>
    </row>
    <row r="2295" spans="1:14">
      <c r="A2295" s="317" t="e">
        <f>_xlfn.XLOOKUP(B2295,NRO!I:I,NRO!H:H)</f>
        <v>#N/A</v>
      </c>
      <c r="B2295" s="317" t="s">
        <v>5271</v>
      </c>
      <c r="C2295" s="317" t="s">
        <v>5163</v>
      </c>
      <c r="D2295" s="317">
        <v>14.6965</v>
      </c>
      <c r="E2295" s="317">
        <v>-17.460049999999999</v>
      </c>
      <c r="F2295" s="317">
        <v>0</v>
      </c>
      <c r="G2295" s="317">
        <v>48</v>
      </c>
      <c r="H2295" s="317">
        <v>0</v>
      </c>
      <c r="I2295" s="317">
        <v>0</v>
      </c>
      <c r="J2295" s="317" t="s">
        <v>19</v>
      </c>
      <c r="K2295" s="317" t="s">
        <v>5432</v>
      </c>
      <c r="L2295" s="317" t="s">
        <v>7781</v>
      </c>
      <c r="M2295" s="317" t="e">
        <f>VLOOKUP(L2295,[2]Feuil1!$F:$F,1,)</f>
        <v>#N/A</v>
      </c>
      <c r="N2295" s="317"/>
    </row>
    <row r="2296" spans="1:14">
      <c r="A2296" s="317" t="str">
        <f>_xlfn.XLOOKUP(B2296,NRO!I:I,NRO!H:H)</f>
        <v>THS</v>
      </c>
      <c r="B2296" s="317" t="s">
        <v>703</v>
      </c>
      <c r="C2296" s="317" t="s">
        <v>4897</v>
      </c>
      <c r="D2296" s="317">
        <v>14.788830000000001</v>
      </c>
      <c r="E2296" s="317">
        <v>-16.933859999999999</v>
      </c>
      <c r="F2296" s="317">
        <v>0</v>
      </c>
      <c r="G2296" s="317">
        <v>6</v>
      </c>
      <c r="H2296" s="317">
        <v>0</v>
      </c>
      <c r="I2296" s="317">
        <v>0</v>
      </c>
      <c r="J2296" s="320" t="s">
        <v>23</v>
      </c>
      <c r="K2296" s="317" t="s">
        <v>5432</v>
      </c>
      <c r="L2296" s="317" t="s">
        <v>7782</v>
      </c>
      <c r="M2296" s="317" t="e">
        <f>VLOOKUP(L2296,[2]Feuil1!$F:$F,1,)</f>
        <v>#N/A</v>
      </c>
      <c r="N2296" s="317"/>
    </row>
    <row r="2297" spans="1:14">
      <c r="A2297" s="317" t="str">
        <f>_xlfn.XLOOKUP(B2297,NRO!I:I,NRO!H:H)</f>
        <v>ACA</v>
      </c>
      <c r="B2297" s="317" t="s">
        <v>192</v>
      </c>
      <c r="C2297" s="317" t="s">
        <v>4344</v>
      </c>
      <c r="D2297" s="317">
        <v>14.689818000000001</v>
      </c>
      <c r="E2297" s="317">
        <v>-17.471958000000001</v>
      </c>
      <c r="F2297" s="317">
        <v>0</v>
      </c>
      <c r="G2297" s="317">
        <v>4</v>
      </c>
      <c r="H2297" s="317">
        <v>0</v>
      </c>
      <c r="I2297" s="317">
        <v>0</v>
      </c>
      <c r="J2297" s="317" t="s">
        <v>19</v>
      </c>
      <c r="K2297" s="317" t="s">
        <v>5432</v>
      </c>
      <c r="L2297" s="317" t="s">
        <v>7783</v>
      </c>
      <c r="M2297" s="317" t="e">
        <f>VLOOKUP(L2297,[2]Feuil1!$F:$F,1,)</f>
        <v>#N/A</v>
      </c>
      <c r="N2297" s="317"/>
    </row>
    <row r="2298" spans="1:14">
      <c r="A2298" s="317" t="str">
        <f>_xlfn.XLOOKUP(B2298,NRO!I:I,NRO!H:H)</f>
        <v>ALM</v>
      </c>
      <c r="B2298" s="317" t="s">
        <v>258</v>
      </c>
      <c r="C2298" s="317" t="s">
        <v>3828</v>
      </c>
      <c r="D2298" s="317">
        <v>14.747195</v>
      </c>
      <c r="E2298" s="317">
        <v>-17.507891999999998</v>
      </c>
      <c r="F2298" s="317">
        <v>0</v>
      </c>
      <c r="G2298" s="317">
        <v>6</v>
      </c>
      <c r="H2298" s="317">
        <v>0</v>
      </c>
      <c r="I2298" s="317">
        <v>0</v>
      </c>
      <c r="J2298" s="317" t="s">
        <v>19</v>
      </c>
      <c r="K2298" s="317" t="s">
        <v>5432</v>
      </c>
      <c r="L2298" s="317" t="s">
        <v>7784</v>
      </c>
      <c r="M2298" s="317" t="e">
        <f>VLOOKUP(L2298,[2]Feuil1!$F:$F,1,)</f>
        <v>#N/A</v>
      </c>
      <c r="N2298" s="317"/>
    </row>
    <row r="2299" spans="1:14">
      <c r="A2299" s="317" t="str">
        <f>_xlfn.XLOOKUP(B2299,NRO!I:I,NRO!H:H)</f>
        <v>THS</v>
      </c>
      <c r="B2299" s="317" t="s">
        <v>875</v>
      </c>
      <c r="C2299" s="317" t="s">
        <v>4665</v>
      </c>
      <c r="D2299" s="317">
        <v>14.811249999999999</v>
      </c>
      <c r="E2299" s="317">
        <v>-16.92109</v>
      </c>
      <c r="F2299" s="317">
        <v>0</v>
      </c>
      <c r="G2299" s="317">
        <v>6</v>
      </c>
      <c r="H2299" s="317">
        <v>0</v>
      </c>
      <c r="I2299" s="317">
        <v>0</v>
      </c>
      <c r="J2299" s="320" t="s">
        <v>23</v>
      </c>
      <c r="K2299" s="317" t="s">
        <v>5432</v>
      </c>
      <c r="L2299" s="317" t="s">
        <v>7785</v>
      </c>
      <c r="M2299" s="317" t="e">
        <f>VLOOKUP(L2299,[2]Feuil1!$F:$F,1,)</f>
        <v>#N/A</v>
      </c>
      <c r="N2299" s="317"/>
    </row>
    <row r="2300" spans="1:14">
      <c r="A2300" s="317" t="str">
        <f>_xlfn.XLOOKUP(B2300,NRO!I:I,NRO!H:H)</f>
        <v>ALM</v>
      </c>
      <c r="B2300" s="317" t="s">
        <v>158</v>
      </c>
      <c r="C2300" s="317" t="s">
        <v>4990</v>
      </c>
      <c r="D2300" s="317">
        <v>14.736464</v>
      </c>
      <c r="E2300" s="317">
        <v>-17.509197</v>
      </c>
      <c r="F2300" s="317">
        <v>0</v>
      </c>
      <c r="G2300" s="317">
        <v>12</v>
      </c>
      <c r="H2300" s="317">
        <v>0</v>
      </c>
      <c r="I2300" s="317">
        <v>0</v>
      </c>
      <c r="J2300" s="317" t="s">
        <v>19</v>
      </c>
      <c r="K2300" s="317" t="s">
        <v>5432</v>
      </c>
      <c r="L2300" s="317" t="s">
        <v>7786</v>
      </c>
      <c r="M2300" s="317" t="e">
        <f>VLOOKUP(L2300,[2]Feuil1!$F:$F,1,)</f>
        <v>#N/A</v>
      </c>
      <c r="N2300" s="317"/>
    </row>
    <row r="2301" spans="1:14">
      <c r="A2301" s="317" t="str">
        <f>_xlfn.XLOOKUP(B2301,NRO!I:I,NRO!H:H)</f>
        <v>MBO</v>
      </c>
      <c r="B2301" s="317" t="s">
        <v>1689</v>
      </c>
      <c r="C2301" s="317" t="s">
        <v>4509</v>
      </c>
      <c r="D2301" s="317">
        <v>15.12246</v>
      </c>
      <c r="E2301" s="317">
        <v>-16.8827</v>
      </c>
      <c r="F2301" s="317">
        <v>0</v>
      </c>
      <c r="G2301" s="317">
        <v>6</v>
      </c>
      <c r="H2301" s="317">
        <v>0</v>
      </c>
      <c r="I2301" s="317">
        <v>0</v>
      </c>
      <c r="J2301" s="320" t="s">
        <v>23</v>
      </c>
      <c r="K2301" s="317" t="s">
        <v>5432</v>
      </c>
      <c r="L2301" s="317" t="s">
        <v>7787</v>
      </c>
      <c r="M2301" s="317" t="e">
        <f>VLOOKUP(L2301,[2]Feuil1!$F:$F,1,)</f>
        <v>#N/A</v>
      </c>
      <c r="N2301" s="317"/>
    </row>
    <row r="2302" spans="1:14">
      <c r="A2302" s="317" t="str">
        <f>_xlfn.XLOOKUP(B2302,NRO!I:I,NRO!H:H)</f>
        <v>MBW</v>
      </c>
      <c r="B2302" s="317" t="s">
        <v>727</v>
      </c>
      <c r="C2302" s="317" t="s">
        <v>3960</v>
      </c>
      <c r="D2302" s="317">
        <v>14.73992</v>
      </c>
      <c r="E2302" s="317">
        <v>-17.305489999999999</v>
      </c>
      <c r="F2302" s="317">
        <v>0</v>
      </c>
      <c r="G2302" s="317">
        <v>6</v>
      </c>
      <c r="H2302" s="317">
        <v>0</v>
      </c>
      <c r="I2302" s="317">
        <v>0</v>
      </c>
      <c r="J2302" s="318" t="s">
        <v>12</v>
      </c>
      <c r="K2302" s="317" t="s">
        <v>5432</v>
      </c>
      <c r="L2302" s="317" t="s">
        <v>7788</v>
      </c>
      <c r="M2302" s="317" t="e">
        <f>VLOOKUP(L2302,[2]Feuil1!$F:$F,1,)</f>
        <v>#N/A</v>
      </c>
      <c r="N2302" s="317"/>
    </row>
    <row r="2303" spans="1:14">
      <c r="A2303" s="317" t="str">
        <f>_xlfn.XLOOKUP(B2303,NRO!I:I,NRO!H:H)</f>
        <v>SGK</v>
      </c>
      <c r="B2303" s="317" t="s">
        <v>802</v>
      </c>
      <c r="C2303" s="317" t="s">
        <v>3917</v>
      </c>
      <c r="D2303" s="317">
        <v>14.76224</v>
      </c>
      <c r="E2303" s="317">
        <v>-17.234220000000001</v>
      </c>
      <c r="F2303" s="317">
        <v>0</v>
      </c>
      <c r="G2303" s="317">
        <v>8</v>
      </c>
      <c r="H2303" s="317">
        <v>0</v>
      </c>
      <c r="I2303" s="317">
        <v>0</v>
      </c>
      <c r="J2303" s="318" t="s">
        <v>12</v>
      </c>
      <c r="K2303" s="317" t="s">
        <v>5432</v>
      </c>
      <c r="L2303" s="317" t="s">
        <v>7789</v>
      </c>
      <c r="M2303" s="317" t="e">
        <f>VLOOKUP(L2303,[2]Feuil1!$F:$F,1,)</f>
        <v>#N/A</v>
      </c>
      <c r="N2303" s="317"/>
    </row>
    <row r="2304" spans="1:14">
      <c r="A2304" s="317" t="str">
        <f>_xlfn.XLOOKUP(B2304,NRO!I:I,NRO!H:H)</f>
        <v>SDF</v>
      </c>
      <c r="B2304" s="317" t="s">
        <v>638</v>
      </c>
      <c r="C2304" s="317" t="s">
        <v>4087</v>
      </c>
      <c r="D2304" s="317">
        <v>14.731109999999999</v>
      </c>
      <c r="E2304" s="317">
        <v>-17.44407</v>
      </c>
      <c r="F2304" s="317">
        <v>0</v>
      </c>
      <c r="G2304" s="317">
        <v>6</v>
      </c>
      <c r="H2304" s="317">
        <v>0</v>
      </c>
      <c r="I2304" s="317">
        <v>0</v>
      </c>
      <c r="J2304" s="317" t="s">
        <v>19</v>
      </c>
      <c r="K2304" s="317" t="s">
        <v>5432</v>
      </c>
      <c r="L2304" s="317" t="s">
        <v>7790</v>
      </c>
      <c r="M2304" s="317" t="e">
        <f>VLOOKUP(L2304,[2]Feuil1!$F:$F,1,)</f>
        <v>#N/A</v>
      </c>
      <c r="N2304" s="317"/>
    </row>
    <row r="2305" spans="1:14">
      <c r="A2305" s="317" t="str">
        <f>_xlfn.XLOOKUP(B2305,NRO!I:I,NRO!H:H)</f>
        <v>NGA</v>
      </c>
      <c r="B2305" s="317" t="s">
        <v>678</v>
      </c>
      <c r="C2305" s="317" t="s">
        <v>4770</v>
      </c>
      <c r="D2305" s="317">
        <v>16.04</v>
      </c>
      <c r="E2305" s="317">
        <v>-16.4392</v>
      </c>
      <c r="F2305" s="317">
        <v>0</v>
      </c>
      <c r="G2305" s="317">
        <v>6</v>
      </c>
      <c r="H2305" s="317">
        <v>0</v>
      </c>
      <c r="I2305" s="317">
        <v>0</v>
      </c>
      <c r="J2305" s="321" t="s">
        <v>26</v>
      </c>
      <c r="K2305" s="317" t="s">
        <v>5432</v>
      </c>
      <c r="L2305" s="317" t="s">
        <v>7791</v>
      </c>
      <c r="M2305" s="317" t="e">
        <f>VLOOKUP(L2305,[2]Feuil1!$F:$F,1,)</f>
        <v>#N/A</v>
      </c>
      <c r="N2305" s="317"/>
    </row>
    <row r="2306" spans="1:14">
      <c r="A2306" s="317" t="str">
        <f>_xlfn.XLOOKUP(B2306,NRO!I:I,NRO!H:H)</f>
        <v>MBR</v>
      </c>
      <c r="B2306" s="317" t="s">
        <v>735</v>
      </c>
      <c r="C2306" s="317" t="s">
        <v>5286</v>
      </c>
      <c r="D2306" s="317">
        <v>14.4114</v>
      </c>
      <c r="E2306" s="317">
        <v>-16.969169999999998</v>
      </c>
      <c r="F2306" s="317">
        <v>0</v>
      </c>
      <c r="G2306" s="317">
        <v>6</v>
      </c>
      <c r="H2306" s="317">
        <v>0</v>
      </c>
      <c r="I2306" s="317">
        <v>0</v>
      </c>
      <c r="J2306" s="320" t="s">
        <v>23</v>
      </c>
      <c r="K2306" s="317" t="s">
        <v>5432</v>
      </c>
      <c r="L2306" s="317" t="s">
        <v>7792</v>
      </c>
      <c r="M2306" s="317" t="e">
        <f>VLOOKUP(L2306,[2]Feuil1!$F:$F,1,)</f>
        <v>#N/A</v>
      </c>
      <c r="N2306" s="317"/>
    </row>
    <row r="2307" spans="1:14">
      <c r="A2307" s="317" t="str">
        <f>_xlfn.XLOOKUP(B2307,NRO!I:I,NRO!H:H)</f>
        <v>MBO</v>
      </c>
      <c r="B2307" s="317" t="s">
        <v>1693</v>
      </c>
      <c r="C2307" s="317" t="s">
        <v>4511</v>
      </c>
      <c r="D2307" s="317">
        <v>15.13583</v>
      </c>
      <c r="E2307" s="317">
        <v>-16.882180000000002</v>
      </c>
      <c r="F2307" s="317">
        <v>0</v>
      </c>
      <c r="G2307" s="317">
        <v>6</v>
      </c>
      <c r="H2307" s="317">
        <v>0</v>
      </c>
      <c r="I2307" s="317">
        <v>0</v>
      </c>
      <c r="J2307" s="320" t="s">
        <v>23</v>
      </c>
      <c r="K2307" s="317" t="s">
        <v>5432</v>
      </c>
      <c r="L2307" s="317" t="s">
        <v>7793</v>
      </c>
      <c r="M2307" s="317" t="e">
        <f>VLOOKUP(L2307,[2]Feuil1!$F:$F,1,)</f>
        <v>#N/A</v>
      </c>
      <c r="N2307" s="317"/>
    </row>
    <row r="2308" spans="1:14">
      <c r="A2308" s="317" t="str">
        <f>_xlfn.XLOOKUP(B2308,NRO!I:I,NRO!H:H)</f>
        <v>TIA</v>
      </c>
      <c r="B2308" s="317" t="s">
        <v>856</v>
      </c>
      <c r="C2308" s="317" t="s">
        <v>3817</v>
      </c>
      <c r="D2308" s="317">
        <v>14.7445</v>
      </c>
      <c r="E2308" s="317">
        <v>-17.38916</v>
      </c>
      <c r="F2308" s="317">
        <v>0</v>
      </c>
      <c r="G2308" s="317">
        <v>6</v>
      </c>
      <c r="H2308" s="317">
        <v>0</v>
      </c>
      <c r="I2308" s="317">
        <v>0</v>
      </c>
      <c r="J2308" s="318" t="s">
        <v>12</v>
      </c>
      <c r="K2308" s="317" t="s">
        <v>5432</v>
      </c>
      <c r="L2308" s="317" t="s">
        <v>7794</v>
      </c>
      <c r="M2308" s="317" t="e">
        <f>VLOOKUP(L2308,[2]Feuil1!$F:$F,1,)</f>
        <v>#N/A</v>
      </c>
      <c r="N2308" s="317"/>
    </row>
    <row r="2309" spans="1:14">
      <c r="A2309" s="317" t="str">
        <f>_xlfn.XLOOKUP(B2309,NRO!I:I,NRO!H:H)</f>
        <v>MBO</v>
      </c>
      <c r="B2309" s="317" t="s">
        <v>1693</v>
      </c>
      <c r="C2309" s="317" t="s">
        <v>4436</v>
      </c>
      <c r="D2309" s="317">
        <v>15.134219999999999</v>
      </c>
      <c r="E2309" s="317">
        <v>-16.88495</v>
      </c>
      <c r="F2309" s="317">
        <v>0</v>
      </c>
      <c r="G2309" s="317">
        <v>6</v>
      </c>
      <c r="H2309" s="317">
        <v>0</v>
      </c>
      <c r="I2309" s="317">
        <v>0</v>
      </c>
      <c r="J2309" s="320" t="s">
        <v>23</v>
      </c>
      <c r="K2309" s="317" t="s">
        <v>5432</v>
      </c>
      <c r="L2309" s="317" t="s">
        <v>7795</v>
      </c>
      <c r="M2309" s="317" t="e">
        <f>VLOOKUP(L2309,[2]Feuil1!$F:$F,1,)</f>
        <v>#N/A</v>
      </c>
      <c r="N2309" s="317"/>
    </row>
    <row r="2310" spans="1:14">
      <c r="A2310" s="317" t="str">
        <f>_xlfn.XLOOKUP(B2310,NRO!I:I,NRO!H:H)</f>
        <v>MBO</v>
      </c>
      <c r="B2310" s="317" t="s">
        <v>1693</v>
      </c>
      <c r="C2310" s="317" t="s">
        <v>4828</v>
      </c>
      <c r="D2310" s="317">
        <v>15.133150000000001</v>
      </c>
      <c r="E2310" s="317">
        <v>-16.883240000000001</v>
      </c>
      <c r="F2310" s="317">
        <v>0</v>
      </c>
      <c r="G2310" s="317">
        <v>6</v>
      </c>
      <c r="H2310" s="317">
        <v>0</v>
      </c>
      <c r="I2310" s="317">
        <v>0</v>
      </c>
      <c r="J2310" s="320" t="s">
        <v>23</v>
      </c>
      <c r="K2310" s="317" t="s">
        <v>5432</v>
      </c>
      <c r="L2310" s="317" t="s">
        <v>7796</v>
      </c>
      <c r="M2310" s="317" t="e">
        <f>VLOOKUP(L2310,[2]Feuil1!$F:$F,1,)</f>
        <v>#N/A</v>
      </c>
      <c r="N2310" s="317"/>
    </row>
    <row r="2311" spans="1:14">
      <c r="A2311" s="317" t="str">
        <f>_xlfn.XLOOKUP(B2311,NRO!I:I,NRO!H:H)</f>
        <v>SVD</v>
      </c>
      <c r="B2311" s="317" t="s">
        <v>1301</v>
      </c>
      <c r="C2311" s="317" t="s">
        <v>4035</v>
      </c>
      <c r="D2311" s="317">
        <v>14.712199999999999</v>
      </c>
      <c r="E2311" s="317">
        <v>-17.468</v>
      </c>
      <c r="F2311" s="317">
        <v>0</v>
      </c>
      <c r="G2311" s="317">
        <v>6</v>
      </c>
      <c r="H2311" s="317">
        <v>0</v>
      </c>
      <c r="I2311" s="317">
        <v>0</v>
      </c>
      <c r="J2311" s="317" t="s">
        <v>19</v>
      </c>
      <c r="K2311" s="317" t="s">
        <v>5432</v>
      </c>
      <c r="L2311" s="317" t="s">
        <v>7797</v>
      </c>
      <c r="M2311" s="317" t="e">
        <f>VLOOKUP(L2311,[2]Feuil1!$F:$F,1,)</f>
        <v>#N/A</v>
      </c>
      <c r="N2311" s="317"/>
    </row>
    <row r="2312" spans="1:14">
      <c r="A2312" s="317" t="str">
        <f>_xlfn.XLOOKUP(B2312,NRO!I:I,NRO!H:H)</f>
        <v>NFO</v>
      </c>
      <c r="B2312" s="317" t="s">
        <v>223</v>
      </c>
      <c r="C2312" s="317" t="s">
        <v>3865</v>
      </c>
      <c r="D2312" s="317">
        <v>14.76351</v>
      </c>
      <c r="E2312" s="317">
        <v>-17.453399999999998</v>
      </c>
      <c r="F2312" s="317">
        <v>0</v>
      </c>
      <c r="G2312" s="317">
        <v>6</v>
      </c>
      <c r="H2312" s="317">
        <v>0</v>
      </c>
      <c r="I2312" s="317">
        <v>0</v>
      </c>
      <c r="J2312" s="317" t="s">
        <v>19</v>
      </c>
      <c r="K2312" s="317" t="s">
        <v>5432</v>
      </c>
      <c r="L2312" s="317" t="s">
        <v>7798</v>
      </c>
      <c r="M2312" s="317" t="e">
        <f>VLOOKUP(L2312,[2]Feuil1!$F:$F,1,)</f>
        <v>#N/A</v>
      </c>
      <c r="N2312" s="317"/>
    </row>
    <row r="2313" spans="1:14">
      <c r="A2313" s="317" t="str">
        <f>_xlfn.XLOOKUP(B2313,NRO!I:I,NRO!H:H)</f>
        <v>GMB</v>
      </c>
      <c r="B2313" s="317" t="s">
        <v>1105</v>
      </c>
      <c r="C2313" s="317" t="s">
        <v>3870</v>
      </c>
      <c r="D2313" s="317">
        <v>14.44741</v>
      </c>
      <c r="E2313" s="317">
        <v>-16.968530000000001</v>
      </c>
      <c r="F2313" s="317">
        <v>0</v>
      </c>
      <c r="G2313" s="317">
        <v>8</v>
      </c>
      <c r="H2313" s="317">
        <v>0</v>
      </c>
      <c r="I2313" s="317">
        <v>0</v>
      </c>
      <c r="J2313" s="320" t="s">
        <v>23</v>
      </c>
      <c r="K2313" s="317" t="s">
        <v>5432</v>
      </c>
      <c r="L2313" s="317" t="s">
        <v>7799</v>
      </c>
      <c r="M2313" s="317" t="e">
        <f>VLOOKUP(L2313,[2]Feuil1!$F:$F,1,)</f>
        <v>#N/A</v>
      </c>
      <c r="N2313" s="317"/>
    </row>
    <row r="2314" spans="1:14">
      <c r="A2314" s="317" t="str">
        <f>_xlfn.XLOOKUP(B2314,NRO!I:I,NRO!H:H)</f>
        <v>GMB</v>
      </c>
      <c r="B2314" s="317" t="s">
        <v>583</v>
      </c>
      <c r="C2314" s="317" t="s">
        <v>4866</v>
      </c>
      <c r="D2314" s="317">
        <v>14.44393</v>
      </c>
      <c r="E2314" s="317">
        <v>-17.012540000000001</v>
      </c>
      <c r="F2314" s="317">
        <v>0</v>
      </c>
      <c r="G2314" s="317">
        <v>6</v>
      </c>
      <c r="H2314" s="317">
        <v>0</v>
      </c>
      <c r="I2314" s="317">
        <v>0</v>
      </c>
      <c r="J2314" s="320" t="s">
        <v>23</v>
      </c>
      <c r="K2314" s="317" t="s">
        <v>5432</v>
      </c>
      <c r="L2314" s="317" t="s">
        <v>7800</v>
      </c>
      <c r="M2314" s="317" t="e">
        <f>VLOOKUP(L2314,[2]Feuil1!$F:$F,1,)</f>
        <v>#N/A</v>
      </c>
      <c r="N2314" s="317"/>
    </row>
    <row r="2315" spans="1:14">
      <c r="A2315" s="317" t="str">
        <f>_xlfn.XLOOKUP(B2315,NRO!I:I,NRO!H:H)</f>
        <v>SVD</v>
      </c>
      <c r="B2315" s="317" t="s">
        <v>295</v>
      </c>
      <c r="C2315" s="317" t="s">
        <v>3952</v>
      </c>
      <c r="D2315" s="317">
        <v>14.72058</v>
      </c>
      <c r="E2315" s="317">
        <v>-17.463484000000001</v>
      </c>
      <c r="F2315" s="317">
        <v>0</v>
      </c>
      <c r="G2315" s="317">
        <v>6</v>
      </c>
      <c r="H2315" s="317">
        <v>0</v>
      </c>
      <c r="I2315" s="317">
        <v>0</v>
      </c>
      <c r="J2315" s="317" t="s">
        <v>19</v>
      </c>
      <c r="K2315" s="317" t="s">
        <v>5432</v>
      </c>
      <c r="L2315" s="317" t="s">
        <v>7801</v>
      </c>
      <c r="M2315" s="317" t="str">
        <f>VLOOKUP(L2315,[2]Feuil1!$F:$F,1,)</f>
        <v>O_SVD_C40_216-217_7</v>
      </c>
      <c r="N2315" s="317"/>
    </row>
    <row r="2316" spans="1:14">
      <c r="A2316" s="317" t="str">
        <f>_xlfn.XLOOKUP(B2316,NRO!I:I,NRO!H:H)</f>
        <v>SVD</v>
      </c>
      <c r="B2316" s="317" t="s">
        <v>382</v>
      </c>
      <c r="C2316" s="317" t="s">
        <v>4215</v>
      </c>
      <c r="D2316" s="317">
        <v>14.700060000000001</v>
      </c>
      <c r="E2316" s="317">
        <v>-17.468319999999999</v>
      </c>
      <c r="F2316" s="317">
        <v>0</v>
      </c>
      <c r="G2316" s="317">
        <v>6</v>
      </c>
      <c r="H2316" s="317">
        <v>0</v>
      </c>
      <c r="I2316" s="317">
        <v>0</v>
      </c>
      <c r="J2316" s="317" t="s">
        <v>19</v>
      </c>
      <c r="K2316" s="317" t="s">
        <v>5432</v>
      </c>
      <c r="L2316" s="317" t="s">
        <v>7802</v>
      </c>
      <c r="M2316" s="317" t="e">
        <f>VLOOKUP(L2316,[2]Feuil1!$F:$F,1,)</f>
        <v>#N/A</v>
      </c>
      <c r="N2316" s="317"/>
    </row>
    <row r="2317" spans="1:14">
      <c r="A2317" s="317" t="str">
        <f>_xlfn.XLOOKUP(B2317,NRO!I:I,NRO!H:H)</f>
        <v>REP</v>
      </c>
      <c r="B2317" s="317" t="s">
        <v>154</v>
      </c>
      <c r="C2317" s="317" t="s">
        <v>5287</v>
      </c>
      <c r="D2317" s="317">
        <v>14.662998999999999</v>
      </c>
      <c r="E2317" s="317">
        <v>-17.434836000000001</v>
      </c>
      <c r="F2317" s="317">
        <v>0</v>
      </c>
      <c r="G2317" s="317">
        <v>16</v>
      </c>
      <c r="H2317" s="317">
        <v>0</v>
      </c>
      <c r="I2317" s="317">
        <v>0</v>
      </c>
      <c r="J2317" s="317" t="s">
        <v>19</v>
      </c>
      <c r="K2317" s="317" t="s">
        <v>5432</v>
      </c>
      <c r="L2317" s="317" t="s">
        <v>7803</v>
      </c>
      <c r="M2317" s="317" t="e">
        <f>VLOOKUP(L2317,[2]Feuil1!$F:$F,1,)</f>
        <v>#N/A</v>
      </c>
      <c r="N2317" s="317"/>
    </row>
    <row r="2318" spans="1:14">
      <c r="A2318" s="317" t="str">
        <f>_xlfn.XLOOKUP(B2318,NRO!I:I,NRO!H:H)</f>
        <v>SGK</v>
      </c>
      <c r="B2318" s="317" t="s">
        <v>790</v>
      </c>
      <c r="C2318" s="317" t="s">
        <v>4115</v>
      </c>
      <c r="D2318" s="317">
        <v>14.74883</v>
      </c>
      <c r="E2318" s="317">
        <v>-17.24851</v>
      </c>
      <c r="F2318" s="317">
        <v>0</v>
      </c>
      <c r="G2318" s="317">
        <v>8</v>
      </c>
      <c r="H2318" s="317">
        <v>0</v>
      </c>
      <c r="I2318" s="317">
        <v>0</v>
      </c>
      <c r="J2318" s="318" t="s">
        <v>12</v>
      </c>
      <c r="K2318" s="317" t="s">
        <v>5432</v>
      </c>
      <c r="L2318" s="317" t="s">
        <v>7804</v>
      </c>
      <c r="M2318" s="317" t="e">
        <f>VLOOKUP(L2318,[2]Feuil1!$F:$F,1,)</f>
        <v>#N/A</v>
      </c>
      <c r="N2318" s="317"/>
    </row>
    <row r="2319" spans="1:14">
      <c r="A2319" s="317" t="str">
        <f>_xlfn.XLOOKUP(B2319,NRO!I:I,NRO!H:H)</f>
        <v>ACA</v>
      </c>
      <c r="B2319" s="317" t="s">
        <v>386</v>
      </c>
      <c r="C2319" s="317" t="s">
        <v>5020</v>
      </c>
      <c r="D2319" s="317">
        <v>14.7056</v>
      </c>
      <c r="E2319" s="317">
        <v>-17.461200000000002</v>
      </c>
      <c r="F2319" s="317">
        <v>0</v>
      </c>
      <c r="G2319" s="317">
        <v>6</v>
      </c>
      <c r="H2319" s="317">
        <v>0</v>
      </c>
      <c r="I2319" s="317">
        <v>0</v>
      </c>
      <c r="J2319" s="317" t="s">
        <v>19</v>
      </c>
      <c r="K2319" s="317" t="s">
        <v>5432</v>
      </c>
      <c r="L2319" s="317" t="s">
        <v>7805</v>
      </c>
      <c r="M2319" s="317" t="e">
        <f>VLOOKUP(L2319,[2]Feuil1!$F:$F,1,)</f>
        <v>#N/A</v>
      </c>
      <c r="N2319" s="317"/>
    </row>
    <row r="2320" spans="1:14">
      <c r="A2320" s="317" t="str">
        <f>_xlfn.XLOOKUP(B2320,NRO!I:I,NRO!H:H)</f>
        <v>MBR</v>
      </c>
      <c r="B2320" s="317" t="s">
        <v>735</v>
      </c>
      <c r="C2320" s="317" t="s">
        <v>4736</v>
      </c>
      <c r="D2320" s="317">
        <v>14.41372</v>
      </c>
      <c r="E2320" s="317">
        <v>-16.969519999999999</v>
      </c>
      <c r="F2320" s="317">
        <v>0</v>
      </c>
      <c r="G2320" s="317">
        <v>6</v>
      </c>
      <c r="H2320" s="317">
        <v>0</v>
      </c>
      <c r="I2320" s="317">
        <v>0</v>
      </c>
      <c r="J2320" s="320" t="s">
        <v>23</v>
      </c>
      <c r="K2320" s="317" t="s">
        <v>5432</v>
      </c>
      <c r="L2320" s="317" t="s">
        <v>7806</v>
      </c>
      <c r="M2320" s="317" t="e">
        <f>VLOOKUP(L2320,[2]Feuil1!$F:$F,1,)</f>
        <v>#N/A</v>
      </c>
      <c r="N2320" s="317"/>
    </row>
    <row r="2321" spans="1:14">
      <c r="A2321" s="317" t="str">
        <f>_xlfn.XLOOKUP(B2321,NRO!I:I,NRO!H:H)</f>
        <v>REP</v>
      </c>
      <c r="B2321" s="317" t="s">
        <v>154</v>
      </c>
      <c r="C2321" s="317" t="s">
        <v>4149</v>
      </c>
      <c r="D2321" s="317">
        <v>14.662595</v>
      </c>
      <c r="E2321" s="317">
        <v>-17.433233000000001</v>
      </c>
      <c r="F2321" s="317">
        <v>0</v>
      </c>
      <c r="G2321" s="317">
        <v>6</v>
      </c>
      <c r="H2321" s="317">
        <v>0</v>
      </c>
      <c r="I2321" s="317">
        <v>0</v>
      </c>
      <c r="J2321" s="317" t="s">
        <v>19</v>
      </c>
      <c r="K2321" s="317" t="s">
        <v>5432</v>
      </c>
      <c r="L2321" s="317" t="s">
        <v>7807</v>
      </c>
      <c r="M2321" s="317" t="e">
        <f>VLOOKUP(L2321,[2]Feuil1!$F:$F,1,)</f>
        <v>#N/A</v>
      </c>
      <c r="N2321" s="317"/>
    </row>
    <row r="2322" spans="1:14">
      <c r="A2322" s="317" t="str">
        <f>_xlfn.XLOOKUP(B2322,NRO!I:I,NRO!H:H)</f>
        <v>SGK</v>
      </c>
      <c r="B2322" s="317" t="s">
        <v>1489</v>
      </c>
      <c r="C2322" s="317" t="s">
        <v>4115</v>
      </c>
      <c r="D2322" s="317">
        <v>14.831810000000001</v>
      </c>
      <c r="E2322" s="317">
        <v>-17.245190000000001</v>
      </c>
      <c r="F2322" s="317">
        <v>0</v>
      </c>
      <c r="G2322" s="317">
        <v>8</v>
      </c>
      <c r="H2322" s="317">
        <v>0</v>
      </c>
      <c r="I2322" s="317">
        <v>0</v>
      </c>
      <c r="J2322" s="318" t="s">
        <v>12</v>
      </c>
      <c r="K2322" s="317" t="s">
        <v>5432</v>
      </c>
      <c r="L2322" s="317" t="s">
        <v>7808</v>
      </c>
      <c r="M2322" s="317" t="e">
        <f>VLOOKUP(L2322,[2]Feuil1!$F:$F,1,)</f>
        <v>#N/A</v>
      </c>
      <c r="N2322" s="317"/>
    </row>
    <row r="2323" spans="1:14">
      <c r="A2323" s="317" t="str">
        <f>_xlfn.XLOOKUP(B2323,NRO!I:I,NRO!H:H)</f>
        <v>NFO</v>
      </c>
      <c r="B2323" s="317" t="s">
        <v>547</v>
      </c>
      <c r="C2323" s="317" t="s">
        <v>3943</v>
      </c>
      <c r="D2323" s="317">
        <v>14.74873</v>
      </c>
      <c r="E2323" s="317">
        <v>-17.466719999999999</v>
      </c>
      <c r="F2323" s="317">
        <v>0</v>
      </c>
      <c r="G2323" s="317">
        <v>6</v>
      </c>
      <c r="H2323" s="317">
        <v>0</v>
      </c>
      <c r="I2323" s="317">
        <v>0</v>
      </c>
      <c r="J2323" s="318" t="s">
        <v>12</v>
      </c>
      <c r="K2323" s="317" t="s">
        <v>5432</v>
      </c>
      <c r="L2323" s="317" t="s">
        <v>7809</v>
      </c>
      <c r="M2323" s="317" t="e">
        <f>VLOOKUP(L2323,[2]Feuil1!$F:$F,1,)</f>
        <v>#N/A</v>
      </c>
      <c r="N2323" s="317"/>
    </row>
    <row r="2324" spans="1:14">
      <c r="A2324" s="317" t="str">
        <f>_xlfn.XLOOKUP(B2324,NRO!I:I,NRO!H:H)</f>
        <v>DMD</v>
      </c>
      <c r="B2324" s="317" t="s">
        <v>1538</v>
      </c>
      <c r="C2324" s="317" t="s">
        <v>3891</v>
      </c>
      <c r="D2324" s="317">
        <v>14.72973</v>
      </c>
      <c r="E2324" s="317">
        <v>-17.184229999999999</v>
      </c>
      <c r="F2324" s="317">
        <v>0</v>
      </c>
      <c r="G2324" s="317">
        <v>8</v>
      </c>
      <c r="H2324" s="317">
        <v>0</v>
      </c>
      <c r="I2324" s="317">
        <v>0</v>
      </c>
      <c r="J2324" s="318" t="s">
        <v>12</v>
      </c>
      <c r="K2324" s="317" t="s">
        <v>5432</v>
      </c>
      <c r="L2324" s="317" t="s">
        <v>7810</v>
      </c>
      <c r="M2324" s="317" t="e">
        <f>VLOOKUP(L2324,[2]Feuil1!$F:$F,1,)</f>
        <v>#N/A</v>
      </c>
      <c r="N2324" s="317"/>
    </row>
    <row r="2325" spans="1:14">
      <c r="A2325" s="317" t="str">
        <f>_xlfn.XLOOKUP(B2325,NRO!I:I,NRO!H:H)</f>
        <v>TIA</v>
      </c>
      <c r="B2325" s="317" t="s">
        <v>813</v>
      </c>
      <c r="C2325" s="317" t="s">
        <v>4095</v>
      </c>
      <c r="D2325" s="317">
        <v>14.73882</v>
      </c>
      <c r="E2325" s="317">
        <v>-17.35549</v>
      </c>
      <c r="F2325" s="317">
        <v>0</v>
      </c>
      <c r="G2325" s="317">
        <v>6</v>
      </c>
      <c r="H2325" s="317">
        <v>0</v>
      </c>
      <c r="I2325" s="317">
        <v>0</v>
      </c>
      <c r="J2325" s="318" t="s">
        <v>12</v>
      </c>
      <c r="K2325" s="317" t="s">
        <v>5432</v>
      </c>
      <c r="L2325" s="317" t="s">
        <v>7811</v>
      </c>
      <c r="M2325" s="317" t="e">
        <f>VLOOKUP(L2325,[2]Feuil1!$F:$F,1,)</f>
        <v>#N/A</v>
      </c>
      <c r="N2325" s="317"/>
    </row>
    <row r="2326" spans="1:14">
      <c r="A2326" s="317" t="str">
        <f>_xlfn.XLOOKUP(B2326,NRO!I:I,NRO!H:H)</f>
        <v>GMB</v>
      </c>
      <c r="B2326" s="317" t="s">
        <v>553</v>
      </c>
      <c r="C2326" s="317" t="s">
        <v>4647</v>
      </c>
      <c r="D2326" s="317">
        <v>14.44645</v>
      </c>
      <c r="E2326" s="317">
        <v>-17.006710000000002</v>
      </c>
      <c r="F2326" s="317">
        <v>0</v>
      </c>
      <c r="G2326" s="317">
        <v>6</v>
      </c>
      <c r="H2326" s="317">
        <v>0</v>
      </c>
      <c r="I2326" s="317">
        <v>0</v>
      </c>
      <c r="J2326" s="320" t="s">
        <v>23</v>
      </c>
      <c r="K2326" s="317" t="s">
        <v>5432</v>
      </c>
      <c r="L2326" s="317" t="s">
        <v>7812</v>
      </c>
      <c r="M2326" s="317" t="e">
        <f>VLOOKUP(L2326,[2]Feuil1!$F:$F,1,)</f>
        <v>#N/A</v>
      </c>
      <c r="N2326" s="317"/>
    </row>
    <row r="2327" spans="1:14">
      <c r="A2327" s="317" t="str">
        <f>_xlfn.XLOOKUP(B2327,NRO!I:I,NRO!H:H)</f>
        <v>SGK</v>
      </c>
      <c r="B2327" s="317" t="s">
        <v>1256</v>
      </c>
      <c r="C2327" s="317" t="s">
        <v>4461</v>
      </c>
      <c r="D2327" s="317">
        <v>14.75459</v>
      </c>
      <c r="E2327" s="317">
        <v>-17.25076</v>
      </c>
      <c r="F2327" s="317">
        <v>0</v>
      </c>
      <c r="G2327" s="317">
        <v>8</v>
      </c>
      <c r="H2327" s="317">
        <v>0</v>
      </c>
      <c r="I2327" s="317">
        <v>0</v>
      </c>
      <c r="J2327" s="318" t="s">
        <v>12</v>
      </c>
      <c r="K2327" s="317" t="s">
        <v>5432</v>
      </c>
      <c r="L2327" s="317" t="s">
        <v>7813</v>
      </c>
      <c r="M2327" s="317" t="e">
        <f>VLOOKUP(L2327,[2]Feuil1!$F:$F,1,)</f>
        <v>#N/A</v>
      </c>
      <c r="N2327" s="317"/>
    </row>
    <row r="2328" spans="1:14">
      <c r="A2328" s="317" t="str">
        <f>_xlfn.XLOOKUP(B2328,NRO!I:I,NRO!H:H)</f>
        <v>THS</v>
      </c>
      <c r="B2328" s="317" t="s">
        <v>640</v>
      </c>
      <c r="C2328" s="317" t="s">
        <v>4711</v>
      </c>
      <c r="D2328" s="317">
        <v>14.76915</v>
      </c>
      <c r="E2328" s="317">
        <v>-16.927800000000001</v>
      </c>
      <c r="F2328" s="317">
        <v>0</v>
      </c>
      <c r="G2328" s="317">
        <v>6</v>
      </c>
      <c r="H2328" s="317">
        <v>0</v>
      </c>
      <c r="I2328" s="317">
        <v>0</v>
      </c>
      <c r="J2328" s="320" t="s">
        <v>23</v>
      </c>
      <c r="K2328" s="317" t="s">
        <v>5432</v>
      </c>
      <c r="L2328" s="317" t="s">
        <v>7814</v>
      </c>
      <c r="M2328" s="317" t="e">
        <f>VLOOKUP(L2328,[2]Feuil1!$F:$F,1,)</f>
        <v>#N/A</v>
      </c>
      <c r="N2328" s="317"/>
    </row>
    <row r="2329" spans="1:14">
      <c r="A2329" s="317" t="str">
        <f>_xlfn.XLOOKUP(B2329,NRO!I:I,NRO!H:H)</f>
        <v>KLK</v>
      </c>
      <c r="B2329" s="317" t="s">
        <v>1362</v>
      </c>
      <c r="C2329" s="317" t="s">
        <v>4106</v>
      </c>
      <c r="D2329" s="317">
        <v>14.162240000000001</v>
      </c>
      <c r="E2329" s="317">
        <v>-16.05603</v>
      </c>
      <c r="F2329" s="317">
        <v>0</v>
      </c>
      <c r="G2329" s="317">
        <v>8</v>
      </c>
      <c r="H2329" s="317">
        <v>0</v>
      </c>
      <c r="I2329" s="317">
        <v>0</v>
      </c>
      <c r="J2329" s="322" t="s">
        <v>41</v>
      </c>
      <c r="K2329" s="317" t="s">
        <v>5432</v>
      </c>
      <c r="L2329" s="317" t="s">
        <v>7815</v>
      </c>
      <c r="M2329" s="317" t="e">
        <f>VLOOKUP(L2329,[2]Feuil1!$F:$F,1,)</f>
        <v>#N/A</v>
      </c>
      <c r="N2329" s="317"/>
    </row>
    <row r="2330" spans="1:14">
      <c r="A2330" s="317" t="str">
        <f>_xlfn.XLOOKUP(B2330,NRO!I:I,NRO!H:H)</f>
        <v>GOM</v>
      </c>
      <c r="B2330" s="317" t="s">
        <v>1722</v>
      </c>
      <c r="C2330" s="317" t="s">
        <v>5288</v>
      </c>
      <c r="D2330" s="317">
        <v>14.83423</v>
      </c>
      <c r="E2330" s="317">
        <v>-17.137869999999999</v>
      </c>
      <c r="F2330" s="317">
        <v>0</v>
      </c>
      <c r="G2330" s="317">
        <v>6</v>
      </c>
      <c r="H2330" s="317">
        <v>0</v>
      </c>
      <c r="I2330" s="317">
        <v>0</v>
      </c>
      <c r="J2330" s="318" t="s">
        <v>12</v>
      </c>
      <c r="K2330" s="317" t="s">
        <v>5432</v>
      </c>
      <c r="L2330" s="317" t="s">
        <v>7816</v>
      </c>
      <c r="M2330" s="317" t="e">
        <f>VLOOKUP(L2330,[2]Feuil1!$F:$F,1,)</f>
        <v>#N/A</v>
      </c>
      <c r="N2330" s="317"/>
    </row>
    <row r="2331" spans="1:14">
      <c r="A2331" s="317" t="str">
        <f>_xlfn.XLOOKUP(B2331,NRO!I:I,NRO!H:H)</f>
        <v>GMB</v>
      </c>
      <c r="B2331" s="317" t="s">
        <v>555</v>
      </c>
      <c r="C2331" s="317" t="s">
        <v>4581</v>
      </c>
      <c r="D2331" s="317">
        <v>14.44745555555556</v>
      </c>
      <c r="E2331" s="317">
        <v>-17.02121666666666</v>
      </c>
      <c r="F2331" s="317">
        <v>0</v>
      </c>
      <c r="G2331" s="317">
        <v>6</v>
      </c>
      <c r="H2331" s="317">
        <v>0</v>
      </c>
      <c r="I2331" s="317">
        <v>0</v>
      </c>
      <c r="J2331" s="320" t="s">
        <v>23</v>
      </c>
      <c r="K2331" s="317" t="s">
        <v>5432</v>
      </c>
      <c r="L2331" s="317" t="s">
        <v>7817</v>
      </c>
      <c r="M2331" s="317" t="e">
        <f>VLOOKUP(L2331,[2]Feuil1!$F:$F,1,)</f>
        <v>#N/A</v>
      </c>
      <c r="N2331" s="317"/>
    </row>
    <row r="2332" spans="1:14">
      <c r="A2332" s="317" t="str">
        <f>_xlfn.XLOOKUP(B2332,NRO!I:I,NRO!H:H)</f>
        <v>MED</v>
      </c>
      <c r="B2332" s="317" t="s">
        <v>177</v>
      </c>
      <c r="C2332" s="317" t="s">
        <v>4267</v>
      </c>
      <c r="D2332" s="317">
        <v>14.671580000000001</v>
      </c>
      <c r="E2332" s="317">
        <v>-17.438040000000001</v>
      </c>
      <c r="F2332" s="317">
        <v>0</v>
      </c>
      <c r="G2332" s="317">
        <v>6</v>
      </c>
      <c r="H2332" s="317">
        <v>0</v>
      </c>
      <c r="I2332" s="317">
        <v>0</v>
      </c>
      <c r="J2332" s="317" t="s">
        <v>19</v>
      </c>
      <c r="K2332" s="317" t="s">
        <v>5432</v>
      </c>
      <c r="L2332" s="317" t="s">
        <v>7818</v>
      </c>
      <c r="M2332" s="317" t="e">
        <f>VLOOKUP(L2332,[2]Feuil1!$F:$F,1,)</f>
        <v>#N/A</v>
      </c>
      <c r="N2332" s="317"/>
    </row>
    <row r="2333" spans="1:14">
      <c r="A2333" s="317" t="str">
        <f>_xlfn.XLOOKUP(B2333,NRO!I:I,NRO!H:H)</f>
        <v>THS</v>
      </c>
      <c r="B2333" s="317" t="s">
        <v>878</v>
      </c>
      <c r="C2333" s="317" t="s">
        <v>5289</v>
      </c>
      <c r="D2333" s="317">
        <v>14.76801</v>
      </c>
      <c r="E2333" s="317">
        <v>-16.95607</v>
      </c>
      <c r="F2333" s="317">
        <v>0</v>
      </c>
      <c r="G2333" s="317">
        <v>6</v>
      </c>
      <c r="H2333" s="317">
        <v>0</v>
      </c>
      <c r="I2333" s="317">
        <v>0</v>
      </c>
      <c r="J2333" s="320" t="s">
        <v>23</v>
      </c>
      <c r="K2333" s="317" t="s">
        <v>5432</v>
      </c>
      <c r="L2333" s="317" t="s">
        <v>7819</v>
      </c>
      <c r="M2333" s="317" t="e">
        <f>VLOOKUP(L2333,[2]Feuil1!$F:$F,1,)</f>
        <v>#N/A</v>
      </c>
      <c r="N2333" s="317"/>
    </row>
    <row r="2334" spans="1:14">
      <c r="A2334" s="317" t="str">
        <f>_xlfn.XLOOKUP(B2334,NRO!I:I,NRO!H:H)</f>
        <v>YOF</v>
      </c>
      <c r="B2334" s="317" t="s">
        <v>230</v>
      </c>
      <c r="C2334" s="317" t="s">
        <v>3986</v>
      </c>
      <c r="D2334" s="317">
        <v>14.76097</v>
      </c>
      <c r="E2334" s="317">
        <v>-17.47784</v>
      </c>
      <c r="F2334" s="317">
        <v>0</v>
      </c>
      <c r="G2334" s="317">
        <v>6</v>
      </c>
      <c r="H2334" s="317">
        <v>0</v>
      </c>
      <c r="I2334" s="317">
        <v>0</v>
      </c>
      <c r="J2334" s="317" t="s">
        <v>19</v>
      </c>
      <c r="K2334" s="317" t="s">
        <v>5432</v>
      </c>
      <c r="L2334" s="317" t="s">
        <v>7820</v>
      </c>
      <c r="M2334" s="317" t="e">
        <f>VLOOKUP(L2334,[2]Feuil1!$F:$F,1,)</f>
        <v>#N/A</v>
      </c>
      <c r="N2334" s="317"/>
    </row>
    <row r="2335" spans="1:14">
      <c r="A2335" s="317" t="str">
        <f>_xlfn.XLOOKUP(B2335,NRO!I:I,NRO!H:H)</f>
        <v>ZIG</v>
      </c>
      <c r="B2335" s="317" t="s">
        <v>831</v>
      </c>
      <c r="C2335" s="317" t="s">
        <v>4807</v>
      </c>
      <c r="D2335" s="317">
        <v>12.544700000000001</v>
      </c>
      <c r="E2335" s="317">
        <v>-16.278009999999998</v>
      </c>
      <c r="F2335" s="317">
        <v>0</v>
      </c>
      <c r="G2335" s="317">
        <v>6</v>
      </c>
      <c r="H2335" s="317">
        <v>0</v>
      </c>
      <c r="I2335" s="317">
        <v>0</v>
      </c>
      <c r="J2335" s="319" t="s">
        <v>17</v>
      </c>
      <c r="K2335" s="317" t="s">
        <v>5432</v>
      </c>
      <c r="L2335" s="317" t="s">
        <v>7821</v>
      </c>
      <c r="M2335" s="317" t="e">
        <f>VLOOKUP(L2335,[2]Feuil1!$F:$F,1,)</f>
        <v>#N/A</v>
      </c>
      <c r="N2335" s="317"/>
    </row>
    <row r="2336" spans="1:14">
      <c r="A2336" s="317" t="str">
        <f>_xlfn.XLOOKUP(B2336,NRO!I:I,NRO!H:H)</f>
        <v>TIA</v>
      </c>
      <c r="B2336" s="317" t="s">
        <v>864</v>
      </c>
      <c r="C2336" s="317" t="s">
        <v>3916</v>
      </c>
      <c r="D2336" s="317">
        <v>14.753489999999999</v>
      </c>
      <c r="E2336" s="317">
        <v>-17.403500000000001</v>
      </c>
      <c r="F2336" s="317">
        <v>0</v>
      </c>
      <c r="G2336" s="317">
        <v>8</v>
      </c>
      <c r="H2336" s="317">
        <v>0</v>
      </c>
      <c r="I2336" s="317">
        <v>0</v>
      </c>
      <c r="J2336" s="318" t="s">
        <v>12</v>
      </c>
      <c r="K2336" s="317" t="s">
        <v>5432</v>
      </c>
      <c r="L2336" s="317" t="s">
        <v>7822</v>
      </c>
      <c r="M2336" s="317" t="e">
        <f>VLOOKUP(L2336,[2]Feuil1!$F:$F,1,)</f>
        <v>#N/A</v>
      </c>
      <c r="N2336" s="317"/>
    </row>
    <row r="2337" spans="1:14">
      <c r="A2337" s="317" t="str">
        <f>_xlfn.XLOOKUP(B2337,NRO!I:I,NRO!H:H)</f>
        <v>ALM</v>
      </c>
      <c r="B2337" s="317" t="s">
        <v>392</v>
      </c>
      <c r="C2337" s="317" t="s">
        <v>5215</v>
      </c>
      <c r="D2337" s="317">
        <v>14.726150000000001</v>
      </c>
      <c r="E2337" s="317">
        <v>-17.503550000000001</v>
      </c>
      <c r="F2337" s="317">
        <v>0</v>
      </c>
      <c r="G2337" s="317">
        <v>16</v>
      </c>
      <c r="H2337" s="317">
        <v>0</v>
      </c>
      <c r="I2337" s="317">
        <v>0</v>
      </c>
      <c r="J2337" s="317" t="s">
        <v>19</v>
      </c>
      <c r="K2337" s="317" t="s">
        <v>5432</v>
      </c>
      <c r="L2337" s="317" t="s">
        <v>7823</v>
      </c>
      <c r="M2337" s="317" t="e">
        <f>VLOOKUP(L2337,[2]Feuil1!$F:$F,1,)</f>
        <v>#N/A</v>
      </c>
      <c r="N2337" s="317"/>
    </row>
    <row r="2338" spans="1:14">
      <c r="A2338" s="317" t="str">
        <f>_xlfn.XLOOKUP(B2338,NRO!I:I,NRO!H:H)</f>
        <v>NFO</v>
      </c>
      <c r="B2338" s="317" t="s">
        <v>607</v>
      </c>
      <c r="C2338" s="317" t="s">
        <v>4054</v>
      </c>
      <c r="D2338" s="317">
        <v>14.75601</v>
      </c>
      <c r="E2338" s="317">
        <v>-17.450620000000001</v>
      </c>
      <c r="F2338" s="317">
        <v>0</v>
      </c>
      <c r="G2338" s="317">
        <v>6</v>
      </c>
      <c r="H2338" s="317">
        <v>0</v>
      </c>
      <c r="I2338" s="317">
        <v>0</v>
      </c>
      <c r="J2338" s="318" t="s">
        <v>12</v>
      </c>
      <c r="K2338" s="317" t="s">
        <v>5432</v>
      </c>
      <c r="L2338" s="317" t="s">
        <v>7824</v>
      </c>
      <c r="M2338" s="317" t="e">
        <f>VLOOKUP(L2338,[2]Feuil1!$F:$F,1,)</f>
        <v>#N/A</v>
      </c>
      <c r="N2338" s="317"/>
    </row>
    <row r="2339" spans="1:14">
      <c r="A2339" s="317" t="str">
        <f>_xlfn.XLOOKUP(B2339,NRO!I:I,NRO!H:H)</f>
        <v>SVD</v>
      </c>
      <c r="B2339" s="317" t="s">
        <v>142</v>
      </c>
      <c r="C2339" s="317" t="s">
        <v>4143</v>
      </c>
      <c r="D2339" s="317">
        <v>14.713406000000001</v>
      </c>
      <c r="E2339" s="317">
        <v>-17.467701000000002</v>
      </c>
      <c r="F2339" s="317">
        <v>0</v>
      </c>
      <c r="G2339" s="317">
        <v>6</v>
      </c>
      <c r="H2339" s="317">
        <v>0</v>
      </c>
      <c r="I2339" s="317">
        <v>0</v>
      </c>
      <c r="J2339" s="317" t="s">
        <v>19</v>
      </c>
      <c r="K2339" s="317" t="s">
        <v>5432</v>
      </c>
      <c r="L2339" s="317" t="s">
        <v>7825</v>
      </c>
      <c r="M2339" s="317" t="e">
        <f>VLOOKUP(L2339,[2]Feuil1!$F:$F,1,)</f>
        <v>#N/A</v>
      </c>
      <c r="N2339" s="317"/>
    </row>
    <row r="2340" spans="1:14">
      <c r="A2340" s="317" t="str">
        <f>_xlfn.XLOOKUP(B2340,NRO!I:I,NRO!H:H)</f>
        <v>GMB</v>
      </c>
      <c r="B2340" s="317" t="s">
        <v>1295</v>
      </c>
      <c r="C2340" s="317" t="s">
        <v>4065</v>
      </c>
      <c r="D2340" s="317">
        <v>14.45204</v>
      </c>
      <c r="E2340" s="317">
        <v>-16.970890000000001</v>
      </c>
      <c r="F2340" s="317">
        <v>0</v>
      </c>
      <c r="G2340" s="317">
        <v>8</v>
      </c>
      <c r="H2340" s="317">
        <v>0</v>
      </c>
      <c r="I2340" s="317">
        <v>0</v>
      </c>
      <c r="J2340" s="320" t="s">
        <v>23</v>
      </c>
      <c r="K2340" s="317" t="s">
        <v>5432</v>
      </c>
      <c r="L2340" s="317" t="s">
        <v>7826</v>
      </c>
      <c r="M2340" s="317" t="e">
        <f>VLOOKUP(L2340,[2]Feuil1!$F:$F,1,)</f>
        <v>#N/A</v>
      </c>
      <c r="N2340" s="317"/>
    </row>
    <row r="2341" spans="1:14">
      <c r="A2341" s="317" t="str">
        <f>_xlfn.XLOOKUP(B2341,NRO!I:I,NRO!H:H)</f>
        <v>NGA</v>
      </c>
      <c r="B2341" s="317" t="s">
        <v>678</v>
      </c>
      <c r="C2341" s="317" t="s">
        <v>4761</v>
      </c>
      <c r="D2341" s="317">
        <v>16.0337</v>
      </c>
      <c r="E2341" s="317">
        <v>-16.441839999999999</v>
      </c>
      <c r="F2341" s="317">
        <v>0</v>
      </c>
      <c r="G2341" s="317">
        <v>6</v>
      </c>
      <c r="H2341" s="317">
        <v>0</v>
      </c>
      <c r="I2341" s="317">
        <v>0</v>
      </c>
      <c r="J2341" s="321" t="s">
        <v>26</v>
      </c>
      <c r="K2341" s="317" t="s">
        <v>5432</v>
      </c>
      <c r="L2341" s="317" t="s">
        <v>7827</v>
      </c>
      <c r="M2341" s="317" t="e">
        <f>VLOOKUP(L2341,[2]Feuil1!$F:$F,1,)</f>
        <v>#N/A</v>
      </c>
      <c r="N2341" s="317"/>
    </row>
    <row r="2342" spans="1:14">
      <c r="A2342" s="317" t="str">
        <f>_xlfn.XLOOKUP(B2342,NRO!I:I,NRO!H:H)</f>
        <v>GDW</v>
      </c>
      <c r="B2342" s="317" t="s">
        <v>692</v>
      </c>
      <c r="C2342" s="317" t="s">
        <v>3956</v>
      </c>
      <c r="D2342" s="317">
        <v>14.776540000000001</v>
      </c>
      <c r="E2342" s="317">
        <v>-17.398879999999998</v>
      </c>
      <c r="F2342" s="317">
        <v>0</v>
      </c>
      <c r="G2342" s="317">
        <v>6</v>
      </c>
      <c r="H2342" s="317">
        <v>0</v>
      </c>
      <c r="I2342" s="317">
        <v>0</v>
      </c>
      <c r="J2342" s="318" t="s">
        <v>12</v>
      </c>
      <c r="K2342" s="317" t="s">
        <v>5432</v>
      </c>
      <c r="L2342" s="317" t="s">
        <v>7828</v>
      </c>
      <c r="M2342" s="317" t="e">
        <f>VLOOKUP(L2342,[2]Feuil1!$F:$F,1,)</f>
        <v>#N/A</v>
      </c>
      <c r="N2342" s="317"/>
    </row>
    <row r="2343" spans="1:14">
      <c r="A2343" s="317" t="str">
        <f>_xlfn.XLOOKUP(B2343,NRO!I:I,NRO!H:H)</f>
        <v>NGA</v>
      </c>
      <c r="B2343" s="317" t="s">
        <v>571</v>
      </c>
      <c r="C2343" s="317" t="s">
        <v>4704</v>
      </c>
      <c r="D2343" s="317">
        <v>16.038029999999999</v>
      </c>
      <c r="E2343" s="317">
        <v>-16.444559999999999</v>
      </c>
      <c r="F2343" s="317">
        <v>0</v>
      </c>
      <c r="G2343" s="317">
        <v>6</v>
      </c>
      <c r="H2343" s="317">
        <v>0</v>
      </c>
      <c r="I2343" s="317">
        <v>0</v>
      </c>
      <c r="J2343" s="321" t="s">
        <v>26</v>
      </c>
      <c r="K2343" s="317" t="s">
        <v>5432</v>
      </c>
      <c r="L2343" s="317" t="s">
        <v>7829</v>
      </c>
      <c r="M2343" s="317" t="e">
        <f>VLOOKUP(L2343,[2]Feuil1!$F:$F,1,)</f>
        <v>#N/A</v>
      </c>
      <c r="N2343" s="317"/>
    </row>
    <row r="2344" spans="1:14">
      <c r="A2344" s="317" t="str">
        <f>_xlfn.XLOOKUP(B2344,NRO!I:I,NRO!H:H)</f>
        <v>SDF</v>
      </c>
      <c r="B2344" s="317" t="s">
        <v>633</v>
      </c>
      <c r="C2344" s="317" t="s">
        <v>5059</v>
      </c>
      <c r="D2344" s="317">
        <v>14.715109999999999</v>
      </c>
      <c r="E2344" s="317">
        <v>-17.44303</v>
      </c>
      <c r="F2344" s="317">
        <v>0</v>
      </c>
      <c r="G2344" s="317">
        <v>6</v>
      </c>
      <c r="H2344" s="317">
        <v>0</v>
      </c>
      <c r="I2344" s="317">
        <v>0</v>
      </c>
      <c r="J2344" s="317" t="s">
        <v>19</v>
      </c>
      <c r="K2344" s="317" t="s">
        <v>5432</v>
      </c>
      <c r="L2344" s="317" t="s">
        <v>7830</v>
      </c>
      <c r="M2344" s="317" t="e">
        <f>VLOOKUP(L2344,[2]Feuil1!$F:$F,1,)</f>
        <v>#N/A</v>
      </c>
      <c r="N2344" s="317"/>
    </row>
    <row r="2345" spans="1:14">
      <c r="A2345" s="317" t="str">
        <f>_xlfn.XLOOKUP(B2345,NRO!I:I,NRO!H:H)</f>
        <v>GMB</v>
      </c>
      <c r="B2345" s="317" t="s">
        <v>1105</v>
      </c>
      <c r="C2345" s="317" t="s">
        <v>4008</v>
      </c>
      <c r="D2345" s="317">
        <v>14.44483</v>
      </c>
      <c r="E2345" s="317">
        <v>-16.975359999999998</v>
      </c>
      <c r="F2345" s="317">
        <v>0</v>
      </c>
      <c r="G2345" s="317">
        <v>8</v>
      </c>
      <c r="H2345" s="317">
        <v>0</v>
      </c>
      <c r="I2345" s="317">
        <v>0</v>
      </c>
      <c r="J2345" s="320" t="s">
        <v>23</v>
      </c>
      <c r="K2345" s="317" t="s">
        <v>5432</v>
      </c>
      <c r="L2345" s="317" t="s">
        <v>7831</v>
      </c>
      <c r="M2345" s="317" t="e">
        <f>VLOOKUP(L2345,[2]Feuil1!$F:$F,1,)</f>
        <v>#N/A</v>
      </c>
      <c r="N2345" s="317"/>
    </row>
    <row r="2346" spans="1:14">
      <c r="A2346" s="317" t="str">
        <f>_xlfn.XLOOKUP(B2346,NRO!I:I,NRO!H:H)</f>
        <v>MBR</v>
      </c>
      <c r="B2346" s="317" t="s">
        <v>735</v>
      </c>
      <c r="C2346" s="317" t="s">
        <v>4955</v>
      </c>
      <c r="D2346" s="317">
        <v>14.41133</v>
      </c>
      <c r="E2346" s="317">
        <v>-16.96716</v>
      </c>
      <c r="F2346" s="317">
        <v>0</v>
      </c>
      <c r="G2346" s="317">
        <v>6</v>
      </c>
      <c r="H2346" s="317">
        <v>0</v>
      </c>
      <c r="I2346" s="317">
        <v>0</v>
      </c>
      <c r="J2346" s="320" t="s">
        <v>23</v>
      </c>
      <c r="K2346" s="317" t="s">
        <v>5432</v>
      </c>
      <c r="L2346" s="317" t="s">
        <v>7832</v>
      </c>
      <c r="M2346" s="317" t="e">
        <f>VLOOKUP(L2346,[2]Feuil1!$F:$F,1,)</f>
        <v>#N/A</v>
      </c>
      <c r="N2346" s="317"/>
    </row>
    <row r="2347" spans="1:14">
      <c r="A2347" s="317" t="str">
        <f>_xlfn.XLOOKUP(B2347,NRO!I:I,NRO!H:H)</f>
        <v>SGK</v>
      </c>
      <c r="B2347" s="317" t="s">
        <v>1256</v>
      </c>
      <c r="C2347" s="317" t="s">
        <v>4423</v>
      </c>
      <c r="D2347" s="317">
        <v>14.771280000000001</v>
      </c>
      <c r="E2347" s="317">
        <v>-17.249089999999999</v>
      </c>
      <c r="F2347" s="317">
        <v>0</v>
      </c>
      <c r="G2347" s="317">
        <v>8</v>
      </c>
      <c r="H2347" s="317">
        <v>0</v>
      </c>
      <c r="I2347" s="317">
        <v>0</v>
      </c>
      <c r="J2347" s="318" t="s">
        <v>12</v>
      </c>
      <c r="K2347" s="317" t="s">
        <v>5432</v>
      </c>
      <c r="L2347" s="317" t="s">
        <v>7833</v>
      </c>
      <c r="M2347" s="317" t="str">
        <f>VLOOKUP(L2347,[2]Feuil1!$F:$F,1,)</f>
        <v>O_SGK_V17_PBO173_7</v>
      </c>
      <c r="N2347" s="317"/>
    </row>
    <row r="2348" spans="1:14">
      <c r="A2348" s="317" t="str">
        <f>_xlfn.XLOOKUP(B2348,NRO!I:I,NRO!H:H)</f>
        <v>MED</v>
      </c>
      <c r="B2348" s="317" t="s">
        <v>140</v>
      </c>
      <c r="C2348" s="317" t="s">
        <v>4251</v>
      </c>
      <c r="D2348" s="317">
        <v>14.672751999999999</v>
      </c>
      <c r="E2348" s="317">
        <v>-17.433637000000001</v>
      </c>
      <c r="F2348" s="317">
        <v>0</v>
      </c>
      <c r="G2348" s="317">
        <v>12</v>
      </c>
      <c r="H2348" s="317">
        <v>0</v>
      </c>
      <c r="I2348" s="317">
        <v>0</v>
      </c>
      <c r="J2348" s="317" t="s">
        <v>19</v>
      </c>
      <c r="K2348" s="317" t="s">
        <v>5432</v>
      </c>
      <c r="L2348" s="317" t="s">
        <v>7834</v>
      </c>
      <c r="M2348" s="317" t="e">
        <f>VLOOKUP(L2348,[2]Feuil1!$F:$F,1,)</f>
        <v>#N/A</v>
      </c>
      <c r="N2348" s="317"/>
    </row>
    <row r="2349" spans="1:14">
      <c r="A2349" s="317" t="str">
        <f>_xlfn.XLOOKUP(B2349,NRO!I:I,NRO!H:H)</f>
        <v>SGK</v>
      </c>
      <c r="B2349" s="317" t="s">
        <v>1489</v>
      </c>
      <c r="C2349" s="317" t="s">
        <v>4396</v>
      </c>
      <c r="D2349" s="317">
        <v>14.822290000000001</v>
      </c>
      <c r="E2349" s="317">
        <v>-17.251840000000001</v>
      </c>
      <c r="F2349" s="317">
        <v>0</v>
      </c>
      <c r="G2349" s="317">
        <v>8</v>
      </c>
      <c r="H2349" s="317">
        <v>0</v>
      </c>
      <c r="I2349" s="317">
        <v>0</v>
      </c>
      <c r="J2349" s="318" t="s">
        <v>12</v>
      </c>
      <c r="K2349" s="317" t="s">
        <v>5432</v>
      </c>
      <c r="L2349" s="317" t="s">
        <v>7835</v>
      </c>
      <c r="M2349" s="317" t="e">
        <f>VLOOKUP(L2349,[2]Feuil1!$F:$F,1,)</f>
        <v>#N/A</v>
      </c>
      <c r="N2349" s="317"/>
    </row>
    <row r="2350" spans="1:14">
      <c r="A2350" s="317" t="str">
        <f>_xlfn.XLOOKUP(B2350,NRO!I:I,NRO!H:H)</f>
        <v>DMD</v>
      </c>
      <c r="B2350" s="317" t="s">
        <v>1538</v>
      </c>
      <c r="C2350" s="317" t="s">
        <v>3711</v>
      </c>
      <c r="D2350" s="317">
        <v>14.731450000000001</v>
      </c>
      <c r="E2350" s="317">
        <v>-17.18121</v>
      </c>
      <c r="F2350" s="317">
        <v>0</v>
      </c>
      <c r="G2350" s="317">
        <v>8</v>
      </c>
      <c r="H2350" s="317">
        <v>0</v>
      </c>
      <c r="I2350" s="317">
        <v>0</v>
      </c>
      <c r="J2350" s="318" t="s">
        <v>12</v>
      </c>
      <c r="K2350" s="317" t="s">
        <v>5432</v>
      </c>
      <c r="L2350" s="317" t="s">
        <v>7836</v>
      </c>
      <c r="M2350" s="317" t="e">
        <f>VLOOKUP(L2350,[2]Feuil1!$F:$F,1,)</f>
        <v>#N/A</v>
      </c>
      <c r="N2350" s="317"/>
    </row>
    <row r="2351" spans="1:14">
      <c r="A2351" s="317" t="str">
        <f>_xlfn.XLOOKUP(B2351,NRO!I:I,NRO!H:H)</f>
        <v>DMD</v>
      </c>
      <c r="B2351" s="317" t="s">
        <v>1538</v>
      </c>
      <c r="C2351" s="317" t="s">
        <v>3963</v>
      </c>
      <c r="D2351" s="317">
        <v>14.728400000000001</v>
      </c>
      <c r="E2351" s="317">
        <v>-17.1828</v>
      </c>
      <c r="F2351" s="317">
        <v>0</v>
      </c>
      <c r="G2351" s="317">
        <v>8</v>
      </c>
      <c r="H2351" s="317">
        <v>0</v>
      </c>
      <c r="I2351" s="317">
        <v>0</v>
      </c>
      <c r="J2351" s="318" t="s">
        <v>12</v>
      </c>
      <c r="K2351" s="317" t="s">
        <v>5432</v>
      </c>
      <c r="L2351" s="317" t="s">
        <v>7837</v>
      </c>
      <c r="M2351" s="317" t="e">
        <f>VLOOKUP(L2351,[2]Feuil1!$F:$F,1,)</f>
        <v>#N/A</v>
      </c>
      <c r="N2351" s="317"/>
    </row>
    <row r="2352" spans="1:14">
      <c r="A2352" s="317" t="str">
        <f>_xlfn.XLOOKUP(B2352,NRO!I:I,NRO!H:H)</f>
        <v>TIA</v>
      </c>
      <c r="B2352" s="317" t="s">
        <v>856</v>
      </c>
      <c r="C2352" s="317" t="s">
        <v>3838</v>
      </c>
      <c r="D2352" s="317">
        <v>14.7392</v>
      </c>
      <c r="E2352" s="317">
        <v>-17.402200000000001</v>
      </c>
      <c r="F2352" s="317">
        <v>0</v>
      </c>
      <c r="G2352" s="317">
        <v>6</v>
      </c>
      <c r="H2352" s="317">
        <v>0</v>
      </c>
      <c r="I2352" s="317">
        <v>0</v>
      </c>
      <c r="J2352" s="318" t="s">
        <v>12</v>
      </c>
      <c r="K2352" s="317" t="s">
        <v>5432</v>
      </c>
      <c r="L2352" s="317" t="s">
        <v>7838</v>
      </c>
      <c r="M2352" s="317" t="e">
        <f>VLOOKUP(L2352,[2]Feuil1!$F:$F,1,)</f>
        <v>#N/A</v>
      </c>
      <c r="N2352" s="317"/>
    </row>
    <row r="2353" spans="1:14">
      <c r="A2353" s="317" t="str">
        <f>_xlfn.XLOOKUP(B2353,NRO!I:I,NRO!H:H)</f>
        <v>DMD</v>
      </c>
      <c r="B2353" s="317" t="s">
        <v>1538</v>
      </c>
      <c r="C2353" s="317" t="s">
        <v>3890</v>
      </c>
      <c r="D2353" s="317">
        <v>14.72893</v>
      </c>
      <c r="E2353" s="317">
        <v>-17.18393</v>
      </c>
      <c r="F2353" s="317">
        <v>0</v>
      </c>
      <c r="G2353" s="317">
        <v>8</v>
      </c>
      <c r="H2353" s="317">
        <v>0</v>
      </c>
      <c r="I2353" s="317">
        <v>0</v>
      </c>
      <c r="J2353" s="318" t="s">
        <v>12</v>
      </c>
      <c r="K2353" s="317" t="s">
        <v>5432</v>
      </c>
      <c r="L2353" s="317" t="s">
        <v>7839</v>
      </c>
      <c r="M2353" s="317" t="str">
        <f>VLOOKUP(L2353,[2]Feuil1!$F:$F,1,)</f>
        <v>O_DMD_N09_PBO50_7</v>
      </c>
      <c r="N2353" s="317"/>
    </row>
    <row r="2354" spans="1:14">
      <c r="A2354" s="317" t="str">
        <f>_xlfn.XLOOKUP(B2354,NRO!I:I,NRO!H:H)</f>
        <v>YOF</v>
      </c>
      <c r="B2354" s="317" t="s">
        <v>281</v>
      </c>
      <c r="C2354" s="317" t="s">
        <v>5059</v>
      </c>
      <c r="D2354" s="317">
        <v>14.74672</v>
      </c>
      <c r="E2354" s="317">
        <v>-17.496960000000001</v>
      </c>
      <c r="F2354" s="317">
        <v>0</v>
      </c>
      <c r="G2354" s="317">
        <v>6</v>
      </c>
      <c r="H2354" s="317">
        <v>0</v>
      </c>
      <c r="I2354" s="317">
        <v>0</v>
      </c>
      <c r="J2354" s="317" t="s">
        <v>19</v>
      </c>
      <c r="K2354" s="317" t="s">
        <v>5432</v>
      </c>
      <c r="L2354" s="317" t="s">
        <v>7840</v>
      </c>
      <c r="M2354" s="317" t="e">
        <f>VLOOKUP(L2354,[2]Feuil1!$F:$F,1,)</f>
        <v>#N/A</v>
      </c>
      <c r="N2354" s="317"/>
    </row>
    <row r="2355" spans="1:14">
      <c r="A2355" s="317" t="str">
        <f>_xlfn.XLOOKUP(B2355,NRO!I:I,NRO!H:H)</f>
        <v>KMR</v>
      </c>
      <c r="B2355" s="317" t="s">
        <v>622</v>
      </c>
      <c r="C2355" s="317" t="s">
        <v>3804</v>
      </c>
      <c r="D2355" s="317">
        <v>14.775085000000001</v>
      </c>
      <c r="E2355" s="317">
        <v>-17.315664999999999</v>
      </c>
      <c r="F2355" s="317">
        <v>0</v>
      </c>
      <c r="G2355" s="317">
        <v>6</v>
      </c>
      <c r="H2355" s="317">
        <v>0</v>
      </c>
      <c r="I2355" s="317">
        <v>0</v>
      </c>
      <c r="J2355" s="318" t="s">
        <v>12</v>
      </c>
      <c r="K2355" s="317" t="s">
        <v>5432</v>
      </c>
      <c r="L2355" s="317" t="s">
        <v>7841</v>
      </c>
      <c r="M2355" s="317" t="e">
        <f>VLOOKUP(L2355,[2]Feuil1!$F:$F,1,)</f>
        <v>#N/A</v>
      </c>
      <c r="N2355" s="317"/>
    </row>
    <row r="2356" spans="1:14">
      <c r="A2356" s="317" t="str">
        <f>_xlfn.XLOOKUP(B2356,NRO!I:I,NRO!H:H)</f>
        <v>GMB</v>
      </c>
      <c r="B2356" s="317" t="s">
        <v>1295</v>
      </c>
      <c r="C2356" s="317" t="s">
        <v>4112</v>
      </c>
      <c r="D2356" s="317">
        <v>14.44862</v>
      </c>
      <c r="E2356" s="317">
        <v>-16.968820000000001</v>
      </c>
      <c r="F2356" s="317">
        <v>0</v>
      </c>
      <c r="G2356" s="317">
        <v>8</v>
      </c>
      <c r="H2356" s="317">
        <v>0</v>
      </c>
      <c r="I2356" s="317">
        <v>0</v>
      </c>
      <c r="J2356" s="320" t="s">
        <v>23</v>
      </c>
      <c r="K2356" s="317" t="s">
        <v>5432</v>
      </c>
      <c r="L2356" s="317" t="s">
        <v>7842</v>
      </c>
      <c r="M2356" s="317" t="e">
        <f>VLOOKUP(L2356,[2]Feuil1!$F:$F,1,)</f>
        <v>#N/A</v>
      </c>
      <c r="N2356" s="317"/>
    </row>
    <row r="2357" spans="1:14">
      <c r="A2357" s="317" t="str">
        <f>_xlfn.XLOOKUP(B2357,NRO!I:I,NRO!H:H)</f>
        <v>DMD</v>
      </c>
      <c r="B2357" s="317" t="s">
        <v>1538</v>
      </c>
      <c r="C2357" s="317" t="s">
        <v>3774</v>
      </c>
      <c r="D2357" s="317">
        <v>14.724869999999999</v>
      </c>
      <c r="E2357" s="317">
        <v>-17.184740000000001</v>
      </c>
      <c r="F2357" s="317">
        <v>0</v>
      </c>
      <c r="G2357" s="317">
        <v>8</v>
      </c>
      <c r="H2357" s="317">
        <v>0</v>
      </c>
      <c r="I2357" s="317">
        <v>0</v>
      </c>
      <c r="J2357" s="318" t="s">
        <v>12</v>
      </c>
      <c r="K2357" s="317" t="s">
        <v>5432</v>
      </c>
      <c r="L2357" s="317" t="s">
        <v>7843</v>
      </c>
      <c r="M2357" s="317" t="e">
        <f>VLOOKUP(L2357,[2]Feuil1!$F:$F,1,)</f>
        <v>#N/A</v>
      </c>
      <c r="N2357" s="317"/>
    </row>
    <row r="2358" spans="1:14">
      <c r="A2358" s="317" t="str">
        <f>_xlfn.XLOOKUP(B2358,NRO!I:I,NRO!H:H)</f>
        <v>MAD</v>
      </c>
      <c r="B2358" s="317" t="s">
        <v>1531</v>
      </c>
      <c r="C2358" s="317" t="s">
        <v>3914</v>
      </c>
      <c r="D2358" s="317">
        <v>14.856960000000001</v>
      </c>
      <c r="E2358" s="317">
        <v>-15.951370000000001</v>
      </c>
      <c r="F2358" s="317">
        <v>0</v>
      </c>
      <c r="G2358" s="317">
        <v>8</v>
      </c>
      <c r="H2358" s="317">
        <v>0</v>
      </c>
      <c r="I2358" s="317">
        <v>0</v>
      </c>
      <c r="J2358" s="320" t="s">
        <v>5430</v>
      </c>
      <c r="K2358" s="317" t="s">
        <v>5432</v>
      </c>
      <c r="L2358" s="317" t="s">
        <v>7844</v>
      </c>
      <c r="M2358" s="317" t="e">
        <f>VLOOKUP(L2358,[2]Feuil1!$F:$F,1,)</f>
        <v>#N/A</v>
      </c>
      <c r="N2358" s="317"/>
    </row>
    <row r="2359" spans="1:14">
      <c r="A2359" s="317" t="str">
        <f>_xlfn.XLOOKUP(B2359,NRO!I:I,NRO!H:H)</f>
        <v>TIA</v>
      </c>
      <c r="B2359" s="317" t="s">
        <v>818</v>
      </c>
      <c r="C2359" s="317" t="s">
        <v>3744</v>
      </c>
      <c r="D2359" s="317">
        <v>14.74999</v>
      </c>
      <c r="E2359" s="317">
        <v>-17.399149999999999</v>
      </c>
      <c r="F2359" s="317">
        <v>0</v>
      </c>
      <c r="G2359" s="317">
        <v>6</v>
      </c>
      <c r="H2359" s="317">
        <v>0</v>
      </c>
      <c r="I2359" s="317">
        <v>0</v>
      </c>
      <c r="J2359" s="318" t="s">
        <v>12</v>
      </c>
      <c r="K2359" s="317" t="s">
        <v>5432</v>
      </c>
      <c r="L2359" s="317" t="s">
        <v>7845</v>
      </c>
      <c r="M2359" s="317" t="e">
        <f>VLOOKUP(L2359,[2]Feuil1!$F:$F,1,)</f>
        <v>#N/A</v>
      </c>
      <c r="N2359" s="317"/>
    </row>
    <row r="2360" spans="1:14">
      <c r="A2360" s="317" t="str">
        <f>_xlfn.XLOOKUP(B2360,NRO!I:I,NRO!H:H)</f>
        <v>LGA</v>
      </c>
      <c r="B2360" s="317" t="s">
        <v>806</v>
      </c>
      <c r="C2360" s="317" t="s">
        <v>4498</v>
      </c>
      <c r="D2360" s="317">
        <v>15.628270000000001</v>
      </c>
      <c r="E2360" s="317">
        <v>-16.240490000000001</v>
      </c>
      <c r="F2360" s="317">
        <v>0</v>
      </c>
      <c r="G2360" s="317">
        <v>6</v>
      </c>
      <c r="H2360" s="317">
        <v>0</v>
      </c>
      <c r="I2360" s="317">
        <v>0</v>
      </c>
      <c r="J2360" s="321" t="s">
        <v>26</v>
      </c>
      <c r="K2360" s="317" t="s">
        <v>5432</v>
      </c>
      <c r="L2360" s="317" t="s">
        <v>7846</v>
      </c>
      <c r="M2360" s="317" t="e">
        <f>VLOOKUP(L2360,[2]Feuil1!$F:$F,1,)</f>
        <v>#N/A</v>
      </c>
      <c r="N2360" s="317"/>
    </row>
    <row r="2361" spans="1:14">
      <c r="A2361" s="317" t="str">
        <f>_xlfn.XLOOKUP(B2361,NRO!I:I,NRO!H:H)</f>
        <v>SGK</v>
      </c>
      <c r="B2361" s="317" t="s">
        <v>1256</v>
      </c>
      <c r="C2361" s="317" t="s">
        <v>4470</v>
      </c>
      <c r="D2361" s="317">
        <v>14.75698</v>
      </c>
      <c r="E2361" s="317">
        <v>-17.25714</v>
      </c>
      <c r="F2361" s="317">
        <v>0</v>
      </c>
      <c r="G2361" s="317">
        <v>8</v>
      </c>
      <c r="H2361" s="317">
        <v>0</v>
      </c>
      <c r="I2361" s="317">
        <v>0</v>
      </c>
      <c r="J2361" s="318" t="s">
        <v>12</v>
      </c>
      <c r="K2361" s="317" t="s">
        <v>5432</v>
      </c>
      <c r="L2361" s="317" t="s">
        <v>7847</v>
      </c>
      <c r="M2361" s="317" t="e">
        <f>VLOOKUP(L2361,[2]Feuil1!$F:$F,1,)</f>
        <v>#N/A</v>
      </c>
      <c r="N2361" s="317"/>
    </row>
    <row r="2362" spans="1:14">
      <c r="A2362" s="317" t="str">
        <f>_xlfn.XLOOKUP(B2362,NRO!I:I,NRO!H:H)</f>
        <v>YOF</v>
      </c>
      <c r="B2362" s="317" t="s">
        <v>301</v>
      </c>
      <c r="C2362" s="317" t="s">
        <v>3959</v>
      </c>
      <c r="D2362" s="317">
        <v>14.75667</v>
      </c>
      <c r="E2362" s="317">
        <v>-17.48423</v>
      </c>
      <c r="F2362" s="317">
        <v>0</v>
      </c>
      <c r="G2362" s="317">
        <v>6</v>
      </c>
      <c r="H2362" s="317">
        <v>0</v>
      </c>
      <c r="I2362" s="317">
        <v>0</v>
      </c>
      <c r="J2362" s="317" t="s">
        <v>19</v>
      </c>
      <c r="K2362" s="317" t="s">
        <v>5432</v>
      </c>
      <c r="L2362" s="317" t="s">
        <v>7848</v>
      </c>
      <c r="M2362" s="317" t="e">
        <f>VLOOKUP(L2362,[2]Feuil1!$F:$F,1,)</f>
        <v>#N/A</v>
      </c>
      <c r="N2362" s="317"/>
    </row>
    <row r="2363" spans="1:14">
      <c r="A2363" s="317" t="str">
        <f>_xlfn.XLOOKUP(B2363,NRO!I:I,NRO!H:H)</f>
        <v>SGK</v>
      </c>
      <c r="B2363" s="317" t="s">
        <v>1256</v>
      </c>
      <c r="C2363" s="317" t="s">
        <v>4474</v>
      </c>
      <c r="D2363" s="317">
        <v>14.75887</v>
      </c>
      <c r="E2363" s="317">
        <v>-17.257259999999999</v>
      </c>
      <c r="F2363" s="317">
        <v>0</v>
      </c>
      <c r="G2363" s="317">
        <v>8</v>
      </c>
      <c r="H2363" s="317">
        <v>0</v>
      </c>
      <c r="I2363" s="317">
        <v>0</v>
      </c>
      <c r="J2363" s="318" t="s">
        <v>12</v>
      </c>
      <c r="K2363" s="317" t="s">
        <v>5432</v>
      </c>
      <c r="L2363" s="317" t="s">
        <v>7849</v>
      </c>
      <c r="M2363" s="317" t="e">
        <f>VLOOKUP(L2363,[2]Feuil1!$F:$F,1,)</f>
        <v>#N/A</v>
      </c>
      <c r="N2363" s="317"/>
    </row>
    <row r="2364" spans="1:14">
      <c r="A2364" s="317" t="str">
        <f>_xlfn.XLOOKUP(B2364,NRO!I:I,NRO!H:H)</f>
        <v>YOF</v>
      </c>
      <c r="B2364" s="317" t="s">
        <v>298</v>
      </c>
      <c r="C2364" s="317" t="s">
        <v>3750</v>
      </c>
      <c r="D2364" s="317">
        <v>14.753629999999999</v>
      </c>
      <c r="E2364" s="317">
        <v>-17.489889999999999</v>
      </c>
      <c r="F2364" s="317">
        <v>0</v>
      </c>
      <c r="G2364" s="317">
        <v>6</v>
      </c>
      <c r="H2364" s="317">
        <v>0</v>
      </c>
      <c r="I2364" s="317">
        <v>0</v>
      </c>
      <c r="J2364" s="317" t="s">
        <v>19</v>
      </c>
      <c r="K2364" s="317" t="s">
        <v>5432</v>
      </c>
      <c r="L2364" s="317" t="s">
        <v>7850</v>
      </c>
      <c r="M2364" s="317" t="e">
        <f>VLOOKUP(L2364,[2]Feuil1!$F:$F,1,)</f>
        <v>#N/A</v>
      </c>
      <c r="N2364" s="317"/>
    </row>
    <row r="2365" spans="1:14">
      <c r="A2365" s="317" t="str">
        <f>_xlfn.XLOOKUP(B2365,NRO!I:I,NRO!H:H)</f>
        <v>REP</v>
      </c>
      <c r="B2365" s="317" t="s">
        <v>153</v>
      </c>
      <c r="C2365" s="317" t="s">
        <v>4132</v>
      </c>
      <c r="D2365" s="317">
        <v>14.6668</v>
      </c>
      <c r="E2365" s="317">
        <v>-17.431989999999999</v>
      </c>
      <c r="F2365" s="317">
        <v>0</v>
      </c>
      <c r="G2365" s="317">
        <v>6</v>
      </c>
      <c r="H2365" s="317">
        <v>0</v>
      </c>
      <c r="I2365" s="317">
        <v>0</v>
      </c>
      <c r="J2365" s="317" t="s">
        <v>19</v>
      </c>
      <c r="K2365" s="317" t="s">
        <v>5432</v>
      </c>
      <c r="L2365" s="317" t="s">
        <v>7851</v>
      </c>
      <c r="M2365" s="317" t="e">
        <f>VLOOKUP(L2365,[2]Feuil1!$F:$F,1,)</f>
        <v>#N/A</v>
      </c>
      <c r="N2365" s="317"/>
    </row>
    <row r="2366" spans="1:14">
      <c r="A2366" s="317" t="str">
        <f>_xlfn.XLOOKUP(B2366,NRO!I:I,NRO!H:H)</f>
        <v>TIA</v>
      </c>
      <c r="B2366" s="317" t="s">
        <v>846</v>
      </c>
      <c r="C2366" s="317" t="s">
        <v>3723</v>
      </c>
      <c r="D2366" s="317">
        <v>14.742279999999999</v>
      </c>
      <c r="E2366" s="317">
        <v>-17.413609999999998</v>
      </c>
      <c r="F2366" s="317">
        <v>0</v>
      </c>
      <c r="G2366" s="317">
        <v>8</v>
      </c>
      <c r="H2366" s="317">
        <v>0</v>
      </c>
      <c r="I2366" s="317">
        <v>0</v>
      </c>
      <c r="J2366" s="318" t="s">
        <v>12</v>
      </c>
      <c r="K2366" s="317" t="s">
        <v>5432</v>
      </c>
      <c r="L2366" s="317" t="s">
        <v>7852</v>
      </c>
      <c r="M2366" s="317" t="e">
        <f>VLOOKUP(L2366,[2]Feuil1!$F:$F,1,)</f>
        <v>#N/A</v>
      </c>
      <c r="N2366" s="317"/>
    </row>
    <row r="2367" spans="1:14">
      <c r="A2367" s="317" t="str">
        <f>_xlfn.XLOOKUP(B2367,NRO!I:I,NRO!H:H)</f>
        <v>THS</v>
      </c>
      <c r="B2367" s="317" t="s">
        <v>878</v>
      </c>
      <c r="C2367" s="317" t="s">
        <v>5290</v>
      </c>
      <c r="D2367" s="317">
        <v>14.767709999999999</v>
      </c>
      <c r="E2367" s="317">
        <v>-16.956620000000001</v>
      </c>
      <c r="F2367" s="317">
        <v>0</v>
      </c>
      <c r="G2367" s="317">
        <v>6</v>
      </c>
      <c r="H2367" s="317">
        <v>0</v>
      </c>
      <c r="I2367" s="317">
        <v>0</v>
      </c>
      <c r="J2367" s="320" t="s">
        <v>23</v>
      </c>
      <c r="K2367" s="317" t="s">
        <v>5432</v>
      </c>
      <c r="L2367" s="317" t="s">
        <v>7853</v>
      </c>
      <c r="M2367" s="317" t="e">
        <f>VLOOKUP(L2367,[2]Feuil1!$F:$F,1,)</f>
        <v>#N/A</v>
      </c>
      <c r="N2367" s="317"/>
    </row>
    <row r="2368" spans="1:14">
      <c r="A2368" s="317" t="str">
        <f>_xlfn.XLOOKUP(B2368,NRO!I:I,NRO!H:H)</f>
        <v>LGA</v>
      </c>
      <c r="B2368" s="317" t="s">
        <v>859</v>
      </c>
      <c r="C2368" s="317" t="s">
        <v>4679</v>
      </c>
      <c r="D2368" s="317">
        <v>15.640801</v>
      </c>
      <c r="E2368" s="317">
        <v>-16.226029</v>
      </c>
      <c r="F2368" s="317">
        <v>0</v>
      </c>
      <c r="G2368" s="317">
        <v>6</v>
      </c>
      <c r="H2368" s="317">
        <v>0</v>
      </c>
      <c r="I2368" s="317">
        <v>0</v>
      </c>
      <c r="J2368" s="321" t="s">
        <v>26</v>
      </c>
      <c r="K2368" s="317" t="s">
        <v>5432</v>
      </c>
      <c r="L2368" s="317" t="s">
        <v>7854</v>
      </c>
      <c r="M2368" s="317" t="e">
        <f>VLOOKUP(L2368,[2]Feuil1!$F:$F,1,)</f>
        <v>#N/A</v>
      </c>
      <c r="N2368" s="317"/>
    </row>
    <row r="2369" spans="1:14">
      <c r="A2369" s="317" t="str">
        <f>_xlfn.XLOOKUP(B2369,NRO!I:I,NRO!H:H)</f>
        <v>ACA</v>
      </c>
      <c r="B2369" s="317" t="s">
        <v>190</v>
      </c>
      <c r="C2369" s="317" t="s">
        <v>4964</v>
      </c>
      <c r="D2369" s="317">
        <v>14.707118400000001</v>
      </c>
      <c r="E2369" s="317">
        <v>-17.483707949999999</v>
      </c>
      <c r="F2369" s="317">
        <v>0</v>
      </c>
      <c r="G2369" s="317">
        <v>4</v>
      </c>
      <c r="H2369" s="317">
        <v>0</v>
      </c>
      <c r="I2369" s="317">
        <v>0</v>
      </c>
      <c r="J2369" s="317" t="s">
        <v>19</v>
      </c>
      <c r="K2369" s="317" t="s">
        <v>5432</v>
      </c>
      <c r="L2369" s="317" t="s">
        <v>7855</v>
      </c>
      <c r="M2369" s="317" t="e">
        <f>VLOOKUP(L2369,[2]Feuil1!$F:$F,1,)</f>
        <v>#N/A</v>
      </c>
      <c r="N2369" s="317"/>
    </row>
    <row r="2370" spans="1:14">
      <c r="A2370" s="317" t="str">
        <f>_xlfn.XLOOKUP(B2370,NRO!I:I,NRO!H:H)</f>
        <v>REP</v>
      </c>
      <c r="B2370" s="317" t="s">
        <v>150</v>
      </c>
      <c r="C2370" s="317" t="s">
        <v>4289</v>
      </c>
      <c r="D2370" s="317">
        <v>14.663325</v>
      </c>
      <c r="E2370" s="317">
        <v>-17.43486</v>
      </c>
      <c r="F2370" s="317">
        <v>0</v>
      </c>
      <c r="G2370" s="317">
        <v>4</v>
      </c>
      <c r="H2370" s="317">
        <v>0</v>
      </c>
      <c r="I2370" s="317">
        <v>0</v>
      </c>
      <c r="J2370" s="317" t="s">
        <v>19</v>
      </c>
      <c r="K2370" s="317" t="s">
        <v>5432</v>
      </c>
      <c r="L2370" s="317" t="s">
        <v>7856</v>
      </c>
      <c r="M2370" s="317" t="e">
        <f>VLOOKUP(L2370,[2]Feuil1!$F:$F,1,)</f>
        <v>#N/A</v>
      </c>
      <c r="N2370" s="317"/>
    </row>
    <row r="2371" spans="1:14">
      <c r="A2371" s="317" t="str">
        <f>_xlfn.XLOOKUP(B2371,NRO!I:I,NRO!H:H)</f>
        <v>SGK</v>
      </c>
      <c r="B2371" s="317" t="s">
        <v>1256</v>
      </c>
      <c r="C2371" s="317" t="s">
        <v>4464</v>
      </c>
      <c r="D2371" s="317">
        <v>14.766590000000001</v>
      </c>
      <c r="E2371" s="317">
        <v>-17.254439999999999</v>
      </c>
      <c r="F2371" s="317">
        <v>0</v>
      </c>
      <c r="G2371" s="317">
        <v>8</v>
      </c>
      <c r="H2371" s="317">
        <v>0</v>
      </c>
      <c r="I2371" s="317">
        <v>0</v>
      </c>
      <c r="J2371" s="318" t="s">
        <v>12</v>
      </c>
      <c r="K2371" s="317" t="s">
        <v>5432</v>
      </c>
      <c r="L2371" s="317" t="s">
        <v>7857</v>
      </c>
      <c r="M2371" s="317" t="str">
        <f>VLOOKUP(L2371,[2]Feuil1!$F:$F,1,)</f>
        <v>O_SGK_V17_PBO239_7</v>
      </c>
      <c r="N2371" s="317"/>
    </row>
    <row r="2372" spans="1:14">
      <c r="A2372" s="317" t="str">
        <f>_xlfn.XLOOKUP(B2372,NRO!I:I,NRO!H:H)</f>
        <v>ACA</v>
      </c>
      <c r="B2372" s="317" t="s">
        <v>192</v>
      </c>
      <c r="C2372" s="317" t="s">
        <v>4998</v>
      </c>
      <c r="D2372" s="317">
        <v>14.686302</v>
      </c>
      <c r="E2372" s="317">
        <v>-17.466932</v>
      </c>
      <c r="F2372" s="317">
        <v>0</v>
      </c>
      <c r="G2372" s="317">
        <v>12</v>
      </c>
      <c r="H2372" s="317">
        <v>0</v>
      </c>
      <c r="I2372" s="317">
        <v>0</v>
      </c>
      <c r="J2372" s="317" t="s">
        <v>19</v>
      </c>
      <c r="K2372" s="317" t="s">
        <v>5432</v>
      </c>
      <c r="L2372" s="317" t="s">
        <v>7858</v>
      </c>
      <c r="M2372" s="317" t="e">
        <f>VLOOKUP(L2372,[2]Feuil1!$F:$F,1,)</f>
        <v>#N/A</v>
      </c>
      <c r="N2372" s="317"/>
    </row>
    <row r="2373" spans="1:14">
      <c r="A2373" s="317" t="str">
        <f>_xlfn.XLOOKUP(B2373,NRO!I:I,NRO!H:H)</f>
        <v>SGK</v>
      </c>
      <c r="B2373" s="317" t="s">
        <v>1000</v>
      </c>
      <c r="C2373" s="317" t="s">
        <v>3762</v>
      </c>
      <c r="D2373" s="317">
        <v>14.789529999999999</v>
      </c>
      <c r="E2373" s="317">
        <v>-17.231549999999999</v>
      </c>
      <c r="F2373" s="317">
        <v>0</v>
      </c>
      <c r="G2373" s="317">
        <v>8</v>
      </c>
      <c r="H2373" s="317">
        <v>0</v>
      </c>
      <c r="I2373" s="317">
        <v>0</v>
      </c>
      <c r="J2373" s="318" t="s">
        <v>12</v>
      </c>
      <c r="K2373" s="317" t="s">
        <v>5432</v>
      </c>
      <c r="L2373" s="317" t="s">
        <v>7859</v>
      </c>
      <c r="M2373" s="317" t="e">
        <f>VLOOKUP(L2373,[2]Feuil1!$F:$F,1,)</f>
        <v>#N/A</v>
      </c>
      <c r="N2373" s="317"/>
    </row>
    <row r="2374" spans="1:14">
      <c r="A2374" s="317" t="str">
        <f>_xlfn.XLOOKUP(B2374,NRO!I:I,NRO!H:H)</f>
        <v>THS</v>
      </c>
      <c r="B2374" s="317" t="s">
        <v>1130</v>
      </c>
      <c r="C2374" s="317" t="s">
        <v>3923</v>
      </c>
      <c r="D2374" s="317">
        <v>14.803430000000001</v>
      </c>
      <c r="E2374" s="317">
        <v>-16.899840000000001</v>
      </c>
      <c r="F2374" s="317">
        <v>0</v>
      </c>
      <c r="G2374" s="317">
        <v>8</v>
      </c>
      <c r="H2374" s="317">
        <v>0</v>
      </c>
      <c r="I2374" s="317">
        <v>0</v>
      </c>
      <c r="J2374" s="320" t="s">
        <v>23</v>
      </c>
      <c r="K2374" s="317" t="s">
        <v>5432</v>
      </c>
      <c r="L2374" s="317" t="s">
        <v>7860</v>
      </c>
      <c r="M2374" s="317" t="e">
        <f>VLOOKUP(L2374,[2]Feuil1!$F:$F,1,)</f>
        <v>#N/A</v>
      </c>
      <c r="N2374" s="317"/>
    </row>
    <row r="2375" spans="1:14">
      <c r="A2375" s="317" t="str">
        <f>_xlfn.XLOOKUP(B2375,NRO!I:I,NRO!H:H)</f>
        <v>CAM</v>
      </c>
      <c r="B2375" s="317" t="s">
        <v>404</v>
      </c>
      <c r="C2375" s="317" t="s">
        <v>4214</v>
      </c>
      <c r="D2375" s="317">
        <v>14.774240000000001</v>
      </c>
      <c r="E2375" s="317">
        <v>-17.41553</v>
      </c>
      <c r="F2375" s="317">
        <v>0</v>
      </c>
      <c r="G2375" s="317">
        <v>6</v>
      </c>
      <c r="H2375" s="317">
        <v>0</v>
      </c>
      <c r="I2375" s="317">
        <v>0</v>
      </c>
      <c r="J2375" s="318" t="s">
        <v>12</v>
      </c>
      <c r="K2375" s="317" t="s">
        <v>5432</v>
      </c>
      <c r="L2375" s="317" t="s">
        <v>7861</v>
      </c>
      <c r="M2375" s="317" t="e">
        <f>VLOOKUP(L2375,[2]Feuil1!$F:$F,1,)</f>
        <v>#N/A</v>
      </c>
      <c r="N2375" s="317"/>
    </row>
    <row r="2376" spans="1:14">
      <c r="A2376" s="317" t="str">
        <f>_xlfn.XLOOKUP(B2376,NRO!I:I,NRO!H:H)</f>
        <v>SGK</v>
      </c>
      <c r="B2376" s="317" t="s">
        <v>773</v>
      </c>
      <c r="C2376" s="317" t="s">
        <v>4105</v>
      </c>
      <c r="D2376" s="317">
        <v>14.80189</v>
      </c>
      <c r="E2376" s="317">
        <v>-17.186859999999999</v>
      </c>
      <c r="F2376" s="317">
        <v>0</v>
      </c>
      <c r="G2376" s="317">
        <v>8</v>
      </c>
      <c r="H2376" s="317">
        <v>0</v>
      </c>
      <c r="I2376" s="317">
        <v>0</v>
      </c>
      <c r="J2376" s="318" t="s">
        <v>12</v>
      </c>
      <c r="K2376" s="317" t="s">
        <v>5432</v>
      </c>
      <c r="L2376" s="317" t="s">
        <v>7862</v>
      </c>
      <c r="M2376" s="317" t="e">
        <f>VLOOKUP(L2376,[2]Feuil1!$F:$F,1,)</f>
        <v>#N/A</v>
      </c>
      <c r="N2376" s="317"/>
    </row>
    <row r="2377" spans="1:14">
      <c r="A2377" s="317" t="str">
        <f>_xlfn.XLOOKUP(B2377,NRO!I:I,NRO!H:H)</f>
        <v>MBW</v>
      </c>
      <c r="B2377" s="317" t="s">
        <v>730</v>
      </c>
      <c r="C2377" s="317" t="s">
        <v>3930</v>
      </c>
      <c r="D2377" s="317">
        <v>14.74869</v>
      </c>
      <c r="E2377" s="317">
        <v>-17.277360000000002</v>
      </c>
      <c r="F2377" s="317">
        <v>0</v>
      </c>
      <c r="G2377" s="317">
        <v>6</v>
      </c>
      <c r="H2377" s="317">
        <v>0</v>
      </c>
      <c r="I2377" s="317">
        <v>0</v>
      </c>
      <c r="J2377" s="318" t="s">
        <v>12</v>
      </c>
      <c r="K2377" s="317" t="s">
        <v>5432</v>
      </c>
      <c r="L2377" s="317" t="s">
        <v>7863</v>
      </c>
      <c r="M2377" s="317" t="e">
        <f>VLOOKUP(L2377,[2]Feuil1!$F:$F,1,)</f>
        <v>#N/A</v>
      </c>
      <c r="N2377" s="317"/>
    </row>
    <row r="2378" spans="1:14">
      <c r="A2378" s="317" t="str">
        <f>_xlfn.XLOOKUP(B2378,NRO!I:I,NRO!H:H)</f>
        <v>REP</v>
      </c>
      <c r="B2378" s="317" t="s">
        <v>150</v>
      </c>
      <c r="C2378" s="317" t="s">
        <v>3864</v>
      </c>
      <c r="D2378" s="317">
        <v>14.665122</v>
      </c>
      <c r="E2378" s="317">
        <v>-17.435891000000002</v>
      </c>
      <c r="F2378" s="317">
        <v>0</v>
      </c>
      <c r="G2378" s="317">
        <v>8</v>
      </c>
      <c r="H2378" s="317">
        <v>0</v>
      </c>
      <c r="I2378" s="317">
        <v>0</v>
      </c>
      <c r="J2378" s="317" t="s">
        <v>19</v>
      </c>
      <c r="K2378" s="317" t="s">
        <v>5432</v>
      </c>
      <c r="L2378" s="317" t="s">
        <v>7864</v>
      </c>
      <c r="M2378" s="317" t="e">
        <f>VLOOKUP(L2378,[2]Feuil1!$F:$F,1,)</f>
        <v>#N/A</v>
      </c>
      <c r="N2378" s="317"/>
    </row>
    <row r="2379" spans="1:14">
      <c r="A2379" s="317" t="str">
        <f>_xlfn.XLOOKUP(B2379,NRO!I:I,NRO!H:H)</f>
        <v>RUF</v>
      </c>
      <c r="B2379" s="317" t="s">
        <v>719</v>
      </c>
      <c r="C2379" s="317" t="s">
        <v>3829</v>
      </c>
      <c r="D2379" s="317">
        <v>14.727069999999999</v>
      </c>
      <c r="E2379" s="317">
        <v>-17.285900000000002</v>
      </c>
      <c r="F2379" s="317">
        <v>0</v>
      </c>
      <c r="G2379" s="317">
        <v>6</v>
      </c>
      <c r="H2379" s="317">
        <v>0</v>
      </c>
      <c r="I2379" s="317">
        <v>0</v>
      </c>
      <c r="J2379" s="318" t="s">
        <v>12</v>
      </c>
      <c r="K2379" s="317" t="s">
        <v>5432</v>
      </c>
      <c r="L2379" s="317" t="s">
        <v>7865</v>
      </c>
      <c r="M2379" s="317" t="e">
        <f>VLOOKUP(L2379,[2]Feuil1!$F:$F,1,)</f>
        <v>#N/A</v>
      </c>
      <c r="N2379" s="317"/>
    </row>
    <row r="2380" spans="1:14">
      <c r="A2380" s="317" t="str">
        <f>_xlfn.XLOOKUP(B2380,NRO!I:I,NRO!H:H)</f>
        <v>ACA</v>
      </c>
      <c r="B2380" s="317" t="s">
        <v>568</v>
      </c>
      <c r="C2380" s="317" t="s">
        <v>5163</v>
      </c>
      <c r="D2380" s="317">
        <v>14.6965</v>
      </c>
      <c r="E2380" s="317">
        <v>-17.460049999999999</v>
      </c>
      <c r="F2380" s="317">
        <v>0</v>
      </c>
      <c r="G2380" s="317">
        <v>48</v>
      </c>
      <c r="H2380" s="317">
        <v>0</v>
      </c>
      <c r="I2380" s="317">
        <v>0</v>
      </c>
      <c r="J2380" s="317" t="s">
        <v>19</v>
      </c>
      <c r="K2380" s="317" t="s">
        <v>5432</v>
      </c>
      <c r="L2380" s="317" t="s">
        <v>7866</v>
      </c>
      <c r="M2380" s="317" t="e">
        <f>VLOOKUP(L2380,[2]Feuil1!$F:$F,1,)</f>
        <v>#N/A</v>
      </c>
      <c r="N2380" s="317"/>
    </row>
    <row r="2381" spans="1:14">
      <c r="A2381" s="317" t="str">
        <f>_xlfn.XLOOKUP(B2381,NRO!I:I,NRO!H:H)</f>
        <v>ACA</v>
      </c>
      <c r="B2381" s="317" t="s">
        <v>644</v>
      </c>
      <c r="C2381" s="317" t="s">
        <v>5163</v>
      </c>
      <c r="D2381" s="317">
        <v>14.6965</v>
      </c>
      <c r="E2381" s="317">
        <v>-17.460049999999999</v>
      </c>
      <c r="F2381" s="317">
        <v>0</v>
      </c>
      <c r="G2381" s="317">
        <v>48</v>
      </c>
      <c r="H2381" s="317">
        <v>0</v>
      </c>
      <c r="I2381" s="317">
        <v>0</v>
      </c>
      <c r="J2381" s="317" t="s">
        <v>19</v>
      </c>
      <c r="K2381" s="317" t="s">
        <v>5432</v>
      </c>
      <c r="L2381" s="317" t="s">
        <v>7867</v>
      </c>
      <c r="M2381" s="317" t="e">
        <f>VLOOKUP(L2381,[2]Feuil1!$F:$F,1,)</f>
        <v>#N/A</v>
      </c>
      <c r="N2381" s="317"/>
    </row>
    <row r="2382" spans="1:14">
      <c r="A2382" s="317" t="str">
        <f>_xlfn.XLOOKUP(B2382,NRO!I:I,NRO!H:H)</f>
        <v>KMR</v>
      </c>
      <c r="B2382" s="317" t="s">
        <v>800</v>
      </c>
      <c r="C2382" s="317" t="s">
        <v>4057</v>
      </c>
      <c r="D2382" s="317">
        <v>14.78999</v>
      </c>
      <c r="E2382" s="317">
        <v>-17.292909999999999</v>
      </c>
      <c r="F2382" s="317">
        <v>0</v>
      </c>
      <c r="G2382" s="317">
        <v>6</v>
      </c>
      <c r="H2382" s="317">
        <v>0</v>
      </c>
      <c r="I2382" s="317">
        <v>0</v>
      </c>
      <c r="J2382" s="318" t="s">
        <v>12</v>
      </c>
      <c r="K2382" s="317" t="s">
        <v>5432</v>
      </c>
      <c r="L2382" s="317" t="s">
        <v>7868</v>
      </c>
      <c r="M2382" s="317" t="e">
        <f>VLOOKUP(L2382,[2]Feuil1!$F:$F,1,)</f>
        <v>#N/A</v>
      </c>
      <c r="N2382" s="317"/>
    </row>
    <row r="2383" spans="1:14">
      <c r="A2383" s="317" t="str">
        <f>_xlfn.XLOOKUP(B2383,NRO!I:I,NRO!H:H)</f>
        <v>BIG</v>
      </c>
      <c r="B2383" s="317" t="s">
        <v>1679</v>
      </c>
      <c r="C2383" s="317" t="s">
        <v>4884</v>
      </c>
      <c r="D2383" s="317">
        <v>12.787710000000001</v>
      </c>
      <c r="E2383" s="317">
        <v>-16.22316</v>
      </c>
      <c r="F2383" s="317">
        <v>0</v>
      </c>
      <c r="G2383" s="317">
        <v>6</v>
      </c>
      <c r="H2383" s="317">
        <v>0</v>
      </c>
      <c r="I2383" s="317">
        <v>0</v>
      </c>
      <c r="J2383" s="319" t="s">
        <v>17</v>
      </c>
      <c r="K2383" s="317" t="s">
        <v>5432</v>
      </c>
      <c r="L2383" s="317" t="s">
        <v>7869</v>
      </c>
      <c r="M2383" s="317" t="e">
        <f>VLOOKUP(L2383,[2]Feuil1!$F:$F,1,)</f>
        <v>#N/A</v>
      </c>
      <c r="N2383" s="317"/>
    </row>
    <row r="2384" spans="1:14">
      <c r="A2384" s="317" t="str">
        <f>_xlfn.XLOOKUP(B2384,NRO!I:I,NRO!H:H)</f>
        <v>SVD</v>
      </c>
      <c r="B2384" s="317" t="s">
        <v>350</v>
      </c>
      <c r="C2384" s="317" t="s">
        <v>4279</v>
      </c>
      <c r="D2384" s="317">
        <v>14.72184</v>
      </c>
      <c r="E2384" s="317">
        <v>-17.459409999999998</v>
      </c>
      <c r="F2384" s="317">
        <v>0</v>
      </c>
      <c r="G2384" s="317">
        <v>6</v>
      </c>
      <c r="H2384" s="317">
        <v>0</v>
      </c>
      <c r="I2384" s="317">
        <v>0</v>
      </c>
      <c r="J2384" s="317" t="s">
        <v>19</v>
      </c>
      <c r="K2384" s="317" t="s">
        <v>5432</v>
      </c>
      <c r="L2384" s="317" t="s">
        <v>7870</v>
      </c>
      <c r="M2384" s="317" t="e">
        <f>VLOOKUP(L2384,[2]Feuil1!$F:$F,1,)</f>
        <v>#N/A</v>
      </c>
      <c r="N2384" s="317"/>
    </row>
    <row r="2385" spans="1:14">
      <c r="A2385" s="317" t="str">
        <f>_xlfn.XLOOKUP(B2385,NRO!I:I,NRO!H:H)</f>
        <v>TIA</v>
      </c>
      <c r="B2385" s="317" t="s">
        <v>848</v>
      </c>
      <c r="C2385" s="317" t="s">
        <v>3780</v>
      </c>
      <c r="D2385" s="317">
        <v>14.743499999999999</v>
      </c>
      <c r="E2385" s="317">
        <v>-17.409389999999998</v>
      </c>
      <c r="F2385" s="317">
        <v>0</v>
      </c>
      <c r="G2385" s="317">
        <v>8</v>
      </c>
      <c r="H2385" s="317">
        <v>0</v>
      </c>
      <c r="I2385" s="317">
        <v>0</v>
      </c>
      <c r="J2385" s="318" t="s">
        <v>12</v>
      </c>
      <c r="K2385" s="317" t="s">
        <v>5432</v>
      </c>
      <c r="L2385" s="317" t="s">
        <v>7871</v>
      </c>
      <c r="M2385" s="317" t="e">
        <f>VLOOKUP(L2385,[2]Feuil1!$F:$F,1,)</f>
        <v>#N/A</v>
      </c>
      <c r="N2385" s="317"/>
    </row>
    <row r="2386" spans="1:14">
      <c r="A2386" s="317" t="str">
        <f>_xlfn.XLOOKUP(B2386,NRO!I:I,NRO!H:H)</f>
        <v>TBM</v>
      </c>
      <c r="B2386" s="317" t="s">
        <v>1467</v>
      </c>
      <c r="C2386" s="317" t="s">
        <v>3794</v>
      </c>
      <c r="D2386" s="317">
        <v>14.85163</v>
      </c>
      <c r="E2386" s="317">
        <v>-15.88358</v>
      </c>
      <c r="F2386" s="317">
        <v>0</v>
      </c>
      <c r="G2386" s="317">
        <v>8</v>
      </c>
      <c r="H2386" s="317">
        <v>0</v>
      </c>
      <c r="I2386" s="317">
        <v>0</v>
      </c>
      <c r="J2386" s="320" t="s">
        <v>5430</v>
      </c>
      <c r="K2386" s="317" t="s">
        <v>5432</v>
      </c>
      <c r="L2386" s="317" t="s">
        <v>7872</v>
      </c>
      <c r="M2386" s="317" t="e">
        <f>VLOOKUP(L2386,[2]Feuil1!$F:$F,1,)</f>
        <v>#N/A</v>
      </c>
      <c r="N2386" s="317"/>
    </row>
    <row r="2387" spans="1:14">
      <c r="A2387" s="317" t="str">
        <f>_xlfn.XLOOKUP(B2387,NRO!I:I,NRO!H:H)</f>
        <v>MED</v>
      </c>
      <c r="B2387" s="317" t="s">
        <v>171</v>
      </c>
      <c r="C2387" s="317" t="s">
        <v>4225</v>
      </c>
      <c r="D2387" s="317">
        <v>14.670500000000001</v>
      </c>
      <c r="E2387" s="317">
        <v>-17.43629</v>
      </c>
      <c r="F2387" s="317">
        <v>0</v>
      </c>
      <c r="G2387" s="317">
        <v>6</v>
      </c>
      <c r="H2387" s="317">
        <v>0</v>
      </c>
      <c r="I2387" s="317">
        <v>0</v>
      </c>
      <c r="J2387" s="317" t="s">
        <v>19</v>
      </c>
      <c r="K2387" s="317" t="s">
        <v>5432</v>
      </c>
      <c r="L2387" s="317" t="s">
        <v>7873</v>
      </c>
      <c r="M2387" s="317" t="e">
        <f>VLOOKUP(L2387,[2]Feuil1!$F:$F,1,)</f>
        <v>#N/A</v>
      </c>
      <c r="N2387" s="317"/>
    </row>
    <row r="2388" spans="1:14">
      <c r="A2388" s="317" t="str">
        <f>_xlfn.XLOOKUP(B2388,NRO!I:I,NRO!H:H)</f>
        <v>SGK</v>
      </c>
      <c r="B2388" s="317" t="s">
        <v>1512</v>
      </c>
      <c r="C2388" s="317" t="s">
        <v>4417</v>
      </c>
      <c r="D2388" s="317">
        <v>14.79115</v>
      </c>
      <c r="E2388" s="317">
        <v>-17.25019</v>
      </c>
      <c r="F2388" s="317">
        <v>0</v>
      </c>
      <c r="G2388" s="317">
        <v>8</v>
      </c>
      <c r="H2388" s="317">
        <v>0</v>
      </c>
      <c r="I2388" s="317">
        <v>0</v>
      </c>
      <c r="J2388" s="318" t="s">
        <v>12</v>
      </c>
      <c r="K2388" s="317" t="s">
        <v>5432</v>
      </c>
      <c r="L2388" s="317" t="s">
        <v>7874</v>
      </c>
      <c r="M2388" s="317" t="e">
        <f>VLOOKUP(L2388,[2]Feuil1!$F:$F,1,)</f>
        <v>#N/A</v>
      </c>
      <c r="N2388" s="317"/>
    </row>
    <row r="2389" spans="1:14">
      <c r="A2389" s="317" t="str">
        <f>_xlfn.XLOOKUP(B2389,NRO!I:I,NRO!H:H)</f>
        <v>SGK</v>
      </c>
      <c r="B2389" s="317" t="s">
        <v>1512</v>
      </c>
      <c r="C2389" s="317" t="s">
        <v>4415</v>
      </c>
      <c r="D2389" s="317">
        <v>14.807370000000001</v>
      </c>
      <c r="E2389" s="317">
        <v>-17.245550000000001</v>
      </c>
      <c r="F2389" s="317">
        <v>0</v>
      </c>
      <c r="G2389" s="317">
        <v>8</v>
      </c>
      <c r="H2389" s="317">
        <v>0</v>
      </c>
      <c r="I2389" s="317">
        <v>0</v>
      </c>
      <c r="J2389" s="318" t="s">
        <v>12</v>
      </c>
      <c r="K2389" s="317" t="s">
        <v>5432</v>
      </c>
      <c r="L2389" s="317" t="s">
        <v>7875</v>
      </c>
      <c r="M2389" s="317" t="e">
        <f>VLOOKUP(L2389,[2]Feuil1!$F:$F,1,)</f>
        <v>#N/A</v>
      </c>
      <c r="N2389" s="317"/>
    </row>
    <row r="2390" spans="1:14">
      <c r="A2390" s="317" t="str">
        <f>_xlfn.XLOOKUP(B2390,NRO!I:I,NRO!H:H)</f>
        <v>MBW</v>
      </c>
      <c r="B2390" s="317" t="s">
        <v>920</v>
      </c>
      <c r="C2390" s="317" t="s">
        <v>3898</v>
      </c>
      <c r="D2390" s="317">
        <v>14.74206</v>
      </c>
      <c r="E2390" s="317">
        <v>-17.310079999999999</v>
      </c>
      <c r="F2390" s="317">
        <v>0</v>
      </c>
      <c r="G2390" s="317">
        <v>8</v>
      </c>
      <c r="H2390" s="317">
        <v>0</v>
      </c>
      <c r="I2390" s="317">
        <v>0</v>
      </c>
      <c r="J2390" s="318" t="s">
        <v>12</v>
      </c>
      <c r="K2390" s="317" t="s">
        <v>5432</v>
      </c>
      <c r="L2390" s="317" t="s">
        <v>7876</v>
      </c>
      <c r="M2390" s="317" t="e">
        <f>VLOOKUP(L2390,[2]Feuil1!$F:$F,1,)</f>
        <v>#N/A</v>
      </c>
      <c r="N2390" s="317"/>
    </row>
    <row r="2391" spans="1:14">
      <c r="A2391" s="317" t="str">
        <f>_xlfn.XLOOKUP(B2391,NRO!I:I,NRO!H:H)</f>
        <v>SVD</v>
      </c>
      <c r="B2391" s="317" t="s">
        <v>178</v>
      </c>
      <c r="C2391" s="317" t="s">
        <v>4388</v>
      </c>
      <c r="D2391" s="317">
        <v>14.7203</v>
      </c>
      <c r="E2391" s="317">
        <v>-17.472750000000001</v>
      </c>
      <c r="F2391" s="317">
        <v>0</v>
      </c>
      <c r="G2391" s="317">
        <v>6</v>
      </c>
      <c r="H2391" s="317">
        <v>0</v>
      </c>
      <c r="I2391" s="317">
        <v>0</v>
      </c>
      <c r="J2391" s="317" t="s">
        <v>19</v>
      </c>
      <c r="K2391" s="317" t="s">
        <v>5432</v>
      </c>
      <c r="L2391" s="317" t="s">
        <v>7877</v>
      </c>
      <c r="M2391" s="317" t="str">
        <f>VLOOKUP(L2391,[2]Feuil1!$F:$F,1,)</f>
        <v>O_SVD_P08_b_425-426_7</v>
      </c>
      <c r="N2391" s="317"/>
    </row>
    <row r="2392" spans="1:14">
      <c r="A2392" s="317" t="str">
        <f>_xlfn.XLOOKUP(B2392,NRO!I:I,NRO!H:H)</f>
        <v>LGA</v>
      </c>
      <c r="B2392" s="317" t="s">
        <v>806</v>
      </c>
      <c r="C2392" s="317" t="s">
        <v>4561</v>
      </c>
      <c r="D2392" s="317">
        <v>15.628030000000001</v>
      </c>
      <c r="E2392" s="317">
        <v>-16.238299999999999</v>
      </c>
      <c r="F2392" s="317">
        <v>0</v>
      </c>
      <c r="G2392" s="317">
        <v>6</v>
      </c>
      <c r="H2392" s="317">
        <v>0</v>
      </c>
      <c r="I2392" s="317">
        <v>0</v>
      </c>
      <c r="J2392" s="321" t="s">
        <v>26</v>
      </c>
      <c r="K2392" s="317" t="s">
        <v>5432</v>
      </c>
      <c r="L2392" s="317" t="s">
        <v>7878</v>
      </c>
      <c r="M2392" s="317" t="str">
        <f>VLOOKUP(L2392,[2]Feuil1!$F:$F,1,)</f>
        <v>O_LGA_A04_MEB07-A6_7</v>
      </c>
      <c r="N2392" s="317"/>
    </row>
    <row r="2393" spans="1:14">
      <c r="A2393" s="317" t="str">
        <f>_xlfn.XLOOKUP(B2393,NRO!I:I,NRO!H:H)</f>
        <v>MBO</v>
      </c>
      <c r="B2393" s="317" t="s">
        <v>1693</v>
      </c>
      <c r="C2393" s="317" t="s">
        <v>4879</v>
      </c>
      <c r="D2393" s="317">
        <v>15.132210000000001</v>
      </c>
      <c r="E2393" s="317">
        <v>-16.884740000000001</v>
      </c>
      <c r="F2393" s="317">
        <v>0</v>
      </c>
      <c r="G2393" s="317">
        <v>6</v>
      </c>
      <c r="H2393" s="317">
        <v>0</v>
      </c>
      <c r="I2393" s="317">
        <v>0</v>
      </c>
      <c r="J2393" s="320" t="s">
        <v>23</v>
      </c>
      <c r="K2393" s="317" t="s">
        <v>5432</v>
      </c>
      <c r="L2393" s="317" t="s">
        <v>7879</v>
      </c>
      <c r="M2393" s="317" t="e">
        <f>VLOOKUP(L2393,[2]Feuil1!$F:$F,1,)</f>
        <v>#N/A</v>
      </c>
      <c r="N2393" s="317"/>
    </row>
    <row r="2394" spans="1:14">
      <c r="A2394" s="317" t="str">
        <f>_xlfn.XLOOKUP(B2394,NRO!I:I,NRO!H:H)</f>
        <v>REP</v>
      </c>
      <c r="B2394" s="317" t="s">
        <v>150</v>
      </c>
      <c r="C2394" s="317" t="s">
        <v>3861</v>
      </c>
      <c r="D2394" s="317">
        <v>14.665309000000001</v>
      </c>
      <c r="E2394" s="317">
        <v>-17.43544</v>
      </c>
      <c r="F2394" s="317">
        <v>0</v>
      </c>
      <c r="G2394" s="317">
        <v>8</v>
      </c>
      <c r="H2394" s="317">
        <v>0</v>
      </c>
      <c r="I2394" s="317">
        <v>0</v>
      </c>
      <c r="J2394" s="317" t="s">
        <v>19</v>
      </c>
      <c r="K2394" s="317" t="s">
        <v>5432</v>
      </c>
      <c r="L2394" s="317" t="s">
        <v>7880</v>
      </c>
      <c r="M2394" s="317" t="e">
        <f>VLOOKUP(L2394,[2]Feuil1!$F:$F,1,)</f>
        <v>#N/A</v>
      </c>
      <c r="N2394" s="317"/>
    </row>
    <row r="2395" spans="1:14">
      <c r="A2395" s="317" t="str">
        <f>_xlfn.XLOOKUP(B2395,NRO!I:I,NRO!H:H)</f>
        <v>ALM</v>
      </c>
      <c r="B2395" s="317" t="s">
        <v>332</v>
      </c>
      <c r="C2395" s="317" t="s">
        <v>4057</v>
      </c>
      <c r="D2395" s="317">
        <v>14.731960000000001</v>
      </c>
      <c r="E2395" s="317">
        <v>-17.4909</v>
      </c>
      <c r="F2395" s="317">
        <v>0</v>
      </c>
      <c r="G2395" s="317">
        <v>6</v>
      </c>
      <c r="H2395" s="317">
        <v>0</v>
      </c>
      <c r="I2395" s="317">
        <v>0</v>
      </c>
      <c r="J2395" s="317" t="s">
        <v>19</v>
      </c>
      <c r="K2395" s="317" t="s">
        <v>5432</v>
      </c>
      <c r="L2395" s="317" t="s">
        <v>7881</v>
      </c>
      <c r="M2395" s="317" t="e">
        <f>VLOOKUP(L2395,[2]Feuil1!$F:$F,1,)</f>
        <v>#N/A</v>
      </c>
      <c r="N2395" s="317"/>
    </row>
    <row r="2396" spans="1:14">
      <c r="A2396" s="317" t="str">
        <f>_xlfn.XLOOKUP(B2396,NRO!I:I,NRO!H:H)</f>
        <v>MBW</v>
      </c>
      <c r="B2396" s="317" t="s">
        <v>711</v>
      </c>
      <c r="C2396" s="317" t="s">
        <v>4037</v>
      </c>
      <c r="D2396" s="317">
        <v>14.74114</v>
      </c>
      <c r="E2396" s="317">
        <v>-17.3293</v>
      </c>
      <c r="F2396" s="317">
        <v>0</v>
      </c>
      <c r="G2396" s="317">
        <v>6</v>
      </c>
      <c r="H2396" s="317">
        <v>0</v>
      </c>
      <c r="I2396" s="317">
        <v>0</v>
      </c>
      <c r="J2396" s="318" t="s">
        <v>12</v>
      </c>
      <c r="K2396" s="317" t="s">
        <v>5432</v>
      </c>
      <c r="L2396" s="317" t="s">
        <v>7882</v>
      </c>
      <c r="M2396" s="317" t="e">
        <f>VLOOKUP(L2396,[2]Feuil1!$F:$F,1,)</f>
        <v>#N/A</v>
      </c>
      <c r="N2396" s="317"/>
    </row>
    <row r="2397" spans="1:14">
      <c r="A2397" s="317" t="str">
        <f>_xlfn.XLOOKUP(B2397,NRO!I:I,NRO!H:H)</f>
        <v>GMB</v>
      </c>
      <c r="B2397" s="317" t="s">
        <v>836</v>
      </c>
      <c r="C2397" s="317" t="s">
        <v>4753</v>
      </c>
      <c r="D2397" s="317">
        <v>14.447929999999999</v>
      </c>
      <c r="E2397" s="317">
        <v>-16.96529</v>
      </c>
      <c r="F2397" s="317">
        <v>0</v>
      </c>
      <c r="G2397" s="317">
        <v>6</v>
      </c>
      <c r="H2397" s="317">
        <v>0</v>
      </c>
      <c r="I2397" s="317">
        <v>0</v>
      </c>
      <c r="J2397" s="320" t="s">
        <v>23</v>
      </c>
      <c r="K2397" s="317" t="s">
        <v>5432</v>
      </c>
      <c r="L2397" s="317" t="s">
        <v>7883</v>
      </c>
      <c r="M2397" s="317" t="e">
        <f>VLOOKUP(L2397,[2]Feuil1!$F:$F,1,)</f>
        <v>#N/A</v>
      </c>
      <c r="N2397" s="317"/>
    </row>
    <row r="2398" spans="1:14">
      <c r="A2398" s="317" t="str">
        <f>_xlfn.XLOOKUP(B2398,NRO!I:I,NRO!H:H)</f>
        <v>YOF</v>
      </c>
      <c r="B2398" s="317" t="s">
        <v>281</v>
      </c>
      <c r="C2398" s="317" t="s">
        <v>5064</v>
      </c>
      <c r="D2398" s="317">
        <v>14.74517</v>
      </c>
      <c r="E2398" s="317">
        <v>-17.49794</v>
      </c>
      <c r="F2398" s="317">
        <v>0</v>
      </c>
      <c r="G2398" s="317">
        <v>6</v>
      </c>
      <c r="H2398" s="317">
        <v>0</v>
      </c>
      <c r="I2398" s="317">
        <v>0</v>
      </c>
      <c r="J2398" s="317" t="s">
        <v>19</v>
      </c>
      <c r="K2398" s="317" t="s">
        <v>5432</v>
      </c>
      <c r="L2398" s="317" t="s">
        <v>7884</v>
      </c>
      <c r="M2398" s="317" t="e">
        <f>VLOOKUP(L2398,[2]Feuil1!$F:$F,1,)</f>
        <v>#N/A</v>
      </c>
      <c r="N2398" s="317"/>
    </row>
    <row r="2399" spans="1:14">
      <c r="A2399" s="317" t="e">
        <f>_xlfn.XLOOKUP(B2399,NRO!I:I,NRO!H:H)</f>
        <v>#N/A</v>
      </c>
      <c r="B2399" s="317" t="s">
        <v>5073</v>
      </c>
      <c r="C2399" s="317" t="s">
        <v>5007</v>
      </c>
      <c r="D2399" s="317">
        <v>14.7341</v>
      </c>
      <c r="E2399" s="317">
        <v>-17.45438</v>
      </c>
      <c r="F2399" s="317">
        <v>0</v>
      </c>
      <c r="G2399" s="317">
        <v>6</v>
      </c>
      <c r="H2399" s="317">
        <v>0</v>
      </c>
      <c r="I2399" s="317">
        <v>0</v>
      </c>
      <c r="J2399" s="317" t="s">
        <v>19</v>
      </c>
      <c r="K2399" s="317" t="s">
        <v>5432</v>
      </c>
      <c r="L2399" s="317" t="s">
        <v>7885</v>
      </c>
      <c r="M2399" s="317" t="e">
        <f>VLOOKUP(L2399,[2]Feuil1!$F:$F,1,)</f>
        <v>#N/A</v>
      </c>
      <c r="N2399" s="317"/>
    </row>
    <row r="2400" spans="1:14">
      <c r="A2400" s="317" t="str">
        <f>_xlfn.XLOOKUP(B2400,NRO!I:I,NRO!H:H)</f>
        <v>MBW</v>
      </c>
      <c r="B2400" s="317" t="s">
        <v>730</v>
      </c>
      <c r="C2400" s="317" t="s">
        <v>3864</v>
      </c>
      <c r="D2400" s="317">
        <v>14.746219999999999</v>
      </c>
      <c r="E2400" s="317">
        <v>-17.27665</v>
      </c>
      <c r="F2400" s="317">
        <v>0</v>
      </c>
      <c r="G2400" s="317">
        <v>6</v>
      </c>
      <c r="H2400" s="317">
        <v>0</v>
      </c>
      <c r="I2400" s="317">
        <v>0</v>
      </c>
      <c r="J2400" s="318" t="s">
        <v>12</v>
      </c>
      <c r="K2400" s="317" t="s">
        <v>5432</v>
      </c>
      <c r="L2400" s="317" t="s">
        <v>7886</v>
      </c>
      <c r="M2400" s="317" t="e">
        <f>VLOOKUP(L2400,[2]Feuil1!$F:$F,1,)</f>
        <v>#N/A</v>
      </c>
      <c r="N2400" s="317"/>
    </row>
    <row r="2401" spans="1:14">
      <c r="A2401" s="317" t="str">
        <f>_xlfn.XLOOKUP(B2401,NRO!I:I,NRO!H:H)</f>
        <v>GMB</v>
      </c>
      <c r="B2401" s="317" t="s">
        <v>528</v>
      </c>
      <c r="C2401" s="317" t="s">
        <v>4851</v>
      </c>
      <c r="D2401" s="317">
        <v>14.4526</v>
      </c>
      <c r="E2401" s="317">
        <v>-17.033390000000001</v>
      </c>
      <c r="F2401" s="317">
        <v>0</v>
      </c>
      <c r="G2401" s="317">
        <v>6</v>
      </c>
      <c r="H2401" s="317">
        <v>0</v>
      </c>
      <c r="I2401" s="317">
        <v>0</v>
      </c>
      <c r="J2401" s="320" t="s">
        <v>23</v>
      </c>
      <c r="K2401" s="317" t="s">
        <v>5432</v>
      </c>
      <c r="L2401" s="317" t="s">
        <v>7887</v>
      </c>
      <c r="M2401" s="317" t="e">
        <f>VLOOKUP(L2401,[2]Feuil1!$F:$F,1,)</f>
        <v>#N/A</v>
      </c>
      <c r="N2401" s="317"/>
    </row>
    <row r="2402" spans="1:14">
      <c r="A2402" s="317" t="str">
        <f>_xlfn.XLOOKUP(B2402,NRO!I:I,NRO!H:H)</f>
        <v>CAM</v>
      </c>
      <c r="B2402" s="317" t="s">
        <v>737</v>
      </c>
      <c r="C2402" s="317" t="s">
        <v>4062</v>
      </c>
      <c r="D2402" s="317">
        <v>14.76416</v>
      </c>
      <c r="E2402" s="317">
        <v>-17.41366</v>
      </c>
      <c r="F2402" s="317">
        <v>0</v>
      </c>
      <c r="G2402" s="317">
        <v>6</v>
      </c>
      <c r="H2402" s="317">
        <v>0</v>
      </c>
      <c r="I2402" s="317">
        <v>0</v>
      </c>
      <c r="J2402" s="318" t="s">
        <v>12</v>
      </c>
      <c r="K2402" s="317" t="s">
        <v>5432</v>
      </c>
      <c r="L2402" s="317" t="s">
        <v>7888</v>
      </c>
      <c r="M2402" s="317" t="e">
        <f>VLOOKUP(L2402,[2]Feuil1!$F:$F,1,)</f>
        <v>#N/A</v>
      </c>
      <c r="N2402" s="317"/>
    </row>
    <row r="2403" spans="1:14">
      <c r="A2403" s="317" t="e">
        <f>_xlfn.XLOOKUP(B2403,NRO!I:I,NRO!H:H)</f>
        <v>#N/A</v>
      </c>
      <c r="B2403" s="317" t="s">
        <v>5090</v>
      </c>
      <c r="C2403" s="317" t="s">
        <v>3998</v>
      </c>
      <c r="D2403" s="317">
        <v>14.729089999999999</v>
      </c>
      <c r="E2403" s="317">
        <v>-17.456379999999999</v>
      </c>
      <c r="F2403" s="317">
        <v>0</v>
      </c>
      <c r="G2403" s="317">
        <v>6</v>
      </c>
      <c r="H2403" s="317">
        <v>0</v>
      </c>
      <c r="I2403" s="317">
        <v>0</v>
      </c>
      <c r="J2403" s="317" t="s">
        <v>19</v>
      </c>
      <c r="K2403" s="317" t="s">
        <v>5432</v>
      </c>
      <c r="L2403" s="317" t="s">
        <v>7889</v>
      </c>
      <c r="M2403" s="317" t="e">
        <f>VLOOKUP(L2403,[2]Feuil1!$F:$F,1,)</f>
        <v>#N/A</v>
      </c>
      <c r="N2403" s="317"/>
    </row>
    <row r="2404" spans="1:14">
      <c r="A2404" s="317" t="str">
        <f>_xlfn.XLOOKUP(B2404,NRO!I:I,NRO!H:H)</f>
        <v>MBR</v>
      </c>
      <c r="B2404" s="317" t="s">
        <v>735</v>
      </c>
      <c r="C2404" s="317" t="s">
        <v>5291</v>
      </c>
      <c r="D2404" s="317">
        <v>14.40992</v>
      </c>
      <c r="E2404" s="317">
        <v>-16.964939999999999</v>
      </c>
      <c r="F2404" s="317">
        <v>0</v>
      </c>
      <c r="G2404" s="317">
        <v>6</v>
      </c>
      <c r="H2404" s="317">
        <v>0</v>
      </c>
      <c r="I2404" s="317">
        <v>0</v>
      </c>
      <c r="J2404" s="320" t="s">
        <v>23</v>
      </c>
      <c r="K2404" s="317" t="s">
        <v>5432</v>
      </c>
      <c r="L2404" s="317" t="s">
        <v>7890</v>
      </c>
      <c r="M2404" s="317" t="e">
        <f>VLOOKUP(L2404,[2]Feuil1!$F:$F,1,)</f>
        <v>#N/A</v>
      </c>
      <c r="N2404" s="317"/>
    </row>
    <row r="2405" spans="1:14">
      <c r="A2405" s="317" t="str">
        <f>_xlfn.XLOOKUP(B2405,NRO!I:I,NRO!H:H)</f>
        <v>TIA</v>
      </c>
      <c r="B2405" s="317" t="s">
        <v>989</v>
      </c>
      <c r="C2405" s="317" t="s">
        <v>3897</v>
      </c>
      <c r="D2405" s="317">
        <v>14.73964</v>
      </c>
      <c r="E2405" s="317">
        <v>-17.355170000000001</v>
      </c>
      <c r="F2405" s="317">
        <v>0</v>
      </c>
      <c r="G2405" s="317">
        <v>8</v>
      </c>
      <c r="H2405" s="317">
        <v>0</v>
      </c>
      <c r="I2405" s="317">
        <v>0</v>
      </c>
      <c r="J2405" s="318" t="s">
        <v>12</v>
      </c>
      <c r="K2405" s="317" t="s">
        <v>5432</v>
      </c>
      <c r="L2405" s="317" t="s">
        <v>7891</v>
      </c>
      <c r="M2405" s="317" t="e">
        <f>VLOOKUP(L2405,[2]Feuil1!$F:$F,1,)</f>
        <v>#N/A</v>
      </c>
      <c r="N2405" s="317"/>
    </row>
    <row r="2406" spans="1:14">
      <c r="A2406" s="317" t="str">
        <f>_xlfn.XLOOKUP(B2406,NRO!I:I,NRO!H:H)</f>
        <v>SVD</v>
      </c>
      <c r="B2406" s="317" t="s">
        <v>323</v>
      </c>
      <c r="C2406" s="317" t="s">
        <v>5292</v>
      </c>
      <c r="D2406" s="317">
        <v>14.719469999999999</v>
      </c>
      <c r="E2406" s="317">
        <v>-17.455480000000001</v>
      </c>
      <c r="F2406" s="317">
        <v>0</v>
      </c>
      <c r="G2406" s="317">
        <v>6</v>
      </c>
      <c r="H2406" s="317">
        <v>0</v>
      </c>
      <c r="I2406" s="317">
        <v>0</v>
      </c>
      <c r="J2406" s="317" t="s">
        <v>19</v>
      </c>
      <c r="K2406" s="317" t="s">
        <v>5432</v>
      </c>
      <c r="L2406" s="317" t="s">
        <v>7892</v>
      </c>
      <c r="M2406" s="317" t="e">
        <f>VLOOKUP(L2406,[2]Feuil1!$F:$F,1,)</f>
        <v>#N/A</v>
      </c>
      <c r="N2406" s="317"/>
    </row>
    <row r="2407" spans="1:14">
      <c r="A2407" s="317" t="str">
        <f>_xlfn.XLOOKUP(B2407,NRO!I:I,NRO!H:H)</f>
        <v>TIA</v>
      </c>
      <c r="B2407" s="317" t="s">
        <v>818</v>
      </c>
      <c r="C2407" s="317" t="s">
        <v>4385</v>
      </c>
      <c r="D2407" s="317">
        <v>14.75201</v>
      </c>
      <c r="E2407" s="317">
        <v>-17.401479999999999</v>
      </c>
      <c r="F2407" s="317">
        <v>0</v>
      </c>
      <c r="G2407" s="317">
        <v>6</v>
      </c>
      <c r="H2407" s="317">
        <v>0</v>
      </c>
      <c r="I2407" s="317">
        <v>0</v>
      </c>
      <c r="J2407" s="318" t="s">
        <v>12</v>
      </c>
      <c r="K2407" s="317" t="s">
        <v>5432</v>
      </c>
      <c r="L2407" s="317" t="s">
        <v>7893</v>
      </c>
      <c r="M2407" s="317" t="e">
        <f>VLOOKUP(L2407,[2]Feuil1!$F:$F,1,)</f>
        <v>#N/A</v>
      </c>
      <c r="N2407" s="317"/>
    </row>
    <row r="2408" spans="1:14">
      <c r="A2408" s="317" t="str">
        <f>_xlfn.XLOOKUP(B2408,NRO!I:I,NRO!H:H)</f>
        <v>NGA</v>
      </c>
      <c r="B2408" s="317" t="s">
        <v>666</v>
      </c>
      <c r="C2408" s="317" t="s">
        <v>4622</v>
      </c>
      <c r="D2408" s="317">
        <v>16.06880519116622</v>
      </c>
      <c r="E2408" s="317">
        <v>-16.418231613652839</v>
      </c>
      <c r="F2408" s="317">
        <v>0</v>
      </c>
      <c r="G2408" s="317">
        <v>6</v>
      </c>
      <c r="H2408" s="317">
        <v>0</v>
      </c>
      <c r="I2408" s="317">
        <v>0</v>
      </c>
      <c r="J2408" s="321" t="s">
        <v>26</v>
      </c>
      <c r="K2408" s="317" t="s">
        <v>5432</v>
      </c>
      <c r="L2408" s="317" t="s">
        <v>7894</v>
      </c>
      <c r="M2408" s="317" t="e">
        <f>VLOOKUP(L2408,[2]Feuil1!$F:$F,1,)</f>
        <v>#N/A</v>
      </c>
      <c r="N2408" s="317"/>
    </row>
    <row r="2409" spans="1:14">
      <c r="A2409" s="317" t="str">
        <f>_xlfn.XLOOKUP(B2409,NRO!I:I,NRO!H:H)</f>
        <v>TIA</v>
      </c>
      <c r="B2409" s="317" t="s">
        <v>814</v>
      </c>
      <c r="C2409" s="317" t="s">
        <v>3842</v>
      </c>
      <c r="D2409" s="317">
        <v>14.74132</v>
      </c>
      <c r="E2409" s="317">
        <v>-17.360389999999999</v>
      </c>
      <c r="F2409" s="317">
        <v>0</v>
      </c>
      <c r="G2409" s="317">
        <v>6</v>
      </c>
      <c r="H2409" s="317">
        <v>0</v>
      </c>
      <c r="I2409" s="317">
        <v>0</v>
      </c>
      <c r="J2409" s="318" t="s">
        <v>12</v>
      </c>
      <c r="K2409" s="317" t="s">
        <v>5432</v>
      </c>
      <c r="L2409" s="317" t="s">
        <v>7895</v>
      </c>
      <c r="M2409" s="317" t="e">
        <f>VLOOKUP(L2409,[2]Feuil1!$F:$F,1,)</f>
        <v>#N/A</v>
      </c>
      <c r="N2409" s="317"/>
    </row>
    <row r="2410" spans="1:14">
      <c r="A2410" s="317" t="str">
        <f>_xlfn.XLOOKUP(B2410,NRO!I:I,NRO!H:H)</f>
        <v>FAT</v>
      </c>
      <c r="B2410" s="317" t="s">
        <v>1293</v>
      </c>
      <c r="C2410" s="317" t="s">
        <v>3694</v>
      </c>
      <c r="D2410" s="317">
        <v>14.34507</v>
      </c>
      <c r="E2410" s="317">
        <v>-16.432490000000001</v>
      </c>
      <c r="F2410" s="317">
        <v>0</v>
      </c>
      <c r="G2410" s="317">
        <v>8</v>
      </c>
      <c r="H2410" s="317">
        <v>0</v>
      </c>
      <c r="I2410" s="317">
        <v>0</v>
      </c>
      <c r="J2410" s="322" t="s">
        <v>41</v>
      </c>
      <c r="K2410" s="317" t="s">
        <v>5432</v>
      </c>
      <c r="L2410" s="317" t="s">
        <v>7896</v>
      </c>
      <c r="M2410" s="317" t="e">
        <f>VLOOKUP(L2410,[2]Feuil1!$F:$F,1,)</f>
        <v>#N/A</v>
      </c>
      <c r="N2410" s="317"/>
    </row>
    <row r="2411" spans="1:14">
      <c r="A2411" s="317" t="str">
        <f>_xlfn.XLOOKUP(B2411,NRO!I:I,NRO!H:H)</f>
        <v>NFO</v>
      </c>
      <c r="B2411" s="317" t="s">
        <v>264</v>
      </c>
      <c r="C2411" s="317" t="s">
        <v>4039</v>
      </c>
      <c r="D2411" s="317">
        <v>14.75182</v>
      </c>
      <c r="E2411" s="317">
        <v>-17.453050000000001</v>
      </c>
      <c r="F2411" s="317">
        <v>0</v>
      </c>
      <c r="G2411" s="317">
        <v>6</v>
      </c>
      <c r="H2411" s="317">
        <v>0</v>
      </c>
      <c r="I2411" s="317">
        <v>0</v>
      </c>
      <c r="J2411" s="317" t="s">
        <v>19</v>
      </c>
      <c r="K2411" s="317" t="s">
        <v>5432</v>
      </c>
      <c r="L2411" s="317" t="s">
        <v>7897</v>
      </c>
      <c r="M2411" s="317" t="e">
        <f>VLOOKUP(L2411,[2]Feuil1!$F:$F,1,)</f>
        <v>#N/A</v>
      </c>
      <c r="N2411" s="317"/>
    </row>
    <row r="2412" spans="1:14">
      <c r="A2412" s="317" t="e">
        <f>_xlfn.XLOOKUP(B2412,NRO!I:I,NRO!H:H)</f>
        <v>#N/A</v>
      </c>
      <c r="B2412" s="317" t="s">
        <v>5293</v>
      </c>
      <c r="C2412" s="317" t="s">
        <v>5070</v>
      </c>
      <c r="D2412" s="317">
        <v>14.731920000000001</v>
      </c>
      <c r="E2412" s="317">
        <v>-17.450240000000001</v>
      </c>
      <c r="F2412" s="317">
        <v>0</v>
      </c>
      <c r="G2412" s="317">
        <v>6</v>
      </c>
      <c r="H2412" s="317">
        <v>0</v>
      </c>
      <c r="I2412" s="317">
        <v>0</v>
      </c>
      <c r="J2412" s="317" t="s">
        <v>19</v>
      </c>
      <c r="K2412" s="317" t="s">
        <v>5432</v>
      </c>
      <c r="L2412" s="317" t="s">
        <v>7898</v>
      </c>
      <c r="M2412" s="317" t="e">
        <f>VLOOKUP(L2412,[2]Feuil1!$F:$F,1,)</f>
        <v>#N/A</v>
      </c>
      <c r="N2412" s="317"/>
    </row>
    <row r="2413" spans="1:14">
      <c r="A2413" s="317" t="str">
        <f>_xlfn.XLOOKUP(B2413,NRO!I:I,NRO!H:H)</f>
        <v>HAN</v>
      </c>
      <c r="B2413" s="317" t="s">
        <v>642</v>
      </c>
      <c r="C2413" s="317" t="s">
        <v>4132</v>
      </c>
      <c r="D2413" s="317">
        <v>14.712160000000001</v>
      </c>
      <c r="E2413" s="317">
        <v>-17.43365</v>
      </c>
      <c r="F2413" s="317">
        <v>0</v>
      </c>
      <c r="G2413" s="317">
        <v>6</v>
      </c>
      <c r="H2413" s="317">
        <v>0</v>
      </c>
      <c r="I2413" s="317">
        <v>0</v>
      </c>
      <c r="J2413" s="317" t="s">
        <v>19</v>
      </c>
      <c r="K2413" s="317" t="s">
        <v>5432</v>
      </c>
      <c r="L2413" s="317" t="s">
        <v>7899</v>
      </c>
      <c r="M2413" s="317" t="e">
        <f>VLOOKUP(L2413,[2]Feuil1!$F:$F,1,)</f>
        <v>#N/A</v>
      </c>
      <c r="N2413" s="317"/>
    </row>
    <row r="2414" spans="1:14">
      <c r="A2414" s="317" t="str">
        <f>_xlfn.XLOOKUP(B2414,NRO!I:I,NRO!H:H)</f>
        <v>YOF</v>
      </c>
      <c r="B2414" s="317" t="s">
        <v>286</v>
      </c>
      <c r="C2414" s="317" t="s">
        <v>4306</v>
      </c>
      <c r="D2414" s="317">
        <v>14.7539</v>
      </c>
      <c r="E2414" s="317">
        <v>-17.493829999999999</v>
      </c>
      <c r="F2414" s="317">
        <v>0</v>
      </c>
      <c r="G2414" s="317">
        <v>6</v>
      </c>
      <c r="H2414" s="317">
        <v>0</v>
      </c>
      <c r="I2414" s="317">
        <v>0</v>
      </c>
      <c r="J2414" s="317" t="s">
        <v>19</v>
      </c>
      <c r="K2414" s="317" t="s">
        <v>5432</v>
      </c>
      <c r="L2414" s="317" t="s">
        <v>7900</v>
      </c>
      <c r="M2414" s="317" t="e">
        <f>VLOOKUP(L2414,[2]Feuil1!$F:$F,1,)</f>
        <v>#N/A</v>
      </c>
      <c r="N2414" s="317"/>
    </row>
    <row r="2415" spans="1:14">
      <c r="A2415" s="317" t="str">
        <f>_xlfn.XLOOKUP(B2415,NRO!I:I,NRO!H:H)</f>
        <v>THS</v>
      </c>
      <c r="B2415" s="317" t="s">
        <v>826</v>
      </c>
      <c r="C2415" s="317" t="s">
        <v>4822</v>
      </c>
      <c r="D2415" s="317">
        <v>14.769769999999999</v>
      </c>
      <c r="E2415" s="317">
        <v>-16.953379999999999</v>
      </c>
      <c r="F2415" s="317">
        <v>0</v>
      </c>
      <c r="G2415" s="317">
        <v>6</v>
      </c>
      <c r="H2415" s="317">
        <v>0</v>
      </c>
      <c r="I2415" s="317">
        <v>0</v>
      </c>
      <c r="J2415" s="320" t="s">
        <v>23</v>
      </c>
      <c r="K2415" s="317" t="s">
        <v>5432</v>
      </c>
      <c r="L2415" s="317" t="s">
        <v>7901</v>
      </c>
      <c r="M2415" s="317" t="e">
        <f>VLOOKUP(L2415,[2]Feuil1!$F:$F,1,)</f>
        <v>#N/A</v>
      </c>
      <c r="N2415" s="317"/>
    </row>
    <row r="2416" spans="1:14">
      <c r="A2416" s="317" t="str">
        <f>_xlfn.XLOOKUP(B2416,NRO!I:I,NRO!H:H)</f>
        <v>REP</v>
      </c>
      <c r="B2416" s="317" t="s">
        <v>145</v>
      </c>
      <c r="C2416" s="317" t="s">
        <v>4343</v>
      </c>
      <c r="D2416" s="317">
        <v>14.669935000000001</v>
      </c>
      <c r="E2416" s="317">
        <v>-17.430868</v>
      </c>
      <c r="F2416" s="317">
        <v>0</v>
      </c>
      <c r="G2416" s="317">
        <v>4</v>
      </c>
      <c r="H2416" s="317">
        <v>0</v>
      </c>
      <c r="I2416" s="317">
        <v>0</v>
      </c>
      <c r="J2416" s="317" t="s">
        <v>19</v>
      </c>
      <c r="K2416" s="317" t="s">
        <v>5432</v>
      </c>
      <c r="L2416" s="317" t="s">
        <v>7902</v>
      </c>
      <c r="M2416" s="317" t="e">
        <f>VLOOKUP(L2416,[2]Feuil1!$F:$F,1,)</f>
        <v>#N/A</v>
      </c>
      <c r="N2416" s="317"/>
    </row>
    <row r="2417" spans="1:14">
      <c r="A2417" s="317" t="str">
        <f>_xlfn.XLOOKUP(B2417,NRO!I:I,NRO!H:H)</f>
        <v>GDW</v>
      </c>
      <c r="B2417" s="317" t="s">
        <v>823</v>
      </c>
      <c r="C2417" s="317" t="s">
        <v>3863</v>
      </c>
      <c r="D2417" s="317">
        <v>14.783709999999999</v>
      </c>
      <c r="E2417" s="317">
        <v>-17.380330000000001</v>
      </c>
      <c r="F2417" s="317">
        <v>0</v>
      </c>
      <c r="G2417" s="317">
        <v>6</v>
      </c>
      <c r="H2417" s="317">
        <v>0</v>
      </c>
      <c r="I2417" s="317">
        <v>0</v>
      </c>
      <c r="J2417" s="318" t="s">
        <v>12</v>
      </c>
      <c r="K2417" s="317" t="s">
        <v>5432</v>
      </c>
      <c r="L2417" s="317" t="s">
        <v>7903</v>
      </c>
      <c r="M2417" s="317" t="e">
        <f>VLOOKUP(L2417,[2]Feuil1!$F:$F,1,)</f>
        <v>#N/A</v>
      </c>
      <c r="N2417" s="317"/>
    </row>
    <row r="2418" spans="1:14">
      <c r="A2418" s="317" t="e">
        <f>_xlfn.XLOOKUP(B2418,NRO!I:I,NRO!H:H)</f>
        <v>#N/A</v>
      </c>
      <c r="B2418" s="317" t="s">
        <v>5089</v>
      </c>
      <c r="C2418" s="317" t="s">
        <v>3998</v>
      </c>
      <c r="D2418" s="317">
        <v>14.729089999999999</v>
      </c>
      <c r="E2418" s="317">
        <v>-17.456379999999999</v>
      </c>
      <c r="F2418" s="317">
        <v>0</v>
      </c>
      <c r="G2418" s="317">
        <v>6</v>
      </c>
      <c r="H2418" s="317">
        <v>0</v>
      </c>
      <c r="I2418" s="317">
        <v>0</v>
      </c>
      <c r="J2418" s="317" t="s">
        <v>19</v>
      </c>
      <c r="K2418" s="317" t="s">
        <v>5432</v>
      </c>
      <c r="L2418" s="317" t="s">
        <v>7904</v>
      </c>
      <c r="M2418" s="317" t="e">
        <f>VLOOKUP(L2418,[2]Feuil1!$F:$F,1,)</f>
        <v>#N/A</v>
      </c>
      <c r="N2418" s="317"/>
    </row>
    <row r="2419" spans="1:14">
      <c r="A2419" s="317" t="str">
        <f>_xlfn.XLOOKUP(B2419,NRO!I:I,NRO!H:H)</f>
        <v>SDF</v>
      </c>
      <c r="B2419" s="317" t="s">
        <v>452</v>
      </c>
      <c r="C2419" s="317" t="s">
        <v>3929</v>
      </c>
      <c r="D2419" s="317">
        <v>14.73574</v>
      </c>
      <c r="E2419" s="317">
        <v>-17.456890000000001</v>
      </c>
      <c r="F2419" s="317">
        <v>0</v>
      </c>
      <c r="G2419" s="317">
        <v>6</v>
      </c>
      <c r="H2419" s="317">
        <v>0</v>
      </c>
      <c r="I2419" s="317">
        <v>0</v>
      </c>
      <c r="J2419" s="317" t="s">
        <v>19</v>
      </c>
      <c r="K2419" s="317" t="s">
        <v>5432</v>
      </c>
      <c r="L2419" s="317" t="s">
        <v>7905</v>
      </c>
      <c r="M2419" s="317" t="e">
        <f>VLOOKUP(L2419,[2]Feuil1!$F:$F,1,)</f>
        <v>#N/A</v>
      </c>
      <c r="N2419" s="317"/>
    </row>
    <row r="2420" spans="1:14">
      <c r="A2420" s="317" t="str">
        <f>_xlfn.XLOOKUP(B2420,NRO!I:I,NRO!H:H)</f>
        <v>SGK</v>
      </c>
      <c r="B2420" s="317" t="s">
        <v>802</v>
      </c>
      <c r="C2420" s="317" t="s">
        <v>3910</v>
      </c>
      <c r="D2420" s="317">
        <v>14.762683000000001</v>
      </c>
      <c r="E2420" s="317">
        <v>-17.234614000000001</v>
      </c>
      <c r="F2420" s="317">
        <v>0</v>
      </c>
      <c r="G2420" s="317">
        <v>8</v>
      </c>
      <c r="H2420" s="317">
        <v>0</v>
      </c>
      <c r="I2420" s="317">
        <v>0</v>
      </c>
      <c r="J2420" s="318" t="s">
        <v>12</v>
      </c>
      <c r="K2420" s="317" t="s">
        <v>5432</v>
      </c>
      <c r="L2420" s="317" t="s">
        <v>7906</v>
      </c>
      <c r="M2420" s="317" t="e">
        <f>VLOOKUP(L2420,[2]Feuil1!$F:$F,1,)</f>
        <v>#N/A</v>
      </c>
      <c r="N2420" s="317"/>
    </row>
    <row r="2421" spans="1:14">
      <c r="A2421" s="317" t="str">
        <f>_xlfn.XLOOKUP(B2421,NRO!I:I,NRO!H:H)</f>
        <v>ACA</v>
      </c>
      <c r="B2421" s="317" t="s">
        <v>566</v>
      </c>
      <c r="C2421" s="317" t="s">
        <v>4073</v>
      </c>
      <c r="D2421" s="317">
        <v>14.71143</v>
      </c>
      <c r="E2421" s="317">
        <v>-17.455020000000001</v>
      </c>
      <c r="F2421" s="317">
        <v>0</v>
      </c>
      <c r="G2421" s="317">
        <v>6</v>
      </c>
      <c r="H2421" s="317">
        <v>0</v>
      </c>
      <c r="I2421" s="317">
        <v>0</v>
      </c>
      <c r="J2421" s="317" t="s">
        <v>19</v>
      </c>
      <c r="K2421" s="317" t="s">
        <v>5432</v>
      </c>
      <c r="L2421" s="317" t="s">
        <v>7907</v>
      </c>
      <c r="M2421" s="317" t="str">
        <f>VLOOKUP(L2421,[2]Feuil1!$F:$F,1,)</f>
        <v>O_ACA_W23_361-362_7</v>
      </c>
      <c r="N2421" s="317"/>
    </row>
    <row r="2422" spans="1:14">
      <c r="A2422" s="317" t="str">
        <f>_xlfn.XLOOKUP(B2422,NRO!I:I,NRO!H:H)</f>
        <v>MBO</v>
      </c>
      <c r="B2422" s="317" t="s">
        <v>1689</v>
      </c>
      <c r="C2422" s="317" t="s">
        <v>4533</v>
      </c>
      <c r="D2422" s="317">
        <v>15.118230000000001</v>
      </c>
      <c r="E2422" s="317">
        <v>-16.88034</v>
      </c>
      <c r="F2422" s="317">
        <v>0</v>
      </c>
      <c r="G2422" s="317">
        <v>6</v>
      </c>
      <c r="H2422" s="317">
        <v>0</v>
      </c>
      <c r="I2422" s="317">
        <v>0</v>
      </c>
      <c r="J2422" s="320" t="s">
        <v>23</v>
      </c>
      <c r="K2422" s="317" t="s">
        <v>5432</v>
      </c>
      <c r="L2422" s="317" t="s">
        <v>7908</v>
      </c>
      <c r="M2422" s="317" t="e">
        <f>VLOOKUP(L2422,[2]Feuil1!$F:$F,1,)</f>
        <v>#N/A</v>
      </c>
      <c r="N2422" s="317"/>
    </row>
    <row r="2423" spans="1:14">
      <c r="A2423" s="317" t="str">
        <f>_xlfn.XLOOKUP(B2423,NRO!I:I,NRO!H:H)</f>
        <v>MBO</v>
      </c>
      <c r="B2423" s="317" t="s">
        <v>1689</v>
      </c>
      <c r="C2423" s="317" t="s">
        <v>4595</v>
      </c>
      <c r="D2423" s="317">
        <v>15.117979999999999</v>
      </c>
      <c r="E2423" s="317">
        <v>-16.88073</v>
      </c>
      <c r="F2423" s="317">
        <v>0</v>
      </c>
      <c r="G2423" s="317">
        <v>6</v>
      </c>
      <c r="H2423" s="317">
        <v>0</v>
      </c>
      <c r="I2423" s="317">
        <v>0</v>
      </c>
      <c r="J2423" s="320" t="s">
        <v>23</v>
      </c>
      <c r="K2423" s="317" t="s">
        <v>5432</v>
      </c>
      <c r="L2423" s="317" t="s">
        <v>7909</v>
      </c>
      <c r="M2423" s="317" t="e">
        <f>VLOOKUP(L2423,[2]Feuil1!$F:$F,1,)</f>
        <v>#N/A</v>
      </c>
      <c r="N2423" s="317"/>
    </row>
    <row r="2424" spans="1:14">
      <c r="A2424" s="317" t="str">
        <f>_xlfn.XLOOKUP(B2424,NRO!I:I,NRO!H:H)</f>
        <v>SDF</v>
      </c>
      <c r="B2424" s="317" t="s">
        <v>539</v>
      </c>
      <c r="C2424" s="317" t="s">
        <v>3837</v>
      </c>
      <c r="D2424" s="317">
        <v>14.7401</v>
      </c>
      <c r="E2424" s="317">
        <v>-17.44943</v>
      </c>
      <c r="F2424" s="317">
        <v>0</v>
      </c>
      <c r="G2424" s="317">
        <v>6</v>
      </c>
      <c r="H2424" s="317">
        <v>0</v>
      </c>
      <c r="I2424" s="317">
        <v>0</v>
      </c>
      <c r="J2424" s="317" t="s">
        <v>19</v>
      </c>
      <c r="K2424" s="317" t="s">
        <v>5432</v>
      </c>
      <c r="L2424" s="317" t="s">
        <v>7910</v>
      </c>
      <c r="M2424" s="317" t="e">
        <f>VLOOKUP(L2424,[2]Feuil1!$F:$F,1,)</f>
        <v>#N/A</v>
      </c>
      <c r="N2424" s="317"/>
    </row>
    <row r="2425" spans="1:14">
      <c r="A2425" s="317" t="str">
        <f>_xlfn.XLOOKUP(B2425,NRO!I:I,NRO!H:H)</f>
        <v>SDF</v>
      </c>
      <c r="B2425" s="317" t="s">
        <v>468</v>
      </c>
      <c r="C2425" s="317" t="s">
        <v>4223</v>
      </c>
      <c r="D2425" s="317">
        <v>14.73136</v>
      </c>
      <c r="E2425" s="317">
        <v>-17.46593</v>
      </c>
      <c r="F2425" s="317">
        <v>0</v>
      </c>
      <c r="G2425" s="317">
        <v>6</v>
      </c>
      <c r="H2425" s="317">
        <v>0</v>
      </c>
      <c r="I2425" s="317">
        <v>0</v>
      </c>
      <c r="J2425" s="317" t="s">
        <v>19</v>
      </c>
      <c r="K2425" s="317" t="s">
        <v>5432</v>
      </c>
      <c r="L2425" s="317" t="s">
        <v>7911</v>
      </c>
      <c r="M2425" s="317" t="e">
        <f>VLOOKUP(L2425,[2]Feuil1!$F:$F,1,)</f>
        <v>#N/A</v>
      </c>
      <c r="N2425" s="317"/>
    </row>
    <row r="2426" spans="1:14">
      <c r="A2426" s="317" t="str">
        <f>_xlfn.XLOOKUP(B2426,NRO!I:I,NRO!H:H)</f>
        <v>NFO</v>
      </c>
      <c r="B2426" s="317" t="s">
        <v>223</v>
      </c>
      <c r="C2426" s="317" t="s">
        <v>3972</v>
      </c>
      <c r="D2426" s="317">
        <v>14.760160000000001</v>
      </c>
      <c r="E2426" s="317">
        <v>-17.453220000000002</v>
      </c>
      <c r="F2426" s="317">
        <v>0</v>
      </c>
      <c r="G2426" s="317">
        <v>6</v>
      </c>
      <c r="H2426" s="317">
        <v>0</v>
      </c>
      <c r="I2426" s="317">
        <v>0</v>
      </c>
      <c r="J2426" s="317" t="s">
        <v>19</v>
      </c>
      <c r="K2426" s="317" t="s">
        <v>5432</v>
      </c>
      <c r="L2426" s="317" t="s">
        <v>7912</v>
      </c>
      <c r="M2426" s="317" t="e">
        <f>VLOOKUP(L2426,[2]Feuil1!$F:$F,1,)</f>
        <v>#N/A</v>
      </c>
      <c r="N2426" s="317"/>
    </row>
    <row r="2427" spans="1:14">
      <c r="A2427" s="317" t="str">
        <f>_xlfn.XLOOKUP(B2427,NRO!I:I,NRO!H:H)</f>
        <v>SDF</v>
      </c>
      <c r="B2427" s="317" t="s">
        <v>415</v>
      </c>
      <c r="C2427" s="317" t="s">
        <v>3837</v>
      </c>
      <c r="D2427" s="317">
        <v>14.727830000000001</v>
      </c>
      <c r="E2427" s="317">
        <v>-17.46677</v>
      </c>
      <c r="F2427" s="317">
        <v>0</v>
      </c>
      <c r="G2427" s="317">
        <v>6</v>
      </c>
      <c r="H2427" s="317">
        <v>0</v>
      </c>
      <c r="I2427" s="317">
        <v>0</v>
      </c>
      <c r="J2427" s="317" t="s">
        <v>19</v>
      </c>
      <c r="K2427" s="317" t="s">
        <v>5432</v>
      </c>
      <c r="L2427" s="317" t="s">
        <v>7913</v>
      </c>
      <c r="M2427" s="317" t="e">
        <f>VLOOKUP(L2427,[2]Feuil1!$F:$F,1,)</f>
        <v>#N/A</v>
      </c>
      <c r="N2427" s="317"/>
    </row>
    <row r="2428" spans="1:14">
      <c r="A2428" s="317" t="str">
        <f>_xlfn.XLOOKUP(B2428,NRO!I:I,NRO!H:H)</f>
        <v>MED</v>
      </c>
      <c r="B2428" s="317" t="s">
        <v>261</v>
      </c>
      <c r="C2428" s="317" t="s">
        <v>4128</v>
      </c>
      <c r="D2428" s="317">
        <v>14.68929</v>
      </c>
      <c r="E2428" s="317">
        <v>-17.434329999999999</v>
      </c>
      <c r="F2428" s="317">
        <v>0</v>
      </c>
      <c r="G2428" s="317">
        <v>6</v>
      </c>
      <c r="H2428" s="317">
        <v>0</v>
      </c>
      <c r="I2428" s="317">
        <v>0</v>
      </c>
      <c r="J2428" s="317" t="s">
        <v>19</v>
      </c>
      <c r="K2428" s="317" t="s">
        <v>5432</v>
      </c>
      <c r="L2428" s="317" t="s">
        <v>7914</v>
      </c>
      <c r="M2428" s="317" t="e">
        <f>VLOOKUP(L2428,[2]Feuil1!$F:$F,1,)</f>
        <v>#N/A</v>
      </c>
      <c r="N2428" s="317"/>
    </row>
    <row r="2429" spans="1:14">
      <c r="A2429" s="317" t="str">
        <f>_xlfn.XLOOKUP(B2429,NRO!I:I,NRO!H:H)</f>
        <v>SGK</v>
      </c>
      <c r="B2429" s="317" t="s">
        <v>798</v>
      </c>
      <c r="C2429" s="317" t="s">
        <v>3780</v>
      </c>
      <c r="D2429" s="317">
        <v>14.74089</v>
      </c>
      <c r="E2429" s="317">
        <v>-17.242750000000001</v>
      </c>
      <c r="F2429" s="317">
        <v>0</v>
      </c>
      <c r="G2429" s="317">
        <v>8</v>
      </c>
      <c r="H2429" s="317">
        <v>0</v>
      </c>
      <c r="I2429" s="317">
        <v>0</v>
      </c>
      <c r="J2429" s="318" t="s">
        <v>12</v>
      </c>
      <c r="K2429" s="317" t="s">
        <v>5432</v>
      </c>
      <c r="L2429" s="317" t="s">
        <v>7915</v>
      </c>
      <c r="M2429" s="317" t="e">
        <f>VLOOKUP(L2429,[2]Feuil1!$F:$F,1,)</f>
        <v>#N/A</v>
      </c>
      <c r="N2429" s="317"/>
    </row>
    <row r="2430" spans="1:14">
      <c r="A2430" s="317" t="str">
        <f>_xlfn.XLOOKUP(B2430,NRO!I:I,NRO!H:H)</f>
        <v>THS</v>
      </c>
      <c r="B2430" s="317" t="s">
        <v>1371</v>
      </c>
      <c r="C2430" s="317" t="s">
        <v>3784</v>
      </c>
      <c r="D2430" s="317">
        <v>14.75285</v>
      </c>
      <c r="E2430" s="317">
        <v>-16.902940000000001</v>
      </c>
      <c r="F2430" s="317">
        <v>0</v>
      </c>
      <c r="G2430" s="317">
        <v>8</v>
      </c>
      <c r="H2430" s="317">
        <v>0</v>
      </c>
      <c r="I2430" s="317">
        <v>0</v>
      </c>
      <c r="J2430" s="320" t="s">
        <v>23</v>
      </c>
      <c r="K2430" s="317" t="s">
        <v>5432</v>
      </c>
      <c r="L2430" s="317" t="s">
        <v>7916</v>
      </c>
      <c r="M2430" s="317" t="e">
        <f>VLOOKUP(L2430,[2]Feuil1!$F:$F,1,)</f>
        <v>#N/A</v>
      </c>
      <c r="N2430" s="317"/>
    </row>
    <row r="2431" spans="1:14">
      <c r="A2431" s="317" t="str">
        <f>_xlfn.XLOOKUP(B2431,NRO!I:I,NRO!H:H)</f>
        <v>REP</v>
      </c>
      <c r="B2431" s="317" t="s">
        <v>156</v>
      </c>
      <c r="C2431" s="317" t="s">
        <v>4371</v>
      </c>
      <c r="D2431" s="317">
        <v>14.66098</v>
      </c>
      <c r="E2431" s="317">
        <v>-17.436136999999999</v>
      </c>
      <c r="F2431" s="317">
        <v>0</v>
      </c>
      <c r="G2431" s="317">
        <v>4</v>
      </c>
      <c r="H2431" s="317">
        <v>0</v>
      </c>
      <c r="I2431" s="317">
        <v>0</v>
      </c>
      <c r="J2431" s="317" t="s">
        <v>19</v>
      </c>
      <c r="K2431" s="317" t="s">
        <v>5432</v>
      </c>
      <c r="L2431" s="317" t="s">
        <v>7917</v>
      </c>
      <c r="M2431" s="317" t="e">
        <f>VLOOKUP(L2431,[2]Feuil1!$F:$F,1,)</f>
        <v>#N/A</v>
      </c>
      <c r="N2431" s="317"/>
    </row>
    <row r="2432" spans="1:14">
      <c r="A2432" s="317" t="str">
        <f>_xlfn.XLOOKUP(B2432,NRO!I:I,NRO!H:H)</f>
        <v>YOF</v>
      </c>
      <c r="B2432" s="317" t="s">
        <v>682</v>
      </c>
      <c r="C2432" s="317" t="s">
        <v>5294</v>
      </c>
      <c r="D2432" s="317">
        <v>14.738630000000001</v>
      </c>
      <c r="E2432" s="317">
        <v>-17.500610000000002</v>
      </c>
      <c r="F2432" s="317">
        <v>0</v>
      </c>
      <c r="G2432" s="317">
        <v>6</v>
      </c>
      <c r="H2432" s="317">
        <v>0</v>
      </c>
      <c r="I2432" s="317">
        <v>0</v>
      </c>
      <c r="J2432" s="317" t="s">
        <v>19</v>
      </c>
      <c r="K2432" s="317" t="s">
        <v>5432</v>
      </c>
      <c r="L2432" s="317" t="s">
        <v>7918</v>
      </c>
      <c r="M2432" s="317" t="e">
        <f>VLOOKUP(L2432,[2]Feuil1!$F:$F,1,)</f>
        <v>#N/A</v>
      </c>
      <c r="N2432" s="317"/>
    </row>
    <row r="2433" spans="1:14">
      <c r="A2433" s="317" t="str">
        <f>_xlfn.XLOOKUP(B2433,NRO!I:I,NRO!H:H)</f>
        <v>SGK</v>
      </c>
      <c r="B2433" s="317" t="s">
        <v>1092</v>
      </c>
      <c r="C2433" s="317" t="s">
        <v>3912</v>
      </c>
      <c r="D2433" s="317">
        <v>14.744604000000001</v>
      </c>
      <c r="E2433" s="317">
        <v>-17.239497</v>
      </c>
      <c r="F2433" s="317">
        <v>0</v>
      </c>
      <c r="G2433" s="317">
        <v>8</v>
      </c>
      <c r="H2433" s="317">
        <v>0</v>
      </c>
      <c r="I2433" s="317">
        <v>0</v>
      </c>
      <c r="J2433" s="318" t="s">
        <v>12</v>
      </c>
      <c r="K2433" s="317" t="s">
        <v>5432</v>
      </c>
      <c r="L2433" s="317" t="s">
        <v>7919</v>
      </c>
      <c r="M2433" s="317" t="e">
        <f>VLOOKUP(L2433,[2]Feuil1!$F:$F,1,)</f>
        <v>#N/A</v>
      </c>
      <c r="N2433" s="317"/>
    </row>
    <row r="2434" spans="1:14">
      <c r="A2434" s="317" t="str">
        <f>_xlfn.XLOOKUP(B2434,NRO!I:I,NRO!H:H)</f>
        <v>TIA</v>
      </c>
      <c r="B2434" s="317" t="s">
        <v>1508</v>
      </c>
      <c r="C2434" s="317" t="s">
        <v>3757</v>
      </c>
      <c r="D2434" s="317">
        <v>14.759690000000001</v>
      </c>
      <c r="E2434" s="317">
        <v>-17.376259999999998</v>
      </c>
      <c r="F2434" s="317">
        <v>0</v>
      </c>
      <c r="G2434" s="317">
        <v>8</v>
      </c>
      <c r="H2434" s="317">
        <v>0</v>
      </c>
      <c r="I2434" s="317">
        <v>0</v>
      </c>
      <c r="J2434" s="318" t="s">
        <v>12</v>
      </c>
      <c r="K2434" s="317" t="s">
        <v>5432</v>
      </c>
      <c r="L2434" s="317" t="s">
        <v>7920</v>
      </c>
      <c r="M2434" s="317" t="e">
        <f>VLOOKUP(L2434,[2]Feuil1!$F:$F,1,)</f>
        <v>#N/A</v>
      </c>
      <c r="N2434" s="317"/>
    </row>
    <row r="2435" spans="1:14">
      <c r="A2435" s="317" t="str">
        <f>_xlfn.XLOOKUP(B2435,NRO!I:I,NRO!H:H)</f>
        <v>CAM</v>
      </c>
      <c r="B2435" s="317" t="s">
        <v>991</v>
      </c>
      <c r="C2435" s="317" t="s">
        <v>4022</v>
      </c>
      <c r="D2435" s="317">
        <v>14.751749999999999</v>
      </c>
      <c r="E2435" s="317">
        <v>-17.443539999999999</v>
      </c>
      <c r="F2435" s="317">
        <v>0</v>
      </c>
      <c r="G2435" s="317">
        <v>8</v>
      </c>
      <c r="H2435" s="317">
        <v>0</v>
      </c>
      <c r="I2435" s="317">
        <v>0</v>
      </c>
      <c r="J2435" s="318" t="s">
        <v>12</v>
      </c>
      <c r="K2435" s="317" t="s">
        <v>5432</v>
      </c>
      <c r="L2435" s="317" t="s">
        <v>7921</v>
      </c>
      <c r="M2435" s="317" t="e">
        <f>VLOOKUP(L2435,[2]Feuil1!$F:$F,1,)</f>
        <v>#N/A</v>
      </c>
      <c r="N2435" s="317"/>
    </row>
    <row r="2436" spans="1:14">
      <c r="A2436" s="317" t="str">
        <f>_xlfn.XLOOKUP(B2436,NRO!I:I,NRO!H:H)</f>
        <v>CAM</v>
      </c>
      <c r="B2436" s="317" t="s">
        <v>316</v>
      </c>
      <c r="C2436" s="317" t="s">
        <v>4394</v>
      </c>
      <c r="D2436" s="317">
        <v>14.70814</v>
      </c>
      <c r="E2436" s="317">
        <v>-17.44894</v>
      </c>
      <c r="F2436" s="317">
        <v>0</v>
      </c>
      <c r="G2436" s="317">
        <v>6</v>
      </c>
      <c r="H2436" s="317">
        <v>0</v>
      </c>
      <c r="I2436" s="317">
        <v>0</v>
      </c>
      <c r="J2436" s="318" t="s">
        <v>12</v>
      </c>
      <c r="K2436" s="317" t="s">
        <v>5432</v>
      </c>
      <c r="L2436" s="317" t="s">
        <v>7922</v>
      </c>
      <c r="M2436" s="317" t="e">
        <f>VLOOKUP(L2436,[2]Feuil1!$F:$F,1,)</f>
        <v>#N/A</v>
      </c>
      <c r="N2436" s="317"/>
    </row>
    <row r="2437" spans="1:14">
      <c r="A2437" s="317" t="str">
        <f>_xlfn.XLOOKUP(B2437,NRO!I:I,NRO!H:H)</f>
        <v>MBW</v>
      </c>
      <c r="B2437" s="317" t="s">
        <v>727</v>
      </c>
      <c r="C2437" s="317" t="s">
        <v>3957</v>
      </c>
      <c r="D2437" s="317">
        <v>14.746549999999999</v>
      </c>
      <c r="E2437" s="317">
        <v>-17.28105</v>
      </c>
      <c r="F2437" s="317">
        <v>0</v>
      </c>
      <c r="G2437" s="317">
        <v>6</v>
      </c>
      <c r="H2437" s="317">
        <v>0</v>
      </c>
      <c r="I2437" s="317">
        <v>0</v>
      </c>
      <c r="J2437" s="318" t="s">
        <v>12</v>
      </c>
      <c r="K2437" s="317" t="s">
        <v>5432</v>
      </c>
      <c r="L2437" s="317" t="s">
        <v>7923</v>
      </c>
      <c r="M2437" s="317" t="e">
        <f>VLOOKUP(L2437,[2]Feuil1!$F:$F,1,)</f>
        <v>#N/A</v>
      </c>
      <c r="N2437" s="317"/>
    </row>
    <row r="2438" spans="1:14">
      <c r="A2438" s="317" t="str">
        <f>_xlfn.XLOOKUP(B2438,NRO!I:I,NRO!H:H)</f>
        <v>KMR</v>
      </c>
      <c r="B2438" s="317" t="s">
        <v>778</v>
      </c>
      <c r="C2438" s="317" t="s">
        <v>3740</v>
      </c>
      <c r="D2438" s="317">
        <v>14.79181</v>
      </c>
      <c r="E2438" s="317">
        <v>-17.331620000000001</v>
      </c>
      <c r="F2438" s="317">
        <v>0</v>
      </c>
      <c r="G2438" s="317">
        <v>6</v>
      </c>
      <c r="H2438" s="317">
        <v>0</v>
      </c>
      <c r="I2438" s="317">
        <v>0</v>
      </c>
      <c r="J2438" s="318" t="s">
        <v>12</v>
      </c>
      <c r="K2438" s="317" t="s">
        <v>5432</v>
      </c>
      <c r="L2438" s="317" t="s">
        <v>7924</v>
      </c>
      <c r="M2438" s="317" t="e">
        <f>VLOOKUP(L2438,[2]Feuil1!$F:$F,1,)</f>
        <v>#N/A</v>
      </c>
      <c r="N2438" s="317"/>
    </row>
    <row r="2439" spans="1:14">
      <c r="A2439" s="317" t="str">
        <f>_xlfn.XLOOKUP(B2439,NRO!I:I,NRO!H:H)</f>
        <v>HAN</v>
      </c>
      <c r="B2439" s="317" t="s">
        <v>380</v>
      </c>
      <c r="C2439" s="317" t="s">
        <v>3925</v>
      </c>
      <c r="D2439" s="317">
        <v>14.702757999999999</v>
      </c>
      <c r="E2439" s="317">
        <v>-17.426807</v>
      </c>
      <c r="F2439" s="317">
        <v>0</v>
      </c>
      <c r="G2439" s="317">
        <v>6</v>
      </c>
      <c r="H2439" s="317">
        <v>0</v>
      </c>
      <c r="I2439" s="317">
        <v>0</v>
      </c>
      <c r="J2439" s="317" t="s">
        <v>19</v>
      </c>
      <c r="K2439" s="317" t="s">
        <v>5432</v>
      </c>
      <c r="L2439" s="317" t="s">
        <v>7925</v>
      </c>
      <c r="M2439" s="317" t="e">
        <f>VLOOKUP(L2439,[2]Feuil1!$F:$F,1,)</f>
        <v>#N/A</v>
      </c>
      <c r="N2439" s="317"/>
    </row>
    <row r="2440" spans="1:14">
      <c r="A2440" s="317" t="str">
        <f>_xlfn.XLOOKUP(B2440,NRO!I:I,NRO!H:H)</f>
        <v>HAN</v>
      </c>
      <c r="B2440" s="317" t="s">
        <v>215</v>
      </c>
      <c r="C2440" s="317" t="s">
        <v>4161</v>
      </c>
      <c r="D2440" s="317">
        <v>14.73897</v>
      </c>
      <c r="E2440" s="317">
        <v>-17.431830000000001</v>
      </c>
      <c r="F2440" s="317">
        <v>0</v>
      </c>
      <c r="G2440" s="317">
        <v>6</v>
      </c>
      <c r="H2440" s="317">
        <v>0</v>
      </c>
      <c r="I2440" s="317">
        <v>0</v>
      </c>
      <c r="J2440" s="317" t="s">
        <v>19</v>
      </c>
      <c r="K2440" s="317" t="s">
        <v>5432</v>
      </c>
      <c r="L2440" s="317" t="s">
        <v>7926</v>
      </c>
      <c r="M2440" s="317" t="e">
        <f>VLOOKUP(L2440,[2]Feuil1!$F:$F,1,)</f>
        <v>#N/A</v>
      </c>
      <c r="N2440" s="317"/>
    </row>
    <row r="2441" spans="1:14">
      <c r="A2441" s="317" t="str">
        <f>_xlfn.XLOOKUP(B2441,NRO!I:I,NRO!H:H)</f>
        <v>NFO</v>
      </c>
      <c r="B2441" s="317" t="s">
        <v>223</v>
      </c>
      <c r="C2441" s="317" t="s">
        <v>5295</v>
      </c>
      <c r="D2441" s="317">
        <v>14.763120000000001</v>
      </c>
      <c r="E2441" s="317">
        <v>-17.45044</v>
      </c>
      <c r="F2441" s="317">
        <v>0</v>
      </c>
      <c r="G2441" s="317">
        <v>6</v>
      </c>
      <c r="H2441" s="317">
        <v>0</v>
      </c>
      <c r="I2441" s="317">
        <v>0</v>
      </c>
      <c r="J2441" s="317" t="s">
        <v>19</v>
      </c>
      <c r="K2441" s="317" t="s">
        <v>5432</v>
      </c>
      <c r="L2441" s="317" t="s">
        <v>7927</v>
      </c>
      <c r="M2441" s="317" t="e">
        <f>VLOOKUP(L2441,[2]Feuil1!$F:$F,1,)</f>
        <v>#N/A</v>
      </c>
      <c r="N2441" s="317"/>
    </row>
    <row r="2442" spans="1:14">
      <c r="A2442" s="317" t="str">
        <f>_xlfn.XLOOKUP(B2442,NRO!I:I,NRO!H:H)</f>
        <v>TIA</v>
      </c>
      <c r="B2442" s="317" t="s">
        <v>1009</v>
      </c>
      <c r="C2442" s="317" t="s">
        <v>4411</v>
      </c>
      <c r="D2442" s="317">
        <v>14.75141</v>
      </c>
      <c r="E2442" s="317">
        <v>-17.344480000000001</v>
      </c>
      <c r="F2442" s="317">
        <v>0</v>
      </c>
      <c r="G2442" s="317">
        <v>8</v>
      </c>
      <c r="H2442" s="317">
        <v>0</v>
      </c>
      <c r="I2442" s="317">
        <v>0</v>
      </c>
      <c r="J2442" s="318" t="s">
        <v>12</v>
      </c>
      <c r="K2442" s="317" t="s">
        <v>5432</v>
      </c>
      <c r="L2442" s="317" t="s">
        <v>7928</v>
      </c>
      <c r="M2442" s="317" t="e">
        <f>VLOOKUP(L2442,[2]Feuil1!$F:$F,1,)</f>
        <v>#N/A</v>
      </c>
      <c r="N2442" s="317"/>
    </row>
    <row r="2443" spans="1:14">
      <c r="A2443" s="317" t="str">
        <f>_xlfn.XLOOKUP(B2443,NRO!I:I,NRO!H:H)</f>
        <v>HAN</v>
      </c>
      <c r="B2443" s="317" t="s">
        <v>646</v>
      </c>
      <c r="C2443" s="317" t="s">
        <v>4137</v>
      </c>
      <c r="D2443" s="317">
        <v>14.707132670286899</v>
      </c>
      <c r="E2443" s="317">
        <v>-17.437749482150799</v>
      </c>
      <c r="F2443" s="317">
        <v>0</v>
      </c>
      <c r="G2443" s="317">
        <v>6</v>
      </c>
      <c r="H2443" s="317">
        <v>0</v>
      </c>
      <c r="I2443" s="317">
        <v>0</v>
      </c>
      <c r="J2443" s="317" t="s">
        <v>19</v>
      </c>
      <c r="K2443" s="317" t="s">
        <v>5432</v>
      </c>
      <c r="L2443" s="317" t="s">
        <v>7929</v>
      </c>
      <c r="M2443" s="317" t="e">
        <f>VLOOKUP(L2443,[2]Feuil1!$F:$F,1,)</f>
        <v>#N/A</v>
      </c>
      <c r="N2443" s="317"/>
    </row>
    <row r="2444" spans="1:14">
      <c r="A2444" s="317" t="str">
        <f>_xlfn.XLOOKUP(B2444,NRO!I:I,NRO!H:H)</f>
        <v>ALM</v>
      </c>
      <c r="B2444" s="317" t="s">
        <v>182</v>
      </c>
      <c r="C2444" s="317" t="s">
        <v>5296</v>
      </c>
      <c r="D2444" s="317">
        <v>14.743281</v>
      </c>
      <c r="E2444" s="317">
        <v>-17.507476</v>
      </c>
      <c r="F2444" s="317">
        <v>0</v>
      </c>
      <c r="G2444" s="317">
        <v>16</v>
      </c>
      <c r="H2444" s="317">
        <v>0</v>
      </c>
      <c r="I2444" s="317">
        <v>0</v>
      </c>
      <c r="J2444" s="317" t="s">
        <v>19</v>
      </c>
      <c r="K2444" s="317" t="s">
        <v>5432</v>
      </c>
      <c r="L2444" s="317" t="s">
        <v>7930</v>
      </c>
      <c r="M2444" s="317" t="e">
        <f>VLOOKUP(L2444,[2]Feuil1!$F:$F,1,)</f>
        <v>#N/A</v>
      </c>
      <c r="N2444" s="317"/>
    </row>
    <row r="2445" spans="1:14">
      <c r="A2445" s="317" t="str">
        <f>_xlfn.XLOOKUP(B2445,NRO!I:I,NRO!H:H)</f>
        <v>REP</v>
      </c>
      <c r="B2445" s="317" t="s">
        <v>150</v>
      </c>
      <c r="C2445" s="317" t="s">
        <v>4358</v>
      </c>
      <c r="D2445" s="317">
        <v>14.664959</v>
      </c>
      <c r="E2445" s="317">
        <v>-17.434190999999998</v>
      </c>
      <c r="F2445" s="317">
        <v>0</v>
      </c>
      <c r="G2445" s="317">
        <v>12</v>
      </c>
      <c r="H2445" s="317">
        <v>0</v>
      </c>
      <c r="I2445" s="317">
        <v>0</v>
      </c>
      <c r="J2445" s="317" t="s">
        <v>19</v>
      </c>
      <c r="K2445" s="317" t="s">
        <v>5432</v>
      </c>
      <c r="L2445" s="317" t="s">
        <v>7931</v>
      </c>
      <c r="M2445" s="317" t="e">
        <f>VLOOKUP(L2445,[2]Feuil1!$F:$F,1,)</f>
        <v>#N/A</v>
      </c>
      <c r="N2445" s="317"/>
    </row>
    <row r="2446" spans="1:14">
      <c r="A2446" s="317" t="str">
        <f>_xlfn.XLOOKUP(B2446,NRO!I:I,NRO!H:H)</f>
        <v>SDF</v>
      </c>
      <c r="B2446" s="317" t="s">
        <v>304</v>
      </c>
      <c r="C2446" s="317" t="s">
        <v>3770</v>
      </c>
      <c r="D2446" s="317">
        <v>14.74442</v>
      </c>
      <c r="E2446" s="317">
        <v>-17.461939999999998</v>
      </c>
      <c r="F2446" s="317">
        <v>0</v>
      </c>
      <c r="G2446" s="317">
        <v>6</v>
      </c>
      <c r="H2446" s="317">
        <v>0</v>
      </c>
      <c r="I2446" s="317">
        <v>0</v>
      </c>
      <c r="J2446" s="317" t="s">
        <v>19</v>
      </c>
      <c r="K2446" s="317" t="s">
        <v>5432</v>
      </c>
      <c r="L2446" s="317" t="s">
        <v>7932</v>
      </c>
      <c r="M2446" s="317" t="e">
        <f>VLOOKUP(L2446,[2]Feuil1!$F:$F,1,)</f>
        <v>#N/A</v>
      </c>
      <c r="N2446" s="317"/>
    </row>
    <row r="2447" spans="1:14">
      <c r="A2447" s="317" t="str">
        <f>_xlfn.XLOOKUP(B2447,NRO!I:I,NRO!H:H)</f>
        <v>GMB</v>
      </c>
      <c r="B2447" s="317" t="s">
        <v>1295</v>
      </c>
      <c r="C2447" s="317" t="s">
        <v>4109</v>
      </c>
      <c r="D2447" s="317">
        <v>14.44929</v>
      </c>
      <c r="E2447" s="317">
        <v>-16.968060000000001</v>
      </c>
      <c r="F2447" s="317">
        <v>0</v>
      </c>
      <c r="G2447" s="317">
        <v>8</v>
      </c>
      <c r="H2447" s="317">
        <v>0</v>
      </c>
      <c r="I2447" s="317">
        <v>0</v>
      </c>
      <c r="J2447" s="320" t="s">
        <v>23</v>
      </c>
      <c r="K2447" s="317" t="s">
        <v>5432</v>
      </c>
      <c r="L2447" s="317" t="s">
        <v>7933</v>
      </c>
      <c r="M2447" s="317" t="e">
        <f>VLOOKUP(L2447,[2]Feuil1!$F:$F,1,)</f>
        <v>#N/A</v>
      </c>
      <c r="N2447" s="317"/>
    </row>
    <row r="2448" spans="1:14">
      <c r="A2448" s="317" t="str">
        <f>_xlfn.XLOOKUP(B2448,NRO!I:I,NRO!H:H)</f>
        <v>GMB</v>
      </c>
      <c r="B2448" s="317" t="s">
        <v>555</v>
      </c>
      <c r="C2448" s="317" t="s">
        <v>4435</v>
      </c>
      <c r="D2448" s="317">
        <v>14.44134</v>
      </c>
      <c r="E2448" s="317">
        <v>-17.017299999999999</v>
      </c>
      <c r="F2448" s="317">
        <v>0</v>
      </c>
      <c r="G2448" s="317">
        <v>6</v>
      </c>
      <c r="H2448" s="317">
        <v>0</v>
      </c>
      <c r="I2448" s="317">
        <v>0</v>
      </c>
      <c r="J2448" s="320" t="s">
        <v>23</v>
      </c>
      <c r="K2448" s="317" t="s">
        <v>5432</v>
      </c>
      <c r="L2448" s="317" t="s">
        <v>7934</v>
      </c>
      <c r="M2448" s="317" t="e">
        <f>VLOOKUP(L2448,[2]Feuil1!$F:$F,1,)</f>
        <v>#N/A</v>
      </c>
      <c r="N2448" s="317"/>
    </row>
    <row r="2449" spans="1:14">
      <c r="A2449" s="317" t="str">
        <f>_xlfn.XLOOKUP(B2449,NRO!I:I,NRO!H:H)</f>
        <v>SEB</v>
      </c>
      <c r="B2449" s="317" t="s">
        <v>1554</v>
      </c>
      <c r="C2449" s="317" t="s">
        <v>3699</v>
      </c>
      <c r="D2449" s="317">
        <v>14.736459999999999</v>
      </c>
      <c r="E2449" s="317">
        <v>-17.149349999999998</v>
      </c>
      <c r="F2449" s="317">
        <v>0</v>
      </c>
      <c r="G2449" s="317">
        <v>8</v>
      </c>
      <c r="H2449" s="317">
        <v>0</v>
      </c>
      <c r="I2449" s="317">
        <v>0</v>
      </c>
      <c r="J2449" s="318" t="s">
        <v>12</v>
      </c>
      <c r="K2449" s="317" t="s">
        <v>5432</v>
      </c>
      <c r="L2449" s="317" t="s">
        <v>7935</v>
      </c>
      <c r="M2449" s="317" t="e">
        <f>VLOOKUP(L2449,[2]Feuil1!$F:$F,1,)</f>
        <v>#N/A</v>
      </c>
      <c r="N2449" s="317"/>
    </row>
    <row r="2450" spans="1:14">
      <c r="A2450" s="317" t="str">
        <f>_xlfn.XLOOKUP(B2450,NRO!I:I,NRO!H:H)</f>
        <v>ZIG</v>
      </c>
      <c r="B2450" s="317" t="s">
        <v>1457</v>
      </c>
      <c r="C2450" s="317" t="s">
        <v>4021</v>
      </c>
      <c r="D2450" s="317">
        <v>12.575609999999999</v>
      </c>
      <c r="E2450" s="317">
        <v>-16.260899999999999</v>
      </c>
      <c r="F2450" s="317">
        <v>0</v>
      </c>
      <c r="G2450" s="317">
        <v>8</v>
      </c>
      <c r="H2450" s="317">
        <v>0</v>
      </c>
      <c r="I2450" s="317">
        <v>0</v>
      </c>
      <c r="J2450" s="319" t="s">
        <v>17</v>
      </c>
      <c r="K2450" s="317" t="s">
        <v>5432</v>
      </c>
      <c r="L2450" s="317" t="s">
        <v>7936</v>
      </c>
      <c r="M2450" s="317" t="str">
        <f>VLOOKUP(L2450,[2]Feuil1!$F:$F,1,)</f>
        <v>O_ZIG_A09_PBO67_7</v>
      </c>
      <c r="N2450" s="317"/>
    </row>
    <row r="2451" spans="1:14">
      <c r="A2451" s="317" t="str">
        <f>_xlfn.XLOOKUP(B2451,NRO!I:I,NRO!H:H)</f>
        <v>SEB</v>
      </c>
      <c r="B2451" s="317" t="s">
        <v>1380</v>
      </c>
      <c r="C2451" s="317" t="s">
        <v>3698</v>
      </c>
      <c r="D2451" s="317">
        <v>14.744070000000001</v>
      </c>
      <c r="E2451" s="317">
        <v>-17.137820000000001</v>
      </c>
      <c r="F2451" s="317">
        <v>0</v>
      </c>
      <c r="G2451" s="317">
        <v>8</v>
      </c>
      <c r="H2451" s="317">
        <v>0</v>
      </c>
      <c r="I2451" s="317">
        <v>0</v>
      </c>
      <c r="J2451" s="318" t="s">
        <v>12</v>
      </c>
      <c r="K2451" s="317" t="s">
        <v>5432</v>
      </c>
      <c r="L2451" s="317" t="s">
        <v>7937</v>
      </c>
      <c r="M2451" s="317" t="e">
        <f>VLOOKUP(L2451,[2]Feuil1!$F:$F,1,)</f>
        <v>#N/A</v>
      </c>
      <c r="N2451" s="317"/>
    </row>
    <row r="2452" spans="1:14">
      <c r="A2452" s="317" t="str">
        <f>_xlfn.XLOOKUP(B2452,NRO!I:I,NRO!H:H)</f>
        <v>ZIG</v>
      </c>
      <c r="B2452" s="317" t="s">
        <v>1193</v>
      </c>
      <c r="C2452" s="317" t="s">
        <v>3870</v>
      </c>
      <c r="D2452" s="317">
        <v>12.580399999999999</v>
      </c>
      <c r="E2452" s="317">
        <v>-16.278980000000001</v>
      </c>
      <c r="F2452" s="317">
        <v>0</v>
      </c>
      <c r="G2452" s="317">
        <v>8</v>
      </c>
      <c r="H2452" s="317">
        <v>0</v>
      </c>
      <c r="I2452" s="317">
        <v>0</v>
      </c>
      <c r="J2452" s="319" t="s">
        <v>17</v>
      </c>
      <c r="K2452" s="317" t="s">
        <v>5432</v>
      </c>
      <c r="L2452" s="317" t="s">
        <v>7938</v>
      </c>
      <c r="M2452" s="317" t="e">
        <f>VLOOKUP(L2452,[2]Feuil1!$F:$F,1,)</f>
        <v>#N/A</v>
      </c>
      <c r="N2452" s="317"/>
    </row>
    <row r="2453" spans="1:14">
      <c r="A2453" s="317" t="str">
        <f>_xlfn.XLOOKUP(B2453,NRO!I:I,NRO!H:H)</f>
        <v>ZIG</v>
      </c>
      <c r="B2453" s="317" t="s">
        <v>1457</v>
      </c>
      <c r="C2453" s="317" t="s">
        <v>3911</v>
      </c>
      <c r="D2453" s="317">
        <v>12.57963</v>
      </c>
      <c r="E2453" s="317">
        <v>-16.263310000000001</v>
      </c>
      <c r="F2453" s="317">
        <v>0</v>
      </c>
      <c r="G2453" s="317">
        <v>8</v>
      </c>
      <c r="H2453" s="317">
        <v>0</v>
      </c>
      <c r="I2453" s="317">
        <v>0</v>
      </c>
      <c r="J2453" s="319" t="s">
        <v>17</v>
      </c>
      <c r="K2453" s="317" t="s">
        <v>5432</v>
      </c>
      <c r="L2453" s="317" t="s">
        <v>7939</v>
      </c>
      <c r="M2453" s="317" t="str">
        <f>VLOOKUP(L2453,[2]Feuil1!$F:$F,1,)</f>
        <v>O_ZIG_A09_PBO55_7</v>
      </c>
      <c r="N2453" s="317"/>
    </row>
    <row r="2454" spans="1:14">
      <c r="A2454" s="317" t="str">
        <f>_xlfn.XLOOKUP(B2454,NRO!I:I,NRO!H:H)</f>
        <v>ZIG</v>
      </c>
      <c r="B2454" s="317" t="s">
        <v>1193</v>
      </c>
      <c r="C2454" s="317" t="s">
        <v>3783</v>
      </c>
      <c r="D2454" s="317">
        <v>12.58112</v>
      </c>
      <c r="E2454" s="317">
        <v>-16.278230000000001</v>
      </c>
      <c r="F2454" s="317">
        <v>0</v>
      </c>
      <c r="G2454" s="317">
        <v>8</v>
      </c>
      <c r="H2454" s="317">
        <v>0</v>
      </c>
      <c r="I2454" s="317">
        <v>0</v>
      </c>
      <c r="J2454" s="319" t="s">
        <v>17</v>
      </c>
      <c r="K2454" s="317" t="s">
        <v>5432</v>
      </c>
      <c r="L2454" s="317" t="s">
        <v>7940</v>
      </c>
      <c r="M2454" s="317" t="e">
        <f>VLOOKUP(L2454,[2]Feuil1!$F:$F,1,)</f>
        <v>#N/A</v>
      </c>
      <c r="N2454" s="317"/>
    </row>
    <row r="2455" spans="1:14">
      <c r="A2455" s="317" t="str">
        <f>_xlfn.XLOOKUP(B2455,NRO!I:I,NRO!H:H)</f>
        <v>SEB</v>
      </c>
      <c r="B2455" s="317" t="s">
        <v>1380</v>
      </c>
      <c r="C2455" s="317" t="s">
        <v>3699</v>
      </c>
      <c r="D2455" s="317">
        <v>14.74892</v>
      </c>
      <c r="E2455" s="317">
        <v>-17.135429999999999</v>
      </c>
      <c r="F2455" s="317">
        <v>0</v>
      </c>
      <c r="G2455" s="317">
        <v>8</v>
      </c>
      <c r="H2455" s="317">
        <v>0</v>
      </c>
      <c r="I2455" s="317">
        <v>0</v>
      </c>
      <c r="J2455" s="318" t="s">
        <v>12</v>
      </c>
      <c r="K2455" s="317" t="s">
        <v>5432</v>
      </c>
      <c r="L2455" s="317" t="s">
        <v>7941</v>
      </c>
      <c r="M2455" s="317" t="e">
        <f>VLOOKUP(L2455,[2]Feuil1!$F:$F,1,)</f>
        <v>#N/A</v>
      </c>
      <c r="N2455" s="317"/>
    </row>
    <row r="2456" spans="1:14">
      <c r="A2456" s="317" t="str">
        <f>_xlfn.XLOOKUP(B2456,NRO!I:I,NRO!H:H)</f>
        <v>BIG</v>
      </c>
      <c r="B2456" s="317" t="s">
        <v>1666</v>
      </c>
      <c r="C2456" s="317" t="s">
        <v>4503</v>
      </c>
      <c r="D2456" s="317">
        <v>12.792619999999999</v>
      </c>
      <c r="E2456" s="317">
        <v>-16.209320000000002</v>
      </c>
      <c r="F2456" s="317">
        <v>0</v>
      </c>
      <c r="G2456" s="317">
        <v>6</v>
      </c>
      <c r="H2456" s="317">
        <v>0</v>
      </c>
      <c r="I2456" s="317">
        <v>0</v>
      </c>
      <c r="J2456" s="319" t="s">
        <v>17</v>
      </c>
      <c r="K2456" s="317" t="s">
        <v>5432</v>
      </c>
      <c r="L2456" s="317" t="s">
        <v>7942</v>
      </c>
      <c r="M2456" s="317" t="e">
        <f>VLOOKUP(L2456,[2]Feuil1!$F:$F,1,)</f>
        <v>#N/A</v>
      </c>
      <c r="N2456" s="317"/>
    </row>
    <row r="2457" spans="1:14">
      <c r="A2457" s="317" t="str">
        <f>_xlfn.XLOOKUP(B2457,NRO!I:I,NRO!H:H)</f>
        <v>SEB</v>
      </c>
      <c r="B2457" s="317" t="s">
        <v>1380</v>
      </c>
      <c r="C2457" s="317" t="s">
        <v>3790</v>
      </c>
      <c r="D2457" s="317">
        <v>14.74863</v>
      </c>
      <c r="E2457" s="317">
        <v>-17.13663</v>
      </c>
      <c r="F2457" s="317">
        <v>0</v>
      </c>
      <c r="G2457" s="317">
        <v>8</v>
      </c>
      <c r="H2457" s="317">
        <v>0</v>
      </c>
      <c r="I2457" s="317">
        <v>0</v>
      </c>
      <c r="J2457" s="318" t="s">
        <v>12</v>
      </c>
      <c r="K2457" s="317" t="s">
        <v>5432</v>
      </c>
      <c r="L2457" s="317" t="s">
        <v>7943</v>
      </c>
      <c r="M2457" s="317" t="str">
        <f>VLOOKUP(L2457,[2]Feuil1!$F:$F,1,)</f>
        <v>O_SEB_N06_PBO134_7</v>
      </c>
      <c r="N2457" s="317"/>
    </row>
    <row r="2458" spans="1:14">
      <c r="A2458" s="317" t="str">
        <f>_xlfn.XLOOKUP(B2458,NRO!I:I,NRO!H:H)</f>
        <v>NFO</v>
      </c>
      <c r="B2458" s="317" t="s">
        <v>466</v>
      </c>
      <c r="C2458" s="317" t="s">
        <v>4057</v>
      </c>
      <c r="D2458" s="317">
        <v>14.758520000000001</v>
      </c>
      <c r="E2458" s="317">
        <v>-17.445519999999998</v>
      </c>
      <c r="F2458" s="317">
        <v>0</v>
      </c>
      <c r="G2458" s="317">
        <v>6</v>
      </c>
      <c r="H2458" s="317">
        <v>0</v>
      </c>
      <c r="I2458" s="317">
        <v>0</v>
      </c>
      <c r="J2458" s="318" t="s">
        <v>12</v>
      </c>
      <c r="K2458" s="317" t="s">
        <v>5432</v>
      </c>
      <c r="L2458" s="317" t="s">
        <v>7944</v>
      </c>
      <c r="M2458" s="317" t="e">
        <f>VLOOKUP(L2458,[2]Feuil1!$F:$F,1,)</f>
        <v>#N/A</v>
      </c>
      <c r="N2458" s="317"/>
    </row>
    <row r="2459" spans="1:14">
      <c r="A2459" s="317" t="str">
        <f>_xlfn.XLOOKUP(B2459,NRO!I:I,NRO!H:H)</f>
        <v>ALM</v>
      </c>
      <c r="B2459" s="317" t="s">
        <v>170</v>
      </c>
      <c r="C2459" s="317" t="s">
        <v>4340</v>
      </c>
      <c r="D2459" s="317">
        <v>14.741674250000001</v>
      </c>
      <c r="E2459" s="317">
        <v>-17.52791057</v>
      </c>
      <c r="F2459" s="317">
        <v>0</v>
      </c>
      <c r="G2459" s="317">
        <v>8</v>
      </c>
      <c r="H2459" s="317">
        <v>0</v>
      </c>
      <c r="I2459" s="317">
        <v>0</v>
      </c>
      <c r="J2459" s="317" t="s">
        <v>19</v>
      </c>
      <c r="K2459" s="317" t="s">
        <v>5432</v>
      </c>
      <c r="L2459" s="317" t="s">
        <v>7945</v>
      </c>
      <c r="M2459" s="317" t="e">
        <f>VLOOKUP(L2459,[2]Feuil1!$F:$F,1,)</f>
        <v>#N/A</v>
      </c>
      <c r="N2459" s="317"/>
    </row>
    <row r="2460" spans="1:14">
      <c r="A2460" s="317" t="str">
        <f>_xlfn.XLOOKUP(B2460,NRO!I:I,NRO!H:H)</f>
        <v>GMB</v>
      </c>
      <c r="B2460" s="317" t="s">
        <v>528</v>
      </c>
      <c r="C2460" s="317" t="s">
        <v>4858</v>
      </c>
      <c r="D2460" s="317">
        <v>14.45444</v>
      </c>
      <c r="E2460" s="317">
        <v>-17.033860000000001</v>
      </c>
      <c r="F2460" s="317">
        <v>0</v>
      </c>
      <c r="G2460" s="317">
        <v>6</v>
      </c>
      <c r="H2460" s="317">
        <v>0</v>
      </c>
      <c r="I2460" s="317">
        <v>0</v>
      </c>
      <c r="J2460" s="320" t="s">
        <v>23</v>
      </c>
      <c r="K2460" s="317" t="s">
        <v>5432</v>
      </c>
      <c r="L2460" s="317" t="s">
        <v>7946</v>
      </c>
      <c r="M2460" s="317" t="e">
        <f>VLOOKUP(L2460,[2]Feuil1!$F:$F,1,)</f>
        <v>#N/A</v>
      </c>
      <c r="N2460" s="317"/>
    </row>
    <row r="2461" spans="1:14">
      <c r="A2461" s="317" t="str">
        <f>_xlfn.XLOOKUP(B2461,NRO!I:I,NRO!H:H)</f>
        <v>MED</v>
      </c>
      <c r="B2461" s="317" t="s">
        <v>390</v>
      </c>
      <c r="C2461" s="317" t="s">
        <v>4313</v>
      </c>
      <c r="D2461" s="317">
        <v>14.687709999999999</v>
      </c>
      <c r="E2461" s="317">
        <v>-17.45505</v>
      </c>
      <c r="F2461" s="317">
        <v>0</v>
      </c>
      <c r="G2461" s="317">
        <v>6</v>
      </c>
      <c r="H2461" s="317">
        <v>0</v>
      </c>
      <c r="I2461" s="317">
        <v>0</v>
      </c>
      <c r="J2461" s="317" t="s">
        <v>19</v>
      </c>
      <c r="K2461" s="317" t="s">
        <v>5432</v>
      </c>
      <c r="L2461" s="317" t="s">
        <v>7947</v>
      </c>
      <c r="M2461" s="317" t="e">
        <f>VLOOKUP(L2461,[2]Feuil1!$F:$F,1,)</f>
        <v>#N/A</v>
      </c>
      <c r="N2461" s="317"/>
    </row>
    <row r="2462" spans="1:14">
      <c r="A2462" s="317" t="str">
        <f>_xlfn.XLOOKUP(B2462,NRO!I:I,NRO!H:H)</f>
        <v>MAD</v>
      </c>
      <c r="B2462" s="317" t="s">
        <v>1471</v>
      </c>
      <c r="C2462" s="317" t="s">
        <v>3909</v>
      </c>
      <c r="D2462" s="317">
        <v>14.84944</v>
      </c>
      <c r="E2462" s="317">
        <v>-15.944800000000001</v>
      </c>
      <c r="F2462" s="317">
        <v>0</v>
      </c>
      <c r="G2462" s="317">
        <v>8</v>
      </c>
      <c r="H2462" s="317">
        <v>0</v>
      </c>
      <c r="I2462" s="317">
        <v>0</v>
      </c>
      <c r="J2462" s="320" t="s">
        <v>5430</v>
      </c>
      <c r="K2462" s="317" t="s">
        <v>5432</v>
      </c>
      <c r="L2462" s="317" t="s">
        <v>7948</v>
      </c>
      <c r="M2462" s="317" t="e">
        <f>VLOOKUP(L2462,[2]Feuil1!$F:$F,1,)</f>
        <v>#N/A</v>
      </c>
      <c r="N2462" s="317"/>
    </row>
    <row r="2463" spans="1:14">
      <c r="A2463" s="317" t="str">
        <f>_xlfn.XLOOKUP(B2463,NRO!I:I,NRO!H:H)</f>
        <v>THS</v>
      </c>
      <c r="B2463" s="317" t="s">
        <v>640</v>
      </c>
      <c r="C2463" s="317" t="s">
        <v>4721</v>
      </c>
      <c r="D2463" s="317">
        <v>14.76843</v>
      </c>
      <c r="E2463" s="317">
        <v>-16.935549999999999</v>
      </c>
      <c r="F2463" s="317">
        <v>0</v>
      </c>
      <c r="G2463" s="317">
        <v>6</v>
      </c>
      <c r="H2463" s="317">
        <v>0</v>
      </c>
      <c r="I2463" s="317">
        <v>0</v>
      </c>
      <c r="J2463" s="320" t="s">
        <v>23</v>
      </c>
      <c r="K2463" s="317" t="s">
        <v>5432</v>
      </c>
      <c r="L2463" s="317" t="s">
        <v>7949</v>
      </c>
      <c r="M2463" s="317" t="e">
        <f>VLOOKUP(L2463,[2]Feuil1!$F:$F,1,)</f>
        <v>#N/A</v>
      </c>
      <c r="N2463" s="317"/>
    </row>
    <row r="2464" spans="1:14">
      <c r="A2464" s="317" t="str">
        <f>_xlfn.XLOOKUP(B2464,NRO!I:I,NRO!H:H)</f>
        <v>MBR</v>
      </c>
      <c r="B2464" s="317" t="s">
        <v>742</v>
      </c>
      <c r="C2464" s="317" t="s">
        <v>4696</v>
      </c>
      <c r="D2464" s="317">
        <v>14.340909999999999</v>
      </c>
      <c r="E2464" s="317">
        <v>-16.92426</v>
      </c>
      <c r="F2464" s="317">
        <v>0</v>
      </c>
      <c r="G2464" s="317">
        <v>6</v>
      </c>
      <c r="H2464" s="317">
        <v>0</v>
      </c>
      <c r="I2464" s="317">
        <v>0</v>
      </c>
      <c r="J2464" s="320" t="s">
        <v>23</v>
      </c>
      <c r="K2464" s="317" t="s">
        <v>5432</v>
      </c>
      <c r="L2464" s="317" t="s">
        <v>7950</v>
      </c>
      <c r="M2464" s="317" t="e">
        <f>VLOOKUP(L2464,[2]Feuil1!$F:$F,1,)</f>
        <v>#N/A</v>
      </c>
      <c r="N2464" s="317"/>
    </row>
    <row r="2465" spans="1:14">
      <c r="A2465" s="317" t="str">
        <f>_xlfn.XLOOKUP(B2465,NRO!I:I,NRO!H:H)</f>
        <v>SMN</v>
      </c>
      <c r="B2465" s="317" t="s">
        <v>530</v>
      </c>
      <c r="C2465" s="317" t="s">
        <v>4661</v>
      </c>
      <c r="D2465" s="317">
        <v>14.471579999999999</v>
      </c>
      <c r="E2465" s="317">
        <v>-17.036210000000001</v>
      </c>
      <c r="F2465" s="317">
        <v>0</v>
      </c>
      <c r="G2465" s="317">
        <v>6</v>
      </c>
      <c r="H2465" s="317">
        <v>0</v>
      </c>
      <c r="I2465" s="317">
        <v>0</v>
      </c>
      <c r="J2465" s="320" t="s">
        <v>23</v>
      </c>
      <c r="K2465" s="317" t="s">
        <v>5432</v>
      </c>
      <c r="L2465" s="317" t="s">
        <v>7951</v>
      </c>
      <c r="M2465" s="317" t="e">
        <f>VLOOKUP(L2465,[2]Feuil1!$F:$F,1,)</f>
        <v>#N/A</v>
      </c>
      <c r="N2465" s="317"/>
    </row>
    <row r="2466" spans="1:14">
      <c r="A2466" s="317" t="str">
        <f>_xlfn.XLOOKUP(B2466,NRO!I:I,NRO!H:H)</f>
        <v>KLK</v>
      </c>
      <c r="B2466" s="317" t="s">
        <v>1362</v>
      </c>
      <c r="C2466" s="317" t="s">
        <v>3718</v>
      </c>
      <c r="D2466" s="317">
        <v>14.16478</v>
      </c>
      <c r="E2466" s="317">
        <v>-16.057269999999999</v>
      </c>
      <c r="F2466" s="317">
        <v>0</v>
      </c>
      <c r="G2466" s="317">
        <v>8</v>
      </c>
      <c r="H2466" s="317">
        <v>0</v>
      </c>
      <c r="I2466" s="317">
        <v>0</v>
      </c>
      <c r="J2466" s="322" t="s">
        <v>41</v>
      </c>
      <c r="K2466" s="317" t="s">
        <v>5432</v>
      </c>
      <c r="L2466" s="317" t="s">
        <v>7952</v>
      </c>
      <c r="M2466" s="317" t="e">
        <f>VLOOKUP(L2466,[2]Feuil1!$F:$F,1,)</f>
        <v>#N/A</v>
      </c>
      <c r="N2466" s="317"/>
    </row>
    <row r="2467" spans="1:14">
      <c r="A2467" s="317" t="str">
        <f>_xlfn.XLOOKUP(B2467,NRO!I:I,NRO!H:H)</f>
        <v>CAM</v>
      </c>
      <c r="B2467" s="317" t="s">
        <v>412</v>
      </c>
      <c r="C2467" s="317" t="s">
        <v>4030</v>
      </c>
      <c r="D2467" s="317">
        <v>14.747719999999999</v>
      </c>
      <c r="E2467" s="317">
        <v>-17.436810000000001</v>
      </c>
      <c r="F2467" s="317">
        <v>0</v>
      </c>
      <c r="G2467" s="317">
        <v>6</v>
      </c>
      <c r="H2467" s="317">
        <v>0</v>
      </c>
      <c r="I2467" s="317">
        <v>0</v>
      </c>
      <c r="J2467" s="318" t="s">
        <v>12</v>
      </c>
      <c r="K2467" s="317" t="s">
        <v>5432</v>
      </c>
      <c r="L2467" s="317" t="s">
        <v>7953</v>
      </c>
      <c r="M2467" s="317" t="e">
        <f>VLOOKUP(L2467,[2]Feuil1!$F:$F,1,)</f>
        <v>#N/A</v>
      </c>
      <c r="N2467" s="317"/>
    </row>
    <row r="2468" spans="1:14">
      <c r="A2468" s="317" t="str">
        <f>_xlfn.XLOOKUP(B2468,NRO!I:I,NRO!H:H)</f>
        <v>SVD</v>
      </c>
      <c r="B2468" s="317" t="s">
        <v>1301</v>
      </c>
      <c r="C2468" s="317" t="s">
        <v>5100</v>
      </c>
      <c r="D2468" s="317">
        <v>14.710900000000001</v>
      </c>
      <c r="E2468" s="317">
        <v>-17.46593</v>
      </c>
      <c r="F2468" s="317">
        <v>0</v>
      </c>
      <c r="G2468" s="317">
        <v>6</v>
      </c>
      <c r="H2468" s="317">
        <v>0</v>
      </c>
      <c r="I2468" s="317">
        <v>0</v>
      </c>
      <c r="J2468" s="317" t="s">
        <v>19</v>
      </c>
      <c r="K2468" s="317" t="s">
        <v>5432</v>
      </c>
      <c r="L2468" s="317" t="s">
        <v>7954</v>
      </c>
      <c r="M2468" s="317" t="e">
        <f>VLOOKUP(L2468,[2]Feuil1!$F:$F,1,)</f>
        <v>#N/A</v>
      </c>
      <c r="N2468" s="317"/>
    </row>
    <row r="2469" spans="1:14">
      <c r="A2469" s="317" t="str">
        <f>_xlfn.XLOOKUP(B2469,NRO!I:I,NRO!H:H)</f>
        <v>CAM</v>
      </c>
      <c r="B2469" s="317" t="s">
        <v>631</v>
      </c>
      <c r="C2469" s="317" t="s">
        <v>4261</v>
      </c>
      <c r="D2469" s="317">
        <v>14.75745</v>
      </c>
      <c r="E2469" s="317">
        <v>-17.432970000000001</v>
      </c>
      <c r="F2469" s="317">
        <v>0</v>
      </c>
      <c r="G2469" s="317">
        <v>6</v>
      </c>
      <c r="H2469" s="317">
        <v>0</v>
      </c>
      <c r="I2469" s="317">
        <v>0</v>
      </c>
      <c r="J2469" s="318" t="s">
        <v>12</v>
      </c>
      <c r="K2469" s="317" t="s">
        <v>5432</v>
      </c>
      <c r="L2469" s="317" t="s">
        <v>7955</v>
      </c>
      <c r="M2469" s="317" t="e">
        <f>VLOOKUP(L2469,[2]Feuil1!$F:$F,1,)</f>
        <v>#N/A</v>
      </c>
      <c r="N2469" s="317"/>
    </row>
    <row r="2470" spans="1:14">
      <c r="A2470" s="317" t="str">
        <f>_xlfn.XLOOKUP(B2470,NRO!I:I,NRO!H:H)</f>
        <v>THS</v>
      </c>
      <c r="B2470" s="317" t="s">
        <v>1103</v>
      </c>
      <c r="C2470" s="317" t="s">
        <v>4064</v>
      </c>
      <c r="D2470" s="317">
        <v>14.76092</v>
      </c>
      <c r="E2470" s="317">
        <v>-16.941030000000001</v>
      </c>
      <c r="F2470" s="317">
        <v>0</v>
      </c>
      <c r="G2470" s="317">
        <v>8</v>
      </c>
      <c r="H2470" s="317">
        <v>0</v>
      </c>
      <c r="I2470" s="317">
        <v>0</v>
      </c>
      <c r="J2470" s="320" t="s">
        <v>23</v>
      </c>
      <c r="K2470" s="317" t="s">
        <v>5432</v>
      </c>
      <c r="L2470" s="317" t="s">
        <v>7956</v>
      </c>
      <c r="M2470" s="317" t="str">
        <f>VLOOKUP(L2470,[2]Feuil1!$F:$F,1,)</f>
        <v>O_THS_A39_PBO147_7</v>
      </c>
      <c r="N2470" s="317"/>
    </row>
    <row r="2471" spans="1:14">
      <c r="A2471" s="317" t="str">
        <f>_xlfn.XLOOKUP(B2471,NRO!I:I,NRO!H:H)</f>
        <v>THS</v>
      </c>
      <c r="B2471" s="317" t="s">
        <v>1420</v>
      </c>
      <c r="C2471" s="317" t="s">
        <v>3793</v>
      </c>
      <c r="D2471" s="317">
        <v>14.77857</v>
      </c>
      <c r="E2471" s="317">
        <v>-16.925879999999999</v>
      </c>
      <c r="F2471" s="317">
        <v>0</v>
      </c>
      <c r="G2471" s="317">
        <v>8</v>
      </c>
      <c r="H2471" s="317">
        <v>0</v>
      </c>
      <c r="I2471" s="317">
        <v>0</v>
      </c>
      <c r="J2471" s="320" t="s">
        <v>23</v>
      </c>
      <c r="K2471" s="317" t="s">
        <v>5432</v>
      </c>
      <c r="L2471" s="317" t="s">
        <v>7957</v>
      </c>
      <c r="M2471" s="317" t="str">
        <f>VLOOKUP(L2471,[2]Feuil1!$F:$F,1,)</f>
        <v>O_THS_A05_PBO146_7</v>
      </c>
      <c r="N2471" s="317"/>
    </row>
    <row r="2472" spans="1:14">
      <c r="A2472" s="317" t="str">
        <f>_xlfn.XLOOKUP(B2472,NRO!I:I,NRO!H:H)</f>
        <v>MAD</v>
      </c>
      <c r="B2472" s="317" t="s">
        <v>1497</v>
      </c>
      <c r="C2472" s="317" t="s">
        <v>4020</v>
      </c>
      <c r="D2472" s="317">
        <v>14.863910000000001</v>
      </c>
      <c r="E2472" s="317">
        <v>-15.951460000000001</v>
      </c>
      <c r="F2472" s="317">
        <v>0</v>
      </c>
      <c r="G2472" s="317">
        <v>8</v>
      </c>
      <c r="H2472" s="317">
        <v>0</v>
      </c>
      <c r="I2472" s="317">
        <v>0</v>
      </c>
      <c r="J2472" s="320" t="s">
        <v>5430</v>
      </c>
      <c r="K2472" s="317" t="s">
        <v>5432</v>
      </c>
      <c r="L2472" s="317" t="s">
        <v>7958</v>
      </c>
      <c r="M2472" s="317" t="e">
        <f>VLOOKUP(L2472,[2]Feuil1!$F:$F,1,)</f>
        <v>#N/A</v>
      </c>
      <c r="N2472" s="317"/>
    </row>
    <row r="2473" spans="1:14">
      <c r="A2473" s="317" t="str">
        <f>_xlfn.XLOOKUP(B2473,NRO!I:I,NRO!H:H)</f>
        <v>KLK</v>
      </c>
      <c r="B2473" s="317" t="s">
        <v>1495</v>
      </c>
      <c r="C2473" s="317" t="s">
        <v>3831</v>
      </c>
      <c r="D2473" s="317">
        <v>14.14198</v>
      </c>
      <c r="E2473" s="317">
        <v>-16.089220000000001</v>
      </c>
      <c r="F2473" s="317">
        <v>0</v>
      </c>
      <c r="G2473" s="317">
        <v>8</v>
      </c>
      <c r="H2473" s="317">
        <v>0</v>
      </c>
      <c r="I2473" s="317">
        <v>0</v>
      </c>
      <c r="J2473" s="322" t="s">
        <v>41</v>
      </c>
      <c r="K2473" s="317" t="s">
        <v>5432</v>
      </c>
      <c r="L2473" s="317" t="s">
        <v>7959</v>
      </c>
      <c r="M2473" s="317" t="e">
        <f>VLOOKUP(L2473,[2]Feuil1!$F:$F,1,)</f>
        <v>#N/A</v>
      </c>
      <c r="N2473" s="317"/>
    </row>
    <row r="2474" spans="1:14">
      <c r="A2474" s="317" t="str">
        <f>_xlfn.XLOOKUP(B2474,NRO!I:I,NRO!H:H)</f>
        <v>MED</v>
      </c>
      <c r="B2474" s="317" t="s">
        <v>171</v>
      </c>
      <c r="C2474" s="317" t="s">
        <v>4228</v>
      </c>
      <c r="D2474" s="317">
        <v>14.667630000000001</v>
      </c>
      <c r="E2474" s="317">
        <v>-17.438020000000002</v>
      </c>
      <c r="F2474" s="317">
        <v>0</v>
      </c>
      <c r="G2474" s="317">
        <v>6</v>
      </c>
      <c r="H2474" s="317">
        <v>0</v>
      </c>
      <c r="I2474" s="317">
        <v>0</v>
      </c>
      <c r="J2474" s="317" t="s">
        <v>19</v>
      </c>
      <c r="K2474" s="317" t="s">
        <v>5432</v>
      </c>
      <c r="L2474" s="317" t="s">
        <v>7960</v>
      </c>
      <c r="M2474" s="317" t="e">
        <f>VLOOKUP(L2474,[2]Feuil1!$F:$F,1,)</f>
        <v>#N/A</v>
      </c>
      <c r="N2474" s="317"/>
    </row>
    <row r="2475" spans="1:14">
      <c r="A2475" s="317" t="str">
        <f>_xlfn.XLOOKUP(B2475,NRO!I:I,NRO!H:H)</f>
        <v>GMB</v>
      </c>
      <c r="B2475" s="317" t="s">
        <v>1295</v>
      </c>
      <c r="C2475" s="317" t="s">
        <v>4423</v>
      </c>
      <c r="D2475" s="317">
        <v>14.45102</v>
      </c>
      <c r="E2475" s="317">
        <v>-16.971540000000001</v>
      </c>
      <c r="F2475" s="317">
        <v>0</v>
      </c>
      <c r="G2475" s="317">
        <v>8</v>
      </c>
      <c r="H2475" s="317">
        <v>0</v>
      </c>
      <c r="I2475" s="317">
        <v>0</v>
      </c>
      <c r="J2475" s="320" t="s">
        <v>23</v>
      </c>
      <c r="K2475" s="317" t="s">
        <v>5432</v>
      </c>
      <c r="L2475" s="317" t="s">
        <v>7961</v>
      </c>
      <c r="M2475" s="317" t="e">
        <f>VLOOKUP(L2475,[2]Feuil1!$F:$F,1,)</f>
        <v>#N/A</v>
      </c>
      <c r="N2475" s="317"/>
    </row>
    <row r="2476" spans="1:14">
      <c r="A2476" s="317" t="str">
        <f>_xlfn.XLOOKUP(B2476,NRO!I:I,NRO!H:H)</f>
        <v>REP</v>
      </c>
      <c r="B2476" s="317" t="s">
        <v>151</v>
      </c>
      <c r="C2476" s="317" t="s">
        <v>4139</v>
      </c>
      <c r="D2476" s="317">
        <v>14.671670000000001</v>
      </c>
      <c r="E2476" s="317">
        <v>-17.429300999999999</v>
      </c>
      <c r="F2476" s="317">
        <v>0</v>
      </c>
      <c r="G2476" s="317">
        <v>6</v>
      </c>
      <c r="H2476" s="317">
        <v>0</v>
      </c>
      <c r="I2476" s="317">
        <v>0</v>
      </c>
      <c r="J2476" s="317" t="s">
        <v>19</v>
      </c>
      <c r="K2476" s="317" t="s">
        <v>5432</v>
      </c>
      <c r="L2476" s="317" t="s">
        <v>7962</v>
      </c>
      <c r="M2476" s="317" t="e">
        <f>VLOOKUP(L2476,[2]Feuil1!$F:$F,1,)</f>
        <v>#N/A</v>
      </c>
      <c r="N2476" s="317"/>
    </row>
    <row r="2477" spans="1:14">
      <c r="A2477" s="317" t="str">
        <f>_xlfn.XLOOKUP(B2477,NRO!I:I,NRO!H:H)</f>
        <v>THS</v>
      </c>
      <c r="B2477" s="317" t="s">
        <v>826</v>
      </c>
      <c r="C2477" s="317" t="s">
        <v>4671</v>
      </c>
      <c r="D2477" s="317">
        <v>14.76929</v>
      </c>
      <c r="E2477" s="317">
        <v>-16.95393</v>
      </c>
      <c r="F2477" s="317">
        <v>0</v>
      </c>
      <c r="G2477" s="317">
        <v>6</v>
      </c>
      <c r="H2477" s="317">
        <v>0</v>
      </c>
      <c r="I2477" s="317">
        <v>0</v>
      </c>
      <c r="J2477" s="320" t="s">
        <v>23</v>
      </c>
      <c r="K2477" s="317" t="s">
        <v>5432</v>
      </c>
      <c r="L2477" s="317" t="s">
        <v>7963</v>
      </c>
      <c r="M2477" s="317" t="e">
        <f>VLOOKUP(L2477,[2]Feuil1!$F:$F,1,)</f>
        <v>#N/A</v>
      </c>
      <c r="N2477" s="317"/>
    </row>
    <row r="2478" spans="1:14">
      <c r="A2478" s="317" t="str">
        <f>_xlfn.XLOOKUP(B2478,NRO!I:I,NRO!H:H)</f>
        <v>TIA</v>
      </c>
      <c r="B2478" s="317" t="s">
        <v>1144</v>
      </c>
      <c r="C2478" s="317" t="s">
        <v>3719</v>
      </c>
      <c r="D2478" s="317">
        <v>14.742419999999999</v>
      </c>
      <c r="E2478" s="317">
        <v>-17.369700000000002</v>
      </c>
      <c r="F2478" s="317">
        <v>0</v>
      </c>
      <c r="G2478" s="317">
        <v>8</v>
      </c>
      <c r="H2478" s="317">
        <v>0</v>
      </c>
      <c r="I2478" s="317">
        <v>0</v>
      </c>
      <c r="J2478" s="318" t="s">
        <v>12</v>
      </c>
      <c r="K2478" s="317" t="s">
        <v>5432</v>
      </c>
      <c r="L2478" s="317" t="s">
        <v>7964</v>
      </c>
      <c r="M2478" s="317" t="e">
        <f>VLOOKUP(L2478,[2]Feuil1!$F:$F,1,)</f>
        <v>#N/A</v>
      </c>
      <c r="N2478" s="317"/>
    </row>
    <row r="2479" spans="1:14">
      <c r="A2479" s="317" t="str">
        <f>_xlfn.XLOOKUP(B2479,NRO!I:I,NRO!H:H)</f>
        <v>SL1</v>
      </c>
      <c r="B2479" s="317" t="s">
        <v>854</v>
      </c>
      <c r="C2479" s="317" t="s">
        <v>3887</v>
      </c>
      <c r="D2479" s="317">
        <v>16.028379999999999</v>
      </c>
      <c r="E2479" s="317">
        <v>-16.506080000000001</v>
      </c>
      <c r="F2479" s="317">
        <v>0</v>
      </c>
      <c r="G2479" s="317">
        <v>8</v>
      </c>
      <c r="H2479" s="317">
        <v>0</v>
      </c>
      <c r="I2479" s="317">
        <v>0</v>
      </c>
      <c r="J2479" s="321" t="s">
        <v>26</v>
      </c>
      <c r="K2479" s="317" t="s">
        <v>5432</v>
      </c>
      <c r="L2479" s="317" t="s">
        <v>7965</v>
      </c>
      <c r="M2479" s="317" t="e">
        <f>VLOOKUP(L2479,[2]Feuil1!$F:$F,1,)</f>
        <v>#N/A</v>
      </c>
      <c r="N2479" s="317"/>
    </row>
    <row r="2480" spans="1:14">
      <c r="A2480" s="317" t="str">
        <f>_xlfn.XLOOKUP(B2480,NRO!I:I,NRO!H:H)</f>
        <v>MBO</v>
      </c>
      <c r="B2480" s="317" t="s">
        <v>1693</v>
      </c>
      <c r="C2480" s="317" t="s">
        <v>4505</v>
      </c>
      <c r="D2480" s="317">
        <v>15.137</v>
      </c>
      <c r="E2480" s="317">
        <v>-16.885380000000001</v>
      </c>
      <c r="F2480" s="317">
        <v>0</v>
      </c>
      <c r="G2480" s="317">
        <v>6</v>
      </c>
      <c r="H2480" s="317">
        <v>0</v>
      </c>
      <c r="I2480" s="317">
        <v>0</v>
      </c>
      <c r="J2480" s="320" t="s">
        <v>23</v>
      </c>
      <c r="K2480" s="317" t="s">
        <v>5432</v>
      </c>
      <c r="L2480" s="317" t="s">
        <v>7966</v>
      </c>
      <c r="M2480" s="317" t="e">
        <f>VLOOKUP(L2480,[2]Feuil1!$F:$F,1,)</f>
        <v>#N/A</v>
      </c>
      <c r="N2480" s="317"/>
    </row>
    <row r="2481" spans="1:14">
      <c r="A2481" s="317" t="str">
        <f>_xlfn.XLOOKUP(B2481,NRO!I:I,NRO!H:H)</f>
        <v>YOF</v>
      </c>
      <c r="B2481" s="317" t="s">
        <v>281</v>
      </c>
      <c r="C2481" s="317" t="s">
        <v>5022</v>
      </c>
      <c r="D2481" s="317">
        <v>14.746169999999999</v>
      </c>
      <c r="E2481" s="317">
        <v>-17.49868</v>
      </c>
      <c r="F2481" s="317">
        <v>0</v>
      </c>
      <c r="G2481" s="317">
        <v>6</v>
      </c>
      <c r="H2481" s="317">
        <v>0</v>
      </c>
      <c r="I2481" s="317">
        <v>0</v>
      </c>
      <c r="J2481" s="317" t="s">
        <v>19</v>
      </c>
      <c r="K2481" s="317" t="s">
        <v>5432</v>
      </c>
      <c r="L2481" s="317" t="s">
        <v>7967</v>
      </c>
      <c r="M2481" s="317" t="e">
        <f>VLOOKUP(L2481,[2]Feuil1!$F:$F,1,)</f>
        <v>#N/A</v>
      </c>
      <c r="N2481" s="317"/>
    </row>
    <row r="2482" spans="1:14">
      <c r="A2482" s="317" t="str">
        <f>_xlfn.XLOOKUP(B2482,NRO!I:I,NRO!H:H)</f>
        <v>GMB</v>
      </c>
      <c r="B2482" s="317" t="s">
        <v>1105</v>
      </c>
      <c r="C2482" s="317" t="s">
        <v>3719</v>
      </c>
      <c r="D2482" s="317">
        <v>14.44774</v>
      </c>
      <c r="E2482" s="317">
        <v>-16.967580000000002</v>
      </c>
      <c r="F2482" s="317">
        <v>0</v>
      </c>
      <c r="G2482" s="317">
        <v>8</v>
      </c>
      <c r="H2482" s="317">
        <v>0</v>
      </c>
      <c r="I2482" s="317">
        <v>0</v>
      </c>
      <c r="J2482" s="320" t="s">
        <v>23</v>
      </c>
      <c r="K2482" s="317" t="s">
        <v>5432</v>
      </c>
      <c r="L2482" s="317" t="s">
        <v>7968</v>
      </c>
      <c r="M2482" s="317" t="e">
        <f>VLOOKUP(L2482,[2]Feuil1!$F:$F,1,)</f>
        <v>#N/A</v>
      </c>
      <c r="N2482" s="317"/>
    </row>
    <row r="2483" spans="1:14">
      <c r="A2483" s="317" t="str">
        <f>_xlfn.XLOOKUP(B2483,NRO!I:I,NRO!H:H)</f>
        <v>SGK</v>
      </c>
      <c r="B2483" s="317" t="s">
        <v>1000</v>
      </c>
      <c r="C2483" s="317" t="s">
        <v>4063</v>
      </c>
      <c r="D2483" s="317">
        <v>14.786250000000001</v>
      </c>
      <c r="E2483" s="317">
        <v>-17.231780000000001</v>
      </c>
      <c r="F2483" s="317">
        <v>0</v>
      </c>
      <c r="G2483" s="317">
        <v>8</v>
      </c>
      <c r="H2483" s="317">
        <v>0</v>
      </c>
      <c r="I2483" s="317">
        <v>0</v>
      </c>
      <c r="J2483" s="318" t="s">
        <v>12</v>
      </c>
      <c r="K2483" s="317" t="s">
        <v>5432</v>
      </c>
      <c r="L2483" s="317" t="s">
        <v>7969</v>
      </c>
      <c r="M2483" s="317" t="str">
        <f>VLOOKUP(L2483,[2]Feuil1!$F:$F,1,)</f>
        <v>O_SGK_V08_PBO105_7</v>
      </c>
      <c r="N2483" s="317"/>
    </row>
    <row r="2484" spans="1:14">
      <c r="A2484" s="317" t="str">
        <f>_xlfn.XLOOKUP(B2484,NRO!I:I,NRO!H:H)</f>
        <v>MAT</v>
      </c>
      <c r="B2484" s="317" t="s">
        <v>1659</v>
      </c>
      <c r="C2484" s="317" t="s">
        <v>3822</v>
      </c>
      <c r="D2484" s="317">
        <v>15.659879999999999</v>
      </c>
      <c r="E2484" s="317">
        <v>-13.25488</v>
      </c>
      <c r="F2484" s="317">
        <v>0</v>
      </c>
      <c r="G2484" s="317">
        <v>8</v>
      </c>
      <c r="H2484" s="317">
        <v>0</v>
      </c>
      <c r="I2484" s="317">
        <v>0</v>
      </c>
      <c r="J2484" s="321" t="s">
        <v>26</v>
      </c>
      <c r="K2484" s="317" t="s">
        <v>5432</v>
      </c>
      <c r="L2484" s="317" t="s">
        <v>7970</v>
      </c>
      <c r="M2484" s="317" t="e">
        <f>VLOOKUP(L2484,[2]Feuil1!$F:$F,1,)</f>
        <v>#N/A</v>
      </c>
      <c r="N2484" s="317"/>
    </row>
    <row r="2485" spans="1:14">
      <c r="A2485" s="317" t="str">
        <f>_xlfn.XLOOKUP(B2485,NRO!I:I,NRO!H:H)</f>
        <v>GMB</v>
      </c>
      <c r="B2485" s="317" t="s">
        <v>1295</v>
      </c>
      <c r="C2485" s="317" t="s">
        <v>3833</v>
      </c>
      <c r="D2485" s="317">
        <v>14.44787</v>
      </c>
      <c r="E2485" s="317">
        <v>-16.969259999999998</v>
      </c>
      <c r="F2485" s="317">
        <v>0</v>
      </c>
      <c r="G2485" s="317">
        <v>8</v>
      </c>
      <c r="H2485" s="317">
        <v>0</v>
      </c>
      <c r="I2485" s="317">
        <v>0</v>
      </c>
      <c r="J2485" s="320" t="s">
        <v>23</v>
      </c>
      <c r="K2485" s="317" t="s">
        <v>5432</v>
      </c>
      <c r="L2485" s="317" t="s">
        <v>7971</v>
      </c>
      <c r="M2485" s="317" t="e">
        <f>VLOOKUP(L2485,[2]Feuil1!$F:$F,1,)</f>
        <v>#N/A</v>
      </c>
      <c r="N2485" s="317"/>
    </row>
    <row r="2486" spans="1:14">
      <c r="A2486" s="317" t="str">
        <f>_xlfn.XLOOKUP(B2486,NRO!I:I,NRO!H:H)</f>
        <v>YOF</v>
      </c>
      <c r="B2486" s="317" t="s">
        <v>281</v>
      </c>
      <c r="C2486" s="317" t="s">
        <v>5029</v>
      </c>
      <c r="D2486" s="317">
        <v>14.74555</v>
      </c>
      <c r="E2486" s="317">
        <v>-17.49898</v>
      </c>
      <c r="F2486" s="317">
        <v>0</v>
      </c>
      <c r="G2486" s="317">
        <v>6</v>
      </c>
      <c r="H2486" s="317">
        <v>0</v>
      </c>
      <c r="I2486" s="317">
        <v>0</v>
      </c>
      <c r="J2486" s="317" t="s">
        <v>19</v>
      </c>
      <c r="K2486" s="317" t="s">
        <v>5432</v>
      </c>
      <c r="L2486" s="317" t="s">
        <v>7972</v>
      </c>
      <c r="M2486" s="317" t="e">
        <f>VLOOKUP(L2486,[2]Feuil1!$F:$F,1,)</f>
        <v>#N/A</v>
      </c>
      <c r="N2486" s="317"/>
    </row>
    <row r="2487" spans="1:14">
      <c r="A2487" s="317" t="str">
        <f>_xlfn.XLOOKUP(B2487,NRO!I:I,NRO!H:H)</f>
        <v>MBR</v>
      </c>
      <c r="B2487" s="317" t="s">
        <v>720</v>
      </c>
      <c r="C2487" s="317" t="s">
        <v>4439</v>
      </c>
      <c r="D2487" s="317">
        <v>14.4048</v>
      </c>
      <c r="E2487" s="317">
        <v>-16.957550000000001</v>
      </c>
      <c r="F2487" s="317">
        <v>0</v>
      </c>
      <c r="G2487" s="317">
        <v>6</v>
      </c>
      <c r="H2487" s="317">
        <v>0</v>
      </c>
      <c r="I2487" s="317">
        <v>0</v>
      </c>
      <c r="J2487" s="320" t="s">
        <v>23</v>
      </c>
      <c r="K2487" s="317" t="s">
        <v>5432</v>
      </c>
      <c r="L2487" s="317" t="s">
        <v>7973</v>
      </c>
      <c r="M2487" s="317" t="e">
        <f>VLOOKUP(L2487,[2]Feuil1!$F:$F,1,)</f>
        <v>#N/A</v>
      </c>
      <c r="N2487" s="317"/>
    </row>
    <row r="2488" spans="1:14">
      <c r="A2488" s="317" t="str">
        <f>_xlfn.XLOOKUP(B2488,NRO!I:I,NRO!H:H)</f>
        <v>ACA</v>
      </c>
      <c r="B2488" s="317" t="s">
        <v>191</v>
      </c>
      <c r="C2488" s="317" t="s">
        <v>3855</v>
      </c>
      <c r="D2488" s="317">
        <v>14.695603999999999</v>
      </c>
      <c r="E2488" s="317">
        <v>-17.458855</v>
      </c>
      <c r="F2488" s="317">
        <v>0</v>
      </c>
      <c r="G2488" s="317">
        <v>8</v>
      </c>
      <c r="H2488" s="317">
        <v>0</v>
      </c>
      <c r="I2488" s="317">
        <v>0</v>
      </c>
      <c r="J2488" s="317" t="s">
        <v>19</v>
      </c>
      <c r="K2488" s="317" t="s">
        <v>5432</v>
      </c>
      <c r="L2488" s="317" t="s">
        <v>7974</v>
      </c>
      <c r="M2488" s="317" t="e">
        <f>VLOOKUP(L2488,[2]Feuil1!$F:$F,1,)</f>
        <v>#N/A</v>
      </c>
      <c r="N2488" s="317"/>
    </row>
    <row r="2489" spans="1:14">
      <c r="A2489" s="317" t="str">
        <f>_xlfn.XLOOKUP(B2489,NRO!I:I,NRO!H:H)</f>
        <v>TIA</v>
      </c>
      <c r="B2489" s="317" t="s">
        <v>818</v>
      </c>
      <c r="C2489" s="317" t="s">
        <v>3772</v>
      </c>
      <c r="D2489" s="317">
        <v>14.75189</v>
      </c>
      <c r="E2489" s="317">
        <v>-17.400500000000001</v>
      </c>
      <c r="F2489" s="317">
        <v>0</v>
      </c>
      <c r="G2489" s="317">
        <v>6</v>
      </c>
      <c r="H2489" s="317">
        <v>0</v>
      </c>
      <c r="I2489" s="317">
        <v>0</v>
      </c>
      <c r="J2489" s="318" t="s">
        <v>12</v>
      </c>
      <c r="K2489" s="317" t="s">
        <v>5432</v>
      </c>
      <c r="L2489" s="317" t="s">
        <v>7975</v>
      </c>
      <c r="M2489" s="317" t="e">
        <f>VLOOKUP(L2489,[2]Feuil1!$F:$F,1,)</f>
        <v>#N/A</v>
      </c>
      <c r="N2489" s="317"/>
    </row>
    <row r="2490" spans="1:14">
      <c r="A2490" s="317" t="str">
        <f>_xlfn.XLOOKUP(B2490,NRO!I:I,NRO!H:H)</f>
        <v>GDW</v>
      </c>
      <c r="B2490" s="317" t="s">
        <v>1178</v>
      </c>
      <c r="C2490" s="317" t="s">
        <v>3782</v>
      </c>
      <c r="D2490" s="317">
        <v>14.7737</v>
      </c>
      <c r="E2490" s="317">
        <v>-17.400010000000002</v>
      </c>
      <c r="F2490" s="317">
        <v>0</v>
      </c>
      <c r="G2490" s="317">
        <v>8</v>
      </c>
      <c r="H2490" s="317">
        <v>0</v>
      </c>
      <c r="I2490" s="317">
        <v>0</v>
      </c>
      <c r="J2490" s="318" t="s">
        <v>12</v>
      </c>
      <c r="K2490" s="317" t="s">
        <v>5432</v>
      </c>
      <c r="L2490" s="317" t="s">
        <v>7976</v>
      </c>
      <c r="M2490" s="317" t="e">
        <f>VLOOKUP(L2490,[2]Feuil1!$F:$F,1,)</f>
        <v>#N/A</v>
      </c>
      <c r="N2490" s="317"/>
    </row>
    <row r="2491" spans="1:14">
      <c r="A2491" s="317" t="str">
        <f>_xlfn.XLOOKUP(B2491,NRO!I:I,NRO!H:H)</f>
        <v>ZIG</v>
      </c>
      <c r="B2491" s="317" t="s">
        <v>1434</v>
      </c>
      <c r="C2491" s="317" t="s">
        <v>3793</v>
      </c>
      <c r="D2491" s="317">
        <v>12.55768</v>
      </c>
      <c r="E2491" s="317">
        <v>-16.28659</v>
      </c>
      <c r="F2491" s="317">
        <v>0</v>
      </c>
      <c r="G2491" s="317">
        <v>8</v>
      </c>
      <c r="H2491" s="317">
        <v>0</v>
      </c>
      <c r="I2491" s="317">
        <v>0</v>
      </c>
      <c r="J2491" s="319" t="s">
        <v>17</v>
      </c>
      <c r="K2491" s="317" t="s">
        <v>5432</v>
      </c>
      <c r="L2491" s="317" t="s">
        <v>7977</v>
      </c>
      <c r="M2491" s="317" t="e">
        <f>VLOOKUP(L2491,[2]Feuil1!$F:$F,1,)</f>
        <v>#N/A</v>
      </c>
      <c r="N2491" s="317"/>
    </row>
    <row r="2492" spans="1:14">
      <c r="A2492" s="317" t="str">
        <f>_xlfn.XLOOKUP(B2492,NRO!I:I,NRO!H:H)</f>
        <v>TBA</v>
      </c>
      <c r="B2492" s="317" t="s">
        <v>1298</v>
      </c>
      <c r="C2492" s="317" t="s">
        <v>4115</v>
      </c>
      <c r="D2492" s="317">
        <v>13.47189</v>
      </c>
      <c r="E2492" s="317">
        <v>-13.403840000000001</v>
      </c>
      <c r="F2492" s="317">
        <v>0</v>
      </c>
      <c r="G2492" s="317">
        <v>8</v>
      </c>
      <c r="H2492" s="317">
        <v>0</v>
      </c>
      <c r="I2492" s="317">
        <v>0</v>
      </c>
      <c r="J2492" s="323" t="s">
        <v>9</v>
      </c>
      <c r="K2492" s="317" t="s">
        <v>5432</v>
      </c>
      <c r="L2492" s="317" t="s">
        <v>7978</v>
      </c>
      <c r="M2492" s="317" t="e">
        <f>VLOOKUP(L2492,[2]Feuil1!$F:$F,1,)</f>
        <v>#N/A</v>
      </c>
      <c r="N2492" s="317"/>
    </row>
    <row r="2493" spans="1:14">
      <c r="A2493" s="317" t="str">
        <f>_xlfn.XLOOKUP(B2493,NRO!I:I,NRO!H:H)</f>
        <v>KMR</v>
      </c>
      <c r="B2493" s="317" t="s">
        <v>1246</v>
      </c>
      <c r="C2493" s="317" t="s">
        <v>3709</v>
      </c>
      <c r="D2493" s="317">
        <v>14.79362946</v>
      </c>
      <c r="E2493" s="317">
        <v>-17.29945275</v>
      </c>
      <c r="F2493" s="317">
        <v>0</v>
      </c>
      <c r="G2493" s="317">
        <v>8</v>
      </c>
      <c r="H2493" s="317">
        <v>0</v>
      </c>
      <c r="I2493" s="317">
        <v>0</v>
      </c>
      <c r="J2493" s="318" t="s">
        <v>12</v>
      </c>
      <c r="K2493" s="317" t="s">
        <v>5432</v>
      </c>
      <c r="L2493" s="317" t="s">
        <v>7979</v>
      </c>
      <c r="M2493" s="317" t="e">
        <f>VLOOKUP(L2493,[2]Feuil1!$F:$F,1,)</f>
        <v>#N/A</v>
      </c>
      <c r="N2493" s="317"/>
    </row>
    <row r="2494" spans="1:14">
      <c r="A2494" s="317" t="str">
        <f>_xlfn.XLOOKUP(B2494,NRO!I:I,NRO!H:H)</f>
        <v>SDF</v>
      </c>
      <c r="B2494" s="317" t="s">
        <v>356</v>
      </c>
      <c r="C2494" s="317" t="s">
        <v>5072</v>
      </c>
      <c r="D2494" s="317">
        <v>14.738300000000001</v>
      </c>
      <c r="E2494" s="317">
        <v>-17.473299999999998</v>
      </c>
      <c r="F2494" s="317">
        <v>0</v>
      </c>
      <c r="G2494" s="317">
        <v>6</v>
      </c>
      <c r="H2494" s="317">
        <v>0</v>
      </c>
      <c r="I2494" s="317">
        <v>0</v>
      </c>
      <c r="J2494" s="317" t="s">
        <v>19</v>
      </c>
      <c r="K2494" s="317" t="s">
        <v>5432</v>
      </c>
      <c r="L2494" s="317" t="s">
        <v>7980</v>
      </c>
      <c r="M2494" s="317" t="e">
        <f>VLOOKUP(L2494,[2]Feuil1!$F:$F,1,)</f>
        <v>#N/A</v>
      </c>
      <c r="N2494" s="317"/>
    </row>
    <row r="2495" spans="1:14">
      <c r="A2495" s="317" t="str">
        <f>_xlfn.XLOOKUP(B2495,NRO!I:I,NRO!H:H)</f>
        <v>THS</v>
      </c>
      <c r="B2495" s="317" t="s">
        <v>1371</v>
      </c>
      <c r="C2495" s="317" t="s">
        <v>4000</v>
      </c>
      <c r="D2495" s="317">
        <v>14.752280000000001</v>
      </c>
      <c r="E2495" s="317">
        <v>-16.903199999999998</v>
      </c>
      <c r="F2495" s="317">
        <v>0</v>
      </c>
      <c r="G2495" s="317">
        <v>8</v>
      </c>
      <c r="H2495" s="317">
        <v>0</v>
      </c>
      <c r="I2495" s="317">
        <v>0</v>
      </c>
      <c r="J2495" s="320" t="s">
        <v>23</v>
      </c>
      <c r="K2495" s="317" t="s">
        <v>5432</v>
      </c>
      <c r="L2495" s="317" t="s">
        <v>7981</v>
      </c>
      <c r="M2495" s="317" t="e">
        <f>VLOOKUP(L2495,[2]Feuil1!$F:$F,1,)</f>
        <v>#N/A</v>
      </c>
      <c r="N2495" s="317"/>
    </row>
    <row r="2496" spans="1:14">
      <c r="A2496" s="317" t="str">
        <f>_xlfn.XLOOKUP(B2496,NRO!I:I,NRO!H:H)</f>
        <v>SVD</v>
      </c>
      <c r="B2496" s="317" t="s">
        <v>340</v>
      </c>
      <c r="C2496" s="317" t="s">
        <v>5058</v>
      </c>
      <c r="D2496" s="317">
        <v>14.720319999999999</v>
      </c>
      <c r="E2496" s="317">
        <v>-17.449069999999999</v>
      </c>
      <c r="F2496" s="317">
        <v>0</v>
      </c>
      <c r="G2496" s="317">
        <v>6</v>
      </c>
      <c r="H2496" s="317">
        <v>0</v>
      </c>
      <c r="I2496" s="317">
        <v>0</v>
      </c>
      <c r="J2496" s="317" t="s">
        <v>19</v>
      </c>
      <c r="K2496" s="317" t="s">
        <v>5432</v>
      </c>
      <c r="L2496" s="317" t="s">
        <v>7982</v>
      </c>
      <c r="M2496" s="317" t="e">
        <f>VLOOKUP(L2496,[2]Feuil1!$F:$F,1,)</f>
        <v>#N/A</v>
      </c>
      <c r="N2496" s="317"/>
    </row>
    <row r="2497" spans="1:14">
      <c r="A2497" s="317" t="str">
        <f>_xlfn.XLOOKUP(B2497,NRO!I:I,NRO!H:H)</f>
        <v>THS</v>
      </c>
      <c r="B2497" s="317" t="s">
        <v>1371</v>
      </c>
      <c r="C2497" s="317" t="s">
        <v>4462</v>
      </c>
      <c r="D2497" s="317">
        <v>14.76085</v>
      </c>
      <c r="E2497" s="317">
        <v>-16.905840000000001</v>
      </c>
      <c r="F2497" s="317">
        <v>0</v>
      </c>
      <c r="G2497" s="317">
        <v>8</v>
      </c>
      <c r="H2497" s="317">
        <v>0</v>
      </c>
      <c r="I2497" s="317">
        <v>0</v>
      </c>
      <c r="J2497" s="320" t="s">
        <v>23</v>
      </c>
      <c r="K2497" s="317" t="s">
        <v>5432</v>
      </c>
      <c r="L2497" s="317" t="s">
        <v>7983</v>
      </c>
      <c r="M2497" s="317" t="e">
        <f>VLOOKUP(L2497,[2]Feuil1!$F:$F,1,)</f>
        <v>#N/A</v>
      </c>
      <c r="N2497" s="317"/>
    </row>
    <row r="2498" spans="1:14">
      <c r="A2498" s="317" t="str">
        <f>_xlfn.XLOOKUP(B2498,NRO!I:I,NRO!H:H)</f>
        <v>SGK</v>
      </c>
      <c r="B2498" s="317" t="s">
        <v>1714</v>
      </c>
      <c r="C2498" s="317" t="s">
        <v>4514</v>
      </c>
      <c r="D2498" s="317">
        <v>14.82315</v>
      </c>
      <c r="E2498" s="317">
        <v>-17.273849999999999</v>
      </c>
      <c r="F2498" s="317">
        <v>0</v>
      </c>
      <c r="G2498" s="317">
        <v>6</v>
      </c>
      <c r="H2498" s="317">
        <v>0</v>
      </c>
      <c r="I2498" s="317">
        <v>0</v>
      </c>
      <c r="J2498" s="318" t="s">
        <v>12</v>
      </c>
      <c r="K2498" s="317" t="s">
        <v>5432</v>
      </c>
      <c r="L2498" s="317" t="s">
        <v>7984</v>
      </c>
      <c r="M2498" s="317" t="e">
        <f>VLOOKUP(L2498,[2]Feuil1!$F:$F,1,)</f>
        <v>#N/A</v>
      </c>
      <c r="N2498" s="317"/>
    </row>
    <row r="2499" spans="1:14">
      <c r="A2499" s="317" t="str">
        <f>_xlfn.XLOOKUP(B2499,NRO!I:I,NRO!H:H)</f>
        <v>SGK</v>
      </c>
      <c r="B2499" s="317" t="s">
        <v>1714</v>
      </c>
      <c r="C2499" s="317" t="s">
        <v>4491</v>
      </c>
      <c r="D2499" s="317">
        <v>14.822139999999999</v>
      </c>
      <c r="E2499" s="317">
        <v>-17.270189999999999</v>
      </c>
      <c r="F2499" s="317">
        <v>0</v>
      </c>
      <c r="G2499" s="317">
        <v>6</v>
      </c>
      <c r="H2499" s="317">
        <v>0</v>
      </c>
      <c r="I2499" s="317">
        <v>0</v>
      </c>
      <c r="J2499" s="318" t="s">
        <v>12</v>
      </c>
      <c r="K2499" s="317" t="s">
        <v>5432</v>
      </c>
      <c r="L2499" s="317" t="s">
        <v>7985</v>
      </c>
      <c r="M2499" s="317" t="e">
        <f>VLOOKUP(L2499,[2]Feuil1!$F:$F,1,)</f>
        <v>#N/A</v>
      </c>
      <c r="N2499" s="317"/>
    </row>
    <row r="2500" spans="1:14">
      <c r="A2500" s="317" t="str">
        <f>_xlfn.XLOOKUP(B2500,NRO!I:I,NRO!H:H)</f>
        <v>ALM</v>
      </c>
      <c r="B2500" s="317" t="s">
        <v>181</v>
      </c>
      <c r="C2500" s="317" t="s">
        <v>5297</v>
      </c>
      <c r="D2500" s="317">
        <v>14.74329</v>
      </c>
      <c r="E2500" s="317">
        <v>-17.516501999999999</v>
      </c>
      <c r="F2500" s="317">
        <v>0</v>
      </c>
      <c r="G2500" s="317">
        <v>20</v>
      </c>
      <c r="H2500" s="317">
        <v>0</v>
      </c>
      <c r="I2500" s="317">
        <v>0</v>
      </c>
      <c r="J2500" s="317" t="s">
        <v>19</v>
      </c>
      <c r="K2500" s="317" t="s">
        <v>5432</v>
      </c>
      <c r="L2500" s="317" t="s">
        <v>7986</v>
      </c>
      <c r="M2500" s="317" t="e">
        <f>VLOOKUP(L2500,[2]Feuil1!$F:$F,1,)</f>
        <v>#N/A</v>
      </c>
      <c r="N2500" s="317"/>
    </row>
    <row r="2501" spans="1:14">
      <c r="A2501" s="317" t="str">
        <f>_xlfn.XLOOKUP(B2501,NRO!I:I,NRO!H:H)</f>
        <v>ACA</v>
      </c>
      <c r="B2501" s="317" t="s">
        <v>648</v>
      </c>
      <c r="C2501" s="317" t="s">
        <v>5163</v>
      </c>
      <c r="D2501" s="317">
        <v>14.6965</v>
      </c>
      <c r="E2501" s="317">
        <v>-17.460049999999999</v>
      </c>
      <c r="F2501" s="317">
        <v>0</v>
      </c>
      <c r="G2501" s="317">
        <v>48</v>
      </c>
      <c r="H2501" s="317">
        <v>0</v>
      </c>
      <c r="I2501" s="317">
        <v>0</v>
      </c>
      <c r="J2501" s="317" t="s">
        <v>19</v>
      </c>
      <c r="K2501" s="317" t="s">
        <v>5432</v>
      </c>
      <c r="L2501" s="317" t="s">
        <v>7987</v>
      </c>
      <c r="M2501" s="317" t="e">
        <f>VLOOKUP(L2501,[2]Feuil1!$F:$F,1,)</f>
        <v>#N/A</v>
      </c>
      <c r="N2501" s="317"/>
    </row>
    <row r="2502" spans="1:14">
      <c r="A2502" s="317" t="str">
        <f>_xlfn.XLOOKUP(B2502,NRO!I:I,NRO!H:H)</f>
        <v>BIG</v>
      </c>
      <c r="B2502" s="317" t="s">
        <v>1666</v>
      </c>
      <c r="C2502" s="317" t="s">
        <v>4497</v>
      </c>
      <c r="D2502" s="317">
        <v>12.79556</v>
      </c>
      <c r="E2502" s="317">
        <v>-16.213609999999999</v>
      </c>
      <c r="F2502" s="317">
        <v>0</v>
      </c>
      <c r="G2502" s="317">
        <v>6</v>
      </c>
      <c r="H2502" s="317">
        <v>0</v>
      </c>
      <c r="I2502" s="317">
        <v>0</v>
      </c>
      <c r="J2502" s="319" t="s">
        <v>17</v>
      </c>
      <c r="K2502" s="317" t="s">
        <v>5432</v>
      </c>
      <c r="L2502" s="317" t="s">
        <v>7988</v>
      </c>
      <c r="M2502" s="317" t="e">
        <f>VLOOKUP(L2502,[2]Feuil1!$F:$F,1,)</f>
        <v>#N/A</v>
      </c>
      <c r="N2502" s="317"/>
    </row>
    <row r="2503" spans="1:14">
      <c r="A2503" s="317" t="str">
        <f>_xlfn.XLOOKUP(B2503,NRO!I:I,NRO!H:H)</f>
        <v>NDA</v>
      </c>
      <c r="B2503" s="317" t="s">
        <v>1607</v>
      </c>
      <c r="C2503" s="317" t="s">
        <v>4108</v>
      </c>
      <c r="D2503" s="317">
        <v>14.79419</v>
      </c>
      <c r="E2503" s="317">
        <v>-15.909319999999999</v>
      </c>
      <c r="F2503" s="317">
        <v>0</v>
      </c>
      <c r="G2503" s="317">
        <v>8</v>
      </c>
      <c r="H2503" s="317">
        <v>0</v>
      </c>
      <c r="I2503" s="317">
        <v>0</v>
      </c>
      <c r="J2503" s="320" t="s">
        <v>5430</v>
      </c>
      <c r="K2503" s="317" t="s">
        <v>5432</v>
      </c>
      <c r="L2503" s="317" t="s">
        <v>7989</v>
      </c>
      <c r="M2503" s="317" t="e">
        <f>VLOOKUP(L2503,[2]Feuil1!$F:$F,1,)</f>
        <v>#N/A</v>
      </c>
      <c r="N2503" s="317"/>
    </row>
    <row r="2504" spans="1:14">
      <c r="A2504" s="317" t="str">
        <f>_xlfn.XLOOKUP(B2504,NRO!I:I,NRO!H:H)</f>
        <v>MAT</v>
      </c>
      <c r="B2504" s="317" t="s">
        <v>1556</v>
      </c>
      <c r="C2504" s="317" t="s">
        <v>3762</v>
      </c>
      <c r="D2504" s="317">
        <v>15.65835</v>
      </c>
      <c r="E2504" s="317">
        <v>-13.256919999999999</v>
      </c>
      <c r="F2504" s="317">
        <v>0</v>
      </c>
      <c r="G2504" s="317">
        <v>8</v>
      </c>
      <c r="H2504" s="317">
        <v>0</v>
      </c>
      <c r="I2504" s="317">
        <v>0</v>
      </c>
      <c r="J2504" s="321" t="s">
        <v>26</v>
      </c>
      <c r="K2504" s="317" t="s">
        <v>5432</v>
      </c>
      <c r="L2504" s="317" t="s">
        <v>7990</v>
      </c>
      <c r="M2504" s="317" t="e">
        <f>VLOOKUP(L2504,[2]Feuil1!$F:$F,1,)</f>
        <v>#N/A</v>
      </c>
      <c r="N2504" s="317"/>
    </row>
    <row r="2505" spans="1:14">
      <c r="A2505" s="317" t="str">
        <f>_xlfn.XLOOKUP(B2505,NRO!I:I,NRO!H:H)</f>
        <v>MED</v>
      </c>
      <c r="B2505" s="317" t="s">
        <v>171</v>
      </c>
      <c r="C2505" s="317" t="s">
        <v>4226</v>
      </c>
      <c r="D2505" s="317">
        <v>14.670540000000001</v>
      </c>
      <c r="E2505" s="317">
        <v>-17.435410000000001</v>
      </c>
      <c r="F2505" s="317">
        <v>0</v>
      </c>
      <c r="G2505" s="317">
        <v>6</v>
      </c>
      <c r="H2505" s="317">
        <v>0</v>
      </c>
      <c r="I2505" s="317">
        <v>0</v>
      </c>
      <c r="J2505" s="317" t="s">
        <v>19</v>
      </c>
      <c r="K2505" s="317" t="s">
        <v>5432</v>
      </c>
      <c r="L2505" s="317" t="s">
        <v>7991</v>
      </c>
      <c r="M2505" s="317" t="e">
        <f>VLOOKUP(L2505,[2]Feuil1!$F:$F,1,)</f>
        <v>#N/A</v>
      </c>
      <c r="N2505" s="317"/>
    </row>
    <row r="2506" spans="1:14">
      <c r="A2506" s="317" t="str">
        <f>_xlfn.XLOOKUP(B2506,NRO!I:I,NRO!H:H)</f>
        <v>HAN</v>
      </c>
      <c r="B2506" s="317" t="s">
        <v>259</v>
      </c>
      <c r="C2506" s="317" t="s">
        <v>3945</v>
      </c>
      <c r="D2506" s="317">
        <v>14.7315</v>
      </c>
      <c r="E2506" s="317">
        <v>-17.441099999999999</v>
      </c>
      <c r="F2506" s="317">
        <v>0</v>
      </c>
      <c r="G2506" s="317">
        <v>6</v>
      </c>
      <c r="H2506" s="317">
        <v>0</v>
      </c>
      <c r="I2506" s="317">
        <v>0</v>
      </c>
      <c r="J2506" s="317" t="s">
        <v>19</v>
      </c>
      <c r="K2506" s="317" t="s">
        <v>5432</v>
      </c>
      <c r="L2506" s="317" t="s">
        <v>7992</v>
      </c>
      <c r="M2506" s="317" t="str">
        <f>VLOOKUP(L2506,[2]Feuil1!$F:$F,1,)</f>
        <v>O_HAN_D09_200-201_7</v>
      </c>
      <c r="N2506" s="317"/>
    </row>
    <row r="2507" spans="1:14">
      <c r="A2507" s="317" t="str">
        <f>_xlfn.XLOOKUP(B2507,NRO!I:I,NRO!H:H)</f>
        <v>SGK</v>
      </c>
      <c r="B2507" s="317" t="s">
        <v>1000</v>
      </c>
      <c r="C2507" s="317" t="s">
        <v>3761</v>
      </c>
      <c r="D2507" s="317">
        <v>14.78918</v>
      </c>
      <c r="E2507" s="317">
        <v>-17.229710000000001</v>
      </c>
      <c r="F2507" s="317">
        <v>0</v>
      </c>
      <c r="G2507" s="317">
        <v>8</v>
      </c>
      <c r="H2507" s="317">
        <v>0</v>
      </c>
      <c r="I2507" s="317">
        <v>0</v>
      </c>
      <c r="J2507" s="318" t="s">
        <v>12</v>
      </c>
      <c r="K2507" s="317" t="s">
        <v>5432</v>
      </c>
      <c r="L2507" s="317" t="s">
        <v>7993</v>
      </c>
      <c r="M2507" s="317" t="e">
        <f>VLOOKUP(L2507,[2]Feuil1!$F:$F,1,)</f>
        <v>#N/A</v>
      </c>
      <c r="N2507" s="317"/>
    </row>
    <row r="2508" spans="1:14">
      <c r="A2508" s="317" t="str">
        <f>_xlfn.XLOOKUP(B2508,NRO!I:I,NRO!H:H)</f>
        <v>KMR</v>
      </c>
      <c r="B2508" s="317" t="s">
        <v>1304</v>
      </c>
      <c r="C2508" s="317" t="s">
        <v>3697</v>
      </c>
      <c r="D2508" s="317">
        <v>14.768470000000001</v>
      </c>
      <c r="E2508" s="317">
        <v>-17.369869999999999</v>
      </c>
      <c r="F2508" s="317">
        <v>0</v>
      </c>
      <c r="G2508" s="317">
        <v>8</v>
      </c>
      <c r="H2508" s="317">
        <v>0</v>
      </c>
      <c r="I2508" s="317">
        <v>0</v>
      </c>
      <c r="J2508" s="318" t="s">
        <v>12</v>
      </c>
      <c r="K2508" s="317" t="s">
        <v>5432</v>
      </c>
      <c r="L2508" s="317" t="s">
        <v>7994</v>
      </c>
      <c r="M2508" s="317" t="e">
        <f>VLOOKUP(L2508,[2]Feuil1!$F:$F,1,)</f>
        <v>#N/A</v>
      </c>
      <c r="N2508" s="317"/>
    </row>
    <row r="2509" spans="1:14">
      <c r="A2509" s="317" t="str">
        <f>_xlfn.XLOOKUP(B2509,NRO!I:I,NRO!H:H)</f>
        <v>MED</v>
      </c>
      <c r="B2509" s="317" t="s">
        <v>140</v>
      </c>
      <c r="C2509" s="317" t="s">
        <v>4248</v>
      </c>
      <c r="D2509" s="317">
        <v>14.672625</v>
      </c>
      <c r="E2509" s="317">
        <v>-17.433738000000002</v>
      </c>
      <c r="F2509" s="317">
        <v>0</v>
      </c>
      <c r="G2509" s="317">
        <v>24</v>
      </c>
      <c r="H2509" s="317">
        <v>0</v>
      </c>
      <c r="I2509" s="317">
        <v>0</v>
      </c>
      <c r="J2509" s="317" t="s">
        <v>19</v>
      </c>
      <c r="K2509" s="317" t="s">
        <v>5432</v>
      </c>
      <c r="L2509" s="317" t="s">
        <v>7995</v>
      </c>
      <c r="M2509" s="317" t="e">
        <f>VLOOKUP(L2509,[2]Feuil1!$F:$F,1,)</f>
        <v>#N/A</v>
      </c>
      <c r="N2509" s="317"/>
    </row>
    <row r="2510" spans="1:14">
      <c r="A2510" s="317" t="str">
        <f>_xlfn.XLOOKUP(B2510,NRO!I:I,NRO!H:H)</f>
        <v>THS</v>
      </c>
      <c r="B2510" s="317" t="s">
        <v>826</v>
      </c>
      <c r="C2510" s="317" t="s">
        <v>4667</v>
      </c>
      <c r="D2510" s="317">
        <v>14.76918</v>
      </c>
      <c r="E2510" s="317">
        <v>-16.953620000000001</v>
      </c>
      <c r="F2510" s="317">
        <v>0</v>
      </c>
      <c r="G2510" s="317">
        <v>6</v>
      </c>
      <c r="H2510" s="317">
        <v>0</v>
      </c>
      <c r="I2510" s="317">
        <v>0</v>
      </c>
      <c r="J2510" s="320" t="s">
        <v>23</v>
      </c>
      <c r="K2510" s="317" t="s">
        <v>5432</v>
      </c>
      <c r="L2510" s="317" t="s">
        <v>7996</v>
      </c>
      <c r="M2510" s="317" t="e">
        <f>VLOOKUP(L2510,[2]Feuil1!$F:$F,1,)</f>
        <v>#N/A</v>
      </c>
      <c r="N2510" s="317"/>
    </row>
    <row r="2511" spans="1:14">
      <c r="A2511" s="317" t="str">
        <f>_xlfn.XLOOKUP(B2511,NRO!I:I,NRO!H:H)</f>
        <v>CAM</v>
      </c>
      <c r="B2511" s="317" t="s">
        <v>316</v>
      </c>
      <c r="C2511" s="317" t="s">
        <v>4391</v>
      </c>
      <c r="D2511" s="317">
        <v>14.770060000000001</v>
      </c>
      <c r="E2511" s="317">
        <v>-17.41583</v>
      </c>
      <c r="F2511" s="317">
        <v>0</v>
      </c>
      <c r="G2511" s="317">
        <v>6</v>
      </c>
      <c r="H2511" s="317">
        <v>0</v>
      </c>
      <c r="I2511" s="317">
        <v>0</v>
      </c>
      <c r="J2511" s="318" t="s">
        <v>12</v>
      </c>
      <c r="K2511" s="317" t="s">
        <v>5432</v>
      </c>
      <c r="L2511" s="317" t="s">
        <v>7997</v>
      </c>
      <c r="M2511" s="317" t="e">
        <f>VLOOKUP(L2511,[2]Feuil1!$F:$F,1,)</f>
        <v>#N/A</v>
      </c>
      <c r="N2511" s="317"/>
    </row>
    <row r="2512" spans="1:14">
      <c r="A2512" s="317" t="str">
        <f>_xlfn.XLOOKUP(B2512,NRO!I:I,NRO!H:H)</f>
        <v>REP</v>
      </c>
      <c r="B2512" s="317" t="s">
        <v>160</v>
      </c>
      <c r="C2512" s="317" t="s">
        <v>3961</v>
      </c>
      <c r="D2512" s="317">
        <v>14.67076</v>
      </c>
      <c r="E2512" s="317">
        <v>-17.428470000000001</v>
      </c>
      <c r="F2512" s="317">
        <v>0</v>
      </c>
      <c r="G2512" s="317">
        <v>6</v>
      </c>
      <c r="H2512" s="317">
        <v>0</v>
      </c>
      <c r="I2512" s="317">
        <v>0</v>
      </c>
      <c r="J2512" s="317" t="s">
        <v>19</v>
      </c>
      <c r="K2512" s="317" t="s">
        <v>5432</v>
      </c>
      <c r="L2512" s="317" t="s">
        <v>7998</v>
      </c>
      <c r="M2512" s="317" t="e">
        <f>VLOOKUP(L2512,[2]Feuil1!$F:$F,1,)</f>
        <v>#N/A</v>
      </c>
      <c r="N2512" s="317"/>
    </row>
    <row r="2513" spans="1:14">
      <c r="A2513" s="317" t="str">
        <f>_xlfn.XLOOKUP(B2513,NRO!I:I,NRO!H:H)</f>
        <v>RUF</v>
      </c>
      <c r="B2513" s="317" t="s">
        <v>626</v>
      </c>
      <c r="C2513" s="317" t="s">
        <v>4385</v>
      </c>
      <c r="D2513" s="317">
        <v>14.71322</v>
      </c>
      <c r="E2513" s="317">
        <v>-17.277570000000001</v>
      </c>
      <c r="F2513" s="317">
        <v>0</v>
      </c>
      <c r="G2513" s="317">
        <v>6</v>
      </c>
      <c r="H2513" s="317">
        <v>0</v>
      </c>
      <c r="I2513" s="317">
        <v>0</v>
      </c>
      <c r="J2513" s="318" t="s">
        <v>12</v>
      </c>
      <c r="K2513" s="317" t="s">
        <v>5432</v>
      </c>
      <c r="L2513" s="317" t="s">
        <v>7999</v>
      </c>
      <c r="M2513" s="317" t="str">
        <f>VLOOKUP(L2513,[2]Feuil1!$F:$F,1,)</f>
        <v>O_RUF_G00S_184-185_7</v>
      </c>
      <c r="N2513" s="317"/>
    </row>
    <row r="2514" spans="1:14">
      <c r="A2514" s="317" t="str">
        <f>_xlfn.XLOOKUP(B2514,NRO!I:I,NRO!H:H)</f>
        <v>SDF</v>
      </c>
      <c r="B2514" s="317" t="s">
        <v>422</v>
      </c>
      <c r="C2514" s="317" t="s">
        <v>4182</v>
      </c>
      <c r="D2514" s="317">
        <v>14.73948</v>
      </c>
      <c r="E2514" s="317">
        <v>-17.455179999999999</v>
      </c>
      <c r="F2514" s="317">
        <v>0</v>
      </c>
      <c r="G2514" s="317">
        <v>6</v>
      </c>
      <c r="H2514" s="317">
        <v>0</v>
      </c>
      <c r="I2514" s="317">
        <v>0</v>
      </c>
      <c r="J2514" s="317" t="s">
        <v>19</v>
      </c>
      <c r="K2514" s="317" t="s">
        <v>5432</v>
      </c>
      <c r="L2514" s="317" t="s">
        <v>8000</v>
      </c>
      <c r="M2514" s="317" t="str">
        <f>VLOOKUP(L2514,[2]Feuil1!$F:$F,1,)</f>
        <v>O_SDF_K29_226-227_7</v>
      </c>
      <c r="N2514" s="317"/>
    </row>
    <row r="2515" spans="1:14">
      <c r="A2515" s="317" t="str">
        <f>_xlfn.XLOOKUP(B2515,NRO!I:I,NRO!H:H)</f>
        <v>TIA</v>
      </c>
      <c r="B2515" s="317" t="s">
        <v>1009</v>
      </c>
      <c r="C2515" s="317" t="s">
        <v>4407</v>
      </c>
      <c r="D2515" s="317">
        <v>14.757569999999999</v>
      </c>
      <c r="E2515" s="317">
        <v>-17.345549999999999</v>
      </c>
      <c r="F2515" s="317">
        <v>0</v>
      </c>
      <c r="G2515" s="317">
        <v>8</v>
      </c>
      <c r="H2515" s="317">
        <v>0</v>
      </c>
      <c r="I2515" s="317">
        <v>0</v>
      </c>
      <c r="J2515" s="318" t="s">
        <v>12</v>
      </c>
      <c r="K2515" s="317" t="s">
        <v>5432</v>
      </c>
      <c r="L2515" s="317" t="s">
        <v>8001</v>
      </c>
      <c r="M2515" s="317" t="e">
        <f>VLOOKUP(L2515,[2]Feuil1!$F:$F,1,)</f>
        <v>#N/A</v>
      </c>
      <c r="N2515" s="317"/>
    </row>
    <row r="2516" spans="1:14">
      <c r="A2516" s="317" t="str">
        <f>_xlfn.XLOOKUP(B2516,NRO!I:I,NRO!H:H)</f>
        <v>CAM</v>
      </c>
      <c r="B2516" s="317" t="s">
        <v>631</v>
      </c>
      <c r="C2516" s="317" t="s">
        <v>4260</v>
      </c>
      <c r="D2516" s="317">
        <v>14.758039999999999</v>
      </c>
      <c r="E2516" s="317">
        <v>-17.432680000000001</v>
      </c>
      <c r="F2516" s="317">
        <v>0</v>
      </c>
      <c r="G2516" s="317">
        <v>6</v>
      </c>
      <c r="H2516" s="317">
        <v>0</v>
      </c>
      <c r="I2516" s="317">
        <v>0</v>
      </c>
      <c r="J2516" s="318" t="s">
        <v>12</v>
      </c>
      <c r="K2516" s="317" t="s">
        <v>5432</v>
      </c>
      <c r="L2516" s="317" t="s">
        <v>8002</v>
      </c>
      <c r="M2516" s="317" t="str">
        <f>VLOOKUP(L2516,[2]Feuil1!$F:$F,1,)</f>
        <v>O_CAM_H04_293-294_7</v>
      </c>
      <c r="N2516" s="317"/>
    </row>
    <row r="2517" spans="1:14">
      <c r="A2517" s="317" t="str">
        <f>_xlfn.XLOOKUP(B2517,NRO!I:I,NRO!H:H)</f>
        <v>MBR</v>
      </c>
      <c r="B2517" s="317" t="s">
        <v>735</v>
      </c>
      <c r="C2517" s="317" t="s">
        <v>5298</v>
      </c>
      <c r="D2517" s="317">
        <v>14.41202</v>
      </c>
      <c r="E2517" s="317">
        <v>-16.96819</v>
      </c>
      <c r="F2517" s="317">
        <v>0</v>
      </c>
      <c r="G2517" s="317">
        <v>6</v>
      </c>
      <c r="H2517" s="317">
        <v>0</v>
      </c>
      <c r="I2517" s="317">
        <v>0</v>
      </c>
      <c r="J2517" s="320" t="s">
        <v>23</v>
      </c>
      <c r="K2517" s="317" t="s">
        <v>5432</v>
      </c>
      <c r="L2517" s="317" t="s">
        <v>8003</v>
      </c>
      <c r="M2517" s="317" t="e">
        <f>VLOOKUP(L2517,[2]Feuil1!$F:$F,1,)</f>
        <v>#N/A</v>
      </c>
      <c r="N2517" s="317"/>
    </row>
    <row r="2518" spans="1:14">
      <c r="A2518" s="317" t="str">
        <f>_xlfn.XLOOKUP(B2518,NRO!I:I,NRO!H:H)</f>
        <v>SGK</v>
      </c>
      <c r="B2518" s="317" t="s">
        <v>1718</v>
      </c>
      <c r="C2518" s="317" t="s">
        <v>4558</v>
      </c>
      <c r="D2518" s="317">
        <v>14.811170000000001</v>
      </c>
      <c r="E2518" s="317">
        <v>-17.282769999999999</v>
      </c>
      <c r="F2518" s="317">
        <v>0</v>
      </c>
      <c r="G2518" s="317">
        <v>6</v>
      </c>
      <c r="H2518" s="317">
        <v>0</v>
      </c>
      <c r="I2518" s="317">
        <v>0</v>
      </c>
      <c r="J2518" s="318" t="s">
        <v>12</v>
      </c>
      <c r="K2518" s="317" t="s">
        <v>5432</v>
      </c>
      <c r="L2518" s="317" t="s">
        <v>8004</v>
      </c>
      <c r="M2518" s="317" t="e">
        <f>VLOOKUP(L2518,[2]Feuil1!$F:$F,1,)</f>
        <v>#N/A</v>
      </c>
      <c r="N2518" s="317"/>
    </row>
    <row r="2519" spans="1:14">
      <c r="A2519" s="317" t="str">
        <f>_xlfn.XLOOKUP(B2519,NRO!I:I,NRO!H:H)</f>
        <v>SGK</v>
      </c>
      <c r="B2519" s="317" t="s">
        <v>1718</v>
      </c>
      <c r="C2519" s="317" t="s">
        <v>4491</v>
      </c>
      <c r="D2519" s="317">
        <v>14.812049999999999</v>
      </c>
      <c r="E2519" s="317">
        <v>-17.283080000000002</v>
      </c>
      <c r="F2519" s="317">
        <v>0</v>
      </c>
      <c r="G2519" s="317">
        <v>6</v>
      </c>
      <c r="H2519" s="317">
        <v>0</v>
      </c>
      <c r="I2519" s="317">
        <v>0</v>
      </c>
      <c r="J2519" s="318" t="s">
        <v>12</v>
      </c>
      <c r="K2519" s="317" t="s">
        <v>5432</v>
      </c>
      <c r="L2519" s="317" t="s">
        <v>8005</v>
      </c>
      <c r="M2519" s="317" t="e">
        <f>VLOOKUP(L2519,[2]Feuil1!$F:$F,1,)</f>
        <v>#N/A</v>
      </c>
      <c r="N2519" s="317"/>
    </row>
    <row r="2520" spans="1:14">
      <c r="A2520" s="317" t="str">
        <f>_xlfn.XLOOKUP(B2520,NRO!I:I,NRO!H:H)</f>
        <v>THS</v>
      </c>
      <c r="B2520" s="317" t="s">
        <v>1132</v>
      </c>
      <c r="C2520" s="317" t="s">
        <v>4923</v>
      </c>
      <c r="D2520" s="317">
        <v>14.79571</v>
      </c>
      <c r="E2520" s="317">
        <v>-16.967210000000001</v>
      </c>
      <c r="F2520" s="317">
        <v>0</v>
      </c>
      <c r="G2520" s="317">
        <v>8</v>
      </c>
      <c r="H2520" s="317">
        <v>0</v>
      </c>
      <c r="I2520" s="317">
        <v>0</v>
      </c>
      <c r="J2520" s="320" t="s">
        <v>23</v>
      </c>
      <c r="K2520" s="317" t="s">
        <v>5432</v>
      </c>
      <c r="L2520" s="317" t="s">
        <v>8006</v>
      </c>
      <c r="M2520" s="317" t="e">
        <f>VLOOKUP(L2520,[2]Feuil1!$F:$F,1,)</f>
        <v>#N/A</v>
      </c>
      <c r="N2520" s="317"/>
    </row>
    <row r="2521" spans="1:14">
      <c r="A2521" s="317" t="str">
        <f>_xlfn.XLOOKUP(B2521,NRO!I:I,NRO!H:H)</f>
        <v>SGK</v>
      </c>
      <c r="B2521" s="317" t="s">
        <v>1718</v>
      </c>
      <c r="C2521" s="317" t="s">
        <v>4559</v>
      </c>
      <c r="D2521" s="317">
        <v>14.813510000000001</v>
      </c>
      <c r="E2521" s="317">
        <v>-17.280059999999999</v>
      </c>
      <c r="F2521" s="317">
        <v>0</v>
      </c>
      <c r="G2521" s="317">
        <v>6</v>
      </c>
      <c r="H2521" s="317">
        <v>0</v>
      </c>
      <c r="I2521" s="317">
        <v>0</v>
      </c>
      <c r="J2521" s="318" t="s">
        <v>12</v>
      </c>
      <c r="K2521" s="317" t="s">
        <v>5432</v>
      </c>
      <c r="L2521" s="317" t="s">
        <v>8007</v>
      </c>
      <c r="M2521" s="317" t="e">
        <f>VLOOKUP(L2521,[2]Feuil1!$F:$F,1,)</f>
        <v>#N/A</v>
      </c>
      <c r="N2521" s="317"/>
    </row>
    <row r="2522" spans="1:14">
      <c r="A2522" s="317" t="str">
        <f>_xlfn.XLOOKUP(B2522,NRO!I:I,NRO!H:H)</f>
        <v>SGK</v>
      </c>
      <c r="B2522" s="317" t="s">
        <v>1718</v>
      </c>
      <c r="C2522" s="317" t="s">
        <v>4538</v>
      </c>
      <c r="D2522" s="317">
        <v>14.815569999999999</v>
      </c>
      <c r="E2522" s="317">
        <v>-17.278970000000001</v>
      </c>
      <c r="F2522" s="317">
        <v>0</v>
      </c>
      <c r="G2522" s="317">
        <v>6</v>
      </c>
      <c r="H2522" s="317">
        <v>0</v>
      </c>
      <c r="I2522" s="317">
        <v>0</v>
      </c>
      <c r="J2522" s="318" t="s">
        <v>12</v>
      </c>
      <c r="K2522" s="317" t="s">
        <v>5432</v>
      </c>
      <c r="L2522" s="317" t="s">
        <v>8008</v>
      </c>
      <c r="M2522" s="317" t="e">
        <f>VLOOKUP(L2522,[2]Feuil1!$F:$F,1,)</f>
        <v>#N/A</v>
      </c>
      <c r="N2522" s="317"/>
    </row>
    <row r="2523" spans="1:14">
      <c r="A2523" s="317" t="str">
        <f>_xlfn.XLOOKUP(B2523,NRO!I:I,NRO!H:H)</f>
        <v>THS</v>
      </c>
      <c r="B2523" s="317" t="s">
        <v>1111</v>
      </c>
      <c r="C2523" s="317" t="s">
        <v>4628</v>
      </c>
      <c r="D2523" s="317">
        <v>14.794499999999999</v>
      </c>
      <c r="E2523" s="317">
        <v>-16.908999999999999</v>
      </c>
      <c r="F2523" s="317">
        <v>0</v>
      </c>
      <c r="G2523" s="317">
        <v>8</v>
      </c>
      <c r="H2523" s="317">
        <v>0</v>
      </c>
      <c r="I2523" s="317">
        <v>0</v>
      </c>
      <c r="J2523" s="320" t="s">
        <v>23</v>
      </c>
      <c r="K2523" s="317" t="s">
        <v>5432</v>
      </c>
      <c r="L2523" s="317" t="s">
        <v>8009</v>
      </c>
      <c r="M2523" s="317" t="e">
        <f>VLOOKUP(L2523,[2]Feuil1!$F:$F,1,)</f>
        <v>#N/A</v>
      </c>
      <c r="N2523" s="317"/>
    </row>
    <row r="2524" spans="1:14">
      <c r="A2524" s="317" t="str">
        <f>_xlfn.XLOOKUP(B2524,NRO!I:I,NRO!H:H)</f>
        <v>THS</v>
      </c>
      <c r="B2524" s="317" t="s">
        <v>1111</v>
      </c>
      <c r="C2524" s="317" t="s">
        <v>4459</v>
      </c>
      <c r="D2524" s="317">
        <v>14.794499999999999</v>
      </c>
      <c r="E2524" s="317">
        <v>-16.908999999999999</v>
      </c>
      <c r="F2524" s="317">
        <v>0</v>
      </c>
      <c r="G2524" s="317">
        <v>8</v>
      </c>
      <c r="H2524" s="317">
        <v>0</v>
      </c>
      <c r="I2524" s="317">
        <v>0</v>
      </c>
      <c r="J2524" s="320" t="s">
        <v>23</v>
      </c>
      <c r="K2524" s="317" t="s">
        <v>5432</v>
      </c>
      <c r="L2524" s="317" t="s">
        <v>8010</v>
      </c>
      <c r="M2524" s="317" t="str">
        <f>VLOOKUP(L2524,[2]Feuil1!$F:$F,1,)</f>
        <v>O_THS_A22_PBO233_7</v>
      </c>
      <c r="N2524" s="317"/>
    </row>
    <row r="2525" spans="1:14">
      <c r="A2525" s="317" t="str">
        <f>_xlfn.XLOOKUP(B2525,NRO!I:I,NRO!H:H)</f>
        <v>SGK</v>
      </c>
      <c r="B2525" s="317" t="s">
        <v>1718</v>
      </c>
      <c r="C2525" s="317" t="s">
        <v>4544</v>
      </c>
      <c r="D2525" s="317">
        <v>14.81414</v>
      </c>
      <c r="E2525" s="317">
        <v>-17.28238</v>
      </c>
      <c r="F2525" s="317">
        <v>0</v>
      </c>
      <c r="G2525" s="317">
        <v>6</v>
      </c>
      <c r="H2525" s="317">
        <v>0</v>
      </c>
      <c r="I2525" s="317">
        <v>0</v>
      </c>
      <c r="J2525" s="318" t="s">
        <v>12</v>
      </c>
      <c r="K2525" s="317" t="s">
        <v>5432</v>
      </c>
      <c r="L2525" s="317" t="s">
        <v>8011</v>
      </c>
      <c r="M2525" s="317" t="e">
        <f>VLOOKUP(L2525,[2]Feuil1!$F:$F,1,)</f>
        <v>#N/A</v>
      </c>
      <c r="N2525" s="317"/>
    </row>
    <row r="2526" spans="1:14">
      <c r="A2526" s="317" t="str">
        <f>_xlfn.XLOOKUP(B2526,NRO!I:I,NRO!H:H)</f>
        <v>MBR</v>
      </c>
      <c r="B2526" s="317" t="s">
        <v>735</v>
      </c>
      <c r="C2526" s="317" t="s">
        <v>5299</v>
      </c>
      <c r="D2526" s="317">
        <v>14.409420000000001</v>
      </c>
      <c r="E2526" s="317">
        <v>-16.965859999999999</v>
      </c>
      <c r="F2526" s="317">
        <v>0</v>
      </c>
      <c r="G2526" s="317">
        <v>6</v>
      </c>
      <c r="H2526" s="317">
        <v>0</v>
      </c>
      <c r="I2526" s="317">
        <v>0</v>
      </c>
      <c r="J2526" s="320" t="s">
        <v>23</v>
      </c>
      <c r="K2526" s="317" t="s">
        <v>5432</v>
      </c>
      <c r="L2526" s="317" t="s">
        <v>8012</v>
      </c>
      <c r="M2526" s="317" t="e">
        <f>VLOOKUP(L2526,[2]Feuil1!$F:$F,1,)</f>
        <v>#N/A</v>
      </c>
      <c r="N2526" s="317"/>
    </row>
    <row r="2527" spans="1:14">
      <c r="A2527" s="317" t="str">
        <f>_xlfn.XLOOKUP(B2527,NRO!I:I,NRO!H:H)</f>
        <v>TIA</v>
      </c>
      <c r="B2527" s="317" t="s">
        <v>1144</v>
      </c>
      <c r="C2527" s="317" t="s">
        <v>3830</v>
      </c>
      <c r="D2527" s="317">
        <v>14.74302</v>
      </c>
      <c r="E2527" s="317">
        <v>-17.373640000000002</v>
      </c>
      <c r="F2527" s="317">
        <v>0</v>
      </c>
      <c r="G2527" s="317">
        <v>8</v>
      </c>
      <c r="H2527" s="317">
        <v>0</v>
      </c>
      <c r="I2527" s="317">
        <v>0</v>
      </c>
      <c r="J2527" s="318" t="s">
        <v>12</v>
      </c>
      <c r="K2527" s="317" t="s">
        <v>5432</v>
      </c>
      <c r="L2527" s="317" t="s">
        <v>8013</v>
      </c>
      <c r="M2527" s="317" t="e">
        <f>VLOOKUP(L2527,[2]Feuil1!$F:$F,1,)</f>
        <v>#N/A</v>
      </c>
      <c r="N2527" s="317"/>
    </row>
    <row r="2528" spans="1:14">
      <c r="A2528" s="317" t="str">
        <f>_xlfn.XLOOKUP(B2528,NRO!I:I,NRO!H:H)</f>
        <v>GOM</v>
      </c>
      <c r="B2528" s="317" t="s">
        <v>1722</v>
      </c>
      <c r="C2528" s="317" t="s">
        <v>4434</v>
      </c>
      <c r="D2528" s="317">
        <v>14.82776</v>
      </c>
      <c r="E2528" s="317">
        <v>-17.136230000000001</v>
      </c>
      <c r="F2528" s="317">
        <v>0</v>
      </c>
      <c r="G2528" s="317">
        <v>6</v>
      </c>
      <c r="H2528" s="317">
        <v>0</v>
      </c>
      <c r="I2528" s="317">
        <v>0</v>
      </c>
      <c r="J2528" s="318" t="s">
        <v>12</v>
      </c>
      <c r="K2528" s="317" t="s">
        <v>5432</v>
      </c>
      <c r="L2528" s="317" t="s">
        <v>8014</v>
      </c>
      <c r="M2528" s="317" t="str">
        <f>VLOOKUP(L2528,[2]Feuil1!$F:$F,1,)</f>
        <v>O_GOM_A02_MEB05-A9_7</v>
      </c>
      <c r="N2528" s="317"/>
    </row>
    <row r="2529" spans="1:14">
      <c r="A2529" s="317" t="str">
        <f>_xlfn.XLOOKUP(B2529,NRO!I:I,NRO!H:H)</f>
        <v>KLK</v>
      </c>
      <c r="B2529" s="317" t="s">
        <v>1045</v>
      </c>
      <c r="C2529" s="317" t="s">
        <v>3923</v>
      </c>
      <c r="D2529" s="317">
        <v>14.13776</v>
      </c>
      <c r="E2529" s="317">
        <v>-16.06568</v>
      </c>
      <c r="F2529" s="317">
        <v>0</v>
      </c>
      <c r="G2529" s="317">
        <v>8</v>
      </c>
      <c r="H2529" s="317">
        <v>0</v>
      </c>
      <c r="I2529" s="317">
        <v>0</v>
      </c>
      <c r="J2529" s="322" t="s">
        <v>41</v>
      </c>
      <c r="K2529" s="317" t="s">
        <v>5432</v>
      </c>
      <c r="L2529" s="317" t="s">
        <v>8015</v>
      </c>
      <c r="M2529" s="317" t="e">
        <f>VLOOKUP(L2529,[2]Feuil1!$F:$F,1,)</f>
        <v>#N/A</v>
      </c>
      <c r="N2529" s="317"/>
    </row>
    <row r="2530" spans="1:14">
      <c r="A2530" s="317" t="str">
        <f>_xlfn.XLOOKUP(B2530,NRO!I:I,NRO!H:H)</f>
        <v>RUF</v>
      </c>
      <c r="B2530" s="317" t="s">
        <v>626</v>
      </c>
      <c r="C2530" s="317" t="s">
        <v>4375</v>
      </c>
      <c r="D2530" s="317">
        <v>14.712020000000001</v>
      </c>
      <c r="E2530" s="317">
        <v>-17.266670000000001</v>
      </c>
      <c r="F2530" s="317">
        <v>0</v>
      </c>
      <c r="G2530" s="317">
        <v>6</v>
      </c>
      <c r="H2530" s="317">
        <v>0</v>
      </c>
      <c r="I2530" s="317">
        <v>0</v>
      </c>
      <c r="J2530" s="318" t="s">
        <v>12</v>
      </c>
      <c r="K2530" s="317" t="s">
        <v>5432</v>
      </c>
      <c r="L2530" s="317" t="s">
        <v>8016</v>
      </c>
      <c r="M2530" s="317" t="e">
        <f>VLOOKUP(L2530,[2]Feuil1!$F:$F,1,)</f>
        <v>#N/A</v>
      </c>
      <c r="N2530" s="317"/>
    </row>
    <row r="2531" spans="1:14">
      <c r="A2531" s="317" t="str">
        <f>_xlfn.XLOOKUP(B2531,NRO!I:I,NRO!H:H)</f>
        <v>TIA</v>
      </c>
      <c r="B2531" s="317" t="s">
        <v>797</v>
      </c>
      <c r="C2531" s="317" t="s">
        <v>3839</v>
      </c>
      <c r="D2531" s="317">
        <v>14.76097</v>
      </c>
      <c r="E2531" s="317">
        <v>-17.389970000000002</v>
      </c>
      <c r="F2531" s="317">
        <v>0</v>
      </c>
      <c r="G2531" s="317">
        <v>6</v>
      </c>
      <c r="H2531" s="317">
        <v>0</v>
      </c>
      <c r="I2531" s="317">
        <v>0</v>
      </c>
      <c r="J2531" s="318" t="s">
        <v>12</v>
      </c>
      <c r="K2531" s="317" t="s">
        <v>5432</v>
      </c>
      <c r="L2531" s="317" t="s">
        <v>8017</v>
      </c>
      <c r="M2531" s="317" t="e">
        <f>VLOOKUP(L2531,[2]Feuil1!$F:$F,1,)</f>
        <v>#N/A</v>
      </c>
      <c r="N2531" s="317"/>
    </row>
    <row r="2532" spans="1:14">
      <c r="A2532" s="317" t="str">
        <f>_xlfn.XLOOKUP(B2532,NRO!I:I,NRO!H:H)</f>
        <v>TIA</v>
      </c>
      <c r="B2532" s="317" t="s">
        <v>797</v>
      </c>
      <c r="C2532" s="317" t="s">
        <v>3930</v>
      </c>
      <c r="D2532" s="317">
        <v>14.757910000000001</v>
      </c>
      <c r="E2532" s="317">
        <v>-17.39133</v>
      </c>
      <c r="F2532" s="317">
        <v>0</v>
      </c>
      <c r="G2532" s="317">
        <v>6</v>
      </c>
      <c r="H2532" s="317">
        <v>0</v>
      </c>
      <c r="I2532" s="317">
        <v>0</v>
      </c>
      <c r="J2532" s="318" t="s">
        <v>12</v>
      </c>
      <c r="K2532" s="317" t="s">
        <v>5432</v>
      </c>
      <c r="L2532" s="317" t="s">
        <v>8018</v>
      </c>
      <c r="M2532" s="317" t="e">
        <f>VLOOKUP(L2532,[2]Feuil1!$F:$F,1,)</f>
        <v>#N/A</v>
      </c>
      <c r="N2532" s="317"/>
    </row>
    <row r="2533" spans="1:14">
      <c r="A2533" s="317" t="str">
        <f>_xlfn.XLOOKUP(B2533,NRO!I:I,NRO!H:H)</f>
        <v>THS</v>
      </c>
      <c r="B2533" s="317" t="s">
        <v>1111</v>
      </c>
      <c r="C2533" s="317" t="s">
        <v>4412</v>
      </c>
      <c r="D2533" s="317">
        <v>14.79866</v>
      </c>
      <c r="E2533" s="317">
        <v>-16.909610000000001</v>
      </c>
      <c r="F2533" s="317">
        <v>0</v>
      </c>
      <c r="G2533" s="317">
        <v>8</v>
      </c>
      <c r="H2533" s="317">
        <v>0</v>
      </c>
      <c r="I2533" s="317">
        <v>0</v>
      </c>
      <c r="J2533" s="320" t="s">
        <v>23</v>
      </c>
      <c r="K2533" s="317" t="s">
        <v>5432</v>
      </c>
      <c r="L2533" s="317" t="s">
        <v>8019</v>
      </c>
      <c r="M2533" s="317" t="e">
        <f>VLOOKUP(L2533,[2]Feuil1!$F:$F,1,)</f>
        <v>#N/A</v>
      </c>
      <c r="N2533" s="317"/>
    </row>
    <row r="2534" spans="1:14">
      <c r="A2534" s="317" t="str">
        <f>_xlfn.XLOOKUP(B2534,NRO!I:I,NRO!H:H)</f>
        <v>THS</v>
      </c>
      <c r="B2534" s="317" t="s">
        <v>1111</v>
      </c>
      <c r="C2534" s="317" t="s">
        <v>4466</v>
      </c>
      <c r="D2534" s="317">
        <v>14.793979999999999</v>
      </c>
      <c r="E2534" s="317">
        <v>-16.910049999999998</v>
      </c>
      <c r="F2534" s="317">
        <v>0</v>
      </c>
      <c r="G2534" s="317">
        <v>8</v>
      </c>
      <c r="H2534" s="317">
        <v>0</v>
      </c>
      <c r="I2534" s="317">
        <v>0</v>
      </c>
      <c r="J2534" s="320" t="s">
        <v>23</v>
      </c>
      <c r="K2534" s="317" t="s">
        <v>5432</v>
      </c>
      <c r="L2534" s="317" t="s">
        <v>8020</v>
      </c>
      <c r="M2534" s="317" t="e">
        <f>VLOOKUP(L2534,[2]Feuil1!$F:$F,1,)</f>
        <v>#N/A</v>
      </c>
      <c r="N2534" s="317"/>
    </row>
    <row r="2535" spans="1:14">
      <c r="A2535" s="317" t="str">
        <f>_xlfn.XLOOKUP(B2535,NRO!I:I,NRO!H:H)</f>
        <v>THS</v>
      </c>
      <c r="B2535" s="317" t="s">
        <v>1111</v>
      </c>
      <c r="C2535" s="317" t="s">
        <v>4474</v>
      </c>
      <c r="D2535" s="317">
        <v>14.797700000000001</v>
      </c>
      <c r="E2535" s="317">
        <v>-16.89913</v>
      </c>
      <c r="F2535" s="317">
        <v>0</v>
      </c>
      <c r="G2535" s="317">
        <v>8</v>
      </c>
      <c r="H2535" s="317">
        <v>0</v>
      </c>
      <c r="I2535" s="317">
        <v>0</v>
      </c>
      <c r="J2535" s="320" t="s">
        <v>23</v>
      </c>
      <c r="K2535" s="317" t="s">
        <v>5432</v>
      </c>
      <c r="L2535" s="317" t="s">
        <v>8021</v>
      </c>
      <c r="M2535" s="317" t="str">
        <f>VLOOKUP(L2535,[2]Feuil1!$F:$F,1,)</f>
        <v>O_THS_A22_PBO252_7</v>
      </c>
      <c r="N2535" s="317"/>
    </row>
    <row r="2536" spans="1:14">
      <c r="A2536" s="317" t="str">
        <f>_xlfn.XLOOKUP(B2536,NRO!I:I,NRO!H:H)</f>
        <v>THS</v>
      </c>
      <c r="B2536" s="317" t="s">
        <v>1111</v>
      </c>
      <c r="C2536" s="317" t="s">
        <v>4411</v>
      </c>
      <c r="D2536" s="317">
        <v>14.798069999999999</v>
      </c>
      <c r="E2536" s="317">
        <v>-16.910270000000001</v>
      </c>
      <c r="F2536" s="317">
        <v>0</v>
      </c>
      <c r="G2536" s="317">
        <v>8</v>
      </c>
      <c r="H2536" s="317">
        <v>0</v>
      </c>
      <c r="I2536" s="317">
        <v>0</v>
      </c>
      <c r="J2536" s="320" t="s">
        <v>23</v>
      </c>
      <c r="K2536" s="317" t="s">
        <v>5432</v>
      </c>
      <c r="L2536" s="317" t="s">
        <v>8022</v>
      </c>
      <c r="M2536" s="317" t="e">
        <f>VLOOKUP(L2536,[2]Feuil1!$F:$F,1,)</f>
        <v>#N/A</v>
      </c>
      <c r="N2536" s="317"/>
    </row>
    <row r="2537" spans="1:14">
      <c r="A2537" s="317" t="str">
        <f>_xlfn.XLOOKUP(B2537,NRO!I:I,NRO!H:H)</f>
        <v>THS</v>
      </c>
      <c r="B2537" s="317" t="s">
        <v>1111</v>
      </c>
      <c r="C2537" s="317" t="s">
        <v>4419</v>
      </c>
      <c r="D2537" s="317">
        <v>14.78828</v>
      </c>
      <c r="E2537" s="317">
        <v>-16.90532</v>
      </c>
      <c r="F2537" s="317">
        <v>0</v>
      </c>
      <c r="G2537" s="317">
        <v>8</v>
      </c>
      <c r="H2537" s="317">
        <v>0</v>
      </c>
      <c r="I2537" s="317">
        <v>0</v>
      </c>
      <c r="J2537" s="320" t="s">
        <v>23</v>
      </c>
      <c r="K2537" s="317" t="s">
        <v>5432</v>
      </c>
      <c r="L2537" s="317" t="s">
        <v>8023</v>
      </c>
      <c r="M2537" s="317" t="str">
        <f>VLOOKUP(L2537,[2]Feuil1!$F:$F,1,)</f>
        <v>O_THS_A22_PBO229_7</v>
      </c>
      <c r="N2537" s="317"/>
    </row>
    <row r="2538" spans="1:14">
      <c r="A2538" s="317" t="str">
        <f>_xlfn.XLOOKUP(B2538,NRO!I:I,NRO!H:H)</f>
        <v>MBR</v>
      </c>
      <c r="B2538" s="317" t="s">
        <v>735</v>
      </c>
      <c r="C2538" s="317" t="s">
        <v>4855</v>
      </c>
      <c r="D2538" s="317">
        <v>14.40949</v>
      </c>
      <c r="E2538" s="317">
        <v>-16.967300000000002</v>
      </c>
      <c r="F2538" s="317">
        <v>0</v>
      </c>
      <c r="G2538" s="317">
        <v>6</v>
      </c>
      <c r="H2538" s="317">
        <v>0</v>
      </c>
      <c r="I2538" s="317">
        <v>0</v>
      </c>
      <c r="J2538" s="320" t="s">
        <v>23</v>
      </c>
      <c r="K2538" s="317" t="s">
        <v>5432</v>
      </c>
      <c r="L2538" s="317" t="s">
        <v>8024</v>
      </c>
      <c r="M2538" s="317" t="e">
        <f>VLOOKUP(L2538,[2]Feuil1!$F:$F,1,)</f>
        <v>#N/A</v>
      </c>
      <c r="N2538" s="317"/>
    </row>
    <row r="2539" spans="1:14">
      <c r="A2539" s="317" t="str">
        <f>_xlfn.XLOOKUP(B2539,NRO!I:I,NRO!H:H)</f>
        <v>SGK</v>
      </c>
      <c r="B2539" s="317" t="s">
        <v>801</v>
      </c>
      <c r="C2539" s="317" t="s">
        <v>3717</v>
      </c>
      <c r="D2539" s="317">
        <v>14.768560000000001</v>
      </c>
      <c r="E2539" s="317">
        <v>-17.21566</v>
      </c>
      <c r="F2539" s="317">
        <v>0</v>
      </c>
      <c r="G2539" s="317">
        <v>8</v>
      </c>
      <c r="H2539" s="317">
        <v>0</v>
      </c>
      <c r="I2539" s="317">
        <v>0</v>
      </c>
      <c r="J2539" s="318" t="s">
        <v>12</v>
      </c>
      <c r="K2539" s="317" t="s">
        <v>5432</v>
      </c>
      <c r="L2539" s="317" t="s">
        <v>8025</v>
      </c>
      <c r="M2539" s="317" t="e">
        <f>VLOOKUP(L2539,[2]Feuil1!$F:$F,1,)</f>
        <v>#N/A</v>
      </c>
      <c r="N2539" s="317"/>
    </row>
    <row r="2540" spans="1:14">
      <c r="A2540" s="317" t="str">
        <f>_xlfn.XLOOKUP(B2540,NRO!I:I,NRO!H:H)</f>
        <v>TIV</v>
      </c>
      <c r="B2540" s="317" t="s">
        <v>663</v>
      </c>
      <c r="C2540" s="317" t="s">
        <v>4537</v>
      </c>
      <c r="D2540" s="317">
        <v>14.950419999999999</v>
      </c>
      <c r="E2540" s="317">
        <v>-16.8157</v>
      </c>
      <c r="F2540" s="317">
        <v>0</v>
      </c>
      <c r="G2540" s="317">
        <v>6</v>
      </c>
      <c r="H2540" s="317">
        <v>0</v>
      </c>
      <c r="I2540" s="317">
        <v>0</v>
      </c>
      <c r="J2540" s="320" t="s">
        <v>23</v>
      </c>
      <c r="K2540" s="317" t="s">
        <v>5432</v>
      </c>
      <c r="L2540" s="317" t="s">
        <v>8026</v>
      </c>
      <c r="M2540" s="317" t="e">
        <f>VLOOKUP(L2540,[2]Feuil1!$F:$F,1,)</f>
        <v>#N/A</v>
      </c>
      <c r="N2540" s="317"/>
    </row>
    <row r="2541" spans="1:14">
      <c r="A2541" s="317" t="str">
        <f>_xlfn.XLOOKUP(B2541,NRO!I:I,NRO!H:H)</f>
        <v>GDW</v>
      </c>
      <c r="B2541" s="317" t="s">
        <v>672</v>
      </c>
      <c r="C2541" s="317" t="s">
        <v>3744</v>
      </c>
      <c r="D2541" s="317">
        <v>14.78462</v>
      </c>
      <c r="E2541" s="317">
        <v>-17.38663</v>
      </c>
      <c r="F2541" s="317">
        <v>0</v>
      </c>
      <c r="G2541" s="317">
        <v>6</v>
      </c>
      <c r="H2541" s="317">
        <v>0</v>
      </c>
      <c r="I2541" s="317">
        <v>0</v>
      </c>
      <c r="J2541" s="318" t="s">
        <v>12</v>
      </c>
      <c r="K2541" s="317" t="s">
        <v>5432</v>
      </c>
      <c r="L2541" s="317" t="s">
        <v>8027</v>
      </c>
      <c r="M2541" s="317" t="e">
        <f>VLOOKUP(L2541,[2]Feuil1!$F:$F,1,)</f>
        <v>#N/A</v>
      </c>
      <c r="N2541" s="317"/>
    </row>
    <row r="2542" spans="1:14">
      <c r="A2542" s="317" t="str">
        <f>_xlfn.XLOOKUP(B2542,NRO!I:I,NRO!H:H)</f>
        <v>ACA</v>
      </c>
      <c r="B2542" s="317" t="s">
        <v>569</v>
      </c>
      <c r="C2542" s="317" t="s">
        <v>5163</v>
      </c>
      <c r="D2542" s="317">
        <v>14.6965</v>
      </c>
      <c r="E2542" s="317">
        <v>-17.460049999999999</v>
      </c>
      <c r="F2542" s="317">
        <v>0</v>
      </c>
      <c r="G2542" s="317">
        <v>48</v>
      </c>
      <c r="H2542" s="317">
        <v>0</v>
      </c>
      <c r="I2542" s="317">
        <v>0</v>
      </c>
      <c r="J2542" s="317" t="s">
        <v>19</v>
      </c>
      <c r="K2542" s="317" t="s">
        <v>5432</v>
      </c>
      <c r="L2542" s="317" t="s">
        <v>8028</v>
      </c>
      <c r="M2542" s="317" t="e">
        <f>VLOOKUP(L2542,[2]Feuil1!$F:$F,1,)</f>
        <v>#N/A</v>
      </c>
      <c r="N2542" s="317"/>
    </row>
    <row r="2543" spans="1:14">
      <c r="A2543" s="317" t="str">
        <f>_xlfn.XLOOKUP(B2543,NRO!I:I,NRO!H:H)</f>
        <v>DMD</v>
      </c>
      <c r="B2543" s="317" t="s">
        <v>1538</v>
      </c>
      <c r="C2543" s="317" t="s">
        <v>4114</v>
      </c>
      <c r="D2543" s="317">
        <v>14.72884</v>
      </c>
      <c r="E2543" s="317">
        <v>-17.180119999999999</v>
      </c>
      <c r="F2543" s="317">
        <v>0</v>
      </c>
      <c r="G2543" s="317">
        <v>8</v>
      </c>
      <c r="H2543" s="317">
        <v>0</v>
      </c>
      <c r="I2543" s="317">
        <v>0</v>
      </c>
      <c r="J2543" s="318" t="s">
        <v>12</v>
      </c>
      <c r="K2543" s="317" t="s">
        <v>5432</v>
      </c>
      <c r="L2543" s="317" t="s">
        <v>8029</v>
      </c>
      <c r="M2543" s="317" t="e">
        <f>VLOOKUP(L2543,[2]Feuil1!$F:$F,1,)</f>
        <v>#N/A</v>
      </c>
      <c r="N2543" s="317"/>
    </row>
    <row r="2544" spans="1:14">
      <c r="A2544" s="317" t="str">
        <f>_xlfn.XLOOKUP(B2544,NRO!I:I,NRO!H:H)</f>
        <v>NFO</v>
      </c>
      <c r="B2544" s="317" t="s">
        <v>335</v>
      </c>
      <c r="C2544" s="317" t="s">
        <v>3836</v>
      </c>
      <c r="D2544" s="317">
        <v>14.75098</v>
      </c>
      <c r="E2544" s="317">
        <v>-17.474769999999999</v>
      </c>
      <c r="F2544" s="317">
        <v>0</v>
      </c>
      <c r="G2544" s="317">
        <v>6</v>
      </c>
      <c r="H2544" s="317">
        <v>0</v>
      </c>
      <c r="I2544" s="317">
        <v>0</v>
      </c>
      <c r="J2544" s="317" t="s">
        <v>19</v>
      </c>
      <c r="K2544" s="317" t="s">
        <v>5432</v>
      </c>
      <c r="L2544" s="317" t="s">
        <v>8030</v>
      </c>
      <c r="M2544" s="317" t="e">
        <f>VLOOKUP(L2544,[2]Feuil1!$F:$F,1,)</f>
        <v>#N/A</v>
      </c>
      <c r="N2544" s="317"/>
    </row>
    <row r="2545" spans="1:14">
      <c r="A2545" s="317" t="str">
        <f>_xlfn.XLOOKUP(B2545,NRO!I:I,NRO!H:H)</f>
        <v>GMB</v>
      </c>
      <c r="B2545" s="317" t="s">
        <v>1105</v>
      </c>
      <c r="C2545" s="317" t="s">
        <v>3878</v>
      </c>
      <c r="D2545" s="317">
        <v>14.446395000000001</v>
      </c>
      <c r="E2545" s="317">
        <v>-16.962602</v>
      </c>
      <c r="F2545" s="317">
        <v>0</v>
      </c>
      <c r="G2545" s="317">
        <v>8</v>
      </c>
      <c r="H2545" s="317">
        <v>0</v>
      </c>
      <c r="I2545" s="317">
        <v>0</v>
      </c>
      <c r="J2545" s="320" t="s">
        <v>23</v>
      </c>
      <c r="K2545" s="317" t="s">
        <v>5432</v>
      </c>
      <c r="L2545" s="317" t="s">
        <v>8031</v>
      </c>
      <c r="M2545" s="317" t="e">
        <f>VLOOKUP(L2545,[2]Feuil1!$F:$F,1,)</f>
        <v>#N/A</v>
      </c>
      <c r="N2545" s="317"/>
    </row>
    <row r="2546" spans="1:14">
      <c r="A2546" s="317" t="str">
        <f>_xlfn.XLOOKUP(B2546,NRO!I:I,NRO!H:H)</f>
        <v>NFO</v>
      </c>
      <c r="B2546" s="317" t="s">
        <v>244</v>
      </c>
      <c r="C2546" s="317" t="s">
        <v>3747</v>
      </c>
      <c r="D2546" s="317">
        <v>14.745741000000001</v>
      </c>
      <c r="E2546" s="317">
        <v>-17.470215</v>
      </c>
      <c r="F2546" s="317">
        <v>0</v>
      </c>
      <c r="G2546" s="317">
        <v>6</v>
      </c>
      <c r="H2546" s="317">
        <v>0</v>
      </c>
      <c r="I2546" s="317">
        <v>0</v>
      </c>
      <c r="J2546" s="317" t="s">
        <v>19</v>
      </c>
      <c r="K2546" s="317" t="s">
        <v>5432</v>
      </c>
      <c r="L2546" s="317" t="s">
        <v>8032</v>
      </c>
      <c r="M2546" s="317" t="e">
        <f>VLOOKUP(L2546,[2]Feuil1!$F:$F,1,)</f>
        <v>#N/A</v>
      </c>
      <c r="N2546" s="317"/>
    </row>
    <row r="2547" spans="1:14">
      <c r="A2547" s="317" t="str">
        <f>_xlfn.XLOOKUP(B2547,NRO!I:I,NRO!H:H)</f>
        <v>ACA</v>
      </c>
      <c r="B2547" s="317" t="s">
        <v>169</v>
      </c>
      <c r="C2547" s="317" t="s">
        <v>4046</v>
      </c>
      <c r="D2547" s="317">
        <v>14.6982</v>
      </c>
      <c r="E2547" s="317">
        <v>-17.461300000000001</v>
      </c>
      <c r="F2547" s="317">
        <v>0</v>
      </c>
      <c r="G2547" s="317">
        <v>6</v>
      </c>
      <c r="H2547" s="317">
        <v>0</v>
      </c>
      <c r="I2547" s="317">
        <v>0</v>
      </c>
      <c r="J2547" s="317" t="s">
        <v>19</v>
      </c>
      <c r="K2547" s="317" t="s">
        <v>5432</v>
      </c>
      <c r="L2547" s="317" t="s">
        <v>8033</v>
      </c>
      <c r="M2547" s="317" t="e">
        <f>VLOOKUP(L2547,[2]Feuil1!$F:$F,1,)</f>
        <v>#N/A</v>
      </c>
      <c r="N2547" s="317"/>
    </row>
    <row r="2548" spans="1:14">
      <c r="A2548" s="317" t="str">
        <f>_xlfn.XLOOKUP(B2548,NRO!I:I,NRO!H:H)</f>
        <v>ACA</v>
      </c>
      <c r="B2548" s="317" t="s">
        <v>176</v>
      </c>
      <c r="C2548" s="317" t="s">
        <v>5300</v>
      </c>
      <c r="D2548" s="317">
        <v>14.696759999999999</v>
      </c>
      <c r="E2548" s="317">
        <v>-17.467220000000001</v>
      </c>
      <c r="F2548" s="317">
        <v>0</v>
      </c>
      <c r="G2548" s="317">
        <v>16</v>
      </c>
      <c r="H2548" s="317">
        <v>0</v>
      </c>
      <c r="I2548" s="317">
        <v>0</v>
      </c>
      <c r="J2548" s="317" t="s">
        <v>19</v>
      </c>
      <c r="K2548" s="317" t="s">
        <v>5432</v>
      </c>
      <c r="L2548" s="317" t="s">
        <v>8034</v>
      </c>
      <c r="M2548" s="317" t="e">
        <f>VLOOKUP(L2548,[2]Feuil1!$F:$F,1,)</f>
        <v>#N/A</v>
      </c>
      <c r="N2548" s="317"/>
    </row>
    <row r="2549" spans="1:14">
      <c r="A2549" s="317" t="str">
        <f>_xlfn.XLOOKUP(B2549,NRO!I:I,NRO!H:H)</f>
        <v>KLK</v>
      </c>
      <c r="B2549" s="317" t="s">
        <v>1077</v>
      </c>
      <c r="C2549" s="317" t="s">
        <v>3797</v>
      </c>
      <c r="D2549" s="317">
        <v>14.14162</v>
      </c>
      <c r="E2549" s="317">
        <v>-16.07621</v>
      </c>
      <c r="F2549" s="317">
        <v>0</v>
      </c>
      <c r="G2549" s="317">
        <v>8</v>
      </c>
      <c r="H2549" s="317">
        <v>0</v>
      </c>
      <c r="I2549" s="317">
        <v>0</v>
      </c>
      <c r="J2549" s="322" t="s">
        <v>41</v>
      </c>
      <c r="K2549" s="317" t="s">
        <v>5432</v>
      </c>
      <c r="L2549" s="317" t="s">
        <v>8035</v>
      </c>
      <c r="M2549" s="317" t="e">
        <f>VLOOKUP(L2549,[2]Feuil1!$F:$F,1,)</f>
        <v>#N/A</v>
      </c>
      <c r="N2549" s="317"/>
    </row>
    <row r="2550" spans="1:14">
      <c r="A2550" s="317" t="str">
        <f>_xlfn.XLOOKUP(B2550,NRO!I:I,NRO!H:H)</f>
        <v>SDF</v>
      </c>
      <c r="B2550" s="317" t="s">
        <v>489</v>
      </c>
      <c r="C2550" s="317" t="s">
        <v>5062</v>
      </c>
      <c r="D2550" s="317">
        <v>14.743461999999999</v>
      </c>
      <c r="E2550" s="317">
        <v>-17.451388000000001</v>
      </c>
      <c r="F2550" s="317">
        <v>0</v>
      </c>
      <c r="G2550" s="317">
        <v>6</v>
      </c>
      <c r="H2550" s="317">
        <v>0</v>
      </c>
      <c r="I2550" s="317">
        <v>0</v>
      </c>
      <c r="J2550" s="317" t="s">
        <v>19</v>
      </c>
      <c r="K2550" s="317" t="s">
        <v>5432</v>
      </c>
      <c r="L2550" s="317" t="s">
        <v>8036</v>
      </c>
      <c r="M2550" s="317" t="e">
        <f>VLOOKUP(L2550,[2]Feuil1!$F:$F,1,)</f>
        <v>#N/A</v>
      </c>
      <c r="N2550" s="317"/>
    </row>
    <row r="2551" spans="1:14">
      <c r="A2551" s="317" t="str">
        <f>_xlfn.XLOOKUP(B2551,NRO!I:I,NRO!H:H)</f>
        <v>SDF</v>
      </c>
      <c r="B2551" s="317" t="s">
        <v>468</v>
      </c>
      <c r="C2551" s="317" t="s">
        <v>5301</v>
      </c>
      <c r="D2551" s="317">
        <v>14.731400000000001</v>
      </c>
      <c r="E2551" s="317">
        <v>-17.472300000000001</v>
      </c>
      <c r="F2551" s="317">
        <v>0</v>
      </c>
      <c r="G2551" s="317">
        <v>6</v>
      </c>
      <c r="H2551" s="317">
        <v>0</v>
      </c>
      <c r="I2551" s="317">
        <v>0</v>
      </c>
      <c r="J2551" s="317" t="s">
        <v>19</v>
      </c>
      <c r="K2551" s="317" t="s">
        <v>5432</v>
      </c>
      <c r="L2551" s="317" t="s">
        <v>8037</v>
      </c>
      <c r="M2551" s="317" t="e">
        <f>VLOOKUP(L2551,[2]Feuil1!$F:$F,1,)</f>
        <v>#N/A</v>
      </c>
      <c r="N2551" s="317"/>
    </row>
    <row r="2552" spans="1:14">
      <c r="A2552" s="317" t="str">
        <f>_xlfn.XLOOKUP(B2552,NRO!I:I,NRO!H:H)</f>
        <v>MAD</v>
      </c>
      <c r="B2552" s="317" t="s">
        <v>1438</v>
      </c>
      <c r="C2552" s="317" t="s">
        <v>3706</v>
      </c>
      <c r="D2552" s="317">
        <v>14.8736</v>
      </c>
      <c r="E2552" s="317">
        <v>-15.959440000000001</v>
      </c>
      <c r="F2552" s="317">
        <v>0</v>
      </c>
      <c r="G2552" s="317">
        <v>8</v>
      </c>
      <c r="H2552" s="317">
        <v>0</v>
      </c>
      <c r="I2552" s="317">
        <v>0</v>
      </c>
      <c r="J2552" s="320" t="s">
        <v>5430</v>
      </c>
      <c r="K2552" s="317" t="s">
        <v>5432</v>
      </c>
      <c r="L2552" s="317" t="s">
        <v>8038</v>
      </c>
      <c r="M2552" s="317" t="e">
        <f>VLOOKUP(L2552,[2]Feuil1!$F:$F,1,)</f>
        <v>#N/A</v>
      </c>
      <c r="N2552" s="317"/>
    </row>
    <row r="2553" spans="1:14">
      <c r="A2553" s="317" t="str">
        <f>_xlfn.XLOOKUP(B2553,NRO!I:I,NRO!H:H)</f>
        <v>TIA</v>
      </c>
      <c r="B2553" s="317" t="s">
        <v>1508</v>
      </c>
      <c r="C2553" s="317" t="s">
        <v>3786</v>
      </c>
      <c r="D2553" s="317">
        <v>14.754580000000001</v>
      </c>
      <c r="E2553" s="317">
        <v>-17.377189999999999</v>
      </c>
      <c r="F2553" s="317">
        <v>0</v>
      </c>
      <c r="G2553" s="317">
        <v>8</v>
      </c>
      <c r="H2553" s="317">
        <v>0</v>
      </c>
      <c r="I2553" s="317">
        <v>0</v>
      </c>
      <c r="J2553" s="318" t="s">
        <v>12</v>
      </c>
      <c r="K2553" s="317" t="s">
        <v>5432</v>
      </c>
      <c r="L2553" s="317" t="s">
        <v>8039</v>
      </c>
      <c r="M2553" s="317" t="e">
        <f>VLOOKUP(L2553,[2]Feuil1!$F:$F,1,)</f>
        <v>#N/A</v>
      </c>
      <c r="N2553" s="317"/>
    </row>
    <row r="2554" spans="1:14">
      <c r="A2554" s="317" t="str">
        <f>_xlfn.XLOOKUP(B2554,NRO!I:I,NRO!H:H)</f>
        <v>MBO</v>
      </c>
      <c r="B2554" s="317" t="s">
        <v>1693</v>
      </c>
      <c r="C2554" s="317" t="s">
        <v>4877</v>
      </c>
      <c r="D2554" s="317">
        <v>15.13897</v>
      </c>
      <c r="E2554" s="317">
        <v>-16.884329999999999</v>
      </c>
      <c r="F2554" s="317">
        <v>0</v>
      </c>
      <c r="G2554" s="317">
        <v>6</v>
      </c>
      <c r="H2554" s="317">
        <v>0</v>
      </c>
      <c r="I2554" s="317">
        <v>0</v>
      </c>
      <c r="J2554" s="320" t="s">
        <v>23</v>
      </c>
      <c r="K2554" s="317" t="s">
        <v>5432</v>
      </c>
      <c r="L2554" s="317" t="s">
        <v>8040</v>
      </c>
      <c r="M2554" s="317" t="e">
        <f>VLOOKUP(L2554,[2]Feuil1!$F:$F,1,)</f>
        <v>#N/A</v>
      </c>
      <c r="N2554" s="317"/>
    </row>
    <row r="2555" spans="1:14">
      <c r="A2555" s="317" t="str">
        <f>_xlfn.XLOOKUP(B2555,NRO!I:I,NRO!H:H)</f>
        <v>SDF</v>
      </c>
      <c r="B2555" s="317" t="s">
        <v>480</v>
      </c>
      <c r="C2555" s="317" t="s">
        <v>3729</v>
      </c>
      <c r="D2555" s="317">
        <v>14.7265</v>
      </c>
      <c r="E2555" s="317">
        <v>-17.469609999999999</v>
      </c>
      <c r="F2555" s="317">
        <v>0</v>
      </c>
      <c r="G2555" s="317">
        <v>6</v>
      </c>
      <c r="H2555" s="317">
        <v>0</v>
      </c>
      <c r="I2555" s="317">
        <v>0</v>
      </c>
      <c r="J2555" s="317" t="s">
        <v>19</v>
      </c>
      <c r="K2555" s="317" t="s">
        <v>5432</v>
      </c>
      <c r="L2555" s="317" t="s">
        <v>8041</v>
      </c>
      <c r="M2555" s="317" t="e">
        <f>VLOOKUP(L2555,[2]Feuil1!$F:$F,1,)</f>
        <v>#N/A</v>
      </c>
      <c r="N2555" s="317"/>
    </row>
    <row r="2556" spans="1:14">
      <c r="A2556" s="317" t="e">
        <f>_xlfn.XLOOKUP(B2556,NRO!I:I,NRO!H:H)</f>
        <v>#N/A</v>
      </c>
      <c r="B2556" s="317" t="s">
        <v>5302</v>
      </c>
      <c r="C2556" s="317" t="s">
        <v>3706</v>
      </c>
      <c r="D2556" s="317">
        <v>14.727040000000001</v>
      </c>
      <c r="E2556" s="317">
        <v>-17.263030000000001</v>
      </c>
      <c r="F2556" s="317">
        <v>0</v>
      </c>
      <c r="G2556" s="317">
        <v>8</v>
      </c>
      <c r="H2556" s="317">
        <v>0</v>
      </c>
      <c r="I2556" s="317">
        <v>0</v>
      </c>
      <c r="J2556" s="318" t="s">
        <v>12</v>
      </c>
      <c r="K2556" s="317" t="s">
        <v>5432</v>
      </c>
      <c r="L2556" s="317" t="s">
        <v>8042</v>
      </c>
      <c r="M2556" s="317" t="e">
        <f>VLOOKUP(L2556,[2]Feuil1!$F:$F,1,)</f>
        <v>#N/A</v>
      </c>
      <c r="N2556" s="317"/>
    </row>
    <row r="2557" spans="1:14">
      <c r="A2557" s="317" t="str">
        <f>_xlfn.XLOOKUP(B2557,NRO!I:I,NRO!H:H)</f>
        <v>CAM</v>
      </c>
      <c r="B2557" s="317" t="s">
        <v>631</v>
      </c>
      <c r="C2557" s="317" t="s">
        <v>4195</v>
      </c>
      <c r="D2557" s="317">
        <v>14.75732</v>
      </c>
      <c r="E2557" s="317">
        <v>-17.433579999999999</v>
      </c>
      <c r="F2557" s="317">
        <v>0</v>
      </c>
      <c r="G2557" s="317">
        <v>6</v>
      </c>
      <c r="H2557" s="317">
        <v>0</v>
      </c>
      <c r="I2557" s="317">
        <v>0</v>
      </c>
      <c r="J2557" s="318" t="s">
        <v>12</v>
      </c>
      <c r="K2557" s="317" t="s">
        <v>5432</v>
      </c>
      <c r="L2557" s="317" t="s">
        <v>8043</v>
      </c>
      <c r="M2557" s="317" t="e">
        <f>VLOOKUP(L2557,[2]Feuil1!$F:$F,1,)</f>
        <v>#N/A</v>
      </c>
      <c r="N2557" s="317"/>
    </row>
    <row r="2558" spans="1:14">
      <c r="A2558" s="317" t="str">
        <f>_xlfn.XLOOKUP(B2558,NRO!I:I,NRO!H:H)</f>
        <v>CAM</v>
      </c>
      <c r="B2558" s="317" t="s">
        <v>404</v>
      </c>
      <c r="C2558" s="317" t="s">
        <v>4314</v>
      </c>
      <c r="D2558" s="317">
        <v>14.77412</v>
      </c>
      <c r="E2558" s="317">
        <v>-17.415289999999999</v>
      </c>
      <c r="F2558" s="317">
        <v>0</v>
      </c>
      <c r="G2558" s="317">
        <v>6</v>
      </c>
      <c r="H2558" s="317">
        <v>0</v>
      </c>
      <c r="I2558" s="317">
        <v>0</v>
      </c>
      <c r="J2558" s="318" t="s">
        <v>12</v>
      </c>
      <c r="K2558" s="317" t="s">
        <v>5432</v>
      </c>
      <c r="L2558" s="317" t="s">
        <v>8044</v>
      </c>
      <c r="M2558" s="317" t="e">
        <f>VLOOKUP(L2558,[2]Feuil1!$F:$F,1,)</f>
        <v>#N/A</v>
      </c>
      <c r="N2558" s="317"/>
    </row>
    <row r="2559" spans="1:14">
      <c r="A2559" s="317" t="str">
        <f>_xlfn.XLOOKUP(B2559,NRO!I:I,NRO!H:H)</f>
        <v>MBO</v>
      </c>
      <c r="B2559" s="317" t="s">
        <v>1601</v>
      </c>
      <c r="C2559" s="317" t="s">
        <v>4870</v>
      </c>
      <c r="D2559" s="317">
        <v>15.1259</v>
      </c>
      <c r="E2559" s="317">
        <v>-16.876840000000001</v>
      </c>
      <c r="F2559" s="317">
        <v>0</v>
      </c>
      <c r="G2559" s="317">
        <v>6</v>
      </c>
      <c r="H2559" s="317">
        <v>0</v>
      </c>
      <c r="I2559" s="317">
        <v>0</v>
      </c>
      <c r="J2559" s="320" t="s">
        <v>23</v>
      </c>
      <c r="K2559" s="317" t="s">
        <v>5432</v>
      </c>
      <c r="L2559" s="317" t="s">
        <v>8045</v>
      </c>
      <c r="M2559" s="317" t="e">
        <f>VLOOKUP(L2559,[2]Feuil1!$F:$F,1,)</f>
        <v>#N/A</v>
      </c>
      <c r="N2559" s="317"/>
    </row>
    <row r="2560" spans="1:14">
      <c r="A2560" s="317" t="str">
        <f>_xlfn.XLOOKUP(B2560,NRO!I:I,NRO!H:H)</f>
        <v>CAP</v>
      </c>
      <c r="B2560" s="317" t="s">
        <v>1054</v>
      </c>
      <c r="C2560" s="317" t="s">
        <v>3763</v>
      </c>
      <c r="D2560" s="317">
        <v>12.377359999999999</v>
      </c>
      <c r="E2560" s="317">
        <v>-16.728899999999999</v>
      </c>
      <c r="F2560" s="317">
        <v>0</v>
      </c>
      <c r="G2560" s="317">
        <v>8</v>
      </c>
      <c r="H2560" s="317">
        <v>0</v>
      </c>
      <c r="I2560" s="317">
        <v>0</v>
      </c>
      <c r="J2560" s="319" t="s">
        <v>17</v>
      </c>
      <c r="K2560" s="317" t="s">
        <v>5432</v>
      </c>
      <c r="L2560" s="317" t="s">
        <v>8046</v>
      </c>
      <c r="M2560" s="317" t="e">
        <f>VLOOKUP(L2560,[2]Feuil1!$F:$F,1,)</f>
        <v>#N/A</v>
      </c>
      <c r="N2560" s="317"/>
    </row>
    <row r="2561" spans="1:14">
      <c r="A2561" s="317" t="str">
        <f>_xlfn.XLOOKUP(B2561,NRO!I:I,NRO!H:H)</f>
        <v>THS</v>
      </c>
      <c r="B2561" s="317" t="s">
        <v>826</v>
      </c>
      <c r="C2561" s="317" t="s">
        <v>4725</v>
      </c>
      <c r="D2561" s="317">
        <v>14.7675</v>
      </c>
      <c r="E2561" s="317">
        <v>-16.947890000000001</v>
      </c>
      <c r="F2561" s="317">
        <v>0</v>
      </c>
      <c r="G2561" s="317">
        <v>6</v>
      </c>
      <c r="H2561" s="317">
        <v>0</v>
      </c>
      <c r="I2561" s="317">
        <v>0</v>
      </c>
      <c r="J2561" s="320" t="s">
        <v>23</v>
      </c>
      <c r="K2561" s="317" t="s">
        <v>5432</v>
      </c>
      <c r="L2561" s="317" t="s">
        <v>8047</v>
      </c>
      <c r="M2561" s="317" t="e">
        <f>VLOOKUP(L2561,[2]Feuil1!$F:$F,1,)</f>
        <v>#N/A</v>
      </c>
      <c r="N2561" s="317"/>
    </row>
    <row r="2562" spans="1:14">
      <c r="A2562" s="317" t="str">
        <f>_xlfn.XLOOKUP(B2562,NRO!I:I,NRO!H:H)</f>
        <v>THS</v>
      </c>
      <c r="B2562" s="317" t="s">
        <v>826</v>
      </c>
      <c r="C2562" s="317" t="s">
        <v>4820</v>
      </c>
      <c r="D2562" s="317">
        <v>14.765599999999999</v>
      </c>
      <c r="E2562" s="317">
        <v>-16.950230000000001</v>
      </c>
      <c r="F2562" s="317">
        <v>0</v>
      </c>
      <c r="G2562" s="317">
        <v>6</v>
      </c>
      <c r="H2562" s="317">
        <v>0</v>
      </c>
      <c r="I2562" s="317">
        <v>0</v>
      </c>
      <c r="J2562" s="320" t="s">
        <v>23</v>
      </c>
      <c r="K2562" s="317" t="s">
        <v>5432</v>
      </c>
      <c r="L2562" s="317" t="s">
        <v>8048</v>
      </c>
      <c r="M2562" s="317" t="e">
        <f>VLOOKUP(L2562,[2]Feuil1!$F:$F,1,)</f>
        <v>#N/A</v>
      </c>
      <c r="N2562" s="317"/>
    </row>
    <row r="2563" spans="1:14">
      <c r="A2563" s="317" t="str">
        <f>_xlfn.XLOOKUP(B2563,NRO!I:I,NRO!H:H)</f>
        <v>THS</v>
      </c>
      <c r="B2563" s="317" t="s">
        <v>826</v>
      </c>
      <c r="C2563" s="317" t="s">
        <v>4723</v>
      </c>
      <c r="D2563" s="317">
        <v>14.7683</v>
      </c>
      <c r="E2563" s="317">
        <v>-16.949439999999999</v>
      </c>
      <c r="F2563" s="317">
        <v>0</v>
      </c>
      <c r="G2563" s="317">
        <v>6</v>
      </c>
      <c r="H2563" s="317">
        <v>0</v>
      </c>
      <c r="I2563" s="317">
        <v>0</v>
      </c>
      <c r="J2563" s="320" t="s">
        <v>23</v>
      </c>
      <c r="K2563" s="317" t="s">
        <v>5432</v>
      </c>
      <c r="L2563" s="317" t="s">
        <v>8049</v>
      </c>
      <c r="M2563" s="317" t="e">
        <f>VLOOKUP(L2563,[2]Feuil1!$F:$F,1,)</f>
        <v>#N/A</v>
      </c>
      <c r="N2563" s="317"/>
    </row>
    <row r="2564" spans="1:14">
      <c r="A2564" s="317" t="str">
        <f>_xlfn.XLOOKUP(B2564,NRO!I:I,NRO!H:H)</f>
        <v>MED</v>
      </c>
      <c r="B2564" s="317" t="s">
        <v>593</v>
      </c>
      <c r="C2564" s="317" t="s">
        <v>5303</v>
      </c>
      <c r="D2564" s="317">
        <v>14.682473999999999</v>
      </c>
      <c r="E2564" s="317">
        <v>-17.444839000000002</v>
      </c>
      <c r="F2564" s="317">
        <v>0</v>
      </c>
      <c r="G2564" s="317">
        <v>24</v>
      </c>
      <c r="H2564" s="317">
        <v>0</v>
      </c>
      <c r="I2564" s="317">
        <v>0</v>
      </c>
      <c r="J2564" s="317" t="s">
        <v>19</v>
      </c>
      <c r="K2564" s="317" t="s">
        <v>5432</v>
      </c>
      <c r="L2564" s="317" t="s">
        <v>8050</v>
      </c>
      <c r="M2564" s="317" t="e">
        <f>VLOOKUP(L2564,[2]Feuil1!$F:$F,1,)</f>
        <v>#N/A</v>
      </c>
      <c r="N2564" s="317"/>
    </row>
    <row r="2565" spans="1:14">
      <c r="A2565" s="317" t="str">
        <f>_xlfn.XLOOKUP(B2565,NRO!I:I,NRO!H:H)</f>
        <v>KMR</v>
      </c>
      <c r="B2565" s="317" t="s">
        <v>778</v>
      </c>
      <c r="C2565" s="317" t="s">
        <v>3742</v>
      </c>
      <c r="D2565" s="317">
        <v>14.7913</v>
      </c>
      <c r="E2565" s="317">
        <v>-17.332830000000001</v>
      </c>
      <c r="F2565" s="317">
        <v>0</v>
      </c>
      <c r="G2565" s="317">
        <v>6</v>
      </c>
      <c r="H2565" s="317">
        <v>0</v>
      </c>
      <c r="I2565" s="317">
        <v>0</v>
      </c>
      <c r="J2565" s="318" t="s">
        <v>12</v>
      </c>
      <c r="K2565" s="317" t="s">
        <v>5432</v>
      </c>
      <c r="L2565" s="317" t="s">
        <v>8051</v>
      </c>
      <c r="M2565" s="317" t="str">
        <f>VLOOKUP(L2565,[2]Feuil1!$F:$F,1,)</f>
        <v>O_KMR_L35_146-147_7</v>
      </c>
      <c r="N2565" s="317"/>
    </row>
    <row r="2566" spans="1:14">
      <c r="A2566" s="317" t="str">
        <f>_xlfn.XLOOKUP(B2566,NRO!I:I,NRO!H:H)</f>
        <v>MED</v>
      </c>
      <c r="B2566" s="317" t="s">
        <v>171</v>
      </c>
      <c r="C2566" s="317" t="s">
        <v>5304</v>
      </c>
      <c r="D2566" s="317">
        <v>14.667704000000001</v>
      </c>
      <c r="E2566" s="317">
        <v>-17.437726000000001</v>
      </c>
      <c r="F2566" s="317">
        <v>0</v>
      </c>
      <c r="G2566" s="317">
        <v>20</v>
      </c>
      <c r="H2566" s="317">
        <v>0</v>
      </c>
      <c r="I2566" s="317">
        <v>0</v>
      </c>
      <c r="J2566" s="317" t="s">
        <v>19</v>
      </c>
      <c r="K2566" s="317" t="s">
        <v>5432</v>
      </c>
      <c r="L2566" s="317" t="s">
        <v>8052</v>
      </c>
      <c r="M2566" s="317" t="e">
        <f>VLOOKUP(L2566,[2]Feuil1!$F:$F,1,)</f>
        <v>#N/A</v>
      </c>
      <c r="N2566" s="317"/>
    </row>
    <row r="2567" spans="1:14">
      <c r="A2567" s="317" t="str">
        <f>_xlfn.XLOOKUP(B2567,NRO!I:I,NRO!H:H)</f>
        <v>TIA</v>
      </c>
      <c r="B2567" s="317" t="s">
        <v>1146</v>
      </c>
      <c r="C2567" s="317" t="s">
        <v>4059</v>
      </c>
      <c r="D2567" s="317">
        <v>14.74347</v>
      </c>
      <c r="E2567" s="317">
        <v>-17.376670000000001</v>
      </c>
      <c r="F2567" s="317">
        <v>0</v>
      </c>
      <c r="G2567" s="317">
        <v>8</v>
      </c>
      <c r="H2567" s="317">
        <v>0</v>
      </c>
      <c r="I2567" s="317">
        <v>0</v>
      </c>
      <c r="J2567" s="318" t="s">
        <v>12</v>
      </c>
      <c r="K2567" s="317" t="s">
        <v>5432</v>
      </c>
      <c r="L2567" s="317" t="s">
        <v>8053</v>
      </c>
      <c r="M2567" s="317" t="e">
        <f>VLOOKUP(L2567,[2]Feuil1!$F:$F,1,)</f>
        <v>#N/A</v>
      </c>
      <c r="N2567" s="317"/>
    </row>
    <row r="2568" spans="1:14">
      <c r="A2568" s="317" t="str">
        <f>_xlfn.XLOOKUP(B2568,NRO!I:I,NRO!H:H)</f>
        <v>SDF</v>
      </c>
      <c r="B2568" s="317" t="s">
        <v>304</v>
      </c>
      <c r="C2568" s="317" t="s">
        <v>4066</v>
      </c>
      <c r="D2568" s="317">
        <v>14.744735</v>
      </c>
      <c r="E2568" s="317">
        <v>-17.462175999999999</v>
      </c>
      <c r="F2568" s="317">
        <v>0</v>
      </c>
      <c r="G2568" s="317">
        <v>6</v>
      </c>
      <c r="H2568" s="317">
        <v>0</v>
      </c>
      <c r="I2568" s="317">
        <v>0</v>
      </c>
      <c r="J2568" s="317" t="s">
        <v>19</v>
      </c>
      <c r="K2568" s="317" t="s">
        <v>5432</v>
      </c>
      <c r="L2568" s="317" t="s">
        <v>8054</v>
      </c>
      <c r="M2568" s="317" t="e">
        <f>VLOOKUP(L2568,[2]Feuil1!$F:$F,1,)</f>
        <v>#N/A</v>
      </c>
      <c r="N2568" s="317"/>
    </row>
    <row r="2569" spans="1:14">
      <c r="A2569" s="317" t="str">
        <f>_xlfn.XLOOKUP(B2569,NRO!I:I,NRO!H:H)</f>
        <v>MBR</v>
      </c>
      <c r="B2569" s="317" t="s">
        <v>735</v>
      </c>
      <c r="C2569" s="317" t="s">
        <v>4854</v>
      </c>
      <c r="D2569" s="317">
        <v>14.407539999999999</v>
      </c>
      <c r="E2569" s="317">
        <v>-16.96856</v>
      </c>
      <c r="F2569" s="317">
        <v>0</v>
      </c>
      <c r="G2569" s="317">
        <v>6</v>
      </c>
      <c r="H2569" s="317">
        <v>0</v>
      </c>
      <c r="I2569" s="317">
        <v>0</v>
      </c>
      <c r="J2569" s="320" t="s">
        <v>23</v>
      </c>
      <c r="K2569" s="317" t="s">
        <v>5432</v>
      </c>
      <c r="L2569" s="317" t="s">
        <v>8055</v>
      </c>
      <c r="M2569" s="317" t="e">
        <f>VLOOKUP(L2569,[2]Feuil1!$F:$F,1,)</f>
        <v>#N/A</v>
      </c>
      <c r="N2569" s="317"/>
    </row>
    <row r="2570" spans="1:14">
      <c r="A2570" s="317" t="str">
        <f>_xlfn.XLOOKUP(B2570,NRO!I:I,NRO!H:H)</f>
        <v>THS</v>
      </c>
      <c r="B2570" s="317" t="s">
        <v>1111</v>
      </c>
      <c r="C2570" s="317" t="s">
        <v>4417</v>
      </c>
      <c r="D2570" s="317">
        <v>14.791840000000001</v>
      </c>
      <c r="E2570" s="317">
        <v>-16.905550000000002</v>
      </c>
      <c r="F2570" s="317">
        <v>0</v>
      </c>
      <c r="G2570" s="317">
        <v>8</v>
      </c>
      <c r="H2570" s="317">
        <v>0</v>
      </c>
      <c r="I2570" s="317">
        <v>0</v>
      </c>
      <c r="J2570" s="320" t="s">
        <v>23</v>
      </c>
      <c r="K2570" s="317" t="s">
        <v>5432</v>
      </c>
      <c r="L2570" s="317" t="s">
        <v>8056</v>
      </c>
      <c r="M2570" s="317" t="e">
        <f>VLOOKUP(L2570,[2]Feuil1!$F:$F,1,)</f>
        <v>#N/A</v>
      </c>
      <c r="N2570" s="317"/>
    </row>
    <row r="2571" spans="1:14">
      <c r="A2571" s="317" t="str">
        <f>_xlfn.XLOOKUP(B2571,NRO!I:I,NRO!H:H)</f>
        <v>MED</v>
      </c>
      <c r="B2571" s="317" t="s">
        <v>276</v>
      </c>
      <c r="C2571" s="317" t="s">
        <v>3771</v>
      </c>
      <c r="D2571" s="317">
        <v>14.674799999999999</v>
      </c>
      <c r="E2571" s="317">
        <v>-17.451799999999999</v>
      </c>
      <c r="F2571" s="317">
        <v>0</v>
      </c>
      <c r="G2571" s="317">
        <v>6</v>
      </c>
      <c r="H2571" s="317">
        <v>0</v>
      </c>
      <c r="I2571" s="317">
        <v>0</v>
      </c>
      <c r="J2571" s="317" t="s">
        <v>19</v>
      </c>
      <c r="K2571" s="317" t="s">
        <v>5432</v>
      </c>
      <c r="L2571" s="317" t="s">
        <v>8057</v>
      </c>
      <c r="M2571" s="317" t="e">
        <f>VLOOKUP(L2571,[2]Feuil1!$F:$F,1,)</f>
        <v>#N/A</v>
      </c>
      <c r="N2571" s="317"/>
    </row>
    <row r="2572" spans="1:14">
      <c r="A2572" s="317" t="str">
        <f>_xlfn.XLOOKUP(B2572,NRO!I:I,NRO!H:H)</f>
        <v>MED</v>
      </c>
      <c r="B2572" s="317" t="s">
        <v>276</v>
      </c>
      <c r="C2572" s="317" t="s">
        <v>3932</v>
      </c>
      <c r="D2572" s="317">
        <v>14.67483</v>
      </c>
      <c r="E2572" s="317">
        <v>-17.452500000000001</v>
      </c>
      <c r="F2572" s="317">
        <v>0</v>
      </c>
      <c r="G2572" s="317">
        <v>6</v>
      </c>
      <c r="H2572" s="317">
        <v>0</v>
      </c>
      <c r="I2572" s="317">
        <v>0</v>
      </c>
      <c r="J2572" s="317" t="s">
        <v>19</v>
      </c>
      <c r="K2572" s="317" t="s">
        <v>5432</v>
      </c>
      <c r="L2572" s="317" t="s">
        <v>8058</v>
      </c>
      <c r="M2572" s="317" t="e">
        <f>VLOOKUP(L2572,[2]Feuil1!$F:$F,1,)</f>
        <v>#N/A</v>
      </c>
      <c r="N2572" s="317"/>
    </row>
    <row r="2573" spans="1:14">
      <c r="A2573" s="317" t="str">
        <f>_xlfn.XLOOKUP(B2573,NRO!I:I,NRO!H:H)</f>
        <v>THS</v>
      </c>
      <c r="B2573" s="317" t="s">
        <v>1111</v>
      </c>
      <c r="C2573" s="317" t="s">
        <v>4456</v>
      </c>
      <c r="D2573" s="317">
        <v>14.79712</v>
      </c>
      <c r="E2573" s="317">
        <v>-16.911650000000002</v>
      </c>
      <c r="F2573" s="317">
        <v>0</v>
      </c>
      <c r="G2573" s="317">
        <v>8</v>
      </c>
      <c r="H2573" s="317">
        <v>0</v>
      </c>
      <c r="I2573" s="317">
        <v>0</v>
      </c>
      <c r="J2573" s="320" t="s">
        <v>23</v>
      </c>
      <c r="K2573" s="317" t="s">
        <v>5432</v>
      </c>
      <c r="L2573" s="317" t="s">
        <v>8059</v>
      </c>
      <c r="M2573" s="317" t="e">
        <f>VLOOKUP(L2573,[2]Feuil1!$F:$F,1,)</f>
        <v>#N/A</v>
      </c>
      <c r="N2573" s="317"/>
    </row>
    <row r="2574" spans="1:14">
      <c r="A2574" s="317" t="str">
        <f>_xlfn.XLOOKUP(B2574,NRO!I:I,NRO!H:H)</f>
        <v>THS</v>
      </c>
      <c r="B2574" s="317" t="s">
        <v>1111</v>
      </c>
      <c r="C2574" s="317" t="s">
        <v>4413</v>
      </c>
      <c r="D2574" s="317">
        <v>14.796430000000001</v>
      </c>
      <c r="E2574" s="317">
        <v>-16.910720000000001</v>
      </c>
      <c r="F2574" s="317">
        <v>0</v>
      </c>
      <c r="G2574" s="317">
        <v>8</v>
      </c>
      <c r="H2574" s="317">
        <v>0</v>
      </c>
      <c r="I2574" s="317">
        <v>0</v>
      </c>
      <c r="J2574" s="320" t="s">
        <v>23</v>
      </c>
      <c r="K2574" s="317" t="s">
        <v>5432</v>
      </c>
      <c r="L2574" s="317" t="s">
        <v>8060</v>
      </c>
      <c r="M2574" s="317" t="str">
        <f>VLOOKUP(L2574,[2]Feuil1!$F:$F,1,)</f>
        <v>O_THS_A22_PBO217_7</v>
      </c>
      <c r="N2574" s="317"/>
    </row>
    <row r="2575" spans="1:14">
      <c r="A2575" s="317" t="str">
        <f>_xlfn.XLOOKUP(B2575,NRO!I:I,NRO!H:H)</f>
        <v>THS</v>
      </c>
      <c r="B2575" s="317" t="s">
        <v>1111</v>
      </c>
      <c r="C2575" s="317" t="s">
        <v>4117</v>
      </c>
      <c r="D2575" s="317">
        <v>14.797420000000001</v>
      </c>
      <c r="E2575" s="317">
        <v>-16.906639999999999</v>
      </c>
      <c r="F2575" s="317">
        <v>0</v>
      </c>
      <c r="G2575" s="317">
        <v>8</v>
      </c>
      <c r="H2575" s="317">
        <v>0</v>
      </c>
      <c r="I2575" s="317">
        <v>0</v>
      </c>
      <c r="J2575" s="320" t="s">
        <v>23</v>
      </c>
      <c r="K2575" s="317" t="s">
        <v>5432</v>
      </c>
      <c r="L2575" s="317" t="s">
        <v>8061</v>
      </c>
      <c r="M2575" s="317" t="e">
        <f>VLOOKUP(L2575,[2]Feuil1!$F:$F,1,)</f>
        <v>#N/A</v>
      </c>
      <c r="N2575" s="317"/>
    </row>
    <row r="2576" spans="1:14">
      <c r="A2576" s="317" t="str">
        <f>_xlfn.XLOOKUP(B2576,NRO!I:I,NRO!H:H)</f>
        <v>MED</v>
      </c>
      <c r="B2576" s="317" t="s">
        <v>593</v>
      </c>
      <c r="C2576" s="317" t="s">
        <v>3961</v>
      </c>
      <c r="D2576" s="317">
        <v>14.68431</v>
      </c>
      <c r="E2576" s="317">
        <v>-17.446000000000002</v>
      </c>
      <c r="F2576" s="317">
        <v>0</v>
      </c>
      <c r="G2576" s="317">
        <v>6</v>
      </c>
      <c r="H2576" s="317">
        <v>0</v>
      </c>
      <c r="I2576" s="317">
        <v>0</v>
      </c>
      <c r="J2576" s="317" t="s">
        <v>19</v>
      </c>
      <c r="K2576" s="317" t="s">
        <v>5432</v>
      </c>
      <c r="L2576" s="317" t="s">
        <v>8062</v>
      </c>
      <c r="M2576" s="317" t="e">
        <f>VLOOKUP(L2576,[2]Feuil1!$F:$F,1,)</f>
        <v>#N/A</v>
      </c>
      <c r="N2576" s="317"/>
    </row>
    <row r="2577" spans="1:14">
      <c r="A2577" s="317" t="str">
        <f>_xlfn.XLOOKUP(B2577,NRO!I:I,NRO!H:H)</f>
        <v>DBL</v>
      </c>
      <c r="B2577" s="317" t="s">
        <v>1375</v>
      </c>
      <c r="C2577" s="317" t="s">
        <v>3721</v>
      </c>
      <c r="D2577" s="317">
        <v>14.628909999999999</v>
      </c>
      <c r="E2577" s="317">
        <v>-16.231179999999998</v>
      </c>
      <c r="F2577" s="317">
        <v>0</v>
      </c>
      <c r="G2577" s="317">
        <v>8</v>
      </c>
      <c r="H2577" s="317">
        <v>0</v>
      </c>
      <c r="I2577" s="317">
        <v>0</v>
      </c>
      <c r="J2577" s="320" t="s">
        <v>5430</v>
      </c>
      <c r="K2577" s="317" t="s">
        <v>5432</v>
      </c>
      <c r="L2577" s="317" t="s">
        <v>8063</v>
      </c>
      <c r="M2577" s="317" t="e">
        <f>VLOOKUP(L2577,[2]Feuil1!$F:$F,1,)</f>
        <v>#N/A</v>
      </c>
      <c r="N2577" s="317"/>
    </row>
    <row r="2578" spans="1:14">
      <c r="A2578" s="317" t="str">
        <f>_xlfn.XLOOKUP(B2578,NRO!I:I,NRO!H:H)</f>
        <v>ACA</v>
      </c>
      <c r="B2578" s="317" t="s">
        <v>543</v>
      </c>
      <c r="C2578" s="317" t="s">
        <v>3806</v>
      </c>
      <c r="D2578" s="317">
        <v>14.70876</v>
      </c>
      <c r="E2578" s="317">
        <v>-17.445589999999999</v>
      </c>
      <c r="F2578" s="317">
        <v>0</v>
      </c>
      <c r="G2578" s="317">
        <v>6</v>
      </c>
      <c r="H2578" s="317">
        <v>0</v>
      </c>
      <c r="I2578" s="317">
        <v>0</v>
      </c>
      <c r="J2578" s="317" t="s">
        <v>19</v>
      </c>
      <c r="K2578" s="317" t="s">
        <v>5432</v>
      </c>
      <c r="L2578" s="317" t="s">
        <v>8064</v>
      </c>
      <c r="M2578" s="317" t="e">
        <f>VLOOKUP(L2578,[2]Feuil1!$F:$F,1,)</f>
        <v>#N/A</v>
      </c>
      <c r="N2578" s="317"/>
    </row>
    <row r="2579" spans="1:14">
      <c r="A2579" s="317" t="str">
        <f>_xlfn.XLOOKUP(B2579,NRO!I:I,NRO!H:H)</f>
        <v>GDW</v>
      </c>
      <c r="B2579" s="317" t="s">
        <v>692</v>
      </c>
      <c r="C2579" s="317" t="s">
        <v>3958</v>
      </c>
      <c r="D2579" s="317">
        <v>14.77683</v>
      </c>
      <c r="E2579" s="317">
        <v>-17.396850000000001</v>
      </c>
      <c r="F2579" s="317">
        <v>0</v>
      </c>
      <c r="G2579" s="317">
        <v>6</v>
      </c>
      <c r="H2579" s="317">
        <v>0</v>
      </c>
      <c r="I2579" s="317">
        <v>0</v>
      </c>
      <c r="J2579" s="318" t="s">
        <v>12</v>
      </c>
      <c r="K2579" s="317" t="s">
        <v>5432</v>
      </c>
      <c r="L2579" s="317" t="s">
        <v>8065</v>
      </c>
      <c r="M2579" s="317" t="e">
        <f>VLOOKUP(L2579,[2]Feuil1!$F:$F,1,)</f>
        <v>#N/A</v>
      </c>
      <c r="N2579" s="317"/>
    </row>
    <row r="2580" spans="1:14">
      <c r="A2580" s="317" t="str">
        <f>_xlfn.XLOOKUP(B2580,NRO!I:I,NRO!H:H)</f>
        <v>SGK</v>
      </c>
      <c r="B2580" s="317" t="s">
        <v>1377</v>
      </c>
      <c r="C2580" s="317" t="s">
        <v>3916</v>
      </c>
      <c r="D2580" s="317">
        <v>14.795769999999999</v>
      </c>
      <c r="E2580" s="317">
        <v>-17.203610000000001</v>
      </c>
      <c r="F2580" s="317">
        <v>0</v>
      </c>
      <c r="G2580" s="317">
        <v>8</v>
      </c>
      <c r="H2580" s="317">
        <v>0</v>
      </c>
      <c r="I2580" s="317">
        <v>0</v>
      </c>
      <c r="J2580" s="318" t="s">
        <v>12</v>
      </c>
      <c r="K2580" s="317" t="s">
        <v>5432</v>
      </c>
      <c r="L2580" s="317" t="s">
        <v>8066</v>
      </c>
      <c r="M2580" s="317" t="e">
        <f>VLOOKUP(L2580,[2]Feuil1!$F:$F,1,)</f>
        <v>#N/A</v>
      </c>
      <c r="N2580" s="317"/>
    </row>
    <row r="2581" spans="1:14">
      <c r="A2581" s="317" t="str">
        <f>_xlfn.XLOOKUP(B2581,NRO!I:I,NRO!H:H)</f>
        <v>GDW</v>
      </c>
      <c r="B2581" s="317" t="s">
        <v>823</v>
      </c>
      <c r="C2581" s="317" t="s">
        <v>3858</v>
      </c>
      <c r="D2581" s="317">
        <v>14.782730000000001</v>
      </c>
      <c r="E2581" s="317">
        <v>-17.380700000000001</v>
      </c>
      <c r="F2581" s="317">
        <v>0</v>
      </c>
      <c r="G2581" s="317">
        <v>6</v>
      </c>
      <c r="H2581" s="317">
        <v>0</v>
      </c>
      <c r="I2581" s="317">
        <v>0</v>
      </c>
      <c r="J2581" s="318" t="s">
        <v>12</v>
      </c>
      <c r="K2581" s="317" t="s">
        <v>5432</v>
      </c>
      <c r="L2581" s="317" t="s">
        <v>8067</v>
      </c>
      <c r="M2581" s="317" t="e">
        <f>VLOOKUP(L2581,[2]Feuil1!$F:$F,1,)</f>
        <v>#N/A</v>
      </c>
      <c r="N2581" s="317"/>
    </row>
    <row r="2582" spans="1:14">
      <c r="A2582" s="317" t="str">
        <f>_xlfn.XLOOKUP(B2582,NRO!I:I,NRO!H:H)</f>
        <v>THS</v>
      </c>
      <c r="B2582" s="317" t="s">
        <v>1111</v>
      </c>
      <c r="C2582" s="317" t="s">
        <v>4409</v>
      </c>
      <c r="D2582" s="317">
        <v>14.798830000000001</v>
      </c>
      <c r="E2582" s="317">
        <v>-16.90692</v>
      </c>
      <c r="F2582" s="317">
        <v>0</v>
      </c>
      <c r="G2582" s="317">
        <v>8</v>
      </c>
      <c r="H2582" s="317">
        <v>0</v>
      </c>
      <c r="I2582" s="317">
        <v>0</v>
      </c>
      <c r="J2582" s="320" t="s">
        <v>23</v>
      </c>
      <c r="K2582" s="317" t="s">
        <v>5432</v>
      </c>
      <c r="L2582" s="317" t="s">
        <v>8068</v>
      </c>
      <c r="M2582" s="317" t="e">
        <f>VLOOKUP(L2582,[2]Feuil1!$F:$F,1,)</f>
        <v>#N/A</v>
      </c>
      <c r="N2582" s="317"/>
    </row>
    <row r="2583" spans="1:14">
      <c r="A2583" s="317" t="str">
        <f>_xlfn.XLOOKUP(B2583,NRO!I:I,NRO!H:H)</f>
        <v>THS</v>
      </c>
      <c r="B2583" s="317" t="s">
        <v>1111</v>
      </c>
      <c r="C2583" s="317" t="s">
        <v>4465</v>
      </c>
      <c r="D2583" s="317">
        <v>14.791130000000001</v>
      </c>
      <c r="E2583" s="317">
        <v>-16.912459999999999</v>
      </c>
      <c r="F2583" s="317">
        <v>0</v>
      </c>
      <c r="G2583" s="317">
        <v>8</v>
      </c>
      <c r="H2583" s="317">
        <v>0</v>
      </c>
      <c r="I2583" s="317">
        <v>0</v>
      </c>
      <c r="J2583" s="320" t="s">
        <v>23</v>
      </c>
      <c r="K2583" s="317" t="s">
        <v>5432</v>
      </c>
      <c r="L2583" s="317" t="s">
        <v>8069</v>
      </c>
      <c r="M2583" s="317" t="e">
        <f>VLOOKUP(L2583,[2]Feuil1!$F:$F,1,)</f>
        <v>#N/A</v>
      </c>
      <c r="N2583" s="317"/>
    </row>
    <row r="2584" spans="1:14">
      <c r="A2584" s="317" t="str">
        <f>_xlfn.XLOOKUP(B2584,NRO!I:I,NRO!H:H)</f>
        <v>MBW</v>
      </c>
      <c r="B2584" s="317" t="s">
        <v>637</v>
      </c>
      <c r="C2584" s="317" t="s">
        <v>4128</v>
      </c>
      <c r="D2584" s="317">
        <v>14.7417</v>
      </c>
      <c r="E2584" s="317">
        <v>-17.30104</v>
      </c>
      <c r="F2584" s="317">
        <v>0</v>
      </c>
      <c r="G2584" s="317">
        <v>6</v>
      </c>
      <c r="H2584" s="317">
        <v>0</v>
      </c>
      <c r="I2584" s="317">
        <v>0</v>
      </c>
      <c r="J2584" s="318" t="s">
        <v>12</v>
      </c>
      <c r="K2584" s="317" t="s">
        <v>5432</v>
      </c>
      <c r="L2584" s="317" t="s">
        <v>8070</v>
      </c>
      <c r="M2584" s="317" t="str">
        <f>VLOOKUP(L2584,[2]Feuil1!$F:$F,1,)</f>
        <v>O_MBW_R02_331-332_7</v>
      </c>
      <c r="N2584" s="317"/>
    </row>
    <row r="2585" spans="1:14">
      <c r="A2585" s="317" t="str">
        <f>_xlfn.XLOOKUP(B2585,NRO!I:I,NRO!H:H)</f>
        <v>THS</v>
      </c>
      <c r="B2585" s="317" t="s">
        <v>1111</v>
      </c>
      <c r="C2585" s="317" t="s">
        <v>4404</v>
      </c>
      <c r="D2585" s="317">
        <v>14.79918</v>
      </c>
      <c r="E2585" s="317">
        <v>-16.90615</v>
      </c>
      <c r="F2585" s="317">
        <v>0</v>
      </c>
      <c r="G2585" s="317">
        <v>8</v>
      </c>
      <c r="H2585" s="317">
        <v>0</v>
      </c>
      <c r="I2585" s="317">
        <v>0</v>
      </c>
      <c r="J2585" s="320" t="s">
        <v>23</v>
      </c>
      <c r="K2585" s="317" t="s">
        <v>5432</v>
      </c>
      <c r="L2585" s="317" t="s">
        <v>8071</v>
      </c>
      <c r="M2585" s="317" t="e">
        <f>VLOOKUP(L2585,[2]Feuil1!$F:$F,1,)</f>
        <v>#N/A</v>
      </c>
      <c r="N2585" s="317"/>
    </row>
    <row r="2586" spans="1:14">
      <c r="A2586" s="317" t="str">
        <f>_xlfn.XLOOKUP(B2586,NRO!I:I,NRO!H:H)</f>
        <v>TIA</v>
      </c>
      <c r="B2586" s="317" t="s">
        <v>813</v>
      </c>
      <c r="C2586" s="317" t="s">
        <v>3748</v>
      </c>
      <c r="D2586" s="317">
        <v>14.740449999999999</v>
      </c>
      <c r="E2586" s="317">
        <v>-17.366340000000001</v>
      </c>
      <c r="F2586" s="317">
        <v>0</v>
      </c>
      <c r="G2586" s="317">
        <v>6</v>
      </c>
      <c r="H2586" s="317">
        <v>0</v>
      </c>
      <c r="I2586" s="317">
        <v>0</v>
      </c>
      <c r="J2586" s="318" t="s">
        <v>12</v>
      </c>
      <c r="K2586" s="317" t="s">
        <v>5432</v>
      </c>
      <c r="L2586" s="317" t="s">
        <v>8072</v>
      </c>
      <c r="M2586" s="317" t="e">
        <f>VLOOKUP(L2586,[2]Feuil1!$F:$F,1,)</f>
        <v>#N/A</v>
      </c>
      <c r="N2586" s="317"/>
    </row>
    <row r="2587" spans="1:14">
      <c r="A2587" s="317" t="str">
        <f>_xlfn.XLOOKUP(B2587,NRO!I:I,NRO!H:H)</f>
        <v>SVD</v>
      </c>
      <c r="B2587" s="317" t="s">
        <v>285</v>
      </c>
      <c r="C2587" s="317" t="s">
        <v>5103</v>
      </c>
      <c r="D2587" s="317">
        <v>14.713900000000001</v>
      </c>
      <c r="E2587" s="317">
        <v>-17.466270000000002</v>
      </c>
      <c r="F2587" s="317">
        <v>0</v>
      </c>
      <c r="G2587" s="317">
        <v>24</v>
      </c>
      <c r="H2587" s="317">
        <v>0</v>
      </c>
      <c r="I2587" s="317">
        <v>0</v>
      </c>
      <c r="J2587" s="317" t="s">
        <v>19</v>
      </c>
      <c r="K2587" s="317" t="s">
        <v>5432</v>
      </c>
      <c r="L2587" s="317" t="s">
        <v>8073</v>
      </c>
      <c r="M2587" s="317" t="e">
        <f>VLOOKUP(L2587,[2]Feuil1!$F:$F,1,)</f>
        <v>#N/A</v>
      </c>
      <c r="N2587" s="317"/>
    </row>
    <row r="2588" spans="1:14">
      <c r="A2588" s="317" t="str">
        <f>_xlfn.XLOOKUP(B2588,NRO!I:I,NRO!H:H)</f>
        <v>SMN</v>
      </c>
      <c r="B2588" s="317" t="s">
        <v>442</v>
      </c>
      <c r="C2588" s="317" t="s">
        <v>4763</v>
      </c>
      <c r="D2588" s="317">
        <v>14.46082</v>
      </c>
      <c r="E2588" s="317">
        <v>-17.035689999999999</v>
      </c>
      <c r="F2588" s="317">
        <v>0</v>
      </c>
      <c r="G2588" s="317">
        <v>6</v>
      </c>
      <c r="H2588" s="317">
        <v>0</v>
      </c>
      <c r="I2588" s="317">
        <v>0</v>
      </c>
      <c r="J2588" s="320" t="s">
        <v>23</v>
      </c>
      <c r="K2588" s="317" t="s">
        <v>5432</v>
      </c>
      <c r="L2588" s="317" t="s">
        <v>8074</v>
      </c>
      <c r="M2588" s="317" t="e">
        <f>VLOOKUP(L2588,[2]Feuil1!$F:$F,1,)</f>
        <v>#N/A</v>
      </c>
      <c r="N2588" s="317"/>
    </row>
    <row r="2589" spans="1:14">
      <c r="A2589" s="317" t="str">
        <f>_xlfn.XLOOKUP(B2589,NRO!I:I,NRO!H:H)</f>
        <v>YOF</v>
      </c>
      <c r="B2589" s="317" t="s">
        <v>860</v>
      </c>
      <c r="C2589" s="317" t="s">
        <v>3728</v>
      </c>
      <c r="D2589" s="317">
        <v>14.74503</v>
      </c>
      <c r="E2589" s="317">
        <v>-17.502749999999999</v>
      </c>
      <c r="F2589" s="317">
        <v>0</v>
      </c>
      <c r="G2589" s="317">
        <v>6</v>
      </c>
      <c r="H2589" s="317">
        <v>0</v>
      </c>
      <c r="I2589" s="317">
        <v>0</v>
      </c>
      <c r="J2589" s="317" t="s">
        <v>19</v>
      </c>
      <c r="K2589" s="317" t="s">
        <v>5432</v>
      </c>
      <c r="L2589" s="317" t="s">
        <v>8075</v>
      </c>
      <c r="M2589" s="317" t="e">
        <f>VLOOKUP(L2589,[2]Feuil1!$F:$F,1,)</f>
        <v>#N/A</v>
      </c>
      <c r="N2589" s="317"/>
    </row>
    <row r="2590" spans="1:14">
      <c r="A2590" s="317" t="str">
        <f>_xlfn.XLOOKUP(B2590,NRO!I:I,NRO!H:H)</f>
        <v>SGK</v>
      </c>
      <c r="B2590" s="317" t="s">
        <v>1718</v>
      </c>
      <c r="C2590" s="317" t="s">
        <v>4563</v>
      </c>
      <c r="D2590" s="317">
        <v>14.81498</v>
      </c>
      <c r="E2590" s="317">
        <v>-17.27938</v>
      </c>
      <c r="F2590" s="317">
        <v>0</v>
      </c>
      <c r="G2590" s="317">
        <v>6</v>
      </c>
      <c r="H2590" s="317">
        <v>0</v>
      </c>
      <c r="I2590" s="317">
        <v>0</v>
      </c>
      <c r="J2590" s="318" t="s">
        <v>12</v>
      </c>
      <c r="K2590" s="317" t="s">
        <v>5432</v>
      </c>
      <c r="L2590" s="317" t="s">
        <v>8076</v>
      </c>
      <c r="M2590" s="317" t="e">
        <f>VLOOKUP(L2590,[2]Feuil1!$F:$F,1,)</f>
        <v>#N/A</v>
      </c>
      <c r="N2590" s="317"/>
    </row>
    <row r="2591" spans="1:14">
      <c r="A2591" s="317" t="str">
        <f>_xlfn.XLOOKUP(B2591,NRO!I:I,NRO!H:H)</f>
        <v>MBW</v>
      </c>
      <c r="B2591" s="317" t="s">
        <v>910</v>
      </c>
      <c r="C2591" s="317" t="s">
        <v>3776</v>
      </c>
      <c r="D2591" s="317">
        <v>14.72762</v>
      </c>
      <c r="E2591" s="317">
        <v>-17.308350000000001</v>
      </c>
      <c r="F2591" s="317">
        <v>0</v>
      </c>
      <c r="G2591" s="317">
        <v>8</v>
      </c>
      <c r="H2591" s="317">
        <v>0</v>
      </c>
      <c r="I2591" s="317">
        <v>0</v>
      </c>
      <c r="J2591" s="318" t="s">
        <v>12</v>
      </c>
      <c r="K2591" s="317" t="s">
        <v>5432</v>
      </c>
      <c r="L2591" s="317" t="s">
        <v>8077</v>
      </c>
      <c r="M2591" s="317" t="e">
        <f>VLOOKUP(L2591,[2]Feuil1!$F:$F,1,)</f>
        <v>#N/A</v>
      </c>
      <c r="N2591" s="317"/>
    </row>
    <row r="2592" spans="1:14">
      <c r="A2592" s="317" t="str">
        <f>_xlfn.XLOOKUP(B2592,NRO!I:I,NRO!H:H)</f>
        <v>SGK</v>
      </c>
      <c r="B2592" s="317" t="s">
        <v>1718</v>
      </c>
      <c r="C2592" s="317" t="s">
        <v>4432</v>
      </c>
      <c r="D2592" s="317">
        <v>14.810090000000001</v>
      </c>
      <c r="E2592" s="317">
        <v>-17.282080000000001</v>
      </c>
      <c r="F2592" s="317">
        <v>0</v>
      </c>
      <c r="G2592" s="317">
        <v>6</v>
      </c>
      <c r="H2592" s="317">
        <v>0</v>
      </c>
      <c r="I2592" s="317">
        <v>0</v>
      </c>
      <c r="J2592" s="318" t="s">
        <v>12</v>
      </c>
      <c r="K2592" s="317" t="s">
        <v>5432</v>
      </c>
      <c r="L2592" s="317" t="s">
        <v>8078</v>
      </c>
      <c r="M2592" s="317" t="e">
        <f>VLOOKUP(L2592,[2]Feuil1!$F:$F,1,)</f>
        <v>#N/A</v>
      </c>
      <c r="N2592" s="317"/>
    </row>
    <row r="2593" spans="1:14">
      <c r="A2593" s="317" t="str">
        <f>_xlfn.XLOOKUP(B2593,NRO!I:I,NRO!H:H)</f>
        <v>SGK</v>
      </c>
      <c r="B2593" s="317" t="s">
        <v>1718</v>
      </c>
      <c r="C2593" s="317" t="s">
        <v>4556</v>
      </c>
      <c r="D2593" s="317">
        <v>14.80922</v>
      </c>
      <c r="E2593" s="317">
        <v>-17.279800000000002</v>
      </c>
      <c r="F2593" s="317">
        <v>0</v>
      </c>
      <c r="G2593" s="317">
        <v>6</v>
      </c>
      <c r="H2593" s="317">
        <v>0</v>
      </c>
      <c r="I2593" s="317">
        <v>0</v>
      </c>
      <c r="J2593" s="318" t="s">
        <v>12</v>
      </c>
      <c r="K2593" s="317" t="s">
        <v>5432</v>
      </c>
      <c r="L2593" s="317" t="s">
        <v>8079</v>
      </c>
      <c r="M2593" s="317" t="e">
        <f>VLOOKUP(L2593,[2]Feuil1!$F:$F,1,)</f>
        <v>#N/A</v>
      </c>
      <c r="N2593" s="317"/>
    </row>
    <row r="2594" spans="1:14">
      <c r="A2594" s="317" t="str">
        <f>_xlfn.XLOOKUP(B2594,NRO!I:I,NRO!H:H)</f>
        <v>SGK</v>
      </c>
      <c r="B2594" s="317" t="s">
        <v>1718</v>
      </c>
      <c r="C2594" s="317" t="s">
        <v>4561</v>
      </c>
      <c r="D2594" s="317">
        <v>14.81317</v>
      </c>
      <c r="E2594" s="317">
        <v>-17.279450000000001</v>
      </c>
      <c r="F2594" s="317">
        <v>0</v>
      </c>
      <c r="G2594" s="317">
        <v>6</v>
      </c>
      <c r="H2594" s="317">
        <v>0</v>
      </c>
      <c r="I2594" s="317">
        <v>0</v>
      </c>
      <c r="J2594" s="318" t="s">
        <v>12</v>
      </c>
      <c r="K2594" s="317" t="s">
        <v>5432</v>
      </c>
      <c r="L2594" s="317" t="s">
        <v>8080</v>
      </c>
      <c r="M2594" s="317" t="e">
        <f>VLOOKUP(L2594,[2]Feuil1!$F:$F,1,)</f>
        <v>#N/A</v>
      </c>
      <c r="N2594" s="317"/>
    </row>
    <row r="2595" spans="1:14">
      <c r="A2595" s="317" t="str">
        <f>_xlfn.XLOOKUP(B2595,NRO!I:I,NRO!H:H)</f>
        <v>GMB</v>
      </c>
      <c r="B2595" s="317" t="s">
        <v>960</v>
      </c>
      <c r="C2595" s="317" t="s">
        <v>3902</v>
      </c>
      <c r="D2595" s="317">
        <v>14.428241999999999</v>
      </c>
      <c r="E2595" s="317">
        <v>-16.964822000000002</v>
      </c>
      <c r="F2595" s="317">
        <v>0</v>
      </c>
      <c r="G2595" s="317">
        <v>8</v>
      </c>
      <c r="H2595" s="317">
        <v>0</v>
      </c>
      <c r="I2595" s="317">
        <v>0</v>
      </c>
      <c r="J2595" s="320" t="s">
        <v>23</v>
      </c>
      <c r="K2595" s="317" t="s">
        <v>5432</v>
      </c>
      <c r="L2595" s="317" t="s">
        <v>8081</v>
      </c>
      <c r="M2595" s="317" t="e">
        <f>VLOOKUP(L2595,[2]Feuil1!$F:$F,1,)</f>
        <v>#N/A</v>
      </c>
      <c r="N2595" s="317"/>
    </row>
    <row r="2596" spans="1:14">
      <c r="A2596" s="317" t="str">
        <f>_xlfn.XLOOKUP(B2596,NRO!I:I,NRO!H:H)</f>
        <v>MED</v>
      </c>
      <c r="B2596" s="317" t="s">
        <v>168</v>
      </c>
      <c r="C2596" s="317" t="s">
        <v>4199</v>
      </c>
      <c r="D2596" s="317">
        <v>14.66986</v>
      </c>
      <c r="E2596" s="317">
        <v>-17.434626000000002</v>
      </c>
      <c r="F2596" s="317">
        <v>0</v>
      </c>
      <c r="G2596" s="317">
        <v>16</v>
      </c>
      <c r="H2596" s="317">
        <v>0</v>
      </c>
      <c r="I2596" s="317">
        <v>0</v>
      </c>
      <c r="J2596" s="317" t="s">
        <v>19</v>
      </c>
      <c r="K2596" s="317" t="s">
        <v>5432</v>
      </c>
      <c r="L2596" s="317" t="s">
        <v>8082</v>
      </c>
      <c r="M2596" s="317" t="e">
        <f>VLOOKUP(L2596,[2]Feuil1!$F:$F,1,)</f>
        <v>#N/A</v>
      </c>
      <c r="N2596" s="317"/>
    </row>
    <row r="2597" spans="1:14">
      <c r="A2597" s="317" t="str">
        <f>_xlfn.XLOOKUP(B2597,NRO!I:I,NRO!H:H)</f>
        <v>THS</v>
      </c>
      <c r="B2597" s="317" t="s">
        <v>481</v>
      </c>
      <c r="C2597" s="317" t="s">
        <v>5305</v>
      </c>
      <c r="D2597" s="317">
        <v>14.77352</v>
      </c>
      <c r="E2597" s="317">
        <v>-16.946169999999999</v>
      </c>
      <c r="F2597" s="317">
        <v>0</v>
      </c>
      <c r="G2597" s="317">
        <v>6</v>
      </c>
      <c r="H2597" s="317">
        <v>0</v>
      </c>
      <c r="I2597" s="317">
        <v>0</v>
      </c>
      <c r="J2597" s="320" t="s">
        <v>23</v>
      </c>
      <c r="K2597" s="317" t="s">
        <v>5432</v>
      </c>
      <c r="L2597" s="317" t="s">
        <v>8083</v>
      </c>
      <c r="M2597" s="317" t="e">
        <f>VLOOKUP(L2597,[2]Feuil1!$F:$F,1,)</f>
        <v>#N/A</v>
      </c>
      <c r="N2597" s="317"/>
    </row>
    <row r="2598" spans="1:14">
      <c r="A2598" s="317" t="str">
        <f>_xlfn.XLOOKUP(B2598,NRO!I:I,NRO!H:H)</f>
        <v>ALM</v>
      </c>
      <c r="B2598" s="317" t="s">
        <v>263</v>
      </c>
      <c r="C2598" s="317" t="s">
        <v>5306</v>
      </c>
      <c r="D2598" s="317">
        <v>14.73302</v>
      </c>
      <c r="E2598" s="317">
        <v>-17.503640000000001</v>
      </c>
      <c r="F2598" s="317">
        <v>0</v>
      </c>
      <c r="G2598" s="317">
        <v>6</v>
      </c>
      <c r="H2598" s="317">
        <v>0</v>
      </c>
      <c r="I2598" s="317">
        <v>0</v>
      </c>
      <c r="J2598" s="317" t="s">
        <v>19</v>
      </c>
      <c r="K2598" s="317" t="s">
        <v>5432</v>
      </c>
      <c r="L2598" s="317" t="s">
        <v>8084</v>
      </c>
      <c r="M2598" s="317" t="e">
        <f>VLOOKUP(L2598,[2]Feuil1!$F:$F,1,)</f>
        <v>#N/A</v>
      </c>
      <c r="N2598" s="317"/>
    </row>
    <row r="2599" spans="1:14">
      <c r="A2599" s="317" t="str">
        <f>_xlfn.XLOOKUP(B2599,NRO!I:I,NRO!H:H)</f>
        <v>MAT</v>
      </c>
      <c r="B2599" s="317" t="s">
        <v>1659</v>
      </c>
      <c r="C2599" s="317" t="s">
        <v>3910</v>
      </c>
      <c r="D2599" s="317">
        <v>15.66675</v>
      </c>
      <c r="E2599" s="317">
        <v>-13.2555</v>
      </c>
      <c r="F2599" s="317">
        <v>0</v>
      </c>
      <c r="G2599" s="317">
        <v>8</v>
      </c>
      <c r="H2599" s="317">
        <v>0</v>
      </c>
      <c r="I2599" s="317">
        <v>0</v>
      </c>
      <c r="J2599" s="321" t="s">
        <v>26</v>
      </c>
      <c r="K2599" s="317" t="s">
        <v>5432</v>
      </c>
      <c r="L2599" s="317" t="s">
        <v>8085</v>
      </c>
      <c r="M2599" s="317" t="e">
        <f>VLOOKUP(L2599,[2]Feuil1!$F:$F,1,)</f>
        <v>#N/A</v>
      </c>
      <c r="N2599" s="317"/>
    </row>
    <row r="2600" spans="1:14">
      <c r="A2600" s="317" t="str">
        <f>_xlfn.XLOOKUP(B2600,NRO!I:I,NRO!H:H)</f>
        <v>ZIG</v>
      </c>
      <c r="B2600" s="317" t="s">
        <v>1428</v>
      </c>
      <c r="C2600" s="317" t="s">
        <v>3781</v>
      </c>
      <c r="D2600" s="317">
        <v>12.559699999999999</v>
      </c>
      <c r="E2600" s="317">
        <v>-16.308900000000001</v>
      </c>
      <c r="F2600" s="317">
        <v>0</v>
      </c>
      <c r="G2600" s="317">
        <v>8</v>
      </c>
      <c r="H2600" s="317">
        <v>0</v>
      </c>
      <c r="I2600" s="317">
        <v>0</v>
      </c>
      <c r="J2600" s="319" t="s">
        <v>17</v>
      </c>
      <c r="K2600" s="317" t="s">
        <v>5432</v>
      </c>
      <c r="L2600" s="317" t="s">
        <v>8086</v>
      </c>
      <c r="M2600" s="317" t="e">
        <f>VLOOKUP(L2600,[2]Feuil1!$F:$F,1,)</f>
        <v>#N/A</v>
      </c>
      <c r="N2600" s="317"/>
    </row>
    <row r="2601" spans="1:14">
      <c r="A2601" s="317" t="str">
        <f>_xlfn.XLOOKUP(B2601,NRO!I:I,NRO!H:H)</f>
        <v>SDF</v>
      </c>
      <c r="B2601" s="317" t="s">
        <v>423</v>
      </c>
      <c r="C2601" s="317" t="s">
        <v>5069</v>
      </c>
      <c r="D2601" s="317">
        <v>14.73326</v>
      </c>
      <c r="E2601" s="317">
        <v>-17.456009999999999</v>
      </c>
      <c r="F2601" s="317">
        <v>0</v>
      </c>
      <c r="G2601" s="317">
        <v>6</v>
      </c>
      <c r="H2601" s="317">
        <v>0</v>
      </c>
      <c r="I2601" s="317">
        <v>0</v>
      </c>
      <c r="J2601" s="317" t="s">
        <v>19</v>
      </c>
      <c r="K2601" s="317" t="s">
        <v>5432</v>
      </c>
      <c r="L2601" s="317" t="s">
        <v>8087</v>
      </c>
      <c r="M2601" s="317" t="e">
        <f>VLOOKUP(L2601,[2]Feuil1!$F:$F,1,)</f>
        <v>#N/A</v>
      </c>
      <c r="N2601" s="317"/>
    </row>
    <row r="2602" spans="1:14">
      <c r="A2602" s="317" t="str">
        <f>_xlfn.XLOOKUP(B2602,NRO!I:I,NRO!H:H)</f>
        <v>SGK</v>
      </c>
      <c r="B2602" s="317" t="s">
        <v>1241</v>
      </c>
      <c r="C2602" s="317" t="s">
        <v>3876</v>
      </c>
      <c r="D2602" s="317">
        <v>14.76775164</v>
      </c>
      <c r="E2602" s="317">
        <v>-17.26633606</v>
      </c>
      <c r="F2602" s="317">
        <v>0</v>
      </c>
      <c r="G2602" s="317">
        <v>8</v>
      </c>
      <c r="H2602" s="317">
        <v>0</v>
      </c>
      <c r="I2602" s="317">
        <v>0</v>
      </c>
      <c r="J2602" s="318" t="s">
        <v>12</v>
      </c>
      <c r="K2602" s="317" t="s">
        <v>5432</v>
      </c>
      <c r="L2602" s="317" t="s">
        <v>8088</v>
      </c>
      <c r="M2602" s="317" t="e">
        <f>VLOOKUP(L2602,[2]Feuil1!$F:$F,1,)</f>
        <v>#N/A</v>
      </c>
      <c r="N2602" s="317"/>
    </row>
    <row r="2603" spans="1:14">
      <c r="A2603" s="317" t="str">
        <f>_xlfn.XLOOKUP(B2603,NRO!I:I,NRO!H:H)</f>
        <v>YOF</v>
      </c>
      <c r="B2603" s="317" t="s">
        <v>301</v>
      </c>
      <c r="C2603" s="317" t="s">
        <v>3925</v>
      </c>
      <c r="D2603" s="317">
        <v>14.75193</v>
      </c>
      <c r="E2603" s="317">
        <v>-17.48385</v>
      </c>
      <c r="F2603" s="317">
        <v>0</v>
      </c>
      <c r="G2603" s="317">
        <v>6</v>
      </c>
      <c r="H2603" s="317">
        <v>0</v>
      </c>
      <c r="I2603" s="317">
        <v>0</v>
      </c>
      <c r="J2603" s="317" t="s">
        <v>19</v>
      </c>
      <c r="K2603" s="317" t="s">
        <v>5432</v>
      </c>
      <c r="L2603" s="317" t="s">
        <v>8089</v>
      </c>
      <c r="M2603" s="317" t="e">
        <f>VLOOKUP(L2603,[2]Feuil1!$F:$F,1,)</f>
        <v>#N/A</v>
      </c>
      <c r="N2603" s="317"/>
    </row>
    <row r="2604" spans="1:14">
      <c r="A2604" s="317" t="str">
        <f>_xlfn.XLOOKUP(B2604,NRO!I:I,NRO!H:H)</f>
        <v>SL1</v>
      </c>
      <c r="B2604" s="317" t="s">
        <v>902</v>
      </c>
      <c r="C2604" s="317" t="s">
        <v>3893</v>
      </c>
      <c r="D2604" s="317">
        <v>16.03426</v>
      </c>
      <c r="E2604" s="317">
        <v>-16.503419999999998</v>
      </c>
      <c r="F2604" s="317">
        <v>0</v>
      </c>
      <c r="G2604" s="317">
        <v>8</v>
      </c>
      <c r="H2604" s="317">
        <v>0</v>
      </c>
      <c r="I2604" s="317">
        <v>0</v>
      </c>
      <c r="J2604" s="321" t="s">
        <v>26</v>
      </c>
      <c r="K2604" s="317" t="s">
        <v>5432</v>
      </c>
      <c r="L2604" s="317" t="s">
        <v>8090</v>
      </c>
      <c r="M2604" s="317" t="e">
        <f>VLOOKUP(L2604,[2]Feuil1!$F:$F,1,)</f>
        <v>#N/A</v>
      </c>
      <c r="N2604" s="317"/>
    </row>
    <row r="2605" spans="1:14">
      <c r="A2605" s="317" t="str">
        <f>_xlfn.XLOOKUP(B2605,NRO!I:I,NRO!H:H)</f>
        <v>OUR</v>
      </c>
      <c r="B2605" s="317" t="s">
        <v>1493</v>
      </c>
      <c r="C2605" s="317" t="s">
        <v>4058</v>
      </c>
      <c r="D2605" s="317">
        <v>15.597670000000001</v>
      </c>
      <c r="E2605" s="317">
        <v>-13.333460000000001</v>
      </c>
      <c r="F2605" s="317">
        <v>0</v>
      </c>
      <c r="G2605" s="317">
        <v>8</v>
      </c>
      <c r="H2605" s="317">
        <v>0</v>
      </c>
      <c r="I2605" s="317">
        <v>0</v>
      </c>
      <c r="J2605" s="321" t="s">
        <v>26</v>
      </c>
      <c r="K2605" s="317" t="s">
        <v>5432</v>
      </c>
      <c r="L2605" s="317" t="s">
        <v>8091</v>
      </c>
      <c r="M2605" s="317" t="e">
        <f>VLOOKUP(L2605,[2]Feuil1!$F:$F,1,)</f>
        <v>#N/A</v>
      </c>
      <c r="N2605" s="317"/>
    </row>
    <row r="2606" spans="1:14">
      <c r="A2606" s="317" t="str">
        <f>_xlfn.XLOOKUP(B2606,NRO!I:I,NRO!H:H)</f>
        <v>KLK</v>
      </c>
      <c r="B2606" s="317" t="s">
        <v>1076</v>
      </c>
      <c r="C2606" s="317" t="s">
        <v>3916</v>
      </c>
      <c r="D2606" s="317">
        <v>14.171569999999999</v>
      </c>
      <c r="E2606" s="317">
        <v>-16.056830000000001</v>
      </c>
      <c r="F2606" s="317">
        <v>0</v>
      </c>
      <c r="G2606" s="317">
        <v>8</v>
      </c>
      <c r="H2606" s="317">
        <v>0</v>
      </c>
      <c r="I2606" s="317">
        <v>0</v>
      </c>
      <c r="J2606" s="322" t="s">
        <v>41</v>
      </c>
      <c r="K2606" s="317" t="s">
        <v>5432</v>
      </c>
      <c r="L2606" s="317" t="s">
        <v>8092</v>
      </c>
      <c r="M2606" s="317" t="e">
        <f>VLOOKUP(L2606,[2]Feuil1!$F:$F,1,)</f>
        <v>#N/A</v>
      </c>
      <c r="N2606" s="317"/>
    </row>
    <row r="2607" spans="1:14">
      <c r="A2607" s="317" t="str">
        <f>_xlfn.XLOOKUP(B2607,NRO!I:I,NRO!H:H)</f>
        <v>SDF</v>
      </c>
      <c r="B2607" s="317" t="s">
        <v>545</v>
      </c>
      <c r="C2607" s="317" t="s">
        <v>4264</v>
      </c>
      <c r="D2607" s="317">
        <v>14.726129999999999</v>
      </c>
      <c r="E2607" s="317">
        <v>-17.44162</v>
      </c>
      <c r="F2607" s="317">
        <v>0</v>
      </c>
      <c r="G2607" s="317">
        <v>6</v>
      </c>
      <c r="H2607" s="317">
        <v>0</v>
      </c>
      <c r="I2607" s="317">
        <v>0</v>
      </c>
      <c r="J2607" s="317" t="s">
        <v>19</v>
      </c>
      <c r="K2607" s="317" t="s">
        <v>5432</v>
      </c>
      <c r="L2607" s="317" t="s">
        <v>8093</v>
      </c>
      <c r="M2607" s="317" t="e">
        <f>VLOOKUP(L2607,[2]Feuil1!$F:$F,1,)</f>
        <v>#N/A</v>
      </c>
      <c r="N2607" s="317"/>
    </row>
    <row r="2608" spans="1:14">
      <c r="A2608" s="317" t="str">
        <f>_xlfn.XLOOKUP(B2608,NRO!I:I,NRO!H:H)</f>
        <v>SVD</v>
      </c>
      <c r="B2608" s="317" t="s">
        <v>174</v>
      </c>
      <c r="C2608" s="317" t="s">
        <v>4222</v>
      </c>
      <c r="D2608" s="317">
        <v>14.7128</v>
      </c>
      <c r="E2608" s="317">
        <v>-17.474440000000001</v>
      </c>
      <c r="F2608" s="317">
        <v>0</v>
      </c>
      <c r="G2608" s="317">
        <v>6</v>
      </c>
      <c r="H2608" s="317">
        <v>0</v>
      </c>
      <c r="I2608" s="317">
        <v>0</v>
      </c>
      <c r="J2608" s="317" t="s">
        <v>19</v>
      </c>
      <c r="K2608" s="317" t="s">
        <v>5432</v>
      </c>
      <c r="L2608" s="317" t="s">
        <v>8094</v>
      </c>
      <c r="M2608" s="317" t="e">
        <f>VLOOKUP(L2608,[2]Feuil1!$F:$F,1,)</f>
        <v>#N/A</v>
      </c>
      <c r="N2608" s="317"/>
    </row>
    <row r="2609" spans="1:14">
      <c r="A2609" s="317" t="str">
        <f>_xlfn.XLOOKUP(B2609,NRO!I:I,NRO!H:H)</f>
        <v>GDW</v>
      </c>
      <c r="B2609" s="317" t="s">
        <v>823</v>
      </c>
      <c r="C2609" s="317" t="s">
        <v>3848</v>
      </c>
      <c r="D2609" s="317">
        <v>14.785080000000001</v>
      </c>
      <c r="E2609" s="317">
        <v>-17.380089999999999</v>
      </c>
      <c r="F2609" s="317">
        <v>0</v>
      </c>
      <c r="G2609" s="317">
        <v>6</v>
      </c>
      <c r="H2609" s="317">
        <v>0</v>
      </c>
      <c r="I2609" s="317">
        <v>0</v>
      </c>
      <c r="J2609" s="318" t="s">
        <v>12</v>
      </c>
      <c r="K2609" s="317" t="s">
        <v>5432</v>
      </c>
      <c r="L2609" s="317" t="s">
        <v>8095</v>
      </c>
      <c r="M2609" s="317" t="e">
        <f>VLOOKUP(L2609,[2]Feuil1!$F:$F,1,)</f>
        <v>#N/A</v>
      </c>
      <c r="N2609" s="317"/>
    </row>
    <row r="2610" spans="1:14">
      <c r="A2610" s="317" t="str">
        <f>_xlfn.XLOOKUP(B2610,NRO!I:I,NRO!H:H)</f>
        <v>SDF</v>
      </c>
      <c r="B2610" s="317" t="s">
        <v>454</v>
      </c>
      <c r="C2610" s="317" t="s">
        <v>3743</v>
      </c>
      <c r="D2610" s="317">
        <v>14.72677</v>
      </c>
      <c r="E2610" s="317">
        <v>-17.46048</v>
      </c>
      <c r="F2610" s="317">
        <v>0</v>
      </c>
      <c r="G2610" s="317">
        <v>6</v>
      </c>
      <c r="H2610" s="317">
        <v>0</v>
      </c>
      <c r="I2610" s="317">
        <v>0</v>
      </c>
      <c r="J2610" s="317" t="s">
        <v>19</v>
      </c>
      <c r="K2610" s="317" t="s">
        <v>5432</v>
      </c>
      <c r="L2610" s="317" t="s">
        <v>8096</v>
      </c>
      <c r="M2610" s="317" t="e">
        <f>VLOOKUP(L2610,[2]Feuil1!$F:$F,1,)</f>
        <v>#N/A</v>
      </c>
      <c r="N2610" s="317"/>
    </row>
    <row r="2611" spans="1:14">
      <c r="A2611" s="317" t="str">
        <f>_xlfn.XLOOKUP(B2611,NRO!I:I,NRO!H:H)</f>
        <v>SGK</v>
      </c>
      <c r="B2611" s="317" t="s">
        <v>773</v>
      </c>
      <c r="C2611" s="317" t="s">
        <v>3690</v>
      </c>
      <c r="D2611" s="317">
        <v>14.803188</v>
      </c>
      <c r="E2611" s="317">
        <v>-17.188362999999999</v>
      </c>
      <c r="F2611" s="317">
        <v>0</v>
      </c>
      <c r="G2611" s="317">
        <v>8</v>
      </c>
      <c r="H2611" s="317">
        <v>0</v>
      </c>
      <c r="I2611" s="317">
        <v>0</v>
      </c>
      <c r="J2611" s="318" t="s">
        <v>12</v>
      </c>
      <c r="K2611" s="317" t="s">
        <v>5432</v>
      </c>
      <c r="L2611" s="317" t="s">
        <v>8097</v>
      </c>
      <c r="M2611" s="317" t="e">
        <f>VLOOKUP(L2611,[2]Feuil1!$F:$F,1,)</f>
        <v>#N/A</v>
      </c>
      <c r="N2611" s="317"/>
    </row>
    <row r="2612" spans="1:14">
      <c r="A2612" s="317" t="str">
        <f>_xlfn.XLOOKUP(B2612,NRO!I:I,NRO!H:H)</f>
        <v>SVD</v>
      </c>
      <c r="B2612" s="317" t="s">
        <v>174</v>
      </c>
      <c r="C2612" s="317" t="s">
        <v>5108</v>
      </c>
      <c r="D2612" s="317">
        <v>14.710345999999999</v>
      </c>
      <c r="E2612" s="317">
        <v>-17.471868000000001</v>
      </c>
      <c r="F2612" s="317">
        <v>0</v>
      </c>
      <c r="G2612" s="317">
        <v>4</v>
      </c>
      <c r="H2612" s="317">
        <v>0</v>
      </c>
      <c r="I2612" s="317">
        <v>0</v>
      </c>
      <c r="J2612" s="317" t="s">
        <v>19</v>
      </c>
      <c r="K2612" s="317" t="s">
        <v>5432</v>
      </c>
      <c r="L2612" s="317" t="s">
        <v>8098</v>
      </c>
      <c r="M2612" s="317" t="e">
        <f>VLOOKUP(L2612,[2]Feuil1!$F:$F,1,)</f>
        <v>#N/A</v>
      </c>
      <c r="N2612" s="317"/>
    </row>
    <row r="2613" spans="1:14">
      <c r="A2613" s="317" t="str">
        <f>_xlfn.XLOOKUP(B2613,NRO!I:I,NRO!H:H)</f>
        <v>YOF</v>
      </c>
      <c r="B2613" s="317" t="s">
        <v>830</v>
      </c>
      <c r="C2613" s="317" t="s">
        <v>3835</v>
      </c>
      <c r="D2613" s="317">
        <v>14.746769</v>
      </c>
      <c r="E2613" s="317">
        <v>-17.504874000000001</v>
      </c>
      <c r="F2613" s="317">
        <v>0</v>
      </c>
      <c r="G2613" s="317">
        <v>6</v>
      </c>
      <c r="H2613" s="317">
        <v>0</v>
      </c>
      <c r="I2613" s="317">
        <v>0</v>
      </c>
      <c r="J2613" s="317" t="s">
        <v>19</v>
      </c>
      <c r="K2613" s="317" t="s">
        <v>5432</v>
      </c>
      <c r="L2613" s="317" t="s">
        <v>8099</v>
      </c>
      <c r="M2613" s="317" t="e">
        <f>VLOOKUP(L2613,[2]Feuil1!$F:$F,1,)</f>
        <v>#N/A</v>
      </c>
      <c r="N2613" s="317"/>
    </row>
    <row r="2614" spans="1:14">
      <c r="A2614" s="317" t="str">
        <f>_xlfn.XLOOKUP(B2614,NRO!I:I,NRO!H:H)</f>
        <v>KMR</v>
      </c>
      <c r="B2614" s="317" t="s">
        <v>1254</v>
      </c>
      <c r="C2614" s="317" t="s">
        <v>4022</v>
      </c>
      <c r="D2614" s="317">
        <v>14.79757661</v>
      </c>
      <c r="E2614" s="317">
        <v>-17.307115289999999</v>
      </c>
      <c r="F2614" s="317">
        <v>0</v>
      </c>
      <c r="G2614" s="317">
        <v>8</v>
      </c>
      <c r="H2614" s="317">
        <v>0</v>
      </c>
      <c r="I2614" s="317">
        <v>0</v>
      </c>
      <c r="J2614" s="318" t="s">
        <v>12</v>
      </c>
      <c r="K2614" s="317" t="s">
        <v>5432</v>
      </c>
      <c r="L2614" s="317" t="s">
        <v>8100</v>
      </c>
      <c r="M2614" s="317" t="e">
        <f>VLOOKUP(L2614,[2]Feuil1!$F:$F,1,)</f>
        <v>#N/A</v>
      </c>
      <c r="N2614" s="317"/>
    </row>
    <row r="2615" spans="1:14">
      <c r="A2615" s="317" t="str">
        <f>_xlfn.XLOOKUP(B2615,NRO!I:I,NRO!H:H)</f>
        <v>MBO</v>
      </c>
      <c r="B2615" s="317" t="s">
        <v>1689</v>
      </c>
      <c r="C2615" s="317" t="s">
        <v>4781</v>
      </c>
      <c r="D2615" s="317">
        <v>15.117570000000001</v>
      </c>
      <c r="E2615" s="317">
        <v>-16.87886</v>
      </c>
      <c r="F2615" s="317">
        <v>0</v>
      </c>
      <c r="G2615" s="317">
        <v>6</v>
      </c>
      <c r="H2615" s="317">
        <v>0</v>
      </c>
      <c r="I2615" s="317">
        <v>0</v>
      </c>
      <c r="J2615" s="320" t="s">
        <v>23</v>
      </c>
      <c r="K2615" s="317" t="s">
        <v>5432</v>
      </c>
      <c r="L2615" s="317" t="s">
        <v>8101</v>
      </c>
      <c r="M2615" s="317" t="e">
        <f>VLOOKUP(L2615,[2]Feuil1!$F:$F,1,)</f>
        <v>#N/A</v>
      </c>
      <c r="N2615" s="317"/>
    </row>
    <row r="2616" spans="1:14">
      <c r="A2616" s="317" t="str">
        <f>_xlfn.XLOOKUP(B2616,NRO!I:I,NRO!H:H)</f>
        <v>ALM</v>
      </c>
      <c r="B2616" s="317" t="s">
        <v>204</v>
      </c>
      <c r="C2616" s="317" t="s">
        <v>3965</v>
      </c>
      <c r="D2616" s="317">
        <v>14.73747</v>
      </c>
      <c r="E2616" s="317">
        <v>-17.48958</v>
      </c>
      <c r="F2616" s="317">
        <v>0</v>
      </c>
      <c r="G2616" s="317">
        <v>6</v>
      </c>
      <c r="H2616" s="317">
        <v>0</v>
      </c>
      <c r="I2616" s="317">
        <v>0</v>
      </c>
      <c r="J2616" s="317" t="s">
        <v>19</v>
      </c>
      <c r="K2616" s="317" t="s">
        <v>5432</v>
      </c>
      <c r="L2616" s="317" t="s">
        <v>8102</v>
      </c>
      <c r="M2616" s="317" t="e">
        <f>VLOOKUP(L2616,[2]Feuil1!$F:$F,1,)</f>
        <v>#N/A</v>
      </c>
      <c r="N2616" s="317"/>
    </row>
    <row r="2617" spans="1:14">
      <c r="A2617" s="317" t="str">
        <f>_xlfn.XLOOKUP(B2617,NRO!I:I,NRO!H:H)</f>
        <v>GDW</v>
      </c>
      <c r="B2617" s="317" t="s">
        <v>1588</v>
      </c>
      <c r="C2617" s="317" t="s">
        <v>3719</v>
      </c>
      <c r="D2617" s="317">
        <v>14.78157</v>
      </c>
      <c r="E2617" s="317">
        <v>-17.381409999999999</v>
      </c>
      <c r="F2617" s="317">
        <v>0</v>
      </c>
      <c r="G2617" s="317">
        <v>8</v>
      </c>
      <c r="H2617" s="317">
        <v>0</v>
      </c>
      <c r="I2617" s="317">
        <v>0</v>
      </c>
      <c r="J2617" s="318" t="s">
        <v>12</v>
      </c>
      <c r="K2617" s="317" t="s">
        <v>5432</v>
      </c>
      <c r="L2617" s="317" t="s">
        <v>8103</v>
      </c>
      <c r="M2617" s="317" t="e">
        <f>VLOOKUP(L2617,[2]Feuil1!$F:$F,1,)</f>
        <v>#N/A</v>
      </c>
      <c r="N2617" s="317"/>
    </row>
    <row r="2618" spans="1:14">
      <c r="A2618" s="317" t="str">
        <f>_xlfn.XLOOKUP(B2618,NRO!I:I,NRO!H:H)</f>
        <v>TIA</v>
      </c>
      <c r="B2618" s="317" t="s">
        <v>1144</v>
      </c>
      <c r="C2618" s="317" t="s">
        <v>4400</v>
      </c>
      <c r="D2618" s="317">
        <v>14.74132</v>
      </c>
      <c r="E2618" s="317">
        <v>-17.374030000000001</v>
      </c>
      <c r="F2618" s="317">
        <v>0</v>
      </c>
      <c r="G2618" s="317">
        <v>8</v>
      </c>
      <c r="H2618" s="317">
        <v>0</v>
      </c>
      <c r="I2618" s="317">
        <v>0</v>
      </c>
      <c r="J2618" s="318" t="s">
        <v>12</v>
      </c>
      <c r="K2618" s="317" t="s">
        <v>5432</v>
      </c>
      <c r="L2618" s="317" t="s">
        <v>8104</v>
      </c>
      <c r="M2618" s="317" t="e">
        <f>VLOOKUP(L2618,[2]Feuil1!$F:$F,1,)</f>
        <v>#N/A</v>
      </c>
      <c r="N2618" s="317"/>
    </row>
    <row r="2619" spans="1:14">
      <c r="A2619" s="317" t="str">
        <f>_xlfn.XLOOKUP(B2619,NRO!I:I,NRO!H:H)</f>
        <v>TIA</v>
      </c>
      <c r="B2619" s="317" t="s">
        <v>1539</v>
      </c>
      <c r="C2619" s="317" t="s">
        <v>4399</v>
      </c>
      <c r="D2619" s="317">
        <v>14.755509999999999</v>
      </c>
      <c r="E2619" s="317">
        <v>-17.367339999999999</v>
      </c>
      <c r="F2619" s="317">
        <v>0</v>
      </c>
      <c r="G2619" s="317">
        <v>8</v>
      </c>
      <c r="H2619" s="317">
        <v>0</v>
      </c>
      <c r="I2619" s="317">
        <v>0</v>
      </c>
      <c r="J2619" s="318" t="s">
        <v>12</v>
      </c>
      <c r="K2619" s="317" t="s">
        <v>5432</v>
      </c>
      <c r="L2619" s="317" t="s">
        <v>8105</v>
      </c>
      <c r="M2619" s="317" t="e">
        <f>VLOOKUP(L2619,[2]Feuil1!$F:$F,1,)</f>
        <v>#N/A</v>
      </c>
      <c r="N2619" s="317"/>
    </row>
    <row r="2620" spans="1:14">
      <c r="A2620" s="317" t="str">
        <f>_xlfn.XLOOKUP(B2620,NRO!I:I,NRO!H:H)</f>
        <v>GMB</v>
      </c>
      <c r="B2620" s="317" t="s">
        <v>553</v>
      </c>
      <c r="C2620" s="317" t="s">
        <v>4511</v>
      </c>
      <c r="D2620" s="317">
        <v>14.44393</v>
      </c>
      <c r="E2620" s="317">
        <v>-17.008690000000001</v>
      </c>
      <c r="F2620" s="317">
        <v>0</v>
      </c>
      <c r="G2620" s="317">
        <v>6</v>
      </c>
      <c r="H2620" s="317">
        <v>0</v>
      </c>
      <c r="I2620" s="317">
        <v>0</v>
      </c>
      <c r="J2620" s="320" t="s">
        <v>23</v>
      </c>
      <c r="K2620" s="317" t="s">
        <v>5432</v>
      </c>
      <c r="L2620" s="317" t="s">
        <v>8106</v>
      </c>
      <c r="M2620" s="317" t="e">
        <f>VLOOKUP(L2620,[2]Feuil1!$F:$F,1,)</f>
        <v>#N/A</v>
      </c>
      <c r="N2620" s="317"/>
    </row>
    <row r="2621" spans="1:14">
      <c r="A2621" s="317" t="str">
        <f>_xlfn.XLOOKUP(B2621,NRO!I:I,NRO!H:H)</f>
        <v>TIA</v>
      </c>
      <c r="B2621" s="317" t="s">
        <v>1144</v>
      </c>
      <c r="C2621" s="317" t="s">
        <v>3870</v>
      </c>
      <c r="D2621" s="317">
        <v>14.74188</v>
      </c>
      <c r="E2621" s="317">
        <v>-17.370750000000001</v>
      </c>
      <c r="F2621" s="317">
        <v>0</v>
      </c>
      <c r="G2621" s="317">
        <v>8</v>
      </c>
      <c r="H2621" s="317">
        <v>0</v>
      </c>
      <c r="I2621" s="317">
        <v>0</v>
      </c>
      <c r="J2621" s="318" t="s">
        <v>12</v>
      </c>
      <c r="K2621" s="317" t="s">
        <v>5432</v>
      </c>
      <c r="L2621" s="317" t="s">
        <v>8107</v>
      </c>
      <c r="M2621" s="317" t="e">
        <f>VLOOKUP(L2621,[2]Feuil1!$F:$F,1,)</f>
        <v>#N/A</v>
      </c>
      <c r="N2621" s="317"/>
    </row>
    <row r="2622" spans="1:14">
      <c r="A2622" s="317" t="str">
        <f>_xlfn.XLOOKUP(B2622,NRO!I:I,NRO!H:H)</f>
        <v>GMB</v>
      </c>
      <c r="B2622" s="317" t="s">
        <v>836</v>
      </c>
      <c r="C2622" s="317" t="s">
        <v>4499</v>
      </c>
      <c r="D2622" s="317">
        <v>14.444229999999999</v>
      </c>
      <c r="E2622" s="317">
        <v>-16.96528</v>
      </c>
      <c r="F2622" s="317">
        <v>0</v>
      </c>
      <c r="G2622" s="317">
        <v>6</v>
      </c>
      <c r="H2622" s="317">
        <v>0</v>
      </c>
      <c r="I2622" s="317">
        <v>0</v>
      </c>
      <c r="J2622" s="320" t="s">
        <v>23</v>
      </c>
      <c r="K2622" s="317" t="s">
        <v>5432</v>
      </c>
      <c r="L2622" s="317" t="s">
        <v>8108</v>
      </c>
      <c r="M2622" s="317" t="e">
        <f>VLOOKUP(L2622,[2]Feuil1!$F:$F,1,)</f>
        <v>#N/A</v>
      </c>
      <c r="N2622" s="317"/>
    </row>
    <row r="2623" spans="1:14">
      <c r="A2623" s="317" t="str">
        <f>_xlfn.XLOOKUP(B2623,NRO!I:I,NRO!H:H)</f>
        <v>HAN</v>
      </c>
      <c r="B2623" s="317" t="s">
        <v>794</v>
      </c>
      <c r="C2623" s="317" t="s">
        <v>4151</v>
      </c>
      <c r="D2623" s="317">
        <v>14.694369757490289</v>
      </c>
      <c r="E2623" s="317">
        <v>-17.437256700617201</v>
      </c>
      <c r="F2623" s="317">
        <v>0</v>
      </c>
      <c r="G2623" s="317">
        <v>6</v>
      </c>
      <c r="H2623" s="317">
        <v>0</v>
      </c>
      <c r="I2623" s="317">
        <v>0</v>
      </c>
      <c r="J2623" s="317" t="s">
        <v>19</v>
      </c>
      <c r="K2623" s="317" t="s">
        <v>5432</v>
      </c>
      <c r="L2623" s="317" t="s">
        <v>8109</v>
      </c>
      <c r="M2623" s="317" t="e">
        <f>VLOOKUP(L2623,[2]Feuil1!$F:$F,1,)</f>
        <v>#N/A</v>
      </c>
      <c r="N2623" s="317"/>
    </row>
    <row r="2624" spans="1:14">
      <c r="A2624" s="317" t="str">
        <f>_xlfn.XLOOKUP(B2624,NRO!I:I,NRO!H:H)</f>
        <v>GDW</v>
      </c>
      <c r="B2624" s="317" t="s">
        <v>410</v>
      </c>
      <c r="C2624" s="317" t="s">
        <v>3730</v>
      </c>
      <c r="D2624" s="317">
        <v>14.775090000000001</v>
      </c>
      <c r="E2624" s="317">
        <v>-17.410340000000001</v>
      </c>
      <c r="F2624" s="317">
        <v>0</v>
      </c>
      <c r="G2624" s="317">
        <v>6</v>
      </c>
      <c r="H2624" s="317">
        <v>0</v>
      </c>
      <c r="I2624" s="317">
        <v>0</v>
      </c>
      <c r="J2624" s="318" t="s">
        <v>12</v>
      </c>
      <c r="K2624" s="317" t="s">
        <v>5432</v>
      </c>
      <c r="L2624" s="317" t="s">
        <v>8110</v>
      </c>
      <c r="M2624" s="317" t="e">
        <f>VLOOKUP(L2624,[2]Feuil1!$F:$F,1,)</f>
        <v>#N/A</v>
      </c>
      <c r="N2624" s="317"/>
    </row>
    <row r="2625" spans="1:14">
      <c r="A2625" s="317" t="str">
        <f>_xlfn.XLOOKUP(B2625,NRO!I:I,NRO!H:H)</f>
        <v>TIA</v>
      </c>
      <c r="B2625" s="317" t="s">
        <v>1032</v>
      </c>
      <c r="C2625" s="317" t="s">
        <v>3900</v>
      </c>
      <c r="D2625" s="317">
        <v>14.746980000000001</v>
      </c>
      <c r="E2625" s="317">
        <v>-17.391819999999999</v>
      </c>
      <c r="F2625" s="317">
        <v>0</v>
      </c>
      <c r="G2625" s="317">
        <v>8</v>
      </c>
      <c r="H2625" s="317">
        <v>0</v>
      </c>
      <c r="I2625" s="317">
        <v>0</v>
      </c>
      <c r="J2625" s="318" t="s">
        <v>12</v>
      </c>
      <c r="K2625" s="317" t="s">
        <v>5432</v>
      </c>
      <c r="L2625" s="317" t="s">
        <v>8111</v>
      </c>
      <c r="M2625" s="317" t="e">
        <f>VLOOKUP(L2625,[2]Feuil1!$F:$F,1,)</f>
        <v>#N/A</v>
      </c>
      <c r="N2625" s="317"/>
    </row>
    <row r="2626" spans="1:14">
      <c r="A2626" s="317" t="str">
        <f>_xlfn.XLOOKUP(B2626,NRO!I:I,NRO!H:H)</f>
        <v>HAN</v>
      </c>
      <c r="B2626" s="317" t="s">
        <v>428</v>
      </c>
      <c r="C2626" s="317" t="s">
        <v>3840</v>
      </c>
      <c r="D2626" s="317">
        <v>14.73049</v>
      </c>
      <c r="E2626" s="317">
        <v>-17.428090000000001</v>
      </c>
      <c r="F2626" s="317">
        <v>0</v>
      </c>
      <c r="G2626" s="317">
        <v>6</v>
      </c>
      <c r="H2626" s="317">
        <v>0</v>
      </c>
      <c r="I2626" s="317">
        <v>0</v>
      </c>
      <c r="J2626" s="317" t="s">
        <v>19</v>
      </c>
      <c r="K2626" s="317" t="s">
        <v>5432</v>
      </c>
      <c r="L2626" s="317" t="s">
        <v>8112</v>
      </c>
      <c r="M2626" s="317" t="e">
        <f>VLOOKUP(L2626,[2]Feuil1!$F:$F,1,)</f>
        <v>#N/A</v>
      </c>
      <c r="N2626" s="317"/>
    </row>
    <row r="2627" spans="1:14">
      <c r="A2627" s="317" t="str">
        <f>_xlfn.XLOOKUP(B2627,NRO!I:I,NRO!H:H)</f>
        <v>MBW</v>
      </c>
      <c r="B2627" s="317" t="s">
        <v>668</v>
      </c>
      <c r="C2627" s="317" t="s">
        <v>5307</v>
      </c>
      <c r="D2627" s="317">
        <v>14.750458999999999</v>
      </c>
      <c r="E2627" s="317">
        <v>-17.299741000000001</v>
      </c>
      <c r="F2627" s="317">
        <v>0</v>
      </c>
      <c r="G2627" s="317">
        <v>6</v>
      </c>
      <c r="H2627" s="317">
        <v>0</v>
      </c>
      <c r="I2627" s="317">
        <v>0</v>
      </c>
      <c r="J2627" s="318" t="s">
        <v>12</v>
      </c>
      <c r="K2627" s="317" t="s">
        <v>5432</v>
      </c>
      <c r="L2627" s="317" t="s">
        <v>8113</v>
      </c>
      <c r="M2627" s="317" t="e">
        <f>VLOOKUP(L2627,[2]Feuil1!$F:$F,1,)</f>
        <v>#N/A</v>
      </c>
      <c r="N2627" s="317"/>
    </row>
    <row r="2628" spans="1:14">
      <c r="A2628" s="317" t="str">
        <f>_xlfn.XLOOKUP(B2628,NRO!I:I,NRO!H:H)</f>
        <v>HAN</v>
      </c>
      <c r="B2628" s="317" t="s">
        <v>646</v>
      </c>
      <c r="C2628" s="317" t="s">
        <v>3768</v>
      </c>
      <c r="D2628" s="317">
        <v>14.70377</v>
      </c>
      <c r="E2628" s="317">
        <v>-17.43627</v>
      </c>
      <c r="F2628" s="317">
        <v>0</v>
      </c>
      <c r="G2628" s="317">
        <v>6</v>
      </c>
      <c r="H2628" s="317">
        <v>0</v>
      </c>
      <c r="I2628" s="317">
        <v>0</v>
      </c>
      <c r="J2628" s="317" t="s">
        <v>19</v>
      </c>
      <c r="K2628" s="317" t="s">
        <v>5432</v>
      </c>
      <c r="L2628" s="317" t="s">
        <v>8114</v>
      </c>
      <c r="M2628" s="317" t="e">
        <f>VLOOKUP(L2628,[2]Feuil1!$F:$F,1,)</f>
        <v>#N/A</v>
      </c>
      <c r="N2628" s="317"/>
    </row>
    <row r="2629" spans="1:14">
      <c r="A2629" s="317" t="str">
        <f>_xlfn.XLOOKUP(B2629,NRO!I:I,NRO!H:H)</f>
        <v>SMN</v>
      </c>
      <c r="B2629" s="317" t="s">
        <v>442</v>
      </c>
      <c r="C2629" s="317" t="s">
        <v>4659</v>
      </c>
      <c r="D2629" s="317">
        <v>14.45987</v>
      </c>
      <c r="E2629" s="317">
        <v>-17.05818</v>
      </c>
      <c r="F2629" s="317">
        <v>0</v>
      </c>
      <c r="G2629" s="317">
        <v>6</v>
      </c>
      <c r="H2629" s="317">
        <v>0</v>
      </c>
      <c r="I2629" s="317">
        <v>0</v>
      </c>
      <c r="J2629" s="320" t="s">
        <v>23</v>
      </c>
      <c r="K2629" s="317" t="s">
        <v>5432</v>
      </c>
      <c r="L2629" s="317" t="s">
        <v>8115</v>
      </c>
      <c r="M2629" s="317" t="e">
        <f>VLOOKUP(L2629,[2]Feuil1!$F:$F,1,)</f>
        <v>#N/A</v>
      </c>
      <c r="N2629" s="317"/>
    </row>
    <row r="2630" spans="1:14">
      <c r="A2630" s="317" t="str">
        <f>_xlfn.XLOOKUP(B2630,NRO!I:I,NRO!H:H)</f>
        <v>SDF</v>
      </c>
      <c r="B2630" s="317" t="s">
        <v>312</v>
      </c>
      <c r="C2630" s="317" t="s">
        <v>3959</v>
      </c>
      <c r="D2630" s="317">
        <v>14.73709</v>
      </c>
      <c r="E2630" s="317">
        <v>-17.471340000000001</v>
      </c>
      <c r="F2630" s="317">
        <v>0</v>
      </c>
      <c r="G2630" s="317">
        <v>6</v>
      </c>
      <c r="H2630" s="317">
        <v>0</v>
      </c>
      <c r="I2630" s="317">
        <v>0</v>
      </c>
      <c r="J2630" s="317" t="s">
        <v>19</v>
      </c>
      <c r="K2630" s="317" t="s">
        <v>5432</v>
      </c>
      <c r="L2630" s="317" t="s">
        <v>8116</v>
      </c>
      <c r="M2630" s="317" t="e">
        <f>VLOOKUP(L2630,[2]Feuil1!$F:$F,1,)</f>
        <v>#N/A</v>
      </c>
      <c r="N2630" s="317"/>
    </row>
    <row r="2631" spans="1:14">
      <c r="A2631" s="317" t="str">
        <f>_xlfn.XLOOKUP(B2631,NRO!I:I,NRO!H:H)</f>
        <v>GDW</v>
      </c>
      <c r="B2631" s="317" t="s">
        <v>445</v>
      </c>
      <c r="C2631" s="317" t="s">
        <v>3982</v>
      </c>
      <c r="D2631" s="317">
        <v>14.79012</v>
      </c>
      <c r="E2631" s="317">
        <v>-17.361339999999998</v>
      </c>
      <c r="F2631" s="317">
        <v>0</v>
      </c>
      <c r="G2631" s="317">
        <v>6</v>
      </c>
      <c r="H2631" s="317">
        <v>0</v>
      </c>
      <c r="I2631" s="317">
        <v>0</v>
      </c>
      <c r="J2631" s="318" t="s">
        <v>12</v>
      </c>
      <c r="K2631" s="317" t="s">
        <v>5432</v>
      </c>
      <c r="L2631" s="317" t="s">
        <v>8117</v>
      </c>
      <c r="M2631" s="317" t="e">
        <f>VLOOKUP(L2631,[2]Feuil1!$F:$F,1,)</f>
        <v>#N/A</v>
      </c>
      <c r="N2631" s="317"/>
    </row>
    <row r="2632" spans="1:14">
      <c r="A2632" s="317" t="str">
        <f>_xlfn.XLOOKUP(B2632,NRO!I:I,NRO!H:H)</f>
        <v>SVD</v>
      </c>
      <c r="B2632" s="317" t="s">
        <v>323</v>
      </c>
      <c r="C2632" s="317" t="s">
        <v>4188</v>
      </c>
      <c r="D2632" s="317">
        <v>14.75328</v>
      </c>
      <c r="E2632" s="317">
        <v>-17.464549999999999</v>
      </c>
      <c r="F2632" s="317">
        <v>0</v>
      </c>
      <c r="G2632" s="317">
        <v>6</v>
      </c>
      <c r="H2632" s="317">
        <v>0</v>
      </c>
      <c r="I2632" s="317">
        <v>0</v>
      </c>
      <c r="J2632" s="317" t="s">
        <v>19</v>
      </c>
      <c r="K2632" s="317" t="s">
        <v>5432</v>
      </c>
      <c r="L2632" s="317" t="s">
        <v>8118</v>
      </c>
      <c r="M2632" s="317" t="e">
        <f>VLOOKUP(L2632,[2]Feuil1!$F:$F,1,)</f>
        <v>#N/A</v>
      </c>
      <c r="N2632" s="317"/>
    </row>
    <row r="2633" spans="1:14">
      <c r="A2633" s="317" t="str">
        <f>_xlfn.XLOOKUP(B2633,NRO!I:I,NRO!H:H)</f>
        <v>TIA</v>
      </c>
      <c r="B2633" s="317" t="s">
        <v>788</v>
      </c>
      <c r="C2633" s="317" t="s">
        <v>4185</v>
      </c>
      <c r="D2633" s="317">
        <v>14.750019999999999</v>
      </c>
      <c r="E2633" s="317">
        <v>-17.373349999999999</v>
      </c>
      <c r="F2633" s="317">
        <v>0</v>
      </c>
      <c r="G2633" s="317">
        <v>6</v>
      </c>
      <c r="H2633" s="317">
        <v>0</v>
      </c>
      <c r="I2633" s="317">
        <v>0</v>
      </c>
      <c r="J2633" s="318" t="s">
        <v>12</v>
      </c>
      <c r="K2633" s="317" t="s">
        <v>5432</v>
      </c>
      <c r="L2633" s="317" t="s">
        <v>8119</v>
      </c>
      <c r="M2633" s="317" t="e">
        <f>VLOOKUP(L2633,[2]Feuil1!$F:$F,1,)</f>
        <v>#N/A</v>
      </c>
      <c r="N2633" s="317"/>
    </row>
    <row r="2634" spans="1:14">
      <c r="A2634" s="317" t="str">
        <f>_xlfn.XLOOKUP(B2634,NRO!I:I,NRO!H:H)</f>
        <v>MED</v>
      </c>
      <c r="B2634" s="317" t="s">
        <v>171</v>
      </c>
      <c r="C2634" s="317" t="s">
        <v>4224</v>
      </c>
      <c r="D2634" s="317">
        <v>14.670500000000001</v>
      </c>
      <c r="E2634" s="317">
        <v>-17.436389999999999</v>
      </c>
      <c r="F2634" s="317">
        <v>0</v>
      </c>
      <c r="G2634" s="317">
        <v>6</v>
      </c>
      <c r="H2634" s="317">
        <v>0</v>
      </c>
      <c r="I2634" s="317">
        <v>0</v>
      </c>
      <c r="J2634" s="317" t="s">
        <v>19</v>
      </c>
      <c r="K2634" s="317" t="s">
        <v>5432</v>
      </c>
      <c r="L2634" s="317" t="s">
        <v>8120</v>
      </c>
      <c r="M2634" s="317" t="e">
        <f>VLOOKUP(L2634,[2]Feuil1!$F:$F,1,)</f>
        <v>#N/A</v>
      </c>
      <c r="N2634" s="317"/>
    </row>
    <row r="2635" spans="1:14">
      <c r="A2635" s="317" t="str">
        <f>_xlfn.XLOOKUP(B2635,NRO!I:I,NRO!H:H)</f>
        <v>THS</v>
      </c>
      <c r="B2635" s="317" t="s">
        <v>481</v>
      </c>
      <c r="C2635" s="317" t="s">
        <v>4931</v>
      </c>
      <c r="D2635" s="317">
        <v>14.80273</v>
      </c>
      <c r="E2635" s="317">
        <v>-16.926929999999999</v>
      </c>
      <c r="F2635" s="317">
        <v>0</v>
      </c>
      <c r="G2635" s="317">
        <v>6</v>
      </c>
      <c r="H2635" s="317">
        <v>0</v>
      </c>
      <c r="I2635" s="317">
        <v>0</v>
      </c>
      <c r="J2635" s="320" t="s">
        <v>23</v>
      </c>
      <c r="K2635" s="317" t="s">
        <v>5432</v>
      </c>
      <c r="L2635" s="317" t="s">
        <v>8121</v>
      </c>
      <c r="M2635" s="317" t="e">
        <f>VLOOKUP(L2635,[2]Feuil1!$F:$F,1,)</f>
        <v>#N/A</v>
      </c>
      <c r="N2635" s="317"/>
    </row>
    <row r="2636" spans="1:14">
      <c r="A2636" s="317" t="str">
        <f>_xlfn.XLOOKUP(B2636,NRO!I:I,NRO!H:H)</f>
        <v>HAN</v>
      </c>
      <c r="B2636" s="317" t="s">
        <v>396</v>
      </c>
      <c r="C2636" s="317" t="s">
        <v>3927</v>
      </c>
      <c r="D2636" s="317">
        <v>14.742900000000001</v>
      </c>
      <c r="E2636" s="317">
        <v>-17.428840000000001</v>
      </c>
      <c r="F2636" s="317">
        <v>0</v>
      </c>
      <c r="G2636" s="317">
        <v>6</v>
      </c>
      <c r="H2636" s="317">
        <v>0</v>
      </c>
      <c r="I2636" s="317">
        <v>0</v>
      </c>
      <c r="J2636" s="317" t="s">
        <v>19</v>
      </c>
      <c r="K2636" s="317" t="s">
        <v>5432</v>
      </c>
      <c r="L2636" s="317" t="s">
        <v>8122</v>
      </c>
      <c r="M2636" s="317" t="e">
        <f>VLOOKUP(L2636,[2]Feuil1!$F:$F,1,)</f>
        <v>#N/A</v>
      </c>
      <c r="N2636" s="317"/>
    </row>
    <row r="2637" spans="1:14">
      <c r="A2637" s="317" t="str">
        <f>_xlfn.XLOOKUP(B2637,NRO!I:I,NRO!H:H)</f>
        <v>NFO</v>
      </c>
      <c r="B2637" s="317" t="s">
        <v>231</v>
      </c>
      <c r="C2637" s="317" t="s">
        <v>4096</v>
      </c>
      <c r="D2637" s="317">
        <v>14.75108</v>
      </c>
      <c r="E2637" s="317">
        <v>-17.466059999999999</v>
      </c>
      <c r="F2637" s="317">
        <v>0</v>
      </c>
      <c r="G2637" s="317">
        <v>6</v>
      </c>
      <c r="H2637" s="317">
        <v>0</v>
      </c>
      <c r="I2637" s="317">
        <v>0</v>
      </c>
      <c r="J2637" s="317" t="s">
        <v>19</v>
      </c>
      <c r="K2637" s="317" t="s">
        <v>5432</v>
      </c>
      <c r="L2637" s="317" t="s">
        <v>8123</v>
      </c>
      <c r="M2637" s="317" t="str">
        <f>VLOOKUP(L2637,[2]Feuil1!$F:$F,1,)</f>
        <v>O_NFO_X21_218-219_7</v>
      </c>
      <c r="N2637" s="317"/>
    </row>
    <row r="2638" spans="1:14">
      <c r="A2638" s="317" t="str">
        <f>_xlfn.XLOOKUP(B2638,NRO!I:I,NRO!H:H)</f>
        <v>KMR</v>
      </c>
      <c r="B2638" s="317" t="s">
        <v>936</v>
      </c>
      <c r="C2638" s="317" t="s">
        <v>3758</v>
      </c>
      <c r="D2638" s="317">
        <v>14.77679</v>
      </c>
      <c r="E2638" s="317">
        <v>-17.319769999999998</v>
      </c>
      <c r="F2638" s="317">
        <v>0</v>
      </c>
      <c r="G2638" s="317">
        <v>8</v>
      </c>
      <c r="H2638" s="317">
        <v>0</v>
      </c>
      <c r="I2638" s="317">
        <v>0</v>
      </c>
      <c r="J2638" s="318" t="s">
        <v>12</v>
      </c>
      <c r="K2638" s="317" t="s">
        <v>5432</v>
      </c>
      <c r="L2638" s="317" t="s">
        <v>8124</v>
      </c>
      <c r="M2638" s="317" t="e">
        <f>VLOOKUP(L2638,[2]Feuil1!$F:$F,1,)</f>
        <v>#N/A</v>
      </c>
      <c r="N2638" s="317"/>
    </row>
    <row r="2639" spans="1:14">
      <c r="A2639" s="317" t="str">
        <f>_xlfn.XLOOKUP(B2639,NRO!I:I,NRO!H:H)</f>
        <v>REP</v>
      </c>
      <c r="B2639" s="317" t="s">
        <v>162</v>
      </c>
      <c r="C2639" s="317" t="s">
        <v>3749</v>
      </c>
      <c r="D2639" s="317">
        <v>14.65841</v>
      </c>
      <c r="E2639" s="317">
        <v>-17.43918</v>
      </c>
      <c r="F2639" s="317">
        <v>0</v>
      </c>
      <c r="G2639" s="317">
        <v>6</v>
      </c>
      <c r="H2639" s="317">
        <v>0</v>
      </c>
      <c r="I2639" s="317">
        <v>0</v>
      </c>
      <c r="J2639" s="317" t="s">
        <v>19</v>
      </c>
      <c r="K2639" s="317" t="s">
        <v>5432</v>
      </c>
      <c r="L2639" s="317" t="s">
        <v>8125</v>
      </c>
      <c r="M2639" s="317" t="e">
        <f>VLOOKUP(L2639,[2]Feuil1!$F:$F,1,)</f>
        <v>#N/A</v>
      </c>
      <c r="N2639" s="317"/>
    </row>
    <row r="2640" spans="1:14">
      <c r="A2640" s="317" t="str">
        <f>_xlfn.XLOOKUP(B2640,NRO!I:I,NRO!H:H)</f>
        <v>ALM</v>
      </c>
      <c r="B2640" s="317" t="s">
        <v>241</v>
      </c>
      <c r="C2640" s="317" t="s">
        <v>3740</v>
      </c>
      <c r="D2640" s="317">
        <v>14.760210000000001</v>
      </c>
      <c r="E2640" s="317">
        <v>-16.945689999999999</v>
      </c>
      <c r="F2640" s="317">
        <v>0</v>
      </c>
      <c r="G2640" s="317">
        <v>6</v>
      </c>
      <c r="H2640" s="317">
        <v>0</v>
      </c>
      <c r="I2640" s="317">
        <v>0</v>
      </c>
      <c r="J2640" s="317" t="s">
        <v>19</v>
      </c>
      <c r="K2640" s="317" t="s">
        <v>5432</v>
      </c>
      <c r="L2640" s="317" t="s">
        <v>8126</v>
      </c>
      <c r="M2640" s="317" t="e">
        <f>VLOOKUP(L2640,[2]Feuil1!$F:$F,1,)</f>
        <v>#N/A</v>
      </c>
      <c r="N2640" s="317"/>
    </row>
    <row r="2641" spans="1:14">
      <c r="A2641" s="317" t="str">
        <f>_xlfn.XLOOKUP(B2641,NRO!I:I,NRO!H:H)</f>
        <v>KMR</v>
      </c>
      <c r="B2641" s="317" t="s">
        <v>622</v>
      </c>
      <c r="C2641" s="317" t="s">
        <v>3736</v>
      </c>
      <c r="D2641" s="317">
        <v>14.76965</v>
      </c>
      <c r="E2641" s="317">
        <v>-17.313079999999999</v>
      </c>
      <c r="F2641" s="317">
        <v>0</v>
      </c>
      <c r="G2641" s="317">
        <v>6</v>
      </c>
      <c r="H2641" s="317">
        <v>0</v>
      </c>
      <c r="I2641" s="317">
        <v>0</v>
      </c>
      <c r="J2641" s="318" t="s">
        <v>12</v>
      </c>
      <c r="K2641" s="317" t="s">
        <v>5432</v>
      </c>
      <c r="L2641" s="317" t="s">
        <v>8127</v>
      </c>
      <c r="M2641" s="317" t="e">
        <f>VLOOKUP(L2641,[2]Feuil1!$F:$F,1,)</f>
        <v>#N/A</v>
      </c>
      <c r="N2641" s="317"/>
    </row>
    <row r="2642" spans="1:14">
      <c r="A2642" s="317" t="str">
        <f>_xlfn.XLOOKUP(B2642,NRO!I:I,NRO!H:H)</f>
        <v>SDF</v>
      </c>
      <c r="B2642" s="317" t="s">
        <v>304</v>
      </c>
      <c r="C2642" s="317" t="s">
        <v>4087</v>
      </c>
      <c r="D2642" s="317">
        <v>14.744160000000001</v>
      </c>
      <c r="E2642" s="317">
        <v>-17.462371999999998</v>
      </c>
      <c r="F2642" s="317">
        <v>0</v>
      </c>
      <c r="G2642" s="317">
        <v>6</v>
      </c>
      <c r="H2642" s="317">
        <v>0</v>
      </c>
      <c r="I2642" s="317">
        <v>0</v>
      </c>
      <c r="J2642" s="317" t="s">
        <v>19</v>
      </c>
      <c r="K2642" s="317" t="s">
        <v>5432</v>
      </c>
      <c r="L2642" s="317" t="s">
        <v>8128</v>
      </c>
      <c r="M2642" s="317" t="e">
        <f>VLOOKUP(L2642,[2]Feuil1!$F:$F,1,)</f>
        <v>#N/A</v>
      </c>
      <c r="N2642" s="317"/>
    </row>
    <row r="2643" spans="1:14">
      <c r="A2643" s="317" t="str">
        <f>_xlfn.XLOOKUP(B2643,NRO!I:I,NRO!H:H)</f>
        <v>GMB</v>
      </c>
      <c r="B2643" s="317" t="s">
        <v>553</v>
      </c>
      <c r="C2643" s="317" t="s">
        <v>4640</v>
      </c>
      <c r="D2643" s="317">
        <v>14.443989999999999</v>
      </c>
      <c r="E2643" s="317">
        <v>-17.009799999999998</v>
      </c>
      <c r="F2643" s="317">
        <v>0</v>
      </c>
      <c r="G2643" s="317">
        <v>6</v>
      </c>
      <c r="H2643" s="317">
        <v>0</v>
      </c>
      <c r="I2643" s="317">
        <v>0</v>
      </c>
      <c r="J2643" s="320" t="s">
        <v>23</v>
      </c>
      <c r="K2643" s="317" t="s">
        <v>5432</v>
      </c>
      <c r="L2643" s="317" t="s">
        <v>8129</v>
      </c>
      <c r="M2643" s="317" t="e">
        <f>VLOOKUP(L2643,[2]Feuil1!$F:$F,1,)</f>
        <v>#N/A</v>
      </c>
      <c r="N2643" s="317"/>
    </row>
    <row r="2644" spans="1:14">
      <c r="A2644" s="317" t="str">
        <f>_xlfn.XLOOKUP(B2644,NRO!I:I,NRO!H:H)</f>
        <v>GMB</v>
      </c>
      <c r="B2644" s="317" t="s">
        <v>836</v>
      </c>
      <c r="C2644" s="317" t="s">
        <v>4435</v>
      </c>
      <c r="D2644" s="317">
        <v>14.44463</v>
      </c>
      <c r="E2644" s="317">
        <v>-16.963789999999999</v>
      </c>
      <c r="F2644" s="317">
        <v>0</v>
      </c>
      <c r="G2644" s="317">
        <v>6</v>
      </c>
      <c r="H2644" s="317">
        <v>0</v>
      </c>
      <c r="I2644" s="317">
        <v>0</v>
      </c>
      <c r="J2644" s="320" t="s">
        <v>23</v>
      </c>
      <c r="K2644" s="317" t="s">
        <v>5432</v>
      </c>
      <c r="L2644" s="317" t="s">
        <v>8130</v>
      </c>
      <c r="M2644" s="317" t="e">
        <f>VLOOKUP(L2644,[2]Feuil1!$F:$F,1,)</f>
        <v>#N/A</v>
      </c>
      <c r="N2644" s="317"/>
    </row>
    <row r="2645" spans="1:14">
      <c r="A2645" s="317" t="str">
        <f>_xlfn.XLOOKUP(B2645,NRO!I:I,NRO!H:H)</f>
        <v>MBO</v>
      </c>
      <c r="B2645" s="317" t="s">
        <v>1689</v>
      </c>
      <c r="C2645" s="317" t="s">
        <v>4529</v>
      </c>
      <c r="D2645" s="317">
        <v>15.118029999999999</v>
      </c>
      <c r="E2645" s="317">
        <v>-16.879460000000002</v>
      </c>
      <c r="F2645" s="317">
        <v>0</v>
      </c>
      <c r="G2645" s="317">
        <v>6</v>
      </c>
      <c r="H2645" s="317">
        <v>0</v>
      </c>
      <c r="I2645" s="317">
        <v>0</v>
      </c>
      <c r="J2645" s="320" t="s">
        <v>23</v>
      </c>
      <c r="K2645" s="317" t="s">
        <v>5432</v>
      </c>
      <c r="L2645" s="317" t="s">
        <v>8131</v>
      </c>
      <c r="M2645" s="317" t="e">
        <f>VLOOKUP(L2645,[2]Feuil1!$F:$F,1,)</f>
        <v>#N/A</v>
      </c>
      <c r="N2645" s="317"/>
    </row>
    <row r="2646" spans="1:14">
      <c r="A2646" s="317" t="str">
        <f>_xlfn.XLOOKUP(B2646,NRO!I:I,NRO!H:H)</f>
        <v>MBO</v>
      </c>
      <c r="B2646" s="317" t="s">
        <v>1689</v>
      </c>
      <c r="C2646" s="317" t="s">
        <v>4503</v>
      </c>
      <c r="D2646" s="317">
        <v>15.123939999999999</v>
      </c>
      <c r="E2646" s="317">
        <v>-16.88646</v>
      </c>
      <c r="F2646" s="317">
        <v>0</v>
      </c>
      <c r="G2646" s="317">
        <v>6</v>
      </c>
      <c r="H2646" s="317">
        <v>0</v>
      </c>
      <c r="I2646" s="317">
        <v>0</v>
      </c>
      <c r="J2646" s="320" t="s">
        <v>23</v>
      </c>
      <c r="K2646" s="317" t="s">
        <v>5432</v>
      </c>
      <c r="L2646" s="317" t="s">
        <v>8132</v>
      </c>
      <c r="M2646" s="317" t="e">
        <f>VLOOKUP(L2646,[2]Feuil1!$F:$F,1,)</f>
        <v>#N/A</v>
      </c>
      <c r="N2646" s="317"/>
    </row>
    <row r="2647" spans="1:14">
      <c r="A2647" s="317" t="str">
        <f>_xlfn.XLOOKUP(B2647,NRO!I:I,NRO!H:H)</f>
        <v>THS</v>
      </c>
      <c r="B2647" s="317" t="s">
        <v>875</v>
      </c>
      <c r="C2647" s="317" t="s">
        <v>4669</v>
      </c>
      <c r="D2647" s="317">
        <v>14.81312</v>
      </c>
      <c r="E2647" s="317">
        <v>-16.922699999999999</v>
      </c>
      <c r="F2647" s="317">
        <v>0</v>
      </c>
      <c r="G2647" s="317">
        <v>6</v>
      </c>
      <c r="H2647" s="317">
        <v>0</v>
      </c>
      <c r="I2647" s="317">
        <v>0</v>
      </c>
      <c r="J2647" s="320" t="s">
        <v>23</v>
      </c>
      <c r="K2647" s="317" t="s">
        <v>5432</v>
      </c>
      <c r="L2647" s="317" t="s">
        <v>8133</v>
      </c>
      <c r="M2647" s="317" t="e">
        <f>VLOOKUP(L2647,[2]Feuil1!$F:$F,1,)</f>
        <v>#N/A</v>
      </c>
      <c r="N2647" s="317"/>
    </row>
    <row r="2648" spans="1:14">
      <c r="A2648" s="317" t="str">
        <f>_xlfn.XLOOKUP(B2648,NRO!I:I,NRO!H:H)</f>
        <v>GMB</v>
      </c>
      <c r="B2648" s="317" t="s">
        <v>705</v>
      </c>
      <c r="C2648" s="317" t="s">
        <v>4439</v>
      </c>
      <c r="D2648" s="317">
        <v>14.433759999999999</v>
      </c>
      <c r="E2648" s="317">
        <v>-16.995059999999999</v>
      </c>
      <c r="F2648" s="317">
        <v>0</v>
      </c>
      <c r="G2648" s="317">
        <v>6</v>
      </c>
      <c r="H2648" s="317">
        <v>0</v>
      </c>
      <c r="I2648" s="317">
        <v>0</v>
      </c>
      <c r="J2648" s="320" t="s">
        <v>23</v>
      </c>
      <c r="K2648" s="317" t="s">
        <v>5432</v>
      </c>
      <c r="L2648" s="317" t="s">
        <v>8134</v>
      </c>
      <c r="M2648" s="317" t="e">
        <f>VLOOKUP(L2648,[2]Feuil1!$F:$F,1,)</f>
        <v>#N/A</v>
      </c>
      <c r="N2648" s="317"/>
    </row>
    <row r="2649" spans="1:14">
      <c r="A2649" s="317" t="str">
        <f>_xlfn.XLOOKUP(B2649,NRO!I:I,NRO!H:H)</f>
        <v>SGK</v>
      </c>
      <c r="B2649" s="317" t="s">
        <v>1716</v>
      </c>
      <c r="C2649" s="317" t="s">
        <v>4480</v>
      </c>
      <c r="D2649" s="317">
        <v>14.80517</v>
      </c>
      <c r="E2649" s="317">
        <v>-17.281369999999999</v>
      </c>
      <c r="F2649" s="317">
        <v>0</v>
      </c>
      <c r="G2649" s="317">
        <v>6</v>
      </c>
      <c r="H2649" s="317">
        <v>0</v>
      </c>
      <c r="I2649" s="317">
        <v>0</v>
      </c>
      <c r="J2649" s="318" t="s">
        <v>12</v>
      </c>
      <c r="K2649" s="317" t="s">
        <v>5432</v>
      </c>
      <c r="L2649" s="317" t="s">
        <v>8135</v>
      </c>
      <c r="M2649" s="317" t="e">
        <f>VLOOKUP(L2649,[2]Feuil1!$F:$F,1,)</f>
        <v>#N/A</v>
      </c>
      <c r="N2649" s="317"/>
    </row>
    <row r="2650" spans="1:14">
      <c r="A2650" s="317" t="str">
        <f>_xlfn.XLOOKUP(B2650,NRO!I:I,NRO!H:H)</f>
        <v>NFO</v>
      </c>
      <c r="B2650" s="317" t="s">
        <v>322</v>
      </c>
      <c r="C2650" s="317" t="s">
        <v>3808</v>
      </c>
      <c r="D2650" s="317">
        <v>14.75699</v>
      </c>
      <c r="E2650" s="317">
        <v>-17.46893</v>
      </c>
      <c r="F2650" s="317">
        <v>0</v>
      </c>
      <c r="G2650" s="317">
        <v>6</v>
      </c>
      <c r="H2650" s="317">
        <v>0</v>
      </c>
      <c r="I2650" s="317">
        <v>0</v>
      </c>
      <c r="J2650" s="317" t="s">
        <v>19</v>
      </c>
      <c r="K2650" s="317" t="s">
        <v>5432</v>
      </c>
      <c r="L2650" s="317" t="s">
        <v>8136</v>
      </c>
      <c r="M2650" s="317" t="e">
        <f>VLOOKUP(L2650,[2]Feuil1!$F:$F,1,)</f>
        <v>#N/A</v>
      </c>
      <c r="N2650" s="317"/>
    </row>
    <row r="2651" spans="1:14">
      <c r="A2651" s="317" t="str">
        <f>_xlfn.XLOOKUP(B2651,NRO!I:I,NRO!H:H)</f>
        <v>THS</v>
      </c>
      <c r="B2651" s="317" t="s">
        <v>1371</v>
      </c>
      <c r="C2651" s="317" t="s">
        <v>4797</v>
      </c>
      <c r="D2651" s="317">
        <v>14.76619</v>
      </c>
      <c r="E2651" s="317">
        <v>-16.908860000000001</v>
      </c>
      <c r="F2651" s="317">
        <v>0</v>
      </c>
      <c r="G2651" s="317">
        <v>8</v>
      </c>
      <c r="H2651" s="317">
        <v>0</v>
      </c>
      <c r="I2651" s="317">
        <v>0</v>
      </c>
      <c r="J2651" s="320" t="s">
        <v>23</v>
      </c>
      <c r="K2651" s="317" t="s">
        <v>5432</v>
      </c>
      <c r="L2651" s="317" t="s">
        <v>8137</v>
      </c>
      <c r="M2651" s="317" t="e">
        <f>VLOOKUP(L2651,[2]Feuil1!$F:$F,1,)</f>
        <v>#N/A</v>
      </c>
      <c r="N2651" s="317"/>
    </row>
    <row r="2652" spans="1:14">
      <c r="A2652" s="317" t="str">
        <f>_xlfn.XLOOKUP(B2652,NRO!I:I,NRO!H:H)</f>
        <v>ACA</v>
      </c>
      <c r="B2652" s="317" t="s">
        <v>569</v>
      </c>
      <c r="C2652" s="317" t="s">
        <v>4191</v>
      </c>
      <c r="D2652" s="317">
        <v>14.705500000000001</v>
      </c>
      <c r="E2652" s="317">
        <v>-17.449400000000001</v>
      </c>
      <c r="F2652" s="317">
        <v>0</v>
      </c>
      <c r="G2652" s="317">
        <v>6</v>
      </c>
      <c r="H2652" s="317">
        <v>0</v>
      </c>
      <c r="I2652" s="317">
        <v>0</v>
      </c>
      <c r="J2652" s="317" t="s">
        <v>19</v>
      </c>
      <c r="K2652" s="317" t="s">
        <v>5432</v>
      </c>
      <c r="L2652" s="317" t="s">
        <v>8138</v>
      </c>
      <c r="M2652" s="317" t="e">
        <f>VLOOKUP(L2652,[2]Feuil1!$F:$F,1,)</f>
        <v>#N/A</v>
      </c>
      <c r="N2652" s="317"/>
    </row>
    <row r="2653" spans="1:14">
      <c r="A2653" s="317" t="str">
        <f>_xlfn.XLOOKUP(B2653,NRO!I:I,NRO!H:H)</f>
        <v>ACA</v>
      </c>
      <c r="B2653" s="317" t="s">
        <v>569</v>
      </c>
      <c r="C2653" s="317" t="s">
        <v>4191</v>
      </c>
      <c r="D2653" s="317">
        <v>14.705500000000001</v>
      </c>
      <c r="E2653" s="317">
        <v>-17.449490000000001</v>
      </c>
      <c r="F2653" s="317">
        <v>0</v>
      </c>
      <c r="G2653" s="317">
        <v>6</v>
      </c>
      <c r="H2653" s="317">
        <v>0</v>
      </c>
      <c r="I2653" s="317">
        <v>0</v>
      </c>
      <c r="J2653" s="317" t="s">
        <v>19</v>
      </c>
      <c r="K2653" s="317" t="s">
        <v>5432</v>
      </c>
      <c r="L2653" s="317" t="s">
        <v>8138</v>
      </c>
      <c r="M2653" s="317" t="e">
        <f>VLOOKUP(L2653,[2]Feuil1!$F:$F,1,)</f>
        <v>#N/A</v>
      </c>
      <c r="N2653" s="317"/>
    </row>
    <row r="2654" spans="1:14">
      <c r="A2654" s="317" t="str">
        <f>_xlfn.XLOOKUP(B2654,NRO!I:I,NRO!H:H)</f>
        <v>NGA</v>
      </c>
      <c r="B2654" s="317" t="s">
        <v>666</v>
      </c>
      <c r="C2654" s="317" t="s">
        <v>4727</v>
      </c>
      <c r="D2654" s="317">
        <v>16.061119999999999</v>
      </c>
      <c r="E2654" s="317">
        <v>-16.42484</v>
      </c>
      <c r="F2654" s="317">
        <v>0</v>
      </c>
      <c r="G2654" s="317">
        <v>6</v>
      </c>
      <c r="H2654" s="317">
        <v>0</v>
      </c>
      <c r="I2654" s="317">
        <v>0</v>
      </c>
      <c r="J2654" s="321" t="s">
        <v>26</v>
      </c>
      <c r="K2654" s="317" t="s">
        <v>5432</v>
      </c>
      <c r="L2654" s="317" t="s">
        <v>8139</v>
      </c>
      <c r="M2654" s="317" t="e">
        <f>VLOOKUP(L2654,[2]Feuil1!$F:$F,1,)</f>
        <v>#N/A</v>
      </c>
      <c r="N2654" s="317"/>
    </row>
    <row r="2655" spans="1:14">
      <c r="A2655" s="317" t="str">
        <f>_xlfn.XLOOKUP(B2655,NRO!I:I,NRO!H:H)</f>
        <v>MED</v>
      </c>
      <c r="B2655" s="317" t="s">
        <v>261</v>
      </c>
      <c r="C2655" s="317" t="s">
        <v>5308</v>
      </c>
      <c r="D2655" s="317">
        <v>14.681369999999999</v>
      </c>
      <c r="E2655" s="317">
        <v>-17.4377</v>
      </c>
      <c r="F2655" s="317">
        <v>0</v>
      </c>
      <c r="G2655" s="317">
        <v>8</v>
      </c>
      <c r="H2655" s="317">
        <v>0</v>
      </c>
      <c r="I2655" s="317">
        <v>0</v>
      </c>
      <c r="J2655" s="317" t="s">
        <v>19</v>
      </c>
      <c r="K2655" s="317" t="s">
        <v>5432</v>
      </c>
      <c r="L2655" s="317" t="s">
        <v>8140</v>
      </c>
      <c r="M2655" s="317" t="e">
        <f>VLOOKUP(L2655,[2]Feuil1!$F:$F,1,)</f>
        <v>#N/A</v>
      </c>
      <c r="N2655" s="317"/>
    </row>
    <row r="2656" spans="1:14">
      <c r="A2656" s="317" t="str">
        <f>_xlfn.XLOOKUP(B2656,NRO!I:I,NRO!H:H)</f>
        <v>GMB</v>
      </c>
      <c r="B2656" s="317" t="s">
        <v>1295</v>
      </c>
      <c r="C2656" s="317" t="s">
        <v>4477</v>
      </c>
      <c r="D2656" s="317">
        <v>14.449210000000001</v>
      </c>
      <c r="E2656" s="317">
        <v>-16.969719999999999</v>
      </c>
      <c r="F2656" s="317">
        <v>0</v>
      </c>
      <c r="G2656" s="317">
        <v>8</v>
      </c>
      <c r="H2656" s="317">
        <v>0</v>
      </c>
      <c r="I2656" s="317">
        <v>0</v>
      </c>
      <c r="J2656" s="320" t="s">
        <v>23</v>
      </c>
      <c r="K2656" s="317" t="s">
        <v>5432</v>
      </c>
      <c r="L2656" s="317" t="s">
        <v>8141</v>
      </c>
      <c r="M2656" s="317" t="e">
        <f>VLOOKUP(L2656,[2]Feuil1!$F:$F,1,)</f>
        <v>#N/A</v>
      </c>
      <c r="N2656" s="317"/>
    </row>
    <row r="2657" spans="1:14">
      <c r="A2657" s="317" t="str">
        <f>_xlfn.XLOOKUP(B2657,NRO!I:I,NRO!H:H)</f>
        <v>ALM</v>
      </c>
      <c r="B2657" s="317" t="s">
        <v>239</v>
      </c>
      <c r="C2657" s="317" t="s">
        <v>5046</v>
      </c>
      <c r="D2657" s="317">
        <v>14.71735</v>
      </c>
      <c r="E2657" s="317">
        <v>-17.487549999999999</v>
      </c>
      <c r="F2657" s="317">
        <v>0</v>
      </c>
      <c r="G2657" s="317">
        <v>6</v>
      </c>
      <c r="H2657" s="317">
        <v>0</v>
      </c>
      <c r="I2657" s="317">
        <v>0</v>
      </c>
      <c r="J2657" s="317" t="s">
        <v>19</v>
      </c>
      <c r="K2657" s="317" t="s">
        <v>5432</v>
      </c>
      <c r="L2657" s="317" t="s">
        <v>8142</v>
      </c>
      <c r="M2657" s="317" t="e">
        <f>VLOOKUP(L2657,[2]Feuil1!$F:$F,1,)</f>
        <v>#N/A</v>
      </c>
      <c r="N2657" s="317"/>
    </row>
    <row r="2658" spans="1:14">
      <c r="A2658" s="317" t="str">
        <f>_xlfn.XLOOKUP(B2658,NRO!I:I,NRO!H:H)</f>
        <v>MED</v>
      </c>
      <c r="B2658" s="317" t="s">
        <v>166</v>
      </c>
      <c r="C2658" s="317" t="s">
        <v>4140</v>
      </c>
      <c r="D2658" s="317">
        <v>14.67984</v>
      </c>
      <c r="E2658" s="317">
        <v>-17.440989999999999</v>
      </c>
      <c r="F2658" s="317">
        <v>0</v>
      </c>
      <c r="G2658" s="317">
        <v>6</v>
      </c>
      <c r="H2658" s="317">
        <v>0</v>
      </c>
      <c r="I2658" s="317">
        <v>0</v>
      </c>
      <c r="J2658" s="317" t="s">
        <v>19</v>
      </c>
      <c r="K2658" s="317" t="s">
        <v>5432</v>
      </c>
      <c r="L2658" s="317" t="s">
        <v>8143</v>
      </c>
      <c r="M2658" s="317" t="e">
        <f>VLOOKUP(L2658,[2]Feuil1!$F:$F,1,)</f>
        <v>#N/A</v>
      </c>
      <c r="N2658" s="317"/>
    </row>
    <row r="2659" spans="1:14">
      <c r="A2659" s="317" t="str">
        <f>_xlfn.XLOOKUP(B2659,NRO!I:I,NRO!H:H)</f>
        <v>CAM</v>
      </c>
      <c r="B2659" s="317" t="s">
        <v>975</v>
      </c>
      <c r="C2659" s="317" t="s">
        <v>3879</v>
      </c>
      <c r="D2659" s="317">
        <v>14.7546</v>
      </c>
      <c r="E2659" s="317">
        <v>-17.439039999999999</v>
      </c>
      <c r="F2659" s="317">
        <v>0</v>
      </c>
      <c r="G2659" s="317">
        <v>8</v>
      </c>
      <c r="H2659" s="317">
        <v>0</v>
      </c>
      <c r="I2659" s="317">
        <v>0</v>
      </c>
      <c r="J2659" s="318" t="s">
        <v>12</v>
      </c>
      <c r="K2659" s="317" t="s">
        <v>5432</v>
      </c>
      <c r="L2659" s="317" t="s">
        <v>8144</v>
      </c>
      <c r="M2659" s="317" t="e">
        <f>VLOOKUP(L2659,[2]Feuil1!$F:$F,1,)</f>
        <v>#N/A</v>
      </c>
      <c r="N2659" s="317"/>
    </row>
    <row r="2660" spans="1:14">
      <c r="A2660" s="317" t="str">
        <f>_xlfn.XLOOKUP(B2660,NRO!I:I,NRO!H:H)</f>
        <v>MBR</v>
      </c>
      <c r="B2660" s="317" t="s">
        <v>735</v>
      </c>
      <c r="C2660" s="317" t="s">
        <v>5309</v>
      </c>
      <c r="D2660" s="317">
        <v>14.40794</v>
      </c>
      <c r="E2660" s="317">
        <v>-16.966069999999998</v>
      </c>
      <c r="F2660" s="317">
        <v>0</v>
      </c>
      <c r="G2660" s="317">
        <v>6</v>
      </c>
      <c r="H2660" s="317">
        <v>0</v>
      </c>
      <c r="I2660" s="317">
        <v>0</v>
      </c>
      <c r="J2660" s="320" t="s">
        <v>23</v>
      </c>
      <c r="K2660" s="317" t="s">
        <v>5432</v>
      </c>
      <c r="L2660" s="317" t="s">
        <v>8145</v>
      </c>
      <c r="M2660" s="317" t="e">
        <f>VLOOKUP(L2660,[2]Feuil1!$F:$F,1,)</f>
        <v>#N/A</v>
      </c>
      <c r="N2660" s="317"/>
    </row>
    <row r="2661" spans="1:14">
      <c r="A2661" s="317" t="str">
        <f>_xlfn.XLOOKUP(B2661,NRO!I:I,NRO!H:H)</f>
        <v>THS</v>
      </c>
      <c r="B2661" s="317" t="s">
        <v>1371</v>
      </c>
      <c r="C2661" s="317" t="s">
        <v>3919</v>
      </c>
      <c r="D2661" s="317">
        <v>14.752610000000001</v>
      </c>
      <c r="E2661" s="317">
        <v>-16.906089999999999</v>
      </c>
      <c r="F2661" s="317">
        <v>0</v>
      </c>
      <c r="G2661" s="317">
        <v>8</v>
      </c>
      <c r="H2661" s="317">
        <v>0</v>
      </c>
      <c r="I2661" s="317">
        <v>0</v>
      </c>
      <c r="J2661" s="320" t="s">
        <v>23</v>
      </c>
      <c r="K2661" s="317" t="s">
        <v>5432</v>
      </c>
      <c r="L2661" s="317" t="s">
        <v>8146</v>
      </c>
      <c r="M2661" s="317" t="e">
        <f>VLOOKUP(L2661,[2]Feuil1!$F:$F,1,)</f>
        <v>#N/A</v>
      </c>
      <c r="N2661" s="317"/>
    </row>
    <row r="2662" spans="1:14">
      <c r="A2662" s="317" t="str">
        <f>_xlfn.XLOOKUP(B2662,NRO!I:I,NRO!H:H)</f>
        <v>TIV</v>
      </c>
      <c r="B2662" s="317" t="s">
        <v>876</v>
      </c>
      <c r="C2662" s="317" t="s">
        <v>4740</v>
      </c>
      <c r="D2662" s="317">
        <v>14.93882</v>
      </c>
      <c r="E2662" s="317">
        <v>-16.827089999999998</v>
      </c>
      <c r="F2662" s="317">
        <v>0</v>
      </c>
      <c r="G2662" s="317">
        <v>6</v>
      </c>
      <c r="H2662" s="317">
        <v>0</v>
      </c>
      <c r="I2662" s="317">
        <v>0</v>
      </c>
      <c r="J2662" s="320" t="s">
        <v>23</v>
      </c>
      <c r="K2662" s="317" t="s">
        <v>5432</v>
      </c>
      <c r="L2662" s="317" t="s">
        <v>8147</v>
      </c>
      <c r="M2662" s="317" t="e">
        <f>VLOOKUP(L2662,[2]Feuil1!$F:$F,1,)</f>
        <v>#N/A</v>
      </c>
      <c r="N2662" s="317"/>
    </row>
    <row r="2663" spans="1:14">
      <c r="A2663" s="317" t="str">
        <f>_xlfn.XLOOKUP(B2663,NRO!I:I,NRO!H:H)</f>
        <v>SVD</v>
      </c>
      <c r="B2663" s="317" t="s">
        <v>1301</v>
      </c>
      <c r="C2663" s="317" t="s">
        <v>3810</v>
      </c>
      <c r="D2663" s="317">
        <v>14.711270000000001</v>
      </c>
      <c r="E2663" s="317">
        <v>-17.467970000000001</v>
      </c>
      <c r="F2663" s="317">
        <v>0</v>
      </c>
      <c r="G2663" s="317">
        <v>6</v>
      </c>
      <c r="H2663" s="317">
        <v>0</v>
      </c>
      <c r="I2663" s="317">
        <v>0</v>
      </c>
      <c r="J2663" s="317" t="s">
        <v>19</v>
      </c>
      <c r="K2663" s="317" t="s">
        <v>5432</v>
      </c>
      <c r="L2663" s="317" t="s">
        <v>8148</v>
      </c>
      <c r="M2663" s="317" t="e">
        <f>VLOOKUP(L2663,[2]Feuil1!$F:$F,1,)</f>
        <v>#N/A</v>
      </c>
      <c r="N2663" s="317"/>
    </row>
    <row r="2664" spans="1:14">
      <c r="A2664" s="317" t="str">
        <f>_xlfn.XLOOKUP(B2664,NRO!I:I,NRO!H:H)</f>
        <v>REP</v>
      </c>
      <c r="B2664" s="317" t="s">
        <v>155</v>
      </c>
      <c r="C2664" s="317" t="s">
        <v>4365</v>
      </c>
      <c r="D2664" s="317">
        <v>14.665661</v>
      </c>
      <c r="E2664" s="317">
        <v>-17.439540000000001</v>
      </c>
      <c r="F2664" s="317">
        <v>0</v>
      </c>
      <c r="G2664" s="317">
        <v>4</v>
      </c>
      <c r="H2664" s="317">
        <v>0</v>
      </c>
      <c r="I2664" s="317">
        <v>0</v>
      </c>
      <c r="J2664" s="317" t="s">
        <v>19</v>
      </c>
      <c r="K2664" s="317" t="s">
        <v>5432</v>
      </c>
      <c r="L2664" s="317" t="s">
        <v>8149</v>
      </c>
      <c r="M2664" s="317" t="e">
        <f>VLOOKUP(L2664,[2]Feuil1!$F:$F,1,)</f>
        <v>#N/A</v>
      </c>
      <c r="N2664" s="317"/>
    </row>
    <row r="2665" spans="1:14">
      <c r="A2665" s="317" t="str">
        <f>_xlfn.XLOOKUP(B2665,NRO!I:I,NRO!H:H)</f>
        <v>SVD</v>
      </c>
      <c r="B2665" s="317" t="s">
        <v>310</v>
      </c>
      <c r="C2665" s="317" t="s">
        <v>5104</v>
      </c>
      <c r="D2665" s="317">
        <v>14.425684</v>
      </c>
      <c r="E2665" s="317">
        <v>-17.274722000000001</v>
      </c>
      <c r="F2665" s="317">
        <v>0</v>
      </c>
      <c r="G2665" s="317">
        <v>16</v>
      </c>
      <c r="H2665" s="317">
        <v>0</v>
      </c>
      <c r="I2665" s="317">
        <v>0</v>
      </c>
      <c r="J2665" s="317" t="s">
        <v>19</v>
      </c>
      <c r="K2665" s="317" t="s">
        <v>5432</v>
      </c>
      <c r="L2665" s="317" t="s">
        <v>8150</v>
      </c>
      <c r="M2665" s="317" t="e">
        <f>VLOOKUP(L2665,[2]Feuil1!$F:$F,1,)</f>
        <v>#N/A</v>
      </c>
      <c r="N2665" s="317"/>
    </row>
    <row r="2666" spans="1:14">
      <c r="A2666" s="317" t="str">
        <f>_xlfn.XLOOKUP(B2666,NRO!I:I,NRO!H:H)</f>
        <v>DMD</v>
      </c>
      <c r="B2666" s="317" t="s">
        <v>1538</v>
      </c>
      <c r="C2666" s="317" t="s">
        <v>3964</v>
      </c>
      <c r="D2666" s="317">
        <v>14.72819</v>
      </c>
      <c r="E2666" s="317">
        <v>-17.179690000000001</v>
      </c>
      <c r="F2666" s="317">
        <v>0</v>
      </c>
      <c r="G2666" s="317">
        <v>8</v>
      </c>
      <c r="H2666" s="317">
        <v>0</v>
      </c>
      <c r="I2666" s="317">
        <v>0</v>
      </c>
      <c r="J2666" s="318" t="s">
        <v>12</v>
      </c>
      <c r="K2666" s="317" t="s">
        <v>5432</v>
      </c>
      <c r="L2666" s="317" t="s">
        <v>8151</v>
      </c>
      <c r="M2666" s="317" t="e">
        <f>VLOOKUP(L2666,[2]Feuil1!$F:$F,1,)</f>
        <v>#N/A</v>
      </c>
      <c r="N2666" s="317"/>
    </row>
    <row r="2667" spans="1:14">
      <c r="A2667" s="317" t="str">
        <f>_xlfn.XLOOKUP(B2667,NRO!I:I,NRO!H:H)</f>
        <v>ZIG</v>
      </c>
      <c r="B2667" s="317" t="s">
        <v>1193</v>
      </c>
      <c r="C2667" s="317" t="s">
        <v>3921</v>
      </c>
      <c r="D2667" s="317">
        <v>12.57521</v>
      </c>
      <c r="E2667" s="317">
        <v>-16.277159999999999</v>
      </c>
      <c r="F2667" s="317">
        <v>0</v>
      </c>
      <c r="G2667" s="317">
        <v>8</v>
      </c>
      <c r="H2667" s="317">
        <v>0</v>
      </c>
      <c r="I2667" s="317">
        <v>0</v>
      </c>
      <c r="J2667" s="319" t="s">
        <v>17</v>
      </c>
      <c r="K2667" s="317" t="s">
        <v>5432</v>
      </c>
      <c r="L2667" s="317" t="s">
        <v>8152</v>
      </c>
      <c r="M2667" s="317" t="e">
        <f>VLOOKUP(L2667,[2]Feuil1!$F:$F,1,)</f>
        <v>#N/A</v>
      </c>
      <c r="N2667" s="317"/>
    </row>
    <row r="2668" spans="1:14">
      <c r="A2668" s="317" t="str">
        <f>_xlfn.XLOOKUP(B2668,NRO!I:I,NRO!H:H)</f>
        <v>SGK</v>
      </c>
      <c r="B2668" s="317" t="s">
        <v>1672</v>
      </c>
      <c r="C2668" s="317" t="s">
        <v>4430</v>
      </c>
      <c r="D2668" s="317">
        <v>14.81922</v>
      </c>
      <c r="E2668" s="317">
        <v>-17.272590000000001</v>
      </c>
      <c r="F2668" s="317">
        <v>0</v>
      </c>
      <c r="G2668" s="317">
        <v>6</v>
      </c>
      <c r="H2668" s="317">
        <v>0</v>
      </c>
      <c r="I2668" s="317">
        <v>0</v>
      </c>
      <c r="J2668" s="318" t="s">
        <v>12</v>
      </c>
      <c r="K2668" s="317" t="s">
        <v>5432</v>
      </c>
      <c r="L2668" s="317" t="s">
        <v>8153</v>
      </c>
      <c r="M2668" s="317" t="e">
        <f>VLOOKUP(L2668,[2]Feuil1!$F:$F,1,)</f>
        <v>#N/A</v>
      </c>
      <c r="N2668" s="317"/>
    </row>
    <row r="2669" spans="1:14">
      <c r="A2669" s="317" t="str">
        <f>_xlfn.XLOOKUP(B2669,NRO!I:I,NRO!H:H)</f>
        <v>MBO</v>
      </c>
      <c r="B2669" s="317" t="s">
        <v>1689</v>
      </c>
      <c r="C2669" s="317" t="s">
        <v>4516</v>
      </c>
      <c r="D2669" s="317">
        <v>15.11777</v>
      </c>
      <c r="E2669" s="317">
        <v>-16.882069999999999</v>
      </c>
      <c r="F2669" s="317">
        <v>0</v>
      </c>
      <c r="G2669" s="317">
        <v>6</v>
      </c>
      <c r="H2669" s="317">
        <v>0</v>
      </c>
      <c r="I2669" s="317">
        <v>0</v>
      </c>
      <c r="J2669" s="320" t="s">
        <v>23</v>
      </c>
      <c r="K2669" s="317" t="s">
        <v>5432</v>
      </c>
      <c r="L2669" s="317" t="s">
        <v>8154</v>
      </c>
      <c r="M2669" s="317" t="e">
        <f>VLOOKUP(L2669,[2]Feuil1!$F:$F,1,)</f>
        <v>#N/A</v>
      </c>
      <c r="N2669" s="317"/>
    </row>
    <row r="2670" spans="1:14">
      <c r="A2670" s="317" t="str">
        <f>_xlfn.XLOOKUP(B2670,NRO!I:I,NRO!H:H)</f>
        <v>GMB</v>
      </c>
      <c r="B2670" s="317" t="s">
        <v>705</v>
      </c>
      <c r="C2670" s="317" t="s">
        <v>4660</v>
      </c>
      <c r="D2670" s="317">
        <v>14.427110000000001</v>
      </c>
      <c r="E2670" s="317">
        <v>-16.996269999999999</v>
      </c>
      <c r="F2670" s="317">
        <v>0</v>
      </c>
      <c r="G2670" s="317">
        <v>6</v>
      </c>
      <c r="H2670" s="317">
        <v>0</v>
      </c>
      <c r="I2670" s="317">
        <v>0</v>
      </c>
      <c r="J2670" s="320" t="s">
        <v>23</v>
      </c>
      <c r="K2670" s="317" t="s">
        <v>5432</v>
      </c>
      <c r="L2670" s="317" t="s">
        <v>8155</v>
      </c>
      <c r="M2670" s="317" t="e">
        <f>VLOOKUP(L2670,[2]Feuil1!$F:$F,1,)</f>
        <v>#N/A</v>
      </c>
      <c r="N2670" s="317"/>
    </row>
    <row r="2671" spans="1:14">
      <c r="A2671" s="317" t="str">
        <f>_xlfn.XLOOKUP(B2671,NRO!I:I,NRO!H:H)</f>
        <v>TIA</v>
      </c>
      <c r="B2671" s="317" t="s">
        <v>799</v>
      </c>
      <c r="C2671" s="317" t="s">
        <v>4068</v>
      </c>
      <c r="D2671" s="317">
        <v>14.750439999999999</v>
      </c>
      <c r="E2671" s="317">
        <v>-17.396409999999999</v>
      </c>
      <c r="F2671" s="317">
        <v>0</v>
      </c>
      <c r="G2671" s="317">
        <v>6</v>
      </c>
      <c r="H2671" s="317">
        <v>0</v>
      </c>
      <c r="I2671" s="317">
        <v>0</v>
      </c>
      <c r="J2671" s="318" t="s">
        <v>12</v>
      </c>
      <c r="K2671" s="317" t="s">
        <v>5432</v>
      </c>
      <c r="L2671" s="317" t="s">
        <v>8156</v>
      </c>
      <c r="M2671" s="317" t="e">
        <f>VLOOKUP(L2671,[2]Feuil1!$F:$F,1,)</f>
        <v>#N/A</v>
      </c>
      <c r="N2671" s="317"/>
    </row>
    <row r="2672" spans="1:14">
      <c r="A2672" s="317" t="str">
        <f>_xlfn.XLOOKUP(B2672,NRO!I:I,NRO!H:H)</f>
        <v>NFO</v>
      </c>
      <c r="B2672" s="317" t="s">
        <v>360</v>
      </c>
      <c r="C2672" s="317" t="s">
        <v>3944</v>
      </c>
      <c r="D2672" s="317">
        <v>14.751939999999999</v>
      </c>
      <c r="E2672" s="317">
        <v>-17.477049999999998</v>
      </c>
      <c r="F2672" s="317">
        <v>0</v>
      </c>
      <c r="G2672" s="317">
        <v>6</v>
      </c>
      <c r="H2672" s="317">
        <v>0</v>
      </c>
      <c r="I2672" s="317">
        <v>0</v>
      </c>
      <c r="J2672" s="317" t="s">
        <v>19</v>
      </c>
      <c r="K2672" s="317" t="s">
        <v>5432</v>
      </c>
      <c r="L2672" s="317" t="s">
        <v>8157</v>
      </c>
      <c r="M2672" s="317" t="e">
        <f>VLOOKUP(L2672,[2]Feuil1!$F:$F,1,)</f>
        <v>#N/A</v>
      </c>
      <c r="N2672" s="317"/>
    </row>
    <row r="2673" spans="1:14">
      <c r="A2673" s="317" t="str">
        <f>_xlfn.XLOOKUP(B2673,NRO!I:I,NRO!H:H)</f>
        <v>GMB</v>
      </c>
      <c r="B2673" s="317" t="s">
        <v>1295</v>
      </c>
      <c r="C2673" s="317" t="s">
        <v>3797</v>
      </c>
      <c r="D2673" s="317">
        <v>14.45229</v>
      </c>
      <c r="E2673" s="317">
        <v>-16.972729999999999</v>
      </c>
      <c r="F2673" s="317">
        <v>0</v>
      </c>
      <c r="G2673" s="317">
        <v>8</v>
      </c>
      <c r="H2673" s="317">
        <v>0</v>
      </c>
      <c r="I2673" s="317">
        <v>0</v>
      </c>
      <c r="J2673" s="320" t="s">
        <v>23</v>
      </c>
      <c r="K2673" s="317" t="s">
        <v>5432</v>
      </c>
      <c r="L2673" s="317" t="s">
        <v>8158</v>
      </c>
      <c r="M2673" s="317" t="e">
        <f>VLOOKUP(L2673,[2]Feuil1!$F:$F,1,)</f>
        <v>#N/A</v>
      </c>
      <c r="N2673" s="317"/>
    </row>
    <row r="2674" spans="1:14">
      <c r="A2674" s="317" t="str">
        <f>_xlfn.XLOOKUP(B2674,NRO!I:I,NRO!H:H)</f>
        <v>SVD</v>
      </c>
      <c r="B2674" s="317" t="s">
        <v>142</v>
      </c>
      <c r="C2674" s="317" t="s">
        <v>5101</v>
      </c>
      <c r="D2674" s="317">
        <v>14.713006</v>
      </c>
      <c r="E2674" s="317">
        <v>-17.471038</v>
      </c>
      <c r="F2674" s="317">
        <v>0</v>
      </c>
      <c r="G2674" s="317">
        <v>12</v>
      </c>
      <c r="H2674" s="317">
        <v>0</v>
      </c>
      <c r="I2674" s="317">
        <v>0</v>
      </c>
      <c r="J2674" s="317" t="s">
        <v>19</v>
      </c>
      <c r="K2674" s="317" t="s">
        <v>5432</v>
      </c>
      <c r="L2674" s="317" t="s">
        <v>8159</v>
      </c>
      <c r="M2674" s="317" t="e">
        <f>VLOOKUP(L2674,[2]Feuil1!$F:$F,1,)</f>
        <v>#N/A</v>
      </c>
      <c r="N2674" s="317"/>
    </row>
    <row r="2675" spans="1:14">
      <c r="A2675" s="317" t="str">
        <f>_xlfn.XLOOKUP(B2675,NRO!I:I,NRO!H:H)</f>
        <v>GDW</v>
      </c>
      <c r="B2675" s="317" t="s">
        <v>823</v>
      </c>
      <c r="C2675" s="317" t="s">
        <v>3853</v>
      </c>
      <c r="D2675" s="317">
        <v>14.78304</v>
      </c>
      <c r="E2675" s="317">
        <v>-17.378440000000001</v>
      </c>
      <c r="F2675" s="317">
        <v>0</v>
      </c>
      <c r="G2675" s="317">
        <v>6</v>
      </c>
      <c r="H2675" s="317">
        <v>0</v>
      </c>
      <c r="I2675" s="317">
        <v>0</v>
      </c>
      <c r="J2675" s="318" t="s">
        <v>12</v>
      </c>
      <c r="K2675" s="317" t="s">
        <v>5432</v>
      </c>
      <c r="L2675" s="317" t="s">
        <v>8160</v>
      </c>
      <c r="M2675" s="317" t="e">
        <f>VLOOKUP(L2675,[2]Feuil1!$F:$F,1,)</f>
        <v>#N/A</v>
      </c>
      <c r="N2675" s="317"/>
    </row>
    <row r="2676" spans="1:14">
      <c r="A2676" s="317" t="str">
        <f>_xlfn.XLOOKUP(B2676,NRO!I:I,NRO!H:H)</f>
        <v>TIA</v>
      </c>
      <c r="B2676" s="317" t="s">
        <v>818</v>
      </c>
      <c r="C2676" s="317" t="s">
        <v>4029</v>
      </c>
      <c r="D2676" s="317">
        <v>14.74902</v>
      </c>
      <c r="E2676" s="317">
        <v>-17.399470000000001</v>
      </c>
      <c r="F2676" s="317">
        <v>0</v>
      </c>
      <c r="G2676" s="317">
        <v>6</v>
      </c>
      <c r="H2676" s="317">
        <v>0</v>
      </c>
      <c r="I2676" s="317">
        <v>0</v>
      </c>
      <c r="J2676" s="318" t="s">
        <v>12</v>
      </c>
      <c r="K2676" s="317" t="s">
        <v>5432</v>
      </c>
      <c r="L2676" s="317" t="s">
        <v>8161</v>
      </c>
      <c r="M2676" s="317" t="e">
        <f>VLOOKUP(L2676,[2]Feuil1!$F:$F,1,)</f>
        <v>#N/A</v>
      </c>
      <c r="N2676" s="317"/>
    </row>
    <row r="2677" spans="1:14">
      <c r="A2677" s="317" t="str">
        <f>_xlfn.XLOOKUP(B2677,NRO!I:I,NRO!H:H)</f>
        <v>LGA</v>
      </c>
      <c r="B2677" s="317" t="s">
        <v>859</v>
      </c>
      <c r="C2677" s="317" t="s">
        <v>4681</v>
      </c>
      <c r="D2677" s="317">
        <v>15.643646</v>
      </c>
      <c r="E2677" s="317">
        <v>-16.225531</v>
      </c>
      <c r="F2677" s="317">
        <v>0</v>
      </c>
      <c r="G2677" s="317">
        <v>6</v>
      </c>
      <c r="H2677" s="317">
        <v>0</v>
      </c>
      <c r="I2677" s="317">
        <v>0</v>
      </c>
      <c r="J2677" s="321" t="s">
        <v>26</v>
      </c>
      <c r="K2677" s="317" t="s">
        <v>5432</v>
      </c>
      <c r="L2677" s="317" t="s">
        <v>8162</v>
      </c>
      <c r="M2677" s="317" t="e">
        <f>VLOOKUP(L2677,[2]Feuil1!$F:$F,1,)</f>
        <v>#N/A</v>
      </c>
      <c r="N2677" s="317"/>
    </row>
    <row r="2678" spans="1:14">
      <c r="A2678" s="317" t="str">
        <f>_xlfn.XLOOKUP(B2678,NRO!I:I,NRO!H:H)</f>
        <v>THS</v>
      </c>
      <c r="B2678" s="317" t="s">
        <v>1130</v>
      </c>
      <c r="C2678" s="317" t="s">
        <v>4413</v>
      </c>
      <c r="D2678" s="317">
        <v>14.81113</v>
      </c>
      <c r="E2678" s="317">
        <v>-16.90624</v>
      </c>
      <c r="F2678" s="317">
        <v>0</v>
      </c>
      <c r="G2678" s="317">
        <v>8</v>
      </c>
      <c r="H2678" s="317">
        <v>0</v>
      </c>
      <c r="I2678" s="317">
        <v>0</v>
      </c>
      <c r="J2678" s="320" t="s">
        <v>23</v>
      </c>
      <c r="K2678" s="317" t="s">
        <v>5432</v>
      </c>
      <c r="L2678" s="317" t="s">
        <v>8163</v>
      </c>
      <c r="M2678" s="317" t="e">
        <f>VLOOKUP(L2678,[2]Feuil1!$F:$F,1,)</f>
        <v>#N/A</v>
      </c>
      <c r="N2678" s="317"/>
    </row>
    <row r="2679" spans="1:14">
      <c r="A2679" s="317" t="str">
        <f>_xlfn.XLOOKUP(B2679,NRO!I:I,NRO!H:H)</f>
        <v>MED</v>
      </c>
      <c r="B2679" s="317" t="s">
        <v>140</v>
      </c>
      <c r="C2679" s="317" t="s">
        <v>3944</v>
      </c>
      <c r="D2679" s="317">
        <v>14.678125</v>
      </c>
      <c r="E2679" s="317">
        <v>-17.433482999999999</v>
      </c>
      <c r="F2679" s="317">
        <v>0</v>
      </c>
      <c r="G2679" s="317">
        <v>6</v>
      </c>
      <c r="H2679" s="317">
        <v>0</v>
      </c>
      <c r="I2679" s="317">
        <v>0</v>
      </c>
      <c r="J2679" s="317" t="s">
        <v>19</v>
      </c>
      <c r="K2679" s="317" t="s">
        <v>5432</v>
      </c>
      <c r="L2679" s="317" t="s">
        <v>8164</v>
      </c>
      <c r="M2679" s="317" t="e">
        <f>VLOOKUP(L2679,[2]Feuil1!$F:$F,1,)</f>
        <v>#N/A</v>
      </c>
      <c r="N2679" s="317"/>
    </row>
    <row r="2680" spans="1:14">
      <c r="A2680" s="317" t="str">
        <f>_xlfn.XLOOKUP(B2680,NRO!I:I,NRO!H:H)</f>
        <v>MBR</v>
      </c>
      <c r="B2680" s="317" t="s">
        <v>735</v>
      </c>
      <c r="C2680" s="317" t="s">
        <v>4928</v>
      </c>
      <c r="D2680" s="317">
        <v>14.4076</v>
      </c>
      <c r="E2680" s="317">
        <v>-16.964459999999999</v>
      </c>
      <c r="F2680" s="317">
        <v>0</v>
      </c>
      <c r="G2680" s="317">
        <v>6</v>
      </c>
      <c r="H2680" s="317">
        <v>0</v>
      </c>
      <c r="I2680" s="317">
        <v>0</v>
      </c>
      <c r="J2680" s="320" t="s">
        <v>23</v>
      </c>
      <c r="K2680" s="317" t="s">
        <v>5432</v>
      </c>
      <c r="L2680" s="317" t="s">
        <v>8165</v>
      </c>
      <c r="M2680" s="317" t="e">
        <f>VLOOKUP(L2680,[2]Feuil1!$F:$F,1,)</f>
        <v>#N/A</v>
      </c>
      <c r="N2680" s="317"/>
    </row>
    <row r="2681" spans="1:14">
      <c r="A2681" s="317" t="str">
        <f>_xlfn.XLOOKUP(B2681,NRO!I:I,NRO!H:H)</f>
        <v>DMD</v>
      </c>
      <c r="B2681" s="317" t="s">
        <v>1538</v>
      </c>
      <c r="C2681" s="317" t="s">
        <v>4017</v>
      </c>
      <c r="D2681" s="317">
        <v>14.732939999999999</v>
      </c>
      <c r="E2681" s="317">
        <v>-17.184609999999999</v>
      </c>
      <c r="F2681" s="317">
        <v>0</v>
      </c>
      <c r="G2681" s="317">
        <v>8</v>
      </c>
      <c r="H2681" s="317">
        <v>0</v>
      </c>
      <c r="I2681" s="317">
        <v>0</v>
      </c>
      <c r="J2681" s="318" t="s">
        <v>12</v>
      </c>
      <c r="K2681" s="317" t="s">
        <v>5432</v>
      </c>
      <c r="L2681" s="317" t="s">
        <v>8166</v>
      </c>
      <c r="M2681" s="317" t="e">
        <f>VLOOKUP(L2681,[2]Feuil1!$F:$F,1,)</f>
        <v>#N/A</v>
      </c>
      <c r="N2681" s="317"/>
    </row>
    <row r="2682" spans="1:14">
      <c r="A2682" s="317" t="str">
        <f>_xlfn.XLOOKUP(B2682,NRO!I:I,NRO!H:H)</f>
        <v>LGA</v>
      </c>
      <c r="B2682" s="317" t="s">
        <v>1309</v>
      </c>
      <c r="C2682" s="317" t="s">
        <v>3894</v>
      </c>
      <c r="D2682" s="317">
        <v>15.59849</v>
      </c>
      <c r="E2682" s="317">
        <v>-16.221</v>
      </c>
      <c r="F2682" s="317">
        <v>0</v>
      </c>
      <c r="G2682" s="317">
        <v>8</v>
      </c>
      <c r="H2682" s="317">
        <v>0</v>
      </c>
      <c r="I2682" s="317">
        <v>0</v>
      </c>
      <c r="J2682" s="321" t="s">
        <v>26</v>
      </c>
      <c r="K2682" s="317" t="s">
        <v>5432</v>
      </c>
      <c r="L2682" s="317" t="s">
        <v>8167</v>
      </c>
      <c r="M2682" s="317" t="e">
        <f>VLOOKUP(L2682,[2]Feuil1!$F:$F,1,)</f>
        <v>#N/A</v>
      </c>
      <c r="N2682" s="317"/>
    </row>
    <row r="2683" spans="1:14">
      <c r="A2683" s="317" t="str">
        <f>_xlfn.XLOOKUP(B2683,NRO!I:I,NRO!H:H)</f>
        <v>ALM</v>
      </c>
      <c r="B2683" s="317" t="s">
        <v>204</v>
      </c>
      <c r="C2683" s="317" t="s">
        <v>3849</v>
      </c>
      <c r="D2683" s="317">
        <v>14.7355</v>
      </c>
      <c r="E2683" s="317">
        <v>-17.489989999999999</v>
      </c>
      <c r="F2683" s="317">
        <v>0</v>
      </c>
      <c r="G2683" s="317">
        <v>6</v>
      </c>
      <c r="H2683" s="317">
        <v>0</v>
      </c>
      <c r="I2683" s="317">
        <v>0</v>
      </c>
      <c r="J2683" s="317" t="s">
        <v>19</v>
      </c>
      <c r="K2683" s="317" t="s">
        <v>5432</v>
      </c>
      <c r="L2683" s="317" t="s">
        <v>8168</v>
      </c>
      <c r="M2683" s="317" t="e">
        <f>VLOOKUP(L2683,[2]Feuil1!$F:$F,1,)</f>
        <v>#N/A</v>
      </c>
      <c r="N2683" s="317"/>
    </row>
    <row r="2684" spans="1:14">
      <c r="A2684" s="317" t="str">
        <f>_xlfn.XLOOKUP(B2684,NRO!I:I,NRO!H:H)</f>
        <v>ACA</v>
      </c>
      <c r="B2684" s="317" t="s">
        <v>561</v>
      </c>
      <c r="C2684" s="317" t="s">
        <v>3866</v>
      </c>
      <c r="D2684" s="317">
        <v>14.706899999999999</v>
      </c>
      <c r="E2684" s="317">
        <v>-17.451709999999999</v>
      </c>
      <c r="F2684" s="317">
        <v>0</v>
      </c>
      <c r="G2684" s="317">
        <v>6</v>
      </c>
      <c r="H2684" s="317">
        <v>0</v>
      </c>
      <c r="I2684" s="317">
        <v>0</v>
      </c>
      <c r="J2684" s="317" t="s">
        <v>19</v>
      </c>
      <c r="K2684" s="317" t="s">
        <v>5432</v>
      </c>
      <c r="L2684" s="317" t="s">
        <v>8169</v>
      </c>
      <c r="M2684" s="317" t="e">
        <f>VLOOKUP(L2684,[2]Feuil1!$F:$F,1,)</f>
        <v>#N/A</v>
      </c>
      <c r="N2684" s="317"/>
    </row>
    <row r="2685" spans="1:14">
      <c r="A2685" s="317" t="str">
        <f>_xlfn.XLOOKUP(B2685,NRO!I:I,NRO!H:H)</f>
        <v>ALM</v>
      </c>
      <c r="B2685" s="317" t="s">
        <v>204</v>
      </c>
      <c r="C2685" s="317" t="s">
        <v>3854</v>
      </c>
      <c r="D2685" s="317">
        <v>14.73611</v>
      </c>
      <c r="E2685" s="317">
        <v>-17.490639999999999</v>
      </c>
      <c r="F2685" s="317">
        <v>0</v>
      </c>
      <c r="G2685" s="317">
        <v>6</v>
      </c>
      <c r="H2685" s="317">
        <v>0</v>
      </c>
      <c r="I2685" s="317">
        <v>0</v>
      </c>
      <c r="J2685" s="317" t="s">
        <v>19</v>
      </c>
      <c r="K2685" s="317" t="s">
        <v>5432</v>
      </c>
      <c r="L2685" s="317" t="s">
        <v>8170</v>
      </c>
      <c r="M2685" s="317" t="e">
        <f>VLOOKUP(L2685,[2]Feuil1!$F:$F,1,)</f>
        <v>#N/A</v>
      </c>
      <c r="N2685" s="317"/>
    </row>
    <row r="2686" spans="1:14">
      <c r="A2686" s="317" t="str">
        <f>_xlfn.XLOOKUP(B2686,NRO!I:I,NRO!H:H)</f>
        <v>RUF</v>
      </c>
      <c r="B2686" s="317" t="s">
        <v>626</v>
      </c>
      <c r="C2686" s="317" t="s">
        <v>3809</v>
      </c>
      <c r="D2686" s="317">
        <v>14.713329999999999</v>
      </c>
      <c r="E2686" s="317">
        <v>-17.27833</v>
      </c>
      <c r="F2686" s="317">
        <v>0</v>
      </c>
      <c r="G2686" s="317">
        <v>6</v>
      </c>
      <c r="H2686" s="317">
        <v>0</v>
      </c>
      <c r="I2686" s="317">
        <v>0</v>
      </c>
      <c r="J2686" s="318" t="s">
        <v>12</v>
      </c>
      <c r="K2686" s="317" t="s">
        <v>5432</v>
      </c>
      <c r="L2686" s="317" t="s">
        <v>8171</v>
      </c>
      <c r="M2686" s="317" t="e">
        <f>VLOOKUP(L2686,[2]Feuil1!$F:$F,1,)</f>
        <v>#N/A</v>
      </c>
      <c r="N2686" s="317"/>
    </row>
    <row r="2687" spans="1:14">
      <c r="A2687" s="317" t="str">
        <f>_xlfn.XLOOKUP(B2687,NRO!I:I,NRO!H:H)</f>
        <v>ACA</v>
      </c>
      <c r="B2687" s="317" t="s">
        <v>561</v>
      </c>
      <c r="C2687" s="317" t="s">
        <v>4043</v>
      </c>
      <c r="D2687" s="317">
        <v>14.70646</v>
      </c>
      <c r="E2687" s="317">
        <v>-17.452159999999999</v>
      </c>
      <c r="F2687" s="317">
        <v>0</v>
      </c>
      <c r="G2687" s="317">
        <v>6</v>
      </c>
      <c r="H2687" s="317">
        <v>0</v>
      </c>
      <c r="I2687" s="317">
        <v>0</v>
      </c>
      <c r="J2687" s="317" t="s">
        <v>19</v>
      </c>
      <c r="K2687" s="317" t="s">
        <v>5432</v>
      </c>
      <c r="L2687" s="317" t="s">
        <v>8172</v>
      </c>
      <c r="M2687" s="317" t="e">
        <f>VLOOKUP(L2687,[2]Feuil1!$F:$F,1,)</f>
        <v>#N/A</v>
      </c>
      <c r="N2687" s="317"/>
    </row>
    <row r="2688" spans="1:14">
      <c r="A2688" s="317" t="str">
        <f>_xlfn.XLOOKUP(B2688,NRO!I:I,NRO!H:H)</f>
        <v>MED</v>
      </c>
      <c r="B2688" s="317" t="s">
        <v>261</v>
      </c>
      <c r="C2688" s="317" t="s">
        <v>4127</v>
      </c>
      <c r="D2688" s="317">
        <v>14.6892</v>
      </c>
      <c r="E2688" s="317">
        <v>-17.434719999999999</v>
      </c>
      <c r="F2688" s="317">
        <v>0</v>
      </c>
      <c r="G2688" s="317">
        <v>6</v>
      </c>
      <c r="H2688" s="317">
        <v>0</v>
      </c>
      <c r="I2688" s="317">
        <v>0</v>
      </c>
      <c r="J2688" s="317" t="s">
        <v>19</v>
      </c>
      <c r="K2688" s="317" t="s">
        <v>5432</v>
      </c>
      <c r="L2688" s="317" t="s">
        <v>8173</v>
      </c>
      <c r="M2688" s="317" t="e">
        <f>VLOOKUP(L2688,[2]Feuil1!$F:$F,1,)</f>
        <v>#N/A</v>
      </c>
      <c r="N2688" s="317"/>
    </row>
    <row r="2689" spans="1:14">
      <c r="A2689" s="317" t="str">
        <f>_xlfn.XLOOKUP(B2689,NRO!I:I,NRO!H:H)</f>
        <v>SVD</v>
      </c>
      <c r="B2689" s="317" t="s">
        <v>374</v>
      </c>
      <c r="C2689" s="317" t="s">
        <v>4219</v>
      </c>
      <c r="D2689" s="317">
        <v>14.72758</v>
      </c>
      <c r="E2689" s="317">
        <v>-17.454969999999999</v>
      </c>
      <c r="F2689" s="317">
        <v>0</v>
      </c>
      <c r="G2689" s="317">
        <v>6</v>
      </c>
      <c r="H2689" s="317">
        <v>0</v>
      </c>
      <c r="I2689" s="317">
        <v>0</v>
      </c>
      <c r="J2689" s="317" t="s">
        <v>19</v>
      </c>
      <c r="K2689" s="317" t="s">
        <v>5432</v>
      </c>
      <c r="L2689" s="317" t="s">
        <v>8174</v>
      </c>
      <c r="M2689" s="317" t="e">
        <f>VLOOKUP(L2689,[2]Feuil1!$F:$F,1,)</f>
        <v>#N/A</v>
      </c>
      <c r="N2689" s="317"/>
    </row>
    <row r="2690" spans="1:14">
      <c r="A2690" s="317" t="str">
        <f>_xlfn.XLOOKUP(B2690,NRO!I:I,NRO!H:H)</f>
        <v>YOF</v>
      </c>
      <c r="B2690" s="317" t="s">
        <v>230</v>
      </c>
      <c r="C2690" s="317" t="s">
        <v>3988</v>
      </c>
      <c r="D2690" s="317">
        <v>14.761480000000001</v>
      </c>
      <c r="E2690" s="317">
        <v>-17.478020000000001</v>
      </c>
      <c r="F2690" s="317">
        <v>0</v>
      </c>
      <c r="G2690" s="317">
        <v>6</v>
      </c>
      <c r="H2690" s="317">
        <v>0</v>
      </c>
      <c r="I2690" s="317">
        <v>0</v>
      </c>
      <c r="J2690" s="317" t="s">
        <v>19</v>
      </c>
      <c r="K2690" s="317" t="s">
        <v>5432</v>
      </c>
      <c r="L2690" s="317" t="s">
        <v>8175</v>
      </c>
      <c r="M2690" s="317" t="e">
        <f>VLOOKUP(L2690,[2]Feuil1!$F:$F,1,)</f>
        <v>#N/A</v>
      </c>
      <c r="N2690" s="317"/>
    </row>
    <row r="2691" spans="1:14">
      <c r="A2691" s="317" t="str">
        <f>_xlfn.XLOOKUP(B2691,NRO!I:I,NRO!H:H)</f>
        <v>YOF</v>
      </c>
      <c r="B2691" s="317" t="s">
        <v>230</v>
      </c>
      <c r="C2691" s="317" t="s">
        <v>4051</v>
      </c>
      <c r="D2691" s="317">
        <v>14.763159999999999</v>
      </c>
      <c r="E2691" s="317">
        <v>-17.479410000000001</v>
      </c>
      <c r="F2691" s="317">
        <v>0</v>
      </c>
      <c r="G2691" s="317">
        <v>6</v>
      </c>
      <c r="H2691" s="317">
        <v>0</v>
      </c>
      <c r="I2691" s="317">
        <v>0</v>
      </c>
      <c r="J2691" s="317" t="s">
        <v>19</v>
      </c>
      <c r="K2691" s="317" t="s">
        <v>5432</v>
      </c>
      <c r="L2691" s="317" t="s">
        <v>8176</v>
      </c>
      <c r="M2691" s="317" t="str">
        <f>VLOOKUP(L2691,[2]Feuil1!$F:$F,1,)</f>
        <v>O_YOF_F05_649-650_7</v>
      </c>
      <c r="N2691" s="317"/>
    </row>
    <row r="2692" spans="1:14">
      <c r="A2692" s="317" t="str">
        <f>_xlfn.XLOOKUP(B2692,NRO!I:I,NRO!H:H)</f>
        <v>KMR</v>
      </c>
      <c r="B2692" s="317" t="s">
        <v>862</v>
      </c>
      <c r="C2692" s="317" t="s">
        <v>3844</v>
      </c>
      <c r="D2692" s="317">
        <v>14.7807</v>
      </c>
      <c r="E2692" s="317">
        <v>-17.323039999999999</v>
      </c>
      <c r="F2692" s="317">
        <v>0</v>
      </c>
      <c r="G2692" s="317">
        <v>6</v>
      </c>
      <c r="H2692" s="317">
        <v>0</v>
      </c>
      <c r="I2692" s="317">
        <v>0</v>
      </c>
      <c r="J2692" s="318" t="s">
        <v>12</v>
      </c>
      <c r="K2692" s="317" t="s">
        <v>5432</v>
      </c>
      <c r="L2692" s="317" t="s">
        <v>8177</v>
      </c>
      <c r="M2692" s="317" t="e">
        <f>VLOOKUP(L2692,[2]Feuil1!$F:$F,1,)</f>
        <v>#N/A</v>
      </c>
      <c r="N2692" s="317"/>
    </row>
    <row r="2693" spans="1:14">
      <c r="A2693" s="317" t="str">
        <f>_xlfn.XLOOKUP(B2693,NRO!I:I,NRO!H:H)</f>
        <v>GMB</v>
      </c>
      <c r="B2693" s="317" t="s">
        <v>555</v>
      </c>
      <c r="C2693" s="317" t="s">
        <v>4489</v>
      </c>
      <c r="D2693" s="317">
        <v>14.44253</v>
      </c>
      <c r="E2693" s="317">
        <v>-17.017710000000001</v>
      </c>
      <c r="F2693" s="317">
        <v>0</v>
      </c>
      <c r="G2693" s="317">
        <v>6</v>
      </c>
      <c r="H2693" s="317">
        <v>0</v>
      </c>
      <c r="I2693" s="317">
        <v>0</v>
      </c>
      <c r="J2693" s="320" t="s">
        <v>23</v>
      </c>
      <c r="K2693" s="317" t="s">
        <v>5432</v>
      </c>
      <c r="L2693" s="317" t="s">
        <v>8178</v>
      </c>
      <c r="M2693" s="317" t="e">
        <f>VLOOKUP(L2693,[2]Feuil1!$F:$F,1,)</f>
        <v>#N/A</v>
      </c>
      <c r="N2693" s="317"/>
    </row>
    <row r="2694" spans="1:14">
      <c r="A2694" s="317" t="str">
        <f>_xlfn.XLOOKUP(B2694,NRO!I:I,NRO!H:H)</f>
        <v>DMD</v>
      </c>
      <c r="B2694" s="317" t="s">
        <v>1700</v>
      </c>
      <c r="C2694" s="317" t="s">
        <v>4022</v>
      </c>
      <c r="D2694" s="317">
        <v>14.7273</v>
      </c>
      <c r="E2694" s="317">
        <v>-17.2102</v>
      </c>
      <c r="F2694" s="317">
        <v>0</v>
      </c>
      <c r="G2694" s="317">
        <v>8</v>
      </c>
      <c r="H2694" s="317">
        <v>0</v>
      </c>
      <c r="I2694" s="317">
        <v>0</v>
      </c>
      <c r="J2694" s="318" t="s">
        <v>12</v>
      </c>
      <c r="K2694" s="317" t="s">
        <v>5432</v>
      </c>
      <c r="L2694" s="317" t="s">
        <v>8179</v>
      </c>
      <c r="M2694" s="317" t="e">
        <f>VLOOKUP(L2694,[2]Feuil1!$F:$F,1,)</f>
        <v>#N/A</v>
      </c>
      <c r="N2694" s="317"/>
    </row>
    <row r="2695" spans="1:14">
      <c r="A2695" s="317" t="str">
        <f>_xlfn.XLOOKUP(B2695,NRO!I:I,NRO!H:H)</f>
        <v>DBL</v>
      </c>
      <c r="B2695" s="317" t="s">
        <v>1410</v>
      </c>
      <c r="C2695" s="317" t="s">
        <v>3791</v>
      </c>
      <c r="D2695" s="317">
        <v>14.6622</v>
      </c>
      <c r="E2695" s="317">
        <v>-16.218109999999999</v>
      </c>
      <c r="F2695" s="317">
        <v>0</v>
      </c>
      <c r="G2695" s="317">
        <v>8</v>
      </c>
      <c r="H2695" s="317">
        <v>0</v>
      </c>
      <c r="I2695" s="317">
        <v>0</v>
      </c>
      <c r="J2695" s="320" t="s">
        <v>5430</v>
      </c>
      <c r="K2695" s="317" t="s">
        <v>5432</v>
      </c>
      <c r="L2695" s="317" t="s">
        <v>8180</v>
      </c>
      <c r="M2695" s="317" t="e">
        <f>VLOOKUP(L2695,[2]Feuil1!$F:$F,1,)</f>
        <v>#N/A</v>
      </c>
      <c r="N2695" s="317"/>
    </row>
    <row r="2696" spans="1:14">
      <c r="A2696" s="317" t="str">
        <f>_xlfn.XLOOKUP(B2696,NRO!I:I,NRO!H:H)</f>
        <v>YOF</v>
      </c>
      <c r="B2696" s="317" t="s">
        <v>526</v>
      </c>
      <c r="C2696" s="317" t="s">
        <v>5110</v>
      </c>
      <c r="D2696" s="317">
        <v>14.76271</v>
      </c>
      <c r="E2696" s="317">
        <v>-17.475950000000001</v>
      </c>
      <c r="F2696" s="317">
        <v>0</v>
      </c>
      <c r="G2696" s="317">
        <v>6</v>
      </c>
      <c r="H2696" s="317">
        <v>0</v>
      </c>
      <c r="I2696" s="317">
        <v>0</v>
      </c>
      <c r="J2696" s="317" t="s">
        <v>19</v>
      </c>
      <c r="K2696" s="317" t="s">
        <v>5432</v>
      </c>
      <c r="L2696" s="317" t="s">
        <v>8181</v>
      </c>
      <c r="M2696" s="317" t="str">
        <f>VLOOKUP(L2696,[2]Feuil1!$F:$F,1,)</f>
        <v>O_YOF_F04_817-818_7</v>
      </c>
      <c r="N2696" s="317"/>
    </row>
    <row r="2697" spans="1:14">
      <c r="A2697" s="317" t="str">
        <f>_xlfn.XLOOKUP(B2697,NRO!I:I,NRO!H:H)</f>
        <v>SGK</v>
      </c>
      <c r="B2697" s="317" t="s">
        <v>1672</v>
      </c>
      <c r="C2697" s="317" t="s">
        <v>4488</v>
      </c>
      <c r="D2697" s="317">
        <v>14.81752</v>
      </c>
      <c r="E2697" s="317">
        <v>-17.27468</v>
      </c>
      <c r="F2697" s="317">
        <v>0</v>
      </c>
      <c r="G2697" s="317">
        <v>6</v>
      </c>
      <c r="H2697" s="317">
        <v>0</v>
      </c>
      <c r="I2697" s="317">
        <v>0</v>
      </c>
      <c r="J2697" s="318" t="s">
        <v>12</v>
      </c>
      <c r="K2697" s="317" t="s">
        <v>5432</v>
      </c>
      <c r="L2697" s="317" t="s">
        <v>8182</v>
      </c>
      <c r="M2697" s="317" t="e">
        <f>VLOOKUP(L2697,[2]Feuil1!$F:$F,1,)</f>
        <v>#N/A</v>
      </c>
      <c r="N2697" s="317"/>
    </row>
    <row r="2698" spans="1:14">
      <c r="A2698" s="317" t="str">
        <f>_xlfn.XLOOKUP(B2698,NRO!I:I,NRO!H:H)</f>
        <v>GDW</v>
      </c>
      <c r="B2698" s="317" t="s">
        <v>821</v>
      </c>
      <c r="C2698" s="317" t="s">
        <v>3771</v>
      </c>
      <c r="D2698" s="317">
        <v>14.77421</v>
      </c>
      <c r="E2698" s="317">
        <v>-17.39161</v>
      </c>
      <c r="F2698" s="317">
        <v>0</v>
      </c>
      <c r="G2698" s="317">
        <v>6</v>
      </c>
      <c r="H2698" s="317">
        <v>0</v>
      </c>
      <c r="I2698" s="317">
        <v>0</v>
      </c>
      <c r="J2698" s="318" t="s">
        <v>12</v>
      </c>
      <c r="K2698" s="317" t="s">
        <v>5432</v>
      </c>
      <c r="L2698" s="317" t="s">
        <v>8183</v>
      </c>
      <c r="M2698" s="317" t="e">
        <f>VLOOKUP(L2698,[2]Feuil1!$F:$F,1,)</f>
        <v>#N/A</v>
      </c>
      <c r="N2698" s="317"/>
    </row>
    <row r="2699" spans="1:14">
      <c r="A2699" s="317" t="str">
        <f>_xlfn.XLOOKUP(B2699,NRO!I:I,NRO!H:H)</f>
        <v>CAM</v>
      </c>
      <c r="B2699" s="317" t="s">
        <v>1671</v>
      </c>
      <c r="C2699" s="317" t="s">
        <v>3710</v>
      </c>
      <c r="D2699" s="317">
        <v>14.747299999999999</v>
      </c>
      <c r="E2699" s="317">
        <v>-17.447050000000001</v>
      </c>
      <c r="F2699" s="317">
        <v>0</v>
      </c>
      <c r="G2699" s="317">
        <v>8</v>
      </c>
      <c r="H2699" s="317">
        <v>0</v>
      </c>
      <c r="I2699" s="317">
        <v>0</v>
      </c>
      <c r="J2699" s="318" t="s">
        <v>12</v>
      </c>
      <c r="K2699" s="317" t="s">
        <v>5432</v>
      </c>
      <c r="L2699" s="317" t="s">
        <v>8184</v>
      </c>
      <c r="M2699" s="317" t="e">
        <f>VLOOKUP(L2699,[2]Feuil1!$F:$F,1,)</f>
        <v>#N/A</v>
      </c>
      <c r="N2699" s="317"/>
    </row>
    <row r="2700" spans="1:14">
      <c r="A2700" s="317" t="str">
        <f>_xlfn.XLOOKUP(B2700,NRO!I:I,NRO!H:H)</f>
        <v>STL</v>
      </c>
      <c r="B2700" s="317" t="s">
        <v>1117</v>
      </c>
      <c r="C2700" s="317" t="s">
        <v>3781</v>
      </c>
      <c r="D2700" s="317">
        <v>16.025870000000001</v>
      </c>
      <c r="E2700" s="317">
        <v>-16.47495</v>
      </c>
      <c r="F2700" s="317">
        <v>0</v>
      </c>
      <c r="G2700" s="317">
        <v>8</v>
      </c>
      <c r="H2700" s="317">
        <v>0</v>
      </c>
      <c r="I2700" s="317">
        <v>0</v>
      </c>
      <c r="J2700" s="321" t="s">
        <v>26</v>
      </c>
      <c r="K2700" s="317" t="s">
        <v>5432</v>
      </c>
      <c r="L2700" s="317" t="s">
        <v>8185</v>
      </c>
      <c r="M2700" s="317" t="e">
        <f>VLOOKUP(L2700,[2]Feuil1!$F:$F,1,)</f>
        <v>#N/A</v>
      </c>
      <c r="N2700" s="317"/>
    </row>
    <row r="2701" spans="1:14">
      <c r="A2701" s="317" t="str">
        <f>_xlfn.XLOOKUP(B2701,NRO!I:I,NRO!H:H)</f>
        <v>TBM</v>
      </c>
      <c r="B2701" s="317" t="s">
        <v>1482</v>
      </c>
      <c r="C2701" s="317" t="s">
        <v>3892</v>
      </c>
      <c r="D2701" s="317">
        <v>14.87785</v>
      </c>
      <c r="E2701" s="317">
        <v>-15.836830000000001</v>
      </c>
      <c r="F2701" s="317">
        <v>0</v>
      </c>
      <c r="G2701" s="317">
        <v>8</v>
      </c>
      <c r="H2701" s="317">
        <v>0</v>
      </c>
      <c r="I2701" s="317">
        <v>0</v>
      </c>
      <c r="J2701" s="320" t="s">
        <v>5430</v>
      </c>
      <c r="K2701" s="317" t="s">
        <v>5432</v>
      </c>
      <c r="L2701" s="317" t="s">
        <v>8186</v>
      </c>
      <c r="M2701" s="317" t="e">
        <f>VLOOKUP(L2701,[2]Feuil1!$F:$F,1,)</f>
        <v>#N/A</v>
      </c>
      <c r="N2701" s="317"/>
    </row>
    <row r="2702" spans="1:14">
      <c r="A2702" s="317" t="str">
        <f>_xlfn.XLOOKUP(B2702,NRO!I:I,NRO!H:H)</f>
        <v>YOF</v>
      </c>
      <c r="B2702" s="317" t="s">
        <v>526</v>
      </c>
      <c r="C2702" s="317" t="s">
        <v>5113</v>
      </c>
      <c r="D2702" s="317">
        <v>14.75895</v>
      </c>
      <c r="E2702" s="317">
        <v>-17.47861</v>
      </c>
      <c r="F2702" s="317">
        <v>0</v>
      </c>
      <c r="G2702" s="317">
        <v>6</v>
      </c>
      <c r="H2702" s="317">
        <v>0</v>
      </c>
      <c r="I2702" s="317">
        <v>0</v>
      </c>
      <c r="J2702" s="317" t="s">
        <v>19</v>
      </c>
      <c r="K2702" s="317" t="s">
        <v>5432</v>
      </c>
      <c r="L2702" s="317" t="s">
        <v>8187</v>
      </c>
      <c r="M2702" s="317" t="str">
        <f>VLOOKUP(L2702,[2]Feuil1!$F:$F,1,)</f>
        <v>O_YOF_F04_833-834_7</v>
      </c>
      <c r="N2702" s="317"/>
    </row>
    <row r="2703" spans="1:14">
      <c r="A2703" s="317" t="str">
        <f>_xlfn.XLOOKUP(B2703,NRO!I:I,NRO!H:H)</f>
        <v>SDF</v>
      </c>
      <c r="B2703" s="317" t="s">
        <v>388</v>
      </c>
      <c r="C2703" s="317" t="s">
        <v>4048</v>
      </c>
      <c r="D2703" s="317">
        <v>14.73465</v>
      </c>
      <c r="E2703" s="317">
        <v>-17.463519999999999</v>
      </c>
      <c r="F2703" s="317">
        <v>0</v>
      </c>
      <c r="G2703" s="317">
        <v>6</v>
      </c>
      <c r="H2703" s="317">
        <v>0</v>
      </c>
      <c r="I2703" s="317">
        <v>0</v>
      </c>
      <c r="J2703" s="317" t="s">
        <v>19</v>
      </c>
      <c r="K2703" s="317" t="s">
        <v>5432</v>
      </c>
      <c r="L2703" s="317" t="s">
        <v>8188</v>
      </c>
      <c r="M2703" s="317" t="e">
        <f>VLOOKUP(L2703,[2]Feuil1!$F:$F,1,)</f>
        <v>#N/A</v>
      </c>
      <c r="N2703" s="317"/>
    </row>
    <row r="2704" spans="1:14">
      <c r="A2704" s="317" t="str">
        <f>_xlfn.XLOOKUP(B2704,NRO!I:I,NRO!H:H)</f>
        <v>NFO</v>
      </c>
      <c r="B2704" s="317" t="s">
        <v>205</v>
      </c>
      <c r="C2704" s="317" t="s">
        <v>4304</v>
      </c>
      <c r="D2704" s="317">
        <v>14.748009</v>
      </c>
      <c r="E2704" s="317">
        <v>-17.456575999999998</v>
      </c>
      <c r="F2704" s="317">
        <v>0</v>
      </c>
      <c r="G2704" s="317">
        <v>6</v>
      </c>
      <c r="H2704" s="317">
        <v>0</v>
      </c>
      <c r="I2704" s="317">
        <v>0</v>
      </c>
      <c r="J2704" s="317" t="s">
        <v>19</v>
      </c>
      <c r="K2704" s="317" t="s">
        <v>5432</v>
      </c>
      <c r="L2704" s="317" t="s">
        <v>8189</v>
      </c>
      <c r="M2704" s="317" t="e">
        <f>VLOOKUP(L2704,[2]Feuil1!$F:$F,1,)</f>
        <v>#N/A</v>
      </c>
      <c r="N2704" s="317"/>
    </row>
    <row r="2705" spans="1:14">
      <c r="A2705" s="317" t="str">
        <f>_xlfn.XLOOKUP(B2705,NRO!I:I,NRO!H:H)</f>
        <v>SGK</v>
      </c>
      <c r="B2705" s="317" t="s">
        <v>1256</v>
      </c>
      <c r="C2705" s="317" t="s">
        <v>3795</v>
      </c>
      <c r="D2705" s="317">
        <v>14.7735</v>
      </c>
      <c r="E2705" s="317">
        <v>-17.250440000000001</v>
      </c>
      <c r="F2705" s="317">
        <v>0</v>
      </c>
      <c r="G2705" s="317">
        <v>8</v>
      </c>
      <c r="H2705" s="317">
        <v>0</v>
      </c>
      <c r="I2705" s="317">
        <v>0</v>
      </c>
      <c r="J2705" s="318" t="s">
        <v>12</v>
      </c>
      <c r="K2705" s="317" t="s">
        <v>5432</v>
      </c>
      <c r="L2705" s="317" t="s">
        <v>8190</v>
      </c>
      <c r="M2705" s="317" t="e">
        <f>VLOOKUP(L2705,[2]Feuil1!$F:$F,1,)</f>
        <v>#N/A</v>
      </c>
      <c r="N2705" s="317"/>
    </row>
    <row r="2706" spans="1:14">
      <c r="A2706" s="317" t="str">
        <f>_xlfn.XLOOKUP(B2706,NRO!I:I,NRO!H:H)</f>
        <v>RUF</v>
      </c>
      <c r="B2706" s="317" t="s">
        <v>626</v>
      </c>
      <c r="C2706" s="317" t="s">
        <v>4269</v>
      </c>
      <c r="D2706" s="317">
        <v>14.713609999999999</v>
      </c>
      <c r="E2706" s="317">
        <v>-17.26745</v>
      </c>
      <c r="F2706" s="317">
        <v>0</v>
      </c>
      <c r="G2706" s="317">
        <v>6</v>
      </c>
      <c r="H2706" s="317">
        <v>0</v>
      </c>
      <c r="I2706" s="317">
        <v>0</v>
      </c>
      <c r="J2706" s="318" t="s">
        <v>12</v>
      </c>
      <c r="K2706" s="317" t="s">
        <v>5432</v>
      </c>
      <c r="L2706" s="317" t="s">
        <v>8191</v>
      </c>
      <c r="M2706" s="317" t="e">
        <f>VLOOKUP(L2706,[2]Feuil1!$F:$F,1,)</f>
        <v>#N/A</v>
      </c>
      <c r="N2706" s="317"/>
    </row>
    <row r="2707" spans="1:14">
      <c r="A2707" s="317" t="str">
        <f>_xlfn.XLOOKUP(B2707,NRO!I:I,NRO!H:H)</f>
        <v>KLK</v>
      </c>
      <c r="B2707" s="317" t="s">
        <v>1045</v>
      </c>
      <c r="C2707" s="317" t="s">
        <v>4471</v>
      </c>
      <c r="D2707" s="317">
        <v>14.14325</v>
      </c>
      <c r="E2707" s="317">
        <v>-16.0608</v>
      </c>
      <c r="F2707" s="317">
        <v>0</v>
      </c>
      <c r="G2707" s="317">
        <v>8</v>
      </c>
      <c r="H2707" s="317">
        <v>0</v>
      </c>
      <c r="I2707" s="317">
        <v>0</v>
      </c>
      <c r="J2707" s="322" t="s">
        <v>41</v>
      </c>
      <c r="K2707" s="317" t="s">
        <v>5432</v>
      </c>
      <c r="L2707" s="317" t="s">
        <v>8192</v>
      </c>
      <c r="M2707" s="317" t="str">
        <f>VLOOKUP(L2707,[2]Feuil1!$F:$F,1,)</f>
        <v>O_KLK_A01_PBO249_7</v>
      </c>
      <c r="N2707" s="317"/>
    </row>
    <row r="2708" spans="1:14">
      <c r="A2708" s="317" t="str">
        <f>_xlfn.XLOOKUP(B2708,NRO!I:I,NRO!H:H)</f>
        <v>MED</v>
      </c>
      <c r="B2708" s="317" t="s">
        <v>585</v>
      </c>
      <c r="C2708" s="317" t="s">
        <v>4331</v>
      </c>
      <c r="D2708" s="317">
        <v>14.69272</v>
      </c>
      <c r="E2708" s="317">
        <v>-17.45018</v>
      </c>
      <c r="F2708" s="317">
        <v>0</v>
      </c>
      <c r="G2708" s="317">
        <v>6</v>
      </c>
      <c r="H2708" s="317">
        <v>0</v>
      </c>
      <c r="I2708" s="317">
        <v>0</v>
      </c>
      <c r="J2708" s="317" t="s">
        <v>19</v>
      </c>
      <c r="K2708" s="317" t="s">
        <v>5432</v>
      </c>
      <c r="L2708" s="317" t="s">
        <v>8193</v>
      </c>
      <c r="M2708" s="317" t="e">
        <f>VLOOKUP(L2708,[2]Feuil1!$F:$F,1,)</f>
        <v>#N/A</v>
      </c>
      <c r="N2708" s="317"/>
    </row>
    <row r="2709" spans="1:14">
      <c r="A2709" s="317" t="str">
        <f>_xlfn.XLOOKUP(B2709,NRO!I:I,NRO!H:H)</f>
        <v>RUF</v>
      </c>
      <c r="B2709" s="317" t="s">
        <v>626</v>
      </c>
      <c r="C2709" s="317" t="s">
        <v>4188</v>
      </c>
      <c r="D2709" s="317">
        <v>14.71369</v>
      </c>
      <c r="E2709" s="317">
        <v>-17.265689999999999</v>
      </c>
      <c r="F2709" s="317">
        <v>0</v>
      </c>
      <c r="G2709" s="317">
        <v>6</v>
      </c>
      <c r="H2709" s="317">
        <v>0</v>
      </c>
      <c r="I2709" s="317">
        <v>0</v>
      </c>
      <c r="J2709" s="318" t="s">
        <v>12</v>
      </c>
      <c r="K2709" s="317" t="s">
        <v>5432</v>
      </c>
      <c r="L2709" s="317" t="s">
        <v>8194</v>
      </c>
      <c r="M2709" s="317" t="e">
        <f>VLOOKUP(L2709,[2]Feuil1!$F:$F,1,)</f>
        <v>#N/A</v>
      </c>
      <c r="N2709" s="317"/>
    </row>
    <row r="2710" spans="1:14">
      <c r="A2710" s="317" t="str">
        <f>_xlfn.XLOOKUP(B2710,NRO!I:I,NRO!H:H)</f>
        <v>HAN</v>
      </c>
      <c r="B2710" s="317" t="s">
        <v>794</v>
      </c>
      <c r="C2710" s="317" t="s">
        <v>4121</v>
      </c>
      <c r="D2710" s="317">
        <v>14.693893164617521</v>
      </c>
      <c r="E2710" s="317">
        <v>-17.43687466579561</v>
      </c>
      <c r="F2710" s="317">
        <v>0</v>
      </c>
      <c r="G2710" s="317">
        <v>6</v>
      </c>
      <c r="H2710" s="317">
        <v>0</v>
      </c>
      <c r="I2710" s="317">
        <v>0</v>
      </c>
      <c r="J2710" s="317" t="s">
        <v>19</v>
      </c>
      <c r="K2710" s="317" t="s">
        <v>5432</v>
      </c>
      <c r="L2710" s="317" t="s">
        <v>8195</v>
      </c>
      <c r="M2710" s="317" t="e">
        <f>VLOOKUP(L2710,[2]Feuil1!$F:$F,1,)</f>
        <v>#N/A</v>
      </c>
      <c r="N2710" s="317"/>
    </row>
    <row r="2711" spans="1:14">
      <c r="A2711" s="317" t="str">
        <f>_xlfn.XLOOKUP(B2711,NRO!I:I,NRO!H:H)</f>
        <v>TIA</v>
      </c>
      <c r="B2711" s="317" t="s">
        <v>785</v>
      </c>
      <c r="C2711" s="317" t="s">
        <v>3765</v>
      </c>
      <c r="D2711" s="317">
        <v>14.757580000000001</v>
      </c>
      <c r="E2711" s="317">
        <v>-17.390309999999999</v>
      </c>
      <c r="F2711" s="317">
        <v>0</v>
      </c>
      <c r="G2711" s="317">
        <v>6</v>
      </c>
      <c r="H2711" s="317">
        <v>0</v>
      </c>
      <c r="I2711" s="317">
        <v>0</v>
      </c>
      <c r="J2711" s="318" t="s">
        <v>12</v>
      </c>
      <c r="K2711" s="317" t="s">
        <v>5432</v>
      </c>
      <c r="L2711" s="317" t="s">
        <v>8196</v>
      </c>
      <c r="M2711" s="317" t="e">
        <f>VLOOKUP(L2711,[2]Feuil1!$F:$F,1,)</f>
        <v>#N/A</v>
      </c>
      <c r="N2711" s="317"/>
    </row>
    <row r="2712" spans="1:14">
      <c r="A2712" s="317" t="str">
        <f>_xlfn.XLOOKUP(B2712,NRO!I:I,NRO!H:H)</f>
        <v>MBR</v>
      </c>
      <c r="B2712" s="317" t="s">
        <v>735</v>
      </c>
      <c r="C2712" s="317" t="s">
        <v>5310</v>
      </c>
      <c r="D2712" s="317">
        <v>14.4131</v>
      </c>
      <c r="E2712" s="317">
        <v>-16.96838</v>
      </c>
      <c r="F2712" s="317">
        <v>0</v>
      </c>
      <c r="G2712" s="317">
        <v>6</v>
      </c>
      <c r="H2712" s="317">
        <v>0</v>
      </c>
      <c r="I2712" s="317">
        <v>0</v>
      </c>
      <c r="J2712" s="320" t="s">
        <v>23</v>
      </c>
      <c r="K2712" s="317" t="s">
        <v>5432</v>
      </c>
      <c r="L2712" s="317" t="s">
        <v>8197</v>
      </c>
      <c r="M2712" s="317" t="e">
        <f>VLOOKUP(L2712,[2]Feuil1!$F:$F,1,)</f>
        <v>#N/A</v>
      </c>
      <c r="N2712" s="317"/>
    </row>
    <row r="2713" spans="1:14">
      <c r="A2713" s="317" t="str">
        <f>_xlfn.XLOOKUP(B2713,NRO!I:I,NRO!H:H)</f>
        <v>HAN</v>
      </c>
      <c r="B2713" s="317" t="s">
        <v>794</v>
      </c>
      <c r="C2713" s="317" t="s">
        <v>4096</v>
      </c>
      <c r="D2713" s="317">
        <v>14.698219999999999</v>
      </c>
      <c r="E2713" s="317">
        <v>-17.428139999999999</v>
      </c>
      <c r="F2713" s="317">
        <v>0</v>
      </c>
      <c r="G2713" s="317">
        <v>6</v>
      </c>
      <c r="H2713" s="317">
        <v>0</v>
      </c>
      <c r="I2713" s="317">
        <v>0</v>
      </c>
      <c r="J2713" s="317" t="s">
        <v>19</v>
      </c>
      <c r="K2713" s="317" t="s">
        <v>5432</v>
      </c>
      <c r="L2713" s="317" t="s">
        <v>8198</v>
      </c>
      <c r="M2713" s="317" t="e">
        <f>VLOOKUP(L2713,[2]Feuil1!$F:$F,1,)</f>
        <v>#N/A</v>
      </c>
      <c r="N2713" s="317"/>
    </row>
    <row r="2714" spans="1:14">
      <c r="A2714" s="317" t="str">
        <f>_xlfn.XLOOKUP(B2714,NRO!I:I,NRO!H:H)</f>
        <v>KDG</v>
      </c>
      <c r="B2714" s="317" t="s">
        <v>1242</v>
      </c>
      <c r="C2714" s="317" t="s">
        <v>3922</v>
      </c>
      <c r="D2714" s="317">
        <v>12.560600000000001</v>
      </c>
      <c r="E2714" s="317">
        <v>-12.1829</v>
      </c>
      <c r="F2714" s="317">
        <v>0</v>
      </c>
      <c r="G2714" s="317">
        <v>8</v>
      </c>
      <c r="H2714" s="317">
        <v>0</v>
      </c>
      <c r="I2714" s="317">
        <v>0</v>
      </c>
      <c r="J2714" s="323" t="s">
        <v>9</v>
      </c>
      <c r="K2714" s="317" t="s">
        <v>5432</v>
      </c>
      <c r="L2714" s="317" t="s">
        <v>8199</v>
      </c>
      <c r="M2714" s="317" t="str">
        <f>VLOOKUP(L2714,[2]Feuil1!$F:$F,1,)</f>
        <v>O_KDG_A00_PBO191_7</v>
      </c>
      <c r="N2714" s="317"/>
    </row>
    <row r="2715" spans="1:14">
      <c r="A2715" s="317" t="str">
        <f>_xlfn.XLOOKUP(B2715,NRO!I:I,NRO!H:H)</f>
        <v>ZIG</v>
      </c>
      <c r="B2715" s="317" t="s">
        <v>1440</v>
      </c>
      <c r="C2715" s="317" t="s">
        <v>3783</v>
      </c>
      <c r="D2715" s="317">
        <v>12.578379999999999</v>
      </c>
      <c r="E2715" s="317">
        <v>-16.282640000000001</v>
      </c>
      <c r="F2715" s="317">
        <v>0</v>
      </c>
      <c r="G2715" s="317">
        <v>8</v>
      </c>
      <c r="H2715" s="317">
        <v>0</v>
      </c>
      <c r="I2715" s="317">
        <v>0</v>
      </c>
      <c r="J2715" s="319" t="s">
        <v>17</v>
      </c>
      <c r="K2715" s="317" t="s">
        <v>5432</v>
      </c>
      <c r="L2715" s="317" t="s">
        <v>8200</v>
      </c>
      <c r="M2715" s="317" t="e">
        <f>VLOOKUP(L2715,[2]Feuil1!$F:$F,1,)</f>
        <v>#N/A</v>
      </c>
      <c r="N2715" s="317"/>
    </row>
    <row r="2716" spans="1:14">
      <c r="A2716" s="317" t="str">
        <f>_xlfn.XLOOKUP(B2716,NRO!I:I,NRO!H:H)</f>
        <v>DMD</v>
      </c>
      <c r="B2716" s="317" t="s">
        <v>1538</v>
      </c>
      <c r="C2716" s="317" t="s">
        <v>3830</v>
      </c>
      <c r="D2716" s="317">
        <v>14.74098</v>
      </c>
      <c r="E2716" s="317">
        <v>-17.130279999999999</v>
      </c>
      <c r="F2716" s="317">
        <v>0</v>
      </c>
      <c r="G2716" s="317">
        <v>8</v>
      </c>
      <c r="H2716" s="317">
        <v>0</v>
      </c>
      <c r="I2716" s="317">
        <v>0</v>
      </c>
      <c r="J2716" s="318" t="s">
        <v>12</v>
      </c>
      <c r="K2716" s="317" t="s">
        <v>5432</v>
      </c>
      <c r="L2716" s="317" t="s">
        <v>8201</v>
      </c>
      <c r="M2716" s="317" t="e">
        <f>VLOOKUP(L2716,[2]Feuil1!$F:$F,1,)</f>
        <v>#N/A</v>
      </c>
      <c r="N2716" s="317"/>
    </row>
    <row r="2717" spans="1:14">
      <c r="A2717" s="317" t="str">
        <f>_xlfn.XLOOKUP(B2717,NRO!I:I,NRO!H:H)</f>
        <v>SEB</v>
      </c>
      <c r="B2717" s="317" t="s">
        <v>1384</v>
      </c>
      <c r="C2717" s="317" t="s">
        <v>4108</v>
      </c>
      <c r="D2717" s="317">
        <v>14.729950000000001</v>
      </c>
      <c r="E2717" s="317">
        <v>-17.11495</v>
      </c>
      <c r="F2717" s="317">
        <v>0</v>
      </c>
      <c r="G2717" s="317">
        <v>8</v>
      </c>
      <c r="H2717" s="317">
        <v>0</v>
      </c>
      <c r="I2717" s="317">
        <v>0</v>
      </c>
      <c r="J2717" s="318" t="s">
        <v>12</v>
      </c>
      <c r="K2717" s="317" t="s">
        <v>5432</v>
      </c>
      <c r="L2717" s="317" t="s">
        <v>8202</v>
      </c>
      <c r="M2717" s="317" t="str">
        <f>VLOOKUP(L2717,[2]Feuil1!$F:$F,1,)</f>
        <v>O_SEB_N05_PBO186_7</v>
      </c>
      <c r="N2717" s="317"/>
    </row>
    <row r="2718" spans="1:14">
      <c r="A2718" s="317" t="str">
        <f>_xlfn.XLOOKUP(B2718,NRO!I:I,NRO!H:H)</f>
        <v>DMD</v>
      </c>
      <c r="B2718" s="317" t="s">
        <v>1538</v>
      </c>
      <c r="C2718" s="317" t="s">
        <v>3870</v>
      </c>
      <c r="D2718" s="317">
        <v>14.74798</v>
      </c>
      <c r="E2718" s="317">
        <v>-17.126860000000001</v>
      </c>
      <c r="F2718" s="317">
        <v>0</v>
      </c>
      <c r="G2718" s="317">
        <v>8</v>
      </c>
      <c r="H2718" s="317">
        <v>0</v>
      </c>
      <c r="I2718" s="317">
        <v>0</v>
      </c>
      <c r="J2718" s="318" t="s">
        <v>12</v>
      </c>
      <c r="K2718" s="317" t="s">
        <v>5432</v>
      </c>
      <c r="L2718" s="317" t="s">
        <v>8203</v>
      </c>
      <c r="M2718" s="317" t="e">
        <f>VLOOKUP(L2718,[2]Feuil1!$F:$F,1,)</f>
        <v>#N/A</v>
      </c>
      <c r="N2718" s="317"/>
    </row>
    <row r="2719" spans="1:14">
      <c r="A2719" s="317" t="str">
        <f>_xlfn.XLOOKUP(B2719,NRO!I:I,NRO!H:H)</f>
        <v>DMD</v>
      </c>
      <c r="B2719" s="317" t="s">
        <v>1538</v>
      </c>
      <c r="C2719" s="317" t="s">
        <v>3869</v>
      </c>
      <c r="D2719" s="317">
        <v>14.72729</v>
      </c>
      <c r="E2719" s="317">
        <v>-17.18121</v>
      </c>
      <c r="F2719" s="317">
        <v>0</v>
      </c>
      <c r="G2719" s="317">
        <v>8</v>
      </c>
      <c r="H2719" s="317">
        <v>0</v>
      </c>
      <c r="I2719" s="317">
        <v>0</v>
      </c>
      <c r="J2719" s="318" t="s">
        <v>12</v>
      </c>
      <c r="K2719" s="317" t="s">
        <v>5432</v>
      </c>
      <c r="L2719" s="317" t="s">
        <v>8204</v>
      </c>
      <c r="M2719" s="317" t="e">
        <f>VLOOKUP(L2719,[2]Feuil1!$F:$F,1,)</f>
        <v>#N/A</v>
      </c>
      <c r="N2719" s="317"/>
    </row>
    <row r="2720" spans="1:14">
      <c r="A2720" s="317" t="str">
        <f>_xlfn.XLOOKUP(B2720,NRO!I:I,NRO!H:H)</f>
        <v>GDW</v>
      </c>
      <c r="B2720" s="317" t="s">
        <v>963</v>
      </c>
      <c r="C2720" s="317" t="s">
        <v>3820</v>
      </c>
      <c r="D2720" s="317">
        <v>14.7669</v>
      </c>
      <c r="E2720" s="317">
        <v>-17.4114</v>
      </c>
      <c r="F2720" s="317">
        <v>0</v>
      </c>
      <c r="G2720" s="317">
        <v>8</v>
      </c>
      <c r="H2720" s="317">
        <v>0</v>
      </c>
      <c r="I2720" s="317">
        <v>0</v>
      </c>
      <c r="J2720" s="318" t="s">
        <v>12</v>
      </c>
      <c r="K2720" s="317" t="s">
        <v>5432</v>
      </c>
      <c r="L2720" s="317" t="s">
        <v>8205</v>
      </c>
      <c r="M2720" s="317" t="e">
        <f>VLOOKUP(L2720,[2]Feuil1!$F:$F,1,)</f>
        <v>#N/A</v>
      </c>
      <c r="N2720" s="317"/>
    </row>
    <row r="2721" spans="1:14">
      <c r="A2721" s="317" t="str">
        <f>_xlfn.XLOOKUP(B2721,NRO!I:I,NRO!H:H)</f>
        <v>GDW</v>
      </c>
      <c r="B2721" s="317" t="s">
        <v>871</v>
      </c>
      <c r="C2721" s="317" t="s">
        <v>3840</v>
      </c>
      <c r="D2721" s="317">
        <v>14.785880000000001</v>
      </c>
      <c r="E2721" s="317">
        <v>-17.382960000000001</v>
      </c>
      <c r="F2721" s="317">
        <v>0</v>
      </c>
      <c r="G2721" s="317">
        <v>6</v>
      </c>
      <c r="H2721" s="317">
        <v>0</v>
      </c>
      <c r="I2721" s="317">
        <v>0</v>
      </c>
      <c r="J2721" s="318" t="s">
        <v>12</v>
      </c>
      <c r="K2721" s="317" t="s">
        <v>5432</v>
      </c>
      <c r="L2721" s="317" t="s">
        <v>8206</v>
      </c>
      <c r="M2721" s="317" t="e">
        <f>VLOOKUP(L2721,[2]Feuil1!$F:$F,1,)</f>
        <v>#N/A</v>
      </c>
      <c r="N2721" s="317"/>
    </row>
    <row r="2722" spans="1:14">
      <c r="A2722" s="317" t="str">
        <f>_xlfn.XLOOKUP(B2722,NRO!I:I,NRO!H:H)</f>
        <v>YOF</v>
      </c>
      <c r="B2722" s="317" t="s">
        <v>281</v>
      </c>
      <c r="C2722" s="317" t="s">
        <v>5128</v>
      </c>
      <c r="D2722" s="317">
        <v>14.74358</v>
      </c>
      <c r="E2722" s="317">
        <v>-17.498429999999999</v>
      </c>
      <c r="F2722" s="317">
        <v>0</v>
      </c>
      <c r="G2722" s="317">
        <v>6</v>
      </c>
      <c r="H2722" s="317">
        <v>0</v>
      </c>
      <c r="I2722" s="317">
        <v>0</v>
      </c>
      <c r="J2722" s="317" t="s">
        <v>19</v>
      </c>
      <c r="K2722" s="317" t="s">
        <v>5432</v>
      </c>
      <c r="L2722" s="317" t="s">
        <v>8207</v>
      </c>
      <c r="M2722" s="317" t="e">
        <f>VLOOKUP(L2722,[2]Feuil1!$F:$F,1,)</f>
        <v>#N/A</v>
      </c>
      <c r="N2722" s="317"/>
    </row>
    <row r="2723" spans="1:14">
      <c r="A2723" s="317" t="str">
        <f>_xlfn.XLOOKUP(B2723,NRO!I:I,NRO!H:H)</f>
        <v>KMR</v>
      </c>
      <c r="B2723" s="317" t="s">
        <v>639</v>
      </c>
      <c r="C2723" s="317" t="s">
        <v>3888</v>
      </c>
      <c r="D2723" s="317">
        <v>14.76891</v>
      </c>
      <c r="E2723" s="317">
        <v>-17.367059999999999</v>
      </c>
      <c r="F2723" s="317">
        <v>0</v>
      </c>
      <c r="G2723" s="317">
        <v>8</v>
      </c>
      <c r="H2723" s="317">
        <v>0</v>
      </c>
      <c r="I2723" s="317">
        <v>0</v>
      </c>
      <c r="J2723" s="318" t="s">
        <v>12</v>
      </c>
      <c r="K2723" s="317" t="s">
        <v>5432</v>
      </c>
      <c r="L2723" s="317" t="s">
        <v>8208</v>
      </c>
      <c r="M2723" s="317" t="e">
        <f>VLOOKUP(L2723,[2]Feuil1!$F:$F,1,)</f>
        <v>#N/A</v>
      </c>
      <c r="N2723" s="317"/>
    </row>
    <row r="2724" spans="1:14">
      <c r="A2724" s="317" t="str">
        <f>_xlfn.XLOOKUP(B2724,NRO!I:I,NRO!H:H)</f>
        <v>THS</v>
      </c>
      <c r="B2724" s="317" t="s">
        <v>1017</v>
      </c>
      <c r="C2724" s="317" t="s">
        <v>3701</v>
      </c>
      <c r="D2724" s="317">
        <v>14.408340000000001</v>
      </c>
      <c r="E2724" s="317">
        <v>-16.955829999999999</v>
      </c>
      <c r="F2724" s="317">
        <v>0</v>
      </c>
      <c r="G2724" s="317">
        <v>8</v>
      </c>
      <c r="H2724" s="317">
        <v>0</v>
      </c>
      <c r="I2724" s="317">
        <v>0</v>
      </c>
      <c r="J2724" s="320" t="s">
        <v>23</v>
      </c>
      <c r="K2724" s="317" t="s">
        <v>5432</v>
      </c>
      <c r="L2724" s="317" t="s">
        <v>8209</v>
      </c>
      <c r="M2724" s="317" t="e">
        <f>VLOOKUP(L2724,[2]Feuil1!$F:$F,1,)</f>
        <v>#N/A</v>
      </c>
      <c r="N2724" s="317"/>
    </row>
    <row r="2725" spans="1:14">
      <c r="A2725" s="317" t="str">
        <f>_xlfn.XLOOKUP(B2725,NRO!I:I,NRO!H:H)</f>
        <v>KOL</v>
      </c>
      <c r="B2725" s="317" t="s">
        <v>1665</v>
      </c>
      <c r="C2725" s="317" t="s">
        <v>4575</v>
      </c>
      <c r="D2725" s="317">
        <v>12.901579999999999</v>
      </c>
      <c r="E2725" s="317">
        <v>-14.93041</v>
      </c>
      <c r="F2725" s="317">
        <v>0</v>
      </c>
      <c r="G2725" s="317">
        <v>6</v>
      </c>
      <c r="H2725" s="317">
        <v>0</v>
      </c>
      <c r="I2725" s="317">
        <v>0</v>
      </c>
      <c r="J2725" s="319" t="s">
        <v>17</v>
      </c>
      <c r="K2725" s="317" t="s">
        <v>5432</v>
      </c>
      <c r="L2725" s="317" t="s">
        <v>8210</v>
      </c>
      <c r="M2725" s="317" t="e">
        <f>VLOOKUP(L2725,[2]Feuil1!$F:$F,1,)</f>
        <v>#N/A</v>
      </c>
      <c r="N2725" s="317"/>
    </row>
    <row r="2726" spans="1:14">
      <c r="A2726" s="317" t="str">
        <f>_xlfn.XLOOKUP(B2726,NRO!I:I,NRO!H:H)</f>
        <v>ALM</v>
      </c>
      <c r="B2726" s="317" t="s">
        <v>243</v>
      </c>
      <c r="C2726" s="317" t="s">
        <v>3934</v>
      </c>
      <c r="D2726" s="317">
        <v>14.729469999999999</v>
      </c>
      <c r="E2726" s="317">
        <v>-17.497540000000001</v>
      </c>
      <c r="F2726" s="317">
        <v>0</v>
      </c>
      <c r="G2726" s="317">
        <v>6</v>
      </c>
      <c r="H2726" s="317">
        <v>0</v>
      </c>
      <c r="I2726" s="317">
        <v>0</v>
      </c>
      <c r="J2726" s="317" t="s">
        <v>19</v>
      </c>
      <c r="K2726" s="317" t="s">
        <v>5432</v>
      </c>
      <c r="L2726" s="317" t="s">
        <v>8211</v>
      </c>
      <c r="M2726" s="317" t="e">
        <f>VLOOKUP(L2726,[2]Feuil1!$F:$F,1,)</f>
        <v>#N/A</v>
      </c>
      <c r="N2726" s="317"/>
    </row>
    <row r="2727" spans="1:14">
      <c r="A2727" s="317" t="str">
        <f>_xlfn.XLOOKUP(B2727,NRO!I:I,NRO!H:H)</f>
        <v>KMR</v>
      </c>
      <c r="B2727" s="317" t="s">
        <v>778</v>
      </c>
      <c r="C2727" s="317" t="s">
        <v>4090</v>
      </c>
      <c r="D2727" s="317">
        <v>14.790480000000001</v>
      </c>
      <c r="E2727" s="317">
        <v>-17.3293</v>
      </c>
      <c r="F2727" s="317">
        <v>0</v>
      </c>
      <c r="G2727" s="317">
        <v>6</v>
      </c>
      <c r="H2727" s="317">
        <v>0</v>
      </c>
      <c r="I2727" s="317">
        <v>0</v>
      </c>
      <c r="J2727" s="318" t="s">
        <v>12</v>
      </c>
      <c r="K2727" s="317" t="s">
        <v>5432</v>
      </c>
      <c r="L2727" s="317" t="s">
        <v>8212</v>
      </c>
      <c r="M2727" s="317" t="e">
        <f>VLOOKUP(L2727,[2]Feuil1!$F:$F,1,)</f>
        <v>#N/A</v>
      </c>
      <c r="N2727" s="317"/>
    </row>
    <row r="2728" spans="1:14">
      <c r="A2728" s="317" t="str">
        <f>_xlfn.XLOOKUP(B2728,NRO!I:I,NRO!H:H)</f>
        <v>TBA</v>
      </c>
      <c r="B2728" s="317" t="s">
        <v>1449</v>
      </c>
      <c r="C2728" s="317" t="s">
        <v>4064</v>
      </c>
      <c r="D2728" s="317">
        <v>13.7645</v>
      </c>
      <c r="E2728" s="317">
        <v>-13.661099999999999</v>
      </c>
      <c r="F2728" s="317">
        <v>0</v>
      </c>
      <c r="G2728" s="317">
        <v>8</v>
      </c>
      <c r="H2728" s="317">
        <v>0</v>
      </c>
      <c r="I2728" s="317">
        <v>0</v>
      </c>
      <c r="J2728" s="323" t="s">
        <v>9</v>
      </c>
      <c r="K2728" s="317" t="s">
        <v>5432</v>
      </c>
      <c r="L2728" s="317" t="s">
        <v>8213</v>
      </c>
      <c r="M2728" s="317" t="e">
        <f>VLOOKUP(L2728,[2]Feuil1!$F:$F,1,)</f>
        <v>#N/A</v>
      </c>
      <c r="N2728" s="317"/>
    </row>
    <row r="2729" spans="1:14">
      <c r="A2729" s="317" t="str">
        <f>_xlfn.XLOOKUP(B2729,NRO!I:I,NRO!H:H)</f>
        <v>TBA</v>
      </c>
      <c r="B2729" s="317" t="s">
        <v>1449</v>
      </c>
      <c r="C2729" s="317" t="s">
        <v>4006</v>
      </c>
      <c r="D2729" s="317">
        <v>13.7758</v>
      </c>
      <c r="E2729" s="317">
        <v>-13.6967</v>
      </c>
      <c r="F2729" s="317">
        <v>0</v>
      </c>
      <c r="G2729" s="317">
        <v>8</v>
      </c>
      <c r="H2729" s="317">
        <v>0</v>
      </c>
      <c r="I2729" s="317">
        <v>0</v>
      </c>
      <c r="J2729" s="323" t="s">
        <v>9</v>
      </c>
      <c r="K2729" s="317" t="s">
        <v>5432</v>
      </c>
      <c r="L2729" s="317" t="s">
        <v>8214</v>
      </c>
      <c r="M2729" s="317" t="e">
        <f>VLOOKUP(L2729,[2]Feuil1!$F:$F,1,)</f>
        <v>#N/A</v>
      </c>
      <c r="N2729" s="317"/>
    </row>
    <row r="2730" spans="1:14">
      <c r="A2730" s="317" t="str">
        <f>_xlfn.XLOOKUP(B2730,NRO!I:I,NRO!H:H)</f>
        <v>MBW</v>
      </c>
      <c r="B2730" s="317" t="s">
        <v>549</v>
      </c>
      <c r="C2730" s="317" t="s">
        <v>3843</v>
      </c>
      <c r="D2730" s="317">
        <v>14.726559999999999</v>
      </c>
      <c r="E2730" s="317">
        <v>-17.30753</v>
      </c>
      <c r="F2730" s="317">
        <v>0</v>
      </c>
      <c r="G2730" s="317">
        <v>6</v>
      </c>
      <c r="H2730" s="317">
        <v>0</v>
      </c>
      <c r="I2730" s="317">
        <v>0</v>
      </c>
      <c r="J2730" s="318" t="s">
        <v>12</v>
      </c>
      <c r="K2730" s="317" t="s">
        <v>5432</v>
      </c>
      <c r="L2730" s="317" t="s">
        <v>8215</v>
      </c>
      <c r="M2730" s="317" t="e">
        <f>VLOOKUP(L2730,[2]Feuil1!$F:$F,1,)</f>
        <v>#N/A</v>
      </c>
      <c r="N2730" s="317"/>
    </row>
    <row r="2731" spans="1:14">
      <c r="A2731" s="317" t="str">
        <f>_xlfn.XLOOKUP(B2731,NRO!I:I,NRO!H:H)</f>
        <v>MED</v>
      </c>
      <c r="B2731" s="317" t="s">
        <v>193</v>
      </c>
      <c r="C2731" s="317" t="s">
        <v>5311</v>
      </c>
      <c r="D2731" s="317">
        <v>14.67675</v>
      </c>
      <c r="E2731" s="317">
        <v>-17.43749</v>
      </c>
      <c r="F2731" s="317">
        <v>0</v>
      </c>
      <c r="G2731" s="317">
        <v>24</v>
      </c>
      <c r="H2731" s="317">
        <v>0</v>
      </c>
      <c r="I2731" s="317">
        <v>0</v>
      </c>
      <c r="J2731" s="317" t="s">
        <v>19</v>
      </c>
      <c r="K2731" s="317" t="s">
        <v>5432</v>
      </c>
      <c r="L2731" s="317" t="s">
        <v>8216</v>
      </c>
      <c r="M2731" s="317" t="e">
        <f>VLOOKUP(L2731,[2]Feuil1!$F:$F,1,)</f>
        <v>#N/A</v>
      </c>
      <c r="N2731" s="317"/>
    </row>
    <row r="2732" spans="1:14">
      <c r="A2732" s="317" t="str">
        <f>_xlfn.XLOOKUP(B2732,NRO!I:I,NRO!H:H)</f>
        <v>KMR</v>
      </c>
      <c r="B2732" s="317" t="s">
        <v>639</v>
      </c>
      <c r="C2732" s="317" t="s">
        <v>3691</v>
      </c>
      <c r="D2732" s="317">
        <v>14.76839</v>
      </c>
      <c r="E2732" s="317">
        <v>-17.365400000000001</v>
      </c>
      <c r="F2732" s="317">
        <v>0</v>
      </c>
      <c r="G2732" s="317">
        <v>8</v>
      </c>
      <c r="H2732" s="317">
        <v>0</v>
      </c>
      <c r="I2732" s="317">
        <v>0</v>
      </c>
      <c r="J2732" s="318" t="s">
        <v>12</v>
      </c>
      <c r="K2732" s="317" t="s">
        <v>5432</v>
      </c>
      <c r="L2732" s="317" t="s">
        <v>8217</v>
      </c>
      <c r="M2732" s="317" t="e">
        <f>VLOOKUP(L2732,[2]Feuil1!$F:$F,1,)</f>
        <v>#N/A</v>
      </c>
      <c r="N2732" s="317"/>
    </row>
    <row r="2733" spans="1:14">
      <c r="A2733" s="317" t="str">
        <f>_xlfn.XLOOKUP(B2733,NRO!I:I,NRO!H:H)</f>
        <v>RUF</v>
      </c>
      <c r="B2733" s="317" t="s">
        <v>1341</v>
      </c>
      <c r="C2733" s="317" t="s">
        <v>3713</v>
      </c>
      <c r="D2733" s="317">
        <v>14.723946149026901</v>
      </c>
      <c r="E2733" s="317">
        <v>-17.253286860837701</v>
      </c>
      <c r="F2733" s="317">
        <v>0</v>
      </c>
      <c r="G2733" s="317">
        <v>8</v>
      </c>
      <c r="H2733" s="317">
        <v>0</v>
      </c>
      <c r="I2733" s="317">
        <v>0</v>
      </c>
      <c r="J2733" s="318" t="s">
        <v>12</v>
      </c>
      <c r="K2733" s="317" t="s">
        <v>5432</v>
      </c>
      <c r="L2733" s="317" t="s">
        <v>8218</v>
      </c>
      <c r="M2733" s="317" t="e">
        <f>VLOOKUP(L2733,[2]Feuil1!$F:$F,1,)</f>
        <v>#N/A</v>
      </c>
      <c r="N2733" s="317"/>
    </row>
    <row r="2734" spans="1:14">
      <c r="A2734" s="317" t="str">
        <f>_xlfn.XLOOKUP(B2734,NRO!I:I,NRO!H:H)</f>
        <v>YOF</v>
      </c>
      <c r="B2734" s="317" t="s">
        <v>230</v>
      </c>
      <c r="C2734" s="317" t="s">
        <v>5120</v>
      </c>
      <c r="D2734" s="317">
        <v>14.76107</v>
      </c>
      <c r="E2734" s="317">
        <v>-17.480640000000001</v>
      </c>
      <c r="F2734" s="317">
        <v>0</v>
      </c>
      <c r="G2734" s="317">
        <v>6</v>
      </c>
      <c r="H2734" s="317">
        <v>0</v>
      </c>
      <c r="I2734" s="317">
        <v>0</v>
      </c>
      <c r="J2734" s="317" t="s">
        <v>19</v>
      </c>
      <c r="K2734" s="317" t="s">
        <v>5432</v>
      </c>
      <c r="L2734" s="317" t="s">
        <v>8219</v>
      </c>
      <c r="M2734" s="317" t="e">
        <f>VLOOKUP(L2734,[2]Feuil1!$F:$F,1,)</f>
        <v>#N/A</v>
      </c>
      <c r="N2734" s="317"/>
    </row>
    <row r="2735" spans="1:14">
      <c r="A2735" s="317" t="str">
        <f>_xlfn.XLOOKUP(B2735,NRO!I:I,NRO!H:H)</f>
        <v>SVD</v>
      </c>
      <c r="B2735" s="317" t="s">
        <v>1301</v>
      </c>
      <c r="C2735" s="317" t="s">
        <v>3827</v>
      </c>
      <c r="D2735" s="317">
        <v>14.71171</v>
      </c>
      <c r="E2735" s="317">
        <v>-17.469850000000001</v>
      </c>
      <c r="F2735" s="317">
        <v>0</v>
      </c>
      <c r="G2735" s="317">
        <v>6</v>
      </c>
      <c r="H2735" s="317">
        <v>0</v>
      </c>
      <c r="I2735" s="317">
        <v>0</v>
      </c>
      <c r="J2735" s="317" t="s">
        <v>19</v>
      </c>
      <c r="K2735" s="317" t="s">
        <v>5432</v>
      </c>
      <c r="L2735" s="317" t="s">
        <v>8220</v>
      </c>
      <c r="M2735" s="317" t="e">
        <f>VLOOKUP(L2735,[2]Feuil1!$F:$F,1,)</f>
        <v>#N/A</v>
      </c>
      <c r="N2735" s="317"/>
    </row>
    <row r="2736" spans="1:14">
      <c r="A2736" s="317" t="str">
        <f>_xlfn.XLOOKUP(B2736,NRO!I:I,NRO!H:H)</f>
        <v>YOF</v>
      </c>
      <c r="B2736" s="317" t="s">
        <v>830</v>
      </c>
      <c r="C2736" s="317" t="s">
        <v>4075</v>
      </c>
      <c r="D2736" s="317">
        <v>14.747170000000001</v>
      </c>
      <c r="E2736" s="317">
        <v>-17.503340000000001</v>
      </c>
      <c r="F2736" s="317">
        <v>0</v>
      </c>
      <c r="G2736" s="317">
        <v>6</v>
      </c>
      <c r="H2736" s="317">
        <v>0</v>
      </c>
      <c r="I2736" s="317">
        <v>0</v>
      </c>
      <c r="J2736" s="317" t="s">
        <v>19</v>
      </c>
      <c r="K2736" s="317" t="s">
        <v>5432</v>
      </c>
      <c r="L2736" s="317" t="s">
        <v>8221</v>
      </c>
      <c r="M2736" s="317" t="e">
        <f>VLOOKUP(L2736,[2]Feuil1!$F:$F,1,)</f>
        <v>#N/A</v>
      </c>
      <c r="N2736" s="317"/>
    </row>
    <row r="2737" spans="1:14">
      <c r="A2737" s="317" t="str">
        <f>_xlfn.XLOOKUP(B2737,NRO!I:I,NRO!H:H)</f>
        <v>MBR</v>
      </c>
      <c r="B2737" s="317" t="s">
        <v>735</v>
      </c>
      <c r="C2737" s="317" t="s">
        <v>4860</v>
      </c>
      <c r="D2737" s="317">
        <v>14.412089999999999</v>
      </c>
      <c r="E2737" s="317">
        <v>-16.96687</v>
      </c>
      <c r="F2737" s="317">
        <v>0</v>
      </c>
      <c r="G2737" s="317">
        <v>6</v>
      </c>
      <c r="H2737" s="317">
        <v>0</v>
      </c>
      <c r="I2737" s="317">
        <v>0</v>
      </c>
      <c r="J2737" s="320" t="s">
        <v>23</v>
      </c>
      <c r="K2737" s="317" t="s">
        <v>5432</v>
      </c>
      <c r="L2737" s="317" t="s">
        <v>8222</v>
      </c>
      <c r="M2737" s="317" t="e">
        <f>VLOOKUP(L2737,[2]Feuil1!$F:$F,1,)</f>
        <v>#N/A</v>
      </c>
      <c r="N2737" s="317"/>
    </row>
    <row r="2738" spans="1:14">
      <c r="A2738" s="317" t="str">
        <f>_xlfn.XLOOKUP(B2738,NRO!I:I,NRO!H:H)</f>
        <v>SVD</v>
      </c>
      <c r="B2738" s="317" t="s">
        <v>340</v>
      </c>
      <c r="C2738" s="317" t="s">
        <v>4216</v>
      </c>
      <c r="D2738" s="317">
        <v>14.720359999999999</v>
      </c>
      <c r="E2738" s="317">
        <v>-17.4498</v>
      </c>
      <c r="F2738" s="317">
        <v>0</v>
      </c>
      <c r="G2738" s="317">
        <v>6</v>
      </c>
      <c r="H2738" s="317">
        <v>0</v>
      </c>
      <c r="I2738" s="317">
        <v>0</v>
      </c>
      <c r="J2738" s="317" t="s">
        <v>19</v>
      </c>
      <c r="K2738" s="317" t="s">
        <v>5432</v>
      </c>
      <c r="L2738" s="317" t="s">
        <v>8223</v>
      </c>
      <c r="M2738" s="317" t="e">
        <f>VLOOKUP(L2738,[2]Feuil1!$F:$F,1,)</f>
        <v>#N/A</v>
      </c>
      <c r="N2738" s="317"/>
    </row>
    <row r="2739" spans="1:14">
      <c r="A2739" s="317" t="str">
        <f>_xlfn.XLOOKUP(B2739,NRO!I:I,NRO!H:H)</f>
        <v>REP</v>
      </c>
      <c r="B2739" s="317" t="s">
        <v>151</v>
      </c>
      <c r="C2739" s="317" t="s">
        <v>4084</v>
      </c>
      <c r="D2739" s="317">
        <v>14.675285000000001</v>
      </c>
      <c r="E2739" s="317">
        <v>-17.427576999999999</v>
      </c>
      <c r="F2739" s="317">
        <v>0</v>
      </c>
      <c r="G2739" s="317">
        <v>6</v>
      </c>
      <c r="H2739" s="317">
        <v>0</v>
      </c>
      <c r="I2739" s="317">
        <v>0</v>
      </c>
      <c r="J2739" s="317" t="s">
        <v>19</v>
      </c>
      <c r="K2739" s="317" t="s">
        <v>5432</v>
      </c>
      <c r="L2739" s="317" t="s">
        <v>8224</v>
      </c>
      <c r="M2739" s="317" t="e">
        <f>VLOOKUP(L2739,[2]Feuil1!$F:$F,1,)</f>
        <v>#N/A</v>
      </c>
      <c r="N2739" s="317"/>
    </row>
    <row r="2740" spans="1:14">
      <c r="A2740" s="317" t="str">
        <f>_xlfn.XLOOKUP(B2740,NRO!I:I,NRO!H:H)</f>
        <v>YOF</v>
      </c>
      <c r="B2740" s="317" t="s">
        <v>281</v>
      </c>
      <c r="C2740" s="317" t="s">
        <v>5115</v>
      </c>
      <c r="D2740" s="317">
        <v>14.747640000000001</v>
      </c>
      <c r="E2740" s="317">
        <v>-17.499030000000001</v>
      </c>
      <c r="F2740" s="317">
        <v>0</v>
      </c>
      <c r="G2740" s="317">
        <v>6</v>
      </c>
      <c r="H2740" s="317">
        <v>0</v>
      </c>
      <c r="I2740" s="317">
        <v>0</v>
      </c>
      <c r="J2740" s="317" t="s">
        <v>19</v>
      </c>
      <c r="K2740" s="317" t="s">
        <v>5432</v>
      </c>
      <c r="L2740" s="317" t="s">
        <v>8225</v>
      </c>
      <c r="M2740" s="317" t="str">
        <f>VLOOKUP(L2740,[2]Feuil1!$F:$F,1,)</f>
        <v>O_YOF_F07_495-496_7</v>
      </c>
      <c r="N2740" s="317"/>
    </row>
    <row r="2741" spans="1:14">
      <c r="A2741" s="317" t="str">
        <f>_xlfn.XLOOKUP(B2741,NRO!I:I,NRO!H:H)</f>
        <v>MED</v>
      </c>
      <c r="B2741" s="317" t="s">
        <v>460</v>
      </c>
      <c r="C2741" s="317" t="s">
        <v>4077</v>
      </c>
      <c r="D2741" s="317">
        <v>14.67516</v>
      </c>
      <c r="E2741" s="317">
        <v>-17.45147</v>
      </c>
      <c r="F2741" s="317">
        <v>0</v>
      </c>
      <c r="G2741" s="317">
        <v>6</v>
      </c>
      <c r="H2741" s="317">
        <v>0</v>
      </c>
      <c r="I2741" s="317">
        <v>0</v>
      </c>
      <c r="J2741" s="317" t="s">
        <v>19</v>
      </c>
      <c r="K2741" s="317" t="s">
        <v>5432</v>
      </c>
      <c r="L2741" s="317" t="s">
        <v>8226</v>
      </c>
      <c r="M2741" s="317" t="e">
        <f>VLOOKUP(L2741,[2]Feuil1!$F:$F,1,)</f>
        <v>#N/A</v>
      </c>
      <c r="N2741" s="317"/>
    </row>
    <row r="2742" spans="1:14">
      <c r="A2742" s="317" t="str">
        <f>_xlfn.XLOOKUP(B2742,NRO!I:I,NRO!H:H)</f>
        <v>REP</v>
      </c>
      <c r="B2742" s="317" t="s">
        <v>147</v>
      </c>
      <c r="C2742" s="317" t="s">
        <v>3816</v>
      </c>
      <c r="D2742" s="317">
        <v>14.667490000000001</v>
      </c>
      <c r="E2742" s="317">
        <v>-17.432680000000001</v>
      </c>
      <c r="F2742" s="317">
        <v>0</v>
      </c>
      <c r="G2742" s="317">
        <v>6</v>
      </c>
      <c r="H2742" s="317">
        <v>0</v>
      </c>
      <c r="I2742" s="317">
        <v>0</v>
      </c>
      <c r="J2742" s="317" t="s">
        <v>19</v>
      </c>
      <c r="K2742" s="317" t="s">
        <v>5432</v>
      </c>
      <c r="L2742" s="317" t="s">
        <v>8227</v>
      </c>
      <c r="M2742" s="317" t="e">
        <f>VLOOKUP(L2742,[2]Feuil1!$F:$F,1,)</f>
        <v>#N/A</v>
      </c>
      <c r="N2742" s="317"/>
    </row>
    <row r="2743" spans="1:14">
      <c r="A2743" s="317" t="str">
        <f>_xlfn.XLOOKUP(B2743,NRO!I:I,NRO!H:H)</f>
        <v>THS</v>
      </c>
      <c r="B2743" s="317" t="s">
        <v>878</v>
      </c>
      <c r="C2743" s="317" t="s">
        <v>5312</v>
      </c>
      <c r="D2743" s="317">
        <v>14.77248</v>
      </c>
      <c r="E2743" s="317">
        <v>-16.957139999999999</v>
      </c>
      <c r="F2743" s="317">
        <v>0</v>
      </c>
      <c r="G2743" s="317">
        <v>6</v>
      </c>
      <c r="H2743" s="317">
        <v>0</v>
      </c>
      <c r="I2743" s="317">
        <v>0</v>
      </c>
      <c r="J2743" s="320" t="s">
        <v>23</v>
      </c>
      <c r="K2743" s="317" t="s">
        <v>5432</v>
      </c>
      <c r="L2743" s="317" t="s">
        <v>8228</v>
      </c>
      <c r="M2743" s="317" t="e">
        <f>VLOOKUP(L2743,[2]Feuil1!$F:$F,1,)</f>
        <v>#N/A</v>
      </c>
      <c r="N2743" s="317"/>
    </row>
    <row r="2744" spans="1:14">
      <c r="A2744" s="317" t="str">
        <f>_xlfn.XLOOKUP(B2744,NRO!I:I,NRO!H:H)</f>
        <v>MBR</v>
      </c>
      <c r="B2744" s="317" t="s">
        <v>735</v>
      </c>
      <c r="C2744" s="317" t="s">
        <v>4621</v>
      </c>
      <c r="D2744" s="317">
        <v>14.41398</v>
      </c>
      <c r="E2744" s="317">
        <v>-16.968260000000001</v>
      </c>
      <c r="F2744" s="317">
        <v>0</v>
      </c>
      <c r="G2744" s="317">
        <v>6</v>
      </c>
      <c r="H2744" s="317">
        <v>0</v>
      </c>
      <c r="I2744" s="317">
        <v>0</v>
      </c>
      <c r="J2744" s="320" t="s">
        <v>23</v>
      </c>
      <c r="K2744" s="317" t="s">
        <v>5432</v>
      </c>
      <c r="L2744" s="317" t="s">
        <v>8229</v>
      </c>
      <c r="M2744" s="317" t="e">
        <f>VLOOKUP(L2744,[2]Feuil1!$F:$F,1,)</f>
        <v>#N/A</v>
      </c>
      <c r="N2744" s="317"/>
    </row>
    <row r="2745" spans="1:14">
      <c r="A2745" s="317" t="str">
        <f>_xlfn.XLOOKUP(B2745,NRO!I:I,NRO!H:H)</f>
        <v>MBW</v>
      </c>
      <c r="B2745" s="317" t="s">
        <v>621</v>
      </c>
      <c r="C2745" s="317" t="s">
        <v>3958</v>
      </c>
      <c r="D2745" s="317">
        <v>14.742789999999999</v>
      </c>
      <c r="E2745" s="317">
        <v>-17.331060000000001</v>
      </c>
      <c r="F2745" s="317">
        <v>0</v>
      </c>
      <c r="G2745" s="317">
        <v>6</v>
      </c>
      <c r="H2745" s="317">
        <v>0</v>
      </c>
      <c r="I2745" s="317">
        <v>0</v>
      </c>
      <c r="J2745" s="318" t="s">
        <v>12</v>
      </c>
      <c r="K2745" s="317" t="s">
        <v>5432</v>
      </c>
      <c r="L2745" s="317" t="s">
        <v>8230</v>
      </c>
      <c r="M2745" s="317" t="e">
        <f>VLOOKUP(L2745,[2]Feuil1!$F:$F,1,)</f>
        <v>#N/A</v>
      </c>
      <c r="N2745" s="317"/>
    </row>
    <row r="2746" spans="1:14">
      <c r="A2746" s="317" t="str">
        <f>_xlfn.XLOOKUP(B2746,NRO!I:I,NRO!H:H)</f>
        <v>KLK</v>
      </c>
      <c r="B2746" s="317" t="s">
        <v>1362</v>
      </c>
      <c r="C2746" s="317" t="s">
        <v>3781</v>
      </c>
      <c r="D2746" s="317">
        <v>14.16418</v>
      </c>
      <c r="E2746" s="317">
        <v>-16.057390000000002</v>
      </c>
      <c r="F2746" s="317">
        <v>0</v>
      </c>
      <c r="G2746" s="317">
        <v>8</v>
      </c>
      <c r="H2746" s="317">
        <v>0</v>
      </c>
      <c r="I2746" s="317">
        <v>0</v>
      </c>
      <c r="J2746" s="322" t="s">
        <v>41</v>
      </c>
      <c r="K2746" s="317" t="s">
        <v>5432</v>
      </c>
      <c r="L2746" s="317" t="s">
        <v>8231</v>
      </c>
      <c r="M2746" s="317" t="e">
        <f>VLOOKUP(L2746,[2]Feuil1!$F:$F,1,)</f>
        <v>#N/A</v>
      </c>
      <c r="N2746" s="317"/>
    </row>
    <row r="2747" spans="1:14">
      <c r="A2747" s="317" t="str">
        <f>_xlfn.XLOOKUP(B2747,NRO!I:I,NRO!H:H)</f>
        <v>TIA</v>
      </c>
      <c r="B2747" s="317" t="s">
        <v>918</v>
      </c>
      <c r="C2747" s="317" t="s">
        <v>4035</v>
      </c>
      <c r="D2747" s="317">
        <v>14.76186</v>
      </c>
      <c r="E2747" s="317">
        <v>-17.388590000000001</v>
      </c>
      <c r="F2747" s="317">
        <v>0</v>
      </c>
      <c r="G2747" s="317">
        <v>6</v>
      </c>
      <c r="H2747" s="317">
        <v>0</v>
      </c>
      <c r="I2747" s="317">
        <v>0</v>
      </c>
      <c r="J2747" s="318" t="s">
        <v>12</v>
      </c>
      <c r="K2747" s="317" t="s">
        <v>5432</v>
      </c>
      <c r="L2747" s="317" t="s">
        <v>8232</v>
      </c>
      <c r="M2747" s="317" t="e">
        <f>VLOOKUP(L2747,[2]Feuil1!$F:$F,1,)</f>
        <v>#N/A</v>
      </c>
      <c r="N2747" s="317"/>
    </row>
    <row r="2748" spans="1:14">
      <c r="A2748" s="317" t="str">
        <f>_xlfn.XLOOKUP(B2748,NRO!I:I,NRO!H:H)</f>
        <v>GMB</v>
      </c>
      <c r="B2748" s="317" t="s">
        <v>836</v>
      </c>
      <c r="C2748" s="317" t="s">
        <v>4664</v>
      </c>
      <c r="D2748" s="317">
        <v>14.43957</v>
      </c>
      <c r="E2748" s="317">
        <v>-16.958600000000001</v>
      </c>
      <c r="F2748" s="317">
        <v>0</v>
      </c>
      <c r="G2748" s="317">
        <v>6</v>
      </c>
      <c r="H2748" s="317">
        <v>0</v>
      </c>
      <c r="I2748" s="317">
        <v>0</v>
      </c>
      <c r="J2748" s="320" t="s">
        <v>23</v>
      </c>
      <c r="K2748" s="317" t="s">
        <v>5432</v>
      </c>
      <c r="L2748" s="317" t="s">
        <v>8233</v>
      </c>
      <c r="M2748" s="317" t="e">
        <f>VLOOKUP(L2748,[2]Feuil1!$F:$F,1,)</f>
        <v>#N/A</v>
      </c>
      <c r="N2748" s="317"/>
    </row>
    <row r="2749" spans="1:14">
      <c r="A2749" s="317" t="str">
        <f>_xlfn.XLOOKUP(B2749,NRO!I:I,NRO!H:H)</f>
        <v>GMB</v>
      </c>
      <c r="B2749" s="317" t="s">
        <v>836</v>
      </c>
      <c r="C2749" s="317" t="s">
        <v>4817</v>
      </c>
      <c r="D2749" s="317">
        <v>14.437010000000001</v>
      </c>
      <c r="E2749" s="317">
        <v>-16.962389999999999</v>
      </c>
      <c r="F2749" s="317">
        <v>0</v>
      </c>
      <c r="G2749" s="317">
        <v>6</v>
      </c>
      <c r="H2749" s="317">
        <v>0</v>
      </c>
      <c r="I2749" s="317">
        <v>0</v>
      </c>
      <c r="J2749" s="320" t="s">
        <v>23</v>
      </c>
      <c r="K2749" s="317" t="s">
        <v>5432</v>
      </c>
      <c r="L2749" s="317" t="s">
        <v>8234</v>
      </c>
      <c r="M2749" s="317" t="e">
        <f>VLOOKUP(L2749,[2]Feuil1!$F:$F,1,)</f>
        <v>#N/A</v>
      </c>
      <c r="N2749" s="317"/>
    </row>
    <row r="2750" spans="1:14">
      <c r="A2750" s="317" t="str">
        <f>_xlfn.XLOOKUP(B2750,NRO!I:I,NRO!H:H)</f>
        <v>SGK</v>
      </c>
      <c r="B2750" s="317" t="s">
        <v>1373</v>
      </c>
      <c r="C2750" s="317" t="s">
        <v>3785</v>
      </c>
      <c r="D2750" s="317">
        <v>14.808859999999999</v>
      </c>
      <c r="E2750" s="317">
        <v>-17.174610000000001</v>
      </c>
      <c r="F2750" s="317">
        <v>0</v>
      </c>
      <c r="G2750" s="317">
        <v>8</v>
      </c>
      <c r="H2750" s="317">
        <v>0</v>
      </c>
      <c r="I2750" s="317">
        <v>0</v>
      </c>
      <c r="J2750" s="318" t="s">
        <v>12</v>
      </c>
      <c r="K2750" s="317" t="s">
        <v>5432</v>
      </c>
      <c r="L2750" s="317" t="s">
        <v>8235</v>
      </c>
      <c r="M2750" s="317" t="str">
        <f>VLOOKUP(L2750,[2]Feuil1!$F:$F,1,)</f>
        <v>O_SGK_V32_PBO109_7</v>
      </c>
      <c r="N2750" s="317"/>
    </row>
    <row r="2751" spans="1:14">
      <c r="A2751" s="317" t="str">
        <f>_xlfn.XLOOKUP(B2751,NRO!I:I,NRO!H:H)</f>
        <v>TIA</v>
      </c>
      <c r="B2751" s="317" t="s">
        <v>1158</v>
      </c>
      <c r="C2751" s="317" t="s">
        <v>3873</v>
      </c>
      <c r="D2751" s="317">
        <v>14.7563</v>
      </c>
      <c r="E2751" s="317">
        <v>-17.36636</v>
      </c>
      <c r="F2751" s="317">
        <v>0</v>
      </c>
      <c r="G2751" s="317">
        <v>8</v>
      </c>
      <c r="H2751" s="317">
        <v>0</v>
      </c>
      <c r="I2751" s="317">
        <v>0</v>
      </c>
      <c r="J2751" s="318" t="s">
        <v>12</v>
      </c>
      <c r="K2751" s="317" t="s">
        <v>5432</v>
      </c>
      <c r="L2751" s="317" t="s">
        <v>8236</v>
      </c>
      <c r="M2751" s="317" t="e">
        <f>VLOOKUP(L2751,[2]Feuil1!$F:$F,1,)</f>
        <v>#N/A</v>
      </c>
      <c r="N2751" s="317"/>
    </row>
    <row r="2752" spans="1:14">
      <c r="A2752" s="317" t="str">
        <f>_xlfn.XLOOKUP(B2752,NRO!I:I,NRO!H:H)</f>
        <v>GDW</v>
      </c>
      <c r="B2752" s="317" t="s">
        <v>1502</v>
      </c>
      <c r="C2752" s="317" t="s">
        <v>4013</v>
      </c>
      <c r="D2752" s="317">
        <v>14.77413</v>
      </c>
      <c r="E2752" s="317">
        <v>-17.38749</v>
      </c>
      <c r="F2752" s="317">
        <v>0</v>
      </c>
      <c r="G2752" s="317">
        <v>8</v>
      </c>
      <c r="H2752" s="317">
        <v>0</v>
      </c>
      <c r="I2752" s="317">
        <v>0</v>
      </c>
      <c r="J2752" s="318" t="s">
        <v>12</v>
      </c>
      <c r="K2752" s="317" t="s">
        <v>5432</v>
      </c>
      <c r="L2752" s="317" t="s">
        <v>8237</v>
      </c>
      <c r="M2752" s="317" t="e">
        <f>VLOOKUP(L2752,[2]Feuil1!$F:$F,1,)</f>
        <v>#N/A</v>
      </c>
      <c r="N2752" s="317"/>
    </row>
    <row r="2753" spans="1:14">
      <c r="A2753" s="317" t="str">
        <f>_xlfn.XLOOKUP(B2753,NRO!I:I,NRO!H:H)</f>
        <v>NGA</v>
      </c>
      <c r="B2753" s="317" t="s">
        <v>678</v>
      </c>
      <c r="C2753" s="317" t="s">
        <v>4731</v>
      </c>
      <c r="D2753" s="317">
        <v>16.038430000000002</v>
      </c>
      <c r="E2753" s="317">
        <v>-16.440930000000002</v>
      </c>
      <c r="F2753" s="317">
        <v>0</v>
      </c>
      <c r="G2753" s="317">
        <v>6</v>
      </c>
      <c r="H2753" s="317">
        <v>0</v>
      </c>
      <c r="I2753" s="317">
        <v>0</v>
      </c>
      <c r="J2753" s="321" t="s">
        <v>26</v>
      </c>
      <c r="K2753" s="317" t="s">
        <v>5432</v>
      </c>
      <c r="L2753" s="317" t="s">
        <v>8238</v>
      </c>
      <c r="M2753" s="317" t="e">
        <f>VLOOKUP(L2753,[2]Feuil1!$F:$F,1,)</f>
        <v>#N/A</v>
      </c>
      <c r="N2753" s="317"/>
    </row>
    <row r="2754" spans="1:14">
      <c r="A2754" s="317" t="str">
        <f>_xlfn.XLOOKUP(B2754,NRO!I:I,NRO!H:H)</f>
        <v>TIA</v>
      </c>
      <c r="B2754" s="317" t="s">
        <v>989</v>
      </c>
      <c r="C2754" s="317" t="s">
        <v>3894</v>
      </c>
      <c r="D2754" s="317">
        <v>14.73987</v>
      </c>
      <c r="E2754" s="317">
        <v>-17.35539</v>
      </c>
      <c r="F2754" s="317">
        <v>0</v>
      </c>
      <c r="G2754" s="317">
        <v>8</v>
      </c>
      <c r="H2754" s="317">
        <v>0</v>
      </c>
      <c r="I2754" s="317">
        <v>0</v>
      </c>
      <c r="J2754" s="318" t="s">
        <v>12</v>
      </c>
      <c r="K2754" s="317" t="s">
        <v>5432</v>
      </c>
      <c r="L2754" s="317" t="s">
        <v>8239</v>
      </c>
      <c r="M2754" s="317" t="e">
        <f>VLOOKUP(L2754,[2]Feuil1!$F:$F,1,)</f>
        <v>#N/A</v>
      </c>
      <c r="N2754" s="317"/>
    </row>
    <row r="2755" spans="1:14">
      <c r="A2755" s="317" t="str">
        <f>_xlfn.XLOOKUP(B2755,NRO!I:I,NRO!H:H)</f>
        <v>NFO</v>
      </c>
      <c r="B2755" s="317" t="s">
        <v>223</v>
      </c>
      <c r="C2755" s="317" t="s">
        <v>4072</v>
      </c>
      <c r="D2755" s="317">
        <v>14.75911</v>
      </c>
      <c r="E2755" s="317">
        <v>-17.452750000000002</v>
      </c>
      <c r="F2755" s="317">
        <v>0</v>
      </c>
      <c r="G2755" s="317">
        <v>6</v>
      </c>
      <c r="H2755" s="317">
        <v>0</v>
      </c>
      <c r="I2755" s="317">
        <v>0</v>
      </c>
      <c r="J2755" s="317" t="s">
        <v>19</v>
      </c>
      <c r="K2755" s="317" t="s">
        <v>5432</v>
      </c>
      <c r="L2755" s="317" t="s">
        <v>8240</v>
      </c>
      <c r="M2755" s="317" t="e">
        <f>VLOOKUP(L2755,[2]Feuil1!$F:$F,1,)</f>
        <v>#N/A</v>
      </c>
      <c r="N2755" s="317"/>
    </row>
    <row r="2756" spans="1:14">
      <c r="A2756" s="317" t="str">
        <f>_xlfn.XLOOKUP(B2756,NRO!I:I,NRO!H:H)</f>
        <v>RUF</v>
      </c>
      <c r="B2756" s="317" t="s">
        <v>1344</v>
      </c>
      <c r="C2756" s="317" t="s">
        <v>4061</v>
      </c>
      <c r="D2756" s="317">
        <v>14.73245</v>
      </c>
      <c r="E2756" s="317">
        <v>-17.246670000000002</v>
      </c>
      <c r="F2756" s="317">
        <v>0</v>
      </c>
      <c r="G2756" s="317">
        <v>8</v>
      </c>
      <c r="H2756" s="317">
        <v>0</v>
      </c>
      <c r="I2756" s="317">
        <v>0</v>
      </c>
      <c r="J2756" s="318" t="s">
        <v>12</v>
      </c>
      <c r="K2756" s="317" t="s">
        <v>5432</v>
      </c>
      <c r="L2756" s="317" t="s">
        <v>8241</v>
      </c>
      <c r="M2756" s="317" t="e">
        <f>VLOOKUP(L2756,[2]Feuil1!$F:$F,1,)</f>
        <v>#N/A</v>
      </c>
      <c r="N2756" s="317"/>
    </row>
    <row r="2757" spans="1:14">
      <c r="A2757" s="317" t="str">
        <f>_xlfn.XLOOKUP(B2757,NRO!I:I,NRO!H:H)</f>
        <v>ACA</v>
      </c>
      <c r="B2757" s="317" t="s">
        <v>386</v>
      </c>
      <c r="C2757" s="317" t="s">
        <v>4978</v>
      </c>
      <c r="D2757" s="317">
        <v>14.7037</v>
      </c>
      <c r="E2757" s="317">
        <v>-17.4617</v>
      </c>
      <c r="F2757" s="317">
        <v>0</v>
      </c>
      <c r="G2757" s="317">
        <v>6</v>
      </c>
      <c r="H2757" s="317">
        <v>0</v>
      </c>
      <c r="I2757" s="317">
        <v>0</v>
      </c>
      <c r="J2757" s="317" t="s">
        <v>19</v>
      </c>
      <c r="K2757" s="317" t="s">
        <v>5432</v>
      </c>
      <c r="L2757" s="317" t="s">
        <v>8242</v>
      </c>
      <c r="M2757" s="317" t="e">
        <f>VLOOKUP(L2757,[2]Feuil1!$F:$F,1,)</f>
        <v>#N/A</v>
      </c>
      <c r="N2757" s="317"/>
    </row>
    <row r="2758" spans="1:14">
      <c r="A2758" s="317" t="str">
        <f>_xlfn.XLOOKUP(B2758,NRO!I:I,NRO!H:H)</f>
        <v>MAD</v>
      </c>
      <c r="B2758" s="317" t="s">
        <v>1024</v>
      </c>
      <c r="C2758" s="317" t="s">
        <v>4399</v>
      </c>
      <c r="D2758" s="317">
        <v>14.8851</v>
      </c>
      <c r="E2758" s="317">
        <v>-15.909079999999999</v>
      </c>
      <c r="F2758" s="317">
        <v>0</v>
      </c>
      <c r="G2758" s="317">
        <v>8</v>
      </c>
      <c r="H2758" s="317">
        <v>0</v>
      </c>
      <c r="I2758" s="317">
        <v>0</v>
      </c>
      <c r="J2758" s="320" t="s">
        <v>5430</v>
      </c>
      <c r="K2758" s="317" t="s">
        <v>5432</v>
      </c>
      <c r="L2758" s="317" t="s">
        <v>8243</v>
      </c>
      <c r="M2758" s="317" t="e">
        <f>VLOOKUP(L2758,[2]Feuil1!$F:$F,1,)</f>
        <v>#N/A</v>
      </c>
      <c r="N2758" s="317"/>
    </row>
    <row r="2759" spans="1:14">
      <c r="A2759" s="317" t="str">
        <f>_xlfn.XLOOKUP(B2759,NRO!I:I,NRO!H:H)</f>
        <v>MBR</v>
      </c>
      <c r="B2759" s="317" t="s">
        <v>1284</v>
      </c>
      <c r="C2759" s="317" t="s">
        <v>3901</v>
      </c>
      <c r="D2759" s="317">
        <v>14.32061</v>
      </c>
      <c r="E2759" s="317">
        <v>-16.92512</v>
      </c>
      <c r="F2759" s="317">
        <v>0</v>
      </c>
      <c r="G2759" s="317">
        <v>8</v>
      </c>
      <c r="H2759" s="317">
        <v>0</v>
      </c>
      <c r="I2759" s="317">
        <v>0</v>
      </c>
      <c r="J2759" s="320" t="s">
        <v>23</v>
      </c>
      <c r="K2759" s="317" t="s">
        <v>5432</v>
      </c>
      <c r="L2759" s="317" t="s">
        <v>8244</v>
      </c>
      <c r="M2759" s="317" t="e">
        <f>VLOOKUP(L2759,[2]Feuil1!$F:$F,1,)</f>
        <v>#N/A</v>
      </c>
      <c r="N2759" s="317"/>
    </row>
    <row r="2760" spans="1:14">
      <c r="A2760" s="317" t="str">
        <f>_xlfn.XLOOKUP(B2760,NRO!I:I,NRO!H:H)</f>
        <v>MBO</v>
      </c>
      <c r="B2760" s="317" t="s">
        <v>1689</v>
      </c>
      <c r="C2760" s="317" t="s">
        <v>4626</v>
      </c>
      <c r="D2760" s="317">
        <v>15.12345</v>
      </c>
      <c r="E2760" s="317">
        <v>-16.885300000000001</v>
      </c>
      <c r="F2760" s="317">
        <v>0</v>
      </c>
      <c r="G2760" s="317">
        <v>6</v>
      </c>
      <c r="H2760" s="317">
        <v>0</v>
      </c>
      <c r="I2760" s="317">
        <v>0</v>
      </c>
      <c r="J2760" s="320" t="s">
        <v>23</v>
      </c>
      <c r="K2760" s="317" t="s">
        <v>5432</v>
      </c>
      <c r="L2760" s="317" t="s">
        <v>8245</v>
      </c>
      <c r="M2760" s="317" t="e">
        <f>VLOOKUP(L2760,[2]Feuil1!$F:$F,1,)</f>
        <v>#N/A</v>
      </c>
      <c r="N2760" s="317"/>
    </row>
    <row r="2761" spans="1:14">
      <c r="A2761" s="317" t="str">
        <f>_xlfn.XLOOKUP(B2761,NRO!I:I,NRO!H:H)</f>
        <v>YOF</v>
      </c>
      <c r="B2761" s="317" t="s">
        <v>230</v>
      </c>
      <c r="C2761" s="317" t="s">
        <v>4445</v>
      </c>
      <c r="D2761" s="317">
        <v>14.760859999999999</v>
      </c>
      <c r="E2761" s="317">
        <v>-17.48113</v>
      </c>
      <c r="F2761" s="317">
        <v>0</v>
      </c>
      <c r="G2761" s="317">
        <v>6</v>
      </c>
      <c r="H2761" s="317">
        <v>0</v>
      </c>
      <c r="I2761" s="317">
        <v>0</v>
      </c>
      <c r="J2761" s="317" t="s">
        <v>19</v>
      </c>
      <c r="K2761" s="317" t="s">
        <v>5432</v>
      </c>
      <c r="L2761" s="317" t="s">
        <v>8246</v>
      </c>
      <c r="M2761" s="317" t="e">
        <f>VLOOKUP(L2761,[2]Feuil1!$F:$F,1,)</f>
        <v>#N/A</v>
      </c>
      <c r="N2761" s="317"/>
    </row>
    <row r="2762" spans="1:14">
      <c r="A2762" s="317" t="str">
        <f>_xlfn.XLOOKUP(B2762,NRO!I:I,NRO!H:H)</f>
        <v>HAN</v>
      </c>
      <c r="B2762" s="317" t="s">
        <v>820</v>
      </c>
      <c r="C2762" s="317" t="s">
        <v>3934</v>
      </c>
      <c r="D2762" s="317">
        <v>14.696420380497401</v>
      </c>
      <c r="E2762" s="317">
        <v>-17.434468143168779</v>
      </c>
      <c r="F2762" s="317">
        <v>0</v>
      </c>
      <c r="G2762" s="317">
        <v>6</v>
      </c>
      <c r="H2762" s="317">
        <v>0</v>
      </c>
      <c r="I2762" s="317">
        <v>0</v>
      </c>
      <c r="J2762" s="317" t="s">
        <v>19</v>
      </c>
      <c r="K2762" s="317" t="s">
        <v>5432</v>
      </c>
      <c r="L2762" s="317" t="s">
        <v>8247</v>
      </c>
      <c r="M2762" s="317" t="e">
        <f>VLOOKUP(L2762,[2]Feuil1!$F:$F,1,)</f>
        <v>#N/A</v>
      </c>
      <c r="N2762" s="317"/>
    </row>
    <row r="2763" spans="1:14">
      <c r="A2763" s="317" t="str">
        <f>_xlfn.XLOOKUP(B2763,NRO!I:I,NRO!H:H)</f>
        <v>YOF</v>
      </c>
      <c r="B2763" s="317" t="s">
        <v>230</v>
      </c>
      <c r="C2763" s="317" t="s">
        <v>5124</v>
      </c>
      <c r="D2763" s="317">
        <v>14.76172</v>
      </c>
      <c r="E2763" s="317">
        <v>-17.4803</v>
      </c>
      <c r="F2763" s="317">
        <v>0</v>
      </c>
      <c r="G2763" s="317">
        <v>6</v>
      </c>
      <c r="H2763" s="317">
        <v>0</v>
      </c>
      <c r="I2763" s="317">
        <v>0</v>
      </c>
      <c r="J2763" s="317" t="s">
        <v>19</v>
      </c>
      <c r="K2763" s="317" t="s">
        <v>5432</v>
      </c>
      <c r="L2763" s="317" t="s">
        <v>8248</v>
      </c>
      <c r="M2763" s="317" t="e">
        <f>VLOOKUP(L2763,[2]Feuil1!$F:$F,1,)</f>
        <v>#N/A</v>
      </c>
      <c r="N2763" s="317"/>
    </row>
    <row r="2764" spans="1:14">
      <c r="A2764" s="317" t="str">
        <f>_xlfn.XLOOKUP(B2764,NRO!I:I,NRO!H:H)</f>
        <v>YOF</v>
      </c>
      <c r="B2764" s="317" t="s">
        <v>281</v>
      </c>
      <c r="C2764" s="317" t="s">
        <v>5023</v>
      </c>
      <c r="D2764" s="317">
        <v>14.74178</v>
      </c>
      <c r="E2764" s="317">
        <v>-17.498930000000001</v>
      </c>
      <c r="F2764" s="317">
        <v>0</v>
      </c>
      <c r="G2764" s="317">
        <v>6</v>
      </c>
      <c r="H2764" s="317">
        <v>0</v>
      </c>
      <c r="I2764" s="317">
        <v>0</v>
      </c>
      <c r="J2764" s="317" t="s">
        <v>19</v>
      </c>
      <c r="K2764" s="317" t="s">
        <v>5432</v>
      </c>
      <c r="L2764" s="317" t="s">
        <v>8249</v>
      </c>
      <c r="M2764" s="317" t="e">
        <f>VLOOKUP(L2764,[2]Feuil1!$F:$F,1,)</f>
        <v>#N/A</v>
      </c>
      <c r="N2764" s="317"/>
    </row>
    <row r="2765" spans="1:14">
      <c r="A2765" s="317" t="str">
        <f>_xlfn.XLOOKUP(B2765,NRO!I:I,NRO!H:H)</f>
        <v>MED</v>
      </c>
      <c r="B2765" s="317" t="s">
        <v>171</v>
      </c>
      <c r="C2765" s="317" t="s">
        <v>4245</v>
      </c>
      <c r="D2765" s="317">
        <v>14.669930000000001</v>
      </c>
      <c r="E2765" s="317">
        <v>-17.437169999999998</v>
      </c>
      <c r="F2765" s="317">
        <v>0</v>
      </c>
      <c r="G2765" s="317">
        <v>6</v>
      </c>
      <c r="H2765" s="317">
        <v>0</v>
      </c>
      <c r="I2765" s="317">
        <v>0</v>
      </c>
      <c r="J2765" s="317" t="s">
        <v>19</v>
      </c>
      <c r="K2765" s="317" t="s">
        <v>5432</v>
      </c>
      <c r="L2765" s="317" t="s">
        <v>8250</v>
      </c>
      <c r="M2765" s="317" t="e">
        <f>VLOOKUP(L2765,[2]Feuil1!$F:$F,1,)</f>
        <v>#N/A</v>
      </c>
      <c r="N2765" s="317"/>
    </row>
    <row r="2766" spans="1:14">
      <c r="A2766" s="317" t="str">
        <f>_xlfn.XLOOKUP(B2766,NRO!I:I,NRO!H:H)</f>
        <v>MAD</v>
      </c>
      <c r="B2766" s="317" t="s">
        <v>1531</v>
      </c>
      <c r="C2766" s="317" t="s">
        <v>3822</v>
      </c>
      <c r="D2766" s="317">
        <v>14.856019999999999</v>
      </c>
      <c r="E2766" s="317">
        <v>-15.95664</v>
      </c>
      <c r="F2766" s="317">
        <v>0</v>
      </c>
      <c r="G2766" s="317">
        <v>8</v>
      </c>
      <c r="H2766" s="317">
        <v>0</v>
      </c>
      <c r="I2766" s="317">
        <v>0</v>
      </c>
      <c r="J2766" s="320" t="s">
        <v>5430</v>
      </c>
      <c r="K2766" s="317" t="s">
        <v>5432</v>
      </c>
      <c r="L2766" s="317" t="s">
        <v>8251</v>
      </c>
      <c r="M2766" s="317" t="e">
        <f>VLOOKUP(L2766,[2]Feuil1!$F:$F,1,)</f>
        <v>#N/A</v>
      </c>
      <c r="N2766" s="317"/>
    </row>
    <row r="2767" spans="1:14">
      <c r="A2767" s="317" t="str">
        <f>_xlfn.XLOOKUP(B2767,NRO!I:I,NRO!H:H)</f>
        <v>MBR</v>
      </c>
      <c r="B2767" s="317" t="s">
        <v>735</v>
      </c>
      <c r="C2767" s="317" t="s">
        <v>4957</v>
      </c>
      <c r="D2767" s="317">
        <v>14.407679999999999</v>
      </c>
      <c r="E2767" s="317">
        <v>-16.967289999999998</v>
      </c>
      <c r="F2767" s="317">
        <v>0</v>
      </c>
      <c r="G2767" s="317">
        <v>6</v>
      </c>
      <c r="H2767" s="317">
        <v>0</v>
      </c>
      <c r="I2767" s="317">
        <v>0</v>
      </c>
      <c r="J2767" s="320" t="s">
        <v>23</v>
      </c>
      <c r="K2767" s="317" t="s">
        <v>5432</v>
      </c>
      <c r="L2767" s="317" t="s">
        <v>8252</v>
      </c>
      <c r="M2767" s="317" t="e">
        <f>VLOOKUP(L2767,[2]Feuil1!$F:$F,1,)</f>
        <v>#N/A</v>
      </c>
      <c r="N2767" s="317"/>
    </row>
    <row r="2768" spans="1:14">
      <c r="A2768" s="317" t="str">
        <f>_xlfn.XLOOKUP(B2768,NRO!I:I,NRO!H:H)</f>
        <v>NFO</v>
      </c>
      <c r="B2768" s="317" t="s">
        <v>292</v>
      </c>
      <c r="C2768" s="317" t="s">
        <v>3961</v>
      </c>
      <c r="D2768" s="317">
        <v>14.75897</v>
      </c>
      <c r="E2768" s="317">
        <v>-17.464649999999999</v>
      </c>
      <c r="F2768" s="317">
        <v>0</v>
      </c>
      <c r="G2768" s="317">
        <v>6</v>
      </c>
      <c r="H2768" s="317">
        <v>0</v>
      </c>
      <c r="I2768" s="317">
        <v>0</v>
      </c>
      <c r="J2768" s="317" t="s">
        <v>19</v>
      </c>
      <c r="K2768" s="317" t="s">
        <v>5432</v>
      </c>
      <c r="L2768" s="317" t="s">
        <v>8253</v>
      </c>
      <c r="M2768" s="317" t="e">
        <f>VLOOKUP(L2768,[2]Feuil1!$F:$F,1,)</f>
        <v>#N/A</v>
      </c>
      <c r="N2768" s="317"/>
    </row>
    <row r="2769" spans="1:14">
      <c r="A2769" s="317" t="e">
        <f>_xlfn.XLOOKUP(B2769,NRO!I:I,NRO!H:H)</f>
        <v>#N/A</v>
      </c>
      <c r="B2769" s="317" t="s">
        <v>5152</v>
      </c>
      <c r="C2769" s="317" t="s">
        <v>4638</v>
      </c>
      <c r="D2769" s="317">
        <v>15.12215</v>
      </c>
      <c r="E2769" s="317">
        <v>-16.876169999999998</v>
      </c>
      <c r="F2769" s="317">
        <v>0</v>
      </c>
      <c r="G2769" s="317">
        <v>6</v>
      </c>
      <c r="H2769" s="317">
        <v>0</v>
      </c>
      <c r="I2769" s="317">
        <v>0</v>
      </c>
      <c r="J2769" s="320" t="s">
        <v>23</v>
      </c>
      <c r="K2769" s="317" t="s">
        <v>5432</v>
      </c>
      <c r="L2769" s="317" t="s">
        <v>8254</v>
      </c>
      <c r="M2769" s="317" t="e">
        <f>VLOOKUP(L2769,[2]Feuil1!$F:$F,1,)</f>
        <v>#N/A</v>
      </c>
      <c r="N2769" s="317"/>
    </row>
    <row r="2770" spans="1:14">
      <c r="A2770" s="317" t="e">
        <f>_xlfn.XLOOKUP(B2770,NRO!I:I,NRO!H:H)</f>
        <v>#N/A</v>
      </c>
      <c r="B2770" s="317" t="s">
        <v>5076</v>
      </c>
      <c r="C2770" s="317" t="s">
        <v>5007</v>
      </c>
      <c r="D2770" s="317">
        <v>14.7341</v>
      </c>
      <c r="E2770" s="317">
        <v>-17.45438</v>
      </c>
      <c r="F2770" s="317">
        <v>0</v>
      </c>
      <c r="G2770" s="317">
        <v>6</v>
      </c>
      <c r="H2770" s="317">
        <v>0</v>
      </c>
      <c r="I2770" s="317">
        <v>0</v>
      </c>
      <c r="J2770" s="317" t="s">
        <v>19</v>
      </c>
      <c r="K2770" s="317" t="s">
        <v>5432</v>
      </c>
      <c r="L2770" s="317" t="s">
        <v>8255</v>
      </c>
      <c r="M2770" s="317" t="e">
        <f>VLOOKUP(L2770,[2]Feuil1!$F:$F,1,)</f>
        <v>#N/A</v>
      </c>
      <c r="N2770" s="317"/>
    </row>
    <row r="2771" spans="1:14">
      <c r="A2771" s="317" t="str">
        <f>_xlfn.XLOOKUP(B2771,NRO!I:I,NRO!H:H)</f>
        <v>YOF</v>
      </c>
      <c r="B2771" s="317" t="s">
        <v>281</v>
      </c>
      <c r="C2771" s="317" t="s">
        <v>5060</v>
      </c>
      <c r="D2771" s="317">
        <v>14.74628</v>
      </c>
      <c r="E2771" s="317">
        <v>-17.497699999999998</v>
      </c>
      <c r="F2771" s="317">
        <v>0</v>
      </c>
      <c r="G2771" s="317">
        <v>6</v>
      </c>
      <c r="H2771" s="317">
        <v>0</v>
      </c>
      <c r="I2771" s="317">
        <v>0</v>
      </c>
      <c r="J2771" s="317" t="s">
        <v>19</v>
      </c>
      <c r="K2771" s="317" t="s">
        <v>5432</v>
      </c>
      <c r="L2771" s="317" t="s">
        <v>8256</v>
      </c>
      <c r="M2771" s="317" t="e">
        <f>VLOOKUP(L2771,[2]Feuil1!$F:$F,1,)</f>
        <v>#N/A</v>
      </c>
      <c r="N2771" s="317"/>
    </row>
    <row r="2772" spans="1:14">
      <c r="A2772" s="317" t="str">
        <f>_xlfn.XLOOKUP(B2772,NRO!I:I,NRO!H:H)</f>
        <v>REP</v>
      </c>
      <c r="B2772" s="317" t="s">
        <v>153</v>
      </c>
      <c r="C2772" s="317" t="s">
        <v>5313</v>
      </c>
      <c r="D2772" s="317">
        <v>14.666859000000001</v>
      </c>
      <c r="E2772" s="317">
        <v>-17.434501000000001</v>
      </c>
      <c r="F2772" s="317">
        <v>0</v>
      </c>
      <c r="G2772" s="317">
        <v>24</v>
      </c>
      <c r="H2772" s="317">
        <v>0</v>
      </c>
      <c r="I2772" s="317">
        <v>0</v>
      </c>
      <c r="J2772" s="317" t="s">
        <v>19</v>
      </c>
      <c r="K2772" s="317" t="s">
        <v>5432</v>
      </c>
      <c r="L2772" s="317" t="s">
        <v>8257</v>
      </c>
      <c r="M2772" s="317" t="e">
        <f>VLOOKUP(L2772,[2]Feuil1!$F:$F,1,)</f>
        <v>#N/A</v>
      </c>
      <c r="N2772" s="317"/>
    </row>
    <row r="2773" spans="1:14">
      <c r="A2773" s="317" t="str">
        <f>_xlfn.XLOOKUP(B2773,NRO!I:I,NRO!H:H)</f>
        <v>NGA</v>
      </c>
      <c r="B2773" s="317" t="s">
        <v>578</v>
      </c>
      <c r="C2773" s="317" t="s">
        <v>4514</v>
      </c>
      <c r="D2773" s="317">
        <v>16.05463</v>
      </c>
      <c r="E2773" s="317">
        <v>-16.449100000000001</v>
      </c>
      <c r="F2773" s="317">
        <v>0</v>
      </c>
      <c r="G2773" s="317">
        <v>6</v>
      </c>
      <c r="H2773" s="317">
        <v>0</v>
      </c>
      <c r="I2773" s="317">
        <v>0</v>
      </c>
      <c r="J2773" s="321" t="s">
        <v>26</v>
      </c>
      <c r="K2773" s="317" t="s">
        <v>5432</v>
      </c>
      <c r="L2773" s="317" t="s">
        <v>8258</v>
      </c>
      <c r="M2773" s="317" t="e">
        <f>VLOOKUP(L2773,[2]Feuil1!$F:$F,1,)</f>
        <v>#N/A</v>
      </c>
      <c r="N2773" s="317"/>
    </row>
    <row r="2774" spans="1:14">
      <c r="A2774" s="317" t="str">
        <f>_xlfn.XLOOKUP(B2774,NRO!I:I,NRO!H:H)</f>
        <v>BIG</v>
      </c>
      <c r="B2774" s="317" t="s">
        <v>1666</v>
      </c>
      <c r="C2774" s="317" t="s">
        <v>4427</v>
      </c>
      <c r="D2774" s="317">
        <v>12.79031</v>
      </c>
      <c r="E2774" s="317">
        <v>-16.21142</v>
      </c>
      <c r="F2774" s="317">
        <v>0</v>
      </c>
      <c r="G2774" s="317">
        <v>6</v>
      </c>
      <c r="H2774" s="317">
        <v>0</v>
      </c>
      <c r="I2774" s="317">
        <v>0</v>
      </c>
      <c r="J2774" s="319" t="s">
        <v>17</v>
      </c>
      <c r="K2774" s="317" t="s">
        <v>5432</v>
      </c>
      <c r="L2774" s="317" t="s">
        <v>8259</v>
      </c>
      <c r="M2774" s="317" t="e">
        <f>VLOOKUP(L2774,[2]Feuil1!$F:$F,1,)</f>
        <v>#N/A</v>
      </c>
      <c r="N2774" s="317"/>
    </row>
    <row r="2775" spans="1:14">
      <c r="A2775" s="317" t="str">
        <f>_xlfn.XLOOKUP(B2775,NRO!I:I,NRO!H:H)</f>
        <v>SDF</v>
      </c>
      <c r="B2775" s="317" t="s">
        <v>304</v>
      </c>
      <c r="C2775" s="317" t="s">
        <v>4145</v>
      </c>
      <c r="D2775" s="317">
        <v>14.745227</v>
      </c>
      <c r="E2775" s="317">
        <v>-17.464162999999999</v>
      </c>
      <c r="F2775" s="317">
        <v>0</v>
      </c>
      <c r="G2775" s="317">
        <v>6</v>
      </c>
      <c r="H2775" s="317">
        <v>0</v>
      </c>
      <c r="I2775" s="317">
        <v>0</v>
      </c>
      <c r="J2775" s="317" t="s">
        <v>19</v>
      </c>
      <c r="K2775" s="317" t="s">
        <v>5432</v>
      </c>
      <c r="L2775" s="317" t="s">
        <v>8260</v>
      </c>
      <c r="M2775" s="317" t="e">
        <f>VLOOKUP(L2775,[2]Feuil1!$F:$F,1,)</f>
        <v>#N/A</v>
      </c>
      <c r="N2775" s="317"/>
    </row>
    <row r="2776" spans="1:14">
      <c r="A2776" s="317" t="str">
        <f>_xlfn.XLOOKUP(B2776,NRO!I:I,NRO!H:H)</f>
        <v>SGK</v>
      </c>
      <c r="B2776" s="317" t="s">
        <v>1714</v>
      </c>
      <c r="C2776" s="317" t="s">
        <v>4438</v>
      </c>
      <c r="D2776" s="317">
        <v>14.82208</v>
      </c>
      <c r="E2776" s="317">
        <v>-17.27403</v>
      </c>
      <c r="F2776" s="317">
        <v>0</v>
      </c>
      <c r="G2776" s="317">
        <v>6</v>
      </c>
      <c r="H2776" s="317">
        <v>0</v>
      </c>
      <c r="I2776" s="317">
        <v>0</v>
      </c>
      <c r="J2776" s="318" t="s">
        <v>12</v>
      </c>
      <c r="K2776" s="317" t="s">
        <v>5432</v>
      </c>
      <c r="L2776" s="317" t="s">
        <v>8261</v>
      </c>
      <c r="M2776" s="317" t="e">
        <f>VLOOKUP(L2776,[2]Feuil1!$F:$F,1,)</f>
        <v>#N/A</v>
      </c>
      <c r="N2776" s="317"/>
    </row>
    <row r="2777" spans="1:14">
      <c r="A2777" s="317" t="str">
        <f>_xlfn.XLOOKUP(B2777,NRO!I:I,NRO!H:H)</f>
        <v>THS</v>
      </c>
      <c r="B2777" s="317" t="s">
        <v>1124</v>
      </c>
      <c r="C2777" s="317" t="s">
        <v>3777</v>
      </c>
      <c r="D2777" s="317">
        <v>14.7547</v>
      </c>
      <c r="E2777" s="317">
        <v>-16.933450000000001</v>
      </c>
      <c r="F2777" s="317">
        <v>0</v>
      </c>
      <c r="G2777" s="317">
        <v>8</v>
      </c>
      <c r="H2777" s="317">
        <v>0</v>
      </c>
      <c r="I2777" s="317">
        <v>0</v>
      </c>
      <c r="J2777" s="320" t="s">
        <v>23</v>
      </c>
      <c r="K2777" s="317" t="s">
        <v>5432</v>
      </c>
      <c r="L2777" s="317" t="s">
        <v>8262</v>
      </c>
      <c r="M2777" s="317" t="e">
        <f>VLOOKUP(L2777,[2]Feuil1!$F:$F,1,)</f>
        <v>#N/A</v>
      </c>
      <c r="N2777" s="317"/>
    </row>
    <row r="2778" spans="1:14">
      <c r="A2778" s="317" t="str">
        <f>_xlfn.XLOOKUP(B2778,NRO!I:I,NRO!H:H)</f>
        <v>DMD</v>
      </c>
      <c r="B2778" s="317" t="s">
        <v>1517</v>
      </c>
      <c r="C2778" s="317" t="s">
        <v>4423</v>
      </c>
      <c r="D2778" s="317">
        <v>14.723089999999999</v>
      </c>
      <c r="E2778" s="317">
        <v>-17.173749999999998</v>
      </c>
      <c r="F2778" s="317">
        <v>0</v>
      </c>
      <c r="G2778" s="317">
        <v>8</v>
      </c>
      <c r="H2778" s="317">
        <v>0</v>
      </c>
      <c r="I2778" s="317">
        <v>0</v>
      </c>
      <c r="J2778" s="318" t="s">
        <v>12</v>
      </c>
      <c r="K2778" s="317" t="s">
        <v>5432</v>
      </c>
      <c r="L2778" s="317" t="s">
        <v>8263</v>
      </c>
      <c r="M2778" s="317" t="str">
        <f>VLOOKUP(L2778,[2]Feuil1!$F:$F,1,)</f>
        <v>O_DMD_N01_PBO173_7</v>
      </c>
      <c r="N2778" s="317"/>
    </row>
    <row r="2779" spans="1:14">
      <c r="A2779" s="317" t="str">
        <f>_xlfn.XLOOKUP(B2779,NRO!I:I,NRO!H:H)</f>
        <v>SEB</v>
      </c>
      <c r="B2779" s="317" t="s">
        <v>1384</v>
      </c>
      <c r="C2779" s="317" t="s">
        <v>3873</v>
      </c>
      <c r="D2779" s="317">
        <v>14.72777</v>
      </c>
      <c r="E2779" s="317">
        <v>-17.132960000000001</v>
      </c>
      <c r="F2779" s="317">
        <v>0</v>
      </c>
      <c r="G2779" s="317">
        <v>8</v>
      </c>
      <c r="H2779" s="317">
        <v>0</v>
      </c>
      <c r="I2779" s="317">
        <v>0</v>
      </c>
      <c r="J2779" s="318" t="s">
        <v>12</v>
      </c>
      <c r="K2779" s="317" t="s">
        <v>5432</v>
      </c>
      <c r="L2779" s="317" t="s">
        <v>8264</v>
      </c>
      <c r="M2779" s="317" t="e">
        <f>VLOOKUP(L2779,[2]Feuil1!$F:$F,1,)</f>
        <v>#N/A</v>
      </c>
      <c r="N2779" s="317"/>
    </row>
    <row r="2780" spans="1:14">
      <c r="A2780" s="317" t="str">
        <f>_xlfn.XLOOKUP(B2780,NRO!I:I,NRO!H:H)</f>
        <v>SGK</v>
      </c>
      <c r="B2780" s="317" t="s">
        <v>1345</v>
      </c>
      <c r="C2780" s="317" t="s">
        <v>3726</v>
      </c>
      <c r="D2780" s="317">
        <v>14.81305</v>
      </c>
      <c r="E2780" s="317">
        <v>-17.182700000000001</v>
      </c>
      <c r="F2780" s="317">
        <v>0</v>
      </c>
      <c r="G2780" s="317">
        <v>8</v>
      </c>
      <c r="H2780" s="317">
        <v>0</v>
      </c>
      <c r="I2780" s="317">
        <v>0</v>
      </c>
      <c r="J2780" s="318" t="s">
        <v>12</v>
      </c>
      <c r="K2780" s="317" t="s">
        <v>5432</v>
      </c>
      <c r="L2780" s="317" t="s">
        <v>8265</v>
      </c>
      <c r="M2780" s="317" t="e">
        <f>VLOOKUP(L2780,[2]Feuil1!$F:$F,1,)</f>
        <v>#N/A</v>
      </c>
      <c r="N2780" s="317"/>
    </row>
    <row r="2781" spans="1:14">
      <c r="A2781" s="317" t="str">
        <f>_xlfn.XLOOKUP(B2781,NRO!I:I,NRO!H:H)</f>
        <v>MBO</v>
      </c>
      <c r="B2781" s="317" t="s">
        <v>1693</v>
      </c>
      <c r="C2781" s="317" t="s">
        <v>4512</v>
      </c>
      <c r="D2781" s="317">
        <v>15.135479999999999</v>
      </c>
      <c r="E2781" s="317">
        <v>-16.883140000000001</v>
      </c>
      <c r="F2781" s="317">
        <v>0</v>
      </c>
      <c r="G2781" s="317">
        <v>6</v>
      </c>
      <c r="H2781" s="317">
        <v>0</v>
      </c>
      <c r="I2781" s="317">
        <v>0</v>
      </c>
      <c r="J2781" s="320" t="s">
        <v>23</v>
      </c>
      <c r="K2781" s="317" t="s">
        <v>5432</v>
      </c>
      <c r="L2781" s="317" t="s">
        <v>8266</v>
      </c>
      <c r="M2781" s="317" t="e">
        <f>VLOOKUP(L2781,[2]Feuil1!$F:$F,1,)</f>
        <v>#N/A</v>
      </c>
      <c r="N2781" s="317"/>
    </row>
    <row r="2782" spans="1:14">
      <c r="A2782" s="317" t="str">
        <f>_xlfn.XLOOKUP(B2782,NRO!I:I,NRO!H:H)</f>
        <v>SVD</v>
      </c>
      <c r="B2782" s="317" t="s">
        <v>340</v>
      </c>
      <c r="C2782" s="317" t="s">
        <v>4389</v>
      </c>
      <c r="D2782" s="317">
        <v>14.72034</v>
      </c>
      <c r="E2782" s="317">
        <v>-17.449090000000002</v>
      </c>
      <c r="F2782" s="317">
        <v>0</v>
      </c>
      <c r="G2782" s="317">
        <v>6</v>
      </c>
      <c r="H2782" s="317">
        <v>0</v>
      </c>
      <c r="I2782" s="317">
        <v>0</v>
      </c>
      <c r="J2782" s="317" t="s">
        <v>19</v>
      </c>
      <c r="K2782" s="317" t="s">
        <v>5432</v>
      </c>
      <c r="L2782" s="317" t="s">
        <v>8267</v>
      </c>
      <c r="M2782" s="317" t="e">
        <f>VLOOKUP(L2782,[2]Feuil1!$F:$F,1,)</f>
        <v>#N/A</v>
      </c>
      <c r="N2782" s="317"/>
    </row>
    <row r="2783" spans="1:14">
      <c r="A2783" s="317" t="str">
        <f>_xlfn.XLOOKUP(B2783,NRO!I:I,NRO!H:H)</f>
        <v>MED</v>
      </c>
      <c r="B2783" s="317" t="s">
        <v>261</v>
      </c>
      <c r="C2783" s="317" t="s">
        <v>3860</v>
      </c>
      <c r="D2783" s="317">
        <v>14.68425</v>
      </c>
      <c r="E2783" s="317">
        <v>-17.431850000000001</v>
      </c>
      <c r="F2783" s="317">
        <v>0</v>
      </c>
      <c r="G2783" s="317">
        <v>6</v>
      </c>
      <c r="H2783" s="317">
        <v>0</v>
      </c>
      <c r="I2783" s="317">
        <v>0</v>
      </c>
      <c r="J2783" s="317" t="s">
        <v>19</v>
      </c>
      <c r="K2783" s="317" t="s">
        <v>5432</v>
      </c>
      <c r="L2783" s="317" t="s">
        <v>8268</v>
      </c>
      <c r="M2783" s="317" t="e">
        <f>VLOOKUP(L2783,[2]Feuil1!$F:$F,1,)</f>
        <v>#N/A</v>
      </c>
      <c r="N2783" s="317"/>
    </row>
    <row r="2784" spans="1:14">
      <c r="A2784" s="317" t="str">
        <f>_xlfn.XLOOKUP(B2784,NRO!I:I,NRO!H:H)</f>
        <v>SVD</v>
      </c>
      <c r="B2784" s="317" t="s">
        <v>382</v>
      </c>
      <c r="C2784" s="317" t="s">
        <v>3731</v>
      </c>
      <c r="D2784" s="317">
        <v>14.6999</v>
      </c>
      <c r="E2784" s="317">
        <v>-17.46782</v>
      </c>
      <c r="F2784" s="317">
        <v>0</v>
      </c>
      <c r="G2784" s="317">
        <v>6</v>
      </c>
      <c r="H2784" s="317">
        <v>0</v>
      </c>
      <c r="I2784" s="317">
        <v>0</v>
      </c>
      <c r="J2784" s="317" t="s">
        <v>19</v>
      </c>
      <c r="K2784" s="317" t="s">
        <v>5432</v>
      </c>
      <c r="L2784" s="317" t="s">
        <v>8269</v>
      </c>
      <c r="M2784" s="317" t="e">
        <f>VLOOKUP(L2784,[2]Feuil1!$F:$F,1,)</f>
        <v>#N/A</v>
      </c>
      <c r="N2784" s="317"/>
    </row>
    <row r="2785" spans="1:14">
      <c r="A2785" s="317" t="str">
        <f>_xlfn.XLOOKUP(B2785,NRO!I:I,NRO!H:H)</f>
        <v>KMR</v>
      </c>
      <c r="B2785" s="317" t="s">
        <v>639</v>
      </c>
      <c r="C2785" s="317" t="s">
        <v>3710</v>
      </c>
      <c r="D2785" s="317">
        <v>14.769030000000001</v>
      </c>
      <c r="E2785" s="317">
        <v>-17.365680000000001</v>
      </c>
      <c r="F2785" s="317">
        <v>0</v>
      </c>
      <c r="G2785" s="317">
        <v>8</v>
      </c>
      <c r="H2785" s="317">
        <v>0</v>
      </c>
      <c r="I2785" s="317">
        <v>0</v>
      </c>
      <c r="J2785" s="318" t="s">
        <v>12</v>
      </c>
      <c r="K2785" s="317" t="s">
        <v>5432</v>
      </c>
      <c r="L2785" s="317" t="s">
        <v>8270</v>
      </c>
      <c r="M2785" s="317" t="e">
        <f>VLOOKUP(L2785,[2]Feuil1!$F:$F,1,)</f>
        <v>#N/A</v>
      </c>
      <c r="N2785" s="317"/>
    </row>
    <row r="2786" spans="1:14">
      <c r="A2786" s="317" t="str">
        <f>_xlfn.XLOOKUP(B2786,NRO!I:I,NRO!H:H)</f>
        <v>HAN</v>
      </c>
      <c r="B2786" s="317" t="s">
        <v>215</v>
      </c>
      <c r="C2786" s="317" t="s">
        <v>3955</v>
      </c>
      <c r="D2786" s="317">
        <v>14.739599999999999</v>
      </c>
      <c r="E2786" s="317">
        <v>-17.431329999999999</v>
      </c>
      <c r="F2786" s="317">
        <v>0</v>
      </c>
      <c r="G2786" s="317">
        <v>6</v>
      </c>
      <c r="H2786" s="317">
        <v>0</v>
      </c>
      <c r="I2786" s="317">
        <v>0</v>
      </c>
      <c r="J2786" s="317" t="s">
        <v>19</v>
      </c>
      <c r="K2786" s="317" t="s">
        <v>5432</v>
      </c>
      <c r="L2786" s="317" t="s">
        <v>8271</v>
      </c>
      <c r="M2786" s="317" t="e">
        <f>VLOOKUP(L2786,[2]Feuil1!$F:$F,1,)</f>
        <v>#N/A</v>
      </c>
      <c r="N2786" s="317"/>
    </row>
    <row r="2787" spans="1:14">
      <c r="A2787" s="317" t="str">
        <f>_xlfn.XLOOKUP(B2787,NRO!I:I,NRO!H:H)</f>
        <v>MAD</v>
      </c>
      <c r="B2787" s="317" t="s">
        <v>1430</v>
      </c>
      <c r="C2787" s="317" t="s">
        <v>3793</v>
      </c>
      <c r="D2787" s="317">
        <v>14.847630000000001</v>
      </c>
      <c r="E2787" s="317">
        <v>-15.91813</v>
      </c>
      <c r="F2787" s="317">
        <v>0</v>
      </c>
      <c r="G2787" s="317">
        <v>8</v>
      </c>
      <c r="H2787" s="317">
        <v>0</v>
      </c>
      <c r="I2787" s="317">
        <v>0</v>
      </c>
      <c r="J2787" s="320" t="s">
        <v>5430</v>
      </c>
      <c r="K2787" s="317" t="s">
        <v>5432</v>
      </c>
      <c r="L2787" s="317" t="s">
        <v>8272</v>
      </c>
      <c r="M2787" s="317" t="e">
        <f>VLOOKUP(L2787,[2]Feuil1!$F:$F,1,)</f>
        <v>#N/A</v>
      </c>
      <c r="N2787" s="317"/>
    </row>
    <row r="2788" spans="1:14">
      <c r="A2788" s="317" t="str">
        <f>_xlfn.XLOOKUP(B2788,NRO!I:I,NRO!H:H)</f>
        <v>YOF</v>
      </c>
      <c r="B2788" s="317" t="s">
        <v>301</v>
      </c>
      <c r="C2788" s="317" t="s">
        <v>3749</v>
      </c>
      <c r="D2788" s="317">
        <v>14.75051</v>
      </c>
      <c r="E2788" s="317">
        <v>-17.48414</v>
      </c>
      <c r="F2788" s="317">
        <v>0</v>
      </c>
      <c r="G2788" s="317">
        <v>6</v>
      </c>
      <c r="H2788" s="317">
        <v>0</v>
      </c>
      <c r="I2788" s="317">
        <v>0</v>
      </c>
      <c r="J2788" s="317" t="s">
        <v>19</v>
      </c>
      <c r="K2788" s="317" t="s">
        <v>5432</v>
      </c>
      <c r="L2788" s="317" t="s">
        <v>8273</v>
      </c>
      <c r="M2788" s="317" t="e">
        <f>VLOOKUP(L2788,[2]Feuil1!$F:$F,1,)</f>
        <v>#N/A</v>
      </c>
      <c r="N2788" s="317"/>
    </row>
    <row r="2789" spans="1:14">
      <c r="A2789" s="317" t="str">
        <f>_xlfn.XLOOKUP(B2789,NRO!I:I,NRO!H:H)</f>
        <v>YOF</v>
      </c>
      <c r="B2789" s="317" t="s">
        <v>301</v>
      </c>
      <c r="C2789" s="317" t="s">
        <v>4183</v>
      </c>
      <c r="D2789" s="317">
        <v>14.75015</v>
      </c>
      <c r="E2789" s="317">
        <v>-17.483910000000002</v>
      </c>
      <c r="F2789" s="317">
        <v>0</v>
      </c>
      <c r="G2789" s="317">
        <v>6</v>
      </c>
      <c r="H2789" s="317">
        <v>0</v>
      </c>
      <c r="I2789" s="317">
        <v>0</v>
      </c>
      <c r="J2789" s="317" t="s">
        <v>19</v>
      </c>
      <c r="K2789" s="317" t="s">
        <v>5432</v>
      </c>
      <c r="L2789" s="317" t="s">
        <v>8274</v>
      </c>
      <c r="M2789" s="317" t="e">
        <f>VLOOKUP(L2789,[2]Feuil1!$F:$F,1,)</f>
        <v>#N/A</v>
      </c>
      <c r="N2789" s="317"/>
    </row>
    <row r="2790" spans="1:14">
      <c r="A2790" s="317" t="str">
        <f>_xlfn.XLOOKUP(B2790,NRO!I:I,NRO!H:H)</f>
        <v>SVD</v>
      </c>
      <c r="B2790" s="317" t="s">
        <v>1301</v>
      </c>
      <c r="C2790" s="317" t="s">
        <v>3808</v>
      </c>
      <c r="D2790" s="317">
        <v>14.71209</v>
      </c>
      <c r="E2790" s="317">
        <v>-17.468889999999998</v>
      </c>
      <c r="F2790" s="317">
        <v>0</v>
      </c>
      <c r="G2790" s="317">
        <v>6</v>
      </c>
      <c r="H2790" s="317">
        <v>0</v>
      </c>
      <c r="I2790" s="317">
        <v>0</v>
      </c>
      <c r="J2790" s="317" t="s">
        <v>19</v>
      </c>
      <c r="K2790" s="317" t="s">
        <v>5432</v>
      </c>
      <c r="L2790" s="317" t="s">
        <v>8275</v>
      </c>
      <c r="M2790" s="317" t="e">
        <f>VLOOKUP(L2790,[2]Feuil1!$F:$F,1,)</f>
        <v>#N/A</v>
      </c>
      <c r="N2790" s="317"/>
    </row>
    <row r="2791" spans="1:14">
      <c r="A2791" s="317" t="str">
        <f>_xlfn.XLOOKUP(B2791,NRO!I:I,NRO!H:H)</f>
        <v>GDW</v>
      </c>
      <c r="B2791" s="317" t="s">
        <v>874</v>
      </c>
      <c r="C2791" s="317" t="s">
        <v>3815</v>
      </c>
      <c r="D2791" s="317">
        <v>14.772220000000001</v>
      </c>
      <c r="E2791" s="317">
        <v>-17.40785</v>
      </c>
      <c r="F2791" s="317">
        <v>0</v>
      </c>
      <c r="G2791" s="317">
        <v>6</v>
      </c>
      <c r="H2791" s="317">
        <v>0</v>
      </c>
      <c r="I2791" s="317">
        <v>0</v>
      </c>
      <c r="J2791" s="318" t="s">
        <v>12</v>
      </c>
      <c r="K2791" s="317" t="s">
        <v>5432</v>
      </c>
      <c r="L2791" s="317" t="s">
        <v>8276</v>
      </c>
      <c r="M2791" s="317" t="e">
        <f>VLOOKUP(L2791,[2]Feuil1!$F:$F,1,)</f>
        <v>#N/A</v>
      </c>
      <c r="N2791" s="317"/>
    </row>
    <row r="2792" spans="1:14">
      <c r="A2792" s="317" t="str">
        <f>_xlfn.XLOOKUP(B2792,NRO!I:I,NRO!H:H)</f>
        <v>SDF</v>
      </c>
      <c r="B2792" s="317" t="s">
        <v>492</v>
      </c>
      <c r="C2792" s="317" t="s">
        <v>3863</v>
      </c>
      <c r="D2792" s="317">
        <v>14.744540000000001</v>
      </c>
      <c r="E2792" s="317">
        <v>-17.455739999999999</v>
      </c>
      <c r="F2792" s="317">
        <v>0</v>
      </c>
      <c r="G2792" s="317">
        <v>6</v>
      </c>
      <c r="H2792" s="317">
        <v>0</v>
      </c>
      <c r="I2792" s="317">
        <v>0</v>
      </c>
      <c r="J2792" s="317" t="s">
        <v>19</v>
      </c>
      <c r="K2792" s="317" t="s">
        <v>5432</v>
      </c>
      <c r="L2792" s="317" t="s">
        <v>8277</v>
      </c>
      <c r="M2792" s="317" t="e">
        <f>VLOOKUP(L2792,[2]Feuil1!$F:$F,1,)</f>
        <v>#N/A</v>
      </c>
      <c r="N2792" s="317"/>
    </row>
    <row r="2793" spans="1:14">
      <c r="A2793" s="317" t="str">
        <f>_xlfn.XLOOKUP(B2793,NRO!I:I,NRO!H:H)</f>
        <v>ACA</v>
      </c>
      <c r="B2793" s="317" t="s">
        <v>386</v>
      </c>
      <c r="C2793" s="317" t="s">
        <v>5163</v>
      </c>
      <c r="D2793" s="317">
        <v>14.6965</v>
      </c>
      <c r="E2793" s="317">
        <v>-17.460049999999999</v>
      </c>
      <c r="F2793" s="317">
        <v>0</v>
      </c>
      <c r="G2793" s="317">
        <v>48</v>
      </c>
      <c r="H2793" s="317">
        <v>0</v>
      </c>
      <c r="I2793" s="317">
        <v>0</v>
      </c>
      <c r="J2793" s="317" t="s">
        <v>19</v>
      </c>
      <c r="K2793" s="317" t="s">
        <v>5432</v>
      </c>
      <c r="L2793" s="317" t="s">
        <v>8278</v>
      </c>
      <c r="M2793" s="317" t="e">
        <f>VLOOKUP(L2793,[2]Feuil1!$F:$F,1,)</f>
        <v>#N/A</v>
      </c>
      <c r="N2793" s="317"/>
    </row>
    <row r="2794" spans="1:14">
      <c r="A2794" s="317" t="str">
        <f>_xlfn.XLOOKUP(B2794,NRO!I:I,NRO!H:H)</f>
        <v>TIA</v>
      </c>
      <c r="B2794" s="317" t="s">
        <v>1508</v>
      </c>
      <c r="C2794" s="317" t="s">
        <v>4104</v>
      </c>
      <c r="D2794" s="317">
        <v>14.756769999999999</v>
      </c>
      <c r="E2794" s="317">
        <v>-17.37649</v>
      </c>
      <c r="F2794" s="317">
        <v>0</v>
      </c>
      <c r="G2794" s="317">
        <v>8</v>
      </c>
      <c r="H2794" s="317">
        <v>0</v>
      </c>
      <c r="I2794" s="317">
        <v>0</v>
      </c>
      <c r="J2794" s="318" t="s">
        <v>12</v>
      </c>
      <c r="K2794" s="317" t="s">
        <v>5432</v>
      </c>
      <c r="L2794" s="317" t="s">
        <v>8279</v>
      </c>
      <c r="M2794" s="317" t="e">
        <f>VLOOKUP(L2794,[2]Feuil1!$F:$F,1,)</f>
        <v>#N/A</v>
      </c>
      <c r="N2794" s="317"/>
    </row>
    <row r="2795" spans="1:14">
      <c r="A2795" s="317" t="str">
        <f>_xlfn.XLOOKUP(B2795,NRO!I:I,NRO!H:H)</f>
        <v>SDF</v>
      </c>
      <c r="B2795" s="317" t="s">
        <v>533</v>
      </c>
      <c r="C2795" s="317" t="s">
        <v>4976</v>
      </c>
      <c r="D2795" s="317">
        <v>14.729649999999999</v>
      </c>
      <c r="E2795" s="317">
        <v>-17.459980000000002</v>
      </c>
      <c r="F2795" s="317">
        <v>0</v>
      </c>
      <c r="G2795" s="317">
        <v>6</v>
      </c>
      <c r="H2795" s="317">
        <v>0</v>
      </c>
      <c r="I2795" s="317">
        <v>0</v>
      </c>
      <c r="J2795" s="317" t="s">
        <v>19</v>
      </c>
      <c r="K2795" s="317" t="s">
        <v>5432</v>
      </c>
      <c r="L2795" s="317" t="s">
        <v>8280</v>
      </c>
      <c r="M2795" s="317" t="e">
        <f>VLOOKUP(L2795,[2]Feuil1!$F:$F,1,)</f>
        <v>#N/A</v>
      </c>
      <c r="N2795" s="317"/>
    </row>
    <row r="2796" spans="1:14">
      <c r="A2796" s="317" t="str">
        <f>_xlfn.XLOOKUP(B2796,NRO!I:I,NRO!H:H)</f>
        <v>NFO</v>
      </c>
      <c r="B2796" s="317" t="s">
        <v>292</v>
      </c>
      <c r="C2796" s="317" t="s">
        <v>3849</v>
      </c>
      <c r="D2796" s="317">
        <v>14.75892</v>
      </c>
      <c r="E2796" s="317">
        <v>-17.462199999999999</v>
      </c>
      <c r="F2796" s="317">
        <v>0</v>
      </c>
      <c r="G2796" s="317">
        <v>6</v>
      </c>
      <c r="H2796" s="317">
        <v>0</v>
      </c>
      <c r="I2796" s="317">
        <v>0</v>
      </c>
      <c r="J2796" s="317" t="s">
        <v>19</v>
      </c>
      <c r="K2796" s="317" t="s">
        <v>5432</v>
      </c>
      <c r="L2796" s="317" t="s">
        <v>8281</v>
      </c>
      <c r="M2796" s="317" t="e">
        <f>VLOOKUP(L2796,[2]Feuil1!$F:$F,1,)</f>
        <v>#N/A</v>
      </c>
      <c r="N2796" s="317"/>
    </row>
    <row r="2797" spans="1:14">
      <c r="A2797" s="317" t="str">
        <f>_xlfn.XLOOKUP(B2797,NRO!I:I,NRO!H:H)</f>
        <v>KLK</v>
      </c>
      <c r="B2797" s="317" t="s">
        <v>1076</v>
      </c>
      <c r="C2797" s="317" t="s">
        <v>3763</v>
      </c>
      <c r="D2797" s="317">
        <v>14.166880000000001</v>
      </c>
      <c r="E2797" s="317">
        <v>-16.05885</v>
      </c>
      <c r="F2797" s="317">
        <v>0</v>
      </c>
      <c r="G2797" s="317">
        <v>8</v>
      </c>
      <c r="H2797" s="317">
        <v>0</v>
      </c>
      <c r="I2797" s="317">
        <v>0</v>
      </c>
      <c r="J2797" s="322" t="s">
        <v>41</v>
      </c>
      <c r="K2797" s="317" t="s">
        <v>5432</v>
      </c>
      <c r="L2797" s="317" t="s">
        <v>8282</v>
      </c>
      <c r="M2797" s="317" t="e">
        <f>VLOOKUP(L2797,[2]Feuil1!$F:$F,1,)</f>
        <v>#N/A</v>
      </c>
      <c r="N2797" s="317"/>
    </row>
    <row r="2798" spans="1:14">
      <c r="A2798" s="317" t="str">
        <f>_xlfn.XLOOKUP(B2798,NRO!I:I,NRO!H:H)</f>
        <v>ZIG</v>
      </c>
      <c r="B2798" s="317" t="s">
        <v>684</v>
      </c>
      <c r="C2798" s="317" t="s">
        <v>4053</v>
      </c>
      <c r="D2798" s="317">
        <v>12.39019</v>
      </c>
      <c r="E2798" s="317">
        <v>-16.741330000000001</v>
      </c>
      <c r="F2798" s="317">
        <v>0</v>
      </c>
      <c r="G2798" s="317">
        <v>8</v>
      </c>
      <c r="H2798" s="317">
        <v>0</v>
      </c>
      <c r="I2798" s="317">
        <v>0</v>
      </c>
      <c r="J2798" s="319" t="s">
        <v>17</v>
      </c>
      <c r="K2798" s="317" t="s">
        <v>5432</v>
      </c>
      <c r="L2798" s="317" t="s">
        <v>8283</v>
      </c>
      <c r="M2798" s="317" t="e">
        <f>VLOOKUP(L2798,[2]Feuil1!$F:$F,1,)</f>
        <v>#N/A</v>
      </c>
      <c r="N2798" s="317"/>
    </row>
    <row r="2799" spans="1:14">
      <c r="A2799" s="317" t="str">
        <f>_xlfn.XLOOKUP(B2799,NRO!I:I,NRO!H:H)</f>
        <v>SDF</v>
      </c>
      <c r="B2799" s="317" t="s">
        <v>492</v>
      </c>
      <c r="C2799" s="317" t="s">
        <v>3855</v>
      </c>
      <c r="D2799" s="317">
        <v>14.744260000000001</v>
      </c>
      <c r="E2799" s="317">
        <v>-17.45796</v>
      </c>
      <c r="F2799" s="317">
        <v>0</v>
      </c>
      <c r="G2799" s="317">
        <v>6</v>
      </c>
      <c r="H2799" s="317">
        <v>0</v>
      </c>
      <c r="I2799" s="317">
        <v>0</v>
      </c>
      <c r="J2799" s="317" t="s">
        <v>19</v>
      </c>
      <c r="K2799" s="317" t="s">
        <v>5432</v>
      </c>
      <c r="L2799" s="317" t="s">
        <v>8284</v>
      </c>
      <c r="M2799" s="317" t="e">
        <f>VLOOKUP(L2799,[2]Feuil1!$F:$F,1,)</f>
        <v>#N/A</v>
      </c>
      <c r="N2799" s="317"/>
    </row>
    <row r="2800" spans="1:14">
      <c r="A2800" s="317" t="str">
        <f>_xlfn.XLOOKUP(B2800,NRO!I:I,NRO!H:H)</f>
        <v>CAP</v>
      </c>
      <c r="B2800" s="317" t="s">
        <v>1054</v>
      </c>
      <c r="C2800" s="317" t="s">
        <v>3911</v>
      </c>
      <c r="D2800" s="317">
        <v>12.363580000000001</v>
      </c>
      <c r="E2800" s="317">
        <v>-16.722860000000001</v>
      </c>
      <c r="F2800" s="317">
        <v>0</v>
      </c>
      <c r="G2800" s="317">
        <v>8</v>
      </c>
      <c r="H2800" s="317">
        <v>0</v>
      </c>
      <c r="I2800" s="317">
        <v>0</v>
      </c>
      <c r="J2800" s="319" t="s">
        <v>17</v>
      </c>
      <c r="K2800" s="317" t="s">
        <v>5432</v>
      </c>
      <c r="L2800" s="317" t="s">
        <v>8285</v>
      </c>
      <c r="M2800" s="317" t="e">
        <f>VLOOKUP(L2800,[2]Feuil1!$F:$F,1,)</f>
        <v>#N/A</v>
      </c>
      <c r="N2800" s="317"/>
    </row>
    <row r="2801" spans="1:14">
      <c r="A2801" s="317" t="str">
        <f>_xlfn.XLOOKUP(B2801,NRO!I:I,NRO!H:H)</f>
        <v>TIV</v>
      </c>
      <c r="B2801" s="317" t="s">
        <v>929</v>
      </c>
      <c r="C2801" s="317" t="s">
        <v>3763</v>
      </c>
      <c r="D2801" s="317">
        <v>14.95528</v>
      </c>
      <c r="E2801" s="317">
        <v>-14.95528</v>
      </c>
      <c r="F2801" s="317">
        <v>0</v>
      </c>
      <c r="G2801" s="317">
        <v>8</v>
      </c>
      <c r="H2801" s="317">
        <v>0</v>
      </c>
      <c r="I2801" s="317">
        <v>0</v>
      </c>
      <c r="J2801" s="320" t="s">
        <v>23</v>
      </c>
      <c r="K2801" s="317" t="s">
        <v>5432</v>
      </c>
      <c r="L2801" s="317" t="s">
        <v>8286</v>
      </c>
      <c r="M2801" s="317" t="e">
        <f>VLOOKUP(L2801,[2]Feuil1!$F:$F,1,)</f>
        <v>#N/A</v>
      </c>
      <c r="N2801" s="317"/>
    </row>
    <row r="2802" spans="1:14">
      <c r="A2802" s="317" t="str">
        <f>_xlfn.XLOOKUP(B2802,NRO!I:I,NRO!H:H)</f>
        <v>THS</v>
      </c>
      <c r="B2802" s="317" t="s">
        <v>1132</v>
      </c>
      <c r="C2802" s="317" t="s">
        <v>4924</v>
      </c>
      <c r="D2802" s="317">
        <v>14.79542</v>
      </c>
      <c r="E2802" s="317">
        <v>-16.964970000000001</v>
      </c>
      <c r="F2802" s="317">
        <v>0</v>
      </c>
      <c r="G2802" s="317">
        <v>8</v>
      </c>
      <c r="H2802" s="317">
        <v>0</v>
      </c>
      <c r="I2802" s="317">
        <v>0</v>
      </c>
      <c r="J2802" s="320" t="s">
        <v>23</v>
      </c>
      <c r="K2802" s="317" t="s">
        <v>5432</v>
      </c>
      <c r="L2802" s="317" t="s">
        <v>8287</v>
      </c>
      <c r="M2802" s="317" t="e">
        <f>VLOOKUP(L2802,[2]Feuil1!$F:$F,1,)</f>
        <v>#N/A</v>
      </c>
      <c r="N2802" s="317"/>
    </row>
    <row r="2803" spans="1:14">
      <c r="A2803" s="317" t="str">
        <f>_xlfn.XLOOKUP(B2803,NRO!I:I,NRO!H:H)</f>
        <v>YOF</v>
      </c>
      <c r="B2803" s="317" t="s">
        <v>281</v>
      </c>
      <c r="C2803" s="317" t="s">
        <v>5006</v>
      </c>
      <c r="D2803" s="317">
        <v>14.749370000000001</v>
      </c>
      <c r="E2803" s="317">
        <v>-17.49783</v>
      </c>
      <c r="F2803" s="317">
        <v>0</v>
      </c>
      <c r="G2803" s="317">
        <v>6</v>
      </c>
      <c r="H2803" s="317">
        <v>0</v>
      </c>
      <c r="I2803" s="317">
        <v>0</v>
      </c>
      <c r="J2803" s="317" t="s">
        <v>19</v>
      </c>
      <c r="K2803" s="317" t="s">
        <v>5432</v>
      </c>
      <c r="L2803" s="317" t="s">
        <v>8288</v>
      </c>
      <c r="M2803" s="317" t="e">
        <f>VLOOKUP(L2803,[2]Feuil1!$F:$F,1,)</f>
        <v>#N/A</v>
      </c>
      <c r="N2803" s="317"/>
    </row>
    <row r="2804" spans="1:14">
      <c r="A2804" s="317" t="str">
        <f>_xlfn.XLOOKUP(B2804,NRO!I:I,NRO!H:H)</f>
        <v>ACA</v>
      </c>
      <c r="B2804" s="317" t="s">
        <v>191</v>
      </c>
      <c r="C2804" s="317" t="s">
        <v>4028</v>
      </c>
      <c r="D2804" s="317">
        <v>14.695273</v>
      </c>
      <c r="E2804" s="317">
        <v>-17.455871999999999</v>
      </c>
      <c r="F2804" s="317">
        <v>0</v>
      </c>
      <c r="G2804" s="317">
        <v>6</v>
      </c>
      <c r="H2804" s="317">
        <v>0</v>
      </c>
      <c r="I2804" s="317">
        <v>0</v>
      </c>
      <c r="J2804" s="317" t="s">
        <v>19</v>
      </c>
      <c r="K2804" s="317" t="s">
        <v>5432</v>
      </c>
      <c r="L2804" s="317" t="s">
        <v>8289</v>
      </c>
      <c r="M2804" s="317" t="e">
        <f>VLOOKUP(L2804,[2]Feuil1!$F:$F,1,)</f>
        <v>#N/A</v>
      </c>
      <c r="N2804" s="317"/>
    </row>
    <row r="2805" spans="1:14">
      <c r="A2805" s="317" t="str">
        <f>_xlfn.XLOOKUP(B2805,NRO!I:I,NRO!H:H)</f>
        <v>GDW</v>
      </c>
      <c r="B2805" s="317" t="s">
        <v>999</v>
      </c>
      <c r="C2805" s="317" t="s">
        <v>3897</v>
      </c>
      <c r="D2805" s="317">
        <v>14.77022</v>
      </c>
      <c r="E2805" s="317">
        <v>-17.408770000000001</v>
      </c>
      <c r="F2805" s="317">
        <v>0</v>
      </c>
      <c r="G2805" s="317">
        <v>8</v>
      </c>
      <c r="H2805" s="317">
        <v>0</v>
      </c>
      <c r="I2805" s="317">
        <v>0</v>
      </c>
      <c r="J2805" s="318" t="s">
        <v>12</v>
      </c>
      <c r="K2805" s="317" t="s">
        <v>5432</v>
      </c>
      <c r="L2805" s="317" t="s">
        <v>8290</v>
      </c>
      <c r="M2805" s="317" t="e">
        <f>VLOOKUP(L2805,[2]Feuil1!$F:$F,1,)</f>
        <v>#N/A</v>
      </c>
      <c r="N2805" s="317"/>
    </row>
    <row r="2806" spans="1:14">
      <c r="A2806" s="317" t="str">
        <f>_xlfn.XLOOKUP(B2806,NRO!I:I,NRO!H:H)</f>
        <v>MBO</v>
      </c>
      <c r="B2806" s="317" t="s">
        <v>1689</v>
      </c>
      <c r="C2806" s="317" t="s">
        <v>4685</v>
      </c>
      <c r="D2806" s="317">
        <v>15.12468</v>
      </c>
      <c r="E2806" s="317">
        <v>-16.882239999999999</v>
      </c>
      <c r="F2806" s="317">
        <v>0</v>
      </c>
      <c r="G2806" s="317">
        <v>6</v>
      </c>
      <c r="H2806" s="317">
        <v>0</v>
      </c>
      <c r="I2806" s="317">
        <v>0</v>
      </c>
      <c r="J2806" s="320" t="s">
        <v>23</v>
      </c>
      <c r="K2806" s="317" t="s">
        <v>5432</v>
      </c>
      <c r="L2806" s="317" t="s">
        <v>8291</v>
      </c>
      <c r="M2806" s="317" t="e">
        <f>VLOOKUP(L2806,[2]Feuil1!$F:$F,1,)</f>
        <v>#N/A</v>
      </c>
      <c r="N2806" s="317"/>
    </row>
    <row r="2807" spans="1:14">
      <c r="A2807" s="317" t="str">
        <f>_xlfn.XLOOKUP(B2807,NRO!I:I,NRO!H:H)</f>
        <v>THS</v>
      </c>
      <c r="B2807" s="317" t="s">
        <v>1360</v>
      </c>
      <c r="C2807" s="317" t="s">
        <v>3699</v>
      </c>
      <c r="D2807" s="317">
        <v>14.775690000000001</v>
      </c>
      <c r="E2807" s="317">
        <v>-16.909199999999998</v>
      </c>
      <c r="F2807" s="317">
        <v>0</v>
      </c>
      <c r="G2807" s="317">
        <v>8</v>
      </c>
      <c r="H2807" s="317">
        <v>0</v>
      </c>
      <c r="I2807" s="317">
        <v>0</v>
      </c>
      <c r="J2807" s="320" t="s">
        <v>23</v>
      </c>
      <c r="K2807" s="317" t="s">
        <v>5432</v>
      </c>
      <c r="L2807" s="317" t="s">
        <v>8292</v>
      </c>
      <c r="M2807" s="317" t="e">
        <f>VLOOKUP(L2807,[2]Feuil1!$F:$F,1,)</f>
        <v>#N/A</v>
      </c>
      <c r="N2807" s="317"/>
    </row>
    <row r="2808" spans="1:14">
      <c r="A2808" s="317" t="str">
        <f>_xlfn.XLOOKUP(B2808,NRO!I:I,NRO!H:H)</f>
        <v>KLK</v>
      </c>
      <c r="B2808" s="317" t="s">
        <v>1495</v>
      </c>
      <c r="C2808" s="317" t="s">
        <v>3833</v>
      </c>
      <c r="D2808" s="317">
        <v>14.148999999999999</v>
      </c>
      <c r="E2808" s="317">
        <v>-16.09337</v>
      </c>
      <c r="F2808" s="317">
        <v>0</v>
      </c>
      <c r="G2808" s="317">
        <v>8</v>
      </c>
      <c r="H2808" s="317">
        <v>0</v>
      </c>
      <c r="I2808" s="317">
        <v>0</v>
      </c>
      <c r="J2808" s="322" t="s">
        <v>41</v>
      </c>
      <c r="K2808" s="317" t="s">
        <v>5432</v>
      </c>
      <c r="L2808" s="317" t="s">
        <v>8293</v>
      </c>
      <c r="M2808" s="317" t="e">
        <f>VLOOKUP(L2808,[2]Feuil1!$F:$F,1,)</f>
        <v>#N/A</v>
      </c>
      <c r="N2808" s="317"/>
    </row>
    <row r="2809" spans="1:14">
      <c r="A2809" s="317" t="str">
        <f>_xlfn.XLOOKUP(B2809,NRO!I:I,NRO!H:H)</f>
        <v>CAM</v>
      </c>
      <c r="B2809" s="317" t="s">
        <v>404</v>
      </c>
      <c r="C2809" s="317" t="s">
        <v>5314</v>
      </c>
      <c r="D2809" s="317">
        <v>14.773657</v>
      </c>
      <c r="E2809" s="317">
        <v>-17.415146</v>
      </c>
      <c r="F2809" s="317">
        <v>0</v>
      </c>
      <c r="G2809" s="317">
        <v>6</v>
      </c>
      <c r="H2809" s="317">
        <v>0</v>
      </c>
      <c r="I2809" s="317">
        <v>0</v>
      </c>
      <c r="J2809" s="318" t="s">
        <v>12</v>
      </c>
      <c r="K2809" s="317" t="s">
        <v>5432</v>
      </c>
      <c r="L2809" s="317" t="s">
        <v>8294</v>
      </c>
      <c r="M2809" s="317" t="e">
        <f>VLOOKUP(L2809,[2]Feuil1!$F:$F,1,)</f>
        <v>#N/A</v>
      </c>
      <c r="N2809" s="317"/>
    </row>
    <row r="2810" spans="1:14">
      <c r="A2810" s="317" t="str">
        <f>_xlfn.XLOOKUP(B2810,NRO!I:I,NRO!H:H)</f>
        <v>KLK</v>
      </c>
      <c r="B2810" s="317" t="s">
        <v>1495</v>
      </c>
      <c r="C2810" s="317" t="s">
        <v>4402</v>
      </c>
      <c r="D2810" s="317">
        <v>14.144740000000001</v>
      </c>
      <c r="E2810" s="317">
        <v>-16.086760000000002</v>
      </c>
      <c r="F2810" s="317">
        <v>0</v>
      </c>
      <c r="G2810" s="317">
        <v>8</v>
      </c>
      <c r="H2810" s="317">
        <v>0</v>
      </c>
      <c r="I2810" s="317">
        <v>0</v>
      </c>
      <c r="J2810" s="322" t="s">
        <v>41</v>
      </c>
      <c r="K2810" s="317" t="s">
        <v>5432</v>
      </c>
      <c r="L2810" s="317" t="s">
        <v>8295</v>
      </c>
      <c r="M2810" s="317" t="e">
        <f>VLOOKUP(L2810,[2]Feuil1!$F:$F,1,)</f>
        <v>#N/A</v>
      </c>
      <c r="N2810" s="317"/>
    </row>
    <row r="2811" spans="1:14">
      <c r="A2811" s="317" t="str">
        <f>_xlfn.XLOOKUP(B2811,NRO!I:I,NRO!H:H)</f>
        <v>THS</v>
      </c>
      <c r="B2811" s="317" t="s">
        <v>1132</v>
      </c>
      <c r="C2811" s="317" t="s">
        <v>4919</v>
      </c>
      <c r="D2811" s="317">
        <v>14.7967</v>
      </c>
      <c r="E2811" s="317">
        <v>-16.964079999999999</v>
      </c>
      <c r="F2811" s="317">
        <v>0</v>
      </c>
      <c r="G2811" s="317">
        <v>8</v>
      </c>
      <c r="H2811" s="317">
        <v>0</v>
      </c>
      <c r="I2811" s="317">
        <v>0</v>
      </c>
      <c r="J2811" s="320" t="s">
        <v>23</v>
      </c>
      <c r="K2811" s="317" t="s">
        <v>5432</v>
      </c>
      <c r="L2811" s="317" t="s">
        <v>8296</v>
      </c>
      <c r="M2811" s="317" t="e">
        <f>VLOOKUP(L2811,[2]Feuil1!$F:$F,1,)</f>
        <v>#N/A</v>
      </c>
      <c r="N2811" s="317"/>
    </row>
    <row r="2812" spans="1:14">
      <c r="A2812" s="317" t="str">
        <f>_xlfn.XLOOKUP(B2812,NRO!I:I,NRO!H:H)</f>
        <v>TIA</v>
      </c>
      <c r="B2812" s="317" t="s">
        <v>809</v>
      </c>
      <c r="C2812" s="317" t="s">
        <v>3842</v>
      </c>
      <c r="D2812" s="317">
        <v>14.76042</v>
      </c>
      <c r="E2812" s="317">
        <v>-17.379750000000001</v>
      </c>
      <c r="F2812" s="317">
        <v>0</v>
      </c>
      <c r="G2812" s="317">
        <v>6</v>
      </c>
      <c r="H2812" s="317">
        <v>0</v>
      </c>
      <c r="I2812" s="317">
        <v>0</v>
      </c>
      <c r="J2812" s="318" t="s">
        <v>12</v>
      </c>
      <c r="K2812" s="317" t="s">
        <v>5432</v>
      </c>
      <c r="L2812" s="317" t="s">
        <v>8297</v>
      </c>
      <c r="M2812" s="317" t="e">
        <f>VLOOKUP(L2812,[2]Feuil1!$F:$F,1,)</f>
        <v>#N/A</v>
      </c>
      <c r="N2812" s="317"/>
    </row>
    <row r="2813" spans="1:14">
      <c r="A2813" s="317" t="str">
        <f>_xlfn.XLOOKUP(B2813,NRO!I:I,NRO!H:H)</f>
        <v>MBR</v>
      </c>
      <c r="B2813" s="317" t="s">
        <v>735</v>
      </c>
      <c r="C2813" s="317" t="s">
        <v>4688</v>
      </c>
      <c r="D2813" s="317">
        <v>14.407500000000001</v>
      </c>
      <c r="E2813" s="317">
        <v>-16.96754</v>
      </c>
      <c r="F2813" s="317">
        <v>0</v>
      </c>
      <c r="G2813" s="317">
        <v>6</v>
      </c>
      <c r="H2813" s="317">
        <v>0</v>
      </c>
      <c r="I2813" s="317">
        <v>0</v>
      </c>
      <c r="J2813" s="320" t="s">
        <v>23</v>
      </c>
      <c r="K2813" s="317" t="s">
        <v>5432</v>
      </c>
      <c r="L2813" s="317" t="s">
        <v>8298</v>
      </c>
      <c r="M2813" s="317" t="e">
        <f>VLOOKUP(L2813,[2]Feuil1!$F:$F,1,)</f>
        <v>#N/A</v>
      </c>
      <c r="N2813" s="317"/>
    </row>
    <row r="2814" spans="1:14">
      <c r="A2814" s="317" t="str">
        <f>_xlfn.XLOOKUP(B2814,NRO!I:I,NRO!H:H)</f>
        <v>DMD</v>
      </c>
      <c r="B2814" s="317" t="s">
        <v>1538</v>
      </c>
      <c r="C2814" s="317" t="s">
        <v>3777</v>
      </c>
      <c r="D2814" s="317">
        <v>14.725239999999999</v>
      </c>
      <c r="E2814" s="317">
        <v>-17.181139999999999</v>
      </c>
      <c r="F2814" s="317">
        <v>0</v>
      </c>
      <c r="G2814" s="317">
        <v>8</v>
      </c>
      <c r="H2814" s="317">
        <v>0</v>
      </c>
      <c r="I2814" s="317">
        <v>0</v>
      </c>
      <c r="J2814" s="318" t="s">
        <v>12</v>
      </c>
      <c r="K2814" s="317" t="s">
        <v>5432</v>
      </c>
      <c r="L2814" s="317" t="s">
        <v>8299</v>
      </c>
      <c r="M2814" s="317" t="e">
        <f>VLOOKUP(L2814,[2]Feuil1!$F:$F,1,)</f>
        <v>#N/A</v>
      </c>
      <c r="N2814" s="317"/>
    </row>
    <row r="2815" spans="1:14">
      <c r="A2815" s="317" t="str">
        <f>_xlfn.XLOOKUP(B2815,NRO!I:I,NRO!H:H)</f>
        <v>TIA</v>
      </c>
      <c r="B2815" s="317" t="s">
        <v>1146</v>
      </c>
      <c r="C2815" s="317" t="s">
        <v>3789</v>
      </c>
      <c r="D2815" s="317">
        <v>14.743259999999999</v>
      </c>
      <c r="E2815" s="317">
        <v>-17.371749999999999</v>
      </c>
      <c r="F2815" s="317">
        <v>0</v>
      </c>
      <c r="G2815" s="317">
        <v>8</v>
      </c>
      <c r="H2815" s="317">
        <v>0</v>
      </c>
      <c r="I2815" s="317">
        <v>0</v>
      </c>
      <c r="J2815" s="318" t="s">
        <v>12</v>
      </c>
      <c r="K2815" s="317" t="s">
        <v>5432</v>
      </c>
      <c r="L2815" s="317" t="s">
        <v>8300</v>
      </c>
      <c r="M2815" s="317" t="e">
        <f>VLOOKUP(L2815,[2]Feuil1!$F:$F,1,)</f>
        <v>#N/A</v>
      </c>
      <c r="N2815" s="317"/>
    </row>
    <row r="2816" spans="1:14">
      <c r="A2816" s="317" t="str">
        <f>_xlfn.XLOOKUP(B2816,NRO!I:I,NRO!H:H)</f>
        <v>DBL</v>
      </c>
      <c r="B2816" s="317" t="s">
        <v>1410</v>
      </c>
      <c r="C2816" s="317" t="s">
        <v>3700</v>
      </c>
      <c r="D2816" s="317">
        <v>14.656739999999999</v>
      </c>
      <c r="E2816" s="317">
        <v>-16.2242</v>
      </c>
      <c r="F2816" s="317">
        <v>0</v>
      </c>
      <c r="G2816" s="317">
        <v>8</v>
      </c>
      <c r="H2816" s="317">
        <v>0</v>
      </c>
      <c r="I2816" s="317">
        <v>0</v>
      </c>
      <c r="J2816" s="320" t="s">
        <v>5430</v>
      </c>
      <c r="K2816" s="317" t="s">
        <v>5432</v>
      </c>
      <c r="L2816" s="317" t="s">
        <v>8301</v>
      </c>
      <c r="M2816" s="317" t="e">
        <f>VLOOKUP(L2816,[2]Feuil1!$F:$F,1,)</f>
        <v>#N/A</v>
      </c>
      <c r="N2816" s="317"/>
    </row>
    <row r="2817" spans="1:14">
      <c r="A2817" s="317" t="e">
        <f>_xlfn.XLOOKUP(B2817,NRO!I:I,NRO!H:H)</f>
        <v>#N/A</v>
      </c>
      <c r="B2817" s="317" t="s">
        <v>5086</v>
      </c>
      <c r="C2817" s="317" t="s">
        <v>3998</v>
      </c>
      <c r="D2817" s="317">
        <v>14.729089999999999</v>
      </c>
      <c r="E2817" s="317">
        <v>-17.456379999999999</v>
      </c>
      <c r="F2817" s="317">
        <v>0</v>
      </c>
      <c r="G2817" s="317">
        <v>6</v>
      </c>
      <c r="H2817" s="317">
        <v>0</v>
      </c>
      <c r="I2817" s="317">
        <v>0</v>
      </c>
      <c r="J2817" s="317" t="s">
        <v>19</v>
      </c>
      <c r="K2817" s="317" t="s">
        <v>5432</v>
      </c>
      <c r="L2817" s="317" t="s">
        <v>8302</v>
      </c>
      <c r="M2817" s="317" t="e">
        <f>VLOOKUP(L2817,[2]Feuil1!$F:$F,1,)</f>
        <v>#N/A</v>
      </c>
      <c r="N2817" s="317"/>
    </row>
    <row r="2818" spans="1:14">
      <c r="A2818" s="317" t="str">
        <f>_xlfn.XLOOKUP(B2818,NRO!I:I,NRO!H:H)</f>
        <v>REP</v>
      </c>
      <c r="B2818" s="317" t="s">
        <v>162</v>
      </c>
      <c r="C2818" s="317" t="s">
        <v>4068</v>
      </c>
      <c r="D2818" s="317">
        <v>14.6584</v>
      </c>
      <c r="E2818" s="317">
        <v>-17.439350000000001</v>
      </c>
      <c r="F2818" s="317">
        <v>0</v>
      </c>
      <c r="G2818" s="317">
        <v>6</v>
      </c>
      <c r="H2818" s="317">
        <v>0</v>
      </c>
      <c r="I2818" s="317">
        <v>0</v>
      </c>
      <c r="J2818" s="317" t="s">
        <v>19</v>
      </c>
      <c r="K2818" s="317" t="s">
        <v>5432</v>
      </c>
      <c r="L2818" s="317" t="s">
        <v>8303</v>
      </c>
      <c r="M2818" s="317" t="e">
        <f>VLOOKUP(L2818,[2]Feuil1!$F:$F,1,)</f>
        <v>#N/A</v>
      </c>
      <c r="N2818" s="317"/>
    </row>
    <row r="2819" spans="1:14">
      <c r="A2819" s="317" t="str">
        <f>_xlfn.XLOOKUP(B2819,NRO!I:I,NRO!H:H)</f>
        <v>ZIG</v>
      </c>
      <c r="B2819" s="317" t="s">
        <v>1440</v>
      </c>
      <c r="C2819" s="317" t="s">
        <v>3761</v>
      </c>
      <c r="D2819" s="317">
        <v>12.57058</v>
      </c>
      <c r="E2819" s="317">
        <v>-16.282889999999998</v>
      </c>
      <c r="F2819" s="317">
        <v>0</v>
      </c>
      <c r="G2819" s="317">
        <v>8</v>
      </c>
      <c r="H2819" s="317">
        <v>0</v>
      </c>
      <c r="I2819" s="317">
        <v>0</v>
      </c>
      <c r="J2819" s="319" t="s">
        <v>17</v>
      </c>
      <c r="K2819" s="317" t="s">
        <v>5432</v>
      </c>
      <c r="L2819" s="317" t="s">
        <v>8304</v>
      </c>
      <c r="M2819" s="317" t="e">
        <f>VLOOKUP(L2819,[2]Feuil1!$F:$F,1,)</f>
        <v>#N/A</v>
      </c>
      <c r="N2819" s="317"/>
    </row>
    <row r="2820" spans="1:14">
      <c r="A2820" s="317" t="str">
        <f>_xlfn.XLOOKUP(B2820,NRO!I:I,NRO!H:H)</f>
        <v>HAN</v>
      </c>
      <c r="B2820" s="317" t="s">
        <v>1228</v>
      </c>
      <c r="C2820" s="317" t="s">
        <v>3716</v>
      </c>
      <c r="D2820" s="317">
        <v>14.7331</v>
      </c>
      <c r="E2820" s="317">
        <v>-17.415600000000001</v>
      </c>
      <c r="F2820" s="317">
        <v>0</v>
      </c>
      <c r="G2820" s="317">
        <v>8</v>
      </c>
      <c r="H2820" s="317">
        <v>0</v>
      </c>
      <c r="I2820" s="317">
        <v>0</v>
      </c>
      <c r="J2820" s="318" t="s">
        <v>12</v>
      </c>
      <c r="K2820" s="317" t="s">
        <v>5432</v>
      </c>
      <c r="L2820" s="317" t="s">
        <v>8305</v>
      </c>
      <c r="M2820" s="317" t="e">
        <f>VLOOKUP(L2820,[2]Feuil1!$F:$F,1,)</f>
        <v>#N/A</v>
      </c>
      <c r="N2820" s="317"/>
    </row>
    <row r="2821" spans="1:14">
      <c r="A2821" s="317" t="e">
        <f>_xlfn.XLOOKUP(B2821,NRO!I:I,NRO!H:H)</f>
        <v>#N/A</v>
      </c>
      <c r="B2821" s="317" t="s">
        <v>5152</v>
      </c>
      <c r="C2821" s="317" t="s">
        <v>4428</v>
      </c>
      <c r="D2821" s="317">
        <v>15.12349</v>
      </c>
      <c r="E2821" s="317">
        <v>-16.880299999999998</v>
      </c>
      <c r="F2821" s="317">
        <v>0</v>
      </c>
      <c r="G2821" s="317">
        <v>6</v>
      </c>
      <c r="H2821" s="317">
        <v>0</v>
      </c>
      <c r="I2821" s="317">
        <v>0</v>
      </c>
      <c r="J2821" s="320" t="s">
        <v>23</v>
      </c>
      <c r="K2821" s="317" t="s">
        <v>5432</v>
      </c>
      <c r="L2821" s="317" t="s">
        <v>8306</v>
      </c>
      <c r="M2821" s="317" t="e">
        <f>VLOOKUP(L2821,[2]Feuil1!$F:$F,1,)</f>
        <v>#N/A</v>
      </c>
      <c r="N2821" s="317"/>
    </row>
    <row r="2822" spans="1:14">
      <c r="A2822" s="317" t="str">
        <f>_xlfn.XLOOKUP(B2822,NRO!I:I,NRO!H:H)</f>
        <v>KLK</v>
      </c>
      <c r="B2822" s="317" t="s">
        <v>1495</v>
      </c>
      <c r="C2822" s="317" t="s">
        <v>4110</v>
      </c>
      <c r="D2822" s="317">
        <v>14.14667</v>
      </c>
      <c r="E2822" s="317">
        <v>-16.089279999999999</v>
      </c>
      <c r="F2822" s="317">
        <v>0</v>
      </c>
      <c r="G2822" s="317">
        <v>8</v>
      </c>
      <c r="H2822" s="317">
        <v>0</v>
      </c>
      <c r="I2822" s="317">
        <v>0</v>
      </c>
      <c r="J2822" s="322" t="s">
        <v>41</v>
      </c>
      <c r="K2822" s="317" t="s">
        <v>5432</v>
      </c>
      <c r="L2822" s="317" t="s">
        <v>8307</v>
      </c>
      <c r="M2822" s="317" t="e">
        <f>VLOOKUP(L2822,[2]Feuil1!$F:$F,1,)</f>
        <v>#N/A</v>
      </c>
      <c r="N2822" s="317"/>
    </row>
    <row r="2823" spans="1:14">
      <c r="A2823" s="317" t="str">
        <f>_xlfn.XLOOKUP(B2823,NRO!I:I,NRO!H:H)</f>
        <v>BGY</v>
      </c>
      <c r="B2823" s="317" t="s">
        <v>1081</v>
      </c>
      <c r="C2823" s="317" t="s">
        <v>5315</v>
      </c>
      <c r="D2823" s="317">
        <v>14.69591</v>
      </c>
      <c r="E2823" s="317">
        <v>-17.222570000000001</v>
      </c>
      <c r="F2823" s="317">
        <v>0</v>
      </c>
      <c r="G2823" s="317">
        <v>8</v>
      </c>
      <c r="H2823" s="317">
        <v>0</v>
      </c>
      <c r="I2823" s="317">
        <v>0</v>
      </c>
      <c r="J2823" s="318" t="s">
        <v>12</v>
      </c>
      <c r="K2823" s="317" t="s">
        <v>5432</v>
      </c>
      <c r="L2823" s="317" t="s">
        <v>8308</v>
      </c>
      <c r="M2823" s="317" t="e">
        <f>VLOOKUP(L2823,[2]Feuil1!$F:$F,1,)</f>
        <v>#N/A</v>
      </c>
      <c r="N2823" s="317"/>
    </row>
    <row r="2824" spans="1:14">
      <c r="A2824" s="317" t="str">
        <f>_xlfn.XLOOKUP(B2824,NRO!I:I,NRO!H:H)</f>
        <v>ZIG</v>
      </c>
      <c r="B2824" s="317" t="s">
        <v>684</v>
      </c>
      <c r="C2824" s="317" t="s">
        <v>3758</v>
      </c>
      <c r="D2824" s="317">
        <v>12.38987</v>
      </c>
      <c r="E2824" s="317">
        <v>-16.739149999999999</v>
      </c>
      <c r="F2824" s="317">
        <v>0</v>
      </c>
      <c r="G2824" s="317">
        <v>8</v>
      </c>
      <c r="H2824" s="317">
        <v>0</v>
      </c>
      <c r="I2824" s="317">
        <v>0</v>
      </c>
      <c r="J2824" s="319" t="s">
        <v>17</v>
      </c>
      <c r="K2824" s="317" t="s">
        <v>5432</v>
      </c>
      <c r="L2824" s="317" t="s">
        <v>8309</v>
      </c>
      <c r="M2824" s="317" t="e">
        <f>VLOOKUP(L2824,[2]Feuil1!$F:$F,1,)</f>
        <v>#N/A</v>
      </c>
      <c r="N2824" s="317"/>
    </row>
    <row r="2825" spans="1:14">
      <c r="A2825" s="317" t="str">
        <f>_xlfn.XLOOKUP(B2825,NRO!I:I,NRO!H:H)</f>
        <v>GMB</v>
      </c>
      <c r="B2825" s="317" t="s">
        <v>1295</v>
      </c>
      <c r="C2825" s="317" t="s">
        <v>4598</v>
      </c>
      <c r="D2825" s="317">
        <v>14.44791</v>
      </c>
      <c r="E2825" s="317">
        <v>-16.973690000000001</v>
      </c>
      <c r="F2825" s="317">
        <v>0</v>
      </c>
      <c r="G2825" s="317">
        <v>8</v>
      </c>
      <c r="H2825" s="317">
        <v>0</v>
      </c>
      <c r="I2825" s="317">
        <v>0</v>
      </c>
      <c r="J2825" s="320" t="s">
        <v>23</v>
      </c>
      <c r="K2825" s="317" t="s">
        <v>5432</v>
      </c>
      <c r="L2825" s="317" t="s">
        <v>8310</v>
      </c>
      <c r="M2825" s="317" t="e">
        <f>VLOOKUP(L2825,[2]Feuil1!$F:$F,1,)</f>
        <v>#N/A</v>
      </c>
      <c r="N2825" s="317"/>
    </row>
    <row r="2826" spans="1:14">
      <c r="A2826" s="317" t="str">
        <f>_xlfn.XLOOKUP(B2826,NRO!I:I,NRO!H:H)</f>
        <v>ACA</v>
      </c>
      <c r="B2826" s="317" t="s">
        <v>186</v>
      </c>
      <c r="C2826" s="317" t="s">
        <v>3966</v>
      </c>
      <c r="D2826" s="317">
        <v>14.71143</v>
      </c>
      <c r="E2826" s="317">
        <v>-17.479340000000001</v>
      </c>
      <c r="F2826" s="317">
        <v>0</v>
      </c>
      <c r="G2826" s="317">
        <v>6</v>
      </c>
      <c r="H2826" s="317">
        <v>0</v>
      </c>
      <c r="I2826" s="317">
        <v>0</v>
      </c>
      <c r="J2826" s="317" t="s">
        <v>19</v>
      </c>
      <c r="K2826" s="317" t="s">
        <v>5432</v>
      </c>
      <c r="L2826" s="317" t="s">
        <v>8311</v>
      </c>
      <c r="M2826" s="317" t="e">
        <f>VLOOKUP(L2826,[2]Feuil1!$F:$F,1,)</f>
        <v>#N/A</v>
      </c>
      <c r="N2826" s="317"/>
    </row>
    <row r="2827" spans="1:14">
      <c r="A2827" s="317" t="str">
        <f>_xlfn.XLOOKUP(B2827,NRO!I:I,NRO!H:H)</f>
        <v>MAT</v>
      </c>
      <c r="B2827" s="317" t="s">
        <v>1556</v>
      </c>
      <c r="C2827" s="317" t="s">
        <v>3791</v>
      </c>
      <c r="D2827" s="317">
        <v>15.64246</v>
      </c>
      <c r="E2827" s="317">
        <v>-13.249560000000001</v>
      </c>
      <c r="F2827" s="317">
        <v>0</v>
      </c>
      <c r="G2827" s="317">
        <v>8</v>
      </c>
      <c r="H2827" s="317">
        <v>0</v>
      </c>
      <c r="I2827" s="317">
        <v>0</v>
      </c>
      <c r="J2827" s="321" t="s">
        <v>26</v>
      </c>
      <c r="K2827" s="317" t="s">
        <v>5432</v>
      </c>
      <c r="L2827" s="317" t="s">
        <v>8312</v>
      </c>
      <c r="M2827" s="317" t="e">
        <f>VLOOKUP(L2827,[2]Feuil1!$F:$F,1,)</f>
        <v>#N/A</v>
      </c>
      <c r="N2827" s="317"/>
    </row>
    <row r="2828" spans="1:14">
      <c r="A2828" s="317" t="str">
        <f>_xlfn.XLOOKUP(B2828,NRO!I:I,NRO!H:H)</f>
        <v>KDG</v>
      </c>
      <c r="B2828" s="317" t="s">
        <v>1464</v>
      </c>
      <c r="C2828" s="317" t="s">
        <v>4014</v>
      </c>
      <c r="D2828" s="317">
        <v>12.57263</v>
      </c>
      <c r="E2828" s="317">
        <v>-12.213559999999999</v>
      </c>
      <c r="F2828" s="317">
        <v>0</v>
      </c>
      <c r="G2828" s="317">
        <v>8</v>
      </c>
      <c r="H2828" s="317">
        <v>0</v>
      </c>
      <c r="I2828" s="317">
        <v>0</v>
      </c>
      <c r="J2828" s="323" t="s">
        <v>9</v>
      </c>
      <c r="K2828" s="317" t="s">
        <v>5432</v>
      </c>
      <c r="L2828" s="317" t="s">
        <v>8313</v>
      </c>
      <c r="M2828" s="317" t="e">
        <f>VLOOKUP(L2828,[2]Feuil1!$F:$F,1,)</f>
        <v>#N/A</v>
      </c>
      <c r="N2828" s="317"/>
    </row>
    <row r="2829" spans="1:14">
      <c r="A2829" s="317" t="str">
        <f>_xlfn.XLOOKUP(B2829,NRO!I:I,NRO!H:H)</f>
        <v>ALM</v>
      </c>
      <c r="B2829" s="317" t="s">
        <v>158</v>
      </c>
      <c r="C2829" s="317" t="s">
        <v>5041</v>
      </c>
      <c r="D2829" s="317">
        <v>14.739179999999999</v>
      </c>
      <c r="E2829" s="317">
        <v>-17.510680000000001</v>
      </c>
      <c r="F2829" s="317">
        <v>0</v>
      </c>
      <c r="G2829" s="317">
        <v>48</v>
      </c>
      <c r="H2829" s="317">
        <v>0</v>
      </c>
      <c r="I2829" s="317">
        <v>0</v>
      </c>
      <c r="J2829" s="317" t="s">
        <v>19</v>
      </c>
      <c r="K2829" s="317" t="s">
        <v>5432</v>
      </c>
      <c r="L2829" s="317" t="s">
        <v>8314</v>
      </c>
      <c r="M2829" s="317" t="str">
        <f>VLOOKUP(L2829,[2]Feuil1!$F:$F,1,)</f>
        <v>O_ALM_J07_253-264_7</v>
      </c>
      <c r="N2829" s="317"/>
    </row>
    <row r="2830" spans="1:14">
      <c r="A2830" s="317" t="str">
        <f>_xlfn.XLOOKUP(B2830,NRO!I:I,NRO!H:H)</f>
        <v>MBO</v>
      </c>
      <c r="B2830" s="317" t="s">
        <v>1693</v>
      </c>
      <c r="C2830" s="317" t="s">
        <v>4504</v>
      </c>
      <c r="D2830" s="317">
        <v>15.13682</v>
      </c>
      <c r="E2830" s="317">
        <v>-16.885480000000001</v>
      </c>
      <c r="F2830" s="317">
        <v>0</v>
      </c>
      <c r="G2830" s="317">
        <v>6</v>
      </c>
      <c r="H2830" s="317">
        <v>0</v>
      </c>
      <c r="I2830" s="317">
        <v>0</v>
      </c>
      <c r="J2830" s="320" t="s">
        <v>23</v>
      </c>
      <c r="K2830" s="317" t="s">
        <v>5432</v>
      </c>
      <c r="L2830" s="317" t="s">
        <v>8315</v>
      </c>
      <c r="M2830" s="317" t="e">
        <f>VLOOKUP(L2830,[2]Feuil1!$F:$F,1,)</f>
        <v>#N/A</v>
      </c>
      <c r="N2830" s="317"/>
    </row>
    <row r="2831" spans="1:14">
      <c r="A2831" s="317" t="str">
        <f>_xlfn.XLOOKUP(B2831,NRO!I:I,NRO!H:H)</f>
        <v>MED</v>
      </c>
      <c r="B2831" s="317" t="s">
        <v>261</v>
      </c>
      <c r="C2831" s="317" t="s">
        <v>4124</v>
      </c>
      <c r="D2831" s="317">
        <v>14.683759999999999</v>
      </c>
      <c r="E2831" s="317">
        <v>-17.430769999999999</v>
      </c>
      <c r="F2831" s="317">
        <v>0</v>
      </c>
      <c r="G2831" s="317">
        <v>6</v>
      </c>
      <c r="H2831" s="317">
        <v>0</v>
      </c>
      <c r="I2831" s="317">
        <v>0</v>
      </c>
      <c r="J2831" s="317" t="s">
        <v>19</v>
      </c>
      <c r="K2831" s="317" t="s">
        <v>5432</v>
      </c>
      <c r="L2831" s="317" t="s">
        <v>8316</v>
      </c>
      <c r="M2831" s="317" t="e">
        <f>VLOOKUP(L2831,[2]Feuil1!$F:$F,1,)</f>
        <v>#N/A</v>
      </c>
      <c r="N2831" s="317"/>
    </row>
    <row r="2832" spans="1:14">
      <c r="A2832" s="317" t="e">
        <f>_xlfn.XLOOKUP(B2832,NRO!I:I,NRO!H:H)</f>
        <v>#N/A</v>
      </c>
      <c r="B2832" s="317" t="s">
        <v>5152</v>
      </c>
      <c r="C2832" s="317" t="s">
        <v>4481</v>
      </c>
      <c r="D2832" s="317">
        <v>15.123150000000001</v>
      </c>
      <c r="E2832" s="317">
        <v>-16.881350000000001</v>
      </c>
      <c r="F2832" s="317">
        <v>0</v>
      </c>
      <c r="G2832" s="317">
        <v>6</v>
      </c>
      <c r="H2832" s="317">
        <v>0</v>
      </c>
      <c r="I2832" s="317">
        <v>0</v>
      </c>
      <c r="J2832" s="320" t="s">
        <v>23</v>
      </c>
      <c r="K2832" s="317" t="s">
        <v>5432</v>
      </c>
      <c r="L2832" s="317" t="s">
        <v>8317</v>
      </c>
      <c r="M2832" s="317" t="e">
        <f>VLOOKUP(L2832,[2]Feuil1!$F:$F,1,)</f>
        <v>#N/A</v>
      </c>
      <c r="N2832" s="317"/>
    </row>
    <row r="2833" spans="1:14">
      <c r="A2833" s="317" t="str">
        <f>_xlfn.XLOOKUP(B2833,NRO!I:I,NRO!H:H)</f>
        <v>KLK</v>
      </c>
      <c r="B2833" s="317" t="s">
        <v>1199</v>
      </c>
      <c r="C2833" s="317" t="s">
        <v>3759</v>
      </c>
      <c r="D2833" s="317">
        <v>14.16417</v>
      </c>
      <c r="E2833" s="317">
        <v>-16.073440000000002</v>
      </c>
      <c r="F2833" s="317">
        <v>0</v>
      </c>
      <c r="G2833" s="317">
        <v>8</v>
      </c>
      <c r="H2833" s="317">
        <v>0</v>
      </c>
      <c r="I2833" s="317">
        <v>0</v>
      </c>
      <c r="J2833" s="322" t="s">
        <v>41</v>
      </c>
      <c r="K2833" s="317" t="s">
        <v>5432</v>
      </c>
      <c r="L2833" s="317" t="s">
        <v>8318</v>
      </c>
      <c r="M2833" s="317" t="e">
        <f>VLOOKUP(L2833,[2]Feuil1!$F:$F,1,)</f>
        <v>#N/A</v>
      </c>
      <c r="N2833" s="317"/>
    </row>
    <row r="2834" spans="1:14">
      <c r="A2834" s="317" t="str">
        <f>_xlfn.XLOOKUP(B2834,NRO!I:I,NRO!H:H)</f>
        <v>KLK</v>
      </c>
      <c r="B2834" s="317" t="s">
        <v>1076</v>
      </c>
      <c r="C2834" s="317" t="s">
        <v>3723</v>
      </c>
      <c r="D2834" s="317">
        <v>14.16445</v>
      </c>
      <c r="E2834" s="317">
        <v>-16.0562</v>
      </c>
      <c r="F2834" s="317">
        <v>0</v>
      </c>
      <c r="G2834" s="317">
        <v>8</v>
      </c>
      <c r="H2834" s="317">
        <v>0</v>
      </c>
      <c r="I2834" s="317">
        <v>0</v>
      </c>
      <c r="J2834" s="322" t="s">
        <v>41</v>
      </c>
      <c r="K2834" s="317" t="s">
        <v>5432</v>
      </c>
      <c r="L2834" s="317" t="s">
        <v>8319</v>
      </c>
      <c r="M2834" s="317" t="e">
        <f>VLOOKUP(L2834,[2]Feuil1!$F:$F,1,)</f>
        <v>#N/A</v>
      </c>
      <c r="N2834" s="317"/>
    </row>
    <row r="2835" spans="1:14">
      <c r="A2835" s="317" t="str">
        <f>_xlfn.XLOOKUP(B2835,NRO!I:I,NRO!H:H)</f>
        <v>MBR</v>
      </c>
      <c r="B2835" s="317" t="s">
        <v>742</v>
      </c>
      <c r="C2835" s="317" t="s">
        <v>4724</v>
      </c>
      <c r="D2835" s="317">
        <v>14.34628</v>
      </c>
      <c r="E2835" s="317">
        <v>-16.93008</v>
      </c>
      <c r="F2835" s="317">
        <v>0</v>
      </c>
      <c r="G2835" s="317">
        <v>6</v>
      </c>
      <c r="H2835" s="317">
        <v>0</v>
      </c>
      <c r="I2835" s="317">
        <v>0</v>
      </c>
      <c r="J2835" s="320" t="s">
        <v>23</v>
      </c>
      <c r="K2835" s="317" t="s">
        <v>5432</v>
      </c>
      <c r="L2835" s="317" t="s">
        <v>8320</v>
      </c>
      <c r="M2835" s="317" t="e">
        <f>VLOOKUP(L2835,[2]Feuil1!$F:$F,1,)</f>
        <v>#N/A</v>
      </c>
      <c r="N2835" s="317"/>
    </row>
    <row r="2836" spans="1:14">
      <c r="A2836" s="317" t="str">
        <f>_xlfn.XLOOKUP(B2836,NRO!I:I,NRO!H:H)</f>
        <v>KMR</v>
      </c>
      <c r="B2836" s="317" t="s">
        <v>781</v>
      </c>
      <c r="C2836" s="317" t="s">
        <v>4089</v>
      </c>
      <c r="D2836" s="317">
        <v>14.78975</v>
      </c>
      <c r="E2836" s="317">
        <v>-17.329370000000001</v>
      </c>
      <c r="F2836" s="317">
        <v>0</v>
      </c>
      <c r="G2836" s="317">
        <v>6</v>
      </c>
      <c r="H2836" s="317">
        <v>0</v>
      </c>
      <c r="I2836" s="317">
        <v>0</v>
      </c>
      <c r="J2836" s="318" t="s">
        <v>12</v>
      </c>
      <c r="K2836" s="317" t="s">
        <v>5432</v>
      </c>
      <c r="L2836" s="317" t="s">
        <v>8321</v>
      </c>
      <c r="M2836" s="317" t="e">
        <f>VLOOKUP(L2836,[2]Feuil1!$F:$F,1,)</f>
        <v>#N/A</v>
      </c>
      <c r="N2836" s="317"/>
    </row>
    <row r="2837" spans="1:14">
      <c r="A2837" s="317" t="str">
        <f>_xlfn.XLOOKUP(B2837,NRO!I:I,NRO!H:H)</f>
        <v>THS</v>
      </c>
      <c r="B2837" s="317" t="s">
        <v>1420</v>
      </c>
      <c r="C2837" s="317" t="s">
        <v>3789</v>
      </c>
      <c r="D2837" s="317">
        <v>14.77544</v>
      </c>
      <c r="E2837" s="317">
        <v>-16.925219999999999</v>
      </c>
      <c r="F2837" s="317">
        <v>0</v>
      </c>
      <c r="G2837" s="317">
        <v>8</v>
      </c>
      <c r="H2837" s="317">
        <v>0</v>
      </c>
      <c r="I2837" s="317">
        <v>0</v>
      </c>
      <c r="J2837" s="320" t="s">
        <v>23</v>
      </c>
      <c r="K2837" s="317" t="s">
        <v>5432</v>
      </c>
      <c r="L2837" s="317" t="s">
        <v>8322</v>
      </c>
      <c r="M2837" s="317" t="e">
        <f>VLOOKUP(L2837,[2]Feuil1!$F:$F,1,)</f>
        <v>#N/A</v>
      </c>
      <c r="N2837" s="317"/>
    </row>
    <row r="2838" spans="1:14">
      <c r="A2838" s="317" t="str">
        <f>_xlfn.XLOOKUP(B2838,NRO!I:I,NRO!H:H)</f>
        <v>SEB</v>
      </c>
      <c r="B2838" s="317" t="s">
        <v>1548</v>
      </c>
      <c r="C2838" s="317" t="s">
        <v>3903</v>
      </c>
      <c r="D2838" s="317">
        <v>14.720800000000001</v>
      </c>
      <c r="E2838" s="317">
        <v>-17.142060000000001</v>
      </c>
      <c r="F2838" s="317">
        <v>0</v>
      </c>
      <c r="G2838" s="317">
        <v>8</v>
      </c>
      <c r="H2838" s="317">
        <v>0</v>
      </c>
      <c r="I2838" s="317">
        <v>0</v>
      </c>
      <c r="J2838" s="318" t="s">
        <v>12</v>
      </c>
      <c r="K2838" s="317" t="s">
        <v>5432</v>
      </c>
      <c r="L2838" s="317" t="s">
        <v>8323</v>
      </c>
      <c r="M2838" s="317" t="e">
        <f>VLOOKUP(L2838,[2]Feuil1!$F:$F,1,)</f>
        <v>#N/A</v>
      </c>
      <c r="N2838" s="317"/>
    </row>
    <row r="2839" spans="1:14">
      <c r="A2839" s="317" t="str">
        <f>_xlfn.XLOOKUP(B2839,NRO!I:I,NRO!H:H)</f>
        <v>HAN</v>
      </c>
      <c r="B2839" s="317" t="s">
        <v>215</v>
      </c>
      <c r="C2839" s="317" t="s">
        <v>4162</v>
      </c>
      <c r="D2839" s="317">
        <v>14.739990000000001</v>
      </c>
      <c r="E2839" s="317">
        <v>-17.432089999999999</v>
      </c>
      <c r="F2839" s="317">
        <v>0</v>
      </c>
      <c r="G2839" s="317">
        <v>6</v>
      </c>
      <c r="H2839" s="317">
        <v>0</v>
      </c>
      <c r="I2839" s="317">
        <v>0</v>
      </c>
      <c r="J2839" s="317" t="s">
        <v>19</v>
      </c>
      <c r="K2839" s="317" t="s">
        <v>5432</v>
      </c>
      <c r="L2839" s="317" t="s">
        <v>8324</v>
      </c>
      <c r="M2839" s="317" t="e">
        <f>VLOOKUP(L2839,[2]Feuil1!$F:$F,1,)</f>
        <v>#N/A</v>
      </c>
      <c r="N2839" s="317"/>
    </row>
    <row r="2840" spans="1:14">
      <c r="A2840" s="317" t="str">
        <f>_xlfn.XLOOKUP(B2840,NRO!I:I,NRO!H:H)</f>
        <v>ALM</v>
      </c>
      <c r="B2840" s="317" t="s">
        <v>182</v>
      </c>
      <c r="C2840" s="317" t="s">
        <v>5035</v>
      </c>
      <c r="D2840" s="317">
        <v>14.742635679999999</v>
      </c>
      <c r="E2840" s="317">
        <v>-17.513568830000001</v>
      </c>
      <c r="F2840" s="317">
        <v>0</v>
      </c>
      <c r="G2840" s="317">
        <v>12</v>
      </c>
      <c r="H2840" s="317">
        <v>0</v>
      </c>
      <c r="I2840" s="317">
        <v>0</v>
      </c>
      <c r="J2840" s="317" t="s">
        <v>19</v>
      </c>
      <c r="K2840" s="317" t="s">
        <v>5432</v>
      </c>
      <c r="L2840" s="317" t="s">
        <v>8325</v>
      </c>
      <c r="M2840" s="317" t="e">
        <f>VLOOKUP(L2840,[2]Feuil1!$F:$F,1,)</f>
        <v>#N/A</v>
      </c>
      <c r="N2840" s="317"/>
    </row>
    <row r="2841" spans="1:14">
      <c r="A2841" s="317" t="str">
        <f>_xlfn.XLOOKUP(B2841,NRO!I:I,NRO!H:H)</f>
        <v>HAN</v>
      </c>
      <c r="B2841" s="317" t="s">
        <v>794</v>
      </c>
      <c r="C2841" s="317" t="s">
        <v>4147</v>
      </c>
      <c r="D2841" s="317">
        <v>14.69419925173499</v>
      </c>
      <c r="E2841" s="317">
        <v>-17.441553439331379</v>
      </c>
      <c r="F2841" s="317">
        <v>0</v>
      </c>
      <c r="G2841" s="317">
        <v>6</v>
      </c>
      <c r="H2841" s="317">
        <v>0</v>
      </c>
      <c r="I2841" s="317">
        <v>0</v>
      </c>
      <c r="J2841" s="317" t="s">
        <v>19</v>
      </c>
      <c r="K2841" s="317" t="s">
        <v>5432</v>
      </c>
      <c r="L2841" s="317" t="s">
        <v>8326</v>
      </c>
      <c r="M2841" s="317" t="e">
        <f>VLOOKUP(L2841,[2]Feuil1!$F:$F,1,)</f>
        <v>#N/A</v>
      </c>
      <c r="N2841" s="317"/>
    </row>
    <row r="2842" spans="1:14">
      <c r="A2842" s="317" t="str">
        <f>_xlfn.XLOOKUP(B2842,NRO!I:I,NRO!H:H)</f>
        <v>KMR</v>
      </c>
      <c r="B2842" s="317" t="s">
        <v>791</v>
      </c>
      <c r="C2842" s="317" t="s">
        <v>4055</v>
      </c>
      <c r="D2842" s="317">
        <v>14.78172</v>
      </c>
      <c r="E2842" s="317">
        <v>-17.31758</v>
      </c>
      <c r="F2842" s="317">
        <v>0</v>
      </c>
      <c r="G2842" s="317">
        <v>6</v>
      </c>
      <c r="H2842" s="317">
        <v>0</v>
      </c>
      <c r="I2842" s="317">
        <v>0</v>
      </c>
      <c r="J2842" s="318" t="s">
        <v>12</v>
      </c>
      <c r="K2842" s="317" t="s">
        <v>5432</v>
      </c>
      <c r="L2842" s="317" t="s">
        <v>8327</v>
      </c>
      <c r="M2842" s="317" t="e">
        <f>VLOOKUP(L2842,[2]Feuil1!$F:$F,1,)</f>
        <v>#N/A</v>
      </c>
      <c r="N2842" s="317"/>
    </row>
    <row r="2843" spans="1:14">
      <c r="A2843" s="317" t="str">
        <f>_xlfn.XLOOKUP(B2843,NRO!I:I,NRO!H:H)</f>
        <v>THS</v>
      </c>
      <c r="B2843" s="317" t="s">
        <v>1360</v>
      </c>
      <c r="C2843" s="317" t="s">
        <v>3703</v>
      </c>
      <c r="D2843" s="317">
        <v>14.775130000000001</v>
      </c>
      <c r="E2843" s="317">
        <v>-16.908259999999999</v>
      </c>
      <c r="F2843" s="317">
        <v>0</v>
      </c>
      <c r="G2843" s="317">
        <v>8</v>
      </c>
      <c r="H2843" s="317">
        <v>0</v>
      </c>
      <c r="I2843" s="317">
        <v>0</v>
      </c>
      <c r="J2843" s="320" t="s">
        <v>23</v>
      </c>
      <c r="K2843" s="317" t="s">
        <v>5432</v>
      </c>
      <c r="L2843" s="317" t="s">
        <v>8328</v>
      </c>
      <c r="M2843" s="317" t="e">
        <f>VLOOKUP(L2843,[2]Feuil1!$F:$F,1,)</f>
        <v>#N/A</v>
      </c>
      <c r="N2843" s="317"/>
    </row>
    <row r="2844" spans="1:14">
      <c r="A2844" s="317" t="str">
        <f>_xlfn.XLOOKUP(B2844,NRO!I:I,NRO!H:H)</f>
        <v>SGK</v>
      </c>
      <c r="B2844" s="317" t="s">
        <v>1107</v>
      </c>
      <c r="C2844" s="317" t="s">
        <v>3709</v>
      </c>
      <c r="D2844" s="317">
        <v>14.75709</v>
      </c>
      <c r="E2844" s="317">
        <v>-17.4739</v>
      </c>
      <c r="F2844" s="317">
        <v>0</v>
      </c>
      <c r="G2844" s="317">
        <v>8</v>
      </c>
      <c r="H2844" s="317">
        <v>0</v>
      </c>
      <c r="I2844" s="317">
        <v>0</v>
      </c>
      <c r="J2844" s="318" t="s">
        <v>12</v>
      </c>
      <c r="K2844" s="317" t="s">
        <v>5432</v>
      </c>
      <c r="L2844" s="317" t="s">
        <v>8329</v>
      </c>
      <c r="M2844" s="317" t="e">
        <f>VLOOKUP(L2844,[2]Feuil1!$F:$F,1,)</f>
        <v>#N/A</v>
      </c>
      <c r="N2844" s="317"/>
    </row>
    <row r="2845" spans="1:14">
      <c r="A2845" s="317" t="str">
        <f>_xlfn.XLOOKUP(B2845,NRO!I:I,NRO!H:H)</f>
        <v>GMB</v>
      </c>
      <c r="B2845" s="317" t="s">
        <v>528</v>
      </c>
      <c r="C2845" s="317" t="s">
        <v>4850</v>
      </c>
      <c r="D2845" s="317">
        <v>14.453049999999999</v>
      </c>
      <c r="E2845" s="317">
        <v>-17.03396</v>
      </c>
      <c r="F2845" s="317">
        <v>0</v>
      </c>
      <c r="G2845" s="317">
        <v>6</v>
      </c>
      <c r="H2845" s="317">
        <v>0</v>
      </c>
      <c r="I2845" s="317">
        <v>0</v>
      </c>
      <c r="J2845" s="320" t="s">
        <v>23</v>
      </c>
      <c r="K2845" s="317" t="s">
        <v>5432</v>
      </c>
      <c r="L2845" s="317" t="s">
        <v>8330</v>
      </c>
      <c r="M2845" s="317" t="e">
        <f>VLOOKUP(L2845,[2]Feuil1!$F:$F,1,)</f>
        <v>#N/A</v>
      </c>
      <c r="N2845" s="317"/>
    </row>
    <row r="2846" spans="1:14">
      <c r="A2846" s="317" t="str">
        <f>_xlfn.XLOOKUP(B2846,NRO!I:I,NRO!H:H)</f>
        <v>MBR</v>
      </c>
      <c r="B2846" s="317" t="s">
        <v>735</v>
      </c>
      <c r="C2846" s="317" t="s">
        <v>4580</v>
      </c>
      <c r="D2846" s="317">
        <v>14.41072</v>
      </c>
      <c r="E2846" s="317">
        <v>-16.96733</v>
      </c>
      <c r="F2846" s="317">
        <v>0</v>
      </c>
      <c r="G2846" s="317">
        <v>6</v>
      </c>
      <c r="H2846" s="317">
        <v>0</v>
      </c>
      <c r="I2846" s="317">
        <v>0</v>
      </c>
      <c r="J2846" s="320" t="s">
        <v>23</v>
      </c>
      <c r="K2846" s="317" t="s">
        <v>5432</v>
      </c>
      <c r="L2846" s="317" t="s">
        <v>8331</v>
      </c>
      <c r="M2846" s="317" t="e">
        <f>VLOOKUP(L2846,[2]Feuil1!$F:$F,1,)</f>
        <v>#N/A</v>
      </c>
      <c r="N2846" s="317"/>
    </row>
    <row r="2847" spans="1:14">
      <c r="A2847" s="317" t="str">
        <f>_xlfn.XLOOKUP(B2847,NRO!I:I,NRO!H:H)</f>
        <v>SGK</v>
      </c>
      <c r="B2847" s="317" t="s">
        <v>1000</v>
      </c>
      <c r="C2847" s="317" t="s">
        <v>3716</v>
      </c>
      <c r="D2847" s="317">
        <v>14.78412</v>
      </c>
      <c r="E2847" s="317">
        <v>-17.23226</v>
      </c>
      <c r="F2847" s="317">
        <v>0</v>
      </c>
      <c r="G2847" s="317">
        <v>8</v>
      </c>
      <c r="H2847" s="317">
        <v>0</v>
      </c>
      <c r="I2847" s="317">
        <v>0</v>
      </c>
      <c r="J2847" s="318" t="s">
        <v>12</v>
      </c>
      <c r="K2847" s="317" t="s">
        <v>5432</v>
      </c>
      <c r="L2847" s="317" t="s">
        <v>8332</v>
      </c>
      <c r="M2847" s="317" t="e">
        <f>VLOOKUP(L2847,[2]Feuil1!$F:$F,1,)</f>
        <v>#N/A</v>
      </c>
      <c r="N2847" s="317"/>
    </row>
    <row r="2848" spans="1:14">
      <c r="A2848" s="317" t="str">
        <f>_xlfn.XLOOKUP(B2848,NRO!I:I,NRO!H:H)</f>
        <v>DMD</v>
      </c>
      <c r="B2848" s="317" t="s">
        <v>1538</v>
      </c>
      <c r="C2848" s="317" t="s">
        <v>3900</v>
      </c>
      <c r="D2848" s="317">
        <v>14.725379999999999</v>
      </c>
      <c r="E2848" s="317">
        <v>-17.186119999999999</v>
      </c>
      <c r="F2848" s="317">
        <v>0</v>
      </c>
      <c r="G2848" s="317">
        <v>8</v>
      </c>
      <c r="H2848" s="317">
        <v>0</v>
      </c>
      <c r="I2848" s="317">
        <v>0</v>
      </c>
      <c r="J2848" s="318" t="s">
        <v>12</v>
      </c>
      <c r="K2848" s="317" t="s">
        <v>5432</v>
      </c>
      <c r="L2848" s="317" t="s">
        <v>8333</v>
      </c>
      <c r="M2848" s="317" t="e">
        <f>VLOOKUP(L2848,[2]Feuil1!$F:$F,1,)</f>
        <v>#N/A</v>
      </c>
      <c r="N2848" s="317"/>
    </row>
    <row r="2849" spans="1:14">
      <c r="A2849" s="317" t="str">
        <f>_xlfn.XLOOKUP(B2849,NRO!I:I,NRO!H:H)</f>
        <v>MED</v>
      </c>
      <c r="B2849" s="317" t="s">
        <v>193</v>
      </c>
      <c r="C2849" s="317" t="s">
        <v>4283</v>
      </c>
      <c r="D2849" s="317">
        <v>14.677859</v>
      </c>
      <c r="E2849" s="317">
        <v>-17.437694</v>
      </c>
      <c r="F2849" s="317">
        <v>0</v>
      </c>
      <c r="G2849" s="317">
        <v>6</v>
      </c>
      <c r="H2849" s="317">
        <v>0</v>
      </c>
      <c r="I2849" s="317">
        <v>0</v>
      </c>
      <c r="J2849" s="317" t="s">
        <v>19</v>
      </c>
      <c r="K2849" s="317" t="s">
        <v>5432</v>
      </c>
      <c r="L2849" s="317" t="s">
        <v>8334</v>
      </c>
      <c r="M2849" s="317" t="e">
        <f>VLOOKUP(L2849,[2]Feuil1!$F:$F,1,)</f>
        <v>#N/A</v>
      </c>
      <c r="N2849" s="317"/>
    </row>
    <row r="2850" spans="1:14">
      <c r="A2850" s="317" t="str">
        <f>_xlfn.XLOOKUP(B2850,NRO!I:I,NRO!H:H)</f>
        <v>DMD</v>
      </c>
      <c r="B2850" s="317" t="s">
        <v>1538</v>
      </c>
      <c r="C2850" s="317" t="s">
        <v>4120</v>
      </c>
      <c r="D2850" s="317">
        <v>14.724259999999999</v>
      </c>
      <c r="E2850" s="317">
        <v>-17.18169</v>
      </c>
      <c r="F2850" s="317">
        <v>0</v>
      </c>
      <c r="G2850" s="317">
        <v>8</v>
      </c>
      <c r="H2850" s="317">
        <v>0</v>
      </c>
      <c r="I2850" s="317">
        <v>0</v>
      </c>
      <c r="J2850" s="318" t="s">
        <v>12</v>
      </c>
      <c r="K2850" s="317" t="s">
        <v>5432</v>
      </c>
      <c r="L2850" s="317" t="s">
        <v>8335</v>
      </c>
      <c r="M2850" s="317" t="e">
        <f>VLOOKUP(L2850,[2]Feuil1!$F:$F,1,)</f>
        <v>#N/A</v>
      </c>
      <c r="N2850" s="317"/>
    </row>
    <row r="2851" spans="1:14">
      <c r="A2851" s="317" t="str">
        <f>_xlfn.XLOOKUP(B2851,NRO!I:I,NRO!H:H)</f>
        <v>NGA</v>
      </c>
      <c r="B2851" s="317" t="s">
        <v>678</v>
      </c>
      <c r="C2851" s="317" t="s">
        <v>4768</v>
      </c>
      <c r="D2851" s="317">
        <v>16.040600000000001</v>
      </c>
      <c r="E2851" s="317">
        <v>-16.439520000000002</v>
      </c>
      <c r="F2851" s="317">
        <v>0</v>
      </c>
      <c r="G2851" s="317">
        <v>6</v>
      </c>
      <c r="H2851" s="317">
        <v>0</v>
      </c>
      <c r="I2851" s="317">
        <v>0</v>
      </c>
      <c r="J2851" s="321" t="s">
        <v>26</v>
      </c>
      <c r="K2851" s="317" t="s">
        <v>5432</v>
      </c>
      <c r="L2851" s="317" t="s">
        <v>8336</v>
      </c>
      <c r="M2851" s="317" t="e">
        <f>VLOOKUP(L2851,[2]Feuil1!$F:$F,1,)</f>
        <v>#N/A</v>
      </c>
      <c r="N2851" s="317"/>
    </row>
    <row r="2852" spans="1:14">
      <c r="A2852" s="317" t="str">
        <f>_xlfn.XLOOKUP(B2852,NRO!I:I,NRO!H:H)</f>
        <v>THS</v>
      </c>
      <c r="B2852" s="317" t="s">
        <v>1371</v>
      </c>
      <c r="C2852" s="317" t="s">
        <v>4004</v>
      </c>
      <c r="D2852" s="317">
        <v>14.75339</v>
      </c>
      <c r="E2852" s="317">
        <v>-16.903359999999999</v>
      </c>
      <c r="F2852" s="317">
        <v>0</v>
      </c>
      <c r="G2852" s="317">
        <v>8</v>
      </c>
      <c r="H2852" s="317">
        <v>0</v>
      </c>
      <c r="I2852" s="317">
        <v>0</v>
      </c>
      <c r="J2852" s="320" t="s">
        <v>23</v>
      </c>
      <c r="K2852" s="317" t="s">
        <v>5432</v>
      </c>
      <c r="L2852" s="317" t="s">
        <v>8337</v>
      </c>
      <c r="M2852" s="317" t="e">
        <f>VLOOKUP(L2852,[2]Feuil1!$F:$F,1,)</f>
        <v>#N/A</v>
      </c>
      <c r="N2852" s="317"/>
    </row>
    <row r="2853" spans="1:14">
      <c r="A2853" s="317" t="str">
        <f>_xlfn.XLOOKUP(B2853,NRO!I:I,NRO!H:H)</f>
        <v>SVD</v>
      </c>
      <c r="B2853" s="317" t="s">
        <v>167</v>
      </c>
      <c r="C2853" s="317" t="s">
        <v>4157</v>
      </c>
      <c r="D2853" s="317">
        <v>14.714880000000001</v>
      </c>
      <c r="E2853" s="317">
        <v>-17.470718999999999</v>
      </c>
      <c r="F2853" s="317">
        <v>0</v>
      </c>
      <c r="G2853" s="317">
        <v>6</v>
      </c>
      <c r="H2853" s="317">
        <v>0</v>
      </c>
      <c r="I2853" s="317">
        <v>0</v>
      </c>
      <c r="J2853" s="317" t="s">
        <v>19</v>
      </c>
      <c r="K2853" s="317" t="s">
        <v>5432</v>
      </c>
      <c r="L2853" s="317" t="s">
        <v>8338</v>
      </c>
      <c r="M2853" s="317" t="e">
        <f>VLOOKUP(L2853,[2]Feuil1!$F:$F,1,)</f>
        <v>#N/A</v>
      </c>
      <c r="N2853" s="317"/>
    </row>
    <row r="2854" spans="1:14">
      <c r="A2854" s="317" t="str">
        <f>_xlfn.XLOOKUP(B2854,NRO!I:I,NRO!H:H)</f>
        <v>MAD</v>
      </c>
      <c r="B2854" s="317" t="s">
        <v>1469</v>
      </c>
      <c r="C2854" s="317" t="s">
        <v>3880</v>
      </c>
      <c r="D2854" s="317">
        <v>14.882949999999999</v>
      </c>
      <c r="E2854" s="317">
        <v>-15.9338</v>
      </c>
      <c r="F2854" s="317">
        <v>0</v>
      </c>
      <c r="G2854" s="317">
        <v>8</v>
      </c>
      <c r="H2854" s="317">
        <v>0</v>
      </c>
      <c r="I2854" s="317">
        <v>0</v>
      </c>
      <c r="J2854" s="320" t="s">
        <v>5430</v>
      </c>
      <c r="K2854" s="317" t="s">
        <v>5432</v>
      </c>
      <c r="L2854" s="317" t="s">
        <v>8339</v>
      </c>
      <c r="M2854" s="317" t="e">
        <f>VLOOKUP(L2854,[2]Feuil1!$F:$F,1,)</f>
        <v>#N/A</v>
      </c>
      <c r="N2854" s="317"/>
    </row>
    <row r="2855" spans="1:14">
      <c r="A2855" s="317" t="str">
        <f>_xlfn.XLOOKUP(B2855,NRO!I:I,NRO!H:H)</f>
        <v>ZIG</v>
      </c>
      <c r="B2855" s="317" t="s">
        <v>1434</v>
      </c>
      <c r="C2855" s="317" t="s">
        <v>4009</v>
      </c>
      <c r="D2855" s="317">
        <v>12.566750000000001</v>
      </c>
      <c r="E2855" s="317">
        <v>-16.291440000000001</v>
      </c>
      <c r="F2855" s="317">
        <v>0</v>
      </c>
      <c r="G2855" s="317">
        <v>8</v>
      </c>
      <c r="H2855" s="317">
        <v>0</v>
      </c>
      <c r="I2855" s="317">
        <v>0</v>
      </c>
      <c r="J2855" s="319" t="s">
        <v>17</v>
      </c>
      <c r="K2855" s="317" t="s">
        <v>5432</v>
      </c>
      <c r="L2855" s="317" t="s">
        <v>8340</v>
      </c>
      <c r="M2855" s="317" t="e">
        <f>VLOOKUP(L2855,[2]Feuil1!$F:$F,1,)</f>
        <v>#N/A</v>
      </c>
      <c r="N2855" s="317"/>
    </row>
    <row r="2856" spans="1:14">
      <c r="A2856" s="317" t="str">
        <f>_xlfn.XLOOKUP(B2856,NRO!I:I,NRO!H:H)</f>
        <v>MED</v>
      </c>
      <c r="B2856" s="317" t="s">
        <v>525</v>
      </c>
      <c r="C2856" s="317" t="s">
        <v>4028</v>
      </c>
      <c r="D2856" s="317">
        <v>14.694879999999999</v>
      </c>
      <c r="E2856" s="317">
        <v>-17.447330000000001</v>
      </c>
      <c r="F2856" s="317">
        <v>0</v>
      </c>
      <c r="G2856" s="317">
        <v>6</v>
      </c>
      <c r="H2856" s="317">
        <v>0</v>
      </c>
      <c r="I2856" s="317">
        <v>0</v>
      </c>
      <c r="J2856" s="317" t="s">
        <v>19</v>
      </c>
      <c r="K2856" s="317" t="s">
        <v>5432</v>
      </c>
      <c r="L2856" s="317" t="s">
        <v>8341</v>
      </c>
      <c r="M2856" s="317" t="e">
        <f>VLOOKUP(L2856,[2]Feuil1!$F:$F,1,)</f>
        <v>#N/A</v>
      </c>
      <c r="N2856" s="317"/>
    </row>
    <row r="2857" spans="1:14">
      <c r="A2857" s="317" t="str">
        <f>_xlfn.XLOOKUP(B2857,NRO!I:I,NRO!H:H)</f>
        <v>ACA</v>
      </c>
      <c r="B2857" s="317" t="s">
        <v>186</v>
      </c>
      <c r="C2857" s="317" t="s">
        <v>3862</v>
      </c>
      <c r="D2857" s="317">
        <v>14.7082</v>
      </c>
      <c r="E2857" s="317">
        <v>-17.480589999999999</v>
      </c>
      <c r="F2857" s="317">
        <v>0</v>
      </c>
      <c r="G2857" s="317">
        <v>6</v>
      </c>
      <c r="H2857" s="317">
        <v>0</v>
      </c>
      <c r="I2857" s="317">
        <v>0</v>
      </c>
      <c r="J2857" s="317" t="s">
        <v>19</v>
      </c>
      <c r="K2857" s="317" t="s">
        <v>5432</v>
      </c>
      <c r="L2857" s="317" t="s">
        <v>8342</v>
      </c>
      <c r="M2857" s="317" t="e">
        <f>VLOOKUP(L2857,[2]Feuil1!$F:$F,1,)</f>
        <v>#N/A</v>
      </c>
      <c r="N2857" s="317"/>
    </row>
    <row r="2858" spans="1:14">
      <c r="A2858" s="317" t="str">
        <f>_xlfn.XLOOKUP(B2858,NRO!I:I,NRO!H:H)</f>
        <v>SVD</v>
      </c>
      <c r="B2858" s="317" t="s">
        <v>340</v>
      </c>
      <c r="C2858" s="317" t="s">
        <v>4224</v>
      </c>
      <c r="D2858" s="317">
        <v>14.71691</v>
      </c>
      <c r="E2858" s="317">
        <v>-17.448650000000001</v>
      </c>
      <c r="F2858" s="317">
        <v>0</v>
      </c>
      <c r="G2858" s="317">
        <v>6</v>
      </c>
      <c r="H2858" s="317">
        <v>0</v>
      </c>
      <c r="I2858" s="317">
        <v>0</v>
      </c>
      <c r="J2858" s="317" t="s">
        <v>19</v>
      </c>
      <c r="K2858" s="317" t="s">
        <v>5432</v>
      </c>
      <c r="L2858" s="317" t="s">
        <v>8343</v>
      </c>
      <c r="M2858" s="317" t="e">
        <f>VLOOKUP(L2858,[2]Feuil1!$F:$F,1,)</f>
        <v>#N/A</v>
      </c>
      <c r="N2858" s="317"/>
    </row>
    <row r="2859" spans="1:14">
      <c r="A2859" s="317" t="str">
        <f>_xlfn.XLOOKUP(B2859,NRO!I:I,NRO!H:H)</f>
        <v>DMD</v>
      </c>
      <c r="B2859" s="317" t="s">
        <v>1538</v>
      </c>
      <c r="C2859" s="317" t="s">
        <v>3918</v>
      </c>
      <c r="D2859" s="317">
        <v>14.75717</v>
      </c>
      <c r="E2859" s="317">
        <v>-17.128679999999999</v>
      </c>
      <c r="F2859" s="317">
        <v>0</v>
      </c>
      <c r="G2859" s="317">
        <v>8</v>
      </c>
      <c r="H2859" s="317">
        <v>0</v>
      </c>
      <c r="I2859" s="317">
        <v>0</v>
      </c>
      <c r="J2859" s="318" t="s">
        <v>12</v>
      </c>
      <c r="K2859" s="317" t="s">
        <v>5432</v>
      </c>
      <c r="L2859" s="317" t="s">
        <v>8344</v>
      </c>
      <c r="M2859" s="317" t="e">
        <f>VLOOKUP(L2859,[2]Feuil1!$F:$F,1,)</f>
        <v>#N/A</v>
      </c>
      <c r="N2859" s="317"/>
    </row>
    <row r="2860" spans="1:14">
      <c r="A2860" s="317" t="str">
        <f>_xlfn.XLOOKUP(B2860,NRO!I:I,NRO!H:H)</f>
        <v>SGK</v>
      </c>
      <c r="B2860" s="317" t="s">
        <v>852</v>
      </c>
      <c r="C2860" s="317" t="s">
        <v>3897</v>
      </c>
      <c r="D2860" s="317">
        <v>14.780760000000001</v>
      </c>
      <c r="E2860" s="317">
        <v>-17.218350000000001</v>
      </c>
      <c r="F2860" s="317">
        <v>0</v>
      </c>
      <c r="G2860" s="317">
        <v>8</v>
      </c>
      <c r="H2860" s="317">
        <v>0</v>
      </c>
      <c r="I2860" s="317">
        <v>0</v>
      </c>
      <c r="J2860" s="318" t="s">
        <v>12</v>
      </c>
      <c r="K2860" s="317" t="s">
        <v>5432</v>
      </c>
      <c r="L2860" s="317" t="s">
        <v>8345</v>
      </c>
      <c r="M2860" s="317" t="str">
        <f>VLOOKUP(L2860,[2]Feuil1!$F:$F,1,)</f>
        <v>O_SGK_V02_PBO74_7</v>
      </c>
      <c r="N2860" s="317"/>
    </row>
    <row r="2861" spans="1:14">
      <c r="A2861" s="317" t="str">
        <f>_xlfn.XLOOKUP(B2861,NRO!I:I,NRO!H:H)</f>
        <v>SGK</v>
      </c>
      <c r="B2861" s="317" t="s">
        <v>1716</v>
      </c>
      <c r="C2861" s="317" t="s">
        <v>4541</v>
      </c>
      <c r="D2861" s="317">
        <v>14.806950000000001</v>
      </c>
      <c r="E2861" s="317">
        <v>-17.280169999999998</v>
      </c>
      <c r="F2861" s="317">
        <v>0</v>
      </c>
      <c r="G2861" s="317">
        <v>6</v>
      </c>
      <c r="H2861" s="317">
        <v>0</v>
      </c>
      <c r="I2861" s="317">
        <v>0</v>
      </c>
      <c r="J2861" s="318" t="s">
        <v>12</v>
      </c>
      <c r="K2861" s="317" t="s">
        <v>5432</v>
      </c>
      <c r="L2861" s="317" t="s">
        <v>8346</v>
      </c>
      <c r="M2861" s="317" t="e">
        <f>VLOOKUP(L2861,[2]Feuil1!$F:$F,1,)</f>
        <v>#N/A</v>
      </c>
      <c r="N2861" s="317"/>
    </row>
    <row r="2862" spans="1:14">
      <c r="A2862" s="317" t="str">
        <f>_xlfn.XLOOKUP(B2862,NRO!I:I,NRO!H:H)</f>
        <v>THS</v>
      </c>
      <c r="B2862" s="317" t="s">
        <v>1017</v>
      </c>
      <c r="C2862" s="317" t="s">
        <v>3693</v>
      </c>
      <c r="D2862" s="317">
        <v>14.410170000000001</v>
      </c>
      <c r="E2862" s="317">
        <v>-16.955200000000001</v>
      </c>
      <c r="F2862" s="317">
        <v>0</v>
      </c>
      <c r="G2862" s="317">
        <v>8</v>
      </c>
      <c r="H2862" s="317">
        <v>0</v>
      </c>
      <c r="I2862" s="317">
        <v>0</v>
      </c>
      <c r="J2862" s="320" t="s">
        <v>23</v>
      </c>
      <c r="K2862" s="317" t="s">
        <v>5432</v>
      </c>
      <c r="L2862" s="317" t="s">
        <v>8347</v>
      </c>
      <c r="M2862" s="317" t="e">
        <f>VLOOKUP(L2862,[2]Feuil1!$F:$F,1,)</f>
        <v>#N/A</v>
      </c>
      <c r="N2862" s="317"/>
    </row>
    <row r="2863" spans="1:14">
      <c r="A2863" s="317" t="str">
        <f>_xlfn.XLOOKUP(B2863,NRO!I:I,NRO!H:H)</f>
        <v>SGK</v>
      </c>
      <c r="B2863" s="317" t="s">
        <v>1373</v>
      </c>
      <c r="C2863" s="317" t="s">
        <v>3777</v>
      </c>
      <c r="D2863" s="317">
        <v>14.809810000000001</v>
      </c>
      <c r="E2863" s="317">
        <v>-17.184709999999999</v>
      </c>
      <c r="F2863" s="317">
        <v>0</v>
      </c>
      <c r="G2863" s="317">
        <v>8</v>
      </c>
      <c r="H2863" s="317">
        <v>0</v>
      </c>
      <c r="I2863" s="317">
        <v>0</v>
      </c>
      <c r="J2863" s="318" t="s">
        <v>12</v>
      </c>
      <c r="K2863" s="317" t="s">
        <v>5432</v>
      </c>
      <c r="L2863" s="317" t="s">
        <v>8348</v>
      </c>
      <c r="M2863" s="317" t="e">
        <f>VLOOKUP(L2863,[2]Feuil1!$F:$F,1,)</f>
        <v>#N/A</v>
      </c>
      <c r="N2863" s="317"/>
    </row>
    <row r="2864" spans="1:14">
      <c r="A2864" s="317" t="str">
        <f>_xlfn.XLOOKUP(B2864,NRO!I:I,NRO!H:H)</f>
        <v>SGK</v>
      </c>
      <c r="B2864" s="317" t="s">
        <v>1000</v>
      </c>
      <c r="C2864" s="317" t="s">
        <v>4114</v>
      </c>
      <c r="D2864" s="317">
        <v>14.780340000000001</v>
      </c>
      <c r="E2864" s="317">
        <v>-17.23516</v>
      </c>
      <c r="F2864" s="317">
        <v>0</v>
      </c>
      <c r="G2864" s="317">
        <v>8</v>
      </c>
      <c r="H2864" s="317">
        <v>0</v>
      </c>
      <c r="I2864" s="317">
        <v>0</v>
      </c>
      <c r="J2864" s="318" t="s">
        <v>12</v>
      </c>
      <c r="K2864" s="317" t="s">
        <v>5432</v>
      </c>
      <c r="L2864" s="317" t="s">
        <v>8349</v>
      </c>
      <c r="M2864" s="317" t="str">
        <f>VLOOKUP(L2864,[2]Feuil1!$F:$F,1,)</f>
        <v>O_SGK_V08_PBO79_7</v>
      </c>
      <c r="N2864" s="317"/>
    </row>
    <row r="2865" spans="1:14">
      <c r="A2865" s="317" t="e">
        <f>_xlfn.XLOOKUP(B2865,NRO!I:I,NRO!H:H)</f>
        <v>#N/A</v>
      </c>
      <c r="B2865" s="317" t="s">
        <v>5097</v>
      </c>
      <c r="C2865" s="317" t="s">
        <v>4987</v>
      </c>
      <c r="D2865" s="317">
        <v>14.73185</v>
      </c>
      <c r="E2865" s="317">
        <v>-17.45364</v>
      </c>
      <c r="F2865" s="317">
        <v>0</v>
      </c>
      <c r="G2865" s="317">
        <v>6</v>
      </c>
      <c r="H2865" s="317">
        <v>0</v>
      </c>
      <c r="I2865" s="317">
        <v>0</v>
      </c>
      <c r="J2865" s="317" t="s">
        <v>19</v>
      </c>
      <c r="K2865" s="317" t="s">
        <v>5432</v>
      </c>
      <c r="L2865" s="317" t="s">
        <v>8350</v>
      </c>
      <c r="M2865" s="317" t="e">
        <f>VLOOKUP(L2865,[2]Feuil1!$F:$F,1,)</f>
        <v>#N/A</v>
      </c>
      <c r="N2865" s="317"/>
    </row>
    <row r="2866" spans="1:14">
      <c r="A2866" s="317" t="str">
        <f>_xlfn.XLOOKUP(B2866,NRO!I:I,NRO!H:H)</f>
        <v>MBO</v>
      </c>
      <c r="B2866" s="317" t="s">
        <v>1693</v>
      </c>
      <c r="C2866" s="317" t="s">
        <v>4807</v>
      </c>
      <c r="D2866" s="317">
        <v>15.139279999999999</v>
      </c>
      <c r="E2866" s="317">
        <v>-16.885439999999999</v>
      </c>
      <c r="F2866" s="317">
        <v>0</v>
      </c>
      <c r="G2866" s="317">
        <v>6</v>
      </c>
      <c r="H2866" s="317">
        <v>0</v>
      </c>
      <c r="I2866" s="317">
        <v>0</v>
      </c>
      <c r="J2866" s="320" t="s">
        <v>23</v>
      </c>
      <c r="K2866" s="317" t="s">
        <v>5432</v>
      </c>
      <c r="L2866" s="317" t="s">
        <v>8351</v>
      </c>
      <c r="M2866" s="317" t="e">
        <f>VLOOKUP(L2866,[2]Feuil1!$F:$F,1,)</f>
        <v>#N/A</v>
      </c>
      <c r="N2866" s="317"/>
    </row>
    <row r="2867" spans="1:14">
      <c r="A2867" s="317" t="str">
        <f>_xlfn.XLOOKUP(B2867,NRO!I:I,NRO!H:H)</f>
        <v>SDF</v>
      </c>
      <c r="B2867" s="317" t="s">
        <v>415</v>
      </c>
      <c r="C2867" s="317" t="s">
        <v>5316</v>
      </c>
      <c r="D2867" s="317">
        <v>14.724918000000001</v>
      </c>
      <c r="E2867" s="317">
        <v>-17.466332999999999</v>
      </c>
      <c r="F2867" s="317">
        <v>0</v>
      </c>
      <c r="G2867" s="317">
        <v>6</v>
      </c>
      <c r="H2867" s="317">
        <v>0</v>
      </c>
      <c r="I2867" s="317">
        <v>0</v>
      </c>
      <c r="J2867" s="317" t="s">
        <v>19</v>
      </c>
      <c r="K2867" s="317" t="s">
        <v>5432</v>
      </c>
      <c r="L2867" s="317" t="s">
        <v>8352</v>
      </c>
      <c r="M2867" s="317" t="e">
        <f>VLOOKUP(L2867,[2]Feuil1!$F:$F,1,)</f>
        <v>#N/A</v>
      </c>
      <c r="N2867" s="317"/>
    </row>
    <row r="2868" spans="1:14">
      <c r="A2868" s="317" t="str">
        <f>_xlfn.XLOOKUP(B2868,NRO!I:I,NRO!H:H)</f>
        <v>LGA</v>
      </c>
      <c r="B2868" s="317" t="s">
        <v>838</v>
      </c>
      <c r="C2868" s="317" t="s">
        <v>4564</v>
      </c>
      <c r="D2868" s="317">
        <v>15.63077</v>
      </c>
      <c r="E2868" s="317">
        <v>-16.22653</v>
      </c>
      <c r="F2868" s="317">
        <v>0</v>
      </c>
      <c r="G2868" s="317">
        <v>6</v>
      </c>
      <c r="H2868" s="317">
        <v>0</v>
      </c>
      <c r="I2868" s="317">
        <v>0</v>
      </c>
      <c r="J2868" s="321" t="s">
        <v>26</v>
      </c>
      <c r="K2868" s="317" t="s">
        <v>5432</v>
      </c>
      <c r="L2868" s="317" t="s">
        <v>8353</v>
      </c>
      <c r="M2868" s="317" t="e">
        <f>VLOOKUP(L2868,[2]Feuil1!$F:$F,1,)</f>
        <v>#N/A</v>
      </c>
      <c r="N2868" s="317"/>
    </row>
    <row r="2869" spans="1:14">
      <c r="A2869" s="317" t="str">
        <f>_xlfn.XLOOKUP(B2869,NRO!I:I,NRO!H:H)</f>
        <v>ALM</v>
      </c>
      <c r="B2869" s="317" t="s">
        <v>279</v>
      </c>
      <c r="C2869" s="317" t="s">
        <v>5033</v>
      </c>
      <c r="D2869" s="317">
        <v>14.750450000000001</v>
      </c>
      <c r="E2869" s="317">
        <v>-17.50395</v>
      </c>
      <c r="F2869" s="317">
        <v>0</v>
      </c>
      <c r="G2869" s="317">
        <v>20</v>
      </c>
      <c r="H2869" s="317">
        <v>0</v>
      </c>
      <c r="I2869" s="317">
        <v>0</v>
      </c>
      <c r="J2869" s="317" t="s">
        <v>19</v>
      </c>
      <c r="K2869" s="317" t="s">
        <v>5432</v>
      </c>
      <c r="L2869" s="317" t="s">
        <v>8354</v>
      </c>
      <c r="M2869" s="317" t="str">
        <f>VLOOKUP(L2869,[2]Feuil1!$F:$F,1,)</f>
        <v>O_ALM_J01_317-321_7</v>
      </c>
      <c r="N2869" s="317"/>
    </row>
    <row r="2870" spans="1:14">
      <c r="A2870" s="317" t="str">
        <f>_xlfn.XLOOKUP(B2870,NRO!I:I,NRO!H:H)</f>
        <v>THS</v>
      </c>
      <c r="B2870" s="317" t="s">
        <v>826</v>
      </c>
      <c r="C2870" s="317" t="s">
        <v>4891</v>
      </c>
      <c r="D2870" s="317">
        <v>14.76722</v>
      </c>
      <c r="E2870" s="317">
        <v>-16.952500000000001</v>
      </c>
      <c r="F2870" s="317">
        <v>0</v>
      </c>
      <c r="G2870" s="317">
        <v>6</v>
      </c>
      <c r="H2870" s="317">
        <v>0</v>
      </c>
      <c r="I2870" s="317">
        <v>0</v>
      </c>
      <c r="J2870" s="320" t="s">
        <v>23</v>
      </c>
      <c r="K2870" s="317" t="s">
        <v>5432</v>
      </c>
      <c r="L2870" s="317" t="s">
        <v>8355</v>
      </c>
      <c r="M2870" s="317" t="e">
        <f>VLOOKUP(L2870,[2]Feuil1!$F:$F,1,)</f>
        <v>#N/A</v>
      </c>
      <c r="N2870" s="317"/>
    </row>
    <row r="2871" spans="1:14">
      <c r="A2871" s="317" t="str">
        <f>_xlfn.XLOOKUP(B2871,NRO!I:I,NRO!H:H)</f>
        <v>TIV</v>
      </c>
      <c r="B2871" s="317" t="s">
        <v>663</v>
      </c>
      <c r="C2871" s="317" t="s">
        <v>4626</v>
      </c>
      <c r="D2871" s="317">
        <v>14.95092</v>
      </c>
      <c r="E2871" s="317">
        <v>-16.815190000000001</v>
      </c>
      <c r="F2871" s="317">
        <v>0</v>
      </c>
      <c r="G2871" s="317">
        <v>6</v>
      </c>
      <c r="H2871" s="317">
        <v>0</v>
      </c>
      <c r="I2871" s="317">
        <v>0</v>
      </c>
      <c r="J2871" s="320" t="s">
        <v>23</v>
      </c>
      <c r="K2871" s="317" t="s">
        <v>5432</v>
      </c>
      <c r="L2871" s="317" t="s">
        <v>8356</v>
      </c>
      <c r="M2871" s="317" t="e">
        <f>VLOOKUP(L2871,[2]Feuil1!$F:$F,1,)</f>
        <v>#N/A</v>
      </c>
      <c r="N2871" s="317"/>
    </row>
    <row r="2872" spans="1:14">
      <c r="A2872" s="317" t="str">
        <f>_xlfn.XLOOKUP(B2872,NRO!I:I,NRO!H:H)</f>
        <v>GDW</v>
      </c>
      <c r="B2872" s="317" t="s">
        <v>692</v>
      </c>
      <c r="C2872" s="317" t="s">
        <v>3947</v>
      </c>
      <c r="D2872" s="317">
        <v>14.777509999999999</v>
      </c>
      <c r="E2872" s="317">
        <v>-17.399049999999999</v>
      </c>
      <c r="F2872" s="317">
        <v>0</v>
      </c>
      <c r="G2872" s="317">
        <v>6</v>
      </c>
      <c r="H2872" s="317">
        <v>0</v>
      </c>
      <c r="I2872" s="317">
        <v>0</v>
      </c>
      <c r="J2872" s="318" t="s">
        <v>12</v>
      </c>
      <c r="K2872" s="317" t="s">
        <v>5432</v>
      </c>
      <c r="L2872" s="317" t="s">
        <v>8357</v>
      </c>
      <c r="M2872" s="317" t="e">
        <f>VLOOKUP(L2872,[2]Feuil1!$F:$F,1,)</f>
        <v>#N/A</v>
      </c>
      <c r="N2872" s="317"/>
    </row>
    <row r="2873" spans="1:14">
      <c r="A2873" s="317" t="str">
        <f>_xlfn.XLOOKUP(B2873,NRO!I:I,NRO!H:H)</f>
        <v>REP</v>
      </c>
      <c r="B2873" s="317" t="s">
        <v>151</v>
      </c>
      <c r="C2873" s="317" t="s">
        <v>3948</v>
      </c>
      <c r="D2873" s="317">
        <v>14.670999999999999</v>
      </c>
      <c r="E2873" s="317">
        <v>-17.429919999999999</v>
      </c>
      <c r="F2873" s="317">
        <v>0</v>
      </c>
      <c r="G2873" s="317">
        <v>6</v>
      </c>
      <c r="H2873" s="317">
        <v>0</v>
      </c>
      <c r="I2873" s="317">
        <v>0</v>
      </c>
      <c r="J2873" s="317" t="s">
        <v>19</v>
      </c>
      <c r="K2873" s="317" t="s">
        <v>5432</v>
      </c>
      <c r="L2873" s="317" t="s">
        <v>8358</v>
      </c>
      <c r="M2873" s="317" t="e">
        <f>VLOOKUP(L2873,[2]Feuil1!$F:$F,1,)</f>
        <v>#N/A</v>
      </c>
      <c r="N2873" s="317"/>
    </row>
    <row r="2874" spans="1:14">
      <c r="A2874" s="317" t="str">
        <f>_xlfn.XLOOKUP(B2874,NRO!I:I,NRO!H:H)</f>
        <v>REP</v>
      </c>
      <c r="B2874" s="317" t="s">
        <v>146</v>
      </c>
      <c r="C2874" s="317" t="s">
        <v>3948</v>
      </c>
      <c r="D2874" s="317">
        <v>14.668889999999999</v>
      </c>
      <c r="E2874" s="317">
        <v>-17.438310000000001</v>
      </c>
      <c r="F2874" s="317">
        <v>0</v>
      </c>
      <c r="G2874" s="317">
        <v>6</v>
      </c>
      <c r="H2874" s="317">
        <v>0</v>
      </c>
      <c r="I2874" s="317">
        <v>0</v>
      </c>
      <c r="J2874" s="317" t="s">
        <v>19</v>
      </c>
      <c r="K2874" s="317" t="s">
        <v>5432</v>
      </c>
      <c r="L2874" s="317" t="s">
        <v>8359</v>
      </c>
      <c r="M2874" s="317" t="e">
        <f>VLOOKUP(L2874,[2]Feuil1!$F:$F,1,)</f>
        <v>#N/A</v>
      </c>
      <c r="N2874" s="317"/>
    </row>
    <row r="2875" spans="1:14">
      <c r="A2875" s="317" t="str">
        <f>_xlfn.XLOOKUP(B2875,NRO!I:I,NRO!H:H)</f>
        <v>SVD</v>
      </c>
      <c r="B2875" s="317" t="s">
        <v>291</v>
      </c>
      <c r="C2875" s="317" t="s">
        <v>4295</v>
      </c>
      <c r="D2875" s="317">
        <v>14.724985999999999</v>
      </c>
      <c r="E2875" s="317">
        <v>-17.468467</v>
      </c>
      <c r="F2875" s="317">
        <v>0</v>
      </c>
      <c r="G2875" s="317">
        <v>6</v>
      </c>
      <c r="H2875" s="317">
        <v>0</v>
      </c>
      <c r="I2875" s="317">
        <v>0</v>
      </c>
      <c r="J2875" s="317" t="s">
        <v>19</v>
      </c>
      <c r="K2875" s="317" t="s">
        <v>5432</v>
      </c>
      <c r="L2875" s="317" t="s">
        <v>8360</v>
      </c>
      <c r="M2875" s="317" t="e">
        <f>VLOOKUP(L2875,[2]Feuil1!$F:$F,1,)</f>
        <v>#N/A</v>
      </c>
      <c r="N2875" s="317"/>
    </row>
    <row r="2876" spans="1:14">
      <c r="A2876" s="317" t="str">
        <f>_xlfn.XLOOKUP(B2876,NRO!I:I,NRO!H:H)</f>
        <v>GMB</v>
      </c>
      <c r="B2876" s="317" t="s">
        <v>705</v>
      </c>
      <c r="C2876" s="317" t="s">
        <v>4673</v>
      </c>
      <c r="D2876" s="317">
        <v>14.42897</v>
      </c>
      <c r="E2876" s="317">
        <v>-16.996770000000001</v>
      </c>
      <c r="F2876" s="317">
        <v>0</v>
      </c>
      <c r="G2876" s="317">
        <v>6</v>
      </c>
      <c r="H2876" s="317">
        <v>0</v>
      </c>
      <c r="I2876" s="317">
        <v>0</v>
      </c>
      <c r="J2876" s="320" t="s">
        <v>23</v>
      </c>
      <c r="K2876" s="317" t="s">
        <v>5432</v>
      </c>
      <c r="L2876" s="317" t="s">
        <v>8361</v>
      </c>
      <c r="M2876" s="317" t="e">
        <f>VLOOKUP(L2876,[2]Feuil1!$F:$F,1,)</f>
        <v>#N/A</v>
      </c>
      <c r="N2876" s="317"/>
    </row>
    <row r="2877" spans="1:14">
      <c r="A2877" s="317" t="str">
        <f>_xlfn.XLOOKUP(B2877,NRO!I:I,NRO!H:H)</f>
        <v>SGK</v>
      </c>
      <c r="B2877" s="317" t="s">
        <v>1512</v>
      </c>
      <c r="C2877" s="317" t="s">
        <v>4419</v>
      </c>
      <c r="D2877" s="317">
        <v>14.801460000000001</v>
      </c>
      <c r="E2877" s="317">
        <v>-17.253229999999999</v>
      </c>
      <c r="F2877" s="317">
        <v>0</v>
      </c>
      <c r="G2877" s="317">
        <v>8</v>
      </c>
      <c r="H2877" s="317">
        <v>0</v>
      </c>
      <c r="I2877" s="317">
        <v>0</v>
      </c>
      <c r="J2877" s="318" t="s">
        <v>12</v>
      </c>
      <c r="K2877" s="317" t="s">
        <v>5432</v>
      </c>
      <c r="L2877" s="317" t="s">
        <v>8362</v>
      </c>
      <c r="M2877" s="317" t="e">
        <f>VLOOKUP(L2877,[2]Feuil1!$F:$F,1,)</f>
        <v>#N/A</v>
      </c>
      <c r="N2877" s="317"/>
    </row>
    <row r="2878" spans="1:14">
      <c r="A2878" s="317" t="str">
        <f>_xlfn.XLOOKUP(B2878,NRO!I:I,NRO!H:H)</f>
        <v>SGK</v>
      </c>
      <c r="B2878" s="317" t="s">
        <v>1512</v>
      </c>
      <c r="C2878" s="317" t="s">
        <v>4418</v>
      </c>
      <c r="D2878" s="317">
        <v>14.802199999999999</v>
      </c>
      <c r="E2878" s="317">
        <v>-17.253920000000001</v>
      </c>
      <c r="F2878" s="317">
        <v>0</v>
      </c>
      <c r="G2878" s="317">
        <v>8</v>
      </c>
      <c r="H2878" s="317">
        <v>0</v>
      </c>
      <c r="I2878" s="317">
        <v>0</v>
      </c>
      <c r="J2878" s="318" t="s">
        <v>12</v>
      </c>
      <c r="K2878" s="317" t="s">
        <v>5432</v>
      </c>
      <c r="L2878" s="317" t="s">
        <v>8363</v>
      </c>
      <c r="M2878" s="317" t="e">
        <f>VLOOKUP(L2878,[2]Feuil1!$F:$F,1,)</f>
        <v>#N/A</v>
      </c>
      <c r="N2878" s="317"/>
    </row>
    <row r="2879" spans="1:14">
      <c r="A2879" s="317" t="str">
        <f>_xlfn.XLOOKUP(B2879,NRO!I:I,NRO!H:H)</f>
        <v>SDF</v>
      </c>
      <c r="B2879" s="317" t="s">
        <v>533</v>
      </c>
      <c r="C2879" s="317" t="s">
        <v>5068</v>
      </c>
      <c r="D2879" s="317">
        <v>14.72991</v>
      </c>
      <c r="E2879" s="317">
        <v>-17.46011</v>
      </c>
      <c r="F2879" s="317">
        <v>0</v>
      </c>
      <c r="G2879" s="317">
        <v>6</v>
      </c>
      <c r="H2879" s="317">
        <v>0</v>
      </c>
      <c r="I2879" s="317">
        <v>0</v>
      </c>
      <c r="J2879" s="317" t="s">
        <v>19</v>
      </c>
      <c r="K2879" s="317" t="s">
        <v>5432</v>
      </c>
      <c r="L2879" s="317" t="s">
        <v>8364</v>
      </c>
      <c r="M2879" s="317" t="e">
        <f>VLOOKUP(L2879,[2]Feuil1!$F:$F,1,)</f>
        <v>#N/A</v>
      </c>
      <c r="N2879" s="317"/>
    </row>
    <row r="2880" spans="1:14">
      <c r="A2880" s="317" t="str">
        <f>_xlfn.XLOOKUP(B2880,NRO!I:I,NRO!H:H)</f>
        <v>TIA</v>
      </c>
      <c r="B2880" s="317" t="s">
        <v>856</v>
      </c>
      <c r="C2880" s="317" t="s">
        <v>5317</v>
      </c>
      <c r="D2880" s="317">
        <v>14.744009999999999</v>
      </c>
      <c r="E2880" s="317">
        <v>-17.387</v>
      </c>
      <c r="F2880" s="317">
        <v>0</v>
      </c>
      <c r="G2880" s="317">
        <v>6</v>
      </c>
      <c r="H2880" s="317">
        <v>0</v>
      </c>
      <c r="I2880" s="317">
        <v>0</v>
      </c>
      <c r="J2880" s="318" t="s">
        <v>12</v>
      </c>
      <c r="K2880" s="317" t="s">
        <v>5432</v>
      </c>
      <c r="L2880" s="317" t="s">
        <v>8365</v>
      </c>
      <c r="M2880" s="317" t="e">
        <f>VLOOKUP(L2880,[2]Feuil1!$F:$F,1,)</f>
        <v>#N/A</v>
      </c>
      <c r="N2880" s="317"/>
    </row>
    <row r="2881" spans="1:14">
      <c r="A2881" s="317" t="str">
        <f>_xlfn.XLOOKUP(B2881,NRO!I:I,NRO!H:H)</f>
        <v>YOF</v>
      </c>
      <c r="B2881" s="317" t="s">
        <v>230</v>
      </c>
      <c r="C2881" s="317" t="s">
        <v>5123</v>
      </c>
      <c r="D2881" s="317">
        <v>14.76379</v>
      </c>
      <c r="E2881" s="317">
        <v>-17.479690000000002</v>
      </c>
      <c r="F2881" s="317">
        <v>0</v>
      </c>
      <c r="G2881" s="317">
        <v>6</v>
      </c>
      <c r="H2881" s="317">
        <v>0</v>
      </c>
      <c r="I2881" s="317">
        <v>0</v>
      </c>
      <c r="J2881" s="317" t="s">
        <v>19</v>
      </c>
      <c r="K2881" s="317" t="s">
        <v>5432</v>
      </c>
      <c r="L2881" s="317" t="s">
        <v>8366</v>
      </c>
      <c r="M2881" s="317" t="str">
        <f>VLOOKUP(L2881,[2]Feuil1!$F:$F,1,)</f>
        <v>O_YOF_F05_645-646_7</v>
      </c>
      <c r="N2881" s="317"/>
    </row>
    <row r="2882" spans="1:14">
      <c r="A2882" s="317" t="str">
        <f>_xlfn.XLOOKUP(B2882,NRO!I:I,NRO!H:H)</f>
        <v>MED</v>
      </c>
      <c r="B2882" s="317" t="s">
        <v>166</v>
      </c>
      <c r="C2882" s="317" t="s">
        <v>4085</v>
      </c>
      <c r="D2882" s="317">
        <v>14.67981</v>
      </c>
      <c r="E2882" s="317">
        <v>-17.440989999999999</v>
      </c>
      <c r="F2882" s="317">
        <v>0</v>
      </c>
      <c r="G2882" s="317">
        <v>6</v>
      </c>
      <c r="H2882" s="317">
        <v>0</v>
      </c>
      <c r="I2882" s="317">
        <v>0</v>
      </c>
      <c r="J2882" s="317" t="s">
        <v>19</v>
      </c>
      <c r="K2882" s="317" t="s">
        <v>5432</v>
      </c>
      <c r="L2882" s="317" t="s">
        <v>8367</v>
      </c>
      <c r="M2882" s="317" t="e">
        <f>VLOOKUP(L2882,[2]Feuil1!$F:$F,1,)</f>
        <v>#N/A</v>
      </c>
      <c r="N2882" s="317"/>
    </row>
    <row r="2883" spans="1:14">
      <c r="A2883" s="317" t="e">
        <f>_xlfn.XLOOKUP(B2883,NRO!I:I,NRO!H:H)</f>
        <v>#N/A</v>
      </c>
      <c r="B2883" s="317" t="s">
        <v>5026</v>
      </c>
      <c r="C2883" s="317" t="s">
        <v>5318</v>
      </c>
      <c r="D2883" s="317">
        <v>14.694750000000001</v>
      </c>
      <c r="E2883" s="317">
        <v>-17.459790000000002</v>
      </c>
      <c r="F2883" s="317">
        <v>0</v>
      </c>
      <c r="G2883" s="317">
        <v>24</v>
      </c>
      <c r="H2883" s="317">
        <v>0</v>
      </c>
      <c r="I2883" s="317">
        <v>0</v>
      </c>
      <c r="J2883" s="317" t="s">
        <v>19</v>
      </c>
      <c r="K2883" s="317" t="s">
        <v>5432</v>
      </c>
      <c r="L2883" s="317" t="s">
        <v>8368</v>
      </c>
      <c r="M2883" s="317" t="e">
        <f>VLOOKUP(L2883,[2]Feuil1!$F:$F,1,)</f>
        <v>#N/A</v>
      </c>
      <c r="N2883" s="317"/>
    </row>
    <row r="2884" spans="1:14">
      <c r="A2884" s="317" t="str">
        <f>_xlfn.XLOOKUP(B2884,NRO!I:I,NRO!H:H)</f>
        <v>SMN</v>
      </c>
      <c r="B2884" s="317" t="s">
        <v>530</v>
      </c>
      <c r="C2884" s="317" t="s">
        <v>4896</v>
      </c>
      <c r="D2884" s="317">
        <v>14.47513</v>
      </c>
      <c r="E2884" s="317">
        <v>-17.03783</v>
      </c>
      <c r="F2884" s="317">
        <v>0</v>
      </c>
      <c r="G2884" s="317">
        <v>6</v>
      </c>
      <c r="H2884" s="317">
        <v>0</v>
      </c>
      <c r="I2884" s="317">
        <v>0</v>
      </c>
      <c r="J2884" s="320" t="s">
        <v>23</v>
      </c>
      <c r="K2884" s="317" t="s">
        <v>5432</v>
      </c>
      <c r="L2884" s="317" t="s">
        <v>8369</v>
      </c>
      <c r="M2884" s="317" t="e">
        <f>VLOOKUP(L2884,[2]Feuil1!$F:$F,1,)</f>
        <v>#N/A</v>
      </c>
      <c r="N2884" s="317"/>
    </row>
    <row r="2885" spans="1:14">
      <c r="A2885" s="317" t="str">
        <f>_xlfn.XLOOKUP(B2885,NRO!I:I,NRO!H:H)</f>
        <v>GDW</v>
      </c>
      <c r="B2885" s="317" t="s">
        <v>874</v>
      </c>
      <c r="C2885" s="317" t="s">
        <v>3818</v>
      </c>
      <c r="D2885" s="317">
        <v>14.7719</v>
      </c>
      <c r="E2885" s="317">
        <v>-17.4068</v>
      </c>
      <c r="F2885" s="317">
        <v>0</v>
      </c>
      <c r="G2885" s="317">
        <v>6</v>
      </c>
      <c r="H2885" s="317">
        <v>0</v>
      </c>
      <c r="I2885" s="317">
        <v>0</v>
      </c>
      <c r="J2885" s="318" t="s">
        <v>12</v>
      </c>
      <c r="K2885" s="317" t="s">
        <v>5432</v>
      </c>
      <c r="L2885" s="317" t="s">
        <v>8370</v>
      </c>
      <c r="M2885" s="317" t="e">
        <f>VLOOKUP(L2885,[2]Feuil1!$F:$F,1,)</f>
        <v>#N/A</v>
      </c>
      <c r="N2885" s="317"/>
    </row>
    <row r="2886" spans="1:14">
      <c r="A2886" s="317" t="str">
        <f>_xlfn.XLOOKUP(B2886,NRO!I:I,NRO!H:H)</f>
        <v>GDW</v>
      </c>
      <c r="B2886" s="317" t="s">
        <v>823</v>
      </c>
      <c r="C2886" s="317" t="s">
        <v>3847</v>
      </c>
      <c r="D2886" s="317">
        <v>14.78547</v>
      </c>
      <c r="E2886" s="317">
        <v>-17.380210000000002</v>
      </c>
      <c r="F2886" s="317">
        <v>0</v>
      </c>
      <c r="G2886" s="317">
        <v>6</v>
      </c>
      <c r="H2886" s="317">
        <v>0</v>
      </c>
      <c r="I2886" s="317">
        <v>0</v>
      </c>
      <c r="J2886" s="318" t="s">
        <v>12</v>
      </c>
      <c r="K2886" s="317" t="s">
        <v>5432</v>
      </c>
      <c r="L2886" s="317" t="s">
        <v>8371</v>
      </c>
      <c r="M2886" s="317" t="e">
        <f>VLOOKUP(L2886,[2]Feuil1!$F:$F,1,)</f>
        <v>#N/A</v>
      </c>
      <c r="N2886" s="317"/>
    </row>
    <row r="2887" spans="1:14">
      <c r="A2887" s="317" t="str">
        <f>_xlfn.XLOOKUP(B2887,NRO!I:I,NRO!H:H)</f>
        <v>GDW</v>
      </c>
      <c r="B2887" s="317" t="s">
        <v>823</v>
      </c>
      <c r="C2887" s="317" t="s">
        <v>3866</v>
      </c>
      <c r="D2887" s="317">
        <v>14.78444</v>
      </c>
      <c r="E2887" s="317">
        <v>-17.379919999999998</v>
      </c>
      <c r="F2887" s="317">
        <v>0</v>
      </c>
      <c r="G2887" s="317">
        <v>6</v>
      </c>
      <c r="H2887" s="317">
        <v>0</v>
      </c>
      <c r="I2887" s="317">
        <v>0</v>
      </c>
      <c r="J2887" s="318" t="s">
        <v>12</v>
      </c>
      <c r="K2887" s="317" t="s">
        <v>5432</v>
      </c>
      <c r="L2887" s="317" t="s">
        <v>8372</v>
      </c>
      <c r="M2887" s="317" t="e">
        <f>VLOOKUP(L2887,[2]Feuil1!$F:$F,1,)</f>
        <v>#N/A</v>
      </c>
      <c r="N2887" s="317"/>
    </row>
    <row r="2888" spans="1:14">
      <c r="A2888" s="317" t="str">
        <f>_xlfn.XLOOKUP(B2888,NRO!I:I,NRO!H:H)</f>
        <v>SVD</v>
      </c>
      <c r="B2888" s="317" t="s">
        <v>688</v>
      </c>
      <c r="C2888" s="317" t="s">
        <v>4573</v>
      </c>
      <c r="D2888" s="317">
        <v>14.72063</v>
      </c>
      <c r="E2888" s="317">
        <v>-14.72063</v>
      </c>
      <c r="F2888" s="317">
        <v>0</v>
      </c>
      <c r="G2888" s="317">
        <v>6</v>
      </c>
      <c r="H2888" s="317">
        <v>0</v>
      </c>
      <c r="I2888" s="317">
        <v>0</v>
      </c>
      <c r="J2888" s="317" t="s">
        <v>19</v>
      </c>
      <c r="K2888" s="317" t="s">
        <v>5432</v>
      </c>
      <c r="L2888" s="317" t="s">
        <v>8373</v>
      </c>
      <c r="M2888" s="317" t="e">
        <f>VLOOKUP(L2888,[2]Feuil1!$F:$F,1,)</f>
        <v>#N/A</v>
      </c>
      <c r="N2888" s="317"/>
    </row>
    <row r="2889" spans="1:14">
      <c r="A2889" s="317" t="str">
        <f>_xlfn.XLOOKUP(B2889,NRO!I:I,NRO!H:H)</f>
        <v>MBR</v>
      </c>
      <c r="B2889" s="317" t="s">
        <v>742</v>
      </c>
      <c r="C2889" s="317" t="s">
        <v>4901</v>
      </c>
      <c r="D2889" s="317">
        <v>14.34698</v>
      </c>
      <c r="E2889" s="317">
        <v>-16.927399999999999</v>
      </c>
      <c r="F2889" s="317">
        <v>0</v>
      </c>
      <c r="G2889" s="317">
        <v>6</v>
      </c>
      <c r="H2889" s="317">
        <v>0</v>
      </c>
      <c r="I2889" s="317">
        <v>0</v>
      </c>
      <c r="J2889" s="320" t="s">
        <v>23</v>
      </c>
      <c r="K2889" s="317" t="s">
        <v>5432</v>
      </c>
      <c r="L2889" s="317" t="s">
        <v>8374</v>
      </c>
      <c r="M2889" s="317" t="e">
        <f>VLOOKUP(L2889,[2]Feuil1!$F:$F,1,)</f>
        <v>#N/A</v>
      </c>
      <c r="N2889" s="317"/>
    </row>
    <row r="2890" spans="1:14">
      <c r="A2890" s="317" t="str">
        <f>_xlfn.XLOOKUP(B2890,NRO!I:I,NRO!H:H)</f>
        <v>CAM</v>
      </c>
      <c r="B2890" s="317" t="s">
        <v>404</v>
      </c>
      <c r="C2890" s="317" t="s">
        <v>3754</v>
      </c>
      <c r="D2890" s="317">
        <v>14.77373</v>
      </c>
      <c r="E2890" s="317">
        <v>-17.41553</v>
      </c>
      <c r="F2890" s="317">
        <v>0</v>
      </c>
      <c r="G2890" s="317">
        <v>6</v>
      </c>
      <c r="H2890" s="317">
        <v>0</v>
      </c>
      <c r="I2890" s="317">
        <v>0</v>
      </c>
      <c r="J2890" s="318" t="s">
        <v>12</v>
      </c>
      <c r="K2890" s="317" t="s">
        <v>5432</v>
      </c>
      <c r="L2890" s="317" t="s">
        <v>8375</v>
      </c>
      <c r="M2890" s="317" t="e">
        <f>VLOOKUP(L2890,[2]Feuil1!$F:$F,1,)</f>
        <v>#N/A</v>
      </c>
      <c r="N2890" s="317"/>
    </row>
    <row r="2891" spans="1:14">
      <c r="A2891" s="317" t="str">
        <f>_xlfn.XLOOKUP(B2891,NRO!I:I,NRO!H:H)</f>
        <v>ALM</v>
      </c>
      <c r="B2891" s="317" t="s">
        <v>332</v>
      </c>
      <c r="C2891" s="317" t="s">
        <v>3948</v>
      </c>
      <c r="D2891" s="317">
        <v>14.73</v>
      </c>
      <c r="E2891" s="317">
        <v>-17.493600000000001</v>
      </c>
      <c r="F2891" s="317">
        <v>0</v>
      </c>
      <c r="G2891" s="317">
        <v>6</v>
      </c>
      <c r="H2891" s="317">
        <v>0</v>
      </c>
      <c r="I2891" s="317">
        <v>0</v>
      </c>
      <c r="J2891" s="317" t="s">
        <v>19</v>
      </c>
      <c r="K2891" s="317" t="s">
        <v>5432</v>
      </c>
      <c r="L2891" s="317" t="s">
        <v>8376</v>
      </c>
      <c r="M2891" s="317" t="e">
        <f>VLOOKUP(L2891,[2]Feuil1!$F:$F,1,)</f>
        <v>#N/A</v>
      </c>
      <c r="N2891" s="317"/>
    </row>
    <row r="2892" spans="1:14">
      <c r="A2892" s="317" t="str">
        <f>_xlfn.XLOOKUP(B2892,NRO!I:I,NRO!H:H)</f>
        <v>CAM</v>
      </c>
      <c r="B2892" s="317" t="s">
        <v>326</v>
      </c>
      <c r="C2892" s="317" t="s">
        <v>3817</v>
      </c>
      <c r="D2892" s="317">
        <v>14.77167</v>
      </c>
      <c r="E2892" s="317">
        <v>-17.412220000000001</v>
      </c>
      <c r="F2892" s="317">
        <v>0</v>
      </c>
      <c r="G2892" s="317">
        <v>6</v>
      </c>
      <c r="H2892" s="317">
        <v>0</v>
      </c>
      <c r="I2892" s="317">
        <v>0</v>
      </c>
      <c r="J2892" s="318" t="s">
        <v>12</v>
      </c>
      <c r="K2892" s="317" t="s">
        <v>5432</v>
      </c>
      <c r="L2892" s="317" t="s">
        <v>8377</v>
      </c>
      <c r="M2892" s="317" t="e">
        <f>VLOOKUP(L2892,[2]Feuil1!$F:$F,1,)</f>
        <v>#N/A</v>
      </c>
      <c r="N2892" s="317"/>
    </row>
    <row r="2893" spans="1:14">
      <c r="A2893" s="317" t="str">
        <f>_xlfn.XLOOKUP(B2893,NRO!I:I,NRO!H:H)</f>
        <v>OUR</v>
      </c>
      <c r="B2893" s="317" t="s">
        <v>1465</v>
      </c>
      <c r="C2893" s="317" t="s">
        <v>3780</v>
      </c>
      <c r="D2893" s="317">
        <v>15.593999999999999</v>
      </c>
      <c r="E2893" s="317">
        <v>-13.318110000000001</v>
      </c>
      <c r="F2893" s="317">
        <v>0</v>
      </c>
      <c r="G2893" s="317">
        <v>8</v>
      </c>
      <c r="H2893" s="317">
        <v>0</v>
      </c>
      <c r="I2893" s="317">
        <v>0</v>
      </c>
      <c r="J2893" s="321" t="s">
        <v>26</v>
      </c>
      <c r="K2893" s="317" t="s">
        <v>5432</v>
      </c>
      <c r="L2893" s="317" t="s">
        <v>8378</v>
      </c>
      <c r="M2893" s="317" t="e">
        <f>VLOOKUP(L2893,[2]Feuil1!$F:$F,1,)</f>
        <v>#N/A</v>
      </c>
      <c r="N2893" s="317"/>
    </row>
    <row r="2894" spans="1:14">
      <c r="A2894" s="317" t="str">
        <f>_xlfn.XLOOKUP(B2894,NRO!I:I,NRO!H:H)</f>
        <v>KLK</v>
      </c>
      <c r="B2894" s="317" t="s">
        <v>1077</v>
      </c>
      <c r="C2894" s="317" t="s">
        <v>4599</v>
      </c>
      <c r="D2894" s="317">
        <v>14.142480000000001</v>
      </c>
      <c r="E2894" s="317">
        <v>-16.076550000000001</v>
      </c>
      <c r="F2894" s="317">
        <v>0</v>
      </c>
      <c r="G2894" s="317">
        <v>8</v>
      </c>
      <c r="H2894" s="317">
        <v>0</v>
      </c>
      <c r="I2894" s="317">
        <v>0</v>
      </c>
      <c r="J2894" s="322" t="s">
        <v>41</v>
      </c>
      <c r="K2894" s="317" t="s">
        <v>5432</v>
      </c>
      <c r="L2894" s="317" t="s">
        <v>8379</v>
      </c>
      <c r="M2894" s="317" t="str">
        <f>VLOOKUP(L2894,[2]Feuil1!$F:$F,1,)</f>
        <v>O_KLK_A00_PBO311_7</v>
      </c>
      <c r="N2894" s="317"/>
    </row>
    <row r="2895" spans="1:14">
      <c r="A2895" s="317" t="str">
        <f>_xlfn.XLOOKUP(B2895,NRO!I:I,NRO!H:H)</f>
        <v>MBO</v>
      </c>
      <c r="B2895" s="317" t="s">
        <v>1693</v>
      </c>
      <c r="C2895" s="317" t="s">
        <v>4777</v>
      </c>
      <c r="D2895" s="317">
        <v>15.13842</v>
      </c>
      <c r="E2895" s="317">
        <v>-16.883620000000001</v>
      </c>
      <c r="F2895" s="317">
        <v>0</v>
      </c>
      <c r="G2895" s="317">
        <v>6</v>
      </c>
      <c r="H2895" s="317">
        <v>0</v>
      </c>
      <c r="I2895" s="317">
        <v>0</v>
      </c>
      <c r="J2895" s="320" t="s">
        <v>23</v>
      </c>
      <c r="K2895" s="317" t="s">
        <v>5432</v>
      </c>
      <c r="L2895" s="317" t="s">
        <v>8380</v>
      </c>
      <c r="M2895" s="317" t="e">
        <f>VLOOKUP(L2895,[2]Feuil1!$F:$F,1,)</f>
        <v>#N/A</v>
      </c>
      <c r="N2895" s="317"/>
    </row>
    <row r="2896" spans="1:14">
      <c r="A2896" s="317" t="str">
        <f>_xlfn.XLOOKUP(B2896,NRO!I:I,NRO!H:H)</f>
        <v>CAM</v>
      </c>
      <c r="B2896" s="317" t="s">
        <v>412</v>
      </c>
      <c r="C2896" s="317" t="s">
        <v>4419</v>
      </c>
      <c r="D2896" s="317">
        <v>14.750970000000001</v>
      </c>
      <c r="E2896" s="317">
        <v>-17.342759999999998</v>
      </c>
      <c r="F2896" s="317">
        <v>0</v>
      </c>
      <c r="G2896" s="317">
        <v>8</v>
      </c>
      <c r="H2896" s="317">
        <v>0</v>
      </c>
      <c r="I2896" s="317">
        <v>0</v>
      </c>
      <c r="J2896" s="318" t="s">
        <v>12</v>
      </c>
      <c r="K2896" s="317" t="s">
        <v>5432</v>
      </c>
      <c r="L2896" s="317" t="s">
        <v>8381</v>
      </c>
      <c r="M2896" s="317" t="e">
        <f>VLOOKUP(L2896,[2]Feuil1!$F:$F,1,)</f>
        <v>#N/A</v>
      </c>
      <c r="N2896" s="317"/>
    </row>
    <row r="2897" spans="1:14">
      <c r="A2897" s="317" t="str">
        <f>_xlfn.XLOOKUP(B2897,NRO!I:I,NRO!H:H)</f>
        <v>DMD</v>
      </c>
      <c r="B2897" s="317" t="s">
        <v>1538</v>
      </c>
      <c r="C2897" s="317" t="s">
        <v>3822</v>
      </c>
      <c r="D2897" s="317">
        <v>14.725619999999999</v>
      </c>
      <c r="E2897" s="317">
        <v>-17.185279999999999</v>
      </c>
      <c r="F2897" s="317">
        <v>0</v>
      </c>
      <c r="G2897" s="317">
        <v>8</v>
      </c>
      <c r="H2897" s="317">
        <v>0</v>
      </c>
      <c r="I2897" s="317">
        <v>0</v>
      </c>
      <c r="J2897" s="318" t="s">
        <v>12</v>
      </c>
      <c r="K2897" s="317" t="s">
        <v>5432</v>
      </c>
      <c r="L2897" s="317" t="s">
        <v>8382</v>
      </c>
      <c r="M2897" s="317" t="e">
        <f>VLOOKUP(L2897,[2]Feuil1!$F:$F,1,)</f>
        <v>#N/A</v>
      </c>
      <c r="N2897" s="317"/>
    </row>
    <row r="2898" spans="1:14">
      <c r="A2898" s="317" t="str">
        <f>_xlfn.XLOOKUP(B2898,NRO!I:I,NRO!H:H)</f>
        <v>REP</v>
      </c>
      <c r="B2898" s="317" t="s">
        <v>147</v>
      </c>
      <c r="C2898" s="317" t="s">
        <v>4286</v>
      </c>
      <c r="D2898" s="317">
        <v>14.667681999999999</v>
      </c>
      <c r="E2898" s="317">
        <v>-17.432580999999999</v>
      </c>
      <c r="F2898" s="317">
        <v>0</v>
      </c>
      <c r="G2898" s="317">
        <v>16</v>
      </c>
      <c r="H2898" s="317">
        <v>0</v>
      </c>
      <c r="I2898" s="317">
        <v>0</v>
      </c>
      <c r="J2898" s="317" t="s">
        <v>19</v>
      </c>
      <c r="K2898" s="317" t="s">
        <v>5432</v>
      </c>
      <c r="L2898" s="317" t="s">
        <v>8383</v>
      </c>
      <c r="M2898" s="317" t="e">
        <f>VLOOKUP(L2898,[2]Feuil1!$F:$F,1,)</f>
        <v>#N/A</v>
      </c>
      <c r="N2898" s="317"/>
    </row>
    <row r="2899" spans="1:14">
      <c r="A2899" s="317" t="str">
        <f>_xlfn.XLOOKUP(B2899,NRO!I:I,NRO!H:H)</f>
        <v>KMR</v>
      </c>
      <c r="B2899" s="317" t="s">
        <v>556</v>
      </c>
      <c r="C2899" s="317" t="s">
        <v>3966</v>
      </c>
      <c r="D2899" s="317">
        <v>14.774190000000001</v>
      </c>
      <c r="E2899" s="317">
        <v>-17.342369999999999</v>
      </c>
      <c r="F2899" s="317">
        <v>0</v>
      </c>
      <c r="G2899" s="317">
        <v>6</v>
      </c>
      <c r="H2899" s="317">
        <v>0</v>
      </c>
      <c r="I2899" s="317">
        <v>0</v>
      </c>
      <c r="J2899" s="318" t="s">
        <v>12</v>
      </c>
      <c r="K2899" s="317" t="s">
        <v>5432</v>
      </c>
      <c r="L2899" s="317" t="s">
        <v>8384</v>
      </c>
      <c r="M2899" s="317" t="e">
        <f>VLOOKUP(L2899,[2]Feuil1!$F:$F,1,)</f>
        <v>#N/A</v>
      </c>
      <c r="N2899" s="317"/>
    </row>
    <row r="2900" spans="1:14">
      <c r="A2900" s="317" t="str">
        <f>_xlfn.XLOOKUP(B2900,NRO!I:I,NRO!H:H)</f>
        <v>ACA</v>
      </c>
      <c r="B2900" s="317" t="s">
        <v>189</v>
      </c>
      <c r="C2900" s="317" t="s">
        <v>5319</v>
      </c>
      <c r="D2900" s="317">
        <v>14.702691</v>
      </c>
      <c r="E2900" s="317">
        <v>-17.473579999999998</v>
      </c>
      <c r="F2900" s="317">
        <v>0</v>
      </c>
      <c r="G2900" s="317">
        <v>44</v>
      </c>
      <c r="H2900" s="317">
        <v>0</v>
      </c>
      <c r="I2900" s="317">
        <v>0</v>
      </c>
      <c r="J2900" s="317" t="s">
        <v>19</v>
      </c>
      <c r="K2900" s="317" t="s">
        <v>5432</v>
      </c>
      <c r="L2900" s="317" t="s">
        <v>8385</v>
      </c>
      <c r="M2900" s="317" t="e">
        <f>VLOOKUP(L2900,[2]Feuil1!$F:$F,1,)</f>
        <v>#N/A</v>
      </c>
      <c r="N2900" s="317"/>
    </row>
    <row r="2901" spans="1:14">
      <c r="A2901" s="317" t="str">
        <f>_xlfn.XLOOKUP(B2901,NRO!I:I,NRO!H:H)</f>
        <v>TIA</v>
      </c>
      <c r="B2901" s="317" t="s">
        <v>1539</v>
      </c>
      <c r="C2901" s="317" t="s">
        <v>3704</v>
      </c>
      <c r="D2901" s="317">
        <v>14.75611</v>
      </c>
      <c r="E2901" s="317">
        <v>-17.370200000000001</v>
      </c>
      <c r="F2901" s="317">
        <v>0</v>
      </c>
      <c r="G2901" s="317">
        <v>8</v>
      </c>
      <c r="H2901" s="317">
        <v>0</v>
      </c>
      <c r="I2901" s="317">
        <v>0</v>
      </c>
      <c r="J2901" s="318" t="s">
        <v>12</v>
      </c>
      <c r="K2901" s="317" t="s">
        <v>5432</v>
      </c>
      <c r="L2901" s="317" t="s">
        <v>8386</v>
      </c>
      <c r="M2901" s="317" t="e">
        <f>VLOOKUP(L2901,[2]Feuil1!$F:$F,1,)</f>
        <v>#N/A</v>
      </c>
      <c r="N2901" s="317"/>
    </row>
    <row r="2902" spans="1:14">
      <c r="A2902" s="317" t="str">
        <f>_xlfn.XLOOKUP(B2902,NRO!I:I,NRO!H:H)</f>
        <v>THS</v>
      </c>
      <c r="B2902" s="317" t="s">
        <v>1360</v>
      </c>
      <c r="C2902" s="317" t="s">
        <v>3787</v>
      </c>
      <c r="D2902" s="317">
        <v>14.773680000000001</v>
      </c>
      <c r="E2902" s="317">
        <v>-16.910419999999998</v>
      </c>
      <c r="F2902" s="317">
        <v>0</v>
      </c>
      <c r="G2902" s="317">
        <v>8</v>
      </c>
      <c r="H2902" s="317">
        <v>0</v>
      </c>
      <c r="I2902" s="317">
        <v>0</v>
      </c>
      <c r="J2902" s="320" t="s">
        <v>23</v>
      </c>
      <c r="K2902" s="317" t="s">
        <v>5432</v>
      </c>
      <c r="L2902" s="317" t="s">
        <v>8387</v>
      </c>
      <c r="M2902" s="317" t="e">
        <f>VLOOKUP(L2902,[2]Feuil1!$F:$F,1,)</f>
        <v>#N/A</v>
      </c>
      <c r="N2902" s="317"/>
    </row>
    <row r="2903" spans="1:14">
      <c r="A2903" s="317" t="str">
        <f>_xlfn.XLOOKUP(B2903,NRO!I:I,NRO!H:H)</f>
        <v>HAN</v>
      </c>
      <c r="B2903" s="317" t="s">
        <v>642</v>
      </c>
      <c r="C2903" s="317" t="s">
        <v>4071</v>
      </c>
      <c r="D2903" s="317">
        <v>14.715249999999999</v>
      </c>
      <c r="E2903" s="317">
        <v>-17.433900000000001</v>
      </c>
      <c r="F2903" s="317">
        <v>0</v>
      </c>
      <c r="G2903" s="317">
        <v>6</v>
      </c>
      <c r="H2903" s="317">
        <v>0</v>
      </c>
      <c r="I2903" s="317">
        <v>0</v>
      </c>
      <c r="J2903" s="317" t="s">
        <v>19</v>
      </c>
      <c r="K2903" s="317" t="s">
        <v>5432</v>
      </c>
      <c r="L2903" s="317" t="s">
        <v>8388</v>
      </c>
      <c r="M2903" s="317" t="e">
        <f>VLOOKUP(L2903,[2]Feuil1!$F:$F,1,)</f>
        <v>#N/A</v>
      </c>
      <c r="N2903" s="317"/>
    </row>
    <row r="2904" spans="1:14">
      <c r="A2904" s="317" t="str">
        <f>_xlfn.XLOOKUP(B2904,NRO!I:I,NRO!H:H)</f>
        <v>MBR</v>
      </c>
      <c r="B2904" s="317" t="s">
        <v>735</v>
      </c>
      <c r="C2904" s="317" t="s">
        <v>5320</v>
      </c>
      <c r="D2904" s="317">
        <v>14.41122</v>
      </c>
      <c r="E2904" s="317">
        <v>-16.96565</v>
      </c>
      <c r="F2904" s="317">
        <v>0</v>
      </c>
      <c r="G2904" s="317">
        <v>6</v>
      </c>
      <c r="H2904" s="317">
        <v>0</v>
      </c>
      <c r="I2904" s="317">
        <v>0</v>
      </c>
      <c r="J2904" s="320" t="s">
        <v>23</v>
      </c>
      <c r="K2904" s="317" t="s">
        <v>5432</v>
      </c>
      <c r="L2904" s="317" t="s">
        <v>8389</v>
      </c>
      <c r="M2904" s="317" t="e">
        <f>VLOOKUP(L2904,[2]Feuil1!$F:$F,1,)</f>
        <v>#N/A</v>
      </c>
      <c r="N2904" s="317"/>
    </row>
    <row r="2905" spans="1:14">
      <c r="A2905" s="317" t="e">
        <f>_xlfn.XLOOKUP(B2905,NRO!I:I,NRO!H:H)</f>
        <v>#N/A</v>
      </c>
      <c r="B2905" s="317" t="s">
        <v>5152</v>
      </c>
      <c r="C2905" s="317" t="s">
        <v>4877</v>
      </c>
      <c r="D2905" s="317">
        <v>15.12359</v>
      </c>
      <c r="E2905" s="317">
        <v>-16.876390000000001</v>
      </c>
      <c r="F2905" s="317">
        <v>0</v>
      </c>
      <c r="G2905" s="317">
        <v>6</v>
      </c>
      <c r="H2905" s="317">
        <v>0</v>
      </c>
      <c r="I2905" s="317">
        <v>0</v>
      </c>
      <c r="J2905" s="320" t="s">
        <v>23</v>
      </c>
      <c r="K2905" s="317" t="s">
        <v>5432</v>
      </c>
      <c r="L2905" s="317" t="s">
        <v>8390</v>
      </c>
      <c r="M2905" s="317" t="e">
        <f>VLOOKUP(L2905,[2]Feuil1!$F:$F,1,)</f>
        <v>#N/A</v>
      </c>
      <c r="N2905" s="317"/>
    </row>
    <row r="2906" spans="1:14">
      <c r="A2906" s="317" t="str">
        <f>_xlfn.XLOOKUP(B2906,NRO!I:I,NRO!H:H)</f>
        <v>ACA</v>
      </c>
      <c r="B2906" s="317" t="s">
        <v>186</v>
      </c>
      <c r="C2906" s="317" t="s">
        <v>4103</v>
      </c>
      <c r="D2906" s="317">
        <v>14.711539999999999</v>
      </c>
      <c r="E2906" s="317">
        <v>-17.479109999999999</v>
      </c>
      <c r="F2906" s="317">
        <v>0</v>
      </c>
      <c r="G2906" s="317">
        <v>6</v>
      </c>
      <c r="H2906" s="317">
        <v>0</v>
      </c>
      <c r="I2906" s="317">
        <v>0</v>
      </c>
      <c r="J2906" s="317" t="s">
        <v>19</v>
      </c>
      <c r="K2906" s="317" t="s">
        <v>5432</v>
      </c>
      <c r="L2906" s="317" t="s">
        <v>8391</v>
      </c>
      <c r="M2906" s="317" t="e">
        <f>VLOOKUP(L2906,[2]Feuil1!$F:$F,1,)</f>
        <v>#N/A</v>
      </c>
      <c r="N2906" s="317"/>
    </row>
    <row r="2907" spans="1:14">
      <c r="A2907" s="317" t="str">
        <f>_xlfn.XLOOKUP(B2907,NRO!I:I,NRO!H:H)</f>
        <v>KMR</v>
      </c>
      <c r="B2907" s="317" t="s">
        <v>781</v>
      </c>
      <c r="C2907" s="317" t="s">
        <v>4087</v>
      </c>
      <c r="D2907" s="317">
        <v>14.790520000000001</v>
      </c>
      <c r="E2907" s="317">
        <v>-17.331589999999998</v>
      </c>
      <c r="F2907" s="317">
        <v>0</v>
      </c>
      <c r="G2907" s="317">
        <v>6</v>
      </c>
      <c r="H2907" s="317">
        <v>0</v>
      </c>
      <c r="I2907" s="317">
        <v>0</v>
      </c>
      <c r="J2907" s="318" t="s">
        <v>12</v>
      </c>
      <c r="K2907" s="317" t="s">
        <v>5432</v>
      </c>
      <c r="L2907" s="317" t="s">
        <v>8392</v>
      </c>
      <c r="M2907" s="317" t="str">
        <f>VLOOKUP(L2907,[2]Feuil1!$F:$F,1,)</f>
        <v>O_KMR_L34_143-144_7</v>
      </c>
      <c r="N2907" s="317"/>
    </row>
    <row r="2908" spans="1:14">
      <c r="A2908" s="317" t="str">
        <f>_xlfn.XLOOKUP(B2908,NRO!I:I,NRO!H:H)</f>
        <v>KLK</v>
      </c>
      <c r="B2908" s="317" t="s">
        <v>880</v>
      </c>
      <c r="C2908" s="317" t="s">
        <v>4635</v>
      </c>
      <c r="D2908" s="317">
        <v>14.145799999999999</v>
      </c>
      <c r="E2908" s="317">
        <v>-16.048839999999998</v>
      </c>
      <c r="F2908" s="317">
        <v>0</v>
      </c>
      <c r="G2908" s="317">
        <v>6</v>
      </c>
      <c r="H2908" s="317">
        <v>0</v>
      </c>
      <c r="I2908" s="317">
        <v>0</v>
      </c>
      <c r="J2908" s="322" t="s">
        <v>41</v>
      </c>
      <c r="K2908" s="317" t="s">
        <v>5432</v>
      </c>
      <c r="L2908" s="317" t="s">
        <v>8393</v>
      </c>
      <c r="M2908" s="317" t="e">
        <f>VLOOKUP(L2908,[2]Feuil1!$F:$F,1,)</f>
        <v>#N/A</v>
      </c>
      <c r="N2908" s="317"/>
    </row>
    <row r="2909" spans="1:14">
      <c r="A2909" s="317" t="str">
        <f>_xlfn.XLOOKUP(B2909,NRO!I:I,NRO!H:H)</f>
        <v>DMD</v>
      </c>
      <c r="B2909" s="317" t="s">
        <v>1538</v>
      </c>
      <c r="C2909" s="317" t="s">
        <v>3716</v>
      </c>
      <c r="D2909" s="317">
        <v>14.725519999999999</v>
      </c>
      <c r="E2909" s="317">
        <v>-17.184609999999999</v>
      </c>
      <c r="F2909" s="317">
        <v>0</v>
      </c>
      <c r="G2909" s="317">
        <v>8</v>
      </c>
      <c r="H2909" s="317">
        <v>0</v>
      </c>
      <c r="I2909" s="317">
        <v>0</v>
      </c>
      <c r="J2909" s="318" t="s">
        <v>12</v>
      </c>
      <c r="K2909" s="317" t="s">
        <v>5432</v>
      </c>
      <c r="L2909" s="317" t="s">
        <v>8394</v>
      </c>
      <c r="M2909" s="317" t="str">
        <f>VLOOKUP(L2909,[2]Feuil1!$F:$F,1,)</f>
        <v>O_DMD_N09_PBO88_7</v>
      </c>
      <c r="N2909" s="317"/>
    </row>
    <row r="2910" spans="1:14">
      <c r="A2910" s="317" t="str">
        <f>_xlfn.XLOOKUP(B2910,NRO!I:I,NRO!H:H)</f>
        <v>SGK</v>
      </c>
      <c r="B2910" s="317" t="s">
        <v>1240</v>
      </c>
      <c r="C2910" s="317" t="s">
        <v>4024</v>
      </c>
      <c r="D2910" s="317">
        <v>14.751996999999999</v>
      </c>
      <c r="E2910" s="317">
        <v>-17.259944000000001</v>
      </c>
      <c r="F2910" s="317">
        <v>0</v>
      </c>
      <c r="G2910" s="317">
        <v>8</v>
      </c>
      <c r="H2910" s="317">
        <v>0</v>
      </c>
      <c r="I2910" s="317">
        <v>0</v>
      </c>
      <c r="J2910" s="318" t="s">
        <v>12</v>
      </c>
      <c r="K2910" s="317" t="s">
        <v>5432</v>
      </c>
      <c r="L2910" s="317" t="s">
        <v>8395</v>
      </c>
      <c r="M2910" s="317" t="e">
        <f>VLOOKUP(L2910,[2]Feuil1!$F:$F,1,)</f>
        <v>#N/A</v>
      </c>
      <c r="N2910" s="317"/>
    </row>
    <row r="2911" spans="1:14">
      <c r="A2911" s="317" t="str">
        <f>_xlfn.XLOOKUP(B2911,NRO!I:I,NRO!H:H)</f>
        <v>CAP</v>
      </c>
      <c r="B2911" s="317" t="s">
        <v>1058</v>
      </c>
      <c r="C2911" s="317" t="s">
        <v>3761</v>
      </c>
      <c r="D2911" s="317">
        <v>12.386670000000001</v>
      </c>
      <c r="E2911" s="317">
        <v>-16.736039999999999</v>
      </c>
      <c r="F2911" s="317">
        <v>0</v>
      </c>
      <c r="G2911" s="317">
        <v>8</v>
      </c>
      <c r="H2911" s="317">
        <v>0</v>
      </c>
      <c r="I2911" s="317">
        <v>0</v>
      </c>
      <c r="J2911" s="319" t="s">
        <v>17</v>
      </c>
      <c r="K2911" s="317" t="s">
        <v>5432</v>
      </c>
      <c r="L2911" s="317" t="s">
        <v>8396</v>
      </c>
      <c r="M2911" s="317" t="e">
        <f>VLOOKUP(L2911,[2]Feuil1!$F:$F,1,)</f>
        <v>#N/A</v>
      </c>
      <c r="N2911" s="317"/>
    </row>
    <row r="2912" spans="1:14">
      <c r="A2912" s="317" t="str">
        <f>_xlfn.XLOOKUP(B2912,NRO!I:I,NRO!H:H)</f>
        <v>MAD</v>
      </c>
      <c r="B2912" s="317" t="s">
        <v>1471</v>
      </c>
      <c r="C2912" s="317" t="s">
        <v>4020</v>
      </c>
      <c r="D2912" s="317">
        <v>14.851050000000001</v>
      </c>
      <c r="E2912" s="317">
        <v>-15.94354</v>
      </c>
      <c r="F2912" s="317">
        <v>0</v>
      </c>
      <c r="G2912" s="317">
        <v>8</v>
      </c>
      <c r="H2912" s="317">
        <v>0</v>
      </c>
      <c r="I2912" s="317">
        <v>0</v>
      </c>
      <c r="J2912" s="320" t="s">
        <v>5430</v>
      </c>
      <c r="K2912" s="317" t="s">
        <v>5432</v>
      </c>
      <c r="L2912" s="317" t="s">
        <v>8397</v>
      </c>
      <c r="M2912" s="317" t="e">
        <f>VLOOKUP(L2912,[2]Feuil1!$F:$F,1,)</f>
        <v>#N/A</v>
      </c>
      <c r="N2912" s="317"/>
    </row>
    <row r="2913" spans="1:14">
      <c r="A2913" s="317" t="str">
        <f>_xlfn.XLOOKUP(B2913,NRO!I:I,NRO!H:H)</f>
        <v>ACA</v>
      </c>
      <c r="B2913" s="317" t="s">
        <v>655</v>
      </c>
      <c r="C2913" s="317" t="s">
        <v>4186</v>
      </c>
      <c r="D2913" s="317">
        <v>14.708539999999999</v>
      </c>
      <c r="E2913" s="317">
        <v>-17.44415</v>
      </c>
      <c r="F2913" s="317">
        <v>0</v>
      </c>
      <c r="G2913" s="317">
        <v>6</v>
      </c>
      <c r="H2913" s="317">
        <v>0</v>
      </c>
      <c r="I2913" s="317">
        <v>0</v>
      </c>
      <c r="J2913" s="317" t="s">
        <v>19</v>
      </c>
      <c r="K2913" s="317" t="s">
        <v>5432</v>
      </c>
      <c r="L2913" s="317" t="s">
        <v>8398</v>
      </c>
      <c r="M2913" s="317" t="e">
        <f>VLOOKUP(L2913,[2]Feuil1!$F:$F,1,)</f>
        <v>#N/A</v>
      </c>
      <c r="N2913" s="317"/>
    </row>
    <row r="2914" spans="1:14">
      <c r="A2914" s="317" t="str">
        <f>_xlfn.XLOOKUP(B2914,NRO!I:I,NRO!H:H)</f>
        <v>SVD</v>
      </c>
      <c r="B2914" s="317" t="s">
        <v>340</v>
      </c>
      <c r="C2914" s="317" t="s">
        <v>4252</v>
      </c>
      <c r="D2914" s="317">
        <v>14.71988</v>
      </c>
      <c r="E2914" s="317">
        <v>-17.450479999999999</v>
      </c>
      <c r="F2914" s="317">
        <v>0</v>
      </c>
      <c r="G2914" s="317">
        <v>6</v>
      </c>
      <c r="H2914" s="317">
        <v>0</v>
      </c>
      <c r="I2914" s="317">
        <v>0</v>
      </c>
      <c r="J2914" s="317" t="s">
        <v>19</v>
      </c>
      <c r="K2914" s="317" t="s">
        <v>5432</v>
      </c>
      <c r="L2914" s="317" t="s">
        <v>8399</v>
      </c>
      <c r="M2914" s="317" t="e">
        <f>VLOOKUP(L2914,[2]Feuil1!$F:$F,1,)</f>
        <v>#N/A</v>
      </c>
      <c r="N2914" s="317"/>
    </row>
    <row r="2915" spans="1:14">
      <c r="A2915" s="317" t="str">
        <f>_xlfn.XLOOKUP(B2915,NRO!I:I,NRO!H:H)</f>
        <v>RUF</v>
      </c>
      <c r="B2915" s="317" t="s">
        <v>1341</v>
      </c>
      <c r="C2915" s="317" t="s">
        <v>4011</v>
      </c>
      <c r="D2915" s="317">
        <v>14.7224302472306</v>
      </c>
      <c r="E2915" s="317">
        <v>-17.251319992794901</v>
      </c>
      <c r="F2915" s="317">
        <v>0</v>
      </c>
      <c r="G2915" s="317">
        <v>8</v>
      </c>
      <c r="H2915" s="317">
        <v>0</v>
      </c>
      <c r="I2915" s="317">
        <v>0</v>
      </c>
      <c r="J2915" s="318" t="s">
        <v>12</v>
      </c>
      <c r="K2915" s="317" t="s">
        <v>5432</v>
      </c>
      <c r="L2915" s="317" t="s">
        <v>8400</v>
      </c>
      <c r="M2915" s="317" t="e">
        <f>VLOOKUP(L2915,[2]Feuil1!$F:$F,1,)</f>
        <v>#N/A</v>
      </c>
      <c r="N2915" s="317"/>
    </row>
    <row r="2916" spans="1:14">
      <c r="A2916" s="317" t="str">
        <f>_xlfn.XLOOKUP(B2916,NRO!I:I,NRO!H:H)</f>
        <v>SMN</v>
      </c>
      <c r="B2916" s="317" t="s">
        <v>474</v>
      </c>
      <c r="C2916" s="317" t="s">
        <v>5321</v>
      </c>
      <c r="D2916" s="317">
        <v>14.47058</v>
      </c>
      <c r="E2916" s="317">
        <v>-17.06324</v>
      </c>
      <c r="F2916" s="317">
        <v>0</v>
      </c>
      <c r="G2916" s="317">
        <v>6</v>
      </c>
      <c r="H2916" s="317">
        <v>0</v>
      </c>
      <c r="I2916" s="317">
        <v>0</v>
      </c>
      <c r="J2916" s="320" t="s">
        <v>23</v>
      </c>
      <c r="K2916" s="317" t="s">
        <v>5432</v>
      </c>
      <c r="L2916" s="317" t="s">
        <v>8401</v>
      </c>
      <c r="M2916" s="317" t="e">
        <f>VLOOKUP(L2916,[2]Feuil1!$F:$F,1,)</f>
        <v>#N/A</v>
      </c>
      <c r="N2916" s="317"/>
    </row>
    <row r="2917" spans="1:14">
      <c r="A2917" s="317" t="str">
        <f>_xlfn.XLOOKUP(B2917,NRO!I:I,NRO!H:H)</f>
        <v>MAD</v>
      </c>
      <c r="B2917" s="317" t="s">
        <v>1459</v>
      </c>
      <c r="C2917" s="317" t="s">
        <v>3699</v>
      </c>
      <c r="D2917" s="317">
        <v>14.863049999999999</v>
      </c>
      <c r="E2917" s="317">
        <v>-15.91588</v>
      </c>
      <c r="F2917" s="317">
        <v>0</v>
      </c>
      <c r="G2917" s="317">
        <v>8</v>
      </c>
      <c r="H2917" s="317">
        <v>0</v>
      </c>
      <c r="I2917" s="317">
        <v>0</v>
      </c>
      <c r="J2917" s="320" t="s">
        <v>5430</v>
      </c>
      <c r="K2917" s="317" t="s">
        <v>5432</v>
      </c>
      <c r="L2917" s="317" t="s">
        <v>8402</v>
      </c>
      <c r="M2917" s="317" t="e">
        <f>VLOOKUP(L2917,[2]Feuil1!$F:$F,1,)</f>
        <v>#N/A</v>
      </c>
      <c r="N2917" s="317"/>
    </row>
    <row r="2918" spans="1:14">
      <c r="A2918" s="317" t="str">
        <f>_xlfn.XLOOKUP(B2918,NRO!I:I,NRO!H:H)</f>
        <v>RUF</v>
      </c>
      <c r="B2918" s="317" t="s">
        <v>750</v>
      </c>
      <c r="C2918" s="317" t="s">
        <v>4175</v>
      </c>
      <c r="D2918" s="317">
        <v>14.74119</v>
      </c>
      <c r="E2918" s="317">
        <v>-17.28528</v>
      </c>
      <c r="F2918" s="317">
        <v>0</v>
      </c>
      <c r="G2918" s="317">
        <v>6</v>
      </c>
      <c r="H2918" s="317">
        <v>0</v>
      </c>
      <c r="I2918" s="317">
        <v>0</v>
      </c>
      <c r="J2918" s="318" t="s">
        <v>12</v>
      </c>
      <c r="K2918" s="317" t="s">
        <v>5432</v>
      </c>
      <c r="L2918" s="317" t="s">
        <v>8403</v>
      </c>
      <c r="M2918" s="317" t="e">
        <f>VLOOKUP(L2918,[2]Feuil1!$F:$F,1,)</f>
        <v>#N/A</v>
      </c>
      <c r="N2918" s="317"/>
    </row>
    <row r="2919" spans="1:14">
      <c r="A2919" s="317" t="str">
        <f>_xlfn.XLOOKUP(B2919,NRO!I:I,NRO!H:H)</f>
        <v>KMR</v>
      </c>
      <c r="B2919" s="317" t="s">
        <v>778</v>
      </c>
      <c r="C2919" s="317" t="s">
        <v>4092</v>
      </c>
      <c r="D2919" s="317">
        <v>14.79247</v>
      </c>
      <c r="E2919" s="317">
        <v>-17.329370000000001</v>
      </c>
      <c r="F2919" s="317">
        <v>0</v>
      </c>
      <c r="G2919" s="317">
        <v>6</v>
      </c>
      <c r="H2919" s="317">
        <v>0</v>
      </c>
      <c r="I2919" s="317">
        <v>0</v>
      </c>
      <c r="J2919" s="318" t="s">
        <v>12</v>
      </c>
      <c r="K2919" s="317" t="s">
        <v>5432</v>
      </c>
      <c r="L2919" s="317" t="s">
        <v>8404</v>
      </c>
      <c r="M2919" s="317" t="e">
        <f>VLOOKUP(L2919,[2]Feuil1!$F:$F,1,)</f>
        <v>#N/A</v>
      </c>
      <c r="N2919" s="317"/>
    </row>
    <row r="2920" spans="1:14">
      <c r="A2920" s="317" t="e">
        <f>_xlfn.XLOOKUP(B2920,NRO!I:I,NRO!H:H)</f>
        <v>#N/A</v>
      </c>
      <c r="B2920" s="317" t="s">
        <v>5322</v>
      </c>
      <c r="C2920" s="317" t="s">
        <v>3883</v>
      </c>
      <c r="D2920" s="317">
        <v>14.784179999999999</v>
      </c>
      <c r="E2920" s="317">
        <v>-17.26174</v>
      </c>
      <c r="F2920" s="317">
        <v>0</v>
      </c>
      <c r="G2920" s="317">
        <v>8</v>
      </c>
      <c r="H2920" s="317">
        <v>0</v>
      </c>
      <c r="I2920" s="317">
        <v>0</v>
      </c>
      <c r="J2920" s="318" t="s">
        <v>12</v>
      </c>
      <c r="K2920" s="317" t="s">
        <v>5432</v>
      </c>
      <c r="L2920" s="317" t="s">
        <v>8405</v>
      </c>
      <c r="M2920" s="317" t="e">
        <f>VLOOKUP(L2920,[2]Feuil1!$F:$F,1,)</f>
        <v>#N/A</v>
      </c>
      <c r="N2920" s="317"/>
    </row>
    <row r="2921" spans="1:14">
      <c r="A2921" s="317" t="str">
        <f>_xlfn.XLOOKUP(B2921,NRO!I:I,NRO!H:H)</f>
        <v>GDW</v>
      </c>
      <c r="B2921" s="317" t="s">
        <v>1150</v>
      </c>
      <c r="C2921" s="317" t="s">
        <v>4008</v>
      </c>
      <c r="D2921" s="317">
        <v>14.774839999999999</v>
      </c>
      <c r="E2921" s="317">
        <v>-17.37734</v>
      </c>
      <c r="F2921" s="317">
        <v>0</v>
      </c>
      <c r="G2921" s="317">
        <v>8</v>
      </c>
      <c r="H2921" s="317">
        <v>0</v>
      </c>
      <c r="I2921" s="317">
        <v>0</v>
      </c>
      <c r="J2921" s="318" t="s">
        <v>12</v>
      </c>
      <c r="K2921" s="317" t="s">
        <v>5432</v>
      </c>
      <c r="L2921" s="317" t="s">
        <v>8406</v>
      </c>
      <c r="M2921" s="317" t="e">
        <f>VLOOKUP(L2921,[2]Feuil1!$F:$F,1,)</f>
        <v>#N/A</v>
      </c>
      <c r="N2921" s="317"/>
    </row>
    <row r="2922" spans="1:14">
      <c r="A2922" s="317" t="str">
        <f>_xlfn.XLOOKUP(B2922,NRO!I:I,NRO!H:H)</f>
        <v>TIA</v>
      </c>
      <c r="B2922" s="317" t="s">
        <v>989</v>
      </c>
      <c r="C2922" s="317" t="s">
        <v>3868</v>
      </c>
      <c r="D2922" s="317">
        <v>14.739560000000001</v>
      </c>
      <c r="E2922" s="317">
        <v>-17.35568</v>
      </c>
      <c r="F2922" s="317">
        <v>0</v>
      </c>
      <c r="G2922" s="317">
        <v>8</v>
      </c>
      <c r="H2922" s="317">
        <v>0</v>
      </c>
      <c r="I2922" s="317">
        <v>0</v>
      </c>
      <c r="J2922" s="318" t="s">
        <v>12</v>
      </c>
      <c r="K2922" s="317" t="s">
        <v>5432</v>
      </c>
      <c r="L2922" s="317" t="s">
        <v>8407</v>
      </c>
      <c r="M2922" s="317" t="e">
        <f>VLOOKUP(L2922,[2]Feuil1!$F:$F,1,)</f>
        <v>#N/A</v>
      </c>
      <c r="N2922" s="317"/>
    </row>
    <row r="2923" spans="1:14">
      <c r="A2923" s="317" t="str">
        <f>_xlfn.XLOOKUP(B2923,NRO!I:I,NRO!H:H)</f>
        <v>MBR</v>
      </c>
      <c r="B2923" s="317" t="s">
        <v>735</v>
      </c>
      <c r="C2923" s="317" t="s">
        <v>4917</v>
      </c>
      <c r="D2923" s="317">
        <v>14.41259</v>
      </c>
      <c r="E2923" s="317">
        <v>-16.969180000000001</v>
      </c>
      <c r="F2923" s="317">
        <v>0</v>
      </c>
      <c r="G2923" s="317">
        <v>6</v>
      </c>
      <c r="H2923" s="317">
        <v>0</v>
      </c>
      <c r="I2923" s="317">
        <v>0</v>
      </c>
      <c r="J2923" s="320" t="s">
        <v>23</v>
      </c>
      <c r="K2923" s="317" t="s">
        <v>5432</v>
      </c>
      <c r="L2923" s="317" t="s">
        <v>8408</v>
      </c>
      <c r="M2923" s="317" t="e">
        <f>VLOOKUP(L2923,[2]Feuil1!$F:$F,1,)</f>
        <v>#N/A</v>
      </c>
      <c r="N2923" s="317"/>
    </row>
    <row r="2924" spans="1:14">
      <c r="A2924" s="317" t="str">
        <f>_xlfn.XLOOKUP(B2924,NRO!I:I,NRO!H:H)</f>
        <v>TIA</v>
      </c>
      <c r="B2924" s="317" t="s">
        <v>864</v>
      </c>
      <c r="C2924" s="317" t="s">
        <v>3915</v>
      </c>
      <c r="D2924" s="317">
        <v>14.753399999999999</v>
      </c>
      <c r="E2924" s="317">
        <v>-17.405349999999999</v>
      </c>
      <c r="F2924" s="317">
        <v>0</v>
      </c>
      <c r="G2924" s="317">
        <v>8</v>
      </c>
      <c r="H2924" s="317">
        <v>0</v>
      </c>
      <c r="I2924" s="317">
        <v>0</v>
      </c>
      <c r="J2924" s="318" t="s">
        <v>12</v>
      </c>
      <c r="K2924" s="317" t="s">
        <v>5432</v>
      </c>
      <c r="L2924" s="317" t="s">
        <v>8409</v>
      </c>
      <c r="M2924" s="317" t="e">
        <f>VLOOKUP(L2924,[2]Feuil1!$F:$F,1,)</f>
        <v>#N/A</v>
      </c>
      <c r="N2924" s="317"/>
    </row>
    <row r="2925" spans="1:14">
      <c r="A2925" s="317" t="str">
        <f>_xlfn.XLOOKUP(B2925,NRO!I:I,NRO!H:H)</f>
        <v>THS</v>
      </c>
      <c r="B2925" s="317" t="s">
        <v>826</v>
      </c>
      <c r="C2925" s="317" t="s">
        <v>4757</v>
      </c>
      <c r="D2925" s="317">
        <v>14.771319999999999</v>
      </c>
      <c r="E2925" s="317">
        <v>-16.954270000000001</v>
      </c>
      <c r="F2925" s="317">
        <v>0</v>
      </c>
      <c r="G2925" s="317">
        <v>6</v>
      </c>
      <c r="H2925" s="317">
        <v>0</v>
      </c>
      <c r="I2925" s="317">
        <v>0</v>
      </c>
      <c r="J2925" s="320" t="s">
        <v>23</v>
      </c>
      <c r="K2925" s="317" t="s">
        <v>5432</v>
      </c>
      <c r="L2925" s="317" t="s">
        <v>8410</v>
      </c>
      <c r="M2925" s="317" t="e">
        <f>VLOOKUP(L2925,[2]Feuil1!$F:$F,1,)</f>
        <v>#N/A</v>
      </c>
      <c r="N2925" s="317"/>
    </row>
    <row r="2926" spans="1:14">
      <c r="A2926" s="317" t="str">
        <f>_xlfn.XLOOKUP(B2926,NRO!I:I,NRO!H:H)</f>
        <v>DMD</v>
      </c>
      <c r="B2926" s="317" t="s">
        <v>1538</v>
      </c>
      <c r="C2926" s="317" t="s">
        <v>4104</v>
      </c>
      <c r="D2926" s="317">
        <v>14.725440000000001</v>
      </c>
      <c r="E2926" s="317">
        <v>-17.183530000000001</v>
      </c>
      <c r="F2926" s="317">
        <v>0</v>
      </c>
      <c r="G2926" s="317">
        <v>8</v>
      </c>
      <c r="H2926" s="317">
        <v>0</v>
      </c>
      <c r="I2926" s="317">
        <v>0</v>
      </c>
      <c r="J2926" s="318" t="s">
        <v>12</v>
      </c>
      <c r="K2926" s="317" t="s">
        <v>5432</v>
      </c>
      <c r="L2926" s="317" t="s">
        <v>8411</v>
      </c>
      <c r="M2926" s="317" t="e">
        <f>VLOOKUP(L2926,[2]Feuil1!$F:$F,1,)</f>
        <v>#N/A</v>
      </c>
      <c r="N2926" s="317"/>
    </row>
    <row r="2927" spans="1:14">
      <c r="A2927" s="317" t="str">
        <f>_xlfn.XLOOKUP(B2927,NRO!I:I,NRO!H:H)</f>
        <v>YOF</v>
      </c>
      <c r="B2927" s="317" t="s">
        <v>281</v>
      </c>
      <c r="C2927" s="317" t="s">
        <v>5051</v>
      </c>
      <c r="D2927" s="317">
        <v>14.743930000000001</v>
      </c>
      <c r="E2927" s="317">
        <v>-17.499400000000001</v>
      </c>
      <c r="F2927" s="317">
        <v>0</v>
      </c>
      <c r="G2927" s="317">
        <v>6</v>
      </c>
      <c r="H2927" s="317">
        <v>0</v>
      </c>
      <c r="I2927" s="317">
        <v>0</v>
      </c>
      <c r="J2927" s="317" t="s">
        <v>19</v>
      </c>
      <c r="K2927" s="317" t="s">
        <v>5432</v>
      </c>
      <c r="L2927" s="317" t="s">
        <v>8412</v>
      </c>
      <c r="M2927" s="317" t="e">
        <f>VLOOKUP(L2927,[2]Feuil1!$F:$F,1,)</f>
        <v>#N/A</v>
      </c>
      <c r="N2927" s="317"/>
    </row>
    <row r="2928" spans="1:14">
      <c r="A2928" s="317" t="str">
        <f>_xlfn.XLOOKUP(B2928,NRO!I:I,NRO!H:H)</f>
        <v>SVD</v>
      </c>
      <c r="B2928" s="317" t="s">
        <v>174</v>
      </c>
      <c r="C2928" s="317" t="s">
        <v>4213</v>
      </c>
      <c r="D2928" s="317">
        <v>14.7128</v>
      </c>
      <c r="E2928" s="317">
        <v>-17.473479999999999</v>
      </c>
      <c r="F2928" s="317">
        <v>0</v>
      </c>
      <c r="G2928" s="317">
        <v>6</v>
      </c>
      <c r="H2928" s="317">
        <v>0</v>
      </c>
      <c r="I2928" s="317">
        <v>0</v>
      </c>
      <c r="J2928" s="317" t="s">
        <v>19</v>
      </c>
      <c r="K2928" s="317" t="s">
        <v>5432</v>
      </c>
      <c r="L2928" s="317" t="s">
        <v>8413</v>
      </c>
      <c r="M2928" s="317" t="e">
        <f>VLOOKUP(L2928,[2]Feuil1!$F:$F,1,)</f>
        <v>#N/A</v>
      </c>
      <c r="N2928" s="317"/>
    </row>
    <row r="2929" spans="1:14">
      <c r="A2929" s="317" t="str">
        <f>_xlfn.XLOOKUP(B2929,NRO!I:I,NRO!H:H)</f>
        <v>CAM</v>
      </c>
      <c r="B2929" s="317" t="s">
        <v>737</v>
      </c>
      <c r="C2929" s="317" t="s">
        <v>3965</v>
      </c>
      <c r="D2929" s="317">
        <v>14.76436</v>
      </c>
      <c r="E2929" s="317">
        <v>-17.41395</v>
      </c>
      <c r="F2929" s="317">
        <v>0</v>
      </c>
      <c r="G2929" s="317">
        <v>6</v>
      </c>
      <c r="H2929" s="317">
        <v>0</v>
      </c>
      <c r="I2929" s="317">
        <v>0</v>
      </c>
      <c r="J2929" s="318" t="s">
        <v>12</v>
      </c>
      <c r="K2929" s="317" t="s">
        <v>5432</v>
      </c>
      <c r="L2929" s="317" t="s">
        <v>8414</v>
      </c>
      <c r="M2929" s="317" t="e">
        <f>VLOOKUP(L2929,[2]Feuil1!$F:$F,1,)</f>
        <v>#N/A</v>
      </c>
      <c r="N2929" s="317"/>
    </row>
    <row r="2930" spans="1:14">
      <c r="A2930" s="317" t="str">
        <f>_xlfn.XLOOKUP(B2930,NRO!I:I,NRO!H:H)</f>
        <v>TIA</v>
      </c>
      <c r="B2930" s="317" t="s">
        <v>1013</v>
      </c>
      <c r="C2930" s="317" t="s">
        <v>3727</v>
      </c>
      <c r="D2930" s="317">
        <v>14.76092</v>
      </c>
      <c r="E2930" s="317">
        <v>-17.396940000000001</v>
      </c>
      <c r="F2930" s="317">
        <v>0</v>
      </c>
      <c r="G2930" s="317">
        <v>8</v>
      </c>
      <c r="H2930" s="317">
        <v>0</v>
      </c>
      <c r="I2930" s="317">
        <v>0</v>
      </c>
      <c r="J2930" s="318" t="s">
        <v>12</v>
      </c>
      <c r="K2930" s="317" t="s">
        <v>5432</v>
      </c>
      <c r="L2930" s="317" t="s">
        <v>8415</v>
      </c>
      <c r="M2930" s="317" t="e">
        <f>VLOOKUP(L2930,[2]Feuil1!$F:$F,1,)</f>
        <v>#N/A</v>
      </c>
      <c r="N2930" s="317"/>
    </row>
    <row r="2931" spans="1:14">
      <c r="A2931" s="317" t="str">
        <f>_xlfn.XLOOKUP(B2931,NRO!I:I,NRO!H:H)</f>
        <v>MBR</v>
      </c>
      <c r="B2931" s="317" t="s">
        <v>735</v>
      </c>
      <c r="C2931" s="317" t="s">
        <v>4802</v>
      </c>
      <c r="D2931" s="317">
        <v>14.412229999999999</v>
      </c>
      <c r="E2931" s="317">
        <v>-16.969719999999999</v>
      </c>
      <c r="F2931" s="317">
        <v>0</v>
      </c>
      <c r="G2931" s="317">
        <v>6</v>
      </c>
      <c r="H2931" s="317">
        <v>0</v>
      </c>
      <c r="I2931" s="317">
        <v>0</v>
      </c>
      <c r="J2931" s="320" t="s">
        <v>23</v>
      </c>
      <c r="K2931" s="317" t="s">
        <v>5432</v>
      </c>
      <c r="L2931" s="317" t="s">
        <v>8416</v>
      </c>
      <c r="M2931" s="317" t="e">
        <f>VLOOKUP(L2931,[2]Feuil1!$F:$F,1,)</f>
        <v>#N/A</v>
      </c>
      <c r="N2931" s="317"/>
    </row>
    <row r="2932" spans="1:14">
      <c r="A2932" s="317" t="str">
        <f>_xlfn.XLOOKUP(B2932,NRO!I:I,NRO!H:H)</f>
        <v>REP</v>
      </c>
      <c r="B2932" s="317" t="s">
        <v>149</v>
      </c>
      <c r="C2932" s="317" t="s">
        <v>4145</v>
      </c>
      <c r="D2932" s="317">
        <v>14.667889000000001</v>
      </c>
      <c r="E2932" s="317">
        <v>-17.439444999999999</v>
      </c>
      <c r="F2932" s="317">
        <v>0</v>
      </c>
      <c r="G2932" s="317">
        <v>8</v>
      </c>
      <c r="H2932" s="317">
        <v>0</v>
      </c>
      <c r="I2932" s="317">
        <v>0</v>
      </c>
      <c r="J2932" s="317" t="s">
        <v>19</v>
      </c>
      <c r="K2932" s="317" t="s">
        <v>5432</v>
      </c>
      <c r="L2932" s="317" t="s">
        <v>8417</v>
      </c>
      <c r="M2932" s="317" t="e">
        <f>VLOOKUP(L2932,[2]Feuil1!$F:$F,1,)</f>
        <v>#N/A</v>
      </c>
      <c r="N2932" s="317"/>
    </row>
    <row r="2933" spans="1:14">
      <c r="A2933" s="317" t="str">
        <f>_xlfn.XLOOKUP(B2933,NRO!I:I,NRO!H:H)</f>
        <v>TIV</v>
      </c>
      <c r="B2933" s="317" t="s">
        <v>1630</v>
      </c>
      <c r="C2933" s="317" t="s">
        <v>4105</v>
      </c>
      <c r="D2933" s="317">
        <v>14.926600000000001</v>
      </c>
      <c r="E2933" s="317">
        <v>-16.828209999999999</v>
      </c>
      <c r="F2933" s="317">
        <v>0</v>
      </c>
      <c r="G2933" s="317">
        <v>8</v>
      </c>
      <c r="H2933" s="317">
        <v>0</v>
      </c>
      <c r="I2933" s="317">
        <v>0</v>
      </c>
      <c r="J2933" s="320" t="s">
        <v>23</v>
      </c>
      <c r="K2933" s="317" t="s">
        <v>5432</v>
      </c>
      <c r="L2933" s="317" t="s">
        <v>8418</v>
      </c>
      <c r="M2933" s="317" t="e">
        <f>VLOOKUP(L2933,[2]Feuil1!$F:$F,1,)</f>
        <v>#N/A</v>
      </c>
      <c r="N2933" s="317"/>
    </row>
    <row r="2934" spans="1:14">
      <c r="A2934" s="317" t="str">
        <f>_xlfn.XLOOKUP(B2934,NRO!I:I,NRO!H:H)</f>
        <v>NFO</v>
      </c>
      <c r="B2934" s="317" t="s">
        <v>231</v>
      </c>
      <c r="C2934" s="317" t="s">
        <v>4321</v>
      </c>
      <c r="D2934" s="317">
        <v>14.751453</v>
      </c>
      <c r="E2934" s="317">
        <v>-17.467214999999999</v>
      </c>
      <c r="F2934" s="317">
        <v>0</v>
      </c>
      <c r="G2934" s="317">
        <v>6</v>
      </c>
      <c r="H2934" s="317">
        <v>0</v>
      </c>
      <c r="I2934" s="317">
        <v>0</v>
      </c>
      <c r="J2934" s="317" t="s">
        <v>19</v>
      </c>
      <c r="K2934" s="317" t="s">
        <v>5432</v>
      </c>
      <c r="L2934" s="317" t="s">
        <v>8419</v>
      </c>
      <c r="M2934" s="317" t="e">
        <f>VLOOKUP(L2934,[2]Feuil1!$F:$F,1,)</f>
        <v>#N/A</v>
      </c>
      <c r="N2934" s="317"/>
    </row>
    <row r="2935" spans="1:14">
      <c r="A2935" s="317" t="str">
        <f>_xlfn.XLOOKUP(B2935,NRO!I:I,NRO!H:H)</f>
        <v>YOF</v>
      </c>
      <c r="B2935" s="317" t="s">
        <v>281</v>
      </c>
      <c r="C2935" s="317" t="s">
        <v>4317</v>
      </c>
      <c r="D2935" s="317">
        <v>14.74535</v>
      </c>
      <c r="E2935" s="317">
        <v>-17.499960000000002</v>
      </c>
      <c r="F2935" s="317">
        <v>0</v>
      </c>
      <c r="G2935" s="317">
        <v>6</v>
      </c>
      <c r="H2935" s="317">
        <v>0</v>
      </c>
      <c r="I2935" s="317">
        <v>0</v>
      </c>
      <c r="J2935" s="317" t="s">
        <v>19</v>
      </c>
      <c r="K2935" s="317" t="s">
        <v>5432</v>
      </c>
      <c r="L2935" s="317" t="s">
        <v>8420</v>
      </c>
      <c r="M2935" s="317" t="e">
        <f>VLOOKUP(L2935,[2]Feuil1!$F:$F,1,)</f>
        <v>#N/A</v>
      </c>
      <c r="N2935" s="317"/>
    </row>
    <row r="2936" spans="1:14">
      <c r="A2936" s="317" t="str">
        <f>_xlfn.XLOOKUP(B2936,NRO!I:I,NRO!H:H)</f>
        <v>MED</v>
      </c>
      <c r="B2936" s="317" t="s">
        <v>177</v>
      </c>
      <c r="C2936" s="317" t="s">
        <v>3970</v>
      </c>
      <c r="D2936" s="317">
        <v>14.67206</v>
      </c>
      <c r="E2936" s="317">
        <v>-17.438700000000001</v>
      </c>
      <c r="F2936" s="317">
        <v>0</v>
      </c>
      <c r="G2936" s="317">
        <v>6</v>
      </c>
      <c r="H2936" s="317">
        <v>0</v>
      </c>
      <c r="I2936" s="317">
        <v>0</v>
      </c>
      <c r="J2936" s="317" t="s">
        <v>19</v>
      </c>
      <c r="K2936" s="317" t="s">
        <v>5432</v>
      </c>
      <c r="L2936" s="317" t="s">
        <v>8421</v>
      </c>
      <c r="M2936" s="317" t="e">
        <f>VLOOKUP(L2936,[2]Feuil1!$F:$F,1,)</f>
        <v>#N/A</v>
      </c>
      <c r="N2936" s="317"/>
    </row>
    <row r="2937" spans="1:14">
      <c r="A2937" s="317" t="str">
        <f>_xlfn.XLOOKUP(B2937,NRO!I:I,NRO!H:H)</f>
        <v>SMN</v>
      </c>
      <c r="B2937" s="317" t="s">
        <v>514</v>
      </c>
      <c r="C2937" s="317" t="s">
        <v>4683</v>
      </c>
      <c r="D2937" s="317">
        <v>14.34324</v>
      </c>
      <c r="E2937" s="317">
        <v>-16.930040000000002</v>
      </c>
      <c r="F2937" s="317">
        <v>0</v>
      </c>
      <c r="G2937" s="317">
        <v>6</v>
      </c>
      <c r="H2937" s="317">
        <v>0</v>
      </c>
      <c r="I2937" s="317">
        <v>0</v>
      </c>
      <c r="J2937" s="320" t="s">
        <v>23</v>
      </c>
      <c r="K2937" s="317" t="s">
        <v>5432</v>
      </c>
      <c r="L2937" s="317" t="s">
        <v>8422</v>
      </c>
      <c r="M2937" s="317" t="e">
        <f>VLOOKUP(L2937,[2]Feuil1!$F:$F,1,)</f>
        <v>#N/A</v>
      </c>
      <c r="N2937" s="317"/>
    </row>
    <row r="2938" spans="1:14">
      <c r="A2938" s="317" t="str">
        <f>_xlfn.XLOOKUP(B2938,NRO!I:I,NRO!H:H)</f>
        <v>KDG</v>
      </c>
      <c r="B2938" s="317" t="s">
        <v>1408</v>
      </c>
      <c r="C2938" s="317" t="s">
        <v>3904</v>
      </c>
      <c r="D2938" s="317">
        <v>12.57349</v>
      </c>
      <c r="E2938" s="317">
        <v>-12.20547</v>
      </c>
      <c r="F2938" s="317">
        <v>0</v>
      </c>
      <c r="G2938" s="317">
        <v>8</v>
      </c>
      <c r="H2938" s="317">
        <v>0</v>
      </c>
      <c r="I2938" s="317">
        <v>0</v>
      </c>
      <c r="J2938" s="323" t="s">
        <v>9</v>
      </c>
      <c r="K2938" s="317" t="s">
        <v>5432</v>
      </c>
      <c r="L2938" s="317" t="s">
        <v>8423</v>
      </c>
      <c r="M2938" s="317" t="e">
        <f>VLOOKUP(L2938,[2]Feuil1!$F:$F,1,)</f>
        <v>#N/A</v>
      </c>
      <c r="N2938" s="317"/>
    </row>
    <row r="2939" spans="1:14">
      <c r="A2939" s="317" t="str">
        <f>_xlfn.XLOOKUP(B2939,NRO!I:I,NRO!H:H)</f>
        <v>TIA</v>
      </c>
      <c r="B2939" s="317" t="s">
        <v>754</v>
      </c>
      <c r="C2939" s="317" t="s">
        <v>3717</v>
      </c>
      <c r="D2939" s="317">
        <v>14.7502</v>
      </c>
      <c r="E2939" s="317">
        <v>-17.40709</v>
      </c>
      <c r="F2939" s="317">
        <v>0</v>
      </c>
      <c r="G2939" s="317">
        <v>8</v>
      </c>
      <c r="H2939" s="317">
        <v>0</v>
      </c>
      <c r="I2939" s="317">
        <v>0</v>
      </c>
      <c r="J2939" s="318" t="s">
        <v>12</v>
      </c>
      <c r="K2939" s="317" t="s">
        <v>5432</v>
      </c>
      <c r="L2939" s="317" t="s">
        <v>8424</v>
      </c>
      <c r="M2939" s="317" t="e">
        <f>VLOOKUP(L2939,[2]Feuil1!$F:$F,1,)</f>
        <v>#N/A</v>
      </c>
      <c r="N2939" s="317"/>
    </row>
    <row r="2940" spans="1:14">
      <c r="A2940" s="317" t="str">
        <f>_xlfn.XLOOKUP(B2940,NRO!I:I,NRO!H:H)</f>
        <v>KLK</v>
      </c>
      <c r="B2940" s="317" t="s">
        <v>1362</v>
      </c>
      <c r="C2940" s="317" t="s">
        <v>3786</v>
      </c>
      <c r="D2940" s="317">
        <v>14.162979999999999</v>
      </c>
      <c r="E2940" s="317">
        <v>-16.05733</v>
      </c>
      <c r="F2940" s="317">
        <v>0</v>
      </c>
      <c r="G2940" s="317">
        <v>8</v>
      </c>
      <c r="H2940" s="317">
        <v>0</v>
      </c>
      <c r="I2940" s="317">
        <v>0</v>
      </c>
      <c r="J2940" s="322" t="s">
        <v>41</v>
      </c>
      <c r="K2940" s="317" t="s">
        <v>5432</v>
      </c>
      <c r="L2940" s="317" t="s">
        <v>8425</v>
      </c>
      <c r="M2940" s="317" t="e">
        <f>VLOOKUP(L2940,[2]Feuil1!$F:$F,1,)</f>
        <v>#N/A</v>
      </c>
      <c r="N2940" s="317"/>
    </row>
    <row r="2941" spans="1:14">
      <c r="A2941" s="317" t="str">
        <f>_xlfn.XLOOKUP(B2941,NRO!I:I,NRO!H:H)</f>
        <v>SDF</v>
      </c>
      <c r="B2941" s="317" t="s">
        <v>415</v>
      </c>
      <c r="C2941" s="317" t="s">
        <v>3729</v>
      </c>
      <c r="D2941" s="317">
        <v>14.7257</v>
      </c>
      <c r="E2941" s="317">
        <v>-17.4665</v>
      </c>
      <c r="F2941" s="317">
        <v>0</v>
      </c>
      <c r="G2941" s="317">
        <v>6</v>
      </c>
      <c r="H2941" s="317">
        <v>0</v>
      </c>
      <c r="I2941" s="317">
        <v>0</v>
      </c>
      <c r="J2941" s="317" t="s">
        <v>19</v>
      </c>
      <c r="K2941" s="317" t="s">
        <v>5432</v>
      </c>
      <c r="L2941" s="317" t="s">
        <v>8426</v>
      </c>
      <c r="M2941" s="317" t="e">
        <f>VLOOKUP(L2941,[2]Feuil1!$F:$F,1,)</f>
        <v>#N/A</v>
      </c>
      <c r="N2941" s="317"/>
    </row>
    <row r="2942" spans="1:14">
      <c r="A2942" s="317" t="str">
        <f>_xlfn.XLOOKUP(B2942,NRO!I:I,NRO!H:H)</f>
        <v>CAM</v>
      </c>
      <c r="B2942" s="317" t="s">
        <v>629</v>
      </c>
      <c r="C2942" s="317" t="s">
        <v>4070</v>
      </c>
      <c r="D2942" s="317">
        <v>14.75212</v>
      </c>
      <c r="E2942" s="317">
        <v>-17.451899999999998</v>
      </c>
      <c r="F2942" s="317">
        <v>0</v>
      </c>
      <c r="G2942" s="317">
        <v>6</v>
      </c>
      <c r="H2942" s="317">
        <v>0</v>
      </c>
      <c r="I2942" s="317">
        <v>0</v>
      </c>
      <c r="J2942" s="318" t="s">
        <v>12</v>
      </c>
      <c r="K2942" s="317" t="s">
        <v>5432</v>
      </c>
      <c r="L2942" s="317" t="s">
        <v>8427</v>
      </c>
      <c r="M2942" s="317" t="e">
        <f>VLOOKUP(L2942,[2]Feuil1!$F:$F,1,)</f>
        <v>#N/A</v>
      </c>
      <c r="N2942" s="317"/>
    </row>
    <row r="2943" spans="1:14">
      <c r="A2943" s="317" t="str">
        <f>_xlfn.XLOOKUP(B2943,NRO!I:I,NRO!H:H)</f>
        <v>ACA</v>
      </c>
      <c r="B2943" s="317" t="s">
        <v>348</v>
      </c>
      <c r="C2943" s="317" t="s">
        <v>4082</v>
      </c>
      <c r="D2943" s="317">
        <v>14.714587999999999</v>
      </c>
      <c r="E2943" s="317">
        <v>-17.483029999999999</v>
      </c>
      <c r="F2943" s="317">
        <v>0</v>
      </c>
      <c r="G2943" s="317">
        <v>6</v>
      </c>
      <c r="H2943" s="317">
        <v>0</v>
      </c>
      <c r="I2943" s="317">
        <v>0</v>
      </c>
      <c r="J2943" s="317" t="s">
        <v>19</v>
      </c>
      <c r="K2943" s="317" t="s">
        <v>5432</v>
      </c>
      <c r="L2943" s="317" t="s">
        <v>8428</v>
      </c>
      <c r="M2943" s="317" t="e">
        <f>VLOOKUP(L2943,[2]Feuil1!$F:$F,1,)</f>
        <v>#N/A</v>
      </c>
      <c r="N2943" s="317"/>
    </row>
    <row r="2944" spans="1:14">
      <c r="A2944" s="317" t="str">
        <f>_xlfn.XLOOKUP(B2944,NRO!I:I,NRO!H:H)</f>
        <v>TIA</v>
      </c>
      <c r="B2944" s="317" t="s">
        <v>785</v>
      </c>
      <c r="C2944" s="317" t="s">
        <v>4091</v>
      </c>
      <c r="D2944" s="317">
        <v>14.754799999999999</v>
      </c>
      <c r="E2944" s="317">
        <v>-17.391459999999999</v>
      </c>
      <c r="F2944" s="317">
        <v>0</v>
      </c>
      <c r="G2944" s="317">
        <v>6</v>
      </c>
      <c r="H2944" s="317">
        <v>0</v>
      </c>
      <c r="I2944" s="317">
        <v>0</v>
      </c>
      <c r="J2944" s="318" t="s">
        <v>12</v>
      </c>
      <c r="K2944" s="317" t="s">
        <v>5432</v>
      </c>
      <c r="L2944" s="317" t="s">
        <v>8429</v>
      </c>
      <c r="M2944" s="317" t="e">
        <f>VLOOKUP(L2944,[2]Feuil1!$F:$F,1,)</f>
        <v>#N/A</v>
      </c>
      <c r="N2944" s="317"/>
    </row>
    <row r="2945" spans="1:14">
      <c r="A2945" s="317" t="str">
        <f>_xlfn.XLOOKUP(B2945,NRO!I:I,NRO!H:H)</f>
        <v>ACA</v>
      </c>
      <c r="B2945" s="317" t="s">
        <v>190</v>
      </c>
      <c r="C2945" s="317" t="s">
        <v>4988</v>
      </c>
      <c r="D2945" s="317">
        <v>14.702529999999999</v>
      </c>
      <c r="E2945" s="317">
        <v>-17.478729999999999</v>
      </c>
      <c r="F2945" s="317">
        <v>0</v>
      </c>
      <c r="G2945" s="317">
        <v>6</v>
      </c>
      <c r="H2945" s="317">
        <v>0</v>
      </c>
      <c r="I2945" s="317">
        <v>0</v>
      </c>
      <c r="J2945" s="317" t="s">
        <v>19</v>
      </c>
      <c r="K2945" s="317" t="s">
        <v>5432</v>
      </c>
      <c r="L2945" s="317" t="s">
        <v>8430</v>
      </c>
      <c r="M2945" s="317" t="e">
        <f>VLOOKUP(L2945,[2]Feuil1!$F:$F,1,)</f>
        <v>#N/A</v>
      </c>
      <c r="N2945" s="317"/>
    </row>
    <row r="2946" spans="1:14">
      <c r="A2946" s="317" t="str">
        <f>_xlfn.XLOOKUP(B2946,NRO!I:I,NRO!H:H)</f>
        <v>THS</v>
      </c>
      <c r="B2946" s="317" t="s">
        <v>878</v>
      </c>
      <c r="C2946" s="317" t="s">
        <v>5323</v>
      </c>
      <c r="D2946" s="317">
        <v>14.76723</v>
      </c>
      <c r="E2946" s="317">
        <v>-16.951450000000001</v>
      </c>
      <c r="F2946" s="317">
        <v>0</v>
      </c>
      <c r="G2946" s="317">
        <v>6</v>
      </c>
      <c r="H2946" s="317">
        <v>0</v>
      </c>
      <c r="I2946" s="317">
        <v>0</v>
      </c>
      <c r="J2946" s="320" t="s">
        <v>23</v>
      </c>
      <c r="K2946" s="317" t="s">
        <v>5432</v>
      </c>
      <c r="L2946" s="317" t="s">
        <v>8431</v>
      </c>
      <c r="M2946" s="317" t="e">
        <f>VLOOKUP(L2946,[2]Feuil1!$F:$F,1,)</f>
        <v>#N/A</v>
      </c>
      <c r="N2946" s="317"/>
    </row>
    <row r="2947" spans="1:14">
      <c r="A2947" s="317" t="str">
        <f>_xlfn.XLOOKUP(B2947,NRO!I:I,NRO!H:H)</f>
        <v>ZIG</v>
      </c>
      <c r="B2947" s="317" t="s">
        <v>1461</v>
      </c>
      <c r="C2947" s="317" t="s">
        <v>3722</v>
      </c>
      <c r="D2947" s="317">
        <v>12.56307</v>
      </c>
      <c r="E2947" s="317">
        <v>-16.300899999999999</v>
      </c>
      <c r="F2947" s="317">
        <v>0</v>
      </c>
      <c r="G2947" s="317">
        <v>8</v>
      </c>
      <c r="H2947" s="317">
        <v>0</v>
      </c>
      <c r="I2947" s="317">
        <v>0</v>
      </c>
      <c r="J2947" s="319" t="s">
        <v>17</v>
      </c>
      <c r="K2947" s="317" t="s">
        <v>5432</v>
      </c>
      <c r="L2947" s="317" t="s">
        <v>8432</v>
      </c>
      <c r="M2947" s="317" t="e">
        <f>VLOOKUP(L2947,[2]Feuil1!$F:$F,1,)</f>
        <v>#N/A</v>
      </c>
      <c r="N2947" s="317"/>
    </row>
    <row r="2948" spans="1:14">
      <c r="A2948" s="317" t="str">
        <f>_xlfn.XLOOKUP(B2948,NRO!I:I,NRO!H:H)</f>
        <v>MBR</v>
      </c>
      <c r="B2948" s="317" t="s">
        <v>735</v>
      </c>
      <c r="C2948" s="317" t="s">
        <v>4956</v>
      </c>
      <c r="D2948" s="317">
        <v>14.40903</v>
      </c>
      <c r="E2948" s="317">
        <v>-16.968360000000001</v>
      </c>
      <c r="F2948" s="317">
        <v>0</v>
      </c>
      <c r="G2948" s="317">
        <v>6</v>
      </c>
      <c r="H2948" s="317">
        <v>0</v>
      </c>
      <c r="I2948" s="317">
        <v>0</v>
      </c>
      <c r="J2948" s="320" t="s">
        <v>23</v>
      </c>
      <c r="K2948" s="317" t="s">
        <v>5432</v>
      </c>
      <c r="L2948" s="317" t="s">
        <v>8433</v>
      </c>
      <c r="M2948" s="317" t="e">
        <f>VLOOKUP(L2948,[2]Feuil1!$F:$F,1,)</f>
        <v>#N/A</v>
      </c>
      <c r="N2948" s="317"/>
    </row>
    <row r="2949" spans="1:14">
      <c r="A2949" s="317" t="str">
        <f>_xlfn.XLOOKUP(B2949,NRO!I:I,NRO!H:H)</f>
        <v>MBR</v>
      </c>
      <c r="B2949" s="317" t="s">
        <v>735</v>
      </c>
      <c r="C2949" s="317" t="s">
        <v>4909</v>
      </c>
      <c r="D2949" s="317">
        <v>14.408340000000001</v>
      </c>
      <c r="E2949" s="317">
        <v>-16.963740000000001</v>
      </c>
      <c r="F2949" s="317">
        <v>0</v>
      </c>
      <c r="G2949" s="317">
        <v>6</v>
      </c>
      <c r="H2949" s="317">
        <v>0</v>
      </c>
      <c r="I2949" s="317">
        <v>0</v>
      </c>
      <c r="J2949" s="320" t="s">
        <v>23</v>
      </c>
      <c r="K2949" s="317" t="s">
        <v>5432</v>
      </c>
      <c r="L2949" s="317" t="s">
        <v>8434</v>
      </c>
      <c r="M2949" s="317" t="e">
        <f>VLOOKUP(L2949,[2]Feuil1!$F:$F,1,)</f>
        <v>#N/A</v>
      </c>
      <c r="N2949" s="317"/>
    </row>
    <row r="2950" spans="1:14">
      <c r="A2950" s="317" t="str">
        <f>_xlfn.XLOOKUP(B2950,NRO!I:I,NRO!H:H)</f>
        <v>HAN</v>
      </c>
      <c r="B2950" s="317" t="s">
        <v>238</v>
      </c>
      <c r="C2950" s="317" t="s">
        <v>3818</v>
      </c>
      <c r="D2950" s="317">
        <v>14.67708</v>
      </c>
      <c r="E2950" s="317">
        <v>-17.45524</v>
      </c>
      <c r="F2950" s="317">
        <v>0</v>
      </c>
      <c r="G2950" s="317">
        <v>6</v>
      </c>
      <c r="H2950" s="317">
        <v>0</v>
      </c>
      <c r="I2950" s="317">
        <v>0</v>
      </c>
      <c r="J2950" s="317" t="s">
        <v>19</v>
      </c>
      <c r="K2950" s="317" t="s">
        <v>5432</v>
      </c>
      <c r="L2950" s="317" t="s">
        <v>8435</v>
      </c>
      <c r="M2950" s="317" t="e">
        <f>VLOOKUP(L2950,[2]Feuil1!$F:$F,1,)</f>
        <v>#N/A</v>
      </c>
      <c r="N2950" s="317"/>
    </row>
    <row r="2951" spans="1:14">
      <c r="A2951" s="317" t="str">
        <f>_xlfn.XLOOKUP(B2951,NRO!I:I,NRO!H:H)</f>
        <v>CAM</v>
      </c>
      <c r="B2951" s="317" t="s">
        <v>737</v>
      </c>
      <c r="C2951" s="317" t="s">
        <v>3960</v>
      </c>
      <c r="D2951" s="317">
        <v>14.76301</v>
      </c>
      <c r="E2951" s="317">
        <v>-17.413779999999999</v>
      </c>
      <c r="F2951" s="317">
        <v>0</v>
      </c>
      <c r="G2951" s="317">
        <v>6</v>
      </c>
      <c r="H2951" s="317">
        <v>0</v>
      </c>
      <c r="I2951" s="317">
        <v>0</v>
      </c>
      <c r="J2951" s="318" t="s">
        <v>12</v>
      </c>
      <c r="K2951" s="317" t="s">
        <v>5432</v>
      </c>
      <c r="L2951" s="317" t="s">
        <v>8436</v>
      </c>
      <c r="M2951" s="317" t="e">
        <f>VLOOKUP(L2951,[2]Feuil1!$F:$F,1,)</f>
        <v>#N/A</v>
      </c>
      <c r="N2951" s="317"/>
    </row>
    <row r="2952" spans="1:14">
      <c r="A2952" s="317" t="str">
        <f>_xlfn.XLOOKUP(B2952,NRO!I:I,NRO!H:H)</f>
        <v>GMB</v>
      </c>
      <c r="B2952" s="317" t="s">
        <v>1029</v>
      </c>
      <c r="C2952" s="317" t="s">
        <v>3897</v>
      </c>
      <c r="D2952" s="317">
        <v>14.420349999999999</v>
      </c>
      <c r="E2952" s="317">
        <v>-16.966059999999999</v>
      </c>
      <c r="F2952" s="317">
        <v>0</v>
      </c>
      <c r="G2952" s="317">
        <v>8</v>
      </c>
      <c r="H2952" s="317">
        <v>0</v>
      </c>
      <c r="I2952" s="317">
        <v>0</v>
      </c>
      <c r="J2952" s="320" t="s">
        <v>23</v>
      </c>
      <c r="K2952" s="317" t="s">
        <v>5432</v>
      </c>
      <c r="L2952" s="317" t="s">
        <v>8437</v>
      </c>
      <c r="M2952" s="317" t="e">
        <f>VLOOKUP(L2952,[2]Feuil1!$F:$F,1,)</f>
        <v>#N/A</v>
      </c>
      <c r="N2952" s="317"/>
    </row>
    <row r="2953" spans="1:14">
      <c r="A2953" s="317" t="str">
        <f>_xlfn.XLOOKUP(B2953,NRO!I:I,NRO!H:H)</f>
        <v>KLK</v>
      </c>
      <c r="B2953" s="317" t="s">
        <v>1077</v>
      </c>
      <c r="C2953" s="317" t="s">
        <v>4609</v>
      </c>
      <c r="D2953" s="317">
        <v>14.13232</v>
      </c>
      <c r="E2953" s="317">
        <v>-16.077279999999998</v>
      </c>
      <c r="F2953" s="317">
        <v>0</v>
      </c>
      <c r="G2953" s="317">
        <v>8</v>
      </c>
      <c r="H2953" s="317">
        <v>0</v>
      </c>
      <c r="I2953" s="317">
        <v>0</v>
      </c>
      <c r="J2953" s="322" t="s">
        <v>41</v>
      </c>
      <c r="K2953" s="317" t="s">
        <v>5432</v>
      </c>
      <c r="L2953" s="317" t="s">
        <v>8438</v>
      </c>
      <c r="M2953" s="317" t="e">
        <f>VLOOKUP(L2953,[2]Feuil1!$F:$F,1,)</f>
        <v>#N/A</v>
      </c>
      <c r="N2953" s="317"/>
    </row>
    <row r="2954" spans="1:14">
      <c r="A2954" s="317" t="str">
        <f>_xlfn.XLOOKUP(B2954,NRO!I:I,NRO!H:H)</f>
        <v>VEL</v>
      </c>
      <c r="B2954" s="317" t="s">
        <v>1399</v>
      </c>
      <c r="C2954" s="317" t="s">
        <v>3882</v>
      </c>
      <c r="D2954" s="317">
        <v>13.157539999999999</v>
      </c>
      <c r="E2954" s="317">
        <v>-14.09773</v>
      </c>
      <c r="F2954" s="317">
        <v>0</v>
      </c>
      <c r="G2954" s="317">
        <v>8</v>
      </c>
      <c r="H2954" s="317">
        <v>0</v>
      </c>
      <c r="I2954" s="317">
        <v>0</v>
      </c>
      <c r="J2954" s="319" t="s">
        <v>17</v>
      </c>
      <c r="K2954" s="317" t="s">
        <v>5432</v>
      </c>
      <c r="L2954" s="317" t="s">
        <v>8439</v>
      </c>
      <c r="M2954" s="317" t="e">
        <f>VLOOKUP(L2954,[2]Feuil1!$F:$F,1,)</f>
        <v>#N/A</v>
      </c>
      <c r="N2954" s="317"/>
    </row>
    <row r="2955" spans="1:14">
      <c r="A2955" s="317" t="str">
        <f>_xlfn.XLOOKUP(B2955,NRO!I:I,NRO!H:H)</f>
        <v>THS</v>
      </c>
      <c r="B2955" s="317" t="s">
        <v>826</v>
      </c>
      <c r="C2955" s="317" t="s">
        <v>4893</v>
      </c>
      <c r="D2955" s="317">
        <v>14.767060000000001</v>
      </c>
      <c r="E2955" s="317">
        <v>-16.950959999999998</v>
      </c>
      <c r="F2955" s="317">
        <v>0</v>
      </c>
      <c r="G2955" s="317">
        <v>6</v>
      </c>
      <c r="H2955" s="317">
        <v>0</v>
      </c>
      <c r="I2955" s="317">
        <v>0</v>
      </c>
      <c r="J2955" s="320" t="s">
        <v>23</v>
      </c>
      <c r="K2955" s="317" t="s">
        <v>5432</v>
      </c>
      <c r="L2955" s="317" t="s">
        <v>8440</v>
      </c>
      <c r="M2955" s="317" t="e">
        <f>VLOOKUP(L2955,[2]Feuil1!$F:$F,1,)</f>
        <v>#N/A</v>
      </c>
      <c r="N2955" s="317"/>
    </row>
    <row r="2956" spans="1:14">
      <c r="A2956" s="317" t="str">
        <f>_xlfn.XLOOKUP(B2956,NRO!I:I,NRO!H:H)</f>
        <v>SDF</v>
      </c>
      <c r="B2956" s="317" t="s">
        <v>674</v>
      </c>
      <c r="C2956" s="317" t="s">
        <v>4039</v>
      </c>
      <c r="D2956" s="317">
        <v>14.73677</v>
      </c>
      <c r="E2956" s="317">
        <v>-17.448440000000002</v>
      </c>
      <c r="F2956" s="317">
        <v>0</v>
      </c>
      <c r="G2956" s="317">
        <v>6</v>
      </c>
      <c r="H2956" s="317">
        <v>0</v>
      </c>
      <c r="I2956" s="317">
        <v>0</v>
      </c>
      <c r="J2956" s="317" t="s">
        <v>19</v>
      </c>
      <c r="K2956" s="317" t="s">
        <v>5432</v>
      </c>
      <c r="L2956" s="317" t="s">
        <v>8441</v>
      </c>
      <c r="M2956" s="317" t="e">
        <f>VLOOKUP(L2956,[2]Feuil1!$F:$F,1,)</f>
        <v>#N/A</v>
      </c>
      <c r="N2956" s="317"/>
    </row>
    <row r="2957" spans="1:14">
      <c r="A2957" s="317" t="str">
        <f>_xlfn.XLOOKUP(B2957,NRO!I:I,NRO!H:H)</f>
        <v>TBM</v>
      </c>
      <c r="B2957" s="317" t="s">
        <v>1524</v>
      </c>
      <c r="C2957" s="317" t="s">
        <v>3886</v>
      </c>
      <c r="D2957" s="317">
        <v>14.86767</v>
      </c>
      <c r="E2957" s="317">
        <v>-15.829409999999999</v>
      </c>
      <c r="F2957" s="317">
        <v>0</v>
      </c>
      <c r="G2957" s="317">
        <v>8</v>
      </c>
      <c r="H2957" s="317">
        <v>0</v>
      </c>
      <c r="I2957" s="317">
        <v>0</v>
      </c>
      <c r="J2957" s="320" t="s">
        <v>5430</v>
      </c>
      <c r="K2957" s="317" t="s">
        <v>5432</v>
      </c>
      <c r="L2957" s="317" t="s">
        <v>8442</v>
      </c>
      <c r="M2957" s="317" t="e">
        <f>VLOOKUP(L2957,[2]Feuil1!$F:$F,1,)</f>
        <v>#N/A</v>
      </c>
      <c r="N2957" s="317"/>
    </row>
    <row r="2958" spans="1:14">
      <c r="A2958" s="317" t="str">
        <f>_xlfn.XLOOKUP(B2958,NRO!I:I,NRO!H:H)</f>
        <v>HAN</v>
      </c>
      <c r="B2958" s="317" t="s">
        <v>238</v>
      </c>
      <c r="C2958" s="317" t="s">
        <v>4161</v>
      </c>
      <c r="D2958" s="317">
        <v>14.677949999999999</v>
      </c>
      <c r="E2958" s="317">
        <v>-17.45683</v>
      </c>
      <c r="F2958" s="317">
        <v>0</v>
      </c>
      <c r="G2958" s="317">
        <v>6</v>
      </c>
      <c r="H2958" s="317">
        <v>0</v>
      </c>
      <c r="I2958" s="317">
        <v>0</v>
      </c>
      <c r="J2958" s="317" t="s">
        <v>19</v>
      </c>
      <c r="K2958" s="317" t="s">
        <v>5432</v>
      </c>
      <c r="L2958" s="317" t="s">
        <v>8443</v>
      </c>
      <c r="M2958" s="317" t="e">
        <f>VLOOKUP(L2958,[2]Feuil1!$F:$F,1,)</f>
        <v>#N/A</v>
      </c>
      <c r="N2958" s="317"/>
    </row>
    <row r="2959" spans="1:14">
      <c r="A2959" s="317" t="str">
        <f>_xlfn.XLOOKUP(B2959,NRO!I:I,NRO!H:H)</f>
        <v>THS</v>
      </c>
      <c r="B2959" s="317" t="s">
        <v>1103</v>
      </c>
      <c r="C2959" s="317" t="s">
        <v>4061</v>
      </c>
      <c r="D2959" s="317">
        <v>14.76286</v>
      </c>
      <c r="E2959" s="317">
        <v>-16.939889999999998</v>
      </c>
      <c r="F2959" s="317">
        <v>0</v>
      </c>
      <c r="G2959" s="317">
        <v>8</v>
      </c>
      <c r="H2959" s="317">
        <v>0</v>
      </c>
      <c r="I2959" s="317">
        <v>0</v>
      </c>
      <c r="J2959" s="320" t="s">
        <v>23</v>
      </c>
      <c r="K2959" s="317" t="s">
        <v>5432</v>
      </c>
      <c r="L2959" s="317" t="s">
        <v>8444</v>
      </c>
      <c r="M2959" s="317" t="e">
        <f>VLOOKUP(L2959,[2]Feuil1!$F:$F,1,)</f>
        <v>#N/A</v>
      </c>
      <c r="N2959" s="317"/>
    </row>
    <row r="2960" spans="1:14">
      <c r="A2960" s="317" t="str">
        <f>_xlfn.XLOOKUP(B2960,NRO!I:I,NRO!H:H)</f>
        <v>KMR</v>
      </c>
      <c r="B2960" s="317" t="s">
        <v>939</v>
      </c>
      <c r="C2960" s="317" t="s">
        <v>3882</v>
      </c>
      <c r="D2960" s="317">
        <v>14.78035</v>
      </c>
      <c r="E2960" s="317">
        <v>-17.316420000000001</v>
      </c>
      <c r="F2960" s="317">
        <v>0</v>
      </c>
      <c r="G2960" s="317">
        <v>8</v>
      </c>
      <c r="H2960" s="317">
        <v>0</v>
      </c>
      <c r="I2960" s="317">
        <v>0</v>
      </c>
      <c r="J2960" s="318" t="s">
        <v>12</v>
      </c>
      <c r="K2960" s="317" t="s">
        <v>5432</v>
      </c>
      <c r="L2960" s="317" t="s">
        <v>8445</v>
      </c>
      <c r="M2960" s="317" t="e">
        <f>VLOOKUP(L2960,[2]Feuil1!$F:$F,1,)</f>
        <v>#N/A</v>
      </c>
      <c r="N2960" s="317"/>
    </row>
    <row r="2961" spans="1:14">
      <c r="A2961" s="317" t="str">
        <f>_xlfn.XLOOKUP(B2961,NRO!I:I,NRO!H:H)</f>
        <v>ACA</v>
      </c>
      <c r="B2961" s="317" t="s">
        <v>192</v>
      </c>
      <c r="C2961" s="317" t="s">
        <v>4311</v>
      </c>
      <c r="D2961" s="317">
        <v>14.69115</v>
      </c>
      <c r="E2961" s="317">
        <v>-17.47186</v>
      </c>
      <c r="F2961" s="317">
        <v>0</v>
      </c>
      <c r="G2961" s="317">
        <v>6</v>
      </c>
      <c r="H2961" s="317">
        <v>0</v>
      </c>
      <c r="I2961" s="317">
        <v>0</v>
      </c>
      <c r="J2961" s="317" t="s">
        <v>19</v>
      </c>
      <c r="K2961" s="317" t="s">
        <v>5432</v>
      </c>
      <c r="L2961" s="317" t="s">
        <v>8446</v>
      </c>
      <c r="M2961" s="317" t="e">
        <f>VLOOKUP(L2961,[2]Feuil1!$F:$F,1,)</f>
        <v>#N/A</v>
      </c>
      <c r="N2961" s="317"/>
    </row>
    <row r="2962" spans="1:14">
      <c r="A2962" s="317" t="str">
        <f>_xlfn.XLOOKUP(B2962,NRO!I:I,NRO!H:H)</f>
        <v>GDW</v>
      </c>
      <c r="B2962" s="317" t="s">
        <v>823</v>
      </c>
      <c r="C2962" s="317" t="s">
        <v>3849</v>
      </c>
      <c r="D2962" s="317">
        <v>14.78467</v>
      </c>
      <c r="E2962" s="317">
        <v>-17.378959999999999</v>
      </c>
      <c r="F2962" s="317">
        <v>0</v>
      </c>
      <c r="G2962" s="317">
        <v>6</v>
      </c>
      <c r="H2962" s="317">
        <v>0</v>
      </c>
      <c r="I2962" s="317">
        <v>0</v>
      </c>
      <c r="J2962" s="318" t="s">
        <v>12</v>
      </c>
      <c r="K2962" s="317" t="s">
        <v>5432</v>
      </c>
      <c r="L2962" s="317" t="s">
        <v>8447</v>
      </c>
      <c r="M2962" s="317" t="e">
        <f>VLOOKUP(L2962,[2]Feuil1!$F:$F,1,)</f>
        <v>#N/A</v>
      </c>
      <c r="N2962" s="317"/>
    </row>
    <row r="2963" spans="1:14">
      <c r="A2963" s="317" t="str">
        <f>_xlfn.XLOOKUP(B2963,NRO!I:I,NRO!H:H)</f>
        <v>ACA</v>
      </c>
      <c r="B2963" s="317" t="s">
        <v>569</v>
      </c>
      <c r="C2963" s="317" t="s">
        <v>3866</v>
      </c>
      <c r="D2963" s="317">
        <v>14.70369</v>
      </c>
      <c r="E2963" s="317">
        <v>-17.447610000000001</v>
      </c>
      <c r="F2963" s="317">
        <v>0</v>
      </c>
      <c r="G2963" s="317">
        <v>6</v>
      </c>
      <c r="H2963" s="317">
        <v>0</v>
      </c>
      <c r="I2963" s="317">
        <v>0</v>
      </c>
      <c r="J2963" s="317" t="s">
        <v>19</v>
      </c>
      <c r="K2963" s="317" t="s">
        <v>5432</v>
      </c>
      <c r="L2963" s="317" t="s">
        <v>8448</v>
      </c>
      <c r="M2963" s="317" t="e">
        <f>VLOOKUP(L2963,[2]Feuil1!$F:$F,1,)</f>
        <v>#N/A</v>
      </c>
      <c r="N2963" s="317"/>
    </row>
    <row r="2964" spans="1:14">
      <c r="A2964" s="317" t="str">
        <f>_xlfn.XLOOKUP(B2964,NRO!I:I,NRO!H:H)</f>
        <v>MBO</v>
      </c>
      <c r="B2964" s="317" t="s">
        <v>1689</v>
      </c>
      <c r="C2964" s="317" t="s">
        <v>4515</v>
      </c>
      <c r="D2964" s="317">
        <v>15.118130000000001</v>
      </c>
      <c r="E2964" s="317">
        <v>-16.881509999999999</v>
      </c>
      <c r="F2964" s="317">
        <v>0</v>
      </c>
      <c r="G2964" s="317">
        <v>6</v>
      </c>
      <c r="H2964" s="317">
        <v>0</v>
      </c>
      <c r="I2964" s="317">
        <v>0</v>
      </c>
      <c r="J2964" s="320" t="s">
        <v>23</v>
      </c>
      <c r="K2964" s="317" t="s">
        <v>5432</v>
      </c>
      <c r="L2964" s="317" t="s">
        <v>8449</v>
      </c>
      <c r="M2964" s="317" t="e">
        <f>VLOOKUP(L2964,[2]Feuil1!$F:$F,1,)</f>
        <v>#N/A</v>
      </c>
      <c r="N2964" s="317"/>
    </row>
    <row r="2965" spans="1:14">
      <c r="A2965" s="317" t="str">
        <f>_xlfn.XLOOKUP(B2965,NRO!I:I,NRO!H:H)</f>
        <v>NFO</v>
      </c>
      <c r="B2965" s="317" t="s">
        <v>335</v>
      </c>
      <c r="C2965" s="317" t="s">
        <v>3728</v>
      </c>
      <c r="D2965" s="317">
        <v>14.75117</v>
      </c>
      <c r="E2965" s="317">
        <v>-17.475539999999999</v>
      </c>
      <c r="F2965" s="317">
        <v>0</v>
      </c>
      <c r="G2965" s="317">
        <v>6</v>
      </c>
      <c r="H2965" s="317">
        <v>0</v>
      </c>
      <c r="I2965" s="317">
        <v>0</v>
      </c>
      <c r="J2965" s="317" t="s">
        <v>19</v>
      </c>
      <c r="K2965" s="317" t="s">
        <v>5432</v>
      </c>
      <c r="L2965" s="317" t="s">
        <v>8450</v>
      </c>
      <c r="M2965" s="317" t="e">
        <f>VLOOKUP(L2965,[2]Feuil1!$F:$F,1,)</f>
        <v>#N/A</v>
      </c>
      <c r="N2965" s="317"/>
    </row>
    <row r="2966" spans="1:14">
      <c r="A2966" s="317" t="str">
        <f>_xlfn.XLOOKUP(B2966,NRO!I:I,NRO!H:H)</f>
        <v>KMR</v>
      </c>
      <c r="B2966" s="317" t="s">
        <v>556</v>
      </c>
      <c r="C2966" s="317" t="s">
        <v>4043</v>
      </c>
      <c r="D2966" s="317">
        <v>14.77534</v>
      </c>
      <c r="E2966" s="317">
        <v>-17.341069999999998</v>
      </c>
      <c r="F2966" s="317">
        <v>0</v>
      </c>
      <c r="G2966" s="317">
        <v>6</v>
      </c>
      <c r="H2966" s="317">
        <v>0</v>
      </c>
      <c r="I2966" s="317">
        <v>0</v>
      </c>
      <c r="J2966" s="318" t="s">
        <v>12</v>
      </c>
      <c r="K2966" s="317" t="s">
        <v>5432</v>
      </c>
      <c r="L2966" s="317" t="s">
        <v>8451</v>
      </c>
      <c r="M2966" s="317" t="e">
        <f>VLOOKUP(L2966,[2]Feuil1!$F:$F,1,)</f>
        <v>#N/A</v>
      </c>
      <c r="N2966" s="317"/>
    </row>
    <row r="2967" spans="1:14">
      <c r="A2967" s="317" t="str">
        <f>_xlfn.XLOOKUP(B2967,NRO!I:I,NRO!H:H)</f>
        <v>TIV</v>
      </c>
      <c r="B2967" s="317" t="s">
        <v>1630</v>
      </c>
      <c r="C2967" s="317" t="s">
        <v>3721</v>
      </c>
      <c r="D2967" s="317">
        <v>14.92919</v>
      </c>
      <c r="E2967" s="317">
        <v>-16.827000000000002</v>
      </c>
      <c r="F2967" s="317">
        <v>0</v>
      </c>
      <c r="G2967" s="317">
        <v>8</v>
      </c>
      <c r="H2967" s="317">
        <v>0</v>
      </c>
      <c r="I2967" s="317">
        <v>0</v>
      </c>
      <c r="J2967" s="320" t="s">
        <v>23</v>
      </c>
      <c r="K2967" s="317" t="s">
        <v>5432</v>
      </c>
      <c r="L2967" s="317" t="s">
        <v>8452</v>
      </c>
      <c r="M2967" s="317" t="e">
        <f>VLOOKUP(L2967,[2]Feuil1!$F:$F,1,)</f>
        <v>#N/A</v>
      </c>
      <c r="N2967" s="317"/>
    </row>
    <row r="2968" spans="1:14">
      <c r="A2968" s="317" t="str">
        <f>_xlfn.XLOOKUP(B2968,NRO!I:I,NRO!H:H)</f>
        <v>YOF</v>
      </c>
      <c r="B2968" s="317" t="s">
        <v>682</v>
      </c>
      <c r="C2968" s="317" t="s">
        <v>4081</v>
      </c>
      <c r="D2968" s="317">
        <v>14.7409</v>
      </c>
      <c r="E2968" s="317">
        <v>-17.50235</v>
      </c>
      <c r="F2968" s="317">
        <v>0</v>
      </c>
      <c r="G2968" s="317">
        <v>6</v>
      </c>
      <c r="H2968" s="317">
        <v>0</v>
      </c>
      <c r="I2968" s="317">
        <v>0</v>
      </c>
      <c r="J2968" s="317" t="s">
        <v>19</v>
      </c>
      <c r="K2968" s="317" t="s">
        <v>5432</v>
      </c>
      <c r="L2968" s="317" t="s">
        <v>8453</v>
      </c>
      <c r="M2968" s="317" t="e">
        <f>VLOOKUP(L2968,[2]Feuil1!$F:$F,1,)</f>
        <v>#N/A</v>
      </c>
      <c r="N2968" s="317"/>
    </row>
    <row r="2969" spans="1:14">
      <c r="A2969" s="317" t="str">
        <f>_xlfn.XLOOKUP(B2969,NRO!I:I,NRO!H:H)</f>
        <v>MBW</v>
      </c>
      <c r="B2969" s="317" t="s">
        <v>711</v>
      </c>
      <c r="C2969" s="317" t="s">
        <v>3975</v>
      </c>
      <c r="D2969" s="317">
        <v>14.751480000000001</v>
      </c>
      <c r="E2969" s="317">
        <v>-17.3033</v>
      </c>
      <c r="F2969" s="317">
        <v>0</v>
      </c>
      <c r="G2969" s="317">
        <v>6</v>
      </c>
      <c r="H2969" s="317">
        <v>0</v>
      </c>
      <c r="I2969" s="317">
        <v>0</v>
      </c>
      <c r="J2969" s="318" t="s">
        <v>12</v>
      </c>
      <c r="K2969" s="317" t="s">
        <v>5432</v>
      </c>
      <c r="L2969" s="317" t="s">
        <v>8454</v>
      </c>
      <c r="M2969" s="317" t="e">
        <f>VLOOKUP(L2969,[2]Feuil1!$F:$F,1,)</f>
        <v>#N/A</v>
      </c>
      <c r="N2969" s="317"/>
    </row>
    <row r="2970" spans="1:14">
      <c r="A2970" s="317" t="str">
        <f>_xlfn.XLOOKUP(B2970,NRO!I:I,NRO!H:H)</f>
        <v>ALM</v>
      </c>
      <c r="B2970" s="317" t="s">
        <v>201</v>
      </c>
      <c r="C2970" s="317" t="s">
        <v>3942</v>
      </c>
      <c r="D2970" s="317">
        <v>14.74746</v>
      </c>
      <c r="E2970" s="317">
        <v>-17.516480000000001</v>
      </c>
      <c r="F2970" s="317">
        <v>0</v>
      </c>
      <c r="G2970" s="317">
        <v>6</v>
      </c>
      <c r="H2970" s="317">
        <v>0</v>
      </c>
      <c r="I2970" s="317">
        <v>0</v>
      </c>
      <c r="J2970" s="317" t="s">
        <v>19</v>
      </c>
      <c r="K2970" s="317" t="s">
        <v>5432</v>
      </c>
      <c r="L2970" s="317" t="s">
        <v>8455</v>
      </c>
      <c r="M2970" s="317" t="e">
        <f>VLOOKUP(L2970,[2]Feuil1!$F:$F,1,)</f>
        <v>#N/A</v>
      </c>
      <c r="N2970" s="317"/>
    </row>
    <row r="2971" spans="1:14">
      <c r="A2971" s="317" t="str">
        <f>_xlfn.XLOOKUP(B2971,NRO!I:I,NRO!H:H)</f>
        <v>SGK</v>
      </c>
      <c r="B2971" s="317" t="s">
        <v>1672</v>
      </c>
      <c r="C2971" s="317" t="s">
        <v>4524</v>
      </c>
      <c r="D2971" s="317">
        <v>14.81808</v>
      </c>
      <c r="E2971" s="317">
        <v>-17.274450000000002</v>
      </c>
      <c r="F2971" s="317">
        <v>0</v>
      </c>
      <c r="G2971" s="317">
        <v>6</v>
      </c>
      <c r="H2971" s="317">
        <v>0</v>
      </c>
      <c r="I2971" s="317">
        <v>0</v>
      </c>
      <c r="J2971" s="318" t="s">
        <v>12</v>
      </c>
      <c r="K2971" s="317" t="s">
        <v>5432</v>
      </c>
      <c r="L2971" s="317" t="s">
        <v>8456</v>
      </c>
      <c r="M2971" s="317" t="e">
        <f>VLOOKUP(L2971,[2]Feuil1!$F:$F,1,)</f>
        <v>#N/A</v>
      </c>
      <c r="N2971" s="317"/>
    </row>
    <row r="2972" spans="1:14">
      <c r="A2972" s="317" t="str">
        <f>_xlfn.XLOOKUP(B2972,NRO!I:I,NRO!H:H)</f>
        <v>HAN</v>
      </c>
      <c r="B2972" s="317" t="s">
        <v>646</v>
      </c>
      <c r="C2972" s="317" t="s">
        <v>4145</v>
      </c>
      <c r="D2972" s="317">
        <v>14.70398</v>
      </c>
      <c r="E2972" s="317">
        <v>-17.43703</v>
      </c>
      <c r="F2972" s="317">
        <v>0</v>
      </c>
      <c r="G2972" s="317">
        <v>6</v>
      </c>
      <c r="H2972" s="317">
        <v>0</v>
      </c>
      <c r="I2972" s="317">
        <v>0</v>
      </c>
      <c r="J2972" s="317" t="s">
        <v>19</v>
      </c>
      <c r="K2972" s="317" t="s">
        <v>5432</v>
      </c>
      <c r="L2972" s="317" t="s">
        <v>8457</v>
      </c>
      <c r="M2972" s="317" t="e">
        <f>VLOOKUP(L2972,[2]Feuil1!$F:$F,1,)</f>
        <v>#N/A</v>
      </c>
      <c r="N2972" s="317"/>
    </row>
    <row r="2973" spans="1:14">
      <c r="A2973" s="317" t="str">
        <f>_xlfn.XLOOKUP(B2973,NRO!I:I,NRO!H:H)</f>
        <v>SDF</v>
      </c>
      <c r="B2973" s="317" t="s">
        <v>576</v>
      </c>
      <c r="C2973" s="317" t="s">
        <v>3837</v>
      </c>
      <c r="D2973" s="317">
        <v>14.72561</v>
      </c>
      <c r="E2973" s="317">
        <v>-17.445959999999999</v>
      </c>
      <c r="F2973" s="317">
        <v>0</v>
      </c>
      <c r="G2973" s="317">
        <v>6</v>
      </c>
      <c r="H2973" s="317">
        <v>0</v>
      </c>
      <c r="I2973" s="317">
        <v>0</v>
      </c>
      <c r="J2973" s="317" t="s">
        <v>19</v>
      </c>
      <c r="K2973" s="317" t="s">
        <v>5432</v>
      </c>
      <c r="L2973" s="317" t="s">
        <v>8458</v>
      </c>
      <c r="M2973" s="317" t="e">
        <f>VLOOKUP(L2973,[2]Feuil1!$F:$F,1,)</f>
        <v>#N/A</v>
      </c>
      <c r="N2973" s="317"/>
    </row>
    <row r="2974" spans="1:14">
      <c r="A2974" s="317" t="str">
        <f>_xlfn.XLOOKUP(B2974,NRO!I:I,NRO!H:H)</f>
        <v>MAD</v>
      </c>
      <c r="B2974" s="317" t="s">
        <v>1459</v>
      </c>
      <c r="C2974" s="317" t="s">
        <v>3778</v>
      </c>
      <c r="D2974" s="317">
        <v>14.856009999999999</v>
      </c>
      <c r="E2974" s="317">
        <v>-15.91418</v>
      </c>
      <c r="F2974" s="317">
        <v>0</v>
      </c>
      <c r="G2974" s="317">
        <v>8</v>
      </c>
      <c r="H2974" s="317">
        <v>0</v>
      </c>
      <c r="I2974" s="317">
        <v>0</v>
      </c>
      <c r="J2974" s="320" t="s">
        <v>5430</v>
      </c>
      <c r="K2974" s="317" t="s">
        <v>5432</v>
      </c>
      <c r="L2974" s="317" t="s">
        <v>8459</v>
      </c>
      <c r="M2974" s="317" t="e">
        <f>VLOOKUP(L2974,[2]Feuil1!$F:$F,1,)</f>
        <v>#N/A</v>
      </c>
      <c r="N2974" s="317"/>
    </row>
    <row r="2975" spans="1:14">
      <c r="A2975" s="317" t="str">
        <f>_xlfn.XLOOKUP(B2975,NRO!I:I,NRO!H:H)</f>
        <v>TIA</v>
      </c>
      <c r="B2975" s="317" t="s">
        <v>918</v>
      </c>
      <c r="C2975" s="317" t="s">
        <v>3820</v>
      </c>
      <c r="D2975" s="317">
        <v>14.754149999999999</v>
      </c>
      <c r="E2975" s="317">
        <v>-17.38926</v>
      </c>
      <c r="F2975" s="317">
        <v>0</v>
      </c>
      <c r="G2975" s="317">
        <v>8</v>
      </c>
      <c r="H2975" s="317">
        <v>0</v>
      </c>
      <c r="I2975" s="317">
        <v>0</v>
      </c>
      <c r="J2975" s="318" t="s">
        <v>12</v>
      </c>
      <c r="K2975" s="317" t="s">
        <v>5432</v>
      </c>
      <c r="L2975" s="317" t="s">
        <v>8460</v>
      </c>
      <c r="M2975" s="317" t="e">
        <f>VLOOKUP(L2975,[2]Feuil1!$F:$F,1,)</f>
        <v>#N/A</v>
      </c>
      <c r="N2975" s="317"/>
    </row>
    <row r="2976" spans="1:14">
      <c r="A2976" s="317" t="str">
        <f>_xlfn.XLOOKUP(B2976,NRO!I:I,NRO!H:H)</f>
        <v>MED</v>
      </c>
      <c r="B2976" s="317" t="s">
        <v>261</v>
      </c>
      <c r="C2976" s="317" t="s">
        <v>4260</v>
      </c>
      <c r="D2976" s="317">
        <v>14.683389999999999</v>
      </c>
      <c r="E2976" s="317">
        <v>-17.43244</v>
      </c>
      <c r="F2976" s="317">
        <v>0</v>
      </c>
      <c r="G2976" s="317">
        <v>6</v>
      </c>
      <c r="H2976" s="317">
        <v>0</v>
      </c>
      <c r="I2976" s="317">
        <v>0</v>
      </c>
      <c r="J2976" s="317" t="s">
        <v>19</v>
      </c>
      <c r="K2976" s="317" t="s">
        <v>5432</v>
      </c>
      <c r="L2976" s="317" t="s">
        <v>8461</v>
      </c>
      <c r="M2976" s="317" t="e">
        <f>VLOOKUP(L2976,[2]Feuil1!$F:$F,1,)</f>
        <v>#N/A</v>
      </c>
      <c r="N2976" s="317"/>
    </row>
    <row r="2977" spans="1:14">
      <c r="A2977" s="317" t="str">
        <f>_xlfn.XLOOKUP(B2977,NRO!I:I,NRO!H:H)</f>
        <v>GMB</v>
      </c>
      <c r="B2977" s="317" t="s">
        <v>1295</v>
      </c>
      <c r="C2977" s="317" t="s">
        <v>3784</v>
      </c>
      <c r="D2977" s="317">
        <v>14.45298</v>
      </c>
      <c r="E2977" s="317">
        <v>-16.969899999999999</v>
      </c>
      <c r="F2977" s="317">
        <v>0</v>
      </c>
      <c r="G2977" s="317">
        <v>8</v>
      </c>
      <c r="H2977" s="317">
        <v>0</v>
      </c>
      <c r="I2977" s="317">
        <v>0</v>
      </c>
      <c r="J2977" s="320" t="s">
        <v>23</v>
      </c>
      <c r="K2977" s="317" t="s">
        <v>5432</v>
      </c>
      <c r="L2977" s="317" t="s">
        <v>8462</v>
      </c>
      <c r="M2977" s="317" t="e">
        <f>VLOOKUP(L2977,[2]Feuil1!$F:$F,1,)</f>
        <v>#N/A</v>
      </c>
      <c r="N2977" s="317"/>
    </row>
    <row r="2978" spans="1:14">
      <c r="A2978" s="317" t="str">
        <f>_xlfn.XLOOKUP(B2978,NRO!I:I,NRO!H:H)</f>
        <v>ALM</v>
      </c>
      <c r="B2978" s="317" t="s">
        <v>170</v>
      </c>
      <c r="C2978" s="317" t="s">
        <v>3967</v>
      </c>
      <c r="D2978" s="317">
        <v>14.74395</v>
      </c>
      <c r="E2978" s="317">
        <v>-17.520990000000001</v>
      </c>
      <c r="F2978" s="317">
        <v>0</v>
      </c>
      <c r="G2978" s="317">
        <v>6</v>
      </c>
      <c r="H2978" s="317">
        <v>0</v>
      </c>
      <c r="I2978" s="317">
        <v>0</v>
      </c>
      <c r="J2978" s="317" t="s">
        <v>19</v>
      </c>
      <c r="K2978" s="317" t="s">
        <v>5432</v>
      </c>
      <c r="L2978" s="317" t="s">
        <v>8463</v>
      </c>
      <c r="M2978" s="317" t="e">
        <f>VLOOKUP(L2978,[2]Feuil1!$F:$F,1,)</f>
        <v>#N/A</v>
      </c>
      <c r="N2978" s="317"/>
    </row>
    <row r="2979" spans="1:14">
      <c r="A2979" s="317" t="str">
        <f>_xlfn.XLOOKUP(B2979,NRO!I:I,NRO!H:H)</f>
        <v>LGA</v>
      </c>
      <c r="B2979" s="317" t="s">
        <v>806</v>
      </c>
      <c r="C2979" s="317" t="s">
        <v>4638</v>
      </c>
      <c r="D2979" s="317">
        <v>15.622949999999999</v>
      </c>
      <c r="E2979" s="317">
        <v>-16.229040000000001</v>
      </c>
      <c r="F2979" s="317">
        <v>0</v>
      </c>
      <c r="G2979" s="317">
        <v>6</v>
      </c>
      <c r="H2979" s="317">
        <v>0</v>
      </c>
      <c r="I2979" s="317">
        <v>0</v>
      </c>
      <c r="J2979" s="321" t="s">
        <v>26</v>
      </c>
      <c r="K2979" s="317" t="s">
        <v>5432</v>
      </c>
      <c r="L2979" s="317" t="s">
        <v>8464</v>
      </c>
      <c r="M2979" s="317" t="e">
        <f>VLOOKUP(L2979,[2]Feuil1!$F:$F,1,)</f>
        <v>#N/A</v>
      </c>
      <c r="N2979" s="317"/>
    </row>
    <row r="2980" spans="1:14">
      <c r="A2980" s="317" t="str">
        <f>_xlfn.XLOOKUP(B2980,NRO!I:I,NRO!H:H)</f>
        <v>SGK</v>
      </c>
      <c r="B2980" s="317" t="s">
        <v>801</v>
      </c>
      <c r="C2980" s="317" t="s">
        <v>3759</v>
      </c>
      <c r="D2980" s="317">
        <v>14.769</v>
      </c>
      <c r="E2980" s="317">
        <v>-17.226099999999999</v>
      </c>
      <c r="F2980" s="317">
        <v>0</v>
      </c>
      <c r="G2980" s="317">
        <v>8</v>
      </c>
      <c r="H2980" s="317">
        <v>0</v>
      </c>
      <c r="I2980" s="317">
        <v>0</v>
      </c>
      <c r="J2980" s="318" t="s">
        <v>12</v>
      </c>
      <c r="K2980" s="317" t="s">
        <v>5432</v>
      </c>
      <c r="L2980" s="317" t="s">
        <v>8465</v>
      </c>
      <c r="M2980" s="317" t="e">
        <f>VLOOKUP(L2980,[2]Feuil1!$F:$F,1,)</f>
        <v>#N/A</v>
      </c>
      <c r="N2980" s="317"/>
    </row>
    <row r="2981" spans="1:14">
      <c r="A2981" s="317" t="str">
        <f>_xlfn.XLOOKUP(B2981,NRO!I:I,NRO!H:H)</f>
        <v>TIA</v>
      </c>
      <c r="B2981" s="317" t="s">
        <v>797</v>
      </c>
      <c r="C2981" s="317" t="s">
        <v>4260</v>
      </c>
      <c r="D2981" s="317">
        <v>14.75686</v>
      </c>
      <c r="E2981" s="317">
        <v>-17.392119999999998</v>
      </c>
      <c r="F2981" s="317">
        <v>0</v>
      </c>
      <c r="G2981" s="317">
        <v>6</v>
      </c>
      <c r="H2981" s="317">
        <v>0</v>
      </c>
      <c r="I2981" s="317">
        <v>0</v>
      </c>
      <c r="J2981" s="318" t="s">
        <v>12</v>
      </c>
      <c r="K2981" s="317" t="s">
        <v>5432</v>
      </c>
      <c r="L2981" s="317" t="s">
        <v>8466</v>
      </c>
      <c r="M2981" s="317" t="e">
        <f>VLOOKUP(L2981,[2]Feuil1!$F:$F,1,)</f>
        <v>#N/A</v>
      </c>
      <c r="N2981" s="317"/>
    </row>
    <row r="2982" spans="1:14">
      <c r="A2982" s="317" t="str">
        <f>_xlfn.XLOOKUP(B2982,NRO!I:I,NRO!H:H)</f>
        <v>ALM</v>
      </c>
      <c r="B2982" s="317" t="s">
        <v>170</v>
      </c>
      <c r="C2982" s="317" t="s">
        <v>5039</v>
      </c>
      <c r="D2982" s="317">
        <v>14.744</v>
      </c>
      <c r="E2982" s="317">
        <v>-17.521049999999999</v>
      </c>
      <c r="F2982" s="317">
        <v>0</v>
      </c>
      <c r="G2982" s="317">
        <v>36</v>
      </c>
      <c r="H2982" s="317">
        <v>0</v>
      </c>
      <c r="I2982" s="317">
        <v>0</v>
      </c>
      <c r="J2982" s="317" t="s">
        <v>19</v>
      </c>
      <c r="K2982" s="317" t="s">
        <v>5432</v>
      </c>
      <c r="L2982" s="317" t="s">
        <v>8467</v>
      </c>
      <c r="M2982" s="317" t="e">
        <f>VLOOKUP(L2982,[2]Feuil1!$F:$F,1,)</f>
        <v>#N/A</v>
      </c>
      <c r="N2982" s="317"/>
    </row>
    <row r="2983" spans="1:14">
      <c r="A2983" s="317" t="str">
        <f>_xlfn.XLOOKUP(B2983,NRO!I:I,NRO!H:H)</f>
        <v>YOF</v>
      </c>
      <c r="B2983" s="317" t="s">
        <v>301</v>
      </c>
      <c r="C2983" s="317" t="s">
        <v>3950</v>
      </c>
      <c r="D2983" s="317">
        <v>14.74666</v>
      </c>
      <c r="E2983" s="317">
        <v>-17.482749999999999</v>
      </c>
      <c r="F2983" s="317">
        <v>0</v>
      </c>
      <c r="G2983" s="317">
        <v>6</v>
      </c>
      <c r="H2983" s="317">
        <v>0</v>
      </c>
      <c r="I2983" s="317">
        <v>0</v>
      </c>
      <c r="J2983" s="317" t="s">
        <v>19</v>
      </c>
      <c r="K2983" s="317" t="s">
        <v>5432</v>
      </c>
      <c r="L2983" s="317" t="s">
        <v>8468</v>
      </c>
      <c r="M2983" s="317" t="e">
        <f>VLOOKUP(L2983,[2]Feuil1!$F:$F,1,)</f>
        <v>#N/A</v>
      </c>
      <c r="N2983" s="317"/>
    </row>
    <row r="2984" spans="1:14">
      <c r="A2984" s="317" t="str">
        <f>_xlfn.XLOOKUP(B2984,NRO!I:I,NRO!H:H)</f>
        <v>YOF</v>
      </c>
      <c r="B2984" s="317" t="s">
        <v>301</v>
      </c>
      <c r="C2984" s="317" t="s">
        <v>4068</v>
      </c>
      <c r="D2984" s="317">
        <v>14.75062</v>
      </c>
      <c r="E2984" s="317">
        <v>-17.484500000000001</v>
      </c>
      <c r="F2984" s="317">
        <v>0</v>
      </c>
      <c r="G2984" s="317">
        <v>6</v>
      </c>
      <c r="H2984" s="317">
        <v>0</v>
      </c>
      <c r="I2984" s="317">
        <v>0</v>
      </c>
      <c r="J2984" s="317" t="s">
        <v>19</v>
      </c>
      <c r="K2984" s="317" t="s">
        <v>5432</v>
      </c>
      <c r="L2984" s="317" t="s">
        <v>8469</v>
      </c>
      <c r="M2984" s="317" t="e">
        <f>VLOOKUP(L2984,[2]Feuil1!$F:$F,1,)</f>
        <v>#N/A</v>
      </c>
      <c r="N2984" s="317"/>
    </row>
    <row r="2985" spans="1:14">
      <c r="A2985" s="317" t="str">
        <f>_xlfn.XLOOKUP(B2985,NRO!I:I,NRO!H:H)</f>
        <v>ACA</v>
      </c>
      <c r="B2985" s="317" t="s">
        <v>540</v>
      </c>
      <c r="C2985" s="317" t="s">
        <v>5163</v>
      </c>
      <c r="D2985" s="317">
        <v>14.6965</v>
      </c>
      <c r="E2985" s="317">
        <v>-17.460049999999999</v>
      </c>
      <c r="F2985" s="317">
        <v>0</v>
      </c>
      <c r="G2985" s="317">
        <v>48</v>
      </c>
      <c r="H2985" s="317">
        <v>0</v>
      </c>
      <c r="I2985" s="317">
        <v>0</v>
      </c>
      <c r="J2985" s="317" t="s">
        <v>19</v>
      </c>
      <c r="K2985" s="317" t="s">
        <v>5432</v>
      </c>
      <c r="L2985" s="317" t="s">
        <v>8470</v>
      </c>
      <c r="M2985" s="317" t="e">
        <f>VLOOKUP(L2985,[2]Feuil1!$F:$F,1,)</f>
        <v>#N/A</v>
      </c>
      <c r="N2985" s="317"/>
    </row>
    <row r="2986" spans="1:14">
      <c r="A2986" s="317" t="str">
        <f>_xlfn.XLOOKUP(B2986,NRO!I:I,NRO!H:H)</f>
        <v>ACA</v>
      </c>
      <c r="B2986" s="317" t="s">
        <v>176</v>
      </c>
      <c r="C2986" s="317" t="s">
        <v>5163</v>
      </c>
      <c r="D2986" s="317">
        <v>14.6965</v>
      </c>
      <c r="E2986" s="317">
        <v>-17.460049999999999</v>
      </c>
      <c r="F2986" s="317">
        <v>0</v>
      </c>
      <c r="G2986" s="317">
        <v>48</v>
      </c>
      <c r="H2986" s="317">
        <v>0</v>
      </c>
      <c r="I2986" s="317">
        <v>0</v>
      </c>
      <c r="J2986" s="317" t="s">
        <v>19</v>
      </c>
      <c r="K2986" s="317" t="s">
        <v>5432</v>
      </c>
      <c r="L2986" s="317" t="s">
        <v>8471</v>
      </c>
      <c r="M2986" s="317" t="e">
        <f>VLOOKUP(L2986,[2]Feuil1!$F:$F,1,)</f>
        <v>#N/A</v>
      </c>
      <c r="N2986" s="317"/>
    </row>
    <row r="2987" spans="1:14">
      <c r="A2987" s="317" t="str">
        <f>_xlfn.XLOOKUP(B2987,NRO!I:I,NRO!H:H)</f>
        <v>GMB</v>
      </c>
      <c r="B2987" s="317" t="s">
        <v>1295</v>
      </c>
      <c r="C2987" s="317" t="s">
        <v>4111</v>
      </c>
      <c r="D2987" s="317">
        <v>14.448449999999999</v>
      </c>
      <c r="E2987" s="317">
        <v>-16.96827</v>
      </c>
      <c r="F2987" s="317">
        <v>0</v>
      </c>
      <c r="G2987" s="317">
        <v>8</v>
      </c>
      <c r="H2987" s="317">
        <v>0</v>
      </c>
      <c r="I2987" s="317">
        <v>0</v>
      </c>
      <c r="J2987" s="320" t="s">
        <v>23</v>
      </c>
      <c r="K2987" s="317" t="s">
        <v>5432</v>
      </c>
      <c r="L2987" s="317" t="s">
        <v>8472</v>
      </c>
      <c r="M2987" s="317" t="e">
        <f>VLOOKUP(L2987,[2]Feuil1!$F:$F,1,)</f>
        <v>#N/A</v>
      </c>
      <c r="N2987" s="317"/>
    </row>
    <row r="2988" spans="1:14">
      <c r="A2988" s="317" t="str">
        <f>_xlfn.XLOOKUP(B2988,NRO!I:I,NRO!H:H)</f>
        <v>CAM</v>
      </c>
      <c r="B2988" s="317" t="s">
        <v>412</v>
      </c>
      <c r="C2988" s="317" t="s">
        <v>3960</v>
      </c>
      <c r="D2988" s="317">
        <v>14.748100000000001</v>
      </c>
      <c r="E2988" s="317">
        <v>-17.436450000000001</v>
      </c>
      <c r="F2988" s="317">
        <v>0</v>
      </c>
      <c r="G2988" s="317">
        <v>6</v>
      </c>
      <c r="H2988" s="317">
        <v>0</v>
      </c>
      <c r="I2988" s="317">
        <v>0</v>
      </c>
      <c r="J2988" s="318" t="s">
        <v>12</v>
      </c>
      <c r="K2988" s="317" t="s">
        <v>5432</v>
      </c>
      <c r="L2988" s="317" t="s">
        <v>8473</v>
      </c>
      <c r="M2988" s="317" t="e">
        <f>VLOOKUP(L2988,[2]Feuil1!$F:$F,1,)</f>
        <v>#N/A</v>
      </c>
      <c r="N2988" s="317"/>
    </row>
    <row r="2989" spans="1:14">
      <c r="A2989" s="317" t="str">
        <f>_xlfn.XLOOKUP(B2989,NRO!I:I,NRO!H:H)</f>
        <v>MAD</v>
      </c>
      <c r="B2989" s="317" t="s">
        <v>1024</v>
      </c>
      <c r="C2989" s="317" t="s">
        <v>4415</v>
      </c>
      <c r="D2989" s="317">
        <v>14.889480000000001</v>
      </c>
      <c r="E2989" s="317">
        <v>-15.89781</v>
      </c>
      <c r="F2989" s="317">
        <v>0</v>
      </c>
      <c r="G2989" s="317">
        <v>8</v>
      </c>
      <c r="H2989" s="317">
        <v>0</v>
      </c>
      <c r="I2989" s="317">
        <v>0</v>
      </c>
      <c r="J2989" s="320" t="s">
        <v>5430</v>
      </c>
      <c r="K2989" s="317" t="s">
        <v>5432</v>
      </c>
      <c r="L2989" s="317" t="s">
        <v>8474</v>
      </c>
      <c r="M2989" s="317" t="e">
        <f>VLOOKUP(L2989,[2]Feuil1!$F:$F,1,)</f>
        <v>#N/A</v>
      </c>
      <c r="N2989" s="317"/>
    </row>
    <row r="2990" spans="1:14">
      <c r="A2990" s="317" t="str">
        <f>_xlfn.XLOOKUP(B2990,NRO!I:I,NRO!H:H)</f>
        <v>GDW</v>
      </c>
      <c r="B2990" s="317" t="s">
        <v>869</v>
      </c>
      <c r="C2990" s="317" t="s">
        <v>3808</v>
      </c>
      <c r="D2990" s="317">
        <v>14.770569999999999</v>
      </c>
      <c r="E2990" s="317">
        <v>-17.406189999999999</v>
      </c>
      <c r="F2990" s="317">
        <v>0</v>
      </c>
      <c r="G2990" s="317">
        <v>6</v>
      </c>
      <c r="H2990" s="317">
        <v>0</v>
      </c>
      <c r="I2990" s="317">
        <v>0</v>
      </c>
      <c r="J2990" s="318" t="s">
        <v>12</v>
      </c>
      <c r="K2990" s="317" t="s">
        <v>5432</v>
      </c>
      <c r="L2990" s="317" t="s">
        <v>8475</v>
      </c>
      <c r="M2990" s="317" t="e">
        <f>VLOOKUP(L2990,[2]Feuil1!$F:$F,1,)</f>
        <v>#N/A</v>
      </c>
      <c r="N2990" s="317"/>
    </row>
    <row r="2991" spans="1:14">
      <c r="A2991" s="317" t="str">
        <f>_xlfn.XLOOKUP(B2991,NRO!I:I,NRO!H:H)</f>
        <v>DMD</v>
      </c>
      <c r="B2991" s="317" t="s">
        <v>1538</v>
      </c>
      <c r="C2991" s="317" t="s">
        <v>3896</v>
      </c>
      <c r="D2991" s="317">
        <v>14.727410000000001</v>
      </c>
      <c r="E2991" s="317">
        <v>-17.18047</v>
      </c>
      <c r="F2991" s="317">
        <v>0</v>
      </c>
      <c r="G2991" s="317">
        <v>8</v>
      </c>
      <c r="H2991" s="317">
        <v>0</v>
      </c>
      <c r="I2991" s="317">
        <v>0</v>
      </c>
      <c r="J2991" s="318" t="s">
        <v>12</v>
      </c>
      <c r="K2991" s="317" t="s">
        <v>5432</v>
      </c>
      <c r="L2991" s="317" t="s">
        <v>8476</v>
      </c>
      <c r="M2991" s="317" t="e">
        <f>VLOOKUP(L2991,[2]Feuil1!$F:$F,1,)</f>
        <v>#N/A</v>
      </c>
      <c r="N2991" s="317"/>
    </row>
    <row r="2992" spans="1:14">
      <c r="A2992" s="317" t="str">
        <f>_xlfn.XLOOKUP(B2992,NRO!I:I,NRO!H:H)</f>
        <v>MED</v>
      </c>
      <c r="B2992" s="317" t="s">
        <v>525</v>
      </c>
      <c r="C2992" s="317" t="s">
        <v>5324</v>
      </c>
      <c r="D2992" s="317">
        <v>14.69717</v>
      </c>
      <c r="E2992" s="317">
        <v>-17.446525000000001</v>
      </c>
      <c r="F2992" s="317">
        <v>0</v>
      </c>
      <c r="G2992" s="317">
        <v>6</v>
      </c>
      <c r="H2992" s="317">
        <v>0</v>
      </c>
      <c r="I2992" s="317">
        <v>0</v>
      </c>
      <c r="J2992" s="317" t="s">
        <v>19</v>
      </c>
      <c r="K2992" s="317" t="s">
        <v>5432</v>
      </c>
      <c r="L2992" s="317" t="s">
        <v>8477</v>
      </c>
      <c r="M2992" s="317" t="e">
        <f>VLOOKUP(L2992,[2]Feuil1!$F:$F,1,)</f>
        <v>#N/A</v>
      </c>
      <c r="N2992" s="317"/>
    </row>
    <row r="2993" spans="1:14">
      <c r="A2993" s="317" t="str">
        <f>_xlfn.XLOOKUP(B2993,NRO!I:I,NRO!H:H)</f>
        <v>MED</v>
      </c>
      <c r="B2993" s="317" t="s">
        <v>177</v>
      </c>
      <c r="C2993" s="317" t="s">
        <v>4103</v>
      </c>
      <c r="D2993" s="317">
        <v>14.67168</v>
      </c>
      <c r="E2993" s="317">
        <v>-17.4358</v>
      </c>
      <c r="F2993" s="317">
        <v>0</v>
      </c>
      <c r="G2993" s="317">
        <v>6</v>
      </c>
      <c r="H2993" s="317">
        <v>0</v>
      </c>
      <c r="I2993" s="317">
        <v>0</v>
      </c>
      <c r="J2993" s="317" t="s">
        <v>19</v>
      </c>
      <c r="K2993" s="317" t="s">
        <v>5432</v>
      </c>
      <c r="L2993" s="317" t="s">
        <v>8478</v>
      </c>
      <c r="M2993" s="317" t="e">
        <f>VLOOKUP(L2993,[2]Feuil1!$F:$F,1,)</f>
        <v>#N/A</v>
      </c>
      <c r="N2993" s="317"/>
    </row>
    <row r="2994" spans="1:14">
      <c r="A2994" s="317" t="str">
        <f>_xlfn.XLOOKUP(B2994,NRO!I:I,NRO!H:H)</f>
        <v>RUF</v>
      </c>
      <c r="B2994" s="317" t="s">
        <v>1341</v>
      </c>
      <c r="C2994" s="317" t="s">
        <v>3906</v>
      </c>
      <c r="D2994" s="317">
        <v>14.723529286122201</v>
      </c>
      <c r="E2994" s="317">
        <v>-17.251945750527199</v>
      </c>
      <c r="F2994" s="317">
        <v>0</v>
      </c>
      <c r="G2994" s="317">
        <v>8</v>
      </c>
      <c r="H2994" s="317">
        <v>0</v>
      </c>
      <c r="I2994" s="317">
        <v>0</v>
      </c>
      <c r="J2994" s="318" t="s">
        <v>12</v>
      </c>
      <c r="K2994" s="317" t="s">
        <v>5432</v>
      </c>
      <c r="L2994" s="317" t="s">
        <v>8479</v>
      </c>
      <c r="M2994" s="317" t="e">
        <f>VLOOKUP(L2994,[2]Feuil1!$F:$F,1,)</f>
        <v>#N/A</v>
      </c>
      <c r="N2994" s="317"/>
    </row>
    <row r="2995" spans="1:14">
      <c r="A2995" s="317" t="str">
        <f>_xlfn.XLOOKUP(B2995,NRO!I:I,NRO!H:H)</f>
        <v>ZIG</v>
      </c>
      <c r="B2995" s="317" t="s">
        <v>1434</v>
      </c>
      <c r="C2995" s="317" t="s">
        <v>4408</v>
      </c>
      <c r="D2995" s="317">
        <v>12.565329999999999</v>
      </c>
      <c r="E2995" s="317">
        <v>-16.290970000000002</v>
      </c>
      <c r="F2995" s="317">
        <v>0</v>
      </c>
      <c r="G2995" s="317">
        <v>8</v>
      </c>
      <c r="H2995" s="317">
        <v>0</v>
      </c>
      <c r="I2995" s="317">
        <v>0</v>
      </c>
      <c r="J2995" s="319" t="s">
        <v>17</v>
      </c>
      <c r="K2995" s="317" t="s">
        <v>5432</v>
      </c>
      <c r="L2995" s="317" t="s">
        <v>8480</v>
      </c>
      <c r="M2995" s="317" t="e">
        <f>VLOOKUP(L2995,[2]Feuil1!$F:$F,1,)</f>
        <v>#N/A</v>
      </c>
      <c r="N2995" s="317"/>
    </row>
    <row r="2996" spans="1:14">
      <c r="A2996" s="317" t="str">
        <f>_xlfn.XLOOKUP(B2996,NRO!I:I,NRO!H:H)</f>
        <v>KMR</v>
      </c>
      <c r="B2996" s="317" t="s">
        <v>1392</v>
      </c>
      <c r="C2996" s="317" t="s">
        <v>3901</v>
      </c>
      <c r="D2996" s="317">
        <v>14.786210000000001</v>
      </c>
      <c r="E2996" s="317">
        <v>-17.34789</v>
      </c>
      <c r="F2996" s="317">
        <v>0</v>
      </c>
      <c r="G2996" s="317">
        <v>8</v>
      </c>
      <c r="H2996" s="317">
        <v>0</v>
      </c>
      <c r="I2996" s="317">
        <v>0</v>
      </c>
      <c r="J2996" s="318" t="s">
        <v>12</v>
      </c>
      <c r="K2996" s="317" t="s">
        <v>5432</v>
      </c>
      <c r="L2996" s="317" t="s">
        <v>8481</v>
      </c>
      <c r="M2996" s="317" t="e">
        <f>VLOOKUP(L2996,[2]Feuil1!$F:$F,1,)</f>
        <v>#N/A</v>
      </c>
      <c r="N2996" s="317"/>
    </row>
    <row r="2997" spans="1:14">
      <c r="A2997" s="317" t="str">
        <f>_xlfn.XLOOKUP(B2997,NRO!I:I,NRO!H:H)</f>
        <v>MED</v>
      </c>
      <c r="B2997" s="317" t="s">
        <v>171</v>
      </c>
      <c r="C2997" s="317" t="s">
        <v>4215</v>
      </c>
      <c r="D2997" s="317">
        <v>14.670439999999999</v>
      </c>
      <c r="E2997" s="317">
        <v>-17.440000000000001</v>
      </c>
      <c r="F2997" s="317">
        <v>0</v>
      </c>
      <c r="G2997" s="317">
        <v>6</v>
      </c>
      <c r="H2997" s="317">
        <v>0</v>
      </c>
      <c r="I2997" s="317">
        <v>0</v>
      </c>
      <c r="J2997" s="317" t="s">
        <v>19</v>
      </c>
      <c r="K2997" s="317" t="s">
        <v>5432</v>
      </c>
      <c r="L2997" s="317" t="s">
        <v>8482</v>
      </c>
      <c r="M2997" s="317" t="str">
        <f>VLOOKUP(L2997,[2]Feuil1!$F:$F,1,)</f>
        <v>O_MED_A01_366-367_7</v>
      </c>
      <c r="N2997" s="317"/>
    </row>
    <row r="2998" spans="1:14">
      <c r="A2998" s="317" t="str">
        <f>_xlfn.XLOOKUP(B2998,NRO!I:I,NRO!H:H)</f>
        <v>NGA</v>
      </c>
      <c r="B2998" s="317" t="s">
        <v>678</v>
      </c>
      <c r="C2998" s="317" t="s">
        <v>4739</v>
      </c>
      <c r="D2998" s="317">
        <v>16.03717</v>
      </c>
      <c r="E2998" s="317">
        <v>-16.442710000000002</v>
      </c>
      <c r="F2998" s="317">
        <v>0</v>
      </c>
      <c r="G2998" s="317">
        <v>6</v>
      </c>
      <c r="H2998" s="317">
        <v>0</v>
      </c>
      <c r="I2998" s="317">
        <v>0</v>
      </c>
      <c r="J2998" s="321" t="s">
        <v>26</v>
      </c>
      <c r="K2998" s="317" t="s">
        <v>5432</v>
      </c>
      <c r="L2998" s="317" t="s">
        <v>8483</v>
      </c>
      <c r="M2998" s="317" t="e">
        <f>VLOOKUP(L2998,[2]Feuil1!$F:$F,1,)</f>
        <v>#N/A</v>
      </c>
      <c r="N2998" s="317"/>
    </row>
    <row r="2999" spans="1:14">
      <c r="A2999" s="317" t="str">
        <f>_xlfn.XLOOKUP(B2999,NRO!I:I,NRO!H:H)</f>
        <v>SGK</v>
      </c>
      <c r="B2999" s="317" t="s">
        <v>1669</v>
      </c>
      <c r="C2999" s="317" t="s">
        <v>4485</v>
      </c>
      <c r="D2999" s="317">
        <v>14.81706</v>
      </c>
      <c r="E2999" s="317">
        <v>-17.276820000000001</v>
      </c>
      <c r="F2999" s="317">
        <v>0</v>
      </c>
      <c r="G2999" s="317">
        <v>6</v>
      </c>
      <c r="H2999" s="317">
        <v>0</v>
      </c>
      <c r="I2999" s="317">
        <v>0</v>
      </c>
      <c r="J2999" s="318" t="s">
        <v>12</v>
      </c>
      <c r="K2999" s="317" t="s">
        <v>5432</v>
      </c>
      <c r="L2999" s="317" t="s">
        <v>8484</v>
      </c>
      <c r="M2999" s="317" t="e">
        <f>VLOOKUP(L2999,[2]Feuil1!$F:$F,1,)</f>
        <v>#N/A</v>
      </c>
      <c r="N2999" s="317"/>
    </row>
    <row r="3000" spans="1:14">
      <c r="A3000" s="317" t="str">
        <f>_xlfn.XLOOKUP(B3000,NRO!I:I,NRO!H:H)</f>
        <v>MAD</v>
      </c>
      <c r="B3000" s="317" t="s">
        <v>1514</v>
      </c>
      <c r="C3000" s="317" t="s">
        <v>4021</v>
      </c>
      <c r="D3000" s="317">
        <v>14.86368</v>
      </c>
      <c r="E3000" s="317">
        <v>-15.92464</v>
      </c>
      <c r="F3000" s="317">
        <v>0</v>
      </c>
      <c r="G3000" s="317">
        <v>8</v>
      </c>
      <c r="H3000" s="317">
        <v>0</v>
      </c>
      <c r="I3000" s="317">
        <v>0</v>
      </c>
      <c r="J3000" s="320" t="s">
        <v>5430</v>
      </c>
      <c r="K3000" s="317" t="s">
        <v>5432</v>
      </c>
      <c r="L3000" s="317" t="s">
        <v>8485</v>
      </c>
      <c r="M3000" s="317" t="e">
        <f>VLOOKUP(L3000,[2]Feuil1!$F:$F,1,)</f>
        <v>#N/A</v>
      </c>
      <c r="N3000" s="317"/>
    </row>
    <row r="3001" spans="1:14">
      <c r="A3001" s="317" t="str">
        <f>_xlfn.XLOOKUP(B3001,NRO!I:I,NRO!H:H)</f>
        <v>THS</v>
      </c>
      <c r="B3001" s="317" t="s">
        <v>878</v>
      </c>
      <c r="C3001" s="317" t="s">
        <v>5325</v>
      </c>
      <c r="D3001" s="317">
        <v>14.769959999999999</v>
      </c>
      <c r="E3001" s="317">
        <v>-16.9557</v>
      </c>
      <c r="F3001" s="317">
        <v>0</v>
      </c>
      <c r="G3001" s="317">
        <v>6</v>
      </c>
      <c r="H3001" s="317">
        <v>0</v>
      </c>
      <c r="I3001" s="317">
        <v>0</v>
      </c>
      <c r="J3001" s="320" t="s">
        <v>23</v>
      </c>
      <c r="K3001" s="317" t="s">
        <v>5432</v>
      </c>
      <c r="L3001" s="317" t="s">
        <v>8486</v>
      </c>
      <c r="M3001" s="317" t="e">
        <f>VLOOKUP(L3001,[2]Feuil1!$F:$F,1,)</f>
        <v>#N/A</v>
      </c>
      <c r="N3001" s="317"/>
    </row>
    <row r="3002" spans="1:14">
      <c r="A3002" s="317" t="str">
        <f>_xlfn.XLOOKUP(B3002,NRO!I:I,NRO!H:H)</f>
        <v>SMN</v>
      </c>
      <c r="B3002" s="317" t="s">
        <v>530</v>
      </c>
      <c r="C3002" s="317" t="s">
        <v>4822</v>
      </c>
      <c r="D3002" s="317">
        <v>14.476739999999999</v>
      </c>
      <c r="E3002" s="317">
        <v>-17.034739999999999</v>
      </c>
      <c r="F3002" s="317">
        <v>0</v>
      </c>
      <c r="G3002" s="317">
        <v>6</v>
      </c>
      <c r="H3002" s="317">
        <v>0</v>
      </c>
      <c r="I3002" s="317">
        <v>0</v>
      </c>
      <c r="J3002" s="320" t="s">
        <v>23</v>
      </c>
      <c r="K3002" s="317" t="s">
        <v>5432</v>
      </c>
      <c r="L3002" s="317" t="s">
        <v>8487</v>
      </c>
      <c r="M3002" s="317" t="e">
        <f>VLOOKUP(L3002,[2]Feuil1!$F:$F,1,)</f>
        <v>#N/A</v>
      </c>
      <c r="N3002" s="317"/>
    </row>
    <row r="3003" spans="1:14">
      <c r="A3003" s="317" t="str">
        <f>_xlfn.XLOOKUP(B3003,NRO!I:I,NRO!H:H)</f>
        <v>KDG</v>
      </c>
      <c r="B3003" s="317" t="s">
        <v>1464</v>
      </c>
      <c r="C3003" s="317" t="s">
        <v>3878</v>
      </c>
      <c r="D3003" s="317">
        <v>12.5771</v>
      </c>
      <c r="E3003" s="317">
        <v>-12.21622</v>
      </c>
      <c r="F3003" s="317">
        <v>0</v>
      </c>
      <c r="G3003" s="317">
        <v>8</v>
      </c>
      <c r="H3003" s="317">
        <v>0</v>
      </c>
      <c r="I3003" s="317">
        <v>0</v>
      </c>
      <c r="J3003" s="323" t="s">
        <v>9</v>
      </c>
      <c r="K3003" s="317" t="s">
        <v>5432</v>
      </c>
      <c r="L3003" s="317" t="s">
        <v>8488</v>
      </c>
      <c r="M3003" s="317" t="e">
        <f>VLOOKUP(L3003,[2]Feuil1!$F:$F,1,)</f>
        <v>#N/A</v>
      </c>
      <c r="N3003" s="317"/>
    </row>
    <row r="3004" spans="1:14">
      <c r="A3004" s="317" t="str">
        <f>_xlfn.XLOOKUP(B3004,NRO!I:I,NRO!H:H)</f>
        <v>KLK</v>
      </c>
      <c r="B3004" s="317" t="s">
        <v>1045</v>
      </c>
      <c r="C3004" s="317" t="s">
        <v>4615</v>
      </c>
      <c r="D3004" s="317">
        <v>14.1465</v>
      </c>
      <c r="E3004" s="317">
        <v>-16.06636</v>
      </c>
      <c r="F3004" s="317">
        <v>0</v>
      </c>
      <c r="G3004" s="317">
        <v>8</v>
      </c>
      <c r="H3004" s="317">
        <v>0</v>
      </c>
      <c r="I3004" s="317">
        <v>0</v>
      </c>
      <c r="J3004" s="322" t="s">
        <v>41</v>
      </c>
      <c r="K3004" s="317" t="s">
        <v>5432</v>
      </c>
      <c r="L3004" s="317" t="s">
        <v>8489</v>
      </c>
      <c r="M3004" s="317" t="str">
        <f>VLOOKUP(L3004,[2]Feuil1!$F:$F,1,)</f>
        <v>O_KLK_A01_PBO268_7</v>
      </c>
      <c r="N3004" s="317"/>
    </row>
    <row r="3005" spans="1:14">
      <c r="A3005" s="317" t="str">
        <f>_xlfn.XLOOKUP(B3005,NRO!I:I,NRO!H:H)</f>
        <v>HAN</v>
      </c>
      <c r="B3005" s="317" t="s">
        <v>419</v>
      </c>
      <c r="C3005" s="317" t="s">
        <v>3805</v>
      </c>
      <c r="D3005" s="317">
        <v>14.738908</v>
      </c>
      <c r="E3005" s="317">
        <v>-17.427406000000001</v>
      </c>
      <c r="F3005" s="317">
        <v>0</v>
      </c>
      <c r="G3005" s="317">
        <v>6</v>
      </c>
      <c r="H3005" s="317">
        <v>0</v>
      </c>
      <c r="I3005" s="317">
        <v>0</v>
      </c>
      <c r="J3005" s="317" t="s">
        <v>19</v>
      </c>
      <c r="K3005" s="317" t="s">
        <v>5432</v>
      </c>
      <c r="L3005" s="317" t="s">
        <v>8490</v>
      </c>
      <c r="M3005" s="317" t="e">
        <f>VLOOKUP(L3005,[2]Feuil1!$F:$F,1,)</f>
        <v>#N/A</v>
      </c>
      <c r="N3005" s="317"/>
    </row>
    <row r="3006" spans="1:14">
      <c r="A3006" s="317" t="str">
        <f>_xlfn.XLOOKUP(B3006,NRO!I:I,NRO!H:H)</f>
        <v>NGA</v>
      </c>
      <c r="B3006" s="317" t="s">
        <v>571</v>
      </c>
      <c r="C3006" s="317" t="s">
        <v>4692</v>
      </c>
      <c r="D3006" s="317">
        <v>16.049569999999999</v>
      </c>
      <c r="E3006" s="317">
        <v>-16.439209999999999</v>
      </c>
      <c r="F3006" s="317">
        <v>0</v>
      </c>
      <c r="G3006" s="317">
        <v>6</v>
      </c>
      <c r="H3006" s="317">
        <v>0</v>
      </c>
      <c r="I3006" s="317">
        <v>0</v>
      </c>
      <c r="J3006" s="321" t="s">
        <v>26</v>
      </c>
      <c r="K3006" s="317" t="s">
        <v>5432</v>
      </c>
      <c r="L3006" s="317" t="s">
        <v>8491</v>
      </c>
      <c r="M3006" s="317" t="e">
        <f>VLOOKUP(L3006,[2]Feuil1!$F:$F,1,)</f>
        <v>#N/A</v>
      </c>
      <c r="N3006" s="317"/>
    </row>
    <row r="3007" spans="1:14">
      <c r="A3007" s="317" t="str">
        <f>_xlfn.XLOOKUP(B3007,NRO!I:I,NRO!H:H)</f>
        <v>KLK</v>
      </c>
      <c r="B3007" s="317" t="s">
        <v>1406</v>
      </c>
      <c r="C3007" s="317" t="s">
        <v>3907</v>
      </c>
      <c r="D3007" s="317">
        <v>14.156090000000001</v>
      </c>
      <c r="E3007" s="317">
        <v>-16.07246</v>
      </c>
      <c r="F3007" s="317">
        <v>0</v>
      </c>
      <c r="G3007" s="317">
        <v>8</v>
      </c>
      <c r="H3007" s="317">
        <v>0</v>
      </c>
      <c r="I3007" s="317">
        <v>0</v>
      </c>
      <c r="J3007" s="322" t="s">
        <v>41</v>
      </c>
      <c r="K3007" s="317" t="s">
        <v>5432</v>
      </c>
      <c r="L3007" s="317" t="s">
        <v>8492</v>
      </c>
      <c r="M3007" s="317" t="e">
        <f>VLOOKUP(L3007,[2]Feuil1!$F:$F,1,)</f>
        <v>#N/A</v>
      </c>
      <c r="N3007" s="317"/>
    </row>
    <row r="3008" spans="1:14">
      <c r="A3008" s="317" t="str">
        <f>_xlfn.XLOOKUP(B3008,NRO!I:I,NRO!H:H)</f>
        <v>GDW</v>
      </c>
      <c r="B3008" s="317" t="s">
        <v>445</v>
      </c>
      <c r="C3008" s="317" t="s">
        <v>3977</v>
      </c>
      <c r="D3008" s="317">
        <v>14.79303</v>
      </c>
      <c r="E3008" s="317">
        <v>-17.359000000000002</v>
      </c>
      <c r="F3008" s="317">
        <v>0</v>
      </c>
      <c r="G3008" s="317">
        <v>6</v>
      </c>
      <c r="H3008" s="317">
        <v>0</v>
      </c>
      <c r="I3008" s="317">
        <v>0</v>
      </c>
      <c r="J3008" s="318" t="s">
        <v>12</v>
      </c>
      <c r="K3008" s="317" t="s">
        <v>5432</v>
      </c>
      <c r="L3008" s="317" t="s">
        <v>8493</v>
      </c>
      <c r="M3008" s="317" t="e">
        <f>VLOOKUP(L3008,[2]Feuil1!$F:$F,1,)</f>
        <v>#N/A</v>
      </c>
      <c r="N3008" s="317"/>
    </row>
    <row r="3009" spans="1:14">
      <c r="A3009" s="317" t="str">
        <f>_xlfn.XLOOKUP(B3009,NRO!I:I,NRO!H:H)</f>
        <v>ACA</v>
      </c>
      <c r="B3009" s="317" t="s">
        <v>190</v>
      </c>
      <c r="C3009" s="317" t="s">
        <v>4968</v>
      </c>
      <c r="D3009" s="317">
        <v>14.7035812</v>
      </c>
      <c r="E3009" s="317">
        <v>-17.477531840000001</v>
      </c>
      <c r="F3009" s="317">
        <v>0</v>
      </c>
      <c r="G3009" s="317">
        <v>12</v>
      </c>
      <c r="H3009" s="317">
        <v>0</v>
      </c>
      <c r="I3009" s="317">
        <v>0</v>
      </c>
      <c r="J3009" s="317" t="s">
        <v>19</v>
      </c>
      <c r="K3009" s="317" t="s">
        <v>5432</v>
      </c>
      <c r="L3009" s="317" t="s">
        <v>8494</v>
      </c>
      <c r="M3009" s="317" t="e">
        <f>VLOOKUP(L3009,[2]Feuil1!$F:$F,1,)</f>
        <v>#N/A</v>
      </c>
      <c r="N3009" s="317"/>
    </row>
    <row r="3010" spans="1:14">
      <c r="A3010" s="317" t="str">
        <f>_xlfn.XLOOKUP(B3010,NRO!I:I,NRO!H:H)</f>
        <v>CAP</v>
      </c>
      <c r="B3010" s="317" t="s">
        <v>1060</v>
      </c>
      <c r="C3010" s="317" t="s">
        <v>4020</v>
      </c>
      <c r="D3010" s="317">
        <v>12.4201</v>
      </c>
      <c r="E3010" s="317">
        <v>-16.773109999999999</v>
      </c>
      <c r="F3010" s="317">
        <v>0</v>
      </c>
      <c r="G3010" s="317">
        <v>8</v>
      </c>
      <c r="H3010" s="317">
        <v>0</v>
      </c>
      <c r="I3010" s="317">
        <v>0</v>
      </c>
      <c r="J3010" s="319" t="s">
        <v>17</v>
      </c>
      <c r="K3010" s="317" t="s">
        <v>5432</v>
      </c>
      <c r="L3010" s="317" t="s">
        <v>8495</v>
      </c>
      <c r="M3010" s="317" t="e">
        <f>VLOOKUP(L3010,[2]Feuil1!$F:$F,1,)</f>
        <v>#N/A</v>
      </c>
      <c r="N3010" s="317"/>
    </row>
    <row r="3011" spans="1:14">
      <c r="A3011" s="317" t="str">
        <f>_xlfn.XLOOKUP(B3011,NRO!I:I,NRO!H:H)</f>
        <v>MAD</v>
      </c>
      <c r="B3011" s="317" t="s">
        <v>1531</v>
      </c>
      <c r="C3011" s="317" t="s">
        <v>3883</v>
      </c>
      <c r="D3011" s="317">
        <v>14.852539999999999</v>
      </c>
      <c r="E3011" s="317">
        <v>-15.95538</v>
      </c>
      <c r="F3011" s="317">
        <v>0</v>
      </c>
      <c r="G3011" s="317">
        <v>8</v>
      </c>
      <c r="H3011" s="317">
        <v>0</v>
      </c>
      <c r="I3011" s="317">
        <v>0</v>
      </c>
      <c r="J3011" s="320" t="s">
        <v>5430</v>
      </c>
      <c r="K3011" s="317" t="s">
        <v>5432</v>
      </c>
      <c r="L3011" s="317" t="s">
        <v>8496</v>
      </c>
      <c r="M3011" s="317" t="e">
        <f>VLOOKUP(L3011,[2]Feuil1!$F:$F,1,)</f>
        <v>#N/A</v>
      </c>
      <c r="N3011" s="317"/>
    </row>
    <row r="3012" spans="1:14">
      <c r="A3012" s="317" t="str">
        <f>_xlfn.XLOOKUP(B3012,NRO!I:I,NRO!H:H)</f>
        <v>REP</v>
      </c>
      <c r="B3012" s="317" t="s">
        <v>151</v>
      </c>
      <c r="C3012" s="317" t="s">
        <v>4159</v>
      </c>
      <c r="D3012" s="317">
        <v>14.672129999999999</v>
      </c>
      <c r="E3012" s="317">
        <v>-17.430099999999999</v>
      </c>
      <c r="F3012" s="317">
        <v>0</v>
      </c>
      <c r="G3012" s="317">
        <v>6</v>
      </c>
      <c r="H3012" s="317">
        <v>0</v>
      </c>
      <c r="I3012" s="317">
        <v>0</v>
      </c>
      <c r="J3012" s="317" t="s">
        <v>19</v>
      </c>
      <c r="K3012" s="317" t="s">
        <v>5432</v>
      </c>
      <c r="L3012" s="317" t="s">
        <v>8497</v>
      </c>
      <c r="M3012" s="317" t="str">
        <f>VLOOKUP(L3012,[2]Feuil1!$F:$F,1,)</f>
        <v>O_REP_A05_221-222_7</v>
      </c>
      <c r="N3012" s="317"/>
    </row>
    <row r="3013" spans="1:14">
      <c r="A3013" s="317" t="str">
        <f>_xlfn.XLOOKUP(B3013,NRO!I:I,NRO!H:H)</f>
        <v>SVD</v>
      </c>
      <c r="B3013" s="317" t="s">
        <v>1301</v>
      </c>
      <c r="C3013" s="317" t="s">
        <v>4178</v>
      </c>
      <c r="D3013" s="317">
        <v>14.708830000000001</v>
      </c>
      <c r="E3013" s="317">
        <v>-17.46773</v>
      </c>
      <c r="F3013" s="317">
        <v>0</v>
      </c>
      <c r="G3013" s="317">
        <v>6</v>
      </c>
      <c r="H3013" s="317">
        <v>0</v>
      </c>
      <c r="I3013" s="317">
        <v>0</v>
      </c>
      <c r="J3013" s="317" t="s">
        <v>19</v>
      </c>
      <c r="K3013" s="317" t="s">
        <v>5432</v>
      </c>
      <c r="L3013" s="317" t="s">
        <v>8498</v>
      </c>
      <c r="M3013" s="317" t="e">
        <f>VLOOKUP(L3013,[2]Feuil1!$F:$F,1,)</f>
        <v>#N/A</v>
      </c>
      <c r="N3013" s="317"/>
    </row>
    <row r="3014" spans="1:14">
      <c r="A3014" s="317" t="str">
        <f>_xlfn.XLOOKUP(B3014,NRO!I:I,NRO!H:H)</f>
        <v>REP</v>
      </c>
      <c r="B3014" s="317" t="s">
        <v>156</v>
      </c>
      <c r="C3014" s="317" t="s">
        <v>4210</v>
      </c>
      <c r="D3014" s="317">
        <v>14.658543999999999</v>
      </c>
      <c r="E3014" s="317">
        <v>-17.437871999999999</v>
      </c>
      <c r="F3014" s="317">
        <v>0</v>
      </c>
      <c r="G3014" s="317">
        <v>6</v>
      </c>
      <c r="H3014" s="317">
        <v>0</v>
      </c>
      <c r="I3014" s="317">
        <v>0</v>
      </c>
      <c r="J3014" s="317" t="s">
        <v>19</v>
      </c>
      <c r="K3014" s="317" t="s">
        <v>5432</v>
      </c>
      <c r="L3014" s="317" t="s">
        <v>8499</v>
      </c>
      <c r="M3014" s="317" t="e">
        <f>VLOOKUP(L3014,[2]Feuil1!$F:$F,1,)</f>
        <v>#N/A</v>
      </c>
      <c r="N3014" s="317"/>
    </row>
    <row r="3015" spans="1:14">
      <c r="A3015" s="317" t="str">
        <f>_xlfn.XLOOKUP(B3015,NRO!I:I,NRO!H:H)</f>
        <v>GMB</v>
      </c>
      <c r="B3015" s="317" t="s">
        <v>555</v>
      </c>
      <c r="C3015" s="317" t="s">
        <v>4561</v>
      </c>
      <c r="D3015" s="317">
        <v>14.44173</v>
      </c>
      <c r="E3015" s="317">
        <v>-17.016120000000001</v>
      </c>
      <c r="F3015" s="317">
        <v>0</v>
      </c>
      <c r="G3015" s="317">
        <v>6</v>
      </c>
      <c r="H3015" s="317">
        <v>0</v>
      </c>
      <c r="I3015" s="317">
        <v>0</v>
      </c>
      <c r="J3015" s="320" t="s">
        <v>23</v>
      </c>
      <c r="K3015" s="317" t="s">
        <v>5432</v>
      </c>
      <c r="L3015" s="317" t="s">
        <v>8500</v>
      </c>
      <c r="M3015" s="317" t="e">
        <f>VLOOKUP(L3015,[2]Feuil1!$F:$F,1,)</f>
        <v>#N/A</v>
      </c>
      <c r="N3015" s="317"/>
    </row>
    <row r="3016" spans="1:14">
      <c r="A3016" s="317" t="str">
        <f>_xlfn.XLOOKUP(B3016,NRO!I:I,NRO!H:H)</f>
        <v>TIA</v>
      </c>
      <c r="B3016" s="317" t="s">
        <v>998</v>
      </c>
      <c r="C3016" s="317" t="s">
        <v>3782</v>
      </c>
      <c r="D3016" s="317">
        <v>14.759980000000001</v>
      </c>
      <c r="E3016" s="317">
        <v>-17.392589999999998</v>
      </c>
      <c r="F3016" s="317">
        <v>0</v>
      </c>
      <c r="G3016" s="317">
        <v>8</v>
      </c>
      <c r="H3016" s="317">
        <v>0</v>
      </c>
      <c r="I3016" s="317">
        <v>0</v>
      </c>
      <c r="J3016" s="318" t="s">
        <v>12</v>
      </c>
      <c r="K3016" s="317" t="s">
        <v>5432</v>
      </c>
      <c r="L3016" s="317" t="s">
        <v>8501</v>
      </c>
      <c r="M3016" s="317" t="e">
        <f>VLOOKUP(L3016,[2]Feuil1!$F:$F,1,)</f>
        <v>#N/A</v>
      </c>
      <c r="N3016" s="317"/>
    </row>
    <row r="3017" spans="1:14">
      <c r="A3017" s="317" t="str">
        <f>_xlfn.XLOOKUP(B3017,NRO!I:I,NRO!H:H)</f>
        <v>BIG</v>
      </c>
      <c r="B3017" s="317" t="s">
        <v>1666</v>
      </c>
      <c r="C3017" s="317" t="s">
        <v>4539</v>
      </c>
      <c r="D3017" s="317">
        <v>12.793189999999999</v>
      </c>
      <c r="E3017" s="317">
        <v>-16.209879999999998</v>
      </c>
      <c r="F3017" s="317">
        <v>0</v>
      </c>
      <c r="G3017" s="317">
        <v>6</v>
      </c>
      <c r="H3017" s="317">
        <v>0</v>
      </c>
      <c r="I3017" s="317">
        <v>0</v>
      </c>
      <c r="J3017" s="319" t="s">
        <v>17</v>
      </c>
      <c r="K3017" s="317" t="s">
        <v>5432</v>
      </c>
      <c r="L3017" s="317" t="s">
        <v>8502</v>
      </c>
      <c r="M3017" s="317" t="e">
        <f>VLOOKUP(L3017,[2]Feuil1!$F:$F,1,)</f>
        <v>#N/A</v>
      </c>
      <c r="N3017" s="317"/>
    </row>
    <row r="3018" spans="1:14">
      <c r="A3018" s="317" t="str">
        <f>_xlfn.XLOOKUP(B3018,NRO!I:I,NRO!H:H)</f>
        <v>REP</v>
      </c>
      <c r="B3018" s="317" t="s">
        <v>150</v>
      </c>
      <c r="C3018" s="317" t="s">
        <v>4355</v>
      </c>
      <c r="D3018" s="317">
        <v>14.664103000000001</v>
      </c>
      <c r="E3018" s="317">
        <v>-17.435383999999999</v>
      </c>
      <c r="F3018" s="317">
        <v>0</v>
      </c>
      <c r="G3018" s="317">
        <v>4</v>
      </c>
      <c r="H3018" s="317">
        <v>0</v>
      </c>
      <c r="I3018" s="317">
        <v>0</v>
      </c>
      <c r="J3018" s="317" t="s">
        <v>19</v>
      </c>
      <c r="K3018" s="317" t="s">
        <v>5432</v>
      </c>
      <c r="L3018" s="317" t="s">
        <v>8503</v>
      </c>
      <c r="M3018" s="317" t="e">
        <f>VLOOKUP(L3018,[2]Feuil1!$F:$F,1,)</f>
        <v>#N/A</v>
      </c>
      <c r="N3018" s="317"/>
    </row>
    <row r="3019" spans="1:14">
      <c r="A3019" s="317" t="str">
        <f>_xlfn.XLOOKUP(B3019,NRO!I:I,NRO!H:H)</f>
        <v>MAD</v>
      </c>
      <c r="B3019" s="317" t="s">
        <v>1497</v>
      </c>
      <c r="C3019" s="317" t="s">
        <v>4104</v>
      </c>
      <c r="D3019" s="317">
        <v>14.868359999999999</v>
      </c>
      <c r="E3019" s="317">
        <v>-15.946949999999999</v>
      </c>
      <c r="F3019" s="317">
        <v>0</v>
      </c>
      <c r="G3019" s="317">
        <v>8</v>
      </c>
      <c r="H3019" s="317">
        <v>0</v>
      </c>
      <c r="I3019" s="317">
        <v>0</v>
      </c>
      <c r="J3019" s="320" t="s">
        <v>5430</v>
      </c>
      <c r="K3019" s="317" t="s">
        <v>5432</v>
      </c>
      <c r="L3019" s="317" t="s">
        <v>8504</v>
      </c>
      <c r="M3019" s="317" t="e">
        <f>VLOOKUP(L3019,[2]Feuil1!$F:$F,1,)</f>
        <v>#N/A</v>
      </c>
      <c r="N3019" s="317"/>
    </row>
    <row r="3020" spans="1:14">
      <c r="A3020" s="317" t="str">
        <f>_xlfn.XLOOKUP(B3020,NRO!I:I,NRO!H:H)</f>
        <v>CAM</v>
      </c>
      <c r="B3020" s="317" t="s">
        <v>502</v>
      </c>
      <c r="C3020" s="317" t="s">
        <v>4379</v>
      </c>
      <c r="D3020" s="317">
        <v>14.759740000000001</v>
      </c>
      <c r="E3020" s="317">
        <v>-17.4404</v>
      </c>
      <c r="F3020" s="317">
        <v>0</v>
      </c>
      <c r="G3020" s="317">
        <v>6</v>
      </c>
      <c r="H3020" s="317">
        <v>0</v>
      </c>
      <c r="I3020" s="317">
        <v>0</v>
      </c>
      <c r="J3020" s="318" t="s">
        <v>12</v>
      </c>
      <c r="K3020" s="317" t="s">
        <v>5432</v>
      </c>
      <c r="L3020" s="317" t="s">
        <v>8505</v>
      </c>
      <c r="M3020" s="317" t="e">
        <f>VLOOKUP(L3020,[2]Feuil1!$F:$F,1,)</f>
        <v>#N/A</v>
      </c>
      <c r="N3020" s="317"/>
    </row>
    <row r="3021" spans="1:14">
      <c r="A3021" s="317" t="str">
        <f>_xlfn.XLOOKUP(B3021,NRO!I:I,NRO!H:H)</f>
        <v>CAM</v>
      </c>
      <c r="B3021" s="317" t="s">
        <v>502</v>
      </c>
      <c r="C3021" s="317" t="s">
        <v>4307</v>
      </c>
      <c r="D3021" s="317">
        <v>14.76032</v>
      </c>
      <c r="E3021" s="317">
        <v>-17.43835</v>
      </c>
      <c r="F3021" s="317">
        <v>0</v>
      </c>
      <c r="G3021" s="317">
        <v>6</v>
      </c>
      <c r="H3021" s="317">
        <v>0</v>
      </c>
      <c r="I3021" s="317">
        <v>0</v>
      </c>
      <c r="J3021" s="318" t="s">
        <v>12</v>
      </c>
      <c r="K3021" s="317" t="s">
        <v>5432</v>
      </c>
      <c r="L3021" s="317" t="s">
        <v>8506</v>
      </c>
      <c r="M3021" s="317" t="e">
        <f>VLOOKUP(L3021,[2]Feuil1!$F:$F,1,)</f>
        <v>#N/A</v>
      </c>
      <c r="N3021" s="317"/>
    </row>
    <row r="3022" spans="1:14">
      <c r="A3022" s="317" t="str">
        <f>_xlfn.XLOOKUP(B3022,NRO!I:I,NRO!H:H)</f>
        <v>PRK</v>
      </c>
      <c r="B3022" s="317" t="s">
        <v>1701</v>
      </c>
      <c r="C3022" s="317" t="s">
        <v>4018</v>
      </c>
      <c r="D3022" s="317">
        <v>13.694129999999999</v>
      </c>
      <c r="E3022" s="317">
        <v>-15.821400000000001</v>
      </c>
      <c r="F3022" s="317">
        <v>0</v>
      </c>
      <c r="G3022" s="317">
        <v>8</v>
      </c>
      <c r="H3022" s="317">
        <v>0</v>
      </c>
      <c r="I3022" s="317">
        <v>0</v>
      </c>
      <c r="J3022" s="322" t="s">
        <v>41</v>
      </c>
      <c r="K3022" s="317" t="s">
        <v>5432</v>
      </c>
      <c r="L3022" s="317" t="s">
        <v>8507</v>
      </c>
      <c r="M3022" s="317" t="e">
        <f>VLOOKUP(L3022,[2]Feuil1!$F:$F,1,)</f>
        <v>#N/A</v>
      </c>
      <c r="N3022" s="317"/>
    </row>
    <row r="3023" spans="1:14">
      <c r="A3023" s="317" t="str">
        <f>_xlfn.XLOOKUP(B3023,NRO!I:I,NRO!H:H)</f>
        <v>MBW</v>
      </c>
      <c r="B3023" s="317" t="s">
        <v>910</v>
      </c>
      <c r="C3023" s="317" t="s">
        <v>3759</v>
      </c>
      <c r="D3023" s="317">
        <v>14.72861</v>
      </c>
      <c r="E3023" s="317">
        <v>-17.30885</v>
      </c>
      <c r="F3023" s="317">
        <v>0</v>
      </c>
      <c r="G3023" s="317">
        <v>8</v>
      </c>
      <c r="H3023" s="317">
        <v>0</v>
      </c>
      <c r="I3023" s="317">
        <v>0</v>
      </c>
      <c r="J3023" s="318" t="s">
        <v>12</v>
      </c>
      <c r="K3023" s="317" t="s">
        <v>5432</v>
      </c>
      <c r="L3023" s="317" t="s">
        <v>8508</v>
      </c>
      <c r="M3023" s="317" t="e">
        <f>VLOOKUP(L3023,[2]Feuil1!$F:$F,1,)</f>
        <v>#N/A</v>
      </c>
      <c r="N3023" s="317"/>
    </row>
    <row r="3024" spans="1:14">
      <c r="A3024" s="317" t="str">
        <f>_xlfn.XLOOKUP(B3024,NRO!I:I,NRO!H:H)</f>
        <v>PRK</v>
      </c>
      <c r="B3024" s="317" t="s">
        <v>1701</v>
      </c>
      <c r="C3024" s="317" t="s">
        <v>3780</v>
      </c>
      <c r="D3024" s="317">
        <v>13.68712</v>
      </c>
      <c r="E3024" s="317">
        <v>-15.8238</v>
      </c>
      <c r="F3024" s="317">
        <v>0</v>
      </c>
      <c r="G3024" s="317">
        <v>8</v>
      </c>
      <c r="H3024" s="317">
        <v>0</v>
      </c>
      <c r="I3024" s="317">
        <v>0</v>
      </c>
      <c r="J3024" s="322" t="s">
        <v>41</v>
      </c>
      <c r="K3024" s="317" t="s">
        <v>5432</v>
      </c>
      <c r="L3024" s="317" t="s">
        <v>8509</v>
      </c>
      <c r="M3024" s="317" t="e">
        <f>VLOOKUP(L3024,[2]Feuil1!$F:$F,1,)</f>
        <v>#N/A</v>
      </c>
      <c r="N3024" s="317"/>
    </row>
    <row r="3025" spans="1:14">
      <c r="A3025" s="317" t="str">
        <f>_xlfn.XLOOKUP(B3025,NRO!I:I,NRO!H:H)</f>
        <v>TIA</v>
      </c>
      <c r="B3025" s="317" t="s">
        <v>856</v>
      </c>
      <c r="C3025" s="317" t="s">
        <v>4162</v>
      </c>
      <c r="D3025" s="317">
        <v>14.74394</v>
      </c>
      <c r="E3025" s="317">
        <v>-17.38917</v>
      </c>
      <c r="F3025" s="317">
        <v>0</v>
      </c>
      <c r="G3025" s="317">
        <v>6</v>
      </c>
      <c r="H3025" s="317">
        <v>0</v>
      </c>
      <c r="I3025" s="317">
        <v>0</v>
      </c>
      <c r="J3025" s="318" t="s">
        <v>12</v>
      </c>
      <c r="K3025" s="317" t="s">
        <v>5432</v>
      </c>
      <c r="L3025" s="317" t="s">
        <v>8510</v>
      </c>
      <c r="M3025" s="317" t="e">
        <f>VLOOKUP(L3025,[2]Feuil1!$F:$F,1,)</f>
        <v>#N/A</v>
      </c>
      <c r="N3025" s="317"/>
    </row>
    <row r="3026" spans="1:14">
      <c r="A3026" s="317" t="str">
        <f>_xlfn.XLOOKUP(B3026,NRO!I:I,NRO!H:H)</f>
        <v>NFO</v>
      </c>
      <c r="B3026" s="317" t="s">
        <v>299</v>
      </c>
      <c r="C3026" s="317" t="s">
        <v>4099</v>
      </c>
      <c r="D3026" s="317">
        <v>14.756930000000001</v>
      </c>
      <c r="E3026" s="317">
        <v>-17.461960000000001</v>
      </c>
      <c r="F3026" s="317">
        <v>0</v>
      </c>
      <c r="G3026" s="317">
        <v>6</v>
      </c>
      <c r="H3026" s="317">
        <v>0</v>
      </c>
      <c r="I3026" s="317">
        <v>0</v>
      </c>
      <c r="J3026" s="317" t="s">
        <v>19</v>
      </c>
      <c r="K3026" s="317" t="s">
        <v>5432</v>
      </c>
      <c r="L3026" s="317" t="s">
        <v>8511</v>
      </c>
      <c r="M3026" s="317" t="e">
        <f>VLOOKUP(L3026,[2]Feuil1!$F:$F,1,)</f>
        <v>#N/A</v>
      </c>
      <c r="N3026" s="317"/>
    </row>
    <row r="3027" spans="1:14">
      <c r="A3027" s="317" t="str">
        <f>_xlfn.XLOOKUP(B3027,NRO!I:I,NRO!H:H)</f>
        <v>ZIG</v>
      </c>
      <c r="B3027" s="317" t="s">
        <v>684</v>
      </c>
      <c r="C3027" s="317" t="s">
        <v>3890</v>
      </c>
      <c r="D3027" s="317">
        <v>12.390840000000001</v>
      </c>
      <c r="E3027" s="317">
        <v>-16.737970000000001</v>
      </c>
      <c r="F3027" s="317">
        <v>0</v>
      </c>
      <c r="G3027" s="317">
        <v>8</v>
      </c>
      <c r="H3027" s="317">
        <v>0</v>
      </c>
      <c r="I3027" s="317">
        <v>0</v>
      </c>
      <c r="J3027" s="319" t="s">
        <v>17</v>
      </c>
      <c r="K3027" s="317" t="s">
        <v>5432</v>
      </c>
      <c r="L3027" s="317" t="s">
        <v>8512</v>
      </c>
      <c r="M3027" s="317" t="e">
        <f>VLOOKUP(L3027,[2]Feuil1!$F:$F,1,)</f>
        <v>#N/A</v>
      </c>
      <c r="N3027" s="317"/>
    </row>
    <row r="3028" spans="1:14">
      <c r="A3028" s="317" t="str">
        <f>_xlfn.XLOOKUP(B3028,NRO!I:I,NRO!H:H)</f>
        <v>NFO</v>
      </c>
      <c r="B3028" s="317" t="s">
        <v>335</v>
      </c>
      <c r="C3028" s="317" t="s">
        <v>5326</v>
      </c>
      <c r="D3028" s="317">
        <v>14.75046</v>
      </c>
      <c r="E3028" s="317">
        <v>-17.474499999999999</v>
      </c>
      <c r="F3028" s="317">
        <v>0</v>
      </c>
      <c r="G3028" s="317">
        <v>6</v>
      </c>
      <c r="H3028" s="317">
        <v>0</v>
      </c>
      <c r="I3028" s="317">
        <v>0</v>
      </c>
      <c r="J3028" s="317" t="s">
        <v>19</v>
      </c>
      <c r="K3028" s="317" t="s">
        <v>5432</v>
      </c>
      <c r="L3028" s="317" t="s">
        <v>8513</v>
      </c>
      <c r="M3028" s="317" t="e">
        <f>VLOOKUP(L3028,[2]Feuil1!$F:$F,1,)</f>
        <v>#N/A</v>
      </c>
      <c r="N3028" s="317"/>
    </row>
    <row r="3029" spans="1:14">
      <c r="A3029" s="317" t="str">
        <f>_xlfn.XLOOKUP(B3029,NRO!I:I,NRO!H:H)</f>
        <v>KLK</v>
      </c>
      <c r="B3029" s="317" t="s">
        <v>1077</v>
      </c>
      <c r="C3029" s="317" t="s">
        <v>4603</v>
      </c>
      <c r="D3029" s="317">
        <v>14.13499</v>
      </c>
      <c r="E3029" s="317">
        <v>-16.083739999999999</v>
      </c>
      <c r="F3029" s="317">
        <v>0</v>
      </c>
      <c r="G3029" s="317">
        <v>8</v>
      </c>
      <c r="H3029" s="317">
        <v>0</v>
      </c>
      <c r="I3029" s="317">
        <v>0</v>
      </c>
      <c r="J3029" s="322" t="s">
        <v>41</v>
      </c>
      <c r="K3029" s="317" t="s">
        <v>5432</v>
      </c>
      <c r="L3029" s="317" t="s">
        <v>8514</v>
      </c>
      <c r="M3029" s="317" t="e">
        <f>VLOOKUP(L3029,[2]Feuil1!$F:$F,1,)</f>
        <v>#N/A</v>
      </c>
      <c r="N3029" s="317"/>
    </row>
    <row r="3030" spans="1:14">
      <c r="A3030" s="317" t="str">
        <f>_xlfn.XLOOKUP(B3030,NRO!I:I,NRO!H:H)</f>
        <v>ZIG</v>
      </c>
      <c r="B3030" s="317" t="s">
        <v>1434</v>
      </c>
      <c r="C3030" s="317" t="s">
        <v>3782</v>
      </c>
      <c r="D3030" s="317">
        <v>12.56113</v>
      </c>
      <c r="E3030" s="317">
        <v>-16.284559999999999</v>
      </c>
      <c r="F3030" s="317">
        <v>0</v>
      </c>
      <c r="G3030" s="317">
        <v>8</v>
      </c>
      <c r="H3030" s="317">
        <v>0</v>
      </c>
      <c r="I3030" s="317">
        <v>0</v>
      </c>
      <c r="J3030" s="319" t="s">
        <v>17</v>
      </c>
      <c r="K3030" s="317" t="s">
        <v>5432</v>
      </c>
      <c r="L3030" s="317" t="s">
        <v>8515</v>
      </c>
      <c r="M3030" s="317" t="e">
        <f>VLOOKUP(L3030,[2]Feuil1!$F:$F,1,)</f>
        <v>#N/A</v>
      </c>
      <c r="N3030" s="317"/>
    </row>
    <row r="3031" spans="1:14">
      <c r="A3031" s="317" t="str">
        <f>_xlfn.XLOOKUP(B3031,NRO!I:I,NRO!H:H)</f>
        <v>GMB</v>
      </c>
      <c r="B3031" s="317" t="s">
        <v>553</v>
      </c>
      <c r="C3031" s="317" t="s">
        <v>4537</v>
      </c>
      <c r="D3031" s="317">
        <v>14.43985</v>
      </c>
      <c r="E3031" s="317">
        <v>-17.00543</v>
      </c>
      <c r="F3031" s="317">
        <v>0</v>
      </c>
      <c r="G3031" s="317">
        <v>6</v>
      </c>
      <c r="H3031" s="317">
        <v>0</v>
      </c>
      <c r="I3031" s="317">
        <v>0</v>
      </c>
      <c r="J3031" s="320" t="s">
        <v>23</v>
      </c>
      <c r="K3031" s="317" t="s">
        <v>5432</v>
      </c>
      <c r="L3031" s="317" t="s">
        <v>8516</v>
      </c>
      <c r="M3031" s="317" t="e">
        <f>VLOOKUP(L3031,[2]Feuil1!$F:$F,1,)</f>
        <v>#N/A</v>
      </c>
      <c r="N3031" s="317"/>
    </row>
    <row r="3032" spans="1:14">
      <c r="A3032" s="317" t="str">
        <f>_xlfn.XLOOKUP(B3032,NRO!I:I,NRO!H:H)</f>
        <v>MED</v>
      </c>
      <c r="B3032" s="317" t="s">
        <v>165</v>
      </c>
      <c r="C3032" s="317" t="s">
        <v>3799</v>
      </c>
      <c r="D3032" s="317">
        <v>14.757989999999999</v>
      </c>
      <c r="E3032" s="317">
        <v>-17.467410000000001</v>
      </c>
      <c r="F3032" s="317">
        <v>0</v>
      </c>
      <c r="G3032" s="317">
        <v>6</v>
      </c>
      <c r="H3032" s="317">
        <v>0</v>
      </c>
      <c r="I3032" s="317">
        <v>0</v>
      </c>
      <c r="J3032" s="317" t="s">
        <v>19</v>
      </c>
      <c r="K3032" s="317" t="s">
        <v>5432</v>
      </c>
      <c r="L3032" s="317" t="s">
        <v>8517</v>
      </c>
      <c r="M3032" s="317" t="str">
        <f>VLOOKUP(L3032,[2]Feuil1!$F:$F,1,)</f>
        <v>O_MED_A23_107-108_7</v>
      </c>
      <c r="N3032" s="317"/>
    </row>
    <row r="3033" spans="1:14">
      <c r="A3033" s="317" t="str">
        <f>_xlfn.XLOOKUP(B3033,NRO!I:I,NRO!H:H)</f>
        <v>GMB</v>
      </c>
      <c r="B3033" s="317" t="s">
        <v>1295</v>
      </c>
      <c r="C3033" s="317" t="s">
        <v>4400</v>
      </c>
      <c r="D3033" s="317">
        <v>14.448499999999999</v>
      </c>
      <c r="E3033" s="317">
        <v>-16.96584</v>
      </c>
      <c r="F3033" s="317">
        <v>0</v>
      </c>
      <c r="G3033" s="317">
        <v>8</v>
      </c>
      <c r="H3033" s="317">
        <v>0</v>
      </c>
      <c r="I3033" s="317">
        <v>0</v>
      </c>
      <c r="J3033" s="320" t="s">
        <v>23</v>
      </c>
      <c r="K3033" s="317" t="s">
        <v>5432</v>
      </c>
      <c r="L3033" s="317" t="s">
        <v>8518</v>
      </c>
      <c r="M3033" s="317" t="e">
        <f>VLOOKUP(L3033,[2]Feuil1!$F:$F,1,)</f>
        <v>#N/A</v>
      </c>
      <c r="N3033" s="317"/>
    </row>
    <row r="3034" spans="1:14">
      <c r="A3034" s="317" t="str">
        <f>_xlfn.XLOOKUP(B3034,NRO!I:I,NRO!H:H)</f>
        <v>GMB</v>
      </c>
      <c r="B3034" s="317" t="s">
        <v>1295</v>
      </c>
      <c r="C3034" s="317" t="s">
        <v>3872</v>
      </c>
      <c r="D3034" s="317">
        <v>14.45205</v>
      </c>
      <c r="E3034" s="317">
        <v>-16.972149999999999</v>
      </c>
      <c r="F3034" s="317">
        <v>0</v>
      </c>
      <c r="G3034" s="317">
        <v>8</v>
      </c>
      <c r="H3034" s="317">
        <v>0</v>
      </c>
      <c r="I3034" s="317">
        <v>0</v>
      </c>
      <c r="J3034" s="320" t="s">
        <v>23</v>
      </c>
      <c r="K3034" s="317" t="s">
        <v>5432</v>
      </c>
      <c r="L3034" s="317" t="s">
        <v>8519</v>
      </c>
      <c r="M3034" s="317" t="e">
        <f>VLOOKUP(L3034,[2]Feuil1!$F:$F,1,)</f>
        <v>#N/A</v>
      </c>
      <c r="N3034" s="317"/>
    </row>
    <row r="3035" spans="1:14">
      <c r="A3035" s="317" t="str">
        <f>_xlfn.XLOOKUP(B3035,NRO!I:I,NRO!H:H)</f>
        <v>SGK</v>
      </c>
      <c r="B3035" s="317" t="s">
        <v>1256</v>
      </c>
      <c r="C3035" s="317" t="s">
        <v>4026</v>
      </c>
      <c r="D3035" s="317">
        <v>14.760759999999999</v>
      </c>
      <c r="E3035" s="317">
        <v>-17.258579999999998</v>
      </c>
      <c r="F3035" s="317">
        <v>0</v>
      </c>
      <c r="G3035" s="317">
        <v>8</v>
      </c>
      <c r="H3035" s="317">
        <v>0</v>
      </c>
      <c r="I3035" s="317">
        <v>0</v>
      </c>
      <c r="J3035" s="318" t="s">
        <v>12</v>
      </c>
      <c r="K3035" s="317" t="s">
        <v>5432</v>
      </c>
      <c r="L3035" s="317" t="s">
        <v>8520</v>
      </c>
      <c r="M3035" s="317" t="e">
        <f>VLOOKUP(L3035,[2]Feuil1!$F:$F,1,)</f>
        <v>#N/A</v>
      </c>
      <c r="N3035" s="317"/>
    </row>
    <row r="3036" spans="1:14">
      <c r="A3036" s="317" t="str">
        <f>_xlfn.XLOOKUP(B3036,NRO!I:I,NRO!H:H)</f>
        <v>GMB</v>
      </c>
      <c r="B3036" s="317" t="s">
        <v>1295</v>
      </c>
      <c r="C3036" s="317" t="s">
        <v>4119</v>
      </c>
      <c r="D3036" s="317">
        <v>14.450570000000001</v>
      </c>
      <c r="E3036" s="317">
        <v>-16.970890000000001</v>
      </c>
      <c r="F3036" s="317">
        <v>0</v>
      </c>
      <c r="G3036" s="317">
        <v>8</v>
      </c>
      <c r="H3036" s="317">
        <v>0</v>
      </c>
      <c r="I3036" s="317">
        <v>0</v>
      </c>
      <c r="J3036" s="320" t="s">
        <v>23</v>
      </c>
      <c r="K3036" s="317" t="s">
        <v>5432</v>
      </c>
      <c r="L3036" s="317" t="s">
        <v>8521</v>
      </c>
      <c r="M3036" s="317" t="e">
        <f>VLOOKUP(L3036,[2]Feuil1!$F:$F,1,)</f>
        <v>#N/A</v>
      </c>
      <c r="N3036" s="317"/>
    </row>
    <row r="3037" spans="1:14">
      <c r="A3037" s="317" t="str">
        <f>_xlfn.XLOOKUP(B3037,NRO!I:I,NRO!H:H)</f>
        <v>GMB</v>
      </c>
      <c r="B3037" s="317" t="s">
        <v>1295</v>
      </c>
      <c r="C3037" s="317" t="s">
        <v>3920</v>
      </c>
      <c r="D3037" s="317">
        <v>14.450850000000001</v>
      </c>
      <c r="E3037" s="317">
        <v>-16.971779999999999</v>
      </c>
      <c r="F3037" s="317">
        <v>0</v>
      </c>
      <c r="G3037" s="317">
        <v>8</v>
      </c>
      <c r="H3037" s="317">
        <v>0</v>
      </c>
      <c r="I3037" s="317">
        <v>0</v>
      </c>
      <c r="J3037" s="320" t="s">
        <v>23</v>
      </c>
      <c r="K3037" s="317" t="s">
        <v>5432</v>
      </c>
      <c r="L3037" s="317" t="s">
        <v>8522</v>
      </c>
      <c r="M3037" s="317" t="e">
        <f>VLOOKUP(L3037,[2]Feuil1!$F:$F,1,)</f>
        <v>#N/A</v>
      </c>
      <c r="N3037" s="317"/>
    </row>
    <row r="3038" spans="1:14">
      <c r="A3038" s="317" t="str">
        <f>_xlfn.XLOOKUP(B3038,NRO!I:I,NRO!H:H)</f>
        <v>MBO</v>
      </c>
      <c r="B3038" s="317" t="s">
        <v>1693</v>
      </c>
      <c r="C3038" s="317" t="s">
        <v>4871</v>
      </c>
      <c r="D3038" s="317">
        <v>15.13897</v>
      </c>
      <c r="E3038" s="317">
        <v>-16.886109999999999</v>
      </c>
      <c r="F3038" s="317">
        <v>0</v>
      </c>
      <c r="G3038" s="317">
        <v>6</v>
      </c>
      <c r="H3038" s="317">
        <v>0</v>
      </c>
      <c r="I3038" s="317">
        <v>0</v>
      </c>
      <c r="J3038" s="320" t="s">
        <v>23</v>
      </c>
      <c r="K3038" s="317" t="s">
        <v>5432</v>
      </c>
      <c r="L3038" s="317" t="s">
        <v>8523</v>
      </c>
      <c r="M3038" s="317" t="e">
        <f>VLOOKUP(L3038,[2]Feuil1!$F:$F,1,)</f>
        <v>#N/A</v>
      </c>
      <c r="N3038" s="317"/>
    </row>
    <row r="3039" spans="1:14">
      <c r="A3039" s="317" t="str">
        <f>_xlfn.XLOOKUP(B3039,NRO!I:I,NRO!H:H)</f>
        <v>HAN</v>
      </c>
      <c r="B3039" s="317" t="s">
        <v>380</v>
      </c>
      <c r="C3039" s="317" t="s">
        <v>5327</v>
      </c>
      <c r="D3039" s="317">
        <v>14.70185</v>
      </c>
      <c r="E3039" s="317">
        <v>-17.424299999999999</v>
      </c>
      <c r="F3039" s="317">
        <v>0</v>
      </c>
      <c r="G3039" s="317">
        <v>6</v>
      </c>
      <c r="H3039" s="317">
        <v>0</v>
      </c>
      <c r="I3039" s="317">
        <v>0</v>
      </c>
      <c r="J3039" s="317" t="s">
        <v>19</v>
      </c>
      <c r="K3039" s="317" t="s">
        <v>5432</v>
      </c>
      <c r="L3039" s="317" t="s">
        <v>8524</v>
      </c>
      <c r="M3039" s="317" t="e">
        <f>VLOOKUP(L3039,[2]Feuil1!$F:$F,1,)</f>
        <v>#N/A</v>
      </c>
      <c r="N3039" s="317"/>
    </row>
    <row r="3040" spans="1:14">
      <c r="A3040" s="317" t="str">
        <f>_xlfn.XLOOKUP(B3040,NRO!I:I,NRO!H:H)</f>
        <v>MBR</v>
      </c>
      <c r="B3040" s="317" t="s">
        <v>735</v>
      </c>
      <c r="C3040" s="317" t="s">
        <v>4583</v>
      </c>
      <c r="D3040" s="317">
        <v>14.41264</v>
      </c>
      <c r="E3040" s="317">
        <v>-16.969290000000001</v>
      </c>
      <c r="F3040" s="317">
        <v>0</v>
      </c>
      <c r="G3040" s="317">
        <v>6</v>
      </c>
      <c r="H3040" s="317">
        <v>0</v>
      </c>
      <c r="I3040" s="317">
        <v>0</v>
      </c>
      <c r="J3040" s="320" t="s">
        <v>23</v>
      </c>
      <c r="K3040" s="317" t="s">
        <v>5432</v>
      </c>
      <c r="L3040" s="317" t="s">
        <v>8525</v>
      </c>
      <c r="M3040" s="317" t="e">
        <f>VLOOKUP(L3040,[2]Feuil1!$F:$F,1,)</f>
        <v>#N/A</v>
      </c>
      <c r="N3040" s="317"/>
    </row>
    <row r="3041" spans="1:14">
      <c r="A3041" s="317" t="str">
        <f>_xlfn.XLOOKUP(B3041,NRO!I:I,NRO!H:H)</f>
        <v>MED</v>
      </c>
      <c r="B3041" s="317" t="s">
        <v>175</v>
      </c>
      <c r="C3041" s="317" t="s">
        <v>4257</v>
      </c>
      <c r="D3041" s="317">
        <v>14.668290000000001</v>
      </c>
      <c r="E3041" s="317">
        <v>-17.443199</v>
      </c>
      <c r="F3041" s="317">
        <v>0</v>
      </c>
      <c r="G3041" s="317">
        <v>4</v>
      </c>
      <c r="H3041" s="317">
        <v>0</v>
      </c>
      <c r="I3041" s="317">
        <v>0</v>
      </c>
      <c r="J3041" s="317" t="s">
        <v>19</v>
      </c>
      <c r="K3041" s="317" t="s">
        <v>5432</v>
      </c>
      <c r="L3041" s="317" t="s">
        <v>8526</v>
      </c>
      <c r="M3041" s="317" t="e">
        <f>VLOOKUP(L3041,[2]Feuil1!$F:$F,1,)</f>
        <v>#N/A</v>
      </c>
      <c r="N3041" s="317"/>
    </row>
    <row r="3042" spans="1:14">
      <c r="A3042" s="317" t="str">
        <f>_xlfn.XLOOKUP(B3042,NRO!I:I,NRO!H:H)</f>
        <v>REP</v>
      </c>
      <c r="B3042" s="317" t="s">
        <v>150</v>
      </c>
      <c r="C3042" s="317" t="s">
        <v>4357</v>
      </c>
      <c r="D3042" s="317">
        <v>14.664744000000001</v>
      </c>
      <c r="E3042" s="317">
        <v>-17.434813999999999</v>
      </c>
      <c r="F3042" s="317">
        <v>0</v>
      </c>
      <c r="G3042" s="317">
        <v>4</v>
      </c>
      <c r="H3042" s="317">
        <v>0</v>
      </c>
      <c r="I3042" s="317">
        <v>0</v>
      </c>
      <c r="J3042" s="317" t="s">
        <v>19</v>
      </c>
      <c r="K3042" s="317" t="s">
        <v>5432</v>
      </c>
      <c r="L3042" s="317" t="s">
        <v>8527</v>
      </c>
      <c r="M3042" s="317" t="e">
        <f>VLOOKUP(L3042,[2]Feuil1!$F:$F,1,)</f>
        <v>#N/A</v>
      </c>
      <c r="N3042" s="317"/>
    </row>
    <row r="3043" spans="1:14">
      <c r="A3043" s="317" t="str">
        <f>_xlfn.XLOOKUP(B3043,NRO!I:I,NRO!H:H)</f>
        <v>KLK</v>
      </c>
      <c r="B3043" s="317" t="s">
        <v>1077</v>
      </c>
      <c r="C3043" s="317" t="s">
        <v>4600</v>
      </c>
      <c r="D3043" s="317">
        <v>14.1425</v>
      </c>
      <c r="E3043" s="317">
        <v>-16.076730000000001</v>
      </c>
      <c r="F3043" s="317">
        <v>0</v>
      </c>
      <c r="G3043" s="317">
        <v>8</v>
      </c>
      <c r="H3043" s="317">
        <v>0</v>
      </c>
      <c r="I3043" s="317">
        <v>0</v>
      </c>
      <c r="J3043" s="322" t="s">
        <v>41</v>
      </c>
      <c r="K3043" s="317" t="s">
        <v>5432</v>
      </c>
      <c r="L3043" s="317" t="s">
        <v>8528</v>
      </c>
      <c r="M3043" s="317" t="e">
        <f>VLOOKUP(L3043,[2]Feuil1!$F:$F,1,)</f>
        <v>#N/A</v>
      </c>
      <c r="N3043" s="317"/>
    </row>
    <row r="3044" spans="1:14">
      <c r="A3044" s="317" t="str">
        <f>_xlfn.XLOOKUP(B3044,NRO!I:I,NRO!H:H)</f>
        <v>MBR</v>
      </c>
      <c r="B3044" s="317" t="s">
        <v>735</v>
      </c>
      <c r="C3044" s="317" t="s">
        <v>4618</v>
      </c>
      <c r="D3044" s="317">
        <v>14.410600000000001</v>
      </c>
      <c r="E3044" s="317">
        <v>-16.968689999999999</v>
      </c>
      <c r="F3044" s="317">
        <v>0</v>
      </c>
      <c r="G3044" s="317">
        <v>6</v>
      </c>
      <c r="H3044" s="317">
        <v>0</v>
      </c>
      <c r="I3044" s="317">
        <v>0</v>
      </c>
      <c r="J3044" s="320" t="s">
        <v>23</v>
      </c>
      <c r="K3044" s="317" t="s">
        <v>5432</v>
      </c>
      <c r="L3044" s="317" t="s">
        <v>8529</v>
      </c>
      <c r="M3044" s="317" t="e">
        <f>VLOOKUP(L3044,[2]Feuil1!$F:$F,1,)</f>
        <v>#N/A</v>
      </c>
      <c r="N3044" s="317"/>
    </row>
    <row r="3045" spans="1:14">
      <c r="A3045" s="317" t="e">
        <f>_xlfn.XLOOKUP(B3045,NRO!I:I,NRO!H:H)</f>
        <v>#N/A</v>
      </c>
      <c r="B3045" s="317" t="s">
        <v>5152</v>
      </c>
      <c r="C3045" s="317" t="s">
        <v>4536</v>
      </c>
      <c r="D3045" s="317">
        <v>15.125719999999999</v>
      </c>
      <c r="E3045" s="317">
        <v>-16.872479999999999</v>
      </c>
      <c r="F3045" s="317">
        <v>0</v>
      </c>
      <c r="G3045" s="317">
        <v>6</v>
      </c>
      <c r="H3045" s="317">
        <v>0</v>
      </c>
      <c r="I3045" s="317">
        <v>0</v>
      </c>
      <c r="J3045" s="320" t="s">
        <v>23</v>
      </c>
      <c r="K3045" s="317" t="s">
        <v>5432</v>
      </c>
      <c r="L3045" s="317" t="s">
        <v>8530</v>
      </c>
      <c r="M3045" s="317" t="e">
        <f>VLOOKUP(L3045,[2]Feuil1!$F:$F,1,)</f>
        <v>#N/A</v>
      </c>
      <c r="N3045" s="317"/>
    </row>
    <row r="3046" spans="1:14">
      <c r="A3046" s="317" t="str">
        <f>_xlfn.XLOOKUP(B3046,NRO!I:I,NRO!H:H)</f>
        <v>ZIG</v>
      </c>
      <c r="B3046" s="317" t="s">
        <v>684</v>
      </c>
      <c r="C3046" s="317" t="s">
        <v>3723</v>
      </c>
      <c r="D3046" s="317">
        <v>12.38874</v>
      </c>
      <c r="E3046" s="317">
        <v>-16.73875</v>
      </c>
      <c r="F3046" s="317">
        <v>0</v>
      </c>
      <c r="G3046" s="317">
        <v>8</v>
      </c>
      <c r="H3046" s="317">
        <v>0</v>
      </c>
      <c r="I3046" s="317">
        <v>0</v>
      </c>
      <c r="J3046" s="319" t="s">
        <v>17</v>
      </c>
      <c r="K3046" s="317" t="s">
        <v>5432</v>
      </c>
      <c r="L3046" s="317" t="s">
        <v>8531</v>
      </c>
      <c r="M3046" s="317" t="e">
        <f>VLOOKUP(L3046,[2]Feuil1!$F:$F,1,)</f>
        <v>#N/A</v>
      </c>
      <c r="N3046" s="317"/>
    </row>
    <row r="3047" spans="1:14">
      <c r="A3047" s="317" t="str">
        <f>_xlfn.XLOOKUP(B3047,NRO!I:I,NRO!H:H)</f>
        <v>GMB</v>
      </c>
      <c r="B3047" s="317" t="s">
        <v>1105</v>
      </c>
      <c r="C3047" s="317" t="s">
        <v>3920</v>
      </c>
      <c r="D3047" s="317">
        <v>14.44483</v>
      </c>
      <c r="E3047" s="317">
        <v>-16.97091</v>
      </c>
      <c r="F3047" s="317">
        <v>0</v>
      </c>
      <c r="G3047" s="317">
        <v>8</v>
      </c>
      <c r="H3047" s="317">
        <v>0</v>
      </c>
      <c r="I3047" s="317">
        <v>0</v>
      </c>
      <c r="J3047" s="320" t="s">
        <v>23</v>
      </c>
      <c r="K3047" s="317" t="s">
        <v>5432</v>
      </c>
      <c r="L3047" s="317" t="s">
        <v>8532</v>
      </c>
      <c r="M3047" s="317" t="e">
        <f>VLOOKUP(L3047,[2]Feuil1!$F:$F,1,)</f>
        <v>#N/A</v>
      </c>
      <c r="N3047" s="317"/>
    </row>
    <row r="3048" spans="1:14">
      <c r="A3048" s="317" t="str">
        <f>_xlfn.XLOOKUP(B3048,NRO!I:I,NRO!H:H)</f>
        <v>MBR</v>
      </c>
      <c r="B3048" s="317" t="s">
        <v>735</v>
      </c>
      <c r="C3048" s="317" t="s">
        <v>4579</v>
      </c>
      <c r="D3048" s="317">
        <v>14.413399999999999</v>
      </c>
      <c r="E3048" s="317">
        <v>-16.969139999999999</v>
      </c>
      <c r="F3048" s="317">
        <v>0</v>
      </c>
      <c r="G3048" s="317">
        <v>6</v>
      </c>
      <c r="H3048" s="317">
        <v>0</v>
      </c>
      <c r="I3048" s="317">
        <v>0</v>
      </c>
      <c r="J3048" s="320" t="s">
        <v>23</v>
      </c>
      <c r="K3048" s="317" t="s">
        <v>5432</v>
      </c>
      <c r="L3048" s="317" t="s">
        <v>8533</v>
      </c>
      <c r="M3048" s="317" t="e">
        <f>VLOOKUP(L3048,[2]Feuil1!$F:$F,1,)</f>
        <v>#N/A</v>
      </c>
      <c r="N3048" s="317"/>
    </row>
    <row r="3049" spans="1:14">
      <c r="A3049" s="317" t="str">
        <f>_xlfn.XLOOKUP(B3049,NRO!I:I,NRO!H:H)</f>
        <v>TIA</v>
      </c>
      <c r="B3049" s="317" t="s">
        <v>1508</v>
      </c>
      <c r="C3049" s="317" t="s">
        <v>3785</v>
      </c>
      <c r="D3049" s="317">
        <v>14.754910000000001</v>
      </c>
      <c r="E3049" s="317">
        <v>-17.37716</v>
      </c>
      <c r="F3049" s="317">
        <v>0</v>
      </c>
      <c r="G3049" s="317">
        <v>8</v>
      </c>
      <c r="H3049" s="317">
        <v>0</v>
      </c>
      <c r="I3049" s="317">
        <v>0</v>
      </c>
      <c r="J3049" s="318" t="s">
        <v>12</v>
      </c>
      <c r="K3049" s="317" t="s">
        <v>5432</v>
      </c>
      <c r="L3049" s="317" t="s">
        <v>8534</v>
      </c>
      <c r="M3049" s="317" t="e">
        <f>VLOOKUP(L3049,[2]Feuil1!$F:$F,1,)</f>
        <v>#N/A</v>
      </c>
      <c r="N3049" s="317"/>
    </row>
    <row r="3050" spans="1:14">
      <c r="A3050" s="317" t="str">
        <f>_xlfn.XLOOKUP(B3050,NRO!I:I,NRO!H:H)</f>
        <v>THS</v>
      </c>
      <c r="B3050" s="317" t="s">
        <v>1124</v>
      </c>
      <c r="C3050" s="317" t="s">
        <v>4106</v>
      </c>
      <c r="D3050" s="317">
        <v>14.7553</v>
      </c>
      <c r="E3050" s="317">
        <v>-16.934629999999999</v>
      </c>
      <c r="F3050" s="317">
        <v>0</v>
      </c>
      <c r="G3050" s="317">
        <v>8</v>
      </c>
      <c r="H3050" s="317">
        <v>0</v>
      </c>
      <c r="I3050" s="317">
        <v>0</v>
      </c>
      <c r="J3050" s="320" t="s">
        <v>23</v>
      </c>
      <c r="K3050" s="317" t="s">
        <v>5432</v>
      </c>
      <c r="L3050" s="317" t="s">
        <v>8535</v>
      </c>
      <c r="M3050" s="317" t="e">
        <f>VLOOKUP(L3050,[2]Feuil1!$F:$F,1,)</f>
        <v>#N/A</v>
      </c>
      <c r="N3050" s="317"/>
    </row>
    <row r="3051" spans="1:14">
      <c r="A3051" s="317" t="str">
        <f>_xlfn.XLOOKUP(B3051,NRO!I:I,NRO!H:H)</f>
        <v>SVD</v>
      </c>
      <c r="B3051" s="317" t="s">
        <v>285</v>
      </c>
      <c r="C3051" s="317" t="s">
        <v>4155</v>
      </c>
      <c r="D3051" s="317">
        <v>14.713507999999999</v>
      </c>
      <c r="E3051" s="317">
        <v>-17.459968</v>
      </c>
      <c r="F3051" s="317">
        <v>0</v>
      </c>
      <c r="G3051" s="317">
        <v>6</v>
      </c>
      <c r="H3051" s="317">
        <v>0</v>
      </c>
      <c r="I3051" s="317">
        <v>0</v>
      </c>
      <c r="J3051" s="317" t="s">
        <v>19</v>
      </c>
      <c r="K3051" s="317" t="s">
        <v>5432</v>
      </c>
      <c r="L3051" s="317" t="s">
        <v>8536</v>
      </c>
      <c r="M3051" s="317" t="e">
        <f>VLOOKUP(L3051,[2]Feuil1!$F:$F,1,)</f>
        <v>#N/A</v>
      </c>
      <c r="N3051" s="317"/>
    </row>
    <row r="3052" spans="1:14">
      <c r="A3052" s="317" t="str">
        <f>_xlfn.XLOOKUP(B3052,NRO!I:I,NRO!H:H)</f>
        <v>POP</v>
      </c>
      <c r="B3052" s="317" t="s">
        <v>1705</v>
      </c>
      <c r="C3052" s="317" t="s">
        <v>3907</v>
      </c>
      <c r="D3052" s="317">
        <v>14.57104</v>
      </c>
      <c r="E3052" s="317">
        <v>-17.134460000000001</v>
      </c>
      <c r="F3052" s="317">
        <v>0</v>
      </c>
      <c r="G3052" s="317">
        <v>8</v>
      </c>
      <c r="H3052" s="317">
        <v>0</v>
      </c>
      <c r="I3052" s="317">
        <v>0</v>
      </c>
      <c r="J3052" s="320" t="s">
        <v>23</v>
      </c>
      <c r="K3052" s="317" t="s">
        <v>5432</v>
      </c>
      <c r="L3052" s="317" t="s">
        <v>8537</v>
      </c>
      <c r="M3052" s="317" t="e">
        <f>VLOOKUP(L3052,[2]Feuil1!$F:$F,1,)</f>
        <v>#N/A</v>
      </c>
      <c r="N3052" s="317"/>
    </row>
    <row r="3053" spans="1:14">
      <c r="A3053" s="317" t="str">
        <f>_xlfn.XLOOKUP(B3053,NRO!I:I,NRO!H:H)</f>
        <v>TIA</v>
      </c>
      <c r="B3053" s="317" t="s">
        <v>846</v>
      </c>
      <c r="C3053" s="317" t="s">
        <v>3698</v>
      </c>
      <c r="D3053" s="317">
        <v>14.73977</v>
      </c>
      <c r="E3053" s="317">
        <v>-17.408860000000001</v>
      </c>
      <c r="F3053" s="317">
        <v>0</v>
      </c>
      <c r="G3053" s="317">
        <v>8</v>
      </c>
      <c r="H3053" s="317">
        <v>0</v>
      </c>
      <c r="I3053" s="317">
        <v>0</v>
      </c>
      <c r="J3053" s="318" t="s">
        <v>12</v>
      </c>
      <c r="K3053" s="317" t="s">
        <v>5432</v>
      </c>
      <c r="L3053" s="317" t="s">
        <v>8538</v>
      </c>
      <c r="M3053" s="317" t="e">
        <f>VLOOKUP(L3053,[2]Feuil1!$F:$F,1,)</f>
        <v>#N/A</v>
      </c>
      <c r="N3053" s="317"/>
    </row>
    <row r="3054" spans="1:14">
      <c r="A3054" s="317" t="str">
        <f>_xlfn.XLOOKUP(B3054,NRO!I:I,NRO!H:H)</f>
        <v>SGK</v>
      </c>
      <c r="B3054" s="317" t="s">
        <v>1512</v>
      </c>
      <c r="C3054" s="317" t="s">
        <v>4410</v>
      </c>
      <c r="D3054" s="317">
        <v>14.79684</v>
      </c>
      <c r="E3054" s="317">
        <v>-17.24971</v>
      </c>
      <c r="F3054" s="317">
        <v>0</v>
      </c>
      <c r="G3054" s="317">
        <v>8</v>
      </c>
      <c r="H3054" s="317">
        <v>0</v>
      </c>
      <c r="I3054" s="317">
        <v>0</v>
      </c>
      <c r="J3054" s="318" t="s">
        <v>12</v>
      </c>
      <c r="K3054" s="317" t="s">
        <v>5432</v>
      </c>
      <c r="L3054" s="317" t="s">
        <v>8539</v>
      </c>
      <c r="M3054" s="317" t="e">
        <f>VLOOKUP(L3054,[2]Feuil1!$F:$F,1,)</f>
        <v>#N/A</v>
      </c>
      <c r="N3054" s="317"/>
    </row>
    <row r="3055" spans="1:14">
      <c r="A3055" s="317" t="str">
        <f>_xlfn.XLOOKUP(B3055,NRO!I:I,NRO!H:H)</f>
        <v>SVD</v>
      </c>
      <c r="B3055" s="317" t="s">
        <v>1301</v>
      </c>
      <c r="C3055" s="317" t="s">
        <v>3937</v>
      </c>
      <c r="D3055" s="317">
        <v>14.71209</v>
      </c>
      <c r="E3055" s="317">
        <v>-17.468889999999998</v>
      </c>
      <c r="F3055" s="317">
        <v>0</v>
      </c>
      <c r="G3055" s="317">
        <v>6</v>
      </c>
      <c r="H3055" s="317">
        <v>0</v>
      </c>
      <c r="I3055" s="317">
        <v>0</v>
      </c>
      <c r="J3055" s="317" t="s">
        <v>19</v>
      </c>
      <c r="K3055" s="317" t="s">
        <v>5432</v>
      </c>
      <c r="L3055" s="317" t="s">
        <v>8540</v>
      </c>
      <c r="M3055" s="317" t="e">
        <f>VLOOKUP(L3055,[2]Feuil1!$F:$F,1,)</f>
        <v>#N/A</v>
      </c>
      <c r="N3055" s="317"/>
    </row>
    <row r="3056" spans="1:14">
      <c r="A3056" s="317" t="str">
        <f>_xlfn.XLOOKUP(B3056,NRO!I:I,NRO!H:H)</f>
        <v>NFO</v>
      </c>
      <c r="B3056" s="317" t="s">
        <v>345</v>
      </c>
      <c r="C3056" s="317" t="s">
        <v>5061</v>
      </c>
      <c r="D3056" s="317">
        <v>14.755100000000001</v>
      </c>
      <c r="E3056" s="317">
        <v>-17.47138</v>
      </c>
      <c r="F3056" s="317">
        <v>0</v>
      </c>
      <c r="G3056" s="317">
        <v>12</v>
      </c>
      <c r="H3056" s="317">
        <v>0</v>
      </c>
      <c r="I3056" s="317">
        <v>0</v>
      </c>
      <c r="J3056" s="317" t="s">
        <v>19</v>
      </c>
      <c r="K3056" s="317" t="s">
        <v>5432</v>
      </c>
      <c r="L3056" s="317" t="s">
        <v>8541</v>
      </c>
      <c r="M3056" s="317" t="e">
        <f>VLOOKUP(L3056,[2]Feuil1!$F:$F,1,)</f>
        <v>#N/A</v>
      </c>
      <c r="N3056" s="317"/>
    </row>
    <row r="3057" spans="1:14">
      <c r="A3057" s="317" t="str">
        <f>_xlfn.XLOOKUP(B3057,NRO!I:I,NRO!H:H)</f>
        <v>MED</v>
      </c>
      <c r="B3057" s="317" t="s">
        <v>207</v>
      </c>
      <c r="C3057" s="317" t="s">
        <v>4323</v>
      </c>
      <c r="D3057" s="317">
        <v>14.679385999999999</v>
      </c>
      <c r="E3057" s="317">
        <v>-17.453856999999999</v>
      </c>
      <c r="F3057" s="317">
        <v>0</v>
      </c>
      <c r="G3057" s="317">
        <v>12</v>
      </c>
      <c r="H3057" s="317">
        <v>0</v>
      </c>
      <c r="I3057" s="317">
        <v>0</v>
      </c>
      <c r="J3057" s="317" t="s">
        <v>19</v>
      </c>
      <c r="K3057" s="317" t="s">
        <v>5432</v>
      </c>
      <c r="L3057" s="317" t="s">
        <v>8542</v>
      </c>
      <c r="M3057" s="317" t="e">
        <f>VLOOKUP(L3057,[2]Feuil1!$F:$F,1,)</f>
        <v>#N/A</v>
      </c>
      <c r="N3057" s="317"/>
    </row>
    <row r="3058" spans="1:14">
      <c r="A3058" s="317" t="str">
        <f>_xlfn.XLOOKUP(B3058,NRO!I:I,NRO!H:H)</f>
        <v>ACA</v>
      </c>
      <c r="B3058" s="317" t="s">
        <v>386</v>
      </c>
      <c r="C3058" s="317" t="s">
        <v>4320</v>
      </c>
      <c r="D3058" s="317">
        <v>14.70562</v>
      </c>
      <c r="E3058" s="317">
        <v>-17.460090000000001</v>
      </c>
      <c r="F3058" s="317">
        <v>0</v>
      </c>
      <c r="G3058" s="317">
        <v>6</v>
      </c>
      <c r="H3058" s="317">
        <v>0</v>
      </c>
      <c r="I3058" s="317">
        <v>0</v>
      </c>
      <c r="J3058" s="317" t="s">
        <v>19</v>
      </c>
      <c r="K3058" s="317" t="s">
        <v>5432</v>
      </c>
      <c r="L3058" s="317" t="s">
        <v>8543</v>
      </c>
      <c r="M3058" s="317" t="e">
        <f>VLOOKUP(L3058,[2]Feuil1!$F:$F,1,)</f>
        <v>#N/A</v>
      </c>
      <c r="N3058" s="317"/>
    </row>
    <row r="3059" spans="1:14">
      <c r="A3059" s="317" t="str">
        <f>_xlfn.XLOOKUP(B3059,NRO!I:I,NRO!H:H)</f>
        <v>ALM</v>
      </c>
      <c r="B3059" s="317" t="s">
        <v>182</v>
      </c>
      <c r="C3059" s="317" t="s">
        <v>5036</v>
      </c>
      <c r="D3059" s="317">
        <v>14.74280231</v>
      </c>
      <c r="E3059" s="317">
        <v>-17.51319943</v>
      </c>
      <c r="F3059" s="317">
        <v>0</v>
      </c>
      <c r="G3059" s="317">
        <v>12</v>
      </c>
      <c r="H3059" s="317">
        <v>0</v>
      </c>
      <c r="I3059" s="317">
        <v>0</v>
      </c>
      <c r="J3059" s="317" t="s">
        <v>19</v>
      </c>
      <c r="K3059" s="317" t="s">
        <v>5432</v>
      </c>
      <c r="L3059" s="317" t="s">
        <v>8544</v>
      </c>
      <c r="M3059" s="317" t="e">
        <f>VLOOKUP(L3059,[2]Feuil1!$F:$F,1,)</f>
        <v>#N/A</v>
      </c>
      <c r="N3059" s="317"/>
    </row>
    <row r="3060" spans="1:14">
      <c r="A3060" s="317" t="str">
        <f>_xlfn.XLOOKUP(B3060,NRO!I:I,NRO!H:H)</f>
        <v>ACA</v>
      </c>
      <c r="B3060" s="317" t="s">
        <v>561</v>
      </c>
      <c r="C3060" s="317" t="s">
        <v>5163</v>
      </c>
      <c r="D3060" s="317">
        <v>14.6965</v>
      </c>
      <c r="E3060" s="317">
        <v>-17.460049999999999</v>
      </c>
      <c r="F3060" s="317">
        <v>0</v>
      </c>
      <c r="G3060" s="317">
        <v>48</v>
      </c>
      <c r="H3060" s="317">
        <v>0</v>
      </c>
      <c r="I3060" s="317">
        <v>0</v>
      </c>
      <c r="J3060" s="317" t="s">
        <v>19</v>
      </c>
      <c r="K3060" s="317" t="s">
        <v>5432</v>
      </c>
      <c r="L3060" s="317" t="s">
        <v>8545</v>
      </c>
      <c r="M3060" s="317" t="e">
        <f>VLOOKUP(L3060,[2]Feuil1!$F:$F,1,)</f>
        <v>#N/A</v>
      </c>
      <c r="N3060" s="317"/>
    </row>
    <row r="3061" spans="1:14">
      <c r="A3061" s="317" t="str">
        <f>_xlfn.XLOOKUP(B3061,NRO!I:I,NRO!H:H)</f>
        <v>REP</v>
      </c>
      <c r="B3061" s="317" t="s">
        <v>157</v>
      </c>
      <c r="C3061" s="317" t="s">
        <v>4288</v>
      </c>
      <c r="D3061" s="317">
        <v>14.669394</v>
      </c>
      <c r="E3061" s="317">
        <v>-17.428255</v>
      </c>
      <c r="F3061" s="317">
        <v>0</v>
      </c>
      <c r="G3061" s="317">
        <v>16</v>
      </c>
      <c r="H3061" s="317">
        <v>0</v>
      </c>
      <c r="I3061" s="317">
        <v>0</v>
      </c>
      <c r="J3061" s="317" t="s">
        <v>19</v>
      </c>
      <c r="K3061" s="317" t="s">
        <v>5432</v>
      </c>
      <c r="L3061" s="317" t="s">
        <v>8546</v>
      </c>
      <c r="M3061" s="317" t="e">
        <f>VLOOKUP(L3061,[2]Feuil1!$F:$F,1,)</f>
        <v>#N/A</v>
      </c>
      <c r="N3061" s="317"/>
    </row>
    <row r="3062" spans="1:14">
      <c r="A3062" s="317" t="str">
        <f>_xlfn.XLOOKUP(B3062,NRO!I:I,NRO!H:H)</f>
        <v>THS</v>
      </c>
      <c r="B3062" s="317" t="s">
        <v>1360</v>
      </c>
      <c r="C3062" s="317" t="s">
        <v>4000</v>
      </c>
      <c r="D3062" s="317">
        <v>14.775510000000001</v>
      </c>
      <c r="E3062" s="317">
        <v>-16.90484</v>
      </c>
      <c r="F3062" s="317">
        <v>0</v>
      </c>
      <c r="G3062" s="317">
        <v>8</v>
      </c>
      <c r="H3062" s="317">
        <v>0</v>
      </c>
      <c r="I3062" s="317">
        <v>0</v>
      </c>
      <c r="J3062" s="320" t="s">
        <v>23</v>
      </c>
      <c r="K3062" s="317" t="s">
        <v>5432</v>
      </c>
      <c r="L3062" s="317" t="s">
        <v>8547</v>
      </c>
      <c r="M3062" s="317" t="e">
        <f>VLOOKUP(L3062,[2]Feuil1!$F:$F,1,)</f>
        <v>#N/A</v>
      </c>
      <c r="N3062" s="317"/>
    </row>
    <row r="3063" spans="1:14">
      <c r="A3063" s="317" t="str">
        <f>_xlfn.XLOOKUP(B3063,NRO!I:I,NRO!H:H)</f>
        <v>GMB</v>
      </c>
      <c r="B3063" s="317" t="s">
        <v>705</v>
      </c>
      <c r="C3063" s="317" t="s">
        <v>4645</v>
      </c>
      <c r="D3063" s="317">
        <v>14.430289999999999</v>
      </c>
      <c r="E3063" s="317">
        <v>-16.99342</v>
      </c>
      <c r="F3063" s="317">
        <v>0</v>
      </c>
      <c r="G3063" s="317">
        <v>6</v>
      </c>
      <c r="H3063" s="317">
        <v>0</v>
      </c>
      <c r="I3063" s="317">
        <v>0</v>
      </c>
      <c r="J3063" s="320" t="s">
        <v>23</v>
      </c>
      <c r="K3063" s="317" t="s">
        <v>5432</v>
      </c>
      <c r="L3063" s="317" t="s">
        <v>8548</v>
      </c>
      <c r="M3063" s="317" t="e">
        <f>VLOOKUP(L3063,[2]Feuil1!$F:$F,1,)</f>
        <v>#N/A</v>
      </c>
      <c r="N3063" s="317"/>
    </row>
    <row r="3064" spans="1:14">
      <c r="A3064" s="317" t="str">
        <f>_xlfn.XLOOKUP(B3064,NRO!I:I,NRO!H:H)</f>
        <v>GDW</v>
      </c>
      <c r="B3064" s="317" t="s">
        <v>445</v>
      </c>
      <c r="C3064" s="317" t="s">
        <v>3983</v>
      </c>
      <c r="D3064" s="317">
        <v>14.790010000000001</v>
      </c>
      <c r="E3064" s="317">
        <v>-17.36159</v>
      </c>
      <c r="F3064" s="317">
        <v>0</v>
      </c>
      <c r="G3064" s="317">
        <v>6</v>
      </c>
      <c r="H3064" s="317">
        <v>0</v>
      </c>
      <c r="I3064" s="317">
        <v>0</v>
      </c>
      <c r="J3064" s="318" t="s">
        <v>12</v>
      </c>
      <c r="K3064" s="317" t="s">
        <v>5432</v>
      </c>
      <c r="L3064" s="317" t="s">
        <v>8549</v>
      </c>
      <c r="M3064" s="317" t="e">
        <f>VLOOKUP(L3064,[2]Feuil1!$F:$F,1,)</f>
        <v>#N/A</v>
      </c>
      <c r="N3064" s="317"/>
    </row>
    <row r="3065" spans="1:14">
      <c r="A3065" s="317" t="str">
        <f>_xlfn.XLOOKUP(B3065,NRO!I:I,NRO!H:H)</f>
        <v>KLK</v>
      </c>
      <c r="B3065" s="317" t="s">
        <v>1495</v>
      </c>
      <c r="C3065" s="317" t="s">
        <v>3796</v>
      </c>
      <c r="D3065" s="317">
        <v>14.144310000000001</v>
      </c>
      <c r="E3065" s="317">
        <v>-16.087800000000001</v>
      </c>
      <c r="F3065" s="317">
        <v>0</v>
      </c>
      <c r="G3065" s="317">
        <v>8</v>
      </c>
      <c r="H3065" s="317">
        <v>0</v>
      </c>
      <c r="I3065" s="317">
        <v>0</v>
      </c>
      <c r="J3065" s="322" t="s">
        <v>41</v>
      </c>
      <c r="K3065" s="317" t="s">
        <v>5432</v>
      </c>
      <c r="L3065" s="317" t="s">
        <v>8550</v>
      </c>
      <c r="M3065" s="317" t="e">
        <f>VLOOKUP(L3065,[2]Feuil1!$F:$F,1,)</f>
        <v>#N/A</v>
      </c>
      <c r="N3065" s="317"/>
    </row>
    <row r="3066" spans="1:14">
      <c r="A3066" s="317" t="str">
        <f>_xlfn.XLOOKUP(B3066,NRO!I:I,NRO!H:H)</f>
        <v>MBO</v>
      </c>
      <c r="B3066" s="317" t="s">
        <v>1693</v>
      </c>
      <c r="C3066" s="317" t="s">
        <v>4526</v>
      </c>
      <c r="D3066" s="317">
        <v>15.13321</v>
      </c>
      <c r="E3066" s="317">
        <v>-16.885200000000001</v>
      </c>
      <c r="F3066" s="317">
        <v>0</v>
      </c>
      <c r="G3066" s="317">
        <v>6</v>
      </c>
      <c r="H3066" s="317">
        <v>0</v>
      </c>
      <c r="I3066" s="317">
        <v>0</v>
      </c>
      <c r="J3066" s="320" t="s">
        <v>23</v>
      </c>
      <c r="K3066" s="317" t="s">
        <v>5432</v>
      </c>
      <c r="L3066" s="317" t="s">
        <v>8551</v>
      </c>
      <c r="M3066" s="317" t="e">
        <f>VLOOKUP(L3066,[2]Feuil1!$F:$F,1,)</f>
        <v>#N/A</v>
      </c>
      <c r="N3066" s="317"/>
    </row>
    <row r="3067" spans="1:14">
      <c r="A3067" s="317" t="str">
        <f>_xlfn.XLOOKUP(B3067,NRO!I:I,NRO!H:H)</f>
        <v>GMB</v>
      </c>
      <c r="B3067" s="317" t="s">
        <v>1709</v>
      </c>
      <c r="C3067" s="317" t="s">
        <v>4553</v>
      </c>
      <c r="D3067" s="317">
        <v>14.423159999999999</v>
      </c>
      <c r="E3067" s="317">
        <v>-16.94923</v>
      </c>
      <c r="F3067" s="317">
        <v>0</v>
      </c>
      <c r="G3067" s="317">
        <v>6</v>
      </c>
      <c r="H3067" s="317">
        <v>0</v>
      </c>
      <c r="I3067" s="317">
        <v>0</v>
      </c>
      <c r="J3067" s="320" t="s">
        <v>23</v>
      </c>
      <c r="K3067" s="317" t="s">
        <v>5432</v>
      </c>
      <c r="L3067" s="317" t="s">
        <v>8552</v>
      </c>
      <c r="M3067" s="317" t="e">
        <f>VLOOKUP(L3067,[2]Feuil1!$F:$F,1,)</f>
        <v>#N/A</v>
      </c>
      <c r="N3067" s="317"/>
    </row>
    <row r="3068" spans="1:14">
      <c r="A3068" s="317" t="str">
        <f>_xlfn.XLOOKUP(B3068,NRO!I:I,NRO!H:H)</f>
        <v>ALM</v>
      </c>
      <c r="B3068" s="317" t="s">
        <v>248</v>
      </c>
      <c r="C3068" s="317" t="s">
        <v>3947</v>
      </c>
      <c r="D3068" s="317">
        <v>14.737852500000001</v>
      </c>
      <c r="E3068" s="317">
        <v>-17.50815935</v>
      </c>
      <c r="F3068" s="317">
        <v>0</v>
      </c>
      <c r="G3068" s="317">
        <v>6</v>
      </c>
      <c r="H3068" s="317">
        <v>0</v>
      </c>
      <c r="I3068" s="317">
        <v>0</v>
      </c>
      <c r="J3068" s="317" t="s">
        <v>19</v>
      </c>
      <c r="K3068" s="317" t="s">
        <v>5432</v>
      </c>
      <c r="L3068" s="317" t="s">
        <v>8553</v>
      </c>
      <c r="M3068" s="317" t="e">
        <f>VLOOKUP(L3068,[2]Feuil1!$F:$F,1,)</f>
        <v>#N/A</v>
      </c>
      <c r="N3068" s="317"/>
    </row>
    <row r="3069" spans="1:14">
      <c r="A3069" s="317" t="str">
        <f>_xlfn.XLOOKUP(B3069,NRO!I:I,NRO!H:H)</f>
        <v>REP</v>
      </c>
      <c r="B3069" s="317" t="s">
        <v>157</v>
      </c>
      <c r="C3069" s="317" t="s">
        <v>4347</v>
      </c>
      <c r="D3069" s="317">
        <v>14.669517000000001</v>
      </c>
      <c r="E3069" s="317">
        <v>-17.429444</v>
      </c>
      <c r="F3069" s="317">
        <v>0</v>
      </c>
      <c r="G3069" s="317">
        <v>16</v>
      </c>
      <c r="H3069" s="317">
        <v>0</v>
      </c>
      <c r="I3069" s="317">
        <v>0</v>
      </c>
      <c r="J3069" s="317" t="s">
        <v>19</v>
      </c>
      <c r="K3069" s="317" t="s">
        <v>5432</v>
      </c>
      <c r="L3069" s="317" t="s">
        <v>8554</v>
      </c>
      <c r="M3069" s="317" t="e">
        <f>VLOOKUP(L3069,[2]Feuil1!$F:$F,1,)</f>
        <v>#N/A</v>
      </c>
      <c r="N3069" s="317"/>
    </row>
    <row r="3070" spans="1:14">
      <c r="A3070" s="317" t="str">
        <f>_xlfn.XLOOKUP(B3070,NRO!I:I,NRO!H:H)</f>
        <v>REP</v>
      </c>
      <c r="B3070" s="317" t="s">
        <v>160</v>
      </c>
      <c r="C3070" s="317" t="s">
        <v>4161</v>
      </c>
      <c r="D3070" s="317">
        <v>14.6713</v>
      </c>
      <c r="E3070" s="317">
        <v>-17.426130000000001</v>
      </c>
      <c r="F3070" s="317">
        <v>0</v>
      </c>
      <c r="G3070" s="317">
        <v>6</v>
      </c>
      <c r="H3070" s="317">
        <v>0</v>
      </c>
      <c r="I3070" s="317">
        <v>0</v>
      </c>
      <c r="J3070" s="317" t="s">
        <v>19</v>
      </c>
      <c r="K3070" s="317" t="s">
        <v>5432</v>
      </c>
      <c r="L3070" s="317" t="s">
        <v>8555</v>
      </c>
      <c r="M3070" s="317" t="e">
        <f>VLOOKUP(L3070,[2]Feuil1!$F:$F,1,)</f>
        <v>#N/A</v>
      </c>
      <c r="N3070" s="317"/>
    </row>
    <row r="3071" spans="1:14">
      <c r="A3071" s="317" t="str">
        <f>_xlfn.XLOOKUP(B3071,NRO!I:I,NRO!H:H)</f>
        <v>KMR</v>
      </c>
      <c r="B3071" s="317" t="s">
        <v>563</v>
      </c>
      <c r="C3071" s="317" t="s">
        <v>3748</v>
      </c>
      <c r="D3071" s="317">
        <v>14.77117</v>
      </c>
      <c r="E3071" s="317">
        <v>-17.347249999999999</v>
      </c>
      <c r="F3071" s="317">
        <v>0</v>
      </c>
      <c r="G3071" s="317">
        <v>6</v>
      </c>
      <c r="H3071" s="317">
        <v>0</v>
      </c>
      <c r="I3071" s="317">
        <v>0</v>
      </c>
      <c r="J3071" s="318" t="s">
        <v>12</v>
      </c>
      <c r="K3071" s="317" t="s">
        <v>5432</v>
      </c>
      <c r="L3071" s="317" t="s">
        <v>8556</v>
      </c>
      <c r="M3071" s="317" t="e">
        <f>VLOOKUP(L3071,[2]Feuil1!$F:$F,1,)</f>
        <v>#N/A</v>
      </c>
      <c r="N3071" s="317"/>
    </row>
    <row r="3072" spans="1:14">
      <c r="A3072" s="317" t="str">
        <f>_xlfn.XLOOKUP(B3072,NRO!I:I,NRO!H:H)</f>
        <v>ACA</v>
      </c>
      <c r="B3072" s="317" t="s">
        <v>186</v>
      </c>
      <c r="C3072" s="317" t="s">
        <v>4333</v>
      </c>
      <c r="D3072" s="317">
        <v>14.710660000000001</v>
      </c>
      <c r="E3072" s="317">
        <v>-17.479407999999999</v>
      </c>
      <c r="F3072" s="317">
        <v>0</v>
      </c>
      <c r="G3072" s="317">
        <v>32</v>
      </c>
      <c r="H3072" s="317">
        <v>0</v>
      </c>
      <c r="I3072" s="317">
        <v>0</v>
      </c>
      <c r="J3072" s="317" t="s">
        <v>19</v>
      </c>
      <c r="K3072" s="317" t="s">
        <v>5432</v>
      </c>
      <c r="L3072" s="317" t="s">
        <v>8557</v>
      </c>
      <c r="M3072" s="317" t="e">
        <f>VLOOKUP(L3072,[2]Feuil1!$F:$F,1,)</f>
        <v>#N/A</v>
      </c>
      <c r="N3072" s="317"/>
    </row>
    <row r="3073" spans="1:14">
      <c r="A3073" s="317" t="str">
        <f>_xlfn.XLOOKUP(B3073,NRO!I:I,NRO!H:H)</f>
        <v>REP</v>
      </c>
      <c r="B3073" s="317" t="s">
        <v>156</v>
      </c>
      <c r="C3073" s="317" t="s">
        <v>4257</v>
      </c>
      <c r="D3073" s="317">
        <v>14.660769999999999</v>
      </c>
      <c r="E3073" s="317">
        <v>-17.437336999999999</v>
      </c>
      <c r="F3073" s="317">
        <v>0</v>
      </c>
      <c r="G3073" s="317">
        <v>4</v>
      </c>
      <c r="H3073" s="317">
        <v>0</v>
      </c>
      <c r="I3073" s="317">
        <v>0</v>
      </c>
      <c r="J3073" s="317" t="s">
        <v>19</v>
      </c>
      <c r="K3073" s="317" t="s">
        <v>5432</v>
      </c>
      <c r="L3073" s="317" t="s">
        <v>8558</v>
      </c>
      <c r="M3073" s="317" t="e">
        <f>VLOOKUP(L3073,[2]Feuil1!$F:$F,1,)</f>
        <v>#N/A</v>
      </c>
      <c r="N3073" s="317"/>
    </row>
    <row r="3074" spans="1:14">
      <c r="A3074" s="317" t="str">
        <f>_xlfn.XLOOKUP(B3074,NRO!I:I,NRO!H:H)</f>
        <v>ACA</v>
      </c>
      <c r="B3074" s="317" t="s">
        <v>569</v>
      </c>
      <c r="C3074" s="317" t="s">
        <v>3741</v>
      </c>
      <c r="D3074" s="317">
        <v>14.703569</v>
      </c>
      <c r="E3074" s="317">
        <v>-17.447025</v>
      </c>
      <c r="F3074" s="317">
        <v>0</v>
      </c>
      <c r="G3074" s="317">
        <v>6</v>
      </c>
      <c r="H3074" s="317">
        <v>0</v>
      </c>
      <c r="I3074" s="317">
        <v>0</v>
      </c>
      <c r="J3074" s="317" t="s">
        <v>19</v>
      </c>
      <c r="K3074" s="317" t="s">
        <v>5432</v>
      </c>
      <c r="L3074" s="317" t="s">
        <v>8559</v>
      </c>
      <c r="M3074" s="317" t="e">
        <f>VLOOKUP(L3074,[2]Feuil1!$F:$F,1,)</f>
        <v>#N/A</v>
      </c>
      <c r="N3074" s="317"/>
    </row>
    <row r="3075" spans="1:14">
      <c r="A3075" s="317" t="str">
        <f>_xlfn.XLOOKUP(B3075,NRO!I:I,NRO!H:H)</f>
        <v>ACA</v>
      </c>
      <c r="B3075" s="317" t="s">
        <v>190</v>
      </c>
      <c r="C3075" s="317" t="s">
        <v>4967</v>
      </c>
      <c r="D3075" s="317">
        <v>14.70020525</v>
      </c>
      <c r="E3075" s="317">
        <v>-17.478154920000001</v>
      </c>
      <c r="F3075" s="317">
        <v>0</v>
      </c>
      <c r="G3075" s="317">
        <v>12</v>
      </c>
      <c r="H3075" s="317">
        <v>0</v>
      </c>
      <c r="I3075" s="317">
        <v>0</v>
      </c>
      <c r="J3075" s="317" t="s">
        <v>19</v>
      </c>
      <c r="K3075" s="317" t="s">
        <v>5432</v>
      </c>
      <c r="L3075" s="317" t="s">
        <v>8560</v>
      </c>
      <c r="M3075" s="317" t="e">
        <f>VLOOKUP(L3075,[2]Feuil1!$F:$F,1,)</f>
        <v>#N/A</v>
      </c>
      <c r="N3075" s="317"/>
    </row>
    <row r="3076" spans="1:14">
      <c r="A3076" s="317" t="str">
        <f>_xlfn.XLOOKUP(B3076,NRO!I:I,NRO!H:H)</f>
        <v>GDW</v>
      </c>
      <c r="B3076" s="317" t="s">
        <v>1047</v>
      </c>
      <c r="C3076" s="317" t="s">
        <v>3872</v>
      </c>
      <c r="D3076" s="317">
        <v>14.773949999999999</v>
      </c>
      <c r="E3076" s="317">
        <v>-17.367819999999998</v>
      </c>
      <c r="F3076" s="317">
        <v>0</v>
      </c>
      <c r="G3076" s="317">
        <v>8</v>
      </c>
      <c r="H3076" s="317">
        <v>0</v>
      </c>
      <c r="I3076" s="317">
        <v>0</v>
      </c>
      <c r="J3076" s="318" t="s">
        <v>12</v>
      </c>
      <c r="K3076" s="317" t="s">
        <v>5432</v>
      </c>
      <c r="L3076" s="317" t="s">
        <v>8561</v>
      </c>
      <c r="M3076" s="317" t="e">
        <f>VLOOKUP(L3076,[2]Feuil1!$F:$F,1,)</f>
        <v>#N/A</v>
      </c>
      <c r="N3076" s="317"/>
    </row>
    <row r="3077" spans="1:14">
      <c r="A3077" s="317" t="str">
        <f>_xlfn.XLOOKUP(B3077,NRO!I:I,NRO!H:H)</f>
        <v>MBW</v>
      </c>
      <c r="B3077" s="317" t="s">
        <v>711</v>
      </c>
      <c r="C3077" s="317" t="s">
        <v>4260</v>
      </c>
      <c r="D3077" s="317">
        <v>14.737679999999999</v>
      </c>
      <c r="E3077" s="317">
        <v>-17.32882</v>
      </c>
      <c r="F3077" s="317">
        <v>0</v>
      </c>
      <c r="G3077" s="317">
        <v>6</v>
      </c>
      <c r="H3077" s="317">
        <v>0</v>
      </c>
      <c r="I3077" s="317">
        <v>0</v>
      </c>
      <c r="J3077" s="318" t="s">
        <v>12</v>
      </c>
      <c r="K3077" s="317" t="s">
        <v>5432</v>
      </c>
      <c r="L3077" s="317" t="s">
        <v>8562</v>
      </c>
      <c r="M3077" s="317" t="e">
        <f>VLOOKUP(L3077,[2]Feuil1!$F:$F,1,)</f>
        <v>#N/A</v>
      </c>
      <c r="N3077" s="317"/>
    </row>
    <row r="3078" spans="1:14">
      <c r="A3078" s="317" t="str">
        <f>_xlfn.XLOOKUP(B3078,NRO!I:I,NRO!H:H)</f>
        <v>NFO</v>
      </c>
      <c r="B3078" s="317" t="s">
        <v>288</v>
      </c>
      <c r="C3078" s="317" t="s">
        <v>5059</v>
      </c>
      <c r="D3078" s="317">
        <v>14.75935</v>
      </c>
      <c r="E3078" s="317">
        <v>-17.465250000000001</v>
      </c>
      <c r="F3078" s="317">
        <v>0</v>
      </c>
      <c r="G3078" s="317">
        <v>6</v>
      </c>
      <c r="H3078" s="317">
        <v>0</v>
      </c>
      <c r="I3078" s="317">
        <v>0</v>
      </c>
      <c r="J3078" s="317" t="s">
        <v>19</v>
      </c>
      <c r="K3078" s="317" t="s">
        <v>5432</v>
      </c>
      <c r="L3078" s="317" t="s">
        <v>8563</v>
      </c>
      <c r="M3078" s="317" t="e">
        <f>VLOOKUP(L3078,[2]Feuil1!$F:$F,1,)</f>
        <v>#N/A</v>
      </c>
      <c r="N3078" s="317"/>
    </row>
    <row r="3079" spans="1:14">
      <c r="A3079" s="317" t="str">
        <f>_xlfn.XLOOKUP(B3079,NRO!I:I,NRO!H:H)</f>
        <v>GMB</v>
      </c>
      <c r="B3079" s="317" t="s">
        <v>465</v>
      </c>
      <c r="C3079" s="317" t="s">
        <v>4542</v>
      </c>
      <c r="D3079" s="317">
        <v>14.41597</v>
      </c>
      <c r="E3079" s="317">
        <v>-16.981860000000001</v>
      </c>
      <c r="F3079" s="317">
        <v>0</v>
      </c>
      <c r="G3079" s="317">
        <v>6</v>
      </c>
      <c r="H3079" s="317">
        <v>0</v>
      </c>
      <c r="I3079" s="317">
        <v>0</v>
      </c>
      <c r="J3079" s="320" t="s">
        <v>23</v>
      </c>
      <c r="K3079" s="317" t="s">
        <v>5432</v>
      </c>
      <c r="L3079" s="317" t="s">
        <v>8564</v>
      </c>
      <c r="M3079" s="317" t="e">
        <f>VLOOKUP(L3079,[2]Feuil1!$F:$F,1,)</f>
        <v>#N/A</v>
      </c>
      <c r="N3079" s="317"/>
    </row>
    <row r="3080" spans="1:14">
      <c r="A3080" s="317" t="str">
        <f>_xlfn.XLOOKUP(B3080,NRO!I:I,NRO!H:H)</f>
        <v>THS</v>
      </c>
      <c r="B3080" s="317" t="s">
        <v>1311</v>
      </c>
      <c r="C3080" s="317" t="s">
        <v>4017</v>
      </c>
      <c r="D3080" s="317">
        <v>14.742459999999999</v>
      </c>
      <c r="E3080" s="317">
        <v>-16.957319999999999</v>
      </c>
      <c r="F3080" s="317">
        <v>0</v>
      </c>
      <c r="G3080" s="317">
        <v>8</v>
      </c>
      <c r="H3080" s="317">
        <v>0</v>
      </c>
      <c r="I3080" s="317">
        <v>0</v>
      </c>
      <c r="J3080" s="320" t="s">
        <v>23</v>
      </c>
      <c r="K3080" s="317" t="s">
        <v>5432</v>
      </c>
      <c r="L3080" s="317" t="s">
        <v>8565</v>
      </c>
      <c r="M3080" s="317" t="e">
        <f>VLOOKUP(L3080,[2]Feuil1!$F:$F,1,)</f>
        <v>#N/A</v>
      </c>
      <c r="N3080" s="317"/>
    </row>
    <row r="3081" spans="1:14">
      <c r="A3081" s="317" t="str">
        <f>_xlfn.XLOOKUP(B3081,NRO!I:I,NRO!H:H)</f>
        <v>YOF</v>
      </c>
      <c r="B3081" s="317" t="s">
        <v>281</v>
      </c>
      <c r="C3081" s="317" t="s">
        <v>4974</v>
      </c>
      <c r="D3081" s="317">
        <v>14.742699999999999</v>
      </c>
      <c r="E3081" s="317">
        <v>-17.501059999999999</v>
      </c>
      <c r="F3081" s="317">
        <v>0</v>
      </c>
      <c r="G3081" s="317">
        <v>6</v>
      </c>
      <c r="H3081" s="317">
        <v>0</v>
      </c>
      <c r="I3081" s="317">
        <v>0</v>
      </c>
      <c r="J3081" s="317" t="s">
        <v>19</v>
      </c>
      <c r="K3081" s="317" t="s">
        <v>5432</v>
      </c>
      <c r="L3081" s="317" t="s">
        <v>8566</v>
      </c>
      <c r="M3081" s="317" t="e">
        <f>VLOOKUP(L3081,[2]Feuil1!$F:$F,1,)</f>
        <v>#N/A</v>
      </c>
      <c r="N3081" s="317"/>
    </row>
    <row r="3082" spans="1:14">
      <c r="A3082" s="317" t="str">
        <f>_xlfn.XLOOKUP(B3082,NRO!I:I,NRO!H:H)</f>
        <v>YOF</v>
      </c>
      <c r="B3082" s="317" t="s">
        <v>281</v>
      </c>
      <c r="C3082" s="317" t="s">
        <v>5127</v>
      </c>
      <c r="D3082" s="317">
        <v>14.74335</v>
      </c>
      <c r="E3082" s="317">
        <v>-17.498909999999999</v>
      </c>
      <c r="F3082" s="317">
        <v>0</v>
      </c>
      <c r="G3082" s="317">
        <v>6</v>
      </c>
      <c r="H3082" s="317">
        <v>0</v>
      </c>
      <c r="I3082" s="317">
        <v>0</v>
      </c>
      <c r="J3082" s="317" t="s">
        <v>19</v>
      </c>
      <c r="K3082" s="317" t="s">
        <v>5432</v>
      </c>
      <c r="L3082" s="317" t="s">
        <v>8567</v>
      </c>
      <c r="M3082" s="317" t="e">
        <f>VLOOKUP(L3082,[2]Feuil1!$F:$F,1,)</f>
        <v>#N/A</v>
      </c>
      <c r="N3082" s="317"/>
    </row>
    <row r="3083" spans="1:14">
      <c r="A3083" s="317" t="str">
        <f>_xlfn.XLOOKUP(B3083,NRO!I:I,NRO!H:H)</f>
        <v>YOF</v>
      </c>
      <c r="B3083" s="317" t="s">
        <v>281</v>
      </c>
      <c r="C3083" s="317" t="s">
        <v>4976</v>
      </c>
      <c r="D3083" s="317">
        <v>14.747450000000001</v>
      </c>
      <c r="E3083" s="317">
        <v>-17.498550000000002</v>
      </c>
      <c r="F3083" s="317">
        <v>0</v>
      </c>
      <c r="G3083" s="317">
        <v>6</v>
      </c>
      <c r="H3083" s="317">
        <v>0</v>
      </c>
      <c r="I3083" s="317">
        <v>0</v>
      </c>
      <c r="J3083" s="317" t="s">
        <v>19</v>
      </c>
      <c r="K3083" s="317" t="s">
        <v>5432</v>
      </c>
      <c r="L3083" s="317" t="s">
        <v>8568</v>
      </c>
      <c r="M3083" s="317" t="e">
        <f>VLOOKUP(L3083,[2]Feuil1!$F:$F,1,)</f>
        <v>#N/A</v>
      </c>
      <c r="N3083" s="317"/>
    </row>
    <row r="3084" spans="1:14">
      <c r="A3084" s="317" t="str">
        <f>_xlfn.XLOOKUP(B3084,NRO!I:I,NRO!H:H)</f>
        <v>NGA</v>
      </c>
      <c r="B3084" s="317" t="s">
        <v>578</v>
      </c>
      <c r="C3084" s="317" t="s">
        <v>4483</v>
      </c>
      <c r="D3084" s="317">
        <v>16.067039999999999</v>
      </c>
      <c r="E3084" s="317">
        <v>-16.447340000000001</v>
      </c>
      <c r="F3084" s="317">
        <v>0</v>
      </c>
      <c r="G3084" s="317">
        <v>6</v>
      </c>
      <c r="H3084" s="317">
        <v>0</v>
      </c>
      <c r="I3084" s="317">
        <v>0</v>
      </c>
      <c r="J3084" s="321" t="s">
        <v>26</v>
      </c>
      <c r="K3084" s="317" t="s">
        <v>5432</v>
      </c>
      <c r="L3084" s="317" t="s">
        <v>8569</v>
      </c>
      <c r="M3084" s="317" t="e">
        <f>VLOOKUP(L3084,[2]Feuil1!$F:$F,1,)</f>
        <v>#N/A</v>
      </c>
      <c r="N3084" s="317"/>
    </row>
    <row r="3085" spans="1:14">
      <c r="A3085" s="317" t="str">
        <f>_xlfn.XLOOKUP(B3085,NRO!I:I,NRO!H:H)</f>
        <v>ACA</v>
      </c>
      <c r="B3085" s="317" t="s">
        <v>655</v>
      </c>
      <c r="C3085" s="317" t="s">
        <v>5163</v>
      </c>
      <c r="D3085" s="317">
        <v>14.6965</v>
      </c>
      <c r="E3085" s="317">
        <v>-17.460049999999999</v>
      </c>
      <c r="F3085" s="317">
        <v>0</v>
      </c>
      <c r="G3085" s="317">
        <v>48</v>
      </c>
      <c r="H3085" s="317">
        <v>0</v>
      </c>
      <c r="I3085" s="317">
        <v>0</v>
      </c>
      <c r="J3085" s="317" t="s">
        <v>19</v>
      </c>
      <c r="K3085" s="317" t="s">
        <v>5432</v>
      </c>
      <c r="L3085" s="317" t="s">
        <v>8570</v>
      </c>
      <c r="M3085" s="317" t="e">
        <f>VLOOKUP(L3085,[2]Feuil1!$F:$F,1,)</f>
        <v>#N/A</v>
      </c>
      <c r="N3085" s="317"/>
    </row>
    <row r="3086" spans="1:14">
      <c r="A3086" s="317" t="str">
        <f>_xlfn.XLOOKUP(B3086,NRO!I:I,NRO!H:H)</f>
        <v>HAN</v>
      </c>
      <c r="B3086" s="317" t="s">
        <v>794</v>
      </c>
      <c r="C3086" s="317" t="s">
        <v>3837</v>
      </c>
      <c r="D3086" s="317">
        <v>14.69149</v>
      </c>
      <c r="E3086" s="317">
        <v>-17.436969999999999</v>
      </c>
      <c r="F3086" s="317">
        <v>0</v>
      </c>
      <c r="G3086" s="317">
        <v>6</v>
      </c>
      <c r="H3086" s="317">
        <v>0</v>
      </c>
      <c r="I3086" s="317">
        <v>0</v>
      </c>
      <c r="J3086" s="317" t="s">
        <v>19</v>
      </c>
      <c r="K3086" s="317" t="s">
        <v>5432</v>
      </c>
      <c r="L3086" s="317" t="s">
        <v>8571</v>
      </c>
      <c r="M3086" s="317" t="e">
        <f>VLOOKUP(L3086,[2]Feuil1!$F:$F,1,)</f>
        <v>#N/A</v>
      </c>
      <c r="N3086" s="317"/>
    </row>
    <row r="3087" spans="1:14">
      <c r="A3087" s="317" t="str">
        <f>_xlfn.XLOOKUP(B3087,NRO!I:I,NRO!H:H)</f>
        <v>THS</v>
      </c>
      <c r="B3087" s="317" t="s">
        <v>1420</v>
      </c>
      <c r="C3087" s="317" t="s">
        <v>3692</v>
      </c>
      <c r="D3087" s="317">
        <v>14.77355</v>
      </c>
      <c r="E3087" s="317">
        <v>-16.925840000000001</v>
      </c>
      <c r="F3087" s="317">
        <v>0</v>
      </c>
      <c r="G3087" s="317">
        <v>8</v>
      </c>
      <c r="H3087" s="317">
        <v>0</v>
      </c>
      <c r="I3087" s="317">
        <v>0</v>
      </c>
      <c r="J3087" s="320" t="s">
        <v>23</v>
      </c>
      <c r="K3087" s="317" t="s">
        <v>5432</v>
      </c>
      <c r="L3087" s="317" t="s">
        <v>8572</v>
      </c>
      <c r="M3087" s="317" t="e">
        <f>VLOOKUP(L3087,[2]Feuil1!$F:$F,1,)</f>
        <v>#N/A</v>
      </c>
      <c r="N3087" s="317"/>
    </row>
    <row r="3088" spans="1:14">
      <c r="A3088" s="317" t="str">
        <f>_xlfn.XLOOKUP(B3088,NRO!I:I,NRO!H:H)</f>
        <v>THS</v>
      </c>
      <c r="B3088" s="317" t="s">
        <v>826</v>
      </c>
      <c r="C3088" s="317" t="s">
        <v>4695</v>
      </c>
      <c r="D3088" s="317">
        <v>14.76854</v>
      </c>
      <c r="E3088" s="317">
        <v>-16.9543</v>
      </c>
      <c r="F3088" s="317">
        <v>0</v>
      </c>
      <c r="G3088" s="317">
        <v>6</v>
      </c>
      <c r="H3088" s="317">
        <v>0</v>
      </c>
      <c r="I3088" s="317">
        <v>0</v>
      </c>
      <c r="J3088" s="320" t="s">
        <v>23</v>
      </c>
      <c r="K3088" s="317" t="s">
        <v>5432</v>
      </c>
      <c r="L3088" s="317" t="s">
        <v>8573</v>
      </c>
      <c r="M3088" s="317" t="e">
        <f>VLOOKUP(L3088,[2]Feuil1!$F:$F,1,)</f>
        <v>#N/A</v>
      </c>
      <c r="N3088" s="317"/>
    </row>
    <row r="3089" spans="1:14">
      <c r="A3089" s="317" t="str">
        <f>_xlfn.XLOOKUP(B3089,NRO!I:I,NRO!H:H)</f>
        <v>THS</v>
      </c>
      <c r="B3089" s="317" t="s">
        <v>826</v>
      </c>
      <c r="C3089" s="317" t="s">
        <v>4940</v>
      </c>
      <c r="D3089" s="317">
        <v>14.76868</v>
      </c>
      <c r="E3089" s="317">
        <v>-16.95457</v>
      </c>
      <c r="F3089" s="317">
        <v>0</v>
      </c>
      <c r="G3089" s="317">
        <v>6</v>
      </c>
      <c r="H3089" s="317">
        <v>0</v>
      </c>
      <c r="I3089" s="317">
        <v>0</v>
      </c>
      <c r="J3089" s="320" t="s">
        <v>23</v>
      </c>
      <c r="K3089" s="317" t="s">
        <v>5432</v>
      </c>
      <c r="L3089" s="317" t="s">
        <v>8574</v>
      </c>
      <c r="M3089" s="317" t="e">
        <f>VLOOKUP(L3089,[2]Feuil1!$F:$F,1,)</f>
        <v>#N/A</v>
      </c>
      <c r="N3089" s="317"/>
    </row>
    <row r="3090" spans="1:14">
      <c r="A3090" s="317" t="str">
        <f>_xlfn.XLOOKUP(B3090,NRO!I:I,NRO!H:H)</f>
        <v>TIA</v>
      </c>
      <c r="B3090" s="317" t="s">
        <v>1508</v>
      </c>
      <c r="C3090" s="317" t="s">
        <v>3894</v>
      </c>
      <c r="D3090" s="317">
        <v>14.75902</v>
      </c>
      <c r="E3090" s="317">
        <v>-17.37744</v>
      </c>
      <c r="F3090" s="317">
        <v>0</v>
      </c>
      <c r="G3090" s="317">
        <v>8</v>
      </c>
      <c r="H3090" s="317">
        <v>0</v>
      </c>
      <c r="I3090" s="317">
        <v>0</v>
      </c>
      <c r="J3090" s="318" t="s">
        <v>12</v>
      </c>
      <c r="K3090" s="317" t="s">
        <v>5432</v>
      </c>
      <c r="L3090" s="317" t="s">
        <v>8575</v>
      </c>
      <c r="M3090" s="317" t="e">
        <f>VLOOKUP(L3090,[2]Feuil1!$F:$F,1,)</f>
        <v>#N/A</v>
      </c>
      <c r="N3090" s="317"/>
    </row>
    <row r="3091" spans="1:14">
      <c r="A3091" s="317" t="str">
        <f>_xlfn.XLOOKUP(B3091,NRO!I:I,NRO!H:H)</f>
        <v>MED</v>
      </c>
      <c r="B3091" s="317" t="s">
        <v>247</v>
      </c>
      <c r="C3091" s="317" t="s">
        <v>5328</v>
      </c>
      <c r="D3091" s="317">
        <v>14.687315999999999</v>
      </c>
      <c r="E3091" s="317">
        <v>-17.446425999999999</v>
      </c>
      <c r="F3091" s="317">
        <v>0</v>
      </c>
      <c r="G3091" s="317">
        <v>24</v>
      </c>
      <c r="H3091" s="317">
        <v>0</v>
      </c>
      <c r="I3091" s="317">
        <v>0</v>
      </c>
      <c r="J3091" s="317" t="s">
        <v>19</v>
      </c>
      <c r="K3091" s="317" t="s">
        <v>5432</v>
      </c>
      <c r="L3091" s="317" t="s">
        <v>8576</v>
      </c>
      <c r="M3091" s="317" t="e">
        <f>VLOOKUP(L3091,[2]Feuil1!$F:$F,1,)</f>
        <v>#N/A</v>
      </c>
      <c r="N3091" s="317"/>
    </row>
    <row r="3092" spans="1:14">
      <c r="A3092" s="317" t="str">
        <f>_xlfn.XLOOKUP(B3092,NRO!I:I,NRO!H:H)</f>
        <v>MBO</v>
      </c>
      <c r="B3092" s="317" t="s">
        <v>1689</v>
      </c>
      <c r="C3092" s="317" t="s">
        <v>4537</v>
      </c>
      <c r="D3092" s="317">
        <v>15.11769</v>
      </c>
      <c r="E3092" s="317">
        <v>-16.88232</v>
      </c>
      <c r="F3092" s="317">
        <v>0</v>
      </c>
      <c r="G3092" s="317">
        <v>6</v>
      </c>
      <c r="H3092" s="317">
        <v>0</v>
      </c>
      <c r="I3092" s="317">
        <v>0</v>
      </c>
      <c r="J3092" s="320" t="s">
        <v>23</v>
      </c>
      <c r="K3092" s="317" t="s">
        <v>5432</v>
      </c>
      <c r="L3092" s="317" t="s">
        <v>8577</v>
      </c>
      <c r="M3092" s="317" t="e">
        <f>VLOOKUP(L3092,[2]Feuil1!$F:$F,1,)</f>
        <v>#N/A</v>
      </c>
      <c r="N3092" s="317"/>
    </row>
    <row r="3093" spans="1:14">
      <c r="A3093" s="317" t="str">
        <f>_xlfn.XLOOKUP(B3093,NRO!I:I,NRO!H:H)</f>
        <v>MBO</v>
      </c>
      <c r="B3093" s="317" t="s">
        <v>1693</v>
      </c>
      <c r="C3093" s="317" t="s">
        <v>4509</v>
      </c>
      <c r="D3093" s="317">
        <v>15.13442</v>
      </c>
      <c r="E3093" s="317">
        <v>-16.8843</v>
      </c>
      <c r="F3093" s="317">
        <v>0</v>
      </c>
      <c r="G3093" s="317">
        <v>6</v>
      </c>
      <c r="H3093" s="317">
        <v>0</v>
      </c>
      <c r="I3093" s="317">
        <v>0</v>
      </c>
      <c r="J3093" s="320" t="s">
        <v>23</v>
      </c>
      <c r="K3093" s="317" t="s">
        <v>5432</v>
      </c>
      <c r="L3093" s="317" t="s">
        <v>8578</v>
      </c>
      <c r="M3093" s="317" t="e">
        <f>VLOOKUP(L3093,[2]Feuil1!$F:$F,1,)</f>
        <v>#N/A</v>
      </c>
      <c r="N3093" s="317"/>
    </row>
    <row r="3094" spans="1:14">
      <c r="A3094" s="317" t="str">
        <f>_xlfn.XLOOKUP(B3094,NRO!I:I,NRO!H:H)</f>
        <v>NGA</v>
      </c>
      <c r="B3094" s="317" t="s">
        <v>666</v>
      </c>
      <c r="C3094" s="317" t="s">
        <v>4709</v>
      </c>
      <c r="D3094" s="317">
        <v>16.06137</v>
      </c>
      <c r="E3094" s="317">
        <v>-16.427900000000001</v>
      </c>
      <c r="F3094" s="317">
        <v>0</v>
      </c>
      <c r="G3094" s="317">
        <v>6</v>
      </c>
      <c r="H3094" s="317">
        <v>0</v>
      </c>
      <c r="I3094" s="317">
        <v>0</v>
      </c>
      <c r="J3094" s="321" t="s">
        <v>26</v>
      </c>
      <c r="K3094" s="317" t="s">
        <v>5432</v>
      </c>
      <c r="L3094" s="317" t="s">
        <v>8579</v>
      </c>
      <c r="M3094" s="317" t="e">
        <f>VLOOKUP(L3094,[2]Feuil1!$F:$F,1,)</f>
        <v>#N/A</v>
      </c>
      <c r="N3094" s="317"/>
    </row>
    <row r="3095" spans="1:14">
      <c r="A3095" s="317" t="str">
        <f>_xlfn.XLOOKUP(B3095,NRO!I:I,NRO!H:H)</f>
        <v>REP</v>
      </c>
      <c r="B3095" s="317" t="s">
        <v>156</v>
      </c>
      <c r="C3095" s="317" t="s">
        <v>3770</v>
      </c>
      <c r="D3095" s="317">
        <v>14.660450000000001</v>
      </c>
      <c r="E3095" s="317">
        <v>-17.437519999999999</v>
      </c>
      <c r="F3095" s="317">
        <v>0</v>
      </c>
      <c r="G3095" s="317">
        <v>6</v>
      </c>
      <c r="H3095" s="317">
        <v>0</v>
      </c>
      <c r="I3095" s="317">
        <v>0</v>
      </c>
      <c r="J3095" s="317" t="s">
        <v>19</v>
      </c>
      <c r="K3095" s="317" t="s">
        <v>5432</v>
      </c>
      <c r="L3095" s="317" t="s">
        <v>8580</v>
      </c>
      <c r="M3095" s="317" t="e">
        <f>VLOOKUP(L3095,[2]Feuil1!$F:$F,1,)</f>
        <v>#N/A</v>
      </c>
      <c r="N3095" s="317"/>
    </row>
    <row r="3096" spans="1:14">
      <c r="A3096" s="317" t="str">
        <f>_xlfn.XLOOKUP(B3096,NRO!I:I,NRO!H:H)</f>
        <v>KLK</v>
      </c>
      <c r="B3096" s="317" t="s">
        <v>1199</v>
      </c>
      <c r="C3096" s="317" t="s">
        <v>4014</v>
      </c>
      <c r="D3096" s="317">
        <v>14.16581</v>
      </c>
      <c r="E3096" s="317">
        <v>-16.066320000000001</v>
      </c>
      <c r="F3096" s="317">
        <v>0</v>
      </c>
      <c r="G3096" s="317">
        <v>8</v>
      </c>
      <c r="H3096" s="317">
        <v>0</v>
      </c>
      <c r="I3096" s="317">
        <v>0</v>
      </c>
      <c r="J3096" s="322" t="s">
        <v>41</v>
      </c>
      <c r="K3096" s="317" t="s">
        <v>5432</v>
      </c>
      <c r="L3096" s="317" t="s">
        <v>8581</v>
      </c>
      <c r="M3096" s="317" t="e">
        <f>VLOOKUP(L3096,[2]Feuil1!$F:$F,1,)</f>
        <v>#N/A</v>
      </c>
      <c r="N3096" s="317"/>
    </row>
    <row r="3097" spans="1:14">
      <c r="A3097" s="317" t="str">
        <f>_xlfn.XLOOKUP(B3097,NRO!I:I,NRO!H:H)</f>
        <v>KLK</v>
      </c>
      <c r="B3097" s="317" t="s">
        <v>1362</v>
      </c>
      <c r="C3097" s="317" t="s">
        <v>3796</v>
      </c>
      <c r="D3097" s="317">
        <v>14.16418</v>
      </c>
      <c r="E3097" s="317">
        <v>-16.057390000000002</v>
      </c>
      <c r="F3097" s="317">
        <v>0</v>
      </c>
      <c r="G3097" s="317">
        <v>8</v>
      </c>
      <c r="H3097" s="317">
        <v>0</v>
      </c>
      <c r="I3097" s="317">
        <v>0</v>
      </c>
      <c r="J3097" s="322" t="s">
        <v>41</v>
      </c>
      <c r="K3097" s="317" t="s">
        <v>5432</v>
      </c>
      <c r="L3097" s="317" t="s">
        <v>8582</v>
      </c>
      <c r="M3097" s="317" t="e">
        <f>VLOOKUP(L3097,[2]Feuil1!$F:$F,1,)</f>
        <v>#N/A</v>
      </c>
      <c r="N3097" s="317"/>
    </row>
    <row r="3098" spans="1:14">
      <c r="A3098" s="317" t="str">
        <f>_xlfn.XLOOKUP(B3098,NRO!I:I,NRO!H:H)</f>
        <v>TIA</v>
      </c>
      <c r="B3098" s="317" t="s">
        <v>1001</v>
      </c>
      <c r="C3098" s="317" t="s">
        <v>4064</v>
      </c>
      <c r="D3098" s="317">
        <v>14.761100000000001</v>
      </c>
      <c r="E3098" s="317">
        <v>-17.39133</v>
      </c>
      <c r="F3098" s="317">
        <v>0</v>
      </c>
      <c r="G3098" s="317">
        <v>8</v>
      </c>
      <c r="H3098" s="317">
        <v>0</v>
      </c>
      <c r="I3098" s="317">
        <v>0</v>
      </c>
      <c r="J3098" s="318" t="s">
        <v>12</v>
      </c>
      <c r="K3098" s="317" t="s">
        <v>5432</v>
      </c>
      <c r="L3098" s="317" t="s">
        <v>8583</v>
      </c>
      <c r="M3098" s="317" t="e">
        <f>VLOOKUP(L3098,[2]Feuil1!$F:$F,1,)</f>
        <v>#N/A</v>
      </c>
      <c r="N3098" s="317"/>
    </row>
    <row r="3099" spans="1:14">
      <c r="A3099" s="317" t="str">
        <f>_xlfn.XLOOKUP(B3099,NRO!I:I,NRO!H:H)</f>
        <v>DMD</v>
      </c>
      <c r="B3099" s="317" t="s">
        <v>1538</v>
      </c>
      <c r="C3099" s="317" t="s">
        <v>3901</v>
      </c>
      <c r="D3099" s="317">
        <v>14.73095</v>
      </c>
      <c r="E3099" s="317">
        <v>-17.18242</v>
      </c>
      <c r="F3099" s="317">
        <v>0</v>
      </c>
      <c r="G3099" s="317">
        <v>8</v>
      </c>
      <c r="H3099" s="317">
        <v>0</v>
      </c>
      <c r="I3099" s="317">
        <v>0</v>
      </c>
      <c r="J3099" s="318" t="s">
        <v>12</v>
      </c>
      <c r="K3099" s="317" t="s">
        <v>5432</v>
      </c>
      <c r="L3099" s="317" t="s">
        <v>8584</v>
      </c>
      <c r="M3099" s="317" t="e">
        <f>VLOOKUP(L3099,[2]Feuil1!$F:$F,1,)</f>
        <v>#N/A</v>
      </c>
      <c r="N3099" s="317"/>
    </row>
    <row r="3100" spans="1:14">
      <c r="A3100" s="317" t="str">
        <f>_xlfn.XLOOKUP(B3100,NRO!I:I,NRO!H:H)</f>
        <v>GMB</v>
      </c>
      <c r="B3100" s="317" t="s">
        <v>1295</v>
      </c>
      <c r="C3100" s="317" t="s">
        <v>4425</v>
      </c>
      <c r="D3100" s="317">
        <v>14.451610000000001</v>
      </c>
      <c r="E3100" s="317">
        <v>-16.970759999999999</v>
      </c>
      <c r="F3100" s="317">
        <v>0</v>
      </c>
      <c r="G3100" s="317">
        <v>8</v>
      </c>
      <c r="H3100" s="317">
        <v>0</v>
      </c>
      <c r="I3100" s="317">
        <v>0</v>
      </c>
      <c r="J3100" s="320" t="s">
        <v>23</v>
      </c>
      <c r="K3100" s="317" t="s">
        <v>5432</v>
      </c>
      <c r="L3100" s="317" t="s">
        <v>8585</v>
      </c>
      <c r="M3100" s="317" t="e">
        <f>VLOOKUP(L3100,[2]Feuil1!$F:$F,1,)</f>
        <v>#N/A</v>
      </c>
      <c r="N3100" s="317"/>
    </row>
    <row r="3101" spans="1:14">
      <c r="A3101" s="317" t="str">
        <f>_xlfn.XLOOKUP(B3101,NRO!I:I,NRO!H:H)</f>
        <v>MBW</v>
      </c>
      <c r="B3101" s="317" t="s">
        <v>1290</v>
      </c>
      <c r="C3101" s="317" t="s">
        <v>4002</v>
      </c>
      <c r="D3101" s="317">
        <v>14.765768059999999</v>
      </c>
      <c r="E3101" s="317">
        <v>-17.303724720000002</v>
      </c>
      <c r="F3101" s="317">
        <v>0</v>
      </c>
      <c r="G3101" s="317">
        <v>8</v>
      </c>
      <c r="H3101" s="317">
        <v>0</v>
      </c>
      <c r="I3101" s="317">
        <v>0</v>
      </c>
      <c r="J3101" s="318" t="s">
        <v>12</v>
      </c>
      <c r="K3101" s="317" t="s">
        <v>5432</v>
      </c>
      <c r="L3101" s="317" t="s">
        <v>8586</v>
      </c>
      <c r="M3101" s="317" t="e">
        <f>VLOOKUP(L3101,[2]Feuil1!$F:$F,1,)</f>
        <v>#N/A</v>
      </c>
      <c r="N3101" s="317"/>
    </row>
    <row r="3102" spans="1:14">
      <c r="A3102" s="317" t="str">
        <f>_xlfn.XLOOKUP(B3102,NRO!I:I,NRO!H:H)</f>
        <v>RUF</v>
      </c>
      <c r="B3102" s="317" t="s">
        <v>805</v>
      </c>
      <c r="C3102" s="317" t="s">
        <v>4306</v>
      </c>
      <c r="D3102" s="317">
        <v>14.744590000000001</v>
      </c>
      <c r="E3102" s="317">
        <v>-17.288550000000001</v>
      </c>
      <c r="F3102" s="317">
        <v>0</v>
      </c>
      <c r="G3102" s="317">
        <v>6</v>
      </c>
      <c r="H3102" s="317">
        <v>0</v>
      </c>
      <c r="I3102" s="317">
        <v>0</v>
      </c>
      <c r="J3102" s="318" t="s">
        <v>12</v>
      </c>
      <c r="K3102" s="317" t="s">
        <v>5432</v>
      </c>
      <c r="L3102" s="317" t="s">
        <v>8587</v>
      </c>
      <c r="M3102" s="317" t="e">
        <f>VLOOKUP(L3102,[2]Feuil1!$F:$F,1,)</f>
        <v>#N/A</v>
      </c>
      <c r="N3102" s="317"/>
    </row>
    <row r="3103" spans="1:14">
      <c r="A3103" s="317" t="str">
        <f>_xlfn.XLOOKUP(B3103,NRO!I:I,NRO!H:H)</f>
        <v>GMB</v>
      </c>
      <c r="B3103" s="317" t="s">
        <v>836</v>
      </c>
      <c r="C3103" s="317" t="s">
        <v>4658</v>
      </c>
      <c r="D3103" s="317">
        <v>14.44309</v>
      </c>
      <c r="E3103" s="317">
        <v>-16.96454</v>
      </c>
      <c r="F3103" s="317">
        <v>0</v>
      </c>
      <c r="G3103" s="317">
        <v>6</v>
      </c>
      <c r="H3103" s="317">
        <v>0</v>
      </c>
      <c r="I3103" s="317">
        <v>0</v>
      </c>
      <c r="J3103" s="320" t="s">
        <v>23</v>
      </c>
      <c r="K3103" s="317" t="s">
        <v>5432</v>
      </c>
      <c r="L3103" s="317" t="s">
        <v>8588</v>
      </c>
      <c r="M3103" s="317" t="e">
        <f>VLOOKUP(L3103,[2]Feuil1!$F:$F,1,)</f>
        <v>#N/A</v>
      </c>
      <c r="N3103" s="317"/>
    </row>
    <row r="3104" spans="1:14">
      <c r="A3104" s="317" t="str">
        <f>_xlfn.XLOOKUP(B3104,NRO!I:I,NRO!H:H)</f>
        <v>GMB</v>
      </c>
      <c r="B3104" s="317" t="s">
        <v>968</v>
      </c>
      <c r="C3104" s="317" t="s">
        <v>4022</v>
      </c>
      <c r="D3104" s="317">
        <v>14.465949999999999</v>
      </c>
      <c r="E3104" s="317">
        <v>-17.00835</v>
      </c>
      <c r="F3104" s="317">
        <v>0</v>
      </c>
      <c r="G3104" s="317">
        <v>8</v>
      </c>
      <c r="H3104" s="317">
        <v>0</v>
      </c>
      <c r="I3104" s="317">
        <v>0</v>
      </c>
      <c r="J3104" s="320" t="s">
        <v>23</v>
      </c>
      <c r="K3104" s="317" t="s">
        <v>5432</v>
      </c>
      <c r="L3104" s="317" t="s">
        <v>8589</v>
      </c>
      <c r="M3104" s="317" t="e">
        <f>VLOOKUP(L3104,[2]Feuil1!$F:$F,1,)</f>
        <v>#N/A</v>
      </c>
      <c r="N3104" s="317"/>
    </row>
    <row r="3105" spans="1:14">
      <c r="A3105" s="317" t="e">
        <f>_xlfn.XLOOKUP(B3105,NRO!I:I,NRO!H:H)</f>
        <v>#N/A</v>
      </c>
      <c r="B3105" s="317" t="s">
        <v>5329</v>
      </c>
      <c r="C3105" s="317" t="s">
        <v>5070</v>
      </c>
      <c r="D3105" s="317">
        <v>14.731920000000001</v>
      </c>
      <c r="E3105" s="317">
        <v>-17.450240000000001</v>
      </c>
      <c r="F3105" s="317">
        <v>0</v>
      </c>
      <c r="G3105" s="317">
        <v>6</v>
      </c>
      <c r="H3105" s="317">
        <v>0</v>
      </c>
      <c r="I3105" s="317">
        <v>0</v>
      </c>
      <c r="J3105" s="317" t="s">
        <v>19</v>
      </c>
      <c r="K3105" s="317" t="s">
        <v>5432</v>
      </c>
      <c r="L3105" s="317" t="s">
        <v>8590</v>
      </c>
      <c r="M3105" s="317" t="e">
        <f>VLOOKUP(L3105,[2]Feuil1!$F:$F,1,)</f>
        <v>#N/A</v>
      </c>
      <c r="N3105" s="317"/>
    </row>
    <row r="3106" spans="1:14">
      <c r="A3106" s="317" t="str">
        <f>_xlfn.XLOOKUP(B3106,NRO!I:I,NRO!H:H)</f>
        <v>GMB</v>
      </c>
      <c r="B3106" s="317" t="s">
        <v>465</v>
      </c>
      <c r="C3106" s="317" t="s">
        <v>4811</v>
      </c>
      <c r="D3106" s="317">
        <v>14.42041</v>
      </c>
      <c r="E3106" s="317">
        <v>-16.978449999999999</v>
      </c>
      <c r="F3106" s="317">
        <v>0</v>
      </c>
      <c r="G3106" s="317">
        <v>6</v>
      </c>
      <c r="H3106" s="317">
        <v>0</v>
      </c>
      <c r="I3106" s="317">
        <v>0</v>
      </c>
      <c r="J3106" s="320" t="s">
        <v>23</v>
      </c>
      <c r="K3106" s="317" t="s">
        <v>5432</v>
      </c>
      <c r="L3106" s="317" t="s">
        <v>8591</v>
      </c>
      <c r="M3106" s="317" t="e">
        <f>VLOOKUP(L3106,[2]Feuil1!$F:$F,1,)</f>
        <v>#N/A</v>
      </c>
      <c r="N3106" s="317"/>
    </row>
    <row r="3107" spans="1:14">
      <c r="A3107" s="317" t="str">
        <f>_xlfn.XLOOKUP(B3107,NRO!I:I,NRO!H:H)</f>
        <v>GMB</v>
      </c>
      <c r="B3107" s="317" t="s">
        <v>553</v>
      </c>
      <c r="C3107" s="317" t="s">
        <v>4438</v>
      </c>
      <c r="D3107" s="317">
        <v>14.44284</v>
      </c>
      <c r="E3107" s="317">
        <v>-17.010120000000001</v>
      </c>
      <c r="F3107" s="317">
        <v>0</v>
      </c>
      <c r="G3107" s="317">
        <v>6</v>
      </c>
      <c r="H3107" s="317">
        <v>0</v>
      </c>
      <c r="I3107" s="317">
        <v>0</v>
      </c>
      <c r="J3107" s="320" t="s">
        <v>23</v>
      </c>
      <c r="K3107" s="317" t="s">
        <v>5432</v>
      </c>
      <c r="L3107" s="317" t="s">
        <v>8592</v>
      </c>
      <c r="M3107" s="317" t="e">
        <f>VLOOKUP(L3107,[2]Feuil1!$F:$F,1,)</f>
        <v>#N/A</v>
      </c>
      <c r="N3107" s="317"/>
    </row>
    <row r="3108" spans="1:14">
      <c r="A3108" s="317" t="str">
        <f>_xlfn.XLOOKUP(B3108,NRO!I:I,NRO!H:H)</f>
        <v>YOF</v>
      </c>
      <c r="B3108" s="317" t="s">
        <v>830</v>
      </c>
      <c r="C3108" s="317" t="s">
        <v>4055</v>
      </c>
      <c r="D3108" s="317">
        <v>14.74715</v>
      </c>
      <c r="E3108" s="317">
        <v>-17.503350000000001</v>
      </c>
      <c r="F3108" s="317">
        <v>0</v>
      </c>
      <c r="G3108" s="317">
        <v>6</v>
      </c>
      <c r="H3108" s="317">
        <v>0</v>
      </c>
      <c r="I3108" s="317">
        <v>0</v>
      </c>
      <c r="J3108" s="317" t="s">
        <v>19</v>
      </c>
      <c r="K3108" s="317" t="s">
        <v>5432</v>
      </c>
      <c r="L3108" s="317" t="s">
        <v>8593</v>
      </c>
      <c r="M3108" s="317" t="e">
        <f>VLOOKUP(L3108,[2]Feuil1!$F:$F,1,)</f>
        <v>#N/A</v>
      </c>
      <c r="N3108" s="317"/>
    </row>
    <row r="3109" spans="1:14">
      <c r="A3109" s="317" t="str">
        <f>_xlfn.XLOOKUP(B3109,NRO!I:I,NRO!H:H)</f>
        <v>KMR</v>
      </c>
      <c r="B3109" s="317" t="s">
        <v>781</v>
      </c>
      <c r="C3109" s="317" t="s">
        <v>4066</v>
      </c>
      <c r="D3109" s="317">
        <v>14.789569999999999</v>
      </c>
      <c r="E3109" s="317">
        <v>-17.332049999999999</v>
      </c>
      <c r="F3109" s="317">
        <v>0</v>
      </c>
      <c r="G3109" s="317">
        <v>6</v>
      </c>
      <c r="H3109" s="317">
        <v>0</v>
      </c>
      <c r="I3109" s="317">
        <v>0</v>
      </c>
      <c r="J3109" s="318" t="s">
        <v>12</v>
      </c>
      <c r="K3109" s="317" t="s">
        <v>5432</v>
      </c>
      <c r="L3109" s="317" t="s">
        <v>8594</v>
      </c>
      <c r="M3109" s="317" t="e">
        <f>VLOOKUP(L3109,[2]Feuil1!$F:$F,1,)</f>
        <v>#N/A</v>
      </c>
      <c r="N3109" s="317"/>
    </row>
    <row r="3110" spans="1:14">
      <c r="A3110" s="317" t="str">
        <f>_xlfn.XLOOKUP(B3110,NRO!I:I,NRO!H:H)</f>
        <v>ACA</v>
      </c>
      <c r="B3110" s="317" t="s">
        <v>386</v>
      </c>
      <c r="C3110" s="317" t="s">
        <v>5330</v>
      </c>
      <c r="D3110" s="317">
        <v>14.7037</v>
      </c>
      <c r="E3110" s="317">
        <v>-17.4617</v>
      </c>
      <c r="F3110" s="317">
        <v>0</v>
      </c>
      <c r="G3110" s="317">
        <v>6</v>
      </c>
      <c r="H3110" s="317">
        <v>0</v>
      </c>
      <c r="I3110" s="317">
        <v>0</v>
      </c>
      <c r="J3110" s="317" t="s">
        <v>19</v>
      </c>
      <c r="K3110" s="317" t="s">
        <v>5432</v>
      </c>
      <c r="L3110" s="317" t="s">
        <v>8595</v>
      </c>
      <c r="M3110" s="317" t="e">
        <f>VLOOKUP(L3110,[2]Feuil1!$F:$F,1,)</f>
        <v>#N/A</v>
      </c>
      <c r="N3110" s="317"/>
    </row>
    <row r="3111" spans="1:14">
      <c r="A3111" s="317" t="str">
        <f>_xlfn.XLOOKUP(B3111,NRO!I:I,NRO!H:H)</f>
        <v>ZIG</v>
      </c>
      <c r="B3111" s="317" t="s">
        <v>1461</v>
      </c>
      <c r="C3111" s="317" t="s">
        <v>3789</v>
      </c>
      <c r="D3111" s="317">
        <v>12.562530000000001</v>
      </c>
      <c r="E3111" s="317">
        <v>-16.294930000000001</v>
      </c>
      <c r="F3111" s="317">
        <v>0</v>
      </c>
      <c r="G3111" s="317">
        <v>8</v>
      </c>
      <c r="H3111" s="317">
        <v>0</v>
      </c>
      <c r="I3111" s="317">
        <v>0</v>
      </c>
      <c r="J3111" s="319" t="s">
        <v>17</v>
      </c>
      <c r="K3111" s="317" t="s">
        <v>5432</v>
      </c>
      <c r="L3111" s="317" t="s">
        <v>8596</v>
      </c>
      <c r="M3111" s="317" t="str">
        <f>VLOOKUP(L3111,[2]Feuil1!$F:$F,1,)</f>
        <v>O_ZIG_A23_PBO130_7</v>
      </c>
      <c r="N3111" s="317"/>
    </row>
    <row r="3112" spans="1:14">
      <c r="A3112" s="317" t="str">
        <f>_xlfn.XLOOKUP(B3112,NRO!I:I,NRO!H:H)</f>
        <v>SVD</v>
      </c>
      <c r="B3112" s="317" t="s">
        <v>291</v>
      </c>
      <c r="C3112" s="317" t="s">
        <v>5331</v>
      </c>
      <c r="D3112" s="317">
        <v>14.72475</v>
      </c>
      <c r="E3112" s="317">
        <v>-17.4679</v>
      </c>
      <c r="F3112" s="317">
        <v>0</v>
      </c>
      <c r="G3112" s="317">
        <v>6</v>
      </c>
      <c r="H3112" s="317">
        <v>0</v>
      </c>
      <c r="I3112" s="317">
        <v>0</v>
      </c>
      <c r="J3112" s="317" t="s">
        <v>19</v>
      </c>
      <c r="K3112" s="317" t="s">
        <v>5432</v>
      </c>
      <c r="L3112" s="317" t="s">
        <v>8597</v>
      </c>
      <c r="M3112" s="317" t="e">
        <f>VLOOKUP(L3112,[2]Feuil1!$F:$F,1,)</f>
        <v>#N/A</v>
      </c>
      <c r="N3112" s="317"/>
    </row>
    <row r="3113" spans="1:14">
      <c r="A3113" s="317" t="str">
        <f>_xlfn.XLOOKUP(B3113,NRO!I:I,NRO!H:H)</f>
        <v>DMD</v>
      </c>
      <c r="B3113" s="317" t="s">
        <v>1538</v>
      </c>
      <c r="C3113" s="317" t="s">
        <v>3704</v>
      </c>
      <c r="D3113" s="317">
        <v>14.73756</v>
      </c>
      <c r="E3113" s="317">
        <v>-17.11825</v>
      </c>
      <c r="F3113" s="317">
        <v>0</v>
      </c>
      <c r="G3113" s="317">
        <v>8</v>
      </c>
      <c r="H3113" s="317">
        <v>0</v>
      </c>
      <c r="I3113" s="317">
        <v>0</v>
      </c>
      <c r="J3113" s="318" t="s">
        <v>12</v>
      </c>
      <c r="K3113" s="317" t="s">
        <v>5432</v>
      </c>
      <c r="L3113" s="317" t="s">
        <v>8598</v>
      </c>
      <c r="M3113" s="317" t="e">
        <f>VLOOKUP(L3113,[2]Feuil1!$F:$F,1,)</f>
        <v>#N/A</v>
      </c>
      <c r="N3113" s="317"/>
    </row>
    <row r="3114" spans="1:14">
      <c r="A3114" s="317" t="e">
        <f>_xlfn.XLOOKUP(B3114,NRO!I:I,NRO!H:H)</f>
        <v>#N/A</v>
      </c>
      <c r="B3114" s="317" t="s">
        <v>5075</v>
      </c>
      <c r="C3114" s="317" t="s">
        <v>5007</v>
      </c>
      <c r="D3114" s="317">
        <v>14.7341</v>
      </c>
      <c r="E3114" s="317">
        <v>-17.45438</v>
      </c>
      <c r="F3114" s="317">
        <v>0</v>
      </c>
      <c r="G3114" s="317">
        <v>6</v>
      </c>
      <c r="H3114" s="317">
        <v>0</v>
      </c>
      <c r="I3114" s="317">
        <v>0</v>
      </c>
      <c r="J3114" s="317" t="s">
        <v>19</v>
      </c>
      <c r="K3114" s="317" t="s">
        <v>5432</v>
      </c>
      <c r="L3114" s="317" t="s">
        <v>8599</v>
      </c>
      <c r="M3114" s="317" t="e">
        <f>VLOOKUP(L3114,[2]Feuil1!$F:$F,1,)</f>
        <v>#N/A</v>
      </c>
      <c r="N3114" s="317"/>
    </row>
    <row r="3115" spans="1:14">
      <c r="A3115" s="317" t="str">
        <f>_xlfn.XLOOKUP(B3115,NRO!I:I,NRO!H:H)</f>
        <v>LGA</v>
      </c>
      <c r="B3115" s="317" t="s">
        <v>806</v>
      </c>
      <c r="C3115" s="317" t="s">
        <v>4633</v>
      </c>
      <c r="D3115" s="317">
        <v>15.62861</v>
      </c>
      <c r="E3115" s="317">
        <v>-16.239080000000001</v>
      </c>
      <c r="F3115" s="317">
        <v>0</v>
      </c>
      <c r="G3115" s="317">
        <v>6</v>
      </c>
      <c r="H3115" s="317">
        <v>0</v>
      </c>
      <c r="I3115" s="317">
        <v>0</v>
      </c>
      <c r="J3115" s="321" t="s">
        <v>26</v>
      </c>
      <c r="K3115" s="317" t="s">
        <v>5432</v>
      </c>
      <c r="L3115" s="317" t="s">
        <v>8600</v>
      </c>
      <c r="M3115" s="317" t="e">
        <f>VLOOKUP(L3115,[2]Feuil1!$F:$F,1,)</f>
        <v>#N/A</v>
      </c>
      <c r="N3115" s="317"/>
    </row>
    <row r="3116" spans="1:14">
      <c r="A3116" s="317" t="str">
        <f>_xlfn.XLOOKUP(B3116,NRO!I:I,NRO!H:H)</f>
        <v>LGA</v>
      </c>
      <c r="B3116" s="317" t="s">
        <v>806</v>
      </c>
      <c r="C3116" s="317" t="s">
        <v>4435</v>
      </c>
      <c r="D3116" s="317">
        <v>15.628130000000001</v>
      </c>
      <c r="E3116" s="317">
        <v>-16.239570000000001</v>
      </c>
      <c r="F3116" s="317">
        <v>0</v>
      </c>
      <c r="G3116" s="317">
        <v>6</v>
      </c>
      <c r="H3116" s="317">
        <v>0</v>
      </c>
      <c r="I3116" s="317">
        <v>0</v>
      </c>
      <c r="J3116" s="321" t="s">
        <v>26</v>
      </c>
      <c r="K3116" s="317" t="s">
        <v>5432</v>
      </c>
      <c r="L3116" s="317" t="s">
        <v>8601</v>
      </c>
      <c r="M3116" s="317" t="e">
        <f>VLOOKUP(L3116,[2]Feuil1!$F:$F,1,)</f>
        <v>#N/A</v>
      </c>
      <c r="N3116" s="317"/>
    </row>
    <row r="3117" spans="1:14">
      <c r="A3117" s="317" t="str">
        <f>_xlfn.XLOOKUP(B3117,NRO!I:I,NRO!H:H)</f>
        <v>SDF</v>
      </c>
      <c r="B3117" s="317" t="s">
        <v>435</v>
      </c>
      <c r="C3117" s="317" t="s">
        <v>3983</v>
      </c>
      <c r="D3117" s="317">
        <v>14.73048</v>
      </c>
      <c r="E3117" s="317">
        <v>-17.462510000000002</v>
      </c>
      <c r="F3117" s="317">
        <v>0</v>
      </c>
      <c r="G3117" s="317">
        <v>6</v>
      </c>
      <c r="H3117" s="317">
        <v>0</v>
      </c>
      <c r="I3117" s="317">
        <v>0</v>
      </c>
      <c r="J3117" s="317" t="s">
        <v>19</v>
      </c>
      <c r="K3117" s="317" t="s">
        <v>5432</v>
      </c>
      <c r="L3117" s="317" t="s">
        <v>8602</v>
      </c>
      <c r="M3117" s="317" t="e">
        <f>VLOOKUP(L3117,[2]Feuil1!$F:$F,1,)</f>
        <v>#N/A</v>
      </c>
      <c r="N3117" s="317"/>
    </row>
    <row r="3118" spans="1:14">
      <c r="A3118" s="317" t="str">
        <f>_xlfn.XLOOKUP(B3118,NRO!I:I,NRO!H:H)</f>
        <v>TBM</v>
      </c>
      <c r="B3118" s="317" t="s">
        <v>1506</v>
      </c>
      <c r="C3118" s="317" t="s">
        <v>3776</v>
      </c>
      <c r="D3118" s="317">
        <v>14.872669999999999</v>
      </c>
      <c r="E3118" s="317">
        <v>-15.85027</v>
      </c>
      <c r="F3118" s="317">
        <v>0</v>
      </c>
      <c r="G3118" s="317">
        <v>8</v>
      </c>
      <c r="H3118" s="317">
        <v>0</v>
      </c>
      <c r="I3118" s="317">
        <v>0</v>
      </c>
      <c r="J3118" s="320" t="s">
        <v>5430</v>
      </c>
      <c r="K3118" s="317" t="s">
        <v>5432</v>
      </c>
      <c r="L3118" s="317" t="s">
        <v>8603</v>
      </c>
      <c r="M3118" s="317" t="e">
        <f>VLOOKUP(L3118,[2]Feuil1!$F:$F,1,)</f>
        <v>#N/A</v>
      </c>
      <c r="N3118" s="317"/>
    </row>
    <row r="3119" spans="1:14">
      <c r="A3119" s="317" t="str">
        <f>_xlfn.XLOOKUP(B3119,NRO!I:I,NRO!H:H)</f>
        <v>KMR</v>
      </c>
      <c r="B3119" s="317" t="s">
        <v>808</v>
      </c>
      <c r="C3119" s="317" t="s">
        <v>4100</v>
      </c>
      <c r="D3119" s="317">
        <v>14.781779999999999</v>
      </c>
      <c r="E3119" s="317">
        <v>-17.363130000000002</v>
      </c>
      <c r="F3119" s="317">
        <v>0</v>
      </c>
      <c r="G3119" s="317">
        <v>6</v>
      </c>
      <c r="H3119" s="317">
        <v>0</v>
      </c>
      <c r="I3119" s="317">
        <v>0</v>
      </c>
      <c r="J3119" s="318" t="s">
        <v>12</v>
      </c>
      <c r="K3119" s="317" t="s">
        <v>5432</v>
      </c>
      <c r="L3119" s="317" t="s">
        <v>8604</v>
      </c>
      <c r="M3119" s="317" t="e">
        <f>VLOOKUP(L3119,[2]Feuil1!$F:$F,1,)</f>
        <v>#N/A</v>
      </c>
      <c r="N3119" s="317"/>
    </row>
    <row r="3120" spans="1:14">
      <c r="A3120" s="317" t="str">
        <f>_xlfn.XLOOKUP(B3120,NRO!I:I,NRO!H:H)</f>
        <v>NGA</v>
      </c>
      <c r="B3120" s="317" t="s">
        <v>678</v>
      </c>
      <c r="C3120" s="317" t="s">
        <v>4745</v>
      </c>
      <c r="D3120" s="317">
        <v>16.036100000000001</v>
      </c>
      <c r="E3120" s="317">
        <v>-16.43675</v>
      </c>
      <c r="F3120" s="317">
        <v>0</v>
      </c>
      <c r="G3120" s="317">
        <v>6</v>
      </c>
      <c r="H3120" s="317">
        <v>0</v>
      </c>
      <c r="I3120" s="317">
        <v>0</v>
      </c>
      <c r="J3120" s="321" t="s">
        <v>26</v>
      </c>
      <c r="K3120" s="317" t="s">
        <v>5432</v>
      </c>
      <c r="L3120" s="317" t="s">
        <v>8605</v>
      </c>
      <c r="M3120" s="317" t="e">
        <f>VLOOKUP(L3120,[2]Feuil1!$F:$F,1,)</f>
        <v>#N/A</v>
      </c>
      <c r="N3120" s="317"/>
    </row>
    <row r="3121" spans="1:14">
      <c r="A3121" s="317" t="str">
        <f>_xlfn.XLOOKUP(B3121,NRO!I:I,NRO!H:H)</f>
        <v>MBO</v>
      </c>
      <c r="B3121" s="317" t="s">
        <v>1693</v>
      </c>
      <c r="C3121" s="317" t="s">
        <v>4589</v>
      </c>
      <c r="D3121" s="317">
        <v>15.136509999999999</v>
      </c>
      <c r="E3121" s="317">
        <v>-16.882739999999998</v>
      </c>
      <c r="F3121" s="317">
        <v>0</v>
      </c>
      <c r="G3121" s="317">
        <v>6</v>
      </c>
      <c r="H3121" s="317">
        <v>0</v>
      </c>
      <c r="I3121" s="317">
        <v>0</v>
      </c>
      <c r="J3121" s="320" t="s">
        <v>23</v>
      </c>
      <c r="K3121" s="317" t="s">
        <v>5432</v>
      </c>
      <c r="L3121" s="317" t="s">
        <v>8606</v>
      </c>
      <c r="M3121" s="317" t="e">
        <f>VLOOKUP(L3121,[2]Feuil1!$F:$F,1,)</f>
        <v>#N/A</v>
      </c>
      <c r="N3121" s="317"/>
    </row>
    <row r="3122" spans="1:14">
      <c r="A3122" s="317" t="str">
        <f>_xlfn.XLOOKUP(B3122,NRO!I:I,NRO!H:H)</f>
        <v>MBO</v>
      </c>
      <c r="B3122" s="317" t="s">
        <v>1693</v>
      </c>
      <c r="C3122" s="317" t="s">
        <v>4550</v>
      </c>
      <c r="D3122" s="317">
        <v>15.139559999999999</v>
      </c>
      <c r="E3122" s="317">
        <v>-16.884139999999999</v>
      </c>
      <c r="F3122" s="317">
        <v>0</v>
      </c>
      <c r="G3122" s="317">
        <v>6</v>
      </c>
      <c r="H3122" s="317">
        <v>0</v>
      </c>
      <c r="I3122" s="317">
        <v>0</v>
      </c>
      <c r="J3122" s="320" t="s">
        <v>23</v>
      </c>
      <c r="K3122" s="317" t="s">
        <v>5432</v>
      </c>
      <c r="L3122" s="317" t="s">
        <v>8607</v>
      </c>
      <c r="M3122" s="317" t="e">
        <f>VLOOKUP(L3122,[2]Feuil1!$F:$F,1,)</f>
        <v>#N/A</v>
      </c>
      <c r="N3122" s="317"/>
    </row>
    <row r="3123" spans="1:14">
      <c r="A3123" s="317" t="str">
        <f>_xlfn.XLOOKUP(B3123,NRO!I:I,NRO!H:H)</f>
        <v>MBR</v>
      </c>
      <c r="B3123" s="317" t="s">
        <v>735</v>
      </c>
      <c r="C3123" s="317" t="s">
        <v>4624</v>
      </c>
      <c r="D3123" s="317">
        <v>14.41295</v>
      </c>
      <c r="E3123" s="317">
        <v>-16.967569999999998</v>
      </c>
      <c r="F3123" s="317">
        <v>0</v>
      </c>
      <c r="G3123" s="317">
        <v>6</v>
      </c>
      <c r="H3123" s="317">
        <v>0</v>
      </c>
      <c r="I3123" s="317">
        <v>0</v>
      </c>
      <c r="J3123" s="320" t="s">
        <v>23</v>
      </c>
      <c r="K3123" s="317" t="s">
        <v>5432</v>
      </c>
      <c r="L3123" s="317" t="s">
        <v>8608</v>
      </c>
      <c r="M3123" s="317" t="e">
        <f>VLOOKUP(L3123,[2]Feuil1!$F:$F,1,)</f>
        <v>#N/A</v>
      </c>
      <c r="N3123" s="317"/>
    </row>
    <row r="3124" spans="1:14">
      <c r="A3124" s="317" t="str">
        <f>_xlfn.XLOOKUP(B3124,NRO!I:I,NRO!H:H)</f>
        <v>BIG</v>
      </c>
      <c r="B3124" s="317" t="s">
        <v>1492</v>
      </c>
      <c r="C3124" s="317" t="s">
        <v>4120</v>
      </c>
      <c r="D3124" s="317">
        <v>12.80036</v>
      </c>
      <c r="E3124" s="317">
        <v>-16.227170000000001</v>
      </c>
      <c r="F3124" s="317">
        <v>0</v>
      </c>
      <c r="G3124" s="317">
        <v>8</v>
      </c>
      <c r="H3124" s="317">
        <v>0</v>
      </c>
      <c r="I3124" s="317">
        <v>0</v>
      </c>
      <c r="J3124" s="319" t="s">
        <v>17</v>
      </c>
      <c r="K3124" s="317" t="s">
        <v>5432</v>
      </c>
      <c r="L3124" s="317" t="s">
        <v>8609</v>
      </c>
      <c r="M3124" s="317" t="e">
        <f>VLOOKUP(L3124,[2]Feuil1!$F:$F,1,)</f>
        <v>#N/A</v>
      </c>
      <c r="N3124" s="317"/>
    </row>
    <row r="3125" spans="1:14">
      <c r="A3125" s="317" t="str">
        <f>_xlfn.XLOOKUP(B3125,NRO!I:I,NRO!H:H)</f>
        <v>SVD</v>
      </c>
      <c r="B3125" s="317" t="s">
        <v>1301</v>
      </c>
      <c r="C3125" s="317" t="s">
        <v>4028</v>
      </c>
      <c r="D3125" s="317">
        <v>14.71209</v>
      </c>
      <c r="E3125" s="317">
        <v>-17.468889999999998</v>
      </c>
      <c r="F3125" s="317">
        <v>0</v>
      </c>
      <c r="G3125" s="317">
        <v>6</v>
      </c>
      <c r="H3125" s="317">
        <v>0</v>
      </c>
      <c r="I3125" s="317">
        <v>0</v>
      </c>
      <c r="J3125" s="317" t="s">
        <v>19</v>
      </c>
      <c r="K3125" s="317" t="s">
        <v>5432</v>
      </c>
      <c r="L3125" s="317" t="s">
        <v>8610</v>
      </c>
      <c r="M3125" s="317" t="e">
        <f>VLOOKUP(L3125,[2]Feuil1!$F:$F,1,)</f>
        <v>#N/A</v>
      </c>
      <c r="N3125" s="317"/>
    </row>
    <row r="3126" spans="1:14">
      <c r="A3126" s="317" t="str">
        <f>_xlfn.XLOOKUP(B3126,NRO!I:I,NRO!H:H)</f>
        <v>REP</v>
      </c>
      <c r="B3126" s="317" t="s">
        <v>157</v>
      </c>
      <c r="C3126" s="317" t="s">
        <v>4352</v>
      </c>
      <c r="D3126" s="317">
        <v>14.669290999999999</v>
      </c>
      <c r="E3126" s="317">
        <v>-17.429404000000002</v>
      </c>
      <c r="F3126" s="317">
        <v>0</v>
      </c>
      <c r="G3126" s="317">
        <v>4</v>
      </c>
      <c r="H3126" s="317">
        <v>0</v>
      </c>
      <c r="I3126" s="317">
        <v>0</v>
      </c>
      <c r="J3126" s="317" t="s">
        <v>19</v>
      </c>
      <c r="K3126" s="317" t="s">
        <v>5432</v>
      </c>
      <c r="L3126" s="317" t="s">
        <v>8611</v>
      </c>
      <c r="M3126" s="317" t="e">
        <f>VLOOKUP(L3126,[2]Feuil1!$F:$F,1,)</f>
        <v>#N/A</v>
      </c>
      <c r="N3126" s="317"/>
    </row>
    <row r="3127" spans="1:14">
      <c r="A3127" s="317" t="str">
        <f>_xlfn.XLOOKUP(B3127,NRO!I:I,NRO!H:H)</f>
        <v>ZIG</v>
      </c>
      <c r="B3127" s="317" t="s">
        <v>1434</v>
      </c>
      <c r="C3127" s="317" t="s">
        <v>3703</v>
      </c>
      <c r="D3127" s="317">
        <v>12.561579999999999</v>
      </c>
      <c r="E3127" s="317">
        <v>-16.29055</v>
      </c>
      <c r="F3127" s="317">
        <v>0</v>
      </c>
      <c r="G3127" s="317">
        <v>8</v>
      </c>
      <c r="H3127" s="317">
        <v>0</v>
      </c>
      <c r="I3127" s="317">
        <v>0</v>
      </c>
      <c r="J3127" s="319" t="s">
        <v>17</v>
      </c>
      <c r="K3127" s="317" t="s">
        <v>5432</v>
      </c>
      <c r="L3127" s="317" t="s">
        <v>8612</v>
      </c>
      <c r="M3127" s="317" t="e">
        <f>VLOOKUP(L3127,[2]Feuil1!$F:$F,1,)</f>
        <v>#N/A</v>
      </c>
      <c r="N3127" s="317"/>
    </row>
    <row r="3128" spans="1:14">
      <c r="A3128" s="317" t="str">
        <f>_xlfn.XLOOKUP(B3128,NRO!I:I,NRO!H:H)</f>
        <v>SVD</v>
      </c>
      <c r="B3128" s="317" t="s">
        <v>350</v>
      </c>
      <c r="C3128" s="317" t="s">
        <v>4124</v>
      </c>
      <c r="D3128" s="317">
        <v>14.72184</v>
      </c>
      <c r="E3128" s="317">
        <v>-17.459409999999998</v>
      </c>
      <c r="F3128" s="317">
        <v>0</v>
      </c>
      <c r="G3128" s="317">
        <v>6</v>
      </c>
      <c r="H3128" s="317">
        <v>0</v>
      </c>
      <c r="I3128" s="317">
        <v>0</v>
      </c>
      <c r="J3128" s="317" t="s">
        <v>19</v>
      </c>
      <c r="K3128" s="317" t="s">
        <v>5432</v>
      </c>
      <c r="L3128" s="317" t="s">
        <v>8613</v>
      </c>
      <c r="M3128" s="317" t="e">
        <f>VLOOKUP(L3128,[2]Feuil1!$F:$F,1,)</f>
        <v>#N/A</v>
      </c>
      <c r="N3128" s="317"/>
    </row>
    <row r="3129" spans="1:14">
      <c r="A3129" s="317" t="str">
        <f>_xlfn.XLOOKUP(B3129,NRO!I:I,NRO!H:H)</f>
        <v>SMN</v>
      </c>
      <c r="B3129" s="317" t="s">
        <v>442</v>
      </c>
      <c r="C3129" s="317" t="s">
        <v>4634</v>
      </c>
      <c r="D3129" s="317">
        <v>14.4605</v>
      </c>
      <c r="E3129" s="317">
        <v>-17.057179999999999</v>
      </c>
      <c r="F3129" s="317">
        <v>0</v>
      </c>
      <c r="G3129" s="317">
        <v>6</v>
      </c>
      <c r="H3129" s="317">
        <v>0</v>
      </c>
      <c r="I3129" s="317">
        <v>0</v>
      </c>
      <c r="J3129" s="320" t="s">
        <v>23</v>
      </c>
      <c r="K3129" s="317" t="s">
        <v>5432</v>
      </c>
      <c r="L3129" s="317" t="s">
        <v>8614</v>
      </c>
      <c r="M3129" s="317" t="e">
        <f>VLOOKUP(L3129,[2]Feuil1!$F:$F,1,)</f>
        <v>#N/A</v>
      </c>
      <c r="N3129" s="317"/>
    </row>
    <row r="3130" spans="1:14">
      <c r="A3130" s="317" t="str">
        <f>_xlfn.XLOOKUP(B3130,NRO!I:I,NRO!H:H)</f>
        <v>THS</v>
      </c>
      <c r="B3130" s="317" t="s">
        <v>1124</v>
      </c>
      <c r="C3130" s="317" t="s">
        <v>3761</v>
      </c>
      <c r="D3130" s="317">
        <v>14.7531</v>
      </c>
      <c r="E3130" s="317">
        <v>-16.93262</v>
      </c>
      <c r="F3130" s="317">
        <v>0</v>
      </c>
      <c r="G3130" s="317">
        <v>8</v>
      </c>
      <c r="H3130" s="317">
        <v>0</v>
      </c>
      <c r="I3130" s="317">
        <v>0</v>
      </c>
      <c r="J3130" s="320" t="s">
        <v>23</v>
      </c>
      <c r="K3130" s="317" t="s">
        <v>5432</v>
      </c>
      <c r="L3130" s="317" t="s">
        <v>8615</v>
      </c>
      <c r="M3130" s="317" t="e">
        <f>VLOOKUP(L3130,[2]Feuil1!$F:$F,1,)</f>
        <v>#N/A</v>
      </c>
      <c r="N3130" s="317"/>
    </row>
    <row r="3131" spans="1:14">
      <c r="A3131" s="317" t="str">
        <f>_xlfn.XLOOKUP(B3131,NRO!I:I,NRO!H:H)</f>
        <v>MBR</v>
      </c>
      <c r="B3131" s="317" t="s">
        <v>742</v>
      </c>
      <c r="C3131" s="317" t="s">
        <v>4906</v>
      </c>
      <c r="D3131" s="317">
        <v>14.340999999999999</v>
      </c>
      <c r="E3131" s="317">
        <v>-16.930209999999999</v>
      </c>
      <c r="F3131" s="317">
        <v>0</v>
      </c>
      <c r="G3131" s="317">
        <v>6</v>
      </c>
      <c r="H3131" s="317">
        <v>0</v>
      </c>
      <c r="I3131" s="317">
        <v>0</v>
      </c>
      <c r="J3131" s="320" t="s">
        <v>23</v>
      </c>
      <c r="K3131" s="317" t="s">
        <v>5432</v>
      </c>
      <c r="L3131" s="317" t="s">
        <v>8616</v>
      </c>
      <c r="M3131" s="317" t="e">
        <f>VLOOKUP(L3131,[2]Feuil1!$F:$F,1,)</f>
        <v>#N/A</v>
      </c>
      <c r="N3131" s="317"/>
    </row>
    <row r="3132" spans="1:14">
      <c r="A3132" s="317" t="str">
        <f>_xlfn.XLOOKUP(B3132,NRO!I:I,NRO!H:H)</f>
        <v>CAM</v>
      </c>
      <c r="B3132" s="317" t="s">
        <v>404</v>
      </c>
      <c r="C3132" s="317" t="s">
        <v>3974</v>
      </c>
      <c r="D3132" s="317">
        <v>14.771850000000001</v>
      </c>
      <c r="E3132" s="317">
        <v>-17.415620000000001</v>
      </c>
      <c r="F3132" s="317">
        <v>0</v>
      </c>
      <c r="G3132" s="317">
        <v>6</v>
      </c>
      <c r="H3132" s="317">
        <v>0</v>
      </c>
      <c r="I3132" s="317">
        <v>0</v>
      </c>
      <c r="J3132" s="318" t="s">
        <v>12</v>
      </c>
      <c r="K3132" s="317" t="s">
        <v>5432</v>
      </c>
      <c r="L3132" s="317" t="s">
        <v>8617</v>
      </c>
      <c r="M3132" s="317" t="e">
        <f>VLOOKUP(L3132,[2]Feuil1!$F:$F,1,)</f>
        <v>#N/A</v>
      </c>
      <c r="N3132" s="317"/>
    </row>
    <row r="3133" spans="1:14">
      <c r="A3133" s="317" t="str">
        <f>_xlfn.XLOOKUP(B3133,NRO!I:I,NRO!H:H)</f>
        <v>RUF</v>
      </c>
      <c r="B3133" s="317" t="s">
        <v>626</v>
      </c>
      <c r="C3133" s="317" t="s">
        <v>5332</v>
      </c>
      <c r="D3133" s="317">
        <v>14.71444</v>
      </c>
      <c r="E3133" s="317">
        <v>-17.277850000000001</v>
      </c>
      <c r="F3133" s="317">
        <v>0</v>
      </c>
      <c r="G3133" s="317">
        <v>6</v>
      </c>
      <c r="H3133" s="317">
        <v>0</v>
      </c>
      <c r="I3133" s="317">
        <v>0</v>
      </c>
      <c r="J3133" s="318" t="s">
        <v>12</v>
      </c>
      <c r="K3133" s="317" t="s">
        <v>5432</v>
      </c>
      <c r="L3133" s="317" t="s">
        <v>8618</v>
      </c>
      <c r="M3133" s="317" t="e">
        <f>VLOOKUP(L3133,[2]Feuil1!$F:$F,1,)</f>
        <v>#N/A</v>
      </c>
      <c r="N3133" s="317"/>
    </row>
    <row r="3134" spans="1:14">
      <c r="A3134" s="317" t="str">
        <f>_xlfn.XLOOKUP(B3134,NRO!I:I,NRO!H:H)</f>
        <v>SVD</v>
      </c>
      <c r="B3134" s="317" t="s">
        <v>340</v>
      </c>
      <c r="C3134" s="317" t="s">
        <v>4297</v>
      </c>
      <c r="D3134" s="317">
        <v>14.72015</v>
      </c>
      <c r="E3134" s="317">
        <v>-17.45242</v>
      </c>
      <c r="F3134" s="317">
        <v>0</v>
      </c>
      <c r="G3134" s="317">
        <v>6</v>
      </c>
      <c r="H3134" s="317">
        <v>0</v>
      </c>
      <c r="I3134" s="317">
        <v>0</v>
      </c>
      <c r="J3134" s="317" t="s">
        <v>19</v>
      </c>
      <c r="K3134" s="317" t="s">
        <v>5432</v>
      </c>
      <c r="L3134" s="317" t="s">
        <v>8619</v>
      </c>
      <c r="M3134" s="317" t="e">
        <f>VLOOKUP(L3134,[2]Feuil1!$F:$F,1,)</f>
        <v>#N/A</v>
      </c>
      <c r="N3134" s="317"/>
    </row>
    <row r="3135" spans="1:14">
      <c r="A3135" s="317" t="str">
        <f>_xlfn.XLOOKUP(B3135,NRO!I:I,NRO!H:H)</f>
        <v>ACA</v>
      </c>
      <c r="B3135" s="317" t="s">
        <v>190</v>
      </c>
      <c r="C3135" s="317" t="s">
        <v>3836</v>
      </c>
      <c r="D3135" s="317">
        <v>14.70724154</v>
      </c>
      <c r="E3135" s="317">
        <v>-17.48406108</v>
      </c>
      <c r="F3135" s="317">
        <v>0</v>
      </c>
      <c r="G3135" s="317">
        <v>6</v>
      </c>
      <c r="H3135" s="317">
        <v>0</v>
      </c>
      <c r="I3135" s="317">
        <v>0</v>
      </c>
      <c r="J3135" s="317" t="s">
        <v>19</v>
      </c>
      <c r="K3135" s="317" t="s">
        <v>5432</v>
      </c>
      <c r="L3135" s="317" t="s">
        <v>8620</v>
      </c>
      <c r="M3135" s="317" t="e">
        <f>VLOOKUP(L3135,[2]Feuil1!$F:$F,1,)</f>
        <v>#N/A</v>
      </c>
      <c r="N3135" s="317"/>
    </row>
    <row r="3136" spans="1:14">
      <c r="A3136" s="317" t="str">
        <f>_xlfn.XLOOKUP(B3136,NRO!I:I,NRO!H:H)</f>
        <v>THS</v>
      </c>
      <c r="B3136" s="317" t="s">
        <v>1103</v>
      </c>
      <c r="C3136" s="317" t="s">
        <v>4401</v>
      </c>
      <c r="D3136" s="317">
        <v>14.764530000000001</v>
      </c>
      <c r="E3136" s="317">
        <v>-16.938780000000001</v>
      </c>
      <c r="F3136" s="317">
        <v>0</v>
      </c>
      <c r="G3136" s="317">
        <v>8</v>
      </c>
      <c r="H3136" s="317">
        <v>0</v>
      </c>
      <c r="I3136" s="317">
        <v>0</v>
      </c>
      <c r="J3136" s="320" t="s">
        <v>23</v>
      </c>
      <c r="K3136" s="317" t="s">
        <v>5432</v>
      </c>
      <c r="L3136" s="317" t="s">
        <v>8621</v>
      </c>
      <c r="M3136" s="317" t="str">
        <f>VLOOKUP(L3136,[2]Feuil1!$F:$F,1,)</f>
        <v>O_THS_A39_PBO192_7</v>
      </c>
      <c r="N3136" s="317"/>
    </row>
    <row r="3137" spans="1:14">
      <c r="A3137" s="317" t="str">
        <f>_xlfn.XLOOKUP(B3137,NRO!I:I,NRO!H:H)</f>
        <v>KOL</v>
      </c>
      <c r="B3137" s="317" t="s">
        <v>1680</v>
      </c>
      <c r="C3137" s="317" t="s">
        <v>4869</v>
      </c>
      <c r="D3137" s="317">
        <v>12.91001</v>
      </c>
      <c r="E3137" s="317">
        <v>-14.95032</v>
      </c>
      <c r="F3137" s="317">
        <v>0</v>
      </c>
      <c r="G3137" s="317">
        <v>6</v>
      </c>
      <c r="H3137" s="317">
        <v>0</v>
      </c>
      <c r="I3137" s="317">
        <v>0</v>
      </c>
      <c r="J3137" s="319" t="s">
        <v>17</v>
      </c>
      <c r="K3137" s="317" t="s">
        <v>5432</v>
      </c>
      <c r="L3137" s="317" t="s">
        <v>8622</v>
      </c>
      <c r="M3137" s="317" t="e">
        <f>VLOOKUP(L3137,[2]Feuil1!$F:$F,1,)</f>
        <v>#N/A</v>
      </c>
      <c r="N3137" s="317"/>
    </row>
    <row r="3138" spans="1:14">
      <c r="A3138" s="317" t="str">
        <f>_xlfn.XLOOKUP(B3138,NRO!I:I,NRO!H:H)</f>
        <v>CAM</v>
      </c>
      <c r="B3138" s="317" t="s">
        <v>631</v>
      </c>
      <c r="C3138" s="317" t="s">
        <v>3859</v>
      </c>
      <c r="D3138" s="317">
        <v>14.75909</v>
      </c>
      <c r="E3138" s="317">
        <v>-17.43196</v>
      </c>
      <c r="F3138" s="317">
        <v>0</v>
      </c>
      <c r="G3138" s="317">
        <v>6</v>
      </c>
      <c r="H3138" s="317">
        <v>0</v>
      </c>
      <c r="I3138" s="317">
        <v>0</v>
      </c>
      <c r="J3138" s="318" t="s">
        <v>12</v>
      </c>
      <c r="K3138" s="317" t="s">
        <v>5432</v>
      </c>
      <c r="L3138" s="317" t="s">
        <v>8623</v>
      </c>
      <c r="M3138" s="317" t="str">
        <f>VLOOKUP(L3138,[2]Feuil1!$F:$F,1,)</f>
        <v>O_CAM_H04_287-288_7</v>
      </c>
      <c r="N3138" s="317"/>
    </row>
    <row r="3139" spans="1:14">
      <c r="A3139" s="317" t="str">
        <f>_xlfn.XLOOKUP(B3139,NRO!I:I,NRO!H:H)</f>
        <v>THS</v>
      </c>
      <c r="B3139" s="317" t="s">
        <v>826</v>
      </c>
      <c r="C3139" s="317" t="s">
        <v>4943</v>
      </c>
      <c r="D3139" s="317">
        <v>14.768039999999999</v>
      </c>
      <c r="E3139" s="317">
        <v>-16.948409999999999</v>
      </c>
      <c r="F3139" s="317">
        <v>0</v>
      </c>
      <c r="G3139" s="317">
        <v>6</v>
      </c>
      <c r="H3139" s="317">
        <v>0</v>
      </c>
      <c r="I3139" s="317">
        <v>0</v>
      </c>
      <c r="J3139" s="320" t="s">
        <v>23</v>
      </c>
      <c r="K3139" s="317" t="s">
        <v>5432</v>
      </c>
      <c r="L3139" s="317" t="s">
        <v>8624</v>
      </c>
      <c r="M3139" s="317" t="e">
        <f>VLOOKUP(L3139,[2]Feuil1!$F:$F,1,)</f>
        <v>#N/A</v>
      </c>
      <c r="N3139" s="317"/>
    </row>
    <row r="3140" spans="1:14">
      <c r="A3140" s="317" t="str">
        <f>_xlfn.XLOOKUP(B3140,NRO!I:I,NRO!H:H)</f>
        <v>MED</v>
      </c>
      <c r="B3140" s="317" t="s">
        <v>177</v>
      </c>
      <c r="C3140" s="317" t="s">
        <v>3863</v>
      </c>
      <c r="D3140" s="317">
        <v>14.6716</v>
      </c>
      <c r="E3140" s="317">
        <v>-17.43553</v>
      </c>
      <c r="F3140" s="317">
        <v>0</v>
      </c>
      <c r="G3140" s="317">
        <v>6</v>
      </c>
      <c r="H3140" s="317">
        <v>0</v>
      </c>
      <c r="I3140" s="317">
        <v>0</v>
      </c>
      <c r="J3140" s="317" t="s">
        <v>19</v>
      </c>
      <c r="K3140" s="317" t="s">
        <v>5432</v>
      </c>
      <c r="L3140" s="317" t="s">
        <v>8625</v>
      </c>
      <c r="M3140" s="317" t="e">
        <f>VLOOKUP(L3140,[2]Feuil1!$F:$F,1,)</f>
        <v>#N/A</v>
      </c>
      <c r="N3140" s="317"/>
    </row>
    <row r="3141" spans="1:14">
      <c r="A3141" s="317" t="str">
        <f>_xlfn.XLOOKUP(B3141,NRO!I:I,NRO!H:H)</f>
        <v>GDW</v>
      </c>
      <c r="B3141" s="317" t="s">
        <v>1178</v>
      </c>
      <c r="C3141" s="317" t="s">
        <v>3786</v>
      </c>
      <c r="D3141" s="317">
        <v>14.77393</v>
      </c>
      <c r="E3141" s="317">
        <v>-17.398579999999999</v>
      </c>
      <c r="F3141" s="317">
        <v>0</v>
      </c>
      <c r="G3141" s="317">
        <v>8</v>
      </c>
      <c r="H3141" s="317">
        <v>0</v>
      </c>
      <c r="I3141" s="317">
        <v>0</v>
      </c>
      <c r="J3141" s="318" t="s">
        <v>12</v>
      </c>
      <c r="K3141" s="317" t="s">
        <v>5432</v>
      </c>
      <c r="L3141" s="317" t="s">
        <v>8626</v>
      </c>
      <c r="M3141" s="317" t="e">
        <f>VLOOKUP(L3141,[2]Feuil1!$F:$F,1,)</f>
        <v>#N/A</v>
      </c>
      <c r="N3141" s="317"/>
    </row>
    <row r="3142" spans="1:14">
      <c r="A3142" s="317" t="str">
        <f>_xlfn.XLOOKUP(B3142,NRO!I:I,NRO!H:H)</f>
        <v>REP</v>
      </c>
      <c r="B3142" s="317" t="s">
        <v>155</v>
      </c>
      <c r="C3142" s="317" t="s">
        <v>3931</v>
      </c>
      <c r="D3142" s="317">
        <v>14.66638</v>
      </c>
      <c r="E3142" s="317">
        <v>-17.437480000000001</v>
      </c>
      <c r="F3142" s="317">
        <v>0</v>
      </c>
      <c r="G3142" s="317">
        <v>6</v>
      </c>
      <c r="H3142" s="317">
        <v>0</v>
      </c>
      <c r="I3142" s="317">
        <v>0</v>
      </c>
      <c r="J3142" s="317" t="s">
        <v>19</v>
      </c>
      <c r="K3142" s="317" t="s">
        <v>5432</v>
      </c>
      <c r="L3142" s="317" t="s">
        <v>8627</v>
      </c>
      <c r="M3142" s="317" t="e">
        <f>VLOOKUP(L3142,[2]Feuil1!$F:$F,1,)</f>
        <v>#N/A</v>
      </c>
      <c r="N3142" s="317"/>
    </row>
    <row r="3143" spans="1:14">
      <c r="A3143" s="317" t="str">
        <f>_xlfn.XLOOKUP(B3143,NRO!I:I,NRO!H:H)</f>
        <v>SVD</v>
      </c>
      <c r="B3143" s="317" t="s">
        <v>1301</v>
      </c>
      <c r="C3143" s="317" t="s">
        <v>3936</v>
      </c>
      <c r="D3143" s="317">
        <v>14.71209</v>
      </c>
      <c r="E3143" s="317">
        <v>-17.468889999999998</v>
      </c>
      <c r="F3143" s="317">
        <v>0</v>
      </c>
      <c r="G3143" s="317">
        <v>6</v>
      </c>
      <c r="H3143" s="317">
        <v>0</v>
      </c>
      <c r="I3143" s="317">
        <v>0</v>
      </c>
      <c r="J3143" s="317" t="s">
        <v>19</v>
      </c>
      <c r="K3143" s="317" t="s">
        <v>5432</v>
      </c>
      <c r="L3143" s="317" t="s">
        <v>8628</v>
      </c>
      <c r="M3143" s="317" t="e">
        <f>VLOOKUP(L3143,[2]Feuil1!$F:$F,1,)</f>
        <v>#N/A</v>
      </c>
      <c r="N3143" s="317"/>
    </row>
    <row r="3144" spans="1:14">
      <c r="A3144" s="317" t="str">
        <f>_xlfn.XLOOKUP(B3144,NRO!I:I,NRO!H:H)</f>
        <v>RUF</v>
      </c>
      <c r="B3144" s="317" t="s">
        <v>719</v>
      </c>
      <c r="C3144" s="317" t="s">
        <v>3856</v>
      </c>
      <c r="D3144" s="317">
        <v>14.72519</v>
      </c>
      <c r="E3144" s="317">
        <v>-17.283429999999999</v>
      </c>
      <c r="F3144" s="317">
        <v>0</v>
      </c>
      <c r="G3144" s="317">
        <v>6</v>
      </c>
      <c r="H3144" s="317">
        <v>0</v>
      </c>
      <c r="I3144" s="317">
        <v>0</v>
      </c>
      <c r="J3144" s="318" t="s">
        <v>12</v>
      </c>
      <c r="K3144" s="317" t="s">
        <v>5432</v>
      </c>
      <c r="L3144" s="317" t="s">
        <v>8629</v>
      </c>
      <c r="M3144" s="317" t="e">
        <f>VLOOKUP(L3144,[2]Feuil1!$F:$F,1,)</f>
        <v>#N/A</v>
      </c>
      <c r="N3144" s="317"/>
    </row>
    <row r="3145" spans="1:14">
      <c r="A3145" s="317" t="str">
        <f>_xlfn.XLOOKUP(B3145,NRO!I:I,NRO!H:H)</f>
        <v>HAN</v>
      </c>
      <c r="B3145" s="317" t="s">
        <v>1224</v>
      </c>
      <c r="C3145" s="317" t="s">
        <v>4035</v>
      </c>
      <c r="D3145" s="317">
        <v>14.70064</v>
      </c>
      <c r="E3145" s="317">
        <v>-17.439830000000001</v>
      </c>
      <c r="F3145" s="317">
        <v>0</v>
      </c>
      <c r="G3145" s="317">
        <v>6</v>
      </c>
      <c r="H3145" s="317">
        <v>0</v>
      </c>
      <c r="I3145" s="317">
        <v>0</v>
      </c>
      <c r="J3145" s="318" t="s">
        <v>12</v>
      </c>
      <c r="K3145" s="317" t="s">
        <v>5432</v>
      </c>
      <c r="L3145" s="317" t="s">
        <v>8630</v>
      </c>
      <c r="M3145" s="317" t="e">
        <f>VLOOKUP(L3145,[2]Feuil1!$F:$F,1,)</f>
        <v>#N/A</v>
      </c>
      <c r="N3145" s="317"/>
    </row>
    <row r="3146" spans="1:14">
      <c r="A3146" s="317" t="str">
        <f>_xlfn.XLOOKUP(B3146,NRO!I:I,NRO!H:H)</f>
        <v>TIA</v>
      </c>
      <c r="B3146" s="317" t="s">
        <v>819</v>
      </c>
      <c r="C3146" s="317" t="s">
        <v>4292</v>
      </c>
      <c r="D3146" s="317">
        <v>14.74118</v>
      </c>
      <c r="E3146" s="317">
        <v>-17.359310000000001</v>
      </c>
      <c r="F3146" s="317">
        <v>0</v>
      </c>
      <c r="G3146" s="317">
        <v>6</v>
      </c>
      <c r="H3146" s="317">
        <v>0</v>
      </c>
      <c r="I3146" s="317">
        <v>0</v>
      </c>
      <c r="J3146" s="318" t="s">
        <v>12</v>
      </c>
      <c r="K3146" s="317" t="s">
        <v>5432</v>
      </c>
      <c r="L3146" s="317" t="s">
        <v>8631</v>
      </c>
      <c r="M3146" s="317" t="e">
        <f>VLOOKUP(L3146,[2]Feuil1!$F:$F,1,)</f>
        <v>#N/A</v>
      </c>
      <c r="N3146" s="317"/>
    </row>
    <row r="3147" spans="1:14">
      <c r="A3147" s="317" t="str">
        <f>_xlfn.XLOOKUP(B3147,NRO!I:I,NRO!H:H)</f>
        <v>KLK</v>
      </c>
      <c r="B3147" s="317" t="s">
        <v>1495</v>
      </c>
      <c r="C3147" s="317" t="s">
        <v>3921</v>
      </c>
      <c r="D3147" s="317">
        <v>14.14537</v>
      </c>
      <c r="E3147" s="317">
        <v>-16.089410000000001</v>
      </c>
      <c r="F3147" s="317">
        <v>0</v>
      </c>
      <c r="G3147" s="317">
        <v>8</v>
      </c>
      <c r="H3147" s="317">
        <v>0</v>
      </c>
      <c r="I3147" s="317">
        <v>0</v>
      </c>
      <c r="J3147" s="322" t="s">
        <v>41</v>
      </c>
      <c r="K3147" s="317" t="s">
        <v>5432</v>
      </c>
      <c r="L3147" s="317" t="s">
        <v>8632</v>
      </c>
      <c r="M3147" s="317" t="e">
        <f>VLOOKUP(L3147,[2]Feuil1!$F:$F,1,)</f>
        <v>#N/A</v>
      </c>
      <c r="N3147" s="317"/>
    </row>
    <row r="3148" spans="1:14">
      <c r="A3148" s="317" t="str">
        <f>_xlfn.XLOOKUP(B3148,NRO!I:I,NRO!H:H)</f>
        <v>MBO</v>
      </c>
      <c r="B3148" s="317" t="s">
        <v>1693</v>
      </c>
      <c r="C3148" s="317" t="s">
        <v>4517</v>
      </c>
      <c r="D3148" s="317">
        <v>15.134219999999999</v>
      </c>
      <c r="E3148" s="317">
        <v>-16.88495</v>
      </c>
      <c r="F3148" s="317">
        <v>0</v>
      </c>
      <c r="G3148" s="317">
        <v>6</v>
      </c>
      <c r="H3148" s="317">
        <v>0</v>
      </c>
      <c r="I3148" s="317">
        <v>0</v>
      </c>
      <c r="J3148" s="320" t="s">
        <v>23</v>
      </c>
      <c r="K3148" s="317" t="s">
        <v>5432</v>
      </c>
      <c r="L3148" s="317" t="s">
        <v>8633</v>
      </c>
      <c r="M3148" s="317" t="e">
        <f>VLOOKUP(L3148,[2]Feuil1!$F:$F,1,)</f>
        <v>#N/A</v>
      </c>
      <c r="N3148" s="317"/>
    </row>
    <row r="3149" spans="1:14">
      <c r="A3149" s="317" t="str">
        <f>_xlfn.XLOOKUP(B3149,NRO!I:I,NRO!H:H)</f>
        <v>MED</v>
      </c>
      <c r="B3149" s="317" t="s">
        <v>277</v>
      </c>
      <c r="C3149" s="317" t="s">
        <v>4287</v>
      </c>
      <c r="D3149" s="317">
        <v>14.688950999999999</v>
      </c>
      <c r="E3149" s="317">
        <v>-17.447551000000001</v>
      </c>
      <c r="F3149" s="317">
        <v>0</v>
      </c>
      <c r="G3149" s="317">
        <v>24</v>
      </c>
      <c r="H3149" s="317">
        <v>0</v>
      </c>
      <c r="I3149" s="317">
        <v>0</v>
      </c>
      <c r="J3149" s="317" t="s">
        <v>19</v>
      </c>
      <c r="K3149" s="317" t="s">
        <v>5432</v>
      </c>
      <c r="L3149" s="317" t="s">
        <v>8634</v>
      </c>
      <c r="M3149" s="317" t="e">
        <f>VLOOKUP(L3149,[2]Feuil1!$F:$F,1,)</f>
        <v>#N/A</v>
      </c>
      <c r="N3149" s="317"/>
    </row>
    <row r="3150" spans="1:14">
      <c r="A3150" s="317" t="str">
        <f>_xlfn.XLOOKUP(B3150,NRO!I:I,NRO!H:H)</f>
        <v>CAM</v>
      </c>
      <c r="B3150" s="317" t="s">
        <v>326</v>
      </c>
      <c r="C3150" s="317" t="s">
        <v>3945</v>
      </c>
      <c r="D3150" s="317">
        <v>14.77028</v>
      </c>
      <c r="E3150" s="317">
        <v>-17.41217</v>
      </c>
      <c r="F3150" s="317">
        <v>0</v>
      </c>
      <c r="G3150" s="317">
        <v>6</v>
      </c>
      <c r="H3150" s="317">
        <v>0</v>
      </c>
      <c r="I3150" s="317">
        <v>0</v>
      </c>
      <c r="J3150" s="318" t="s">
        <v>12</v>
      </c>
      <c r="K3150" s="317" t="s">
        <v>5432</v>
      </c>
      <c r="L3150" s="317" t="s">
        <v>8635</v>
      </c>
      <c r="M3150" s="317" t="e">
        <f>VLOOKUP(L3150,[2]Feuil1!$F:$F,1,)</f>
        <v>#N/A</v>
      </c>
      <c r="N3150" s="317"/>
    </row>
    <row r="3151" spans="1:14">
      <c r="A3151" s="317" t="str">
        <f>_xlfn.XLOOKUP(B3151,NRO!I:I,NRO!H:H)</f>
        <v>NFO</v>
      </c>
      <c r="B3151" s="317" t="s">
        <v>223</v>
      </c>
      <c r="C3151" s="317" t="s">
        <v>4168</v>
      </c>
      <c r="D3151" s="317">
        <v>14.760089000000001</v>
      </c>
      <c r="E3151" s="317">
        <v>-17.452081</v>
      </c>
      <c r="F3151" s="317">
        <v>0</v>
      </c>
      <c r="G3151" s="317">
        <v>6</v>
      </c>
      <c r="H3151" s="317">
        <v>0</v>
      </c>
      <c r="I3151" s="317">
        <v>0</v>
      </c>
      <c r="J3151" s="317" t="s">
        <v>19</v>
      </c>
      <c r="K3151" s="317" t="s">
        <v>5432</v>
      </c>
      <c r="L3151" s="317" t="s">
        <v>8636</v>
      </c>
      <c r="M3151" s="317" t="str">
        <f>VLOOKUP(L3151,[2]Feuil1!$F:$F,1,)</f>
        <v>O_NFO_X03_090-091_7</v>
      </c>
      <c r="N3151" s="317"/>
    </row>
    <row r="3152" spans="1:14">
      <c r="A3152" s="317" t="str">
        <f>_xlfn.XLOOKUP(B3152,NRO!I:I,NRO!H:H)</f>
        <v>TIA</v>
      </c>
      <c r="B3152" s="317" t="s">
        <v>1503</v>
      </c>
      <c r="C3152" s="317" t="s">
        <v>3756</v>
      </c>
      <c r="D3152" s="317">
        <v>14.750439999999999</v>
      </c>
      <c r="E3152" s="317">
        <v>-17.38316</v>
      </c>
      <c r="F3152" s="317">
        <v>0</v>
      </c>
      <c r="G3152" s="317">
        <v>8</v>
      </c>
      <c r="H3152" s="317">
        <v>0</v>
      </c>
      <c r="I3152" s="317">
        <v>0</v>
      </c>
      <c r="J3152" s="318" t="s">
        <v>12</v>
      </c>
      <c r="K3152" s="317" t="s">
        <v>5432</v>
      </c>
      <c r="L3152" s="317" t="s">
        <v>8637</v>
      </c>
      <c r="M3152" s="317" t="e">
        <f>VLOOKUP(L3152,[2]Feuil1!$F:$F,1,)</f>
        <v>#N/A</v>
      </c>
      <c r="N3152" s="317"/>
    </row>
    <row r="3153" spans="1:14">
      <c r="A3153" s="317" t="str">
        <f>_xlfn.XLOOKUP(B3153,NRO!I:I,NRO!H:H)</f>
        <v>GDW</v>
      </c>
      <c r="B3153" s="317" t="s">
        <v>869</v>
      </c>
      <c r="C3153" s="317" t="s">
        <v>3811</v>
      </c>
      <c r="D3153" s="317">
        <v>14.770200000000001</v>
      </c>
      <c r="E3153" s="317">
        <v>-17.40588</v>
      </c>
      <c r="F3153" s="317">
        <v>0</v>
      </c>
      <c r="G3153" s="317">
        <v>6</v>
      </c>
      <c r="H3153" s="317">
        <v>0</v>
      </c>
      <c r="I3153" s="317">
        <v>0</v>
      </c>
      <c r="J3153" s="318" t="s">
        <v>12</v>
      </c>
      <c r="K3153" s="317" t="s">
        <v>5432</v>
      </c>
      <c r="L3153" s="317" t="s">
        <v>8638</v>
      </c>
      <c r="M3153" s="317" t="e">
        <f>VLOOKUP(L3153,[2]Feuil1!$F:$F,1,)</f>
        <v>#N/A</v>
      </c>
      <c r="N3153" s="317"/>
    </row>
    <row r="3154" spans="1:14">
      <c r="A3154" s="317" t="str">
        <f>_xlfn.XLOOKUP(B3154,NRO!I:I,NRO!H:H)</f>
        <v>SDF</v>
      </c>
      <c r="B3154" s="317" t="s">
        <v>492</v>
      </c>
      <c r="C3154" s="317" t="s">
        <v>3851</v>
      </c>
      <c r="D3154" s="317">
        <v>14.74311</v>
      </c>
      <c r="E3154" s="317">
        <v>-17.457619999999999</v>
      </c>
      <c r="F3154" s="317">
        <v>0</v>
      </c>
      <c r="G3154" s="317">
        <v>6</v>
      </c>
      <c r="H3154" s="317">
        <v>0</v>
      </c>
      <c r="I3154" s="317">
        <v>0</v>
      </c>
      <c r="J3154" s="317" t="s">
        <v>19</v>
      </c>
      <c r="K3154" s="317" t="s">
        <v>5432</v>
      </c>
      <c r="L3154" s="317" t="s">
        <v>8639</v>
      </c>
      <c r="M3154" s="317" t="e">
        <f>VLOOKUP(L3154,[2]Feuil1!$F:$F,1,)</f>
        <v>#N/A</v>
      </c>
      <c r="N3154" s="317"/>
    </row>
    <row r="3155" spans="1:14">
      <c r="A3155" s="317" t="str">
        <f>_xlfn.XLOOKUP(B3155,NRO!I:I,NRO!H:H)</f>
        <v>TBA</v>
      </c>
      <c r="B3155" s="317" t="s">
        <v>1664</v>
      </c>
      <c r="C3155" s="317" t="s">
        <v>3898</v>
      </c>
      <c r="D3155" s="317">
        <v>13.768409999999999</v>
      </c>
      <c r="E3155" s="317">
        <v>-13.68431</v>
      </c>
      <c r="F3155" s="317">
        <v>0</v>
      </c>
      <c r="G3155" s="317">
        <v>8</v>
      </c>
      <c r="H3155" s="317">
        <v>0</v>
      </c>
      <c r="I3155" s="317">
        <v>0</v>
      </c>
      <c r="J3155" s="319" t="s">
        <v>17</v>
      </c>
      <c r="K3155" s="317" t="s">
        <v>5432</v>
      </c>
      <c r="L3155" s="317" t="s">
        <v>8640</v>
      </c>
      <c r="M3155" s="317" t="e">
        <f>VLOOKUP(L3155,[2]Feuil1!$F:$F,1,)</f>
        <v>#N/A</v>
      </c>
      <c r="N3155" s="317"/>
    </row>
    <row r="3156" spans="1:14">
      <c r="A3156" s="317" t="str">
        <f>_xlfn.XLOOKUP(B3156,NRO!I:I,NRO!H:H)</f>
        <v>THS</v>
      </c>
      <c r="B3156" s="317" t="s">
        <v>1130</v>
      </c>
      <c r="C3156" s="317" t="s">
        <v>4112</v>
      </c>
      <c r="D3156" s="317">
        <v>14.80447</v>
      </c>
      <c r="E3156" s="317">
        <v>-16.901720000000001</v>
      </c>
      <c r="F3156" s="317">
        <v>0</v>
      </c>
      <c r="G3156" s="317">
        <v>8</v>
      </c>
      <c r="H3156" s="317">
        <v>0</v>
      </c>
      <c r="I3156" s="317">
        <v>0</v>
      </c>
      <c r="J3156" s="320" t="s">
        <v>23</v>
      </c>
      <c r="K3156" s="317" t="s">
        <v>5432</v>
      </c>
      <c r="L3156" s="317" t="s">
        <v>8641</v>
      </c>
      <c r="M3156" s="317" t="e">
        <f>VLOOKUP(L3156,[2]Feuil1!$F:$F,1,)</f>
        <v>#N/A</v>
      </c>
      <c r="N3156" s="317"/>
    </row>
    <row r="3157" spans="1:14">
      <c r="A3157" s="317" t="str">
        <f>_xlfn.XLOOKUP(B3157,NRO!I:I,NRO!H:H)</f>
        <v>CAM</v>
      </c>
      <c r="B3157" s="317" t="s">
        <v>605</v>
      </c>
      <c r="C3157" s="317" t="s">
        <v>3848</v>
      </c>
      <c r="D3157" s="317">
        <v>14.74485</v>
      </c>
      <c r="E3157" s="317">
        <v>-17.444379999999999</v>
      </c>
      <c r="F3157" s="317">
        <v>0</v>
      </c>
      <c r="G3157" s="317">
        <v>6</v>
      </c>
      <c r="H3157" s="317">
        <v>0</v>
      </c>
      <c r="I3157" s="317">
        <v>0</v>
      </c>
      <c r="J3157" s="318" t="s">
        <v>12</v>
      </c>
      <c r="K3157" s="317" t="s">
        <v>5432</v>
      </c>
      <c r="L3157" s="317" t="s">
        <v>8642</v>
      </c>
      <c r="M3157" s="317" t="e">
        <f>VLOOKUP(L3157,[2]Feuil1!$F:$F,1,)</f>
        <v>#N/A</v>
      </c>
      <c r="N3157" s="317"/>
    </row>
    <row r="3158" spans="1:14">
      <c r="A3158" s="317" t="str">
        <f>_xlfn.XLOOKUP(B3158,NRO!I:I,NRO!H:H)</f>
        <v>THS</v>
      </c>
      <c r="B3158" s="317" t="s">
        <v>1130</v>
      </c>
      <c r="C3158" s="317" t="s">
        <v>4401</v>
      </c>
      <c r="D3158" s="317">
        <v>14.798970000000001</v>
      </c>
      <c r="E3158" s="317">
        <v>-16.89866</v>
      </c>
      <c r="F3158" s="317">
        <v>0</v>
      </c>
      <c r="G3158" s="317">
        <v>8</v>
      </c>
      <c r="H3158" s="317">
        <v>0</v>
      </c>
      <c r="I3158" s="317">
        <v>0</v>
      </c>
      <c r="J3158" s="320" t="s">
        <v>23</v>
      </c>
      <c r="K3158" s="317" t="s">
        <v>5432</v>
      </c>
      <c r="L3158" s="317" t="s">
        <v>8643</v>
      </c>
      <c r="M3158" s="317" t="e">
        <f>VLOOKUP(L3158,[2]Feuil1!$F:$F,1,)</f>
        <v>#N/A</v>
      </c>
      <c r="N3158" s="317"/>
    </row>
    <row r="3159" spans="1:14">
      <c r="A3159" s="317" t="str">
        <f>_xlfn.XLOOKUP(B3159,NRO!I:I,NRO!H:H)</f>
        <v>SGK</v>
      </c>
      <c r="B3159" s="317" t="s">
        <v>1256</v>
      </c>
      <c r="C3159" s="317" t="s">
        <v>4460</v>
      </c>
      <c r="D3159" s="317">
        <v>14.75521</v>
      </c>
      <c r="E3159" s="317">
        <v>-17.25123</v>
      </c>
      <c r="F3159" s="317">
        <v>0</v>
      </c>
      <c r="G3159" s="317">
        <v>8</v>
      </c>
      <c r="H3159" s="317">
        <v>0</v>
      </c>
      <c r="I3159" s="317">
        <v>0</v>
      </c>
      <c r="J3159" s="318" t="s">
        <v>12</v>
      </c>
      <c r="K3159" s="317" t="s">
        <v>5432</v>
      </c>
      <c r="L3159" s="317" t="s">
        <v>8644</v>
      </c>
      <c r="M3159" s="317" t="e">
        <f>VLOOKUP(L3159,[2]Feuil1!$F:$F,1,)</f>
        <v>#N/A</v>
      </c>
      <c r="N3159" s="317"/>
    </row>
    <row r="3160" spans="1:14">
      <c r="A3160" s="317" t="str">
        <f>_xlfn.XLOOKUP(B3160,NRO!I:I,NRO!H:H)</f>
        <v>MED</v>
      </c>
      <c r="B3160" s="317" t="s">
        <v>402</v>
      </c>
      <c r="C3160" s="317" t="s">
        <v>4306</v>
      </c>
      <c r="D3160" s="317">
        <v>14.686439999999999</v>
      </c>
      <c r="E3160" s="317">
        <v>-17.441939999999999</v>
      </c>
      <c r="F3160" s="317">
        <v>0</v>
      </c>
      <c r="G3160" s="317">
        <v>6</v>
      </c>
      <c r="H3160" s="317">
        <v>0</v>
      </c>
      <c r="I3160" s="317">
        <v>0</v>
      </c>
      <c r="J3160" s="317" t="s">
        <v>19</v>
      </c>
      <c r="K3160" s="317" t="s">
        <v>5432</v>
      </c>
      <c r="L3160" s="317" t="s">
        <v>8645</v>
      </c>
      <c r="M3160" s="317" t="e">
        <f>VLOOKUP(L3160,[2]Feuil1!$F:$F,1,)</f>
        <v>#N/A</v>
      </c>
      <c r="N3160" s="317"/>
    </row>
    <row r="3161" spans="1:14">
      <c r="A3161" s="317" t="str">
        <f>_xlfn.XLOOKUP(B3161,NRO!I:I,NRO!H:H)</f>
        <v>NFO</v>
      </c>
      <c r="B3161" s="317" t="s">
        <v>497</v>
      </c>
      <c r="C3161" s="317" t="s">
        <v>4127</v>
      </c>
      <c r="D3161" s="317">
        <v>14.759980000000001</v>
      </c>
      <c r="E3161" s="317">
        <v>-17.446619999999999</v>
      </c>
      <c r="F3161" s="317">
        <v>0</v>
      </c>
      <c r="G3161" s="317">
        <v>6</v>
      </c>
      <c r="H3161" s="317">
        <v>0</v>
      </c>
      <c r="I3161" s="317">
        <v>0</v>
      </c>
      <c r="J3161" s="318" t="s">
        <v>12</v>
      </c>
      <c r="K3161" s="317" t="s">
        <v>5432</v>
      </c>
      <c r="L3161" s="317" t="s">
        <v>8646</v>
      </c>
      <c r="M3161" s="317" t="str">
        <f>VLOOKUP(L3161,[2]Feuil1!$F:$F,1,)</f>
        <v>O_NFO_H03_330-331_7</v>
      </c>
      <c r="N3161" s="317"/>
    </row>
    <row r="3162" spans="1:14">
      <c r="A3162" s="317" t="str">
        <f>_xlfn.XLOOKUP(B3162,NRO!I:I,NRO!H:H)</f>
        <v>GDW</v>
      </c>
      <c r="B3162" s="317" t="s">
        <v>1567</v>
      </c>
      <c r="C3162" s="317" t="s">
        <v>3694</v>
      </c>
      <c r="D3162" s="317">
        <v>14.7791</v>
      </c>
      <c r="E3162" s="317">
        <v>-17.373149999999999</v>
      </c>
      <c r="F3162" s="317">
        <v>0</v>
      </c>
      <c r="G3162" s="317">
        <v>8</v>
      </c>
      <c r="H3162" s="317">
        <v>0</v>
      </c>
      <c r="I3162" s="317">
        <v>0</v>
      </c>
      <c r="J3162" s="318" t="s">
        <v>12</v>
      </c>
      <c r="K3162" s="317" t="s">
        <v>5432</v>
      </c>
      <c r="L3162" s="317" t="s">
        <v>8647</v>
      </c>
      <c r="M3162" s="317" t="e">
        <f>VLOOKUP(L3162,[2]Feuil1!$F:$F,1,)</f>
        <v>#N/A</v>
      </c>
      <c r="N3162" s="317"/>
    </row>
    <row r="3163" spans="1:14">
      <c r="A3163" s="317" t="str">
        <f>_xlfn.XLOOKUP(B3163,NRO!I:I,NRO!H:H)</f>
        <v>ACA</v>
      </c>
      <c r="B3163" s="317" t="s">
        <v>191</v>
      </c>
      <c r="C3163" s="317" t="s">
        <v>5333</v>
      </c>
      <c r="D3163" s="317">
        <v>14.694221000000001</v>
      </c>
      <c r="E3163" s="317">
        <v>-17.459398</v>
      </c>
      <c r="F3163" s="317">
        <v>0</v>
      </c>
      <c r="G3163" s="317">
        <v>16</v>
      </c>
      <c r="H3163" s="317">
        <v>0</v>
      </c>
      <c r="I3163" s="317">
        <v>0</v>
      </c>
      <c r="J3163" s="317" t="s">
        <v>19</v>
      </c>
      <c r="K3163" s="317" t="s">
        <v>5432</v>
      </c>
      <c r="L3163" s="317" t="s">
        <v>8648</v>
      </c>
      <c r="M3163" s="317" t="e">
        <f>VLOOKUP(L3163,[2]Feuil1!$F:$F,1,)</f>
        <v>#N/A</v>
      </c>
      <c r="N3163" s="317"/>
    </row>
    <row r="3164" spans="1:14">
      <c r="A3164" s="317" t="str">
        <f>_xlfn.XLOOKUP(B3164,NRO!I:I,NRO!H:H)</f>
        <v>GMB</v>
      </c>
      <c r="B3164" s="317" t="s">
        <v>761</v>
      </c>
      <c r="C3164" s="317" t="s">
        <v>4862</v>
      </c>
      <c r="D3164" s="317">
        <v>14.44524</v>
      </c>
      <c r="E3164" s="317">
        <v>-16.958220000000001</v>
      </c>
      <c r="F3164" s="317">
        <v>0</v>
      </c>
      <c r="G3164" s="317">
        <v>6</v>
      </c>
      <c r="H3164" s="317">
        <v>0</v>
      </c>
      <c r="I3164" s="317">
        <v>0</v>
      </c>
      <c r="J3164" s="320" t="s">
        <v>23</v>
      </c>
      <c r="K3164" s="317" t="s">
        <v>5432</v>
      </c>
      <c r="L3164" s="317" t="s">
        <v>8649</v>
      </c>
      <c r="M3164" s="317" t="e">
        <f>VLOOKUP(L3164,[2]Feuil1!$F:$F,1,)</f>
        <v>#N/A</v>
      </c>
      <c r="N3164" s="317"/>
    </row>
    <row r="3165" spans="1:14">
      <c r="A3165" s="317" t="str">
        <f>_xlfn.XLOOKUP(B3165,NRO!I:I,NRO!H:H)</f>
        <v>MBR</v>
      </c>
      <c r="B3165" s="317" t="s">
        <v>742</v>
      </c>
      <c r="C3165" s="317" t="s">
        <v>4729</v>
      </c>
      <c r="D3165" s="317">
        <v>14.342140000000001</v>
      </c>
      <c r="E3165" s="317">
        <v>-16.93027</v>
      </c>
      <c r="F3165" s="317">
        <v>0</v>
      </c>
      <c r="G3165" s="317">
        <v>6</v>
      </c>
      <c r="H3165" s="317">
        <v>0</v>
      </c>
      <c r="I3165" s="317">
        <v>0</v>
      </c>
      <c r="J3165" s="320" t="s">
        <v>23</v>
      </c>
      <c r="K3165" s="317" t="s">
        <v>5432</v>
      </c>
      <c r="L3165" s="317" t="s">
        <v>8650</v>
      </c>
      <c r="M3165" s="317" t="e">
        <f>VLOOKUP(L3165,[2]Feuil1!$F:$F,1,)</f>
        <v>#N/A</v>
      </c>
      <c r="N3165" s="317"/>
    </row>
    <row r="3166" spans="1:14">
      <c r="A3166" s="317" t="str">
        <f>_xlfn.XLOOKUP(B3166,NRO!I:I,NRO!H:H)</f>
        <v>GMB</v>
      </c>
      <c r="B3166" s="317" t="s">
        <v>583</v>
      </c>
      <c r="C3166" s="317" t="s">
        <v>5334</v>
      </c>
      <c r="D3166" s="317">
        <v>14.44393</v>
      </c>
      <c r="E3166" s="317">
        <v>-17.012540000000001</v>
      </c>
      <c r="F3166" s="317">
        <v>0</v>
      </c>
      <c r="G3166" s="317">
        <v>6</v>
      </c>
      <c r="H3166" s="317">
        <v>0</v>
      </c>
      <c r="I3166" s="317">
        <v>0</v>
      </c>
      <c r="J3166" s="320" t="s">
        <v>23</v>
      </c>
      <c r="K3166" s="317" t="s">
        <v>5432</v>
      </c>
      <c r="L3166" s="317" t="s">
        <v>8651</v>
      </c>
      <c r="M3166" s="317" t="e">
        <f>VLOOKUP(L3166,[2]Feuil1!$F:$F,1,)</f>
        <v>#N/A</v>
      </c>
      <c r="N3166" s="317"/>
    </row>
    <row r="3167" spans="1:14">
      <c r="A3167" s="317" t="str">
        <f>_xlfn.XLOOKUP(B3167,NRO!I:I,NRO!H:H)</f>
        <v>KLK</v>
      </c>
      <c r="B3167" s="317" t="s">
        <v>880</v>
      </c>
      <c r="C3167" s="317" t="s">
        <v>4650</v>
      </c>
      <c r="D3167" s="317">
        <v>14.158200000000001</v>
      </c>
      <c r="E3167" s="317">
        <v>-16.033339999999999</v>
      </c>
      <c r="F3167" s="317">
        <v>0</v>
      </c>
      <c r="G3167" s="317">
        <v>6</v>
      </c>
      <c r="H3167" s="317">
        <v>0</v>
      </c>
      <c r="I3167" s="317">
        <v>0</v>
      </c>
      <c r="J3167" s="322" t="s">
        <v>41</v>
      </c>
      <c r="K3167" s="317" t="s">
        <v>5432</v>
      </c>
      <c r="L3167" s="317" t="s">
        <v>8652</v>
      </c>
      <c r="M3167" s="317" t="e">
        <f>VLOOKUP(L3167,[2]Feuil1!$F:$F,1,)</f>
        <v>#N/A</v>
      </c>
      <c r="N3167" s="317"/>
    </row>
    <row r="3168" spans="1:14">
      <c r="A3168" s="317" t="str">
        <f>_xlfn.XLOOKUP(B3168,NRO!I:I,NRO!H:H)</f>
        <v>REP</v>
      </c>
      <c r="B3168" s="317" t="s">
        <v>153</v>
      </c>
      <c r="C3168" s="317" t="s">
        <v>3939</v>
      </c>
      <c r="D3168" s="317">
        <v>14.666724</v>
      </c>
      <c r="E3168" s="317">
        <v>-17.433236000000001</v>
      </c>
      <c r="F3168" s="317">
        <v>0</v>
      </c>
      <c r="G3168" s="317">
        <v>6</v>
      </c>
      <c r="H3168" s="317">
        <v>0</v>
      </c>
      <c r="I3168" s="317">
        <v>0</v>
      </c>
      <c r="J3168" s="317" t="s">
        <v>19</v>
      </c>
      <c r="K3168" s="317" t="s">
        <v>5432</v>
      </c>
      <c r="L3168" s="317" t="s">
        <v>8653</v>
      </c>
      <c r="M3168" s="317" t="e">
        <f>VLOOKUP(L3168,[2]Feuil1!$F:$F,1,)</f>
        <v>#N/A</v>
      </c>
      <c r="N3168" s="317"/>
    </row>
    <row r="3169" spans="1:14">
      <c r="A3169" s="317" t="str">
        <f>_xlfn.XLOOKUP(B3169,NRO!I:I,NRO!H:H)</f>
        <v>GDW</v>
      </c>
      <c r="B3169" s="317" t="s">
        <v>823</v>
      </c>
      <c r="C3169" s="317" t="s">
        <v>3860</v>
      </c>
      <c r="D3169" s="317">
        <v>14.78294</v>
      </c>
      <c r="E3169" s="317">
        <v>-17.37987</v>
      </c>
      <c r="F3169" s="317">
        <v>0</v>
      </c>
      <c r="G3169" s="317">
        <v>6</v>
      </c>
      <c r="H3169" s="317">
        <v>0</v>
      </c>
      <c r="I3169" s="317">
        <v>0</v>
      </c>
      <c r="J3169" s="318" t="s">
        <v>12</v>
      </c>
      <c r="K3169" s="317" t="s">
        <v>5432</v>
      </c>
      <c r="L3169" s="317" t="s">
        <v>8654</v>
      </c>
      <c r="M3169" s="317" t="e">
        <f>VLOOKUP(L3169,[2]Feuil1!$F:$F,1,)</f>
        <v>#N/A</v>
      </c>
      <c r="N3169" s="317"/>
    </row>
    <row r="3170" spans="1:14">
      <c r="A3170" s="317" t="str">
        <f>_xlfn.XLOOKUP(B3170,NRO!I:I,NRO!H:H)</f>
        <v>MBW</v>
      </c>
      <c r="B3170" s="317" t="s">
        <v>549</v>
      </c>
      <c r="C3170" s="317" t="s">
        <v>4142</v>
      </c>
      <c r="D3170" s="317">
        <v>14.72846</v>
      </c>
      <c r="E3170" s="317">
        <v>-17.314409999999999</v>
      </c>
      <c r="F3170" s="317">
        <v>0</v>
      </c>
      <c r="G3170" s="317">
        <v>6</v>
      </c>
      <c r="H3170" s="317">
        <v>0</v>
      </c>
      <c r="I3170" s="317">
        <v>0</v>
      </c>
      <c r="J3170" s="318" t="s">
        <v>12</v>
      </c>
      <c r="K3170" s="317" t="s">
        <v>5432</v>
      </c>
      <c r="L3170" s="317" t="s">
        <v>8655</v>
      </c>
      <c r="M3170" s="317" t="e">
        <f>VLOOKUP(L3170,[2]Feuil1!$F:$F,1,)</f>
        <v>#N/A</v>
      </c>
      <c r="N3170" s="317"/>
    </row>
    <row r="3171" spans="1:14">
      <c r="A3171" s="317" t="str">
        <f>_xlfn.XLOOKUP(B3171,NRO!I:I,NRO!H:H)</f>
        <v>THS</v>
      </c>
      <c r="B3171" s="317" t="s">
        <v>878</v>
      </c>
      <c r="C3171" s="317" t="s">
        <v>5335</v>
      </c>
      <c r="D3171" s="317">
        <v>14.766870000000001</v>
      </c>
      <c r="E3171" s="317">
        <v>-16.95439</v>
      </c>
      <c r="F3171" s="317">
        <v>0</v>
      </c>
      <c r="G3171" s="317">
        <v>6</v>
      </c>
      <c r="H3171" s="317">
        <v>0</v>
      </c>
      <c r="I3171" s="317">
        <v>0</v>
      </c>
      <c r="J3171" s="320" t="s">
        <v>23</v>
      </c>
      <c r="K3171" s="317" t="s">
        <v>5432</v>
      </c>
      <c r="L3171" s="317" t="s">
        <v>8656</v>
      </c>
      <c r="M3171" s="317" t="e">
        <f>VLOOKUP(L3171,[2]Feuil1!$F:$F,1,)</f>
        <v>#N/A</v>
      </c>
      <c r="N3171" s="317"/>
    </row>
    <row r="3172" spans="1:14">
      <c r="A3172" s="317" t="str">
        <f>_xlfn.XLOOKUP(B3172,NRO!I:I,NRO!H:H)</f>
        <v>THS</v>
      </c>
      <c r="B3172" s="317" t="s">
        <v>1017</v>
      </c>
      <c r="C3172" s="317" t="s">
        <v>3718</v>
      </c>
      <c r="D3172" s="317">
        <v>14.409689999999999</v>
      </c>
      <c r="E3172" s="317">
        <v>-16.95486</v>
      </c>
      <c r="F3172" s="317">
        <v>0</v>
      </c>
      <c r="G3172" s="317">
        <v>8</v>
      </c>
      <c r="H3172" s="317">
        <v>0</v>
      </c>
      <c r="I3172" s="317">
        <v>0</v>
      </c>
      <c r="J3172" s="320" t="s">
        <v>23</v>
      </c>
      <c r="K3172" s="317" t="s">
        <v>5432</v>
      </c>
      <c r="L3172" s="317" t="s">
        <v>8657</v>
      </c>
      <c r="M3172" s="317" t="e">
        <f>VLOOKUP(L3172,[2]Feuil1!$F:$F,1,)</f>
        <v>#N/A</v>
      </c>
      <c r="N3172" s="317"/>
    </row>
    <row r="3173" spans="1:14">
      <c r="A3173" s="317" t="str">
        <f>_xlfn.XLOOKUP(B3173,NRO!I:I,NRO!H:H)</f>
        <v>ZIG</v>
      </c>
      <c r="B3173" s="317" t="s">
        <v>1428</v>
      </c>
      <c r="C3173" s="317" t="s">
        <v>3787</v>
      </c>
      <c r="D3173" s="317">
        <v>12.55829</v>
      </c>
      <c r="E3173" s="317">
        <v>-16.308330000000002</v>
      </c>
      <c r="F3173" s="317">
        <v>0</v>
      </c>
      <c r="G3173" s="317">
        <v>8</v>
      </c>
      <c r="H3173" s="317">
        <v>0</v>
      </c>
      <c r="I3173" s="317">
        <v>0</v>
      </c>
      <c r="J3173" s="319" t="s">
        <v>17</v>
      </c>
      <c r="K3173" s="317" t="s">
        <v>5432</v>
      </c>
      <c r="L3173" s="317" t="s">
        <v>8658</v>
      </c>
      <c r="M3173" s="317" t="e">
        <f>VLOOKUP(L3173,[2]Feuil1!$F:$F,1,)</f>
        <v>#N/A</v>
      </c>
      <c r="N3173" s="317"/>
    </row>
    <row r="3174" spans="1:14">
      <c r="A3174" s="317" t="str">
        <f>_xlfn.XLOOKUP(B3174,NRO!I:I,NRO!H:H)</f>
        <v>YOF</v>
      </c>
      <c r="B3174" s="317" t="s">
        <v>230</v>
      </c>
      <c r="C3174" s="317" t="s">
        <v>3987</v>
      </c>
      <c r="D3174" s="317">
        <v>14.760289999999999</v>
      </c>
      <c r="E3174" s="317">
        <v>-17.477969999999999</v>
      </c>
      <c r="F3174" s="317">
        <v>0</v>
      </c>
      <c r="G3174" s="317">
        <v>6</v>
      </c>
      <c r="H3174" s="317">
        <v>0</v>
      </c>
      <c r="I3174" s="317">
        <v>0</v>
      </c>
      <c r="J3174" s="317" t="s">
        <v>19</v>
      </c>
      <c r="K3174" s="317" t="s">
        <v>5432</v>
      </c>
      <c r="L3174" s="317" t="s">
        <v>8659</v>
      </c>
      <c r="M3174" s="317" t="e">
        <f>VLOOKUP(L3174,[2]Feuil1!$F:$F,1,)</f>
        <v>#N/A</v>
      </c>
      <c r="N3174" s="317"/>
    </row>
    <row r="3175" spans="1:14">
      <c r="A3175" s="317" t="str">
        <f>_xlfn.XLOOKUP(B3175,NRO!I:I,NRO!H:H)</f>
        <v>SMN</v>
      </c>
      <c r="B3175" s="317" t="s">
        <v>442</v>
      </c>
      <c r="C3175" s="317" t="s">
        <v>4956</v>
      </c>
      <c r="D3175" s="317">
        <v>14.46134</v>
      </c>
      <c r="E3175" s="317">
        <v>-17.055869999999999</v>
      </c>
      <c r="F3175" s="317">
        <v>0</v>
      </c>
      <c r="G3175" s="317">
        <v>6</v>
      </c>
      <c r="H3175" s="317">
        <v>0</v>
      </c>
      <c r="I3175" s="317">
        <v>0</v>
      </c>
      <c r="J3175" s="320" t="s">
        <v>23</v>
      </c>
      <c r="K3175" s="317" t="s">
        <v>5432</v>
      </c>
      <c r="L3175" s="317" t="s">
        <v>8660</v>
      </c>
      <c r="M3175" s="317" t="e">
        <f>VLOOKUP(L3175,[2]Feuil1!$F:$F,1,)</f>
        <v>#N/A</v>
      </c>
      <c r="N3175" s="317"/>
    </row>
    <row r="3176" spans="1:14">
      <c r="A3176" s="317" t="str">
        <f>_xlfn.XLOOKUP(B3176,NRO!I:I,NRO!H:H)</f>
        <v>THS</v>
      </c>
      <c r="B3176" s="317" t="s">
        <v>640</v>
      </c>
      <c r="C3176" s="317" t="s">
        <v>4720</v>
      </c>
      <c r="D3176" s="317">
        <v>14.76845</v>
      </c>
      <c r="E3176" s="317">
        <v>-16.93516</v>
      </c>
      <c r="F3176" s="317">
        <v>0</v>
      </c>
      <c r="G3176" s="317">
        <v>6</v>
      </c>
      <c r="H3176" s="317">
        <v>0</v>
      </c>
      <c r="I3176" s="317">
        <v>0</v>
      </c>
      <c r="J3176" s="320" t="s">
        <v>23</v>
      </c>
      <c r="K3176" s="317" t="s">
        <v>5432</v>
      </c>
      <c r="L3176" s="317" t="s">
        <v>8661</v>
      </c>
      <c r="M3176" s="317" t="e">
        <f>VLOOKUP(L3176,[2]Feuil1!$F:$F,1,)</f>
        <v>#N/A</v>
      </c>
      <c r="N3176" s="317"/>
    </row>
    <row r="3177" spans="1:14">
      <c r="A3177" s="317" t="str">
        <f>_xlfn.XLOOKUP(B3177,NRO!I:I,NRO!H:H)</f>
        <v>KLK</v>
      </c>
      <c r="B3177" s="317" t="s">
        <v>1205</v>
      </c>
      <c r="C3177" s="317" t="s">
        <v>3762</v>
      </c>
      <c r="D3177" s="317">
        <v>14.1845</v>
      </c>
      <c r="E3177" s="317">
        <v>-16.070350000000001</v>
      </c>
      <c r="F3177" s="317">
        <v>0</v>
      </c>
      <c r="G3177" s="317">
        <v>8</v>
      </c>
      <c r="H3177" s="317">
        <v>0</v>
      </c>
      <c r="I3177" s="317">
        <v>0</v>
      </c>
      <c r="J3177" s="322" t="s">
        <v>41</v>
      </c>
      <c r="K3177" s="317" t="s">
        <v>5432</v>
      </c>
      <c r="L3177" s="317" t="s">
        <v>8662</v>
      </c>
      <c r="M3177" s="317" t="e">
        <f>VLOOKUP(L3177,[2]Feuil1!$F:$F,1,)</f>
        <v>#N/A</v>
      </c>
      <c r="N3177" s="317"/>
    </row>
    <row r="3178" spans="1:14">
      <c r="A3178" s="317" t="str">
        <f>_xlfn.XLOOKUP(B3178,NRO!I:I,NRO!H:H)</f>
        <v>THS</v>
      </c>
      <c r="B3178" s="317" t="s">
        <v>826</v>
      </c>
      <c r="C3178" s="317" t="s">
        <v>4691</v>
      </c>
      <c r="D3178" s="317">
        <v>14.76895</v>
      </c>
      <c r="E3178" s="317">
        <v>-16.949580000000001</v>
      </c>
      <c r="F3178" s="317">
        <v>0</v>
      </c>
      <c r="G3178" s="317">
        <v>6</v>
      </c>
      <c r="H3178" s="317">
        <v>0</v>
      </c>
      <c r="I3178" s="317">
        <v>0</v>
      </c>
      <c r="J3178" s="320" t="s">
        <v>23</v>
      </c>
      <c r="K3178" s="317" t="s">
        <v>5432</v>
      </c>
      <c r="L3178" s="317" t="s">
        <v>8663</v>
      </c>
      <c r="M3178" s="317" t="e">
        <f>VLOOKUP(L3178,[2]Feuil1!$F:$F,1,)</f>
        <v>#N/A</v>
      </c>
      <c r="N3178" s="317"/>
    </row>
    <row r="3179" spans="1:14">
      <c r="A3179" s="317" t="str">
        <f>_xlfn.XLOOKUP(B3179,NRO!I:I,NRO!H:H)</f>
        <v>THS</v>
      </c>
      <c r="B3179" s="317" t="s">
        <v>826</v>
      </c>
      <c r="C3179" s="317" t="s">
        <v>4816</v>
      </c>
      <c r="D3179" s="317">
        <v>14.767440000000001</v>
      </c>
      <c r="E3179" s="317">
        <v>-16.95055</v>
      </c>
      <c r="F3179" s="317">
        <v>0</v>
      </c>
      <c r="G3179" s="317">
        <v>6</v>
      </c>
      <c r="H3179" s="317">
        <v>0</v>
      </c>
      <c r="I3179" s="317">
        <v>0</v>
      </c>
      <c r="J3179" s="320" t="s">
        <v>23</v>
      </c>
      <c r="K3179" s="317" t="s">
        <v>5432</v>
      </c>
      <c r="L3179" s="317" t="s">
        <v>8664</v>
      </c>
      <c r="M3179" s="317" t="e">
        <f>VLOOKUP(L3179,[2]Feuil1!$F:$F,1,)</f>
        <v>#N/A</v>
      </c>
      <c r="N3179" s="317"/>
    </row>
    <row r="3180" spans="1:14">
      <c r="A3180" s="317" t="str">
        <f>_xlfn.XLOOKUP(B3180,NRO!I:I,NRO!H:H)</f>
        <v>SGK</v>
      </c>
      <c r="B3180" s="317" t="s">
        <v>1489</v>
      </c>
      <c r="C3180" s="317" t="s">
        <v>3787</v>
      </c>
      <c r="D3180" s="317">
        <v>14.82625</v>
      </c>
      <c r="E3180" s="317">
        <v>-17.24399</v>
      </c>
      <c r="F3180" s="317">
        <v>0</v>
      </c>
      <c r="G3180" s="317">
        <v>8</v>
      </c>
      <c r="H3180" s="317">
        <v>0</v>
      </c>
      <c r="I3180" s="317">
        <v>0</v>
      </c>
      <c r="J3180" s="318" t="s">
        <v>12</v>
      </c>
      <c r="K3180" s="317" t="s">
        <v>5432</v>
      </c>
      <c r="L3180" s="317" t="s">
        <v>8665</v>
      </c>
      <c r="M3180" s="317" t="e">
        <f>VLOOKUP(L3180,[2]Feuil1!$F:$F,1,)</f>
        <v>#N/A</v>
      </c>
      <c r="N3180" s="317"/>
    </row>
    <row r="3181" spans="1:14">
      <c r="A3181" s="317" t="str">
        <f>_xlfn.XLOOKUP(B3181,NRO!I:I,NRO!H:H)</f>
        <v>GMB</v>
      </c>
      <c r="B3181" s="317" t="s">
        <v>705</v>
      </c>
      <c r="C3181" s="317" t="s">
        <v>4666</v>
      </c>
      <c r="D3181" s="317">
        <v>14.428380000000001</v>
      </c>
      <c r="E3181" s="317">
        <v>-16.99624</v>
      </c>
      <c r="F3181" s="317">
        <v>0</v>
      </c>
      <c r="G3181" s="317">
        <v>6</v>
      </c>
      <c r="H3181" s="317">
        <v>0</v>
      </c>
      <c r="I3181" s="317">
        <v>0</v>
      </c>
      <c r="J3181" s="320" t="s">
        <v>23</v>
      </c>
      <c r="K3181" s="317" t="s">
        <v>5432</v>
      </c>
      <c r="L3181" s="317" t="s">
        <v>8666</v>
      </c>
      <c r="M3181" s="317" t="e">
        <f>VLOOKUP(L3181,[2]Feuil1!$F:$F,1,)</f>
        <v>#N/A</v>
      </c>
      <c r="N3181" s="317"/>
    </row>
    <row r="3182" spans="1:14">
      <c r="A3182" s="317" t="str">
        <f>_xlfn.XLOOKUP(B3182,NRO!I:I,NRO!H:H)</f>
        <v>GDW</v>
      </c>
      <c r="B3182" s="317" t="s">
        <v>823</v>
      </c>
      <c r="C3182" s="317" t="s">
        <v>3856</v>
      </c>
      <c r="D3182" s="317">
        <v>14.782249999999999</v>
      </c>
      <c r="E3182" s="317">
        <v>-17.38111</v>
      </c>
      <c r="F3182" s="317">
        <v>0</v>
      </c>
      <c r="G3182" s="317">
        <v>6</v>
      </c>
      <c r="H3182" s="317">
        <v>0</v>
      </c>
      <c r="I3182" s="317">
        <v>0</v>
      </c>
      <c r="J3182" s="318" t="s">
        <v>12</v>
      </c>
      <c r="K3182" s="317" t="s">
        <v>5432</v>
      </c>
      <c r="L3182" s="317" t="s">
        <v>8667</v>
      </c>
      <c r="M3182" s="317" t="e">
        <f>VLOOKUP(L3182,[2]Feuil1!$F:$F,1,)</f>
        <v>#N/A</v>
      </c>
      <c r="N3182" s="317"/>
    </row>
    <row r="3183" spans="1:14">
      <c r="A3183" s="317" t="str">
        <f>_xlfn.XLOOKUP(B3183,NRO!I:I,NRO!H:H)</f>
        <v>SMN</v>
      </c>
      <c r="B3183" s="317" t="s">
        <v>474</v>
      </c>
      <c r="C3183" s="317" t="s">
        <v>4907</v>
      </c>
      <c r="D3183" s="317">
        <v>14.47363</v>
      </c>
      <c r="E3183" s="317">
        <v>-17.06786</v>
      </c>
      <c r="F3183" s="317">
        <v>0</v>
      </c>
      <c r="G3183" s="317">
        <v>6</v>
      </c>
      <c r="H3183" s="317">
        <v>0</v>
      </c>
      <c r="I3183" s="317">
        <v>0</v>
      </c>
      <c r="J3183" s="320" t="s">
        <v>23</v>
      </c>
      <c r="K3183" s="317" t="s">
        <v>5432</v>
      </c>
      <c r="L3183" s="317" t="s">
        <v>8668</v>
      </c>
      <c r="M3183" s="317" t="e">
        <f>VLOOKUP(L3183,[2]Feuil1!$F:$F,1,)</f>
        <v>#N/A</v>
      </c>
      <c r="N3183" s="317"/>
    </row>
    <row r="3184" spans="1:14">
      <c r="A3184" s="317" t="str">
        <f>_xlfn.XLOOKUP(B3184,NRO!I:I,NRO!H:H)</f>
        <v>GMB</v>
      </c>
      <c r="B3184" s="317" t="s">
        <v>553</v>
      </c>
      <c r="C3184" s="317" t="s">
        <v>4653</v>
      </c>
      <c r="D3184" s="317">
        <v>14.440899999999999</v>
      </c>
      <c r="E3184" s="317">
        <v>-17.005659999999999</v>
      </c>
      <c r="F3184" s="317">
        <v>0</v>
      </c>
      <c r="G3184" s="317">
        <v>6</v>
      </c>
      <c r="H3184" s="317">
        <v>0</v>
      </c>
      <c r="I3184" s="317">
        <v>0</v>
      </c>
      <c r="J3184" s="320" t="s">
        <v>23</v>
      </c>
      <c r="K3184" s="317" t="s">
        <v>5432</v>
      </c>
      <c r="L3184" s="317" t="s">
        <v>8669</v>
      </c>
      <c r="M3184" s="317" t="e">
        <f>VLOOKUP(L3184,[2]Feuil1!$F:$F,1,)</f>
        <v>#N/A</v>
      </c>
      <c r="N3184" s="317"/>
    </row>
    <row r="3185" spans="1:14">
      <c r="A3185" s="317" t="str">
        <f>_xlfn.XLOOKUP(B3185,NRO!I:I,NRO!H:H)</f>
        <v>THS</v>
      </c>
      <c r="B3185" s="317" t="s">
        <v>875</v>
      </c>
      <c r="C3185" s="317" t="s">
        <v>4910</v>
      </c>
      <c r="D3185" s="317">
        <v>14.811170000000001</v>
      </c>
      <c r="E3185" s="317">
        <v>-16.924410000000002</v>
      </c>
      <c r="F3185" s="317">
        <v>0</v>
      </c>
      <c r="G3185" s="317">
        <v>6</v>
      </c>
      <c r="H3185" s="317">
        <v>0</v>
      </c>
      <c r="I3185" s="317">
        <v>0</v>
      </c>
      <c r="J3185" s="320" t="s">
        <v>23</v>
      </c>
      <c r="K3185" s="317" t="s">
        <v>5432</v>
      </c>
      <c r="L3185" s="317" t="s">
        <v>8670</v>
      </c>
      <c r="M3185" s="317" t="e">
        <f>VLOOKUP(L3185,[2]Feuil1!$F:$F,1,)</f>
        <v>#N/A</v>
      </c>
      <c r="N3185" s="317"/>
    </row>
    <row r="3186" spans="1:14">
      <c r="A3186" s="317" t="str">
        <f>_xlfn.XLOOKUP(B3186,NRO!I:I,NRO!H:H)</f>
        <v>MEK</v>
      </c>
      <c r="B3186" s="317" t="s">
        <v>1129</v>
      </c>
      <c r="C3186" s="317" t="s">
        <v>3692</v>
      </c>
      <c r="D3186" s="317">
        <v>15.10567</v>
      </c>
      <c r="E3186" s="317">
        <v>-16.631139999999998</v>
      </c>
      <c r="F3186" s="317">
        <v>0</v>
      </c>
      <c r="G3186" s="317">
        <v>8</v>
      </c>
      <c r="H3186" s="317">
        <v>0</v>
      </c>
      <c r="I3186" s="317">
        <v>0</v>
      </c>
      <c r="J3186" s="320" t="s">
        <v>23</v>
      </c>
      <c r="K3186" s="317" t="s">
        <v>5432</v>
      </c>
      <c r="L3186" s="317" t="s">
        <v>8671</v>
      </c>
      <c r="M3186" s="317" t="e">
        <f>VLOOKUP(L3186,[2]Feuil1!$F:$F,1,)</f>
        <v>#N/A</v>
      </c>
      <c r="N3186" s="317"/>
    </row>
    <row r="3187" spans="1:14">
      <c r="A3187" s="317" t="str">
        <f>_xlfn.XLOOKUP(B3187,NRO!I:I,NRO!H:H)</f>
        <v>GMB</v>
      </c>
      <c r="B3187" s="317" t="s">
        <v>1295</v>
      </c>
      <c r="C3187" s="317" t="s">
        <v>4787</v>
      </c>
      <c r="D3187" s="317">
        <v>14.450670000000001</v>
      </c>
      <c r="E3187" s="317">
        <v>-16.9772</v>
      </c>
      <c r="F3187" s="317">
        <v>0</v>
      </c>
      <c r="G3187" s="317">
        <v>8</v>
      </c>
      <c r="H3187" s="317">
        <v>0</v>
      </c>
      <c r="I3187" s="317">
        <v>0</v>
      </c>
      <c r="J3187" s="320" t="s">
        <v>23</v>
      </c>
      <c r="K3187" s="317" t="s">
        <v>5432</v>
      </c>
      <c r="L3187" s="317" t="s">
        <v>8672</v>
      </c>
      <c r="M3187" s="317" t="e">
        <f>VLOOKUP(L3187,[2]Feuil1!$F:$F,1,)</f>
        <v>#N/A</v>
      </c>
      <c r="N3187" s="317"/>
    </row>
    <row r="3188" spans="1:14">
      <c r="A3188" s="317" t="str">
        <f>_xlfn.XLOOKUP(B3188,NRO!I:I,NRO!H:H)</f>
        <v>HAN</v>
      </c>
      <c r="B3188" s="317" t="s">
        <v>820</v>
      </c>
      <c r="C3188" s="317" t="s">
        <v>3804</v>
      </c>
      <c r="D3188" s="317">
        <v>14.69490237527218</v>
      </c>
      <c r="E3188" s="317">
        <v>-17.433498916249349</v>
      </c>
      <c r="F3188" s="317">
        <v>0</v>
      </c>
      <c r="G3188" s="317">
        <v>6</v>
      </c>
      <c r="H3188" s="317">
        <v>0</v>
      </c>
      <c r="I3188" s="317">
        <v>0</v>
      </c>
      <c r="J3188" s="317" t="s">
        <v>19</v>
      </c>
      <c r="K3188" s="317" t="s">
        <v>5432</v>
      </c>
      <c r="L3188" s="317" t="s">
        <v>8673</v>
      </c>
      <c r="M3188" s="317" t="e">
        <f>VLOOKUP(L3188,[2]Feuil1!$F:$F,1,)</f>
        <v>#N/A</v>
      </c>
      <c r="N3188" s="317"/>
    </row>
    <row r="3189" spans="1:14">
      <c r="A3189" s="317" t="str">
        <f>_xlfn.XLOOKUP(B3189,NRO!I:I,NRO!H:H)</f>
        <v>SVD</v>
      </c>
      <c r="B3189" s="317" t="s">
        <v>340</v>
      </c>
      <c r="C3189" s="317" t="s">
        <v>4234</v>
      </c>
      <c r="D3189" s="317">
        <v>14.719099999999999</v>
      </c>
      <c r="E3189" s="317">
        <v>-17.44979</v>
      </c>
      <c r="F3189" s="317">
        <v>0</v>
      </c>
      <c r="G3189" s="317">
        <v>6</v>
      </c>
      <c r="H3189" s="317">
        <v>0</v>
      </c>
      <c r="I3189" s="317">
        <v>0</v>
      </c>
      <c r="J3189" s="317" t="s">
        <v>19</v>
      </c>
      <c r="K3189" s="317" t="s">
        <v>5432</v>
      </c>
      <c r="L3189" s="317" t="s">
        <v>8674</v>
      </c>
      <c r="M3189" s="317" t="e">
        <f>VLOOKUP(L3189,[2]Feuil1!$F:$F,1,)</f>
        <v>#N/A</v>
      </c>
      <c r="N3189" s="317"/>
    </row>
    <row r="3190" spans="1:14">
      <c r="A3190" s="317" t="str">
        <f>_xlfn.XLOOKUP(B3190,NRO!I:I,NRO!H:H)</f>
        <v>ACA</v>
      </c>
      <c r="B3190" s="317" t="s">
        <v>569</v>
      </c>
      <c r="C3190" s="317" t="s">
        <v>4261</v>
      </c>
      <c r="D3190" s="317">
        <v>14.705270000000001</v>
      </c>
      <c r="E3190" s="317">
        <v>-17.447510000000001</v>
      </c>
      <c r="F3190" s="317">
        <v>0</v>
      </c>
      <c r="G3190" s="317">
        <v>6</v>
      </c>
      <c r="H3190" s="317">
        <v>0</v>
      </c>
      <c r="I3190" s="317">
        <v>0</v>
      </c>
      <c r="J3190" s="317" t="s">
        <v>19</v>
      </c>
      <c r="K3190" s="317" t="s">
        <v>5432</v>
      </c>
      <c r="L3190" s="317" t="s">
        <v>8675</v>
      </c>
      <c r="M3190" s="317" t="e">
        <f>VLOOKUP(L3190,[2]Feuil1!$F:$F,1,)</f>
        <v>#N/A</v>
      </c>
      <c r="N3190" s="317"/>
    </row>
    <row r="3191" spans="1:14">
      <c r="A3191" s="317" t="str">
        <f>_xlfn.XLOOKUP(B3191,NRO!I:I,NRO!H:H)</f>
        <v>YOF</v>
      </c>
      <c r="B3191" s="317" t="s">
        <v>830</v>
      </c>
      <c r="C3191" s="317" t="s">
        <v>5336</v>
      </c>
      <c r="D3191" s="317">
        <v>14.748239999999999</v>
      </c>
      <c r="E3191" s="317">
        <v>-17.502600000000001</v>
      </c>
      <c r="F3191" s="317">
        <v>0</v>
      </c>
      <c r="G3191" s="317">
        <v>6</v>
      </c>
      <c r="H3191" s="317">
        <v>0</v>
      </c>
      <c r="I3191" s="317">
        <v>0</v>
      </c>
      <c r="J3191" s="317" t="s">
        <v>19</v>
      </c>
      <c r="K3191" s="317" t="s">
        <v>5432</v>
      </c>
      <c r="L3191" s="317" t="s">
        <v>8676</v>
      </c>
      <c r="M3191" s="317" t="e">
        <f>VLOOKUP(L3191,[2]Feuil1!$F:$F,1,)</f>
        <v>#N/A</v>
      </c>
      <c r="N3191" s="317"/>
    </row>
    <row r="3192" spans="1:14">
      <c r="A3192" s="317" t="str">
        <f>_xlfn.XLOOKUP(B3192,NRO!I:I,NRO!H:H)</f>
        <v>ZIG</v>
      </c>
      <c r="B3192" s="317" t="s">
        <v>1472</v>
      </c>
      <c r="C3192" s="317" t="s">
        <v>3696</v>
      </c>
      <c r="D3192" s="317">
        <v>12.55781</v>
      </c>
      <c r="E3192" s="317">
        <v>-16.247299999999999</v>
      </c>
      <c r="F3192" s="317">
        <v>0</v>
      </c>
      <c r="G3192" s="317">
        <v>8</v>
      </c>
      <c r="H3192" s="317">
        <v>0</v>
      </c>
      <c r="I3192" s="317">
        <v>0</v>
      </c>
      <c r="J3192" s="319" t="s">
        <v>17</v>
      </c>
      <c r="K3192" s="317" t="s">
        <v>5432</v>
      </c>
      <c r="L3192" s="317" t="s">
        <v>8677</v>
      </c>
      <c r="M3192" s="317" t="e">
        <f>VLOOKUP(L3192,[2]Feuil1!$F:$F,1,)</f>
        <v>#N/A</v>
      </c>
      <c r="N3192" s="317"/>
    </row>
    <row r="3193" spans="1:14">
      <c r="A3193" s="317" t="str">
        <f>_xlfn.XLOOKUP(B3193,NRO!I:I,NRO!H:H)</f>
        <v>THS</v>
      </c>
      <c r="B3193" s="317" t="s">
        <v>1103</v>
      </c>
      <c r="C3193" s="317" t="s">
        <v>3921</v>
      </c>
      <c r="D3193" s="317">
        <v>14.76674</v>
      </c>
      <c r="E3193" s="317">
        <v>-16.947369999999999</v>
      </c>
      <c r="F3193" s="317">
        <v>0</v>
      </c>
      <c r="G3193" s="317">
        <v>8</v>
      </c>
      <c r="H3193" s="317">
        <v>0</v>
      </c>
      <c r="I3193" s="317">
        <v>0</v>
      </c>
      <c r="J3193" s="320" t="s">
        <v>23</v>
      </c>
      <c r="K3193" s="317" t="s">
        <v>5432</v>
      </c>
      <c r="L3193" s="317" t="s">
        <v>8678</v>
      </c>
      <c r="M3193" s="317" t="e">
        <f>VLOOKUP(L3193,[2]Feuil1!$F:$F,1,)</f>
        <v>#N/A</v>
      </c>
      <c r="N3193" s="317"/>
    </row>
    <row r="3194" spans="1:14">
      <c r="A3194" s="317" t="str">
        <f>_xlfn.XLOOKUP(B3194,NRO!I:I,NRO!H:H)</f>
        <v>GDW</v>
      </c>
      <c r="B3194" s="317" t="s">
        <v>823</v>
      </c>
      <c r="C3194" s="317" t="s">
        <v>3843</v>
      </c>
      <c r="D3194" s="317">
        <v>14.784979999999999</v>
      </c>
      <c r="E3194" s="317">
        <v>-17.37912</v>
      </c>
      <c r="F3194" s="317">
        <v>0</v>
      </c>
      <c r="G3194" s="317">
        <v>6</v>
      </c>
      <c r="H3194" s="317">
        <v>0</v>
      </c>
      <c r="I3194" s="317">
        <v>0</v>
      </c>
      <c r="J3194" s="318" t="s">
        <v>12</v>
      </c>
      <c r="K3194" s="317" t="s">
        <v>5432</v>
      </c>
      <c r="L3194" s="317" t="s">
        <v>8679</v>
      </c>
      <c r="M3194" s="317" t="e">
        <f>VLOOKUP(L3194,[2]Feuil1!$F:$F,1,)</f>
        <v>#N/A</v>
      </c>
      <c r="N3194" s="317"/>
    </row>
    <row r="3195" spans="1:14">
      <c r="A3195" s="317" t="str">
        <f>_xlfn.XLOOKUP(B3195,NRO!I:I,NRO!H:H)</f>
        <v>GMB</v>
      </c>
      <c r="B3195" s="317" t="s">
        <v>722</v>
      </c>
      <c r="C3195" s="317" t="s">
        <v>4566</v>
      </c>
      <c r="D3195" s="317">
        <v>14.437200000000001</v>
      </c>
      <c r="E3195" s="317">
        <v>-16.970040000000001</v>
      </c>
      <c r="F3195" s="317">
        <v>0</v>
      </c>
      <c r="G3195" s="317">
        <v>6</v>
      </c>
      <c r="H3195" s="317">
        <v>0</v>
      </c>
      <c r="I3195" s="317">
        <v>0</v>
      </c>
      <c r="J3195" s="320" t="s">
        <v>23</v>
      </c>
      <c r="K3195" s="317" t="s">
        <v>5432</v>
      </c>
      <c r="L3195" s="317" t="s">
        <v>8680</v>
      </c>
      <c r="M3195" s="317" t="e">
        <f>VLOOKUP(L3195,[2]Feuil1!$F:$F,1,)</f>
        <v>#N/A</v>
      </c>
      <c r="N3195" s="317"/>
    </row>
    <row r="3196" spans="1:14">
      <c r="A3196" s="317" t="str">
        <f>_xlfn.XLOOKUP(B3196,NRO!I:I,NRO!H:H)</f>
        <v>ALM</v>
      </c>
      <c r="B3196" s="317" t="s">
        <v>392</v>
      </c>
      <c r="C3196" s="317" t="s">
        <v>5136</v>
      </c>
      <c r="D3196" s="317">
        <v>14.72255</v>
      </c>
      <c r="E3196" s="317">
        <v>-17.499600000000001</v>
      </c>
      <c r="F3196" s="317">
        <v>0</v>
      </c>
      <c r="G3196" s="317">
        <v>6</v>
      </c>
      <c r="H3196" s="317">
        <v>0</v>
      </c>
      <c r="I3196" s="317">
        <v>0</v>
      </c>
      <c r="J3196" s="317" t="s">
        <v>19</v>
      </c>
      <c r="K3196" s="317" t="s">
        <v>5432</v>
      </c>
      <c r="L3196" s="317" t="s">
        <v>8681</v>
      </c>
      <c r="M3196" s="317" t="e">
        <f>VLOOKUP(L3196,[2]Feuil1!$F:$F,1,)</f>
        <v>#N/A</v>
      </c>
      <c r="N3196" s="317"/>
    </row>
    <row r="3197" spans="1:14">
      <c r="A3197" s="317" t="str">
        <f>_xlfn.XLOOKUP(B3197,NRO!I:I,NRO!H:H)</f>
        <v>DMD</v>
      </c>
      <c r="B3197" s="317" t="s">
        <v>1538</v>
      </c>
      <c r="C3197" s="317" t="s">
        <v>3786</v>
      </c>
      <c r="D3197" s="317">
        <v>14.726089999999999</v>
      </c>
      <c r="E3197" s="317">
        <v>-17.17952</v>
      </c>
      <c r="F3197" s="317">
        <v>0</v>
      </c>
      <c r="G3197" s="317">
        <v>8</v>
      </c>
      <c r="H3197" s="317">
        <v>0</v>
      </c>
      <c r="I3197" s="317">
        <v>0</v>
      </c>
      <c r="J3197" s="318" t="s">
        <v>12</v>
      </c>
      <c r="K3197" s="317" t="s">
        <v>5432</v>
      </c>
      <c r="L3197" s="317" t="s">
        <v>8682</v>
      </c>
      <c r="M3197" s="317" t="e">
        <f>VLOOKUP(L3197,[2]Feuil1!$F:$F,1,)</f>
        <v>#N/A</v>
      </c>
      <c r="N3197" s="317"/>
    </row>
    <row r="3198" spans="1:14">
      <c r="A3198" s="317" t="str">
        <f>_xlfn.XLOOKUP(B3198,NRO!I:I,NRO!H:H)</f>
        <v>SDF</v>
      </c>
      <c r="B3198" s="317" t="s">
        <v>415</v>
      </c>
      <c r="C3198" s="317" t="s">
        <v>3957</v>
      </c>
      <c r="D3198" s="317">
        <v>14.727779999999999</v>
      </c>
      <c r="E3198" s="317">
        <v>-17.466830000000002</v>
      </c>
      <c r="F3198" s="317">
        <v>0</v>
      </c>
      <c r="G3198" s="317">
        <v>6</v>
      </c>
      <c r="H3198" s="317">
        <v>0</v>
      </c>
      <c r="I3198" s="317">
        <v>0</v>
      </c>
      <c r="J3198" s="317" t="s">
        <v>19</v>
      </c>
      <c r="K3198" s="317" t="s">
        <v>5432</v>
      </c>
      <c r="L3198" s="317" t="s">
        <v>8683</v>
      </c>
      <c r="M3198" s="317" t="e">
        <f>VLOOKUP(L3198,[2]Feuil1!$F:$F,1,)</f>
        <v>#N/A</v>
      </c>
      <c r="N3198" s="317"/>
    </row>
    <row r="3199" spans="1:14">
      <c r="A3199" s="317" t="str">
        <f>_xlfn.XLOOKUP(B3199,NRO!I:I,NRO!H:H)</f>
        <v>SVD</v>
      </c>
      <c r="B3199" s="317" t="s">
        <v>308</v>
      </c>
      <c r="C3199" s="317" t="s">
        <v>3932</v>
      </c>
      <c r="D3199" s="317">
        <v>14.70889</v>
      </c>
      <c r="E3199" s="317">
        <v>-17.461179999999999</v>
      </c>
      <c r="F3199" s="317">
        <v>0</v>
      </c>
      <c r="G3199" s="317">
        <v>6</v>
      </c>
      <c r="H3199" s="317">
        <v>0</v>
      </c>
      <c r="I3199" s="317">
        <v>0</v>
      </c>
      <c r="J3199" s="317" t="s">
        <v>19</v>
      </c>
      <c r="K3199" s="317" t="s">
        <v>5432</v>
      </c>
      <c r="L3199" s="317" t="s">
        <v>8684</v>
      </c>
      <c r="M3199" s="317" t="e">
        <f>VLOOKUP(L3199,[2]Feuil1!$F:$F,1,)</f>
        <v>#N/A</v>
      </c>
      <c r="N3199" s="317"/>
    </row>
    <row r="3200" spans="1:14">
      <c r="A3200" s="317" t="e">
        <f>_xlfn.XLOOKUP(B3200,NRO!I:I,NRO!H:H)</f>
        <v>#N/A</v>
      </c>
      <c r="B3200" s="317" t="s">
        <v>5152</v>
      </c>
      <c r="C3200" s="317" t="s">
        <v>4508</v>
      </c>
      <c r="D3200" s="317">
        <v>15.120760000000001</v>
      </c>
      <c r="E3200" s="317">
        <v>-16.87743</v>
      </c>
      <c r="F3200" s="317">
        <v>0</v>
      </c>
      <c r="G3200" s="317">
        <v>6</v>
      </c>
      <c r="H3200" s="317">
        <v>0</v>
      </c>
      <c r="I3200" s="317">
        <v>0</v>
      </c>
      <c r="J3200" s="320" t="s">
        <v>23</v>
      </c>
      <c r="K3200" s="317" t="s">
        <v>5432</v>
      </c>
      <c r="L3200" s="317" t="s">
        <v>8685</v>
      </c>
      <c r="M3200" s="317" t="e">
        <f>VLOOKUP(L3200,[2]Feuil1!$F:$F,1,)</f>
        <v>#N/A</v>
      </c>
      <c r="N3200" s="317"/>
    </row>
    <row r="3201" spans="1:14">
      <c r="A3201" s="317" t="str">
        <f>_xlfn.XLOOKUP(B3201,NRO!I:I,NRO!H:H)</f>
        <v>GDW</v>
      </c>
      <c r="B3201" s="317" t="s">
        <v>823</v>
      </c>
      <c r="C3201" s="317" t="s">
        <v>3845</v>
      </c>
      <c r="D3201" s="317">
        <v>14.78462</v>
      </c>
      <c r="E3201" s="317">
        <v>-17.381019999999999</v>
      </c>
      <c r="F3201" s="317">
        <v>0</v>
      </c>
      <c r="G3201" s="317">
        <v>6</v>
      </c>
      <c r="H3201" s="317">
        <v>0</v>
      </c>
      <c r="I3201" s="317">
        <v>0</v>
      </c>
      <c r="J3201" s="318" t="s">
        <v>12</v>
      </c>
      <c r="K3201" s="317" t="s">
        <v>5432</v>
      </c>
      <c r="L3201" s="317" t="s">
        <v>8686</v>
      </c>
      <c r="M3201" s="317" t="e">
        <f>VLOOKUP(L3201,[2]Feuil1!$F:$F,1,)</f>
        <v>#N/A</v>
      </c>
      <c r="N3201" s="317"/>
    </row>
    <row r="3202" spans="1:14">
      <c r="A3202" s="317" t="str">
        <f>_xlfn.XLOOKUP(B3202,NRO!I:I,NRO!H:H)</f>
        <v>DBL</v>
      </c>
      <c r="B3202" s="317" t="s">
        <v>1432</v>
      </c>
      <c r="C3202" s="317" t="s">
        <v>3885</v>
      </c>
      <c r="D3202" s="317">
        <v>14.66062</v>
      </c>
      <c r="E3202" s="317">
        <v>-16.207630000000002</v>
      </c>
      <c r="F3202" s="317">
        <v>0</v>
      </c>
      <c r="G3202" s="317">
        <v>8</v>
      </c>
      <c r="H3202" s="317">
        <v>0</v>
      </c>
      <c r="I3202" s="317">
        <v>0</v>
      </c>
      <c r="J3202" s="320" t="s">
        <v>5430</v>
      </c>
      <c r="K3202" s="317" t="s">
        <v>5432</v>
      </c>
      <c r="L3202" s="317" t="s">
        <v>8687</v>
      </c>
      <c r="M3202" s="317" t="e">
        <f>VLOOKUP(L3202,[2]Feuil1!$F:$F,1,)</f>
        <v>#N/A</v>
      </c>
      <c r="N3202" s="317"/>
    </row>
    <row r="3203" spans="1:14">
      <c r="A3203" s="317" t="str">
        <f>_xlfn.XLOOKUP(B3203,NRO!I:I,NRO!H:H)</f>
        <v>THS</v>
      </c>
      <c r="B3203" s="317" t="s">
        <v>1017</v>
      </c>
      <c r="C3203" s="317" t="s">
        <v>3719</v>
      </c>
      <c r="D3203" s="317">
        <v>14.411490000000001</v>
      </c>
      <c r="E3203" s="317">
        <v>-16.957329999999999</v>
      </c>
      <c r="F3203" s="317">
        <v>0</v>
      </c>
      <c r="G3203" s="317">
        <v>8</v>
      </c>
      <c r="H3203" s="317">
        <v>0</v>
      </c>
      <c r="I3203" s="317">
        <v>0</v>
      </c>
      <c r="J3203" s="320" t="s">
        <v>23</v>
      </c>
      <c r="K3203" s="317" t="s">
        <v>5432</v>
      </c>
      <c r="L3203" s="317" t="s">
        <v>8688</v>
      </c>
      <c r="M3203" s="317" t="str">
        <f>VLOOKUP(L3203,[2]Feuil1!$F:$F,1,)</f>
        <v>O_THS_A07_PBO141_7</v>
      </c>
      <c r="N3203" s="317"/>
    </row>
    <row r="3204" spans="1:14">
      <c r="A3204" s="317" t="str">
        <f>_xlfn.XLOOKUP(B3204,NRO!I:I,NRO!H:H)</f>
        <v>MBW</v>
      </c>
      <c r="B3204" s="317" t="s">
        <v>1278</v>
      </c>
      <c r="C3204" s="317" t="s">
        <v>3755</v>
      </c>
      <c r="D3204" s="317">
        <v>14.770131020000001</v>
      </c>
      <c r="E3204" s="317">
        <v>-17.301599939999999</v>
      </c>
      <c r="F3204" s="317">
        <v>0</v>
      </c>
      <c r="G3204" s="317">
        <v>8</v>
      </c>
      <c r="H3204" s="317">
        <v>0</v>
      </c>
      <c r="I3204" s="317">
        <v>0</v>
      </c>
      <c r="J3204" s="318" t="s">
        <v>12</v>
      </c>
      <c r="K3204" s="317" t="s">
        <v>5432</v>
      </c>
      <c r="L3204" s="317" t="s">
        <v>8689</v>
      </c>
      <c r="M3204" s="317" t="e">
        <f>VLOOKUP(L3204,[2]Feuil1!$F:$F,1,)</f>
        <v>#N/A</v>
      </c>
      <c r="N3204" s="317"/>
    </row>
    <row r="3205" spans="1:14">
      <c r="A3205" s="317" t="str">
        <f>_xlfn.XLOOKUP(B3205,NRO!I:I,NRO!H:H)</f>
        <v>MBR</v>
      </c>
      <c r="B3205" s="317" t="s">
        <v>742</v>
      </c>
      <c r="C3205" s="317" t="s">
        <v>4896</v>
      </c>
      <c r="D3205" s="317">
        <v>14.355969999999999</v>
      </c>
      <c r="E3205" s="317">
        <v>-16.933060000000001</v>
      </c>
      <c r="F3205" s="317">
        <v>0</v>
      </c>
      <c r="G3205" s="317">
        <v>6</v>
      </c>
      <c r="H3205" s="317">
        <v>0</v>
      </c>
      <c r="I3205" s="317">
        <v>0</v>
      </c>
      <c r="J3205" s="320" t="s">
        <v>23</v>
      </c>
      <c r="K3205" s="317" t="s">
        <v>5432</v>
      </c>
      <c r="L3205" s="317" t="s">
        <v>8690</v>
      </c>
      <c r="M3205" s="317" t="e">
        <f>VLOOKUP(L3205,[2]Feuil1!$F:$F,1,)</f>
        <v>#N/A</v>
      </c>
      <c r="N3205" s="317"/>
    </row>
    <row r="3206" spans="1:14">
      <c r="A3206" s="317" t="str">
        <f>_xlfn.XLOOKUP(B3206,NRO!I:I,NRO!H:H)</f>
        <v>MBW</v>
      </c>
      <c r="B3206" s="317" t="s">
        <v>910</v>
      </c>
      <c r="C3206" s="317" t="s">
        <v>3710</v>
      </c>
      <c r="D3206" s="317">
        <v>14.72566</v>
      </c>
      <c r="E3206" s="317">
        <v>-17.306249999999999</v>
      </c>
      <c r="F3206" s="317">
        <v>0</v>
      </c>
      <c r="G3206" s="317">
        <v>8</v>
      </c>
      <c r="H3206" s="317">
        <v>0</v>
      </c>
      <c r="I3206" s="317">
        <v>0</v>
      </c>
      <c r="J3206" s="318" t="s">
        <v>12</v>
      </c>
      <c r="K3206" s="317" t="s">
        <v>5432</v>
      </c>
      <c r="L3206" s="317" t="s">
        <v>8691</v>
      </c>
      <c r="M3206" s="317" t="e">
        <f>VLOOKUP(L3206,[2]Feuil1!$F:$F,1,)</f>
        <v>#N/A</v>
      </c>
      <c r="N3206" s="317"/>
    </row>
    <row r="3207" spans="1:14">
      <c r="A3207" s="317" t="str">
        <f>_xlfn.XLOOKUP(B3207,NRO!I:I,NRO!H:H)</f>
        <v>ZIG</v>
      </c>
      <c r="B3207" s="317" t="s">
        <v>684</v>
      </c>
      <c r="C3207" s="317" t="s">
        <v>4578</v>
      </c>
      <c r="D3207" s="317">
        <v>12.585416077750001</v>
      </c>
      <c r="E3207" s="317">
        <v>-16.2713813500879</v>
      </c>
      <c r="F3207" s="317">
        <v>0</v>
      </c>
      <c r="G3207" s="317">
        <v>6</v>
      </c>
      <c r="H3207" s="317">
        <v>0</v>
      </c>
      <c r="I3207" s="317">
        <v>0</v>
      </c>
      <c r="J3207" s="319" t="s">
        <v>17</v>
      </c>
      <c r="K3207" s="317" t="s">
        <v>5432</v>
      </c>
      <c r="L3207" s="317" t="s">
        <v>8692</v>
      </c>
      <c r="M3207" s="317" t="e">
        <f>VLOOKUP(L3207,[2]Feuil1!$F:$F,1,)</f>
        <v>#N/A</v>
      </c>
      <c r="N3207" s="317"/>
    </row>
    <row r="3208" spans="1:14">
      <c r="A3208" s="317" t="str">
        <f>_xlfn.XLOOKUP(B3208,NRO!I:I,NRO!H:H)</f>
        <v>KLK</v>
      </c>
      <c r="B3208" s="317" t="s">
        <v>1382</v>
      </c>
      <c r="C3208" s="317" t="s">
        <v>4007</v>
      </c>
      <c r="D3208" s="317">
        <v>14.15457</v>
      </c>
      <c r="E3208" s="317">
        <v>-16.076350000000001</v>
      </c>
      <c r="F3208" s="317">
        <v>0</v>
      </c>
      <c r="G3208" s="317">
        <v>8</v>
      </c>
      <c r="H3208" s="317">
        <v>0</v>
      </c>
      <c r="I3208" s="317">
        <v>0</v>
      </c>
      <c r="J3208" s="322" t="s">
        <v>41</v>
      </c>
      <c r="K3208" s="317" t="s">
        <v>5432</v>
      </c>
      <c r="L3208" s="317" t="s">
        <v>8693</v>
      </c>
      <c r="M3208" s="317" t="e">
        <f>VLOOKUP(L3208,[2]Feuil1!$F:$F,1,)</f>
        <v>#N/A</v>
      </c>
      <c r="N3208" s="317"/>
    </row>
    <row r="3209" spans="1:14">
      <c r="A3209" s="317" t="str">
        <f>_xlfn.XLOOKUP(B3209,NRO!I:I,NRO!H:H)</f>
        <v>THS</v>
      </c>
      <c r="B3209" s="317" t="s">
        <v>878</v>
      </c>
      <c r="C3209" s="317" t="s">
        <v>5337</v>
      </c>
      <c r="D3209" s="317">
        <v>14.766170000000001</v>
      </c>
      <c r="E3209" s="317">
        <v>-16.952470000000002</v>
      </c>
      <c r="F3209" s="317">
        <v>0</v>
      </c>
      <c r="G3209" s="317">
        <v>6</v>
      </c>
      <c r="H3209" s="317">
        <v>0</v>
      </c>
      <c r="I3209" s="317">
        <v>0</v>
      </c>
      <c r="J3209" s="320" t="s">
        <v>23</v>
      </c>
      <c r="K3209" s="317" t="s">
        <v>5432</v>
      </c>
      <c r="L3209" s="317" t="s">
        <v>8694</v>
      </c>
      <c r="M3209" s="317" t="e">
        <f>VLOOKUP(L3209,[2]Feuil1!$F:$F,1,)</f>
        <v>#N/A</v>
      </c>
      <c r="N3209" s="317"/>
    </row>
    <row r="3210" spans="1:14">
      <c r="A3210" s="317" t="e">
        <f>_xlfn.XLOOKUP(B3210,NRO!I:I,NRO!H:H)</f>
        <v>#N/A</v>
      </c>
      <c r="B3210" s="317" t="s">
        <v>5152</v>
      </c>
      <c r="C3210" s="317" t="s">
        <v>4526</v>
      </c>
      <c r="D3210" s="317">
        <v>15.12032</v>
      </c>
      <c r="E3210" s="317">
        <v>-16.878029999999999</v>
      </c>
      <c r="F3210" s="317">
        <v>0</v>
      </c>
      <c r="G3210" s="317">
        <v>6</v>
      </c>
      <c r="H3210" s="317">
        <v>0</v>
      </c>
      <c r="I3210" s="317">
        <v>0</v>
      </c>
      <c r="J3210" s="320" t="s">
        <v>23</v>
      </c>
      <c r="K3210" s="317" t="s">
        <v>5432</v>
      </c>
      <c r="L3210" s="317" t="s">
        <v>8695</v>
      </c>
      <c r="M3210" s="317" t="e">
        <f>VLOOKUP(L3210,[2]Feuil1!$F:$F,1,)</f>
        <v>#N/A</v>
      </c>
      <c r="N3210" s="317"/>
    </row>
    <row r="3211" spans="1:14">
      <c r="A3211" s="317" t="str">
        <f>_xlfn.XLOOKUP(B3211,NRO!I:I,NRO!H:H)</f>
        <v>MBR</v>
      </c>
      <c r="B3211" s="317" t="s">
        <v>735</v>
      </c>
      <c r="C3211" s="317" t="s">
        <v>4581</v>
      </c>
      <c r="D3211" s="317">
        <v>14.410550000000001</v>
      </c>
      <c r="E3211" s="317">
        <v>-16.967610000000001</v>
      </c>
      <c r="F3211" s="317">
        <v>0</v>
      </c>
      <c r="G3211" s="317">
        <v>6</v>
      </c>
      <c r="H3211" s="317">
        <v>0</v>
      </c>
      <c r="I3211" s="317">
        <v>0</v>
      </c>
      <c r="J3211" s="320" t="s">
        <v>23</v>
      </c>
      <c r="K3211" s="317" t="s">
        <v>5432</v>
      </c>
      <c r="L3211" s="317" t="s">
        <v>8696</v>
      </c>
      <c r="M3211" s="317" t="e">
        <f>VLOOKUP(L3211,[2]Feuil1!$F:$F,1,)</f>
        <v>#N/A</v>
      </c>
      <c r="N3211" s="317"/>
    </row>
    <row r="3212" spans="1:14">
      <c r="A3212" s="317" t="str">
        <f>_xlfn.XLOOKUP(B3212,NRO!I:I,NRO!H:H)</f>
        <v>ACA</v>
      </c>
      <c r="B3212" s="317" t="s">
        <v>190</v>
      </c>
      <c r="C3212" s="317" t="s">
        <v>4970</v>
      </c>
      <c r="D3212" s="317">
        <v>14.71165364</v>
      </c>
      <c r="E3212" s="317">
        <v>-17.481704319999999</v>
      </c>
      <c r="F3212" s="317">
        <v>0</v>
      </c>
      <c r="G3212" s="317">
        <v>12</v>
      </c>
      <c r="H3212" s="317">
        <v>0</v>
      </c>
      <c r="I3212" s="317">
        <v>0</v>
      </c>
      <c r="J3212" s="317" t="s">
        <v>19</v>
      </c>
      <c r="K3212" s="317" t="s">
        <v>5432</v>
      </c>
      <c r="L3212" s="317" t="s">
        <v>8697</v>
      </c>
      <c r="M3212" s="317" t="e">
        <f>VLOOKUP(L3212,[2]Feuil1!$F:$F,1,)</f>
        <v>#N/A</v>
      </c>
      <c r="N3212" s="317"/>
    </row>
    <row r="3213" spans="1:14">
      <c r="A3213" s="317" t="str">
        <f>_xlfn.XLOOKUP(B3213,NRO!I:I,NRO!H:H)</f>
        <v>CAM</v>
      </c>
      <c r="B3213" s="317" t="s">
        <v>717</v>
      </c>
      <c r="C3213" s="317" t="s">
        <v>4149</v>
      </c>
      <c r="D3213" s="317">
        <v>14.7472827840511</v>
      </c>
      <c r="E3213" s="317">
        <v>-17.425982584111601</v>
      </c>
      <c r="F3213" s="317">
        <v>0</v>
      </c>
      <c r="G3213" s="317">
        <v>6</v>
      </c>
      <c r="H3213" s="317">
        <v>0</v>
      </c>
      <c r="I3213" s="317">
        <v>0</v>
      </c>
      <c r="J3213" s="318" t="s">
        <v>12</v>
      </c>
      <c r="K3213" s="317" t="s">
        <v>5432</v>
      </c>
      <c r="L3213" s="317" t="s">
        <v>8698</v>
      </c>
      <c r="M3213" s="317" t="e">
        <f>VLOOKUP(L3213,[2]Feuil1!$F:$F,1,)</f>
        <v>#N/A</v>
      </c>
      <c r="N3213" s="317"/>
    </row>
    <row r="3214" spans="1:14">
      <c r="A3214" s="317" t="str">
        <f>_xlfn.XLOOKUP(B3214,NRO!I:I,NRO!H:H)</f>
        <v>STL</v>
      </c>
      <c r="B3214" s="317" t="s">
        <v>1335</v>
      </c>
      <c r="C3214" s="317" t="s">
        <v>4453</v>
      </c>
      <c r="D3214" s="317">
        <v>15.982900000000001</v>
      </c>
      <c r="E3214" s="317">
        <v>-16.49136</v>
      </c>
      <c r="F3214" s="317">
        <v>0</v>
      </c>
      <c r="G3214" s="317">
        <v>8</v>
      </c>
      <c r="H3214" s="317">
        <v>0</v>
      </c>
      <c r="I3214" s="317">
        <v>0</v>
      </c>
      <c r="J3214" s="321" t="s">
        <v>26</v>
      </c>
      <c r="K3214" s="317" t="s">
        <v>5432</v>
      </c>
      <c r="L3214" s="317" t="s">
        <v>8699</v>
      </c>
      <c r="M3214" s="317" t="e">
        <f>VLOOKUP(L3214,[2]Feuil1!$F:$F,1,)</f>
        <v>#N/A</v>
      </c>
      <c r="N3214" s="317"/>
    </row>
    <row r="3215" spans="1:14">
      <c r="A3215" s="317" t="str">
        <f>_xlfn.XLOOKUP(B3215,NRO!I:I,NRO!H:H)</f>
        <v>BGY</v>
      </c>
      <c r="B3215" s="317" t="s">
        <v>1081</v>
      </c>
      <c r="C3215" s="317" t="s">
        <v>5338</v>
      </c>
      <c r="D3215" s="317">
        <v>14.694089999999999</v>
      </c>
      <c r="E3215" s="317">
        <v>-17.226089999999999</v>
      </c>
      <c r="F3215" s="317">
        <v>0</v>
      </c>
      <c r="G3215" s="317">
        <v>8</v>
      </c>
      <c r="H3215" s="317">
        <v>0</v>
      </c>
      <c r="I3215" s="317">
        <v>0</v>
      </c>
      <c r="J3215" s="318" t="s">
        <v>12</v>
      </c>
      <c r="K3215" s="317" t="s">
        <v>5432</v>
      </c>
      <c r="L3215" s="317" t="s">
        <v>8700</v>
      </c>
      <c r="M3215" s="317" t="e">
        <f>VLOOKUP(L3215,[2]Feuil1!$F:$F,1,)</f>
        <v>#N/A</v>
      </c>
      <c r="N3215" s="317"/>
    </row>
    <row r="3216" spans="1:14">
      <c r="A3216" s="317" t="str">
        <f>_xlfn.XLOOKUP(B3216,NRO!I:I,NRO!H:H)</f>
        <v>KMR</v>
      </c>
      <c r="B3216" s="317" t="s">
        <v>781</v>
      </c>
      <c r="C3216" s="317" t="s">
        <v>3813</v>
      </c>
      <c r="D3216" s="317">
        <v>14.79153</v>
      </c>
      <c r="E3216" s="317">
        <v>-17.328189999999999</v>
      </c>
      <c r="F3216" s="317">
        <v>0</v>
      </c>
      <c r="G3216" s="317">
        <v>6</v>
      </c>
      <c r="H3216" s="317">
        <v>0</v>
      </c>
      <c r="I3216" s="317">
        <v>0</v>
      </c>
      <c r="J3216" s="318" t="s">
        <v>12</v>
      </c>
      <c r="K3216" s="317" t="s">
        <v>5432</v>
      </c>
      <c r="L3216" s="317" t="s">
        <v>8701</v>
      </c>
      <c r="M3216" s="317" t="str">
        <f>VLOOKUP(L3216,[2]Feuil1!$F:$F,1,)</f>
        <v>O_KMR_L34_161-162_7</v>
      </c>
      <c r="N3216" s="317"/>
    </row>
    <row r="3217" spans="1:14">
      <c r="A3217" s="317" t="str">
        <f>_xlfn.XLOOKUP(B3217,NRO!I:I,NRO!H:H)</f>
        <v>SGK</v>
      </c>
      <c r="B3217" s="317" t="s">
        <v>1256</v>
      </c>
      <c r="C3217" s="317" t="s">
        <v>4409</v>
      </c>
      <c r="D3217" s="317">
        <v>14.7697</v>
      </c>
      <c r="E3217" s="317">
        <v>-17.253209999999999</v>
      </c>
      <c r="F3217" s="317">
        <v>0</v>
      </c>
      <c r="G3217" s="317">
        <v>8</v>
      </c>
      <c r="H3217" s="317">
        <v>0</v>
      </c>
      <c r="I3217" s="317">
        <v>0</v>
      </c>
      <c r="J3217" s="318" t="s">
        <v>12</v>
      </c>
      <c r="K3217" s="317" t="s">
        <v>5432</v>
      </c>
      <c r="L3217" s="317" t="s">
        <v>8702</v>
      </c>
      <c r="M3217" s="317" t="e">
        <f>VLOOKUP(L3217,[2]Feuil1!$F:$F,1,)</f>
        <v>#N/A</v>
      </c>
      <c r="N3217" s="317"/>
    </row>
    <row r="3218" spans="1:14">
      <c r="A3218" s="317" t="str">
        <f>_xlfn.XLOOKUP(B3218,NRO!I:I,NRO!H:H)</f>
        <v>REP</v>
      </c>
      <c r="B3218" s="317" t="s">
        <v>146</v>
      </c>
      <c r="C3218" s="317" t="s">
        <v>3772</v>
      </c>
      <c r="D3218" s="317">
        <v>14.66788</v>
      </c>
      <c r="E3218" s="317">
        <v>-17.441980000000001</v>
      </c>
      <c r="F3218" s="317">
        <v>0</v>
      </c>
      <c r="G3218" s="317">
        <v>6</v>
      </c>
      <c r="H3218" s="317">
        <v>0</v>
      </c>
      <c r="I3218" s="317">
        <v>0</v>
      </c>
      <c r="J3218" s="317" t="s">
        <v>19</v>
      </c>
      <c r="K3218" s="317" t="s">
        <v>5432</v>
      </c>
      <c r="L3218" s="317" t="s">
        <v>8703</v>
      </c>
      <c r="M3218" s="317" t="e">
        <f>VLOOKUP(L3218,[2]Feuil1!$F:$F,1,)</f>
        <v>#N/A</v>
      </c>
      <c r="N3218" s="317"/>
    </row>
    <row r="3219" spans="1:14">
      <c r="A3219" s="317" t="str">
        <f>_xlfn.XLOOKUP(B3219,NRO!I:I,NRO!H:H)</f>
        <v>GMB</v>
      </c>
      <c r="B3219" s="317" t="s">
        <v>1295</v>
      </c>
      <c r="C3219" s="317" t="s">
        <v>4795</v>
      </c>
      <c r="D3219" s="317">
        <v>14.44933</v>
      </c>
      <c r="E3219" s="317">
        <v>-16.969339999999999</v>
      </c>
      <c r="F3219" s="317">
        <v>0</v>
      </c>
      <c r="G3219" s="317">
        <v>8</v>
      </c>
      <c r="H3219" s="317">
        <v>0</v>
      </c>
      <c r="I3219" s="317">
        <v>0</v>
      </c>
      <c r="J3219" s="320" t="s">
        <v>23</v>
      </c>
      <c r="K3219" s="317" t="s">
        <v>5432</v>
      </c>
      <c r="L3219" s="317" t="s">
        <v>8704</v>
      </c>
      <c r="M3219" s="317" t="e">
        <f>VLOOKUP(L3219,[2]Feuil1!$F:$F,1,)</f>
        <v>#N/A</v>
      </c>
      <c r="N3219" s="317"/>
    </row>
    <row r="3220" spans="1:14">
      <c r="A3220" s="317" t="str">
        <f>_xlfn.XLOOKUP(B3220,NRO!I:I,NRO!H:H)</f>
        <v>THS</v>
      </c>
      <c r="B3220" s="317" t="s">
        <v>1420</v>
      </c>
      <c r="C3220" s="317" t="s">
        <v>3695</v>
      </c>
      <c r="D3220" s="317">
        <v>14.77355</v>
      </c>
      <c r="E3220" s="317">
        <v>-16.92435</v>
      </c>
      <c r="F3220" s="317">
        <v>0</v>
      </c>
      <c r="G3220" s="317">
        <v>8</v>
      </c>
      <c r="H3220" s="317">
        <v>0</v>
      </c>
      <c r="I3220" s="317">
        <v>0</v>
      </c>
      <c r="J3220" s="320" t="s">
        <v>23</v>
      </c>
      <c r="K3220" s="317" t="s">
        <v>5432</v>
      </c>
      <c r="L3220" s="317" t="s">
        <v>8705</v>
      </c>
      <c r="M3220" s="317" t="e">
        <f>VLOOKUP(L3220,[2]Feuil1!$F:$F,1,)</f>
        <v>#N/A</v>
      </c>
      <c r="N3220" s="317"/>
    </row>
    <row r="3221" spans="1:14">
      <c r="A3221" s="317" t="str">
        <f>_xlfn.XLOOKUP(B3221,NRO!I:I,NRO!H:H)</f>
        <v>DMD</v>
      </c>
      <c r="B3221" s="317" t="s">
        <v>1538</v>
      </c>
      <c r="C3221" s="317" t="s">
        <v>3755</v>
      </c>
      <c r="D3221" s="317">
        <v>14.74274</v>
      </c>
      <c r="E3221" s="317">
        <v>-17.183409999999999</v>
      </c>
      <c r="F3221" s="317">
        <v>0</v>
      </c>
      <c r="G3221" s="317">
        <v>8</v>
      </c>
      <c r="H3221" s="317">
        <v>0</v>
      </c>
      <c r="I3221" s="317">
        <v>0</v>
      </c>
      <c r="J3221" s="318" t="s">
        <v>12</v>
      </c>
      <c r="K3221" s="317" t="s">
        <v>5432</v>
      </c>
      <c r="L3221" s="317" t="s">
        <v>7543</v>
      </c>
      <c r="M3221" s="317" t="e">
        <f>VLOOKUP(L3221,[2]Feuil1!$F:$F,1,)</f>
        <v>#N/A</v>
      </c>
      <c r="N3221" s="317"/>
    </row>
    <row r="3222" spans="1:14">
      <c r="A3222" s="317" t="str">
        <f>_xlfn.XLOOKUP(B3222,NRO!I:I,NRO!H:H)</f>
        <v>MAD</v>
      </c>
      <c r="B3222" s="317" t="s">
        <v>1430</v>
      </c>
      <c r="C3222" s="317" t="s">
        <v>5339</v>
      </c>
      <c r="D3222" s="317">
        <v>14.85214</v>
      </c>
      <c r="E3222" s="317">
        <v>-15.933540000000001</v>
      </c>
      <c r="F3222" s="317">
        <v>0</v>
      </c>
      <c r="G3222" s="317">
        <v>8</v>
      </c>
      <c r="H3222" s="317">
        <v>0</v>
      </c>
      <c r="I3222" s="317">
        <v>0</v>
      </c>
      <c r="J3222" s="320" t="s">
        <v>5430</v>
      </c>
      <c r="K3222" s="317" t="s">
        <v>5432</v>
      </c>
      <c r="L3222" s="317" t="s">
        <v>8706</v>
      </c>
      <c r="M3222" s="317" t="e">
        <f>VLOOKUP(L3222,[2]Feuil1!$F:$F,1,)</f>
        <v>#N/A</v>
      </c>
      <c r="N3222" s="317"/>
    </row>
    <row r="3223" spans="1:14">
      <c r="A3223" s="317" t="str">
        <f>_xlfn.XLOOKUP(B3223,NRO!I:I,NRO!H:H)</f>
        <v>NFO</v>
      </c>
      <c r="B3223" s="317" t="s">
        <v>205</v>
      </c>
      <c r="C3223" s="317" t="s">
        <v>4155</v>
      </c>
      <c r="D3223" s="317">
        <v>14.748009</v>
      </c>
      <c r="E3223" s="317">
        <v>-17.456575999999998</v>
      </c>
      <c r="F3223" s="317">
        <v>0</v>
      </c>
      <c r="G3223" s="317">
        <v>6</v>
      </c>
      <c r="H3223" s="317">
        <v>0</v>
      </c>
      <c r="I3223" s="317">
        <v>0</v>
      </c>
      <c r="J3223" s="317" t="s">
        <v>19</v>
      </c>
      <c r="K3223" s="317" t="s">
        <v>5432</v>
      </c>
      <c r="L3223" s="317" t="s">
        <v>8707</v>
      </c>
      <c r="M3223" s="317" t="e">
        <f>VLOOKUP(L3223,[2]Feuil1!$F:$F,1,)</f>
        <v>#N/A</v>
      </c>
      <c r="N3223" s="317"/>
    </row>
    <row r="3224" spans="1:14">
      <c r="A3224" s="317" t="str">
        <f>_xlfn.XLOOKUP(B3224,NRO!I:I,NRO!H:H)</f>
        <v>TIA</v>
      </c>
      <c r="B3224" s="317" t="s">
        <v>813</v>
      </c>
      <c r="C3224" s="317" t="s">
        <v>3944</v>
      </c>
      <c r="D3224" s="317">
        <v>14.73969</v>
      </c>
      <c r="E3224" s="317">
        <v>-17.36307</v>
      </c>
      <c r="F3224" s="317">
        <v>0</v>
      </c>
      <c r="G3224" s="317">
        <v>6</v>
      </c>
      <c r="H3224" s="317">
        <v>0</v>
      </c>
      <c r="I3224" s="317">
        <v>0</v>
      </c>
      <c r="J3224" s="318" t="s">
        <v>12</v>
      </c>
      <c r="K3224" s="317" t="s">
        <v>5432</v>
      </c>
      <c r="L3224" s="317" t="s">
        <v>8708</v>
      </c>
      <c r="M3224" s="317" t="str">
        <f>VLOOKUP(L3224,[2]Feuil1!$F:$F,1,)</f>
        <v>O_TIA_E49_198-199_7</v>
      </c>
      <c r="N3224" s="317"/>
    </row>
    <row r="3225" spans="1:14">
      <c r="A3225" s="317" t="str">
        <f>_xlfn.XLOOKUP(B3225,NRO!I:I,NRO!H:H)</f>
        <v>MBR</v>
      </c>
      <c r="B3225" s="317" t="s">
        <v>735</v>
      </c>
      <c r="C3225" s="317" t="s">
        <v>4587</v>
      </c>
      <c r="D3225" s="317">
        <v>14.408160000000001</v>
      </c>
      <c r="E3225" s="317">
        <v>-16.967790000000001</v>
      </c>
      <c r="F3225" s="317">
        <v>0</v>
      </c>
      <c r="G3225" s="317">
        <v>6</v>
      </c>
      <c r="H3225" s="317">
        <v>0</v>
      </c>
      <c r="I3225" s="317">
        <v>0</v>
      </c>
      <c r="J3225" s="320" t="s">
        <v>23</v>
      </c>
      <c r="K3225" s="317" t="s">
        <v>5432</v>
      </c>
      <c r="L3225" s="317" t="s">
        <v>8709</v>
      </c>
      <c r="M3225" s="317" t="e">
        <f>VLOOKUP(L3225,[2]Feuil1!$F:$F,1,)</f>
        <v>#N/A</v>
      </c>
      <c r="N3225" s="317"/>
    </row>
    <row r="3226" spans="1:14">
      <c r="A3226" s="317" t="str">
        <f>_xlfn.XLOOKUP(B3226,NRO!I:I,NRO!H:H)</f>
        <v>ACA</v>
      </c>
      <c r="B3226" s="317" t="s">
        <v>609</v>
      </c>
      <c r="C3226" s="317" t="s">
        <v>5163</v>
      </c>
      <c r="D3226" s="317">
        <v>14.6965</v>
      </c>
      <c r="E3226" s="317">
        <v>-17.460049999999999</v>
      </c>
      <c r="F3226" s="317">
        <v>0</v>
      </c>
      <c r="G3226" s="317">
        <v>48</v>
      </c>
      <c r="H3226" s="317">
        <v>0</v>
      </c>
      <c r="I3226" s="317">
        <v>0</v>
      </c>
      <c r="J3226" s="317" t="s">
        <v>19</v>
      </c>
      <c r="K3226" s="317" t="s">
        <v>5432</v>
      </c>
      <c r="L3226" s="317" t="s">
        <v>8710</v>
      </c>
      <c r="M3226" s="317" t="e">
        <f>VLOOKUP(L3226,[2]Feuil1!$F:$F,1,)</f>
        <v>#N/A</v>
      </c>
      <c r="N3226" s="317"/>
    </row>
    <row r="3227" spans="1:14">
      <c r="A3227" s="317" t="str">
        <f>_xlfn.XLOOKUP(B3227,NRO!I:I,NRO!H:H)</f>
        <v>TIA</v>
      </c>
      <c r="B3227" s="317" t="s">
        <v>856</v>
      </c>
      <c r="C3227" s="317" t="s">
        <v>3957</v>
      </c>
      <c r="D3227" s="317">
        <v>14.73719</v>
      </c>
      <c r="E3227" s="317">
        <v>-17.4102</v>
      </c>
      <c r="F3227" s="317">
        <v>0</v>
      </c>
      <c r="G3227" s="317">
        <v>6</v>
      </c>
      <c r="H3227" s="317">
        <v>0</v>
      </c>
      <c r="I3227" s="317">
        <v>0</v>
      </c>
      <c r="J3227" s="318" t="s">
        <v>12</v>
      </c>
      <c r="K3227" s="317" t="s">
        <v>5432</v>
      </c>
      <c r="L3227" s="317" t="s">
        <v>8711</v>
      </c>
      <c r="M3227" s="317" t="str">
        <f>VLOOKUP(L3227,[2]Feuil1!$F:$F,1,)</f>
        <v>O_TIA_E05_238-239_7</v>
      </c>
      <c r="N3227" s="317"/>
    </row>
    <row r="3228" spans="1:14">
      <c r="A3228" s="317" t="str">
        <f>_xlfn.XLOOKUP(B3228,NRO!I:I,NRO!H:H)</f>
        <v>HAN</v>
      </c>
      <c r="B3228" s="317" t="s">
        <v>794</v>
      </c>
      <c r="C3228" s="317" t="s">
        <v>4156</v>
      </c>
      <c r="D3228" s="317">
        <v>14.699402770072099</v>
      </c>
      <c r="E3228" s="317">
        <v>-17.4387952478139</v>
      </c>
      <c r="F3228" s="317">
        <v>0</v>
      </c>
      <c r="G3228" s="317">
        <v>6</v>
      </c>
      <c r="H3228" s="317">
        <v>0</v>
      </c>
      <c r="I3228" s="317">
        <v>0</v>
      </c>
      <c r="J3228" s="317" t="s">
        <v>19</v>
      </c>
      <c r="K3228" s="317" t="s">
        <v>5432</v>
      </c>
      <c r="L3228" s="317" t="s">
        <v>8712</v>
      </c>
      <c r="M3228" s="317" t="e">
        <f>VLOOKUP(L3228,[2]Feuil1!$F:$F,1,)</f>
        <v>#N/A</v>
      </c>
      <c r="N3228" s="317"/>
    </row>
    <row r="3229" spans="1:14">
      <c r="A3229" s="317" t="str">
        <f>_xlfn.XLOOKUP(B3229,NRO!I:I,NRO!H:H)</f>
        <v>KLK</v>
      </c>
      <c r="B3229" s="317" t="s">
        <v>1199</v>
      </c>
      <c r="C3229" s="317" t="s">
        <v>3916</v>
      </c>
      <c r="D3229" s="317">
        <v>14.164999999999999</v>
      </c>
      <c r="E3229" s="317">
        <v>-16.07244</v>
      </c>
      <c r="F3229" s="317">
        <v>0</v>
      </c>
      <c r="G3229" s="317">
        <v>8</v>
      </c>
      <c r="H3229" s="317">
        <v>0</v>
      </c>
      <c r="I3229" s="317">
        <v>0</v>
      </c>
      <c r="J3229" s="322" t="s">
        <v>41</v>
      </c>
      <c r="K3229" s="317" t="s">
        <v>5432</v>
      </c>
      <c r="L3229" s="317" t="s">
        <v>8713</v>
      </c>
      <c r="M3229" s="317" t="e">
        <f>VLOOKUP(L3229,[2]Feuil1!$F:$F,1,)</f>
        <v>#N/A</v>
      </c>
      <c r="N3229" s="317"/>
    </row>
    <row r="3230" spans="1:14">
      <c r="A3230" s="317" t="str">
        <f>_xlfn.XLOOKUP(B3230,NRO!I:I,NRO!H:H)</f>
        <v>MED</v>
      </c>
      <c r="B3230" s="317" t="s">
        <v>165</v>
      </c>
      <c r="C3230" s="317" t="s">
        <v>4273</v>
      </c>
      <c r="D3230" s="317">
        <v>14.671184999999999</v>
      </c>
      <c r="E3230" s="317">
        <v>-17.445861000000001</v>
      </c>
      <c r="F3230" s="317">
        <v>0</v>
      </c>
      <c r="G3230" s="317">
        <v>4</v>
      </c>
      <c r="H3230" s="317">
        <v>0</v>
      </c>
      <c r="I3230" s="317">
        <v>0</v>
      </c>
      <c r="J3230" s="317" t="s">
        <v>19</v>
      </c>
      <c r="K3230" s="317" t="s">
        <v>5432</v>
      </c>
      <c r="L3230" s="317" t="s">
        <v>8714</v>
      </c>
      <c r="M3230" s="317" t="e">
        <f>VLOOKUP(L3230,[2]Feuil1!$F:$F,1,)</f>
        <v>#N/A</v>
      </c>
      <c r="N3230" s="317"/>
    </row>
    <row r="3231" spans="1:14">
      <c r="A3231" s="317" t="str">
        <f>_xlfn.XLOOKUP(B3231,NRO!I:I,NRO!H:H)</f>
        <v>GMB</v>
      </c>
      <c r="B3231" s="317" t="s">
        <v>1295</v>
      </c>
      <c r="C3231" s="317" t="s">
        <v>4401</v>
      </c>
      <c r="D3231" s="317">
        <v>14.44975</v>
      </c>
      <c r="E3231" s="317">
        <v>-16.968019999999999</v>
      </c>
      <c r="F3231" s="317">
        <v>0</v>
      </c>
      <c r="G3231" s="317">
        <v>8</v>
      </c>
      <c r="H3231" s="317">
        <v>0</v>
      </c>
      <c r="I3231" s="317">
        <v>0</v>
      </c>
      <c r="J3231" s="320" t="s">
        <v>23</v>
      </c>
      <c r="K3231" s="317" t="s">
        <v>5432</v>
      </c>
      <c r="L3231" s="317" t="s">
        <v>8715</v>
      </c>
      <c r="M3231" s="317" t="e">
        <f>VLOOKUP(L3231,[2]Feuil1!$F:$F,1,)</f>
        <v>#N/A</v>
      </c>
      <c r="N3231" s="317"/>
    </row>
    <row r="3232" spans="1:14">
      <c r="A3232" s="317" t="str">
        <f>_xlfn.XLOOKUP(B3232,NRO!I:I,NRO!H:H)</f>
        <v>NFO</v>
      </c>
      <c r="B3232" s="317" t="s">
        <v>322</v>
      </c>
      <c r="C3232" s="317" t="s">
        <v>5340</v>
      </c>
      <c r="D3232" s="317">
        <v>14.751939999999999</v>
      </c>
      <c r="E3232" s="317">
        <v>-17.477049999999998</v>
      </c>
      <c r="F3232" s="317">
        <v>0</v>
      </c>
      <c r="G3232" s="317">
        <v>6</v>
      </c>
      <c r="H3232" s="317">
        <v>0</v>
      </c>
      <c r="I3232" s="317">
        <v>0</v>
      </c>
      <c r="J3232" s="317" t="s">
        <v>19</v>
      </c>
      <c r="K3232" s="317" t="s">
        <v>5432</v>
      </c>
      <c r="L3232" s="317" t="s">
        <v>8716</v>
      </c>
      <c r="M3232" s="317" t="e">
        <f>VLOOKUP(L3232,[2]Feuil1!$F:$F,1,)</f>
        <v>#N/A</v>
      </c>
      <c r="N3232" s="317"/>
    </row>
    <row r="3233" spans="1:14">
      <c r="A3233" s="317" t="str">
        <f>_xlfn.XLOOKUP(B3233,NRO!I:I,NRO!H:H)</f>
        <v>MBO</v>
      </c>
      <c r="B3233" s="317" t="s">
        <v>1689</v>
      </c>
      <c r="C3233" s="317" t="s">
        <v>4523</v>
      </c>
      <c r="D3233" s="317">
        <v>15.124829999999999</v>
      </c>
      <c r="E3233" s="317">
        <v>-16.882719999999999</v>
      </c>
      <c r="F3233" s="317">
        <v>0</v>
      </c>
      <c r="G3233" s="317">
        <v>6</v>
      </c>
      <c r="H3233" s="317">
        <v>0</v>
      </c>
      <c r="I3233" s="317">
        <v>0</v>
      </c>
      <c r="J3233" s="320" t="s">
        <v>23</v>
      </c>
      <c r="K3233" s="317" t="s">
        <v>5432</v>
      </c>
      <c r="L3233" s="317" t="s">
        <v>8717</v>
      </c>
      <c r="M3233" s="317" t="e">
        <f>VLOOKUP(L3233,[2]Feuil1!$F:$F,1,)</f>
        <v>#N/A</v>
      </c>
      <c r="N3233" s="317"/>
    </row>
    <row r="3234" spans="1:14">
      <c r="A3234" s="317" t="str">
        <f>_xlfn.XLOOKUP(B3234,NRO!I:I,NRO!H:H)</f>
        <v>TIA</v>
      </c>
      <c r="B3234" s="317" t="s">
        <v>813</v>
      </c>
      <c r="C3234" s="317" t="s">
        <v>3924</v>
      </c>
      <c r="D3234" s="317">
        <v>14.74123</v>
      </c>
      <c r="E3234" s="317">
        <v>-17.367290000000001</v>
      </c>
      <c r="F3234" s="317">
        <v>0</v>
      </c>
      <c r="G3234" s="317">
        <v>6</v>
      </c>
      <c r="H3234" s="317">
        <v>0</v>
      </c>
      <c r="I3234" s="317">
        <v>0</v>
      </c>
      <c r="J3234" s="318" t="s">
        <v>12</v>
      </c>
      <c r="K3234" s="317" t="s">
        <v>5432</v>
      </c>
      <c r="L3234" s="317" t="s">
        <v>8718</v>
      </c>
      <c r="M3234" s="317" t="e">
        <f>VLOOKUP(L3234,[2]Feuil1!$F:$F,1,)</f>
        <v>#N/A</v>
      </c>
      <c r="N3234" s="317"/>
    </row>
    <row r="3235" spans="1:14">
      <c r="A3235" s="317" t="str">
        <f>_xlfn.XLOOKUP(B3235,NRO!I:I,NRO!H:H)</f>
        <v>MED</v>
      </c>
      <c r="B3235" s="317" t="s">
        <v>184</v>
      </c>
      <c r="C3235" s="317" t="s">
        <v>3970</v>
      </c>
      <c r="D3235" s="317">
        <v>14.677846000000001</v>
      </c>
      <c r="E3235" s="317">
        <v>-17.444690000000001</v>
      </c>
      <c r="F3235" s="317">
        <v>0</v>
      </c>
      <c r="G3235" s="317">
        <v>6</v>
      </c>
      <c r="H3235" s="317">
        <v>0</v>
      </c>
      <c r="I3235" s="317">
        <v>0</v>
      </c>
      <c r="J3235" s="317" t="s">
        <v>19</v>
      </c>
      <c r="K3235" s="317" t="s">
        <v>5432</v>
      </c>
      <c r="L3235" s="317" t="s">
        <v>8719</v>
      </c>
      <c r="M3235" s="317" t="e">
        <f>VLOOKUP(L3235,[2]Feuil1!$F:$F,1,)</f>
        <v>#N/A</v>
      </c>
      <c r="N3235" s="317"/>
    </row>
    <row r="3236" spans="1:14">
      <c r="A3236" s="317" t="str">
        <f>_xlfn.XLOOKUP(B3236,NRO!I:I,NRO!H:H)</f>
        <v>TIA</v>
      </c>
      <c r="B3236" s="317" t="s">
        <v>846</v>
      </c>
      <c r="C3236" s="317" t="s">
        <v>3776</v>
      </c>
      <c r="D3236" s="317">
        <v>14.74227</v>
      </c>
      <c r="E3236" s="317">
        <v>-17.41301</v>
      </c>
      <c r="F3236" s="317">
        <v>0</v>
      </c>
      <c r="G3236" s="317">
        <v>8</v>
      </c>
      <c r="H3236" s="317">
        <v>0</v>
      </c>
      <c r="I3236" s="317">
        <v>0</v>
      </c>
      <c r="J3236" s="318" t="s">
        <v>12</v>
      </c>
      <c r="K3236" s="317" t="s">
        <v>5432</v>
      </c>
      <c r="L3236" s="317" t="s">
        <v>8720</v>
      </c>
      <c r="M3236" s="317" t="e">
        <f>VLOOKUP(L3236,[2]Feuil1!$F:$F,1,)</f>
        <v>#N/A</v>
      </c>
      <c r="N3236" s="317"/>
    </row>
    <row r="3237" spans="1:14">
      <c r="A3237" s="317" t="str">
        <f>_xlfn.XLOOKUP(B3237,NRO!I:I,NRO!H:H)</f>
        <v>KMR</v>
      </c>
      <c r="B3237" s="317" t="s">
        <v>936</v>
      </c>
      <c r="C3237" s="317" t="s">
        <v>4003</v>
      </c>
      <c r="D3237" s="317">
        <v>14.776350000000001</v>
      </c>
      <c r="E3237" s="317">
        <v>-17.319400000000002</v>
      </c>
      <c r="F3237" s="317">
        <v>0</v>
      </c>
      <c r="G3237" s="317">
        <v>8</v>
      </c>
      <c r="H3237" s="317">
        <v>0</v>
      </c>
      <c r="I3237" s="317">
        <v>0</v>
      </c>
      <c r="J3237" s="318" t="s">
        <v>12</v>
      </c>
      <c r="K3237" s="317" t="s">
        <v>5432</v>
      </c>
      <c r="L3237" s="317" t="s">
        <v>8721</v>
      </c>
      <c r="M3237" s="317" t="e">
        <f>VLOOKUP(L3237,[2]Feuil1!$F:$F,1,)</f>
        <v>#N/A</v>
      </c>
      <c r="N3237" s="317"/>
    </row>
    <row r="3238" spans="1:14">
      <c r="A3238" s="317" t="str">
        <f>_xlfn.XLOOKUP(B3238,NRO!I:I,NRO!H:H)</f>
        <v>ACA</v>
      </c>
      <c r="B3238" s="317" t="s">
        <v>192</v>
      </c>
      <c r="C3238" s="317" t="s">
        <v>3854</v>
      </c>
      <c r="D3238" s="317">
        <v>14.681259000000001</v>
      </c>
      <c r="E3238" s="317">
        <v>-17.468057999999999</v>
      </c>
      <c r="F3238" s="317">
        <v>0</v>
      </c>
      <c r="G3238" s="317">
        <v>6</v>
      </c>
      <c r="H3238" s="317">
        <v>0</v>
      </c>
      <c r="I3238" s="317">
        <v>0</v>
      </c>
      <c r="J3238" s="317" t="s">
        <v>19</v>
      </c>
      <c r="K3238" s="317" t="s">
        <v>5432</v>
      </c>
      <c r="L3238" s="317" t="s">
        <v>8722</v>
      </c>
      <c r="M3238" s="317" t="e">
        <f>VLOOKUP(L3238,[2]Feuil1!$F:$F,1,)</f>
        <v>#N/A</v>
      </c>
      <c r="N3238" s="317"/>
    </row>
    <row r="3239" spans="1:14">
      <c r="A3239" s="317" t="str">
        <f>_xlfn.XLOOKUP(B3239,NRO!I:I,NRO!H:H)</f>
        <v>ZIG</v>
      </c>
      <c r="B3239" s="317" t="s">
        <v>684</v>
      </c>
      <c r="C3239" s="317" t="s">
        <v>3721</v>
      </c>
      <c r="D3239" s="317">
        <v>12.3858</v>
      </c>
      <c r="E3239" s="317">
        <v>-16.744250000000001</v>
      </c>
      <c r="F3239" s="317">
        <v>0</v>
      </c>
      <c r="G3239" s="317">
        <v>8</v>
      </c>
      <c r="H3239" s="317">
        <v>0</v>
      </c>
      <c r="I3239" s="317">
        <v>0</v>
      </c>
      <c r="J3239" s="319" t="s">
        <v>17</v>
      </c>
      <c r="K3239" s="317" t="s">
        <v>5432</v>
      </c>
      <c r="L3239" s="317" t="s">
        <v>8723</v>
      </c>
      <c r="M3239" s="317" t="e">
        <f>VLOOKUP(L3239,[2]Feuil1!$F:$F,1,)</f>
        <v>#N/A</v>
      </c>
      <c r="N3239" s="317"/>
    </row>
    <row r="3240" spans="1:14">
      <c r="A3240" s="317" t="str">
        <f>_xlfn.XLOOKUP(B3240,NRO!I:I,NRO!H:H)</f>
        <v>VEL</v>
      </c>
      <c r="B3240" s="317" t="s">
        <v>1399</v>
      </c>
      <c r="C3240" s="317" t="s">
        <v>3885</v>
      </c>
      <c r="D3240" s="317">
        <v>13.1557</v>
      </c>
      <c r="E3240" s="317">
        <v>-14.099869999999999</v>
      </c>
      <c r="F3240" s="317">
        <v>0</v>
      </c>
      <c r="G3240" s="317">
        <v>8</v>
      </c>
      <c r="H3240" s="317">
        <v>0</v>
      </c>
      <c r="I3240" s="317">
        <v>0</v>
      </c>
      <c r="J3240" s="319" t="s">
        <v>17</v>
      </c>
      <c r="K3240" s="317" t="s">
        <v>5432</v>
      </c>
      <c r="L3240" s="317" t="s">
        <v>8724</v>
      </c>
      <c r="M3240" s="317" t="e">
        <f>VLOOKUP(L3240,[2]Feuil1!$F:$F,1,)</f>
        <v>#N/A</v>
      </c>
      <c r="N3240" s="317"/>
    </row>
    <row r="3241" spans="1:14">
      <c r="A3241" s="317" t="str">
        <f>_xlfn.XLOOKUP(B3241,NRO!I:I,NRO!H:H)</f>
        <v>SVD</v>
      </c>
      <c r="B3241" s="317" t="s">
        <v>1301</v>
      </c>
      <c r="C3241" s="317" t="s">
        <v>4081</v>
      </c>
      <c r="D3241" s="317">
        <v>14.711209999999999</v>
      </c>
      <c r="E3241" s="317">
        <v>-17.469370000000001</v>
      </c>
      <c r="F3241" s="317">
        <v>0</v>
      </c>
      <c r="G3241" s="317">
        <v>6</v>
      </c>
      <c r="H3241" s="317">
        <v>0</v>
      </c>
      <c r="I3241" s="317">
        <v>0</v>
      </c>
      <c r="J3241" s="317" t="s">
        <v>19</v>
      </c>
      <c r="K3241" s="317" t="s">
        <v>5432</v>
      </c>
      <c r="L3241" s="317" t="s">
        <v>8725</v>
      </c>
      <c r="M3241" s="317" t="e">
        <f>VLOOKUP(L3241,[2]Feuil1!$F:$F,1,)</f>
        <v>#N/A</v>
      </c>
      <c r="N3241" s="317"/>
    </row>
    <row r="3242" spans="1:14">
      <c r="A3242" s="317" t="str">
        <f>_xlfn.XLOOKUP(B3242,NRO!I:I,NRO!H:H)</f>
        <v>DMD</v>
      </c>
      <c r="B3242" s="317" t="s">
        <v>1558</v>
      </c>
      <c r="C3242" s="317" t="s">
        <v>3711</v>
      </c>
      <c r="D3242" s="317">
        <v>14.7121</v>
      </c>
      <c r="E3242" s="317">
        <v>-17.185970000000001</v>
      </c>
      <c r="F3242" s="317">
        <v>0</v>
      </c>
      <c r="G3242" s="317">
        <v>8</v>
      </c>
      <c r="H3242" s="317">
        <v>0</v>
      </c>
      <c r="I3242" s="317">
        <v>0</v>
      </c>
      <c r="J3242" s="318" t="s">
        <v>12</v>
      </c>
      <c r="K3242" s="317" t="s">
        <v>5432</v>
      </c>
      <c r="L3242" s="317" t="s">
        <v>8726</v>
      </c>
      <c r="M3242" s="317" t="e">
        <f>VLOOKUP(L3242,[2]Feuil1!$F:$F,1,)</f>
        <v>#N/A</v>
      </c>
      <c r="N3242" s="317"/>
    </row>
    <row r="3243" spans="1:14">
      <c r="A3243" s="317" t="str">
        <f>_xlfn.XLOOKUP(B3243,NRO!I:I,NRO!H:H)</f>
        <v>TIA</v>
      </c>
      <c r="B3243" s="317" t="s">
        <v>1177</v>
      </c>
      <c r="C3243" s="317" t="s">
        <v>3716</v>
      </c>
      <c r="D3243" s="317">
        <v>14.75001</v>
      </c>
      <c r="E3243" s="317">
        <v>-17.35567</v>
      </c>
      <c r="F3243" s="317">
        <v>0</v>
      </c>
      <c r="G3243" s="317">
        <v>8</v>
      </c>
      <c r="H3243" s="317">
        <v>0</v>
      </c>
      <c r="I3243" s="317">
        <v>0</v>
      </c>
      <c r="J3243" s="318" t="s">
        <v>12</v>
      </c>
      <c r="K3243" s="317" t="s">
        <v>5432</v>
      </c>
      <c r="L3243" s="317" t="s">
        <v>8727</v>
      </c>
      <c r="M3243" s="317" t="e">
        <f>VLOOKUP(L3243,[2]Feuil1!$F:$F,1,)</f>
        <v>#N/A</v>
      </c>
      <c r="N3243" s="317"/>
    </row>
    <row r="3244" spans="1:14">
      <c r="A3244" s="317" t="str">
        <f>_xlfn.XLOOKUP(B3244,NRO!I:I,NRO!H:H)</f>
        <v>KLK</v>
      </c>
      <c r="B3244" s="317" t="s">
        <v>1077</v>
      </c>
      <c r="C3244" s="317" t="s">
        <v>3885</v>
      </c>
      <c r="D3244" s="317">
        <v>14.13875</v>
      </c>
      <c r="E3244" s="317">
        <v>-16.073519999999998</v>
      </c>
      <c r="F3244" s="317">
        <v>0</v>
      </c>
      <c r="G3244" s="317">
        <v>8</v>
      </c>
      <c r="H3244" s="317">
        <v>0</v>
      </c>
      <c r="I3244" s="317">
        <v>0</v>
      </c>
      <c r="J3244" s="322" t="s">
        <v>41</v>
      </c>
      <c r="K3244" s="317" t="s">
        <v>5432</v>
      </c>
      <c r="L3244" s="317" t="s">
        <v>8728</v>
      </c>
      <c r="M3244" s="317" t="e">
        <f>VLOOKUP(L3244,[2]Feuil1!$F:$F,1,)</f>
        <v>#N/A</v>
      </c>
      <c r="N3244" s="317"/>
    </row>
    <row r="3245" spans="1:14">
      <c r="A3245" s="317" t="str">
        <f>_xlfn.XLOOKUP(B3245,NRO!I:I,NRO!H:H)</f>
        <v>TIA</v>
      </c>
      <c r="B3245" s="317" t="s">
        <v>1539</v>
      </c>
      <c r="C3245" s="317" t="s">
        <v>4111</v>
      </c>
      <c r="D3245" s="317">
        <v>14.755710000000001</v>
      </c>
      <c r="E3245" s="317">
        <v>-17.368169999999999</v>
      </c>
      <c r="F3245" s="317">
        <v>0</v>
      </c>
      <c r="G3245" s="317">
        <v>8</v>
      </c>
      <c r="H3245" s="317">
        <v>0</v>
      </c>
      <c r="I3245" s="317">
        <v>0</v>
      </c>
      <c r="J3245" s="318" t="s">
        <v>12</v>
      </c>
      <c r="K3245" s="317" t="s">
        <v>5432</v>
      </c>
      <c r="L3245" s="317" t="s">
        <v>8729</v>
      </c>
      <c r="M3245" s="317" t="e">
        <f>VLOOKUP(L3245,[2]Feuil1!$F:$F,1,)</f>
        <v>#N/A</v>
      </c>
      <c r="N3245" s="317"/>
    </row>
    <row r="3246" spans="1:14">
      <c r="A3246" s="317" t="str">
        <f>_xlfn.XLOOKUP(B3246,NRO!I:I,NRO!H:H)</f>
        <v>ACA</v>
      </c>
      <c r="B3246" s="317" t="s">
        <v>192</v>
      </c>
      <c r="C3246" s="317" t="s">
        <v>4996</v>
      </c>
      <c r="D3246" s="317">
        <v>14.681423000000001</v>
      </c>
      <c r="E3246" s="317">
        <v>-17.468108999999998</v>
      </c>
      <c r="F3246" s="317">
        <v>0</v>
      </c>
      <c r="G3246" s="317">
        <v>4</v>
      </c>
      <c r="H3246" s="317">
        <v>0</v>
      </c>
      <c r="I3246" s="317">
        <v>0</v>
      </c>
      <c r="J3246" s="317" t="s">
        <v>19</v>
      </c>
      <c r="K3246" s="317" t="s">
        <v>5432</v>
      </c>
      <c r="L3246" s="317" t="s">
        <v>8730</v>
      </c>
      <c r="M3246" s="317" t="e">
        <f>VLOOKUP(L3246,[2]Feuil1!$F:$F,1,)</f>
        <v>#N/A</v>
      </c>
      <c r="N3246" s="317"/>
    </row>
    <row r="3247" spans="1:14">
      <c r="A3247" s="317" t="str">
        <f>_xlfn.XLOOKUP(B3247,NRO!I:I,NRO!H:H)</f>
        <v>KLK</v>
      </c>
      <c r="B3247" s="317" t="s">
        <v>1076</v>
      </c>
      <c r="C3247" s="317" t="s">
        <v>3775</v>
      </c>
      <c r="D3247" s="317">
        <v>14.170769999999999</v>
      </c>
      <c r="E3247" s="317">
        <v>-16.057189999999999</v>
      </c>
      <c r="F3247" s="317">
        <v>0</v>
      </c>
      <c r="G3247" s="317">
        <v>8</v>
      </c>
      <c r="H3247" s="317">
        <v>0</v>
      </c>
      <c r="I3247" s="317">
        <v>0</v>
      </c>
      <c r="J3247" s="322" t="s">
        <v>41</v>
      </c>
      <c r="K3247" s="317" t="s">
        <v>5432</v>
      </c>
      <c r="L3247" s="317" t="s">
        <v>8731</v>
      </c>
      <c r="M3247" s="317" t="e">
        <f>VLOOKUP(L3247,[2]Feuil1!$F:$F,1,)</f>
        <v>#N/A</v>
      </c>
      <c r="N3247" s="317"/>
    </row>
    <row r="3248" spans="1:14">
      <c r="A3248" s="317" t="str">
        <f>_xlfn.XLOOKUP(B3248,NRO!I:I,NRO!H:H)</f>
        <v>MBR</v>
      </c>
      <c r="B3248" s="317" t="s">
        <v>735</v>
      </c>
      <c r="C3248" s="317" t="s">
        <v>4927</v>
      </c>
      <c r="D3248" s="317">
        <v>14.40958</v>
      </c>
      <c r="E3248" s="317">
        <v>-16.964569999999998</v>
      </c>
      <c r="F3248" s="317">
        <v>0</v>
      </c>
      <c r="G3248" s="317">
        <v>6</v>
      </c>
      <c r="H3248" s="317">
        <v>0</v>
      </c>
      <c r="I3248" s="317">
        <v>0</v>
      </c>
      <c r="J3248" s="320" t="s">
        <v>23</v>
      </c>
      <c r="K3248" s="317" t="s">
        <v>5432</v>
      </c>
      <c r="L3248" s="317" t="s">
        <v>8732</v>
      </c>
      <c r="M3248" s="317" t="e">
        <f>VLOOKUP(L3248,[2]Feuil1!$F:$F,1,)</f>
        <v>#N/A</v>
      </c>
      <c r="N3248" s="317"/>
    </row>
    <row r="3249" spans="1:14">
      <c r="A3249" s="317" t="str">
        <f>_xlfn.XLOOKUP(B3249,NRO!I:I,NRO!H:H)</f>
        <v>THS</v>
      </c>
      <c r="B3249" s="317" t="s">
        <v>1017</v>
      </c>
      <c r="C3249" s="317" t="s">
        <v>4005</v>
      </c>
      <c r="D3249" s="317">
        <v>14.410299999999999</v>
      </c>
      <c r="E3249" s="317">
        <v>-16.95722</v>
      </c>
      <c r="F3249" s="317">
        <v>0</v>
      </c>
      <c r="G3249" s="317">
        <v>8</v>
      </c>
      <c r="H3249" s="317">
        <v>0</v>
      </c>
      <c r="I3249" s="317">
        <v>0</v>
      </c>
      <c r="J3249" s="320" t="s">
        <v>23</v>
      </c>
      <c r="K3249" s="317" t="s">
        <v>5432</v>
      </c>
      <c r="L3249" s="317" t="s">
        <v>8733</v>
      </c>
      <c r="M3249" s="317" t="e">
        <f>VLOOKUP(L3249,[2]Feuil1!$F:$F,1,)</f>
        <v>#N/A</v>
      </c>
      <c r="N3249" s="317"/>
    </row>
    <row r="3250" spans="1:14">
      <c r="A3250" s="317" t="str">
        <f>_xlfn.XLOOKUP(B3250,NRO!I:I,NRO!H:H)</f>
        <v>TIA</v>
      </c>
      <c r="B3250" s="317" t="s">
        <v>1144</v>
      </c>
      <c r="C3250" s="317" t="s">
        <v>4407</v>
      </c>
      <c r="D3250" s="317">
        <v>14.74133</v>
      </c>
      <c r="E3250" s="317">
        <v>-17.376619999999999</v>
      </c>
      <c r="F3250" s="317">
        <v>0</v>
      </c>
      <c r="G3250" s="317">
        <v>8</v>
      </c>
      <c r="H3250" s="317">
        <v>0</v>
      </c>
      <c r="I3250" s="317">
        <v>0</v>
      </c>
      <c r="J3250" s="318" t="s">
        <v>12</v>
      </c>
      <c r="K3250" s="317" t="s">
        <v>5432</v>
      </c>
      <c r="L3250" s="317" t="s">
        <v>8734</v>
      </c>
      <c r="M3250" s="317" t="e">
        <f>VLOOKUP(L3250,[2]Feuil1!$F:$F,1,)</f>
        <v>#N/A</v>
      </c>
      <c r="N3250" s="317"/>
    </row>
    <row r="3251" spans="1:14">
      <c r="A3251" s="317" t="str">
        <f>_xlfn.XLOOKUP(B3251,NRO!I:I,NRO!H:H)</f>
        <v>PRK</v>
      </c>
      <c r="B3251" s="317" t="s">
        <v>1701</v>
      </c>
      <c r="C3251" s="317" t="s">
        <v>3712</v>
      </c>
      <c r="D3251" s="317">
        <v>13.70205</v>
      </c>
      <c r="E3251" s="317">
        <v>-15.824579999999999</v>
      </c>
      <c r="F3251" s="317">
        <v>0</v>
      </c>
      <c r="G3251" s="317">
        <v>8</v>
      </c>
      <c r="H3251" s="317">
        <v>0</v>
      </c>
      <c r="I3251" s="317">
        <v>0</v>
      </c>
      <c r="J3251" s="322" t="s">
        <v>41</v>
      </c>
      <c r="K3251" s="317" t="s">
        <v>5432</v>
      </c>
      <c r="L3251" s="317" t="s">
        <v>8735</v>
      </c>
      <c r="M3251" s="317" t="e">
        <f>VLOOKUP(L3251,[2]Feuil1!$F:$F,1,)</f>
        <v>#N/A</v>
      </c>
      <c r="N3251" s="317"/>
    </row>
    <row r="3252" spans="1:14">
      <c r="A3252" s="317" t="str">
        <f>_xlfn.XLOOKUP(B3252,NRO!I:I,NRO!H:H)</f>
        <v>MBO</v>
      </c>
      <c r="B3252" s="317" t="s">
        <v>1689</v>
      </c>
      <c r="C3252" s="317" t="s">
        <v>4777</v>
      </c>
      <c r="D3252" s="317">
        <v>15.125299999999999</v>
      </c>
      <c r="E3252" s="317">
        <v>-16.886959999999998</v>
      </c>
      <c r="F3252" s="317">
        <v>0</v>
      </c>
      <c r="G3252" s="317">
        <v>6</v>
      </c>
      <c r="H3252" s="317">
        <v>0</v>
      </c>
      <c r="I3252" s="317">
        <v>0</v>
      </c>
      <c r="J3252" s="320" t="s">
        <v>23</v>
      </c>
      <c r="K3252" s="317" t="s">
        <v>5432</v>
      </c>
      <c r="L3252" s="317" t="s">
        <v>8736</v>
      </c>
      <c r="M3252" s="317" t="e">
        <f>VLOOKUP(L3252,[2]Feuil1!$F:$F,1,)</f>
        <v>#N/A</v>
      </c>
      <c r="N3252" s="317"/>
    </row>
    <row r="3253" spans="1:14">
      <c r="A3253" s="317" t="str">
        <f>_xlfn.XLOOKUP(B3253,NRO!I:I,NRO!H:H)</f>
        <v>DMD</v>
      </c>
      <c r="B3253" s="317" t="s">
        <v>1538</v>
      </c>
      <c r="C3253" s="317" t="s">
        <v>4026</v>
      </c>
      <c r="D3253" s="317">
        <v>14.731909999999999</v>
      </c>
      <c r="E3253" s="317">
        <v>-17.18282</v>
      </c>
      <c r="F3253" s="317">
        <v>0</v>
      </c>
      <c r="G3253" s="317">
        <v>8</v>
      </c>
      <c r="H3253" s="317">
        <v>0</v>
      </c>
      <c r="I3253" s="317">
        <v>0</v>
      </c>
      <c r="J3253" s="318" t="s">
        <v>12</v>
      </c>
      <c r="K3253" s="317" t="s">
        <v>5432</v>
      </c>
      <c r="L3253" s="317" t="s">
        <v>8737</v>
      </c>
      <c r="M3253" s="317" t="e">
        <f>VLOOKUP(L3253,[2]Feuil1!$F:$F,1,)</f>
        <v>#N/A</v>
      </c>
      <c r="N3253" s="317"/>
    </row>
    <row r="3254" spans="1:14">
      <c r="A3254" s="317" t="str">
        <f>_xlfn.XLOOKUP(B3254,NRO!I:I,NRO!H:H)</f>
        <v>MBW</v>
      </c>
      <c r="B3254" s="317" t="s">
        <v>581</v>
      </c>
      <c r="C3254" s="317" t="s">
        <v>4162</v>
      </c>
      <c r="D3254" s="317">
        <v>14.752409999999999</v>
      </c>
      <c r="E3254" s="317">
        <v>-17.476839999999999</v>
      </c>
      <c r="F3254" s="317">
        <v>0</v>
      </c>
      <c r="G3254" s="317">
        <v>6</v>
      </c>
      <c r="H3254" s="317">
        <v>0</v>
      </c>
      <c r="I3254" s="317">
        <v>0</v>
      </c>
      <c r="J3254" s="318" t="s">
        <v>12</v>
      </c>
      <c r="K3254" s="317" t="s">
        <v>5432</v>
      </c>
      <c r="L3254" s="317" t="s">
        <v>8738</v>
      </c>
      <c r="M3254" s="317" t="e">
        <f>VLOOKUP(L3254,[2]Feuil1!$F:$F,1,)</f>
        <v>#N/A</v>
      </c>
      <c r="N3254" s="317"/>
    </row>
    <row r="3255" spans="1:14">
      <c r="A3255" s="317" t="str">
        <f>_xlfn.XLOOKUP(B3255,NRO!I:I,NRO!H:H)</f>
        <v>KLK</v>
      </c>
      <c r="B3255" s="317" t="s">
        <v>1640</v>
      </c>
      <c r="C3255" s="317" t="s">
        <v>4024</v>
      </c>
      <c r="D3255" s="317">
        <v>14.1487</v>
      </c>
      <c r="E3255" s="317">
        <v>-16.110859999999999</v>
      </c>
      <c r="F3255" s="317">
        <v>0</v>
      </c>
      <c r="G3255" s="317">
        <v>8</v>
      </c>
      <c r="H3255" s="317">
        <v>0</v>
      </c>
      <c r="I3255" s="317">
        <v>0</v>
      </c>
      <c r="J3255" s="322" t="s">
        <v>41</v>
      </c>
      <c r="K3255" s="317" t="s">
        <v>5432</v>
      </c>
      <c r="L3255" s="317" t="s">
        <v>8739</v>
      </c>
      <c r="M3255" s="317" t="e">
        <f>VLOOKUP(L3255,[2]Feuil1!$F:$F,1,)</f>
        <v>#N/A</v>
      </c>
      <c r="N3255" s="317"/>
    </row>
    <row r="3256" spans="1:14">
      <c r="A3256" s="317" t="str">
        <f>_xlfn.XLOOKUP(B3256,NRO!I:I,NRO!H:H)</f>
        <v>GDW</v>
      </c>
      <c r="B3256" s="317" t="s">
        <v>869</v>
      </c>
      <c r="C3256" s="317" t="s">
        <v>3802</v>
      </c>
      <c r="D3256" s="317">
        <v>14.76859</v>
      </c>
      <c r="E3256" s="317">
        <v>-17.407299999999999</v>
      </c>
      <c r="F3256" s="317">
        <v>0</v>
      </c>
      <c r="G3256" s="317">
        <v>6</v>
      </c>
      <c r="H3256" s="317">
        <v>0</v>
      </c>
      <c r="I3256" s="317">
        <v>0</v>
      </c>
      <c r="J3256" s="318" t="s">
        <v>12</v>
      </c>
      <c r="K3256" s="317" t="s">
        <v>5432</v>
      </c>
      <c r="L3256" s="317" t="s">
        <v>8740</v>
      </c>
      <c r="M3256" s="317" t="e">
        <f>VLOOKUP(L3256,[2]Feuil1!$F:$F,1,)</f>
        <v>#N/A</v>
      </c>
      <c r="N3256" s="317"/>
    </row>
    <row r="3257" spans="1:14">
      <c r="A3257" s="317" t="e">
        <f>_xlfn.XLOOKUP(B3257,NRO!I:I,NRO!H:H)</f>
        <v>#N/A</v>
      </c>
      <c r="B3257" s="317" t="s">
        <v>5152</v>
      </c>
      <c r="C3257" s="317" t="s">
        <v>4522</v>
      </c>
      <c r="D3257" s="317">
        <v>15.12703</v>
      </c>
      <c r="E3257" s="317">
        <v>-16.873190000000001</v>
      </c>
      <c r="F3257" s="317">
        <v>0</v>
      </c>
      <c r="G3257" s="317">
        <v>6</v>
      </c>
      <c r="H3257" s="317">
        <v>0</v>
      </c>
      <c r="I3257" s="317">
        <v>0</v>
      </c>
      <c r="J3257" s="320" t="s">
        <v>23</v>
      </c>
      <c r="K3257" s="317" t="s">
        <v>5432</v>
      </c>
      <c r="L3257" s="317" t="s">
        <v>8741</v>
      </c>
      <c r="M3257" s="317" t="e">
        <f>VLOOKUP(L3257,[2]Feuil1!$F:$F,1,)</f>
        <v>#N/A</v>
      </c>
      <c r="N3257" s="317"/>
    </row>
    <row r="3258" spans="1:14">
      <c r="A3258" s="317" t="str">
        <f>_xlfn.XLOOKUP(B3258,NRO!I:I,NRO!H:H)</f>
        <v>HAN</v>
      </c>
      <c r="B3258" s="317" t="s">
        <v>653</v>
      </c>
      <c r="C3258" s="317" t="s">
        <v>4196</v>
      </c>
      <c r="D3258" s="317">
        <v>14.7334</v>
      </c>
      <c r="E3258" s="317">
        <v>-17.42267</v>
      </c>
      <c r="F3258" s="317">
        <v>0</v>
      </c>
      <c r="G3258" s="317">
        <v>6</v>
      </c>
      <c r="H3258" s="317">
        <v>0</v>
      </c>
      <c r="I3258" s="317">
        <v>0</v>
      </c>
      <c r="J3258" s="317" t="s">
        <v>19</v>
      </c>
      <c r="K3258" s="317" t="s">
        <v>5432</v>
      </c>
      <c r="L3258" s="317" t="s">
        <v>8742</v>
      </c>
      <c r="M3258" s="317" t="e">
        <f>VLOOKUP(L3258,[2]Feuil1!$F:$F,1,)</f>
        <v>#N/A</v>
      </c>
      <c r="N3258" s="317"/>
    </row>
    <row r="3259" spans="1:14">
      <c r="A3259" s="317" t="e">
        <f>_xlfn.XLOOKUP(B3259,NRO!I:I,NRO!H:H)</f>
        <v>#N/A</v>
      </c>
      <c r="B3259" s="317" t="s">
        <v>5152</v>
      </c>
      <c r="C3259" s="317" t="s">
        <v>4645</v>
      </c>
      <c r="D3259" s="317">
        <v>15.12293</v>
      </c>
      <c r="E3259" s="317">
        <v>-16.87125</v>
      </c>
      <c r="F3259" s="317">
        <v>0</v>
      </c>
      <c r="G3259" s="317">
        <v>6</v>
      </c>
      <c r="H3259" s="317">
        <v>0</v>
      </c>
      <c r="I3259" s="317">
        <v>0</v>
      </c>
      <c r="J3259" s="320" t="s">
        <v>23</v>
      </c>
      <c r="K3259" s="317" t="s">
        <v>5432</v>
      </c>
      <c r="L3259" s="317" t="s">
        <v>8743</v>
      </c>
      <c r="M3259" s="317" t="e">
        <f>VLOOKUP(L3259,[2]Feuil1!$F:$F,1,)</f>
        <v>#N/A</v>
      </c>
      <c r="N3259" s="317"/>
    </row>
    <row r="3260" spans="1:14">
      <c r="A3260" s="317" t="str">
        <f>_xlfn.XLOOKUP(B3260,NRO!I:I,NRO!H:H)</f>
        <v>ACA</v>
      </c>
      <c r="B3260" s="317" t="s">
        <v>186</v>
      </c>
      <c r="C3260" s="317" t="s">
        <v>4989</v>
      </c>
      <c r="D3260" s="317">
        <v>14.70562</v>
      </c>
      <c r="E3260" s="317">
        <v>-17.478100000000001</v>
      </c>
      <c r="F3260" s="317">
        <v>0</v>
      </c>
      <c r="G3260" s="317">
        <v>24</v>
      </c>
      <c r="H3260" s="317">
        <v>0</v>
      </c>
      <c r="I3260" s="317">
        <v>0</v>
      </c>
      <c r="J3260" s="317" t="s">
        <v>19</v>
      </c>
      <c r="K3260" s="317" t="s">
        <v>5432</v>
      </c>
      <c r="L3260" s="317" t="s">
        <v>8744</v>
      </c>
      <c r="M3260" s="317" t="e">
        <f>VLOOKUP(L3260,[2]Feuil1!$F:$F,1,)</f>
        <v>#N/A</v>
      </c>
      <c r="N3260" s="317"/>
    </row>
    <row r="3261" spans="1:14">
      <c r="A3261" s="317" t="str">
        <f>_xlfn.XLOOKUP(B3261,NRO!I:I,NRO!H:H)</f>
        <v>MBO</v>
      </c>
      <c r="B3261" s="317" t="s">
        <v>1693</v>
      </c>
      <c r="C3261" s="317" t="s">
        <v>4779</v>
      </c>
      <c r="D3261" s="317">
        <v>15.136659999999999</v>
      </c>
      <c r="E3261" s="317">
        <v>-16.88279</v>
      </c>
      <c r="F3261" s="317">
        <v>0</v>
      </c>
      <c r="G3261" s="317">
        <v>6</v>
      </c>
      <c r="H3261" s="317">
        <v>0</v>
      </c>
      <c r="I3261" s="317">
        <v>0</v>
      </c>
      <c r="J3261" s="320" t="s">
        <v>23</v>
      </c>
      <c r="K3261" s="317" t="s">
        <v>5432</v>
      </c>
      <c r="L3261" s="317" t="s">
        <v>8745</v>
      </c>
      <c r="M3261" s="317" t="e">
        <f>VLOOKUP(L3261,[2]Feuil1!$F:$F,1,)</f>
        <v>#N/A</v>
      </c>
      <c r="N3261" s="317"/>
    </row>
    <row r="3262" spans="1:14">
      <c r="A3262" s="317" t="str">
        <f>_xlfn.XLOOKUP(B3262,NRO!I:I,NRO!H:H)</f>
        <v>SVD</v>
      </c>
      <c r="B3262" s="317" t="s">
        <v>1301</v>
      </c>
      <c r="C3262" s="317" t="s">
        <v>4087</v>
      </c>
      <c r="D3262" s="317">
        <v>14.711449999999999</v>
      </c>
      <c r="E3262" s="317">
        <v>-17.465530000000001</v>
      </c>
      <c r="F3262" s="317">
        <v>0</v>
      </c>
      <c r="G3262" s="317">
        <v>6</v>
      </c>
      <c r="H3262" s="317">
        <v>0</v>
      </c>
      <c r="I3262" s="317">
        <v>0</v>
      </c>
      <c r="J3262" s="317" t="s">
        <v>19</v>
      </c>
      <c r="K3262" s="317" t="s">
        <v>5432</v>
      </c>
      <c r="L3262" s="317" t="s">
        <v>8746</v>
      </c>
      <c r="M3262" s="317" t="e">
        <f>VLOOKUP(L3262,[2]Feuil1!$F:$F,1,)</f>
        <v>#N/A</v>
      </c>
      <c r="N3262" s="317"/>
    </row>
    <row r="3263" spans="1:14">
      <c r="A3263" s="317" t="str">
        <f>_xlfn.XLOOKUP(B3263,NRO!I:I,NRO!H:H)</f>
        <v>SVD</v>
      </c>
      <c r="B3263" s="317" t="s">
        <v>698</v>
      </c>
      <c r="C3263" s="317" t="s">
        <v>3849</v>
      </c>
      <c r="D3263" s="317">
        <v>14.722189999999999</v>
      </c>
      <c r="E3263" s="317">
        <v>-17.483059999999998</v>
      </c>
      <c r="F3263" s="317">
        <v>0</v>
      </c>
      <c r="G3263" s="317">
        <v>6</v>
      </c>
      <c r="H3263" s="317">
        <v>0</v>
      </c>
      <c r="I3263" s="317">
        <v>0</v>
      </c>
      <c r="J3263" s="317" t="s">
        <v>19</v>
      </c>
      <c r="K3263" s="317" t="s">
        <v>5432</v>
      </c>
      <c r="L3263" s="317" t="s">
        <v>8747</v>
      </c>
      <c r="M3263" s="317" t="e">
        <f>VLOOKUP(L3263,[2]Feuil1!$F:$F,1,)</f>
        <v>#N/A</v>
      </c>
      <c r="N3263" s="317"/>
    </row>
    <row r="3264" spans="1:14">
      <c r="A3264" s="317" t="str">
        <f>_xlfn.XLOOKUP(B3264,NRO!I:I,NRO!H:H)</f>
        <v>STL</v>
      </c>
      <c r="B3264" s="317" t="s">
        <v>1335</v>
      </c>
      <c r="C3264" s="317" t="s">
        <v>4404</v>
      </c>
      <c r="D3264" s="317">
        <v>15.984310000000001</v>
      </c>
      <c r="E3264" s="317">
        <v>-16.49269</v>
      </c>
      <c r="F3264" s="317">
        <v>0</v>
      </c>
      <c r="G3264" s="317">
        <v>8</v>
      </c>
      <c r="H3264" s="317">
        <v>0</v>
      </c>
      <c r="I3264" s="317">
        <v>0</v>
      </c>
      <c r="J3264" s="321" t="s">
        <v>26</v>
      </c>
      <c r="K3264" s="317" t="s">
        <v>5432</v>
      </c>
      <c r="L3264" s="317" t="s">
        <v>8748</v>
      </c>
      <c r="M3264" s="317" t="e">
        <f>VLOOKUP(L3264,[2]Feuil1!$F:$F,1,)</f>
        <v>#N/A</v>
      </c>
      <c r="N3264" s="317"/>
    </row>
    <row r="3265" spans="1:14">
      <c r="A3265" s="317" t="str">
        <f>_xlfn.XLOOKUP(B3265,NRO!I:I,NRO!H:H)</f>
        <v>ACA</v>
      </c>
      <c r="B3265" s="317" t="s">
        <v>163</v>
      </c>
      <c r="C3265" s="317" t="s">
        <v>3836</v>
      </c>
      <c r="D3265" s="317">
        <v>14.694369999999999</v>
      </c>
      <c r="E3265" s="317">
        <v>-17.463450000000002</v>
      </c>
      <c r="F3265" s="317">
        <v>0</v>
      </c>
      <c r="G3265" s="317">
        <v>6</v>
      </c>
      <c r="H3265" s="317">
        <v>0</v>
      </c>
      <c r="I3265" s="317">
        <v>0</v>
      </c>
      <c r="J3265" s="317" t="s">
        <v>19</v>
      </c>
      <c r="K3265" s="317" t="s">
        <v>5432</v>
      </c>
      <c r="L3265" s="317" t="s">
        <v>8749</v>
      </c>
      <c r="M3265" s="317" t="e">
        <f>VLOOKUP(L3265,[2]Feuil1!$F:$F,1,)</f>
        <v>#N/A</v>
      </c>
      <c r="N3265" s="317"/>
    </row>
    <row r="3266" spans="1:14">
      <c r="A3266" s="317" t="str">
        <f>_xlfn.XLOOKUP(B3266,NRO!I:I,NRO!H:H)</f>
        <v>GMB</v>
      </c>
      <c r="B3266" s="317" t="s">
        <v>553</v>
      </c>
      <c r="C3266" s="317" t="s">
        <v>4499</v>
      </c>
      <c r="D3266" s="317">
        <v>14.43984</v>
      </c>
      <c r="E3266" s="317">
        <v>-17.006019999999999</v>
      </c>
      <c r="F3266" s="317">
        <v>0</v>
      </c>
      <c r="G3266" s="317">
        <v>6</v>
      </c>
      <c r="H3266" s="317">
        <v>0</v>
      </c>
      <c r="I3266" s="317">
        <v>0</v>
      </c>
      <c r="J3266" s="320" t="s">
        <v>23</v>
      </c>
      <c r="K3266" s="317" t="s">
        <v>5432</v>
      </c>
      <c r="L3266" s="317" t="s">
        <v>8750</v>
      </c>
      <c r="M3266" s="317" t="e">
        <f>VLOOKUP(L3266,[2]Feuil1!$F:$F,1,)</f>
        <v>#N/A</v>
      </c>
      <c r="N3266" s="317"/>
    </row>
    <row r="3267" spans="1:14">
      <c r="A3267" s="317" t="str">
        <f>_xlfn.XLOOKUP(B3267,NRO!I:I,NRO!H:H)</f>
        <v>ZIG</v>
      </c>
      <c r="B3267" s="317" t="s">
        <v>1434</v>
      </c>
      <c r="C3267" s="317" t="s">
        <v>4004</v>
      </c>
      <c r="D3267" s="317">
        <v>12.556469999999999</v>
      </c>
      <c r="E3267" s="317">
        <v>-16.290310000000002</v>
      </c>
      <c r="F3267" s="317">
        <v>0</v>
      </c>
      <c r="G3267" s="317">
        <v>8</v>
      </c>
      <c r="H3267" s="317">
        <v>0</v>
      </c>
      <c r="I3267" s="317">
        <v>0</v>
      </c>
      <c r="J3267" s="319" t="s">
        <v>17</v>
      </c>
      <c r="K3267" s="317" t="s">
        <v>5432</v>
      </c>
      <c r="L3267" s="317" t="s">
        <v>8751</v>
      </c>
      <c r="M3267" s="317" t="e">
        <f>VLOOKUP(L3267,[2]Feuil1!$F:$F,1,)</f>
        <v>#N/A</v>
      </c>
      <c r="N3267" s="317"/>
    </row>
    <row r="3268" spans="1:14">
      <c r="A3268" s="317" t="str">
        <f>_xlfn.XLOOKUP(B3268,NRO!I:I,NRO!H:H)</f>
        <v>THS</v>
      </c>
      <c r="B3268" s="317" t="s">
        <v>1420</v>
      </c>
      <c r="C3268" s="317" t="s">
        <v>3696</v>
      </c>
      <c r="D3268" s="317">
        <v>14.774240000000001</v>
      </c>
      <c r="E3268" s="317">
        <v>-16.92361</v>
      </c>
      <c r="F3268" s="317">
        <v>0</v>
      </c>
      <c r="G3268" s="317">
        <v>8</v>
      </c>
      <c r="H3268" s="317">
        <v>0</v>
      </c>
      <c r="I3268" s="317">
        <v>0</v>
      </c>
      <c r="J3268" s="320" t="s">
        <v>23</v>
      </c>
      <c r="K3268" s="317" t="s">
        <v>5432</v>
      </c>
      <c r="L3268" s="317" t="s">
        <v>8752</v>
      </c>
      <c r="M3268" s="317" t="e">
        <f>VLOOKUP(L3268,[2]Feuil1!$F:$F,1,)</f>
        <v>#N/A</v>
      </c>
      <c r="N3268" s="317"/>
    </row>
    <row r="3269" spans="1:14">
      <c r="A3269" s="317" t="e">
        <f>_xlfn.XLOOKUP(B3269,NRO!I:I,NRO!H:H)</f>
        <v>#N/A</v>
      </c>
      <c r="B3269" s="317" t="s">
        <v>5081</v>
      </c>
      <c r="C3269" s="317" t="s">
        <v>5044</v>
      </c>
      <c r="D3269" s="317">
        <v>14.73007</v>
      </c>
      <c r="E3269" s="317">
        <v>-17.456600000000002</v>
      </c>
      <c r="F3269" s="317">
        <v>0</v>
      </c>
      <c r="G3269" s="317">
        <v>6</v>
      </c>
      <c r="H3269" s="317">
        <v>0</v>
      </c>
      <c r="I3269" s="317">
        <v>0</v>
      </c>
      <c r="J3269" s="317" t="s">
        <v>19</v>
      </c>
      <c r="K3269" s="317" t="s">
        <v>5432</v>
      </c>
      <c r="L3269" s="317" t="s">
        <v>8753</v>
      </c>
      <c r="M3269" s="317" t="e">
        <f>VLOOKUP(L3269,[2]Feuil1!$F:$F,1,)</f>
        <v>#N/A</v>
      </c>
      <c r="N3269" s="317"/>
    </row>
    <row r="3270" spans="1:14">
      <c r="A3270" s="317" t="str">
        <f>_xlfn.XLOOKUP(B3270,NRO!I:I,NRO!H:H)</f>
        <v>MBR</v>
      </c>
      <c r="B3270" s="317" t="s">
        <v>735</v>
      </c>
      <c r="C3270" s="317" t="s">
        <v>4578</v>
      </c>
      <c r="D3270" s="317">
        <v>14.4084</v>
      </c>
      <c r="E3270" s="317">
        <v>-16.968800000000002</v>
      </c>
      <c r="F3270" s="317">
        <v>0</v>
      </c>
      <c r="G3270" s="317">
        <v>6</v>
      </c>
      <c r="H3270" s="317">
        <v>0</v>
      </c>
      <c r="I3270" s="317">
        <v>0</v>
      </c>
      <c r="J3270" s="320" t="s">
        <v>23</v>
      </c>
      <c r="K3270" s="317" t="s">
        <v>5432</v>
      </c>
      <c r="L3270" s="317" t="s">
        <v>8754</v>
      </c>
      <c r="M3270" s="317" t="e">
        <f>VLOOKUP(L3270,[2]Feuil1!$F:$F,1,)</f>
        <v>#N/A</v>
      </c>
      <c r="N3270" s="317"/>
    </row>
    <row r="3271" spans="1:14">
      <c r="A3271" s="317" t="str">
        <f>_xlfn.XLOOKUP(B3271,NRO!I:I,NRO!H:H)</f>
        <v>BGY</v>
      </c>
      <c r="B3271" s="317" t="s">
        <v>1039</v>
      </c>
      <c r="C3271" s="317" t="s">
        <v>4113</v>
      </c>
      <c r="D3271" s="317">
        <v>14.70857</v>
      </c>
      <c r="E3271" s="317">
        <v>-17.234200000000001</v>
      </c>
      <c r="F3271" s="317">
        <v>0</v>
      </c>
      <c r="G3271" s="317">
        <v>8</v>
      </c>
      <c r="H3271" s="317">
        <v>0</v>
      </c>
      <c r="I3271" s="317">
        <v>0</v>
      </c>
      <c r="J3271" s="318" t="s">
        <v>12</v>
      </c>
      <c r="K3271" s="317" t="s">
        <v>5432</v>
      </c>
      <c r="L3271" s="317" t="s">
        <v>8755</v>
      </c>
      <c r="M3271" s="317" t="str">
        <f>VLOOKUP(L3271,[2]Feuil1!$F:$F,1,)</f>
        <v>O_BGY_T03_PBO137_7</v>
      </c>
      <c r="N3271" s="317"/>
    </row>
    <row r="3272" spans="1:14">
      <c r="A3272" s="317" t="str">
        <f>_xlfn.XLOOKUP(B3272,NRO!I:I,NRO!H:H)</f>
        <v>SDF</v>
      </c>
      <c r="B3272" s="317" t="s">
        <v>388</v>
      </c>
      <c r="C3272" s="317" t="s">
        <v>4242</v>
      </c>
      <c r="D3272" s="317">
        <v>14.73638</v>
      </c>
      <c r="E3272" s="317">
        <v>-17.463950000000001</v>
      </c>
      <c r="F3272" s="317">
        <v>0</v>
      </c>
      <c r="G3272" s="317">
        <v>6</v>
      </c>
      <c r="H3272" s="317">
        <v>0</v>
      </c>
      <c r="I3272" s="317">
        <v>0</v>
      </c>
      <c r="J3272" s="317" t="s">
        <v>19</v>
      </c>
      <c r="K3272" s="317" t="s">
        <v>5432</v>
      </c>
      <c r="L3272" s="317" t="s">
        <v>8756</v>
      </c>
      <c r="M3272" s="317" t="e">
        <f>VLOOKUP(L3272,[2]Feuil1!$F:$F,1,)</f>
        <v>#N/A</v>
      </c>
      <c r="N3272" s="317"/>
    </row>
    <row r="3273" spans="1:14">
      <c r="A3273" s="317" t="str">
        <f>_xlfn.XLOOKUP(B3273,NRO!I:I,NRO!H:H)</f>
        <v>MBO</v>
      </c>
      <c r="B3273" s="317" t="s">
        <v>1693</v>
      </c>
      <c r="C3273" s="317" t="s">
        <v>4431</v>
      </c>
      <c r="D3273" s="317">
        <v>15.134040000000001</v>
      </c>
      <c r="E3273" s="317">
        <v>-16.88402</v>
      </c>
      <c r="F3273" s="317">
        <v>0</v>
      </c>
      <c r="G3273" s="317">
        <v>6</v>
      </c>
      <c r="H3273" s="317">
        <v>0</v>
      </c>
      <c r="I3273" s="317">
        <v>0</v>
      </c>
      <c r="J3273" s="320" t="s">
        <v>23</v>
      </c>
      <c r="K3273" s="317" t="s">
        <v>5432</v>
      </c>
      <c r="L3273" s="317" t="s">
        <v>8757</v>
      </c>
      <c r="M3273" s="317" t="e">
        <f>VLOOKUP(L3273,[2]Feuil1!$F:$F,1,)</f>
        <v>#N/A</v>
      </c>
      <c r="N3273" s="317"/>
    </row>
    <row r="3274" spans="1:14">
      <c r="A3274" s="317" t="str">
        <f>_xlfn.XLOOKUP(B3274,NRO!I:I,NRO!H:H)</f>
        <v>LGA</v>
      </c>
      <c r="B3274" s="317" t="s">
        <v>806</v>
      </c>
      <c r="C3274" s="317" t="s">
        <v>4664</v>
      </c>
      <c r="D3274" s="317">
        <v>15.6256</v>
      </c>
      <c r="E3274" s="317">
        <v>-16.24043</v>
      </c>
      <c r="F3274" s="317">
        <v>0</v>
      </c>
      <c r="G3274" s="317">
        <v>6</v>
      </c>
      <c r="H3274" s="317">
        <v>0</v>
      </c>
      <c r="I3274" s="317">
        <v>0</v>
      </c>
      <c r="J3274" s="321" t="s">
        <v>26</v>
      </c>
      <c r="K3274" s="317" t="s">
        <v>5432</v>
      </c>
      <c r="L3274" s="317" t="s">
        <v>8758</v>
      </c>
      <c r="M3274" s="317" t="e">
        <f>VLOOKUP(L3274,[2]Feuil1!$F:$F,1,)</f>
        <v>#N/A</v>
      </c>
      <c r="N3274" s="317"/>
    </row>
    <row r="3275" spans="1:14">
      <c r="A3275" s="317" t="str">
        <f>_xlfn.XLOOKUP(B3275,NRO!I:I,NRO!H:H)</f>
        <v>LGA</v>
      </c>
      <c r="B3275" s="317" t="s">
        <v>806</v>
      </c>
      <c r="C3275" s="317" t="s">
        <v>4659</v>
      </c>
      <c r="D3275" s="317">
        <v>15.6273</v>
      </c>
      <c r="E3275" s="317">
        <v>-16.23969</v>
      </c>
      <c r="F3275" s="317">
        <v>0</v>
      </c>
      <c r="G3275" s="317">
        <v>6</v>
      </c>
      <c r="H3275" s="317">
        <v>0</v>
      </c>
      <c r="I3275" s="317">
        <v>0</v>
      </c>
      <c r="J3275" s="321" t="s">
        <v>26</v>
      </c>
      <c r="K3275" s="317" t="s">
        <v>5432</v>
      </c>
      <c r="L3275" s="317" t="s">
        <v>8759</v>
      </c>
      <c r="M3275" s="317" t="e">
        <f>VLOOKUP(L3275,[2]Feuil1!$F:$F,1,)</f>
        <v>#N/A</v>
      </c>
      <c r="N3275" s="317"/>
    </row>
    <row r="3276" spans="1:14">
      <c r="A3276" s="317" t="str">
        <f>_xlfn.XLOOKUP(B3276,NRO!I:I,NRO!H:H)</f>
        <v>LGA</v>
      </c>
      <c r="B3276" s="317" t="s">
        <v>806</v>
      </c>
      <c r="C3276" s="317" t="s">
        <v>4667</v>
      </c>
      <c r="D3276" s="317">
        <v>15.62438</v>
      </c>
      <c r="E3276" s="317">
        <v>-16.239090000000001</v>
      </c>
      <c r="F3276" s="317">
        <v>0</v>
      </c>
      <c r="G3276" s="317">
        <v>6</v>
      </c>
      <c r="H3276" s="317">
        <v>0</v>
      </c>
      <c r="I3276" s="317">
        <v>0</v>
      </c>
      <c r="J3276" s="321" t="s">
        <v>26</v>
      </c>
      <c r="K3276" s="317" t="s">
        <v>5432</v>
      </c>
      <c r="L3276" s="317" t="s">
        <v>8760</v>
      </c>
      <c r="M3276" s="317" t="e">
        <f>VLOOKUP(L3276,[2]Feuil1!$F:$F,1,)</f>
        <v>#N/A</v>
      </c>
      <c r="N3276" s="317"/>
    </row>
    <row r="3277" spans="1:14">
      <c r="A3277" s="317" t="str">
        <f>_xlfn.XLOOKUP(B3277,NRO!I:I,NRO!H:H)</f>
        <v>DMD</v>
      </c>
      <c r="B3277" s="317" t="s">
        <v>1538</v>
      </c>
      <c r="C3277" s="317" t="s">
        <v>3913</v>
      </c>
      <c r="D3277" s="317">
        <v>14.72636</v>
      </c>
      <c r="E3277" s="317">
        <v>-17.181560000000001</v>
      </c>
      <c r="F3277" s="317">
        <v>0</v>
      </c>
      <c r="G3277" s="317">
        <v>8</v>
      </c>
      <c r="H3277" s="317">
        <v>0</v>
      </c>
      <c r="I3277" s="317">
        <v>0</v>
      </c>
      <c r="J3277" s="318" t="s">
        <v>12</v>
      </c>
      <c r="K3277" s="317" t="s">
        <v>5432</v>
      </c>
      <c r="L3277" s="317" t="s">
        <v>8761</v>
      </c>
      <c r="M3277" s="317" t="e">
        <f>VLOOKUP(L3277,[2]Feuil1!$F:$F,1,)</f>
        <v>#N/A</v>
      </c>
      <c r="N3277" s="317"/>
    </row>
    <row r="3278" spans="1:14">
      <c r="A3278" s="317" t="str">
        <f>_xlfn.XLOOKUP(B3278,NRO!I:I,NRO!H:H)</f>
        <v>NDA</v>
      </c>
      <c r="B3278" s="317" t="s">
        <v>1607</v>
      </c>
      <c r="C3278" s="317" t="s">
        <v>3726</v>
      </c>
      <c r="D3278" s="317">
        <v>14.79918</v>
      </c>
      <c r="E3278" s="317">
        <v>-15.906750000000001</v>
      </c>
      <c r="F3278" s="317">
        <v>0</v>
      </c>
      <c r="G3278" s="317">
        <v>8</v>
      </c>
      <c r="H3278" s="317">
        <v>0</v>
      </c>
      <c r="I3278" s="317">
        <v>0</v>
      </c>
      <c r="J3278" s="320" t="s">
        <v>5430</v>
      </c>
      <c r="K3278" s="317" t="s">
        <v>5432</v>
      </c>
      <c r="L3278" s="317" t="s">
        <v>8762</v>
      </c>
      <c r="M3278" s="317" t="e">
        <f>VLOOKUP(L3278,[2]Feuil1!$F:$F,1,)</f>
        <v>#N/A</v>
      </c>
      <c r="N3278" s="317"/>
    </row>
    <row r="3279" spans="1:14">
      <c r="A3279" s="317" t="str">
        <f>_xlfn.XLOOKUP(B3279,NRO!I:I,NRO!H:H)</f>
        <v>GDW</v>
      </c>
      <c r="B3279" s="317" t="s">
        <v>869</v>
      </c>
      <c r="C3279" s="317" t="s">
        <v>3742</v>
      </c>
      <c r="D3279" s="317">
        <v>14.767989999999999</v>
      </c>
      <c r="E3279" s="317">
        <v>-17.407920000000001</v>
      </c>
      <c r="F3279" s="317">
        <v>0</v>
      </c>
      <c r="G3279" s="317">
        <v>6</v>
      </c>
      <c r="H3279" s="317">
        <v>0</v>
      </c>
      <c r="I3279" s="317">
        <v>0</v>
      </c>
      <c r="J3279" s="318" t="s">
        <v>12</v>
      </c>
      <c r="K3279" s="317" t="s">
        <v>5432</v>
      </c>
      <c r="L3279" s="317" t="s">
        <v>8763</v>
      </c>
      <c r="M3279" s="317" t="e">
        <f>VLOOKUP(L3279,[2]Feuil1!$F:$F,1,)</f>
        <v>#N/A</v>
      </c>
      <c r="N3279" s="317"/>
    </row>
    <row r="3280" spans="1:14">
      <c r="A3280" s="317" t="str">
        <f>_xlfn.XLOOKUP(B3280,NRO!I:I,NRO!H:H)</f>
        <v>TIA</v>
      </c>
      <c r="B3280" s="317" t="s">
        <v>819</v>
      </c>
      <c r="C3280" s="317" t="s">
        <v>4193</v>
      </c>
      <c r="D3280" s="317">
        <v>14.741529999999999</v>
      </c>
      <c r="E3280" s="317">
        <v>-17.361509999999999</v>
      </c>
      <c r="F3280" s="317">
        <v>0</v>
      </c>
      <c r="G3280" s="317">
        <v>6</v>
      </c>
      <c r="H3280" s="317">
        <v>0</v>
      </c>
      <c r="I3280" s="317">
        <v>0</v>
      </c>
      <c r="J3280" s="318" t="s">
        <v>12</v>
      </c>
      <c r="K3280" s="317" t="s">
        <v>5432</v>
      </c>
      <c r="L3280" s="317" t="s">
        <v>8764</v>
      </c>
      <c r="M3280" s="317" t="e">
        <f>VLOOKUP(L3280,[2]Feuil1!$F:$F,1,)</f>
        <v>#N/A</v>
      </c>
      <c r="N3280" s="317"/>
    </row>
    <row r="3281" spans="1:14">
      <c r="A3281" s="317" t="str">
        <f>_xlfn.XLOOKUP(B3281,NRO!I:I,NRO!H:H)</f>
        <v>MED</v>
      </c>
      <c r="B3281" s="317" t="s">
        <v>177</v>
      </c>
      <c r="C3281" s="317" t="s">
        <v>3865</v>
      </c>
      <c r="D3281" s="317">
        <v>14.67159</v>
      </c>
      <c r="E3281" s="317">
        <v>-17.4358</v>
      </c>
      <c r="F3281" s="317">
        <v>0</v>
      </c>
      <c r="G3281" s="317">
        <v>6</v>
      </c>
      <c r="H3281" s="317">
        <v>0</v>
      </c>
      <c r="I3281" s="317">
        <v>0</v>
      </c>
      <c r="J3281" s="317" t="s">
        <v>19</v>
      </c>
      <c r="K3281" s="317" t="s">
        <v>5432</v>
      </c>
      <c r="L3281" s="317" t="s">
        <v>8765</v>
      </c>
      <c r="M3281" s="317" t="e">
        <f>VLOOKUP(L3281,[2]Feuil1!$F:$F,1,)</f>
        <v>#N/A</v>
      </c>
      <c r="N3281" s="317"/>
    </row>
    <row r="3282" spans="1:14">
      <c r="A3282" s="317" t="str">
        <f>_xlfn.XLOOKUP(B3282,NRO!I:I,NRO!H:H)</f>
        <v>NFO</v>
      </c>
      <c r="B3282" s="317" t="s">
        <v>299</v>
      </c>
      <c r="C3282" s="317" t="s">
        <v>4096</v>
      </c>
      <c r="D3282" s="317">
        <v>14.757160000000001</v>
      </c>
      <c r="E3282" s="317">
        <v>-17.461040000000001</v>
      </c>
      <c r="F3282" s="317">
        <v>0</v>
      </c>
      <c r="G3282" s="317">
        <v>6</v>
      </c>
      <c r="H3282" s="317">
        <v>0</v>
      </c>
      <c r="I3282" s="317">
        <v>0</v>
      </c>
      <c r="J3282" s="317" t="s">
        <v>19</v>
      </c>
      <c r="K3282" s="317" t="s">
        <v>5432</v>
      </c>
      <c r="L3282" s="317" t="s">
        <v>8766</v>
      </c>
      <c r="M3282" s="317" t="e">
        <f>VLOOKUP(L3282,[2]Feuil1!$F:$F,1,)</f>
        <v>#N/A</v>
      </c>
      <c r="N3282" s="317"/>
    </row>
    <row r="3283" spans="1:14">
      <c r="A3283" s="317" t="str">
        <f>_xlfn.XLOOKUP(B3283,NRO!I:I,NRO!H:H)</f>
        <v>GDW</v>
      </c>
      <c r="B3283" s="317" t="s">
        <v>823</v>
      </c>
      <c r="C3283" s="317" t="s">
        <v>3854</v>
      </c>
      <c r="D3283" s="317">
        <v>14.78312</v>
      </c>
      <c r="E3283" s="317">
        <v>-17.37754</v>
      </c>
      <c r="F3283" s="317">
        <v>0</v>
      </c>
      <c r="G3283" s="317">
        <v>6</v>
      </c>
      <c r="H3283" s="317">
        <v>0</v>
      </c>
      <c r="I3283" s="317">
        <v>0</v>
      </c>
      <c r="J3283" s="318" t="s">
        <v>12</v>
      </c>
      <c r="K3283" s="317" t="s">
        <v>5432</v>
      </c>
      <c r="L3283" s="317" t="s">
        <v>8767</v>
      </c>
      <c r="M3283" s="317" t="e">
        <f>VLOOKUP(L3283,[2]Feuil1!$F:$F,1,)</f>
        <v>#N/A</v>
      </c>
      <c r="N3283" s="317"/>
    </row>
    <row r="3284" spans="1:14">
      <c r="A3284" s="317" t="str">
        <f>_xlfn.XLOOKUP(B3284,NRO!I:I,NRO!H:H)</f>
        <v>TBA</v>
      </c>
      <c r="B3284" s="317" t="s">
        <v>1533</v>
      </c>
      <c r="C3284" s="317" t="s">
        <v>3702</v>
      </c>
      <c r="D3284" s="317">
        <v>13.75464</v>
      </c>
      <c r="E3284" s="317">
        <v>-13.653280000000001</v>
      </c>
      <c r="F3284" s="317">
        <v>0</v>
      </c>
      <c r="G3284" s="317">
        <v>8</v>
      </c>
      <c r="H3284" s="317">
        <v>0</v>
      </c>
      <c r="I3284" s="317">
        <v>0</v>
      </c>
      <c r="J3284" s="323" t="s">
        <v>9</v>
      </c>
      <c r="K3284" s="317" t="s">
        <v>5432</v>
      </c>
      <c r="L3284" s="317" t="s">
        <v>8768</v>
      </c>
      <c r="M3284" s="317" t="e">
        <f>VLOOKUP(L3284,[2]Feuil1!$F:$F,1,)</f>
        <v>#N/A</v>
      </c>
      <c r="N3284" s="317"/>
    </row>
    <row r="3285" spans="1:14">
      <c r="A3285" s="317" t="str">
        <f>_xlfn.XLOOKUP(B3285,NRO!I:I,NRO!H:H)</f>
        <v>TBA</v>
      </c>
      <c r="B3285" s="317" t="s">
        <v>1664</v>
      </c>
      <c r="C3285" s="317" t="s">
        <v>3756</v>
      </c>
      <c r="D3285" s="317">
        <v>13.4664</v>
      </c>
      <c r="E3285" s="317">
        <v>-13.40521</v>
      </c>
      <c r="F3285" s="317">
        <v>0</v>
      </c>
      <c r="G3285" s="317">
        <v>8</v>
      </c>
      <c r="H3285" s="317">
        <v>0</v>
      </c>
      <c r="I3285" s="317">
        <v>0</v>
      </c>
      <c r="J3285" s="319" t="s">
        <v>17</v>
      </c>
      <c r="K3285" s="317" t="s">
        <v>5432</v>
      </c>
      <c r="L3285" s="317" t="s">
        <v>8769</v>
      </c>
      <c r="M3285" s="317" t="e">
        <f>VLOOKUP(L3285,[2]Feuil1!$F:$F,1,)</f>
        <v>#N/A</v>
      </c>
      <c r="N3285" s="317"/>
    </row>
    <row r="3286" spans="1:14">
      <c r="A3286" s="317" t="str">
        <f>_xlfn.XLOOKUP(B3286,NRO!I:I,NRO!H:H)</f>
        <v>MED</v>
      </c>
      <c r="B3286" s="317" t="s">
        <v>171</v>
      </c>
      <c r="C3286" s="317" t="s">
        <v>4243</v>
      </c>
      <c r="D3286" s="317">
        <v>14.6698</v>
      </c>
      <c r="E3286" s="317">
        <v>-17.436340000000001</v>
      </c>
      <c r="F3286" s="317">
        <v>0</v>
      </c>
      <c r="G3286" s="317">
        <v>6</v>
      </c>
      <c r="H3286" s="317">
        <v>0</v>
      </c>
      <c r="I3286" s="317">
        <v>0</v>
      </c>
      <c r="J3286" s="317" t="s">
        <v>19</v>
      </c>
      <c r="K3286" s="317" t="s">
        <v>5432</v>
      </c>
      <c r="L3286" s="317" t="s">
        <v>8770</v>
      </c>
      <c r="M3286" s="317" t="e">
        <f>VLOOKUP(L3286,[2]Feuil1!$F:$F,1,)</f>
        <v>#N/A</v>
      </c>
      <c r="N3286" s="317"/>
    </row>
    <row r="3287" spans="1:14">
      <c r="A3287" s="317" t="str">
        <f>_xlfn.XLOOKUP(B3287,NRO!I:I,NRO!H:H)</f>
        <v>SVD</v>
      </c>
      <c r="B3287" s="317" t="s">
        <v>340</v>
      </c>
      <c r="C3287" s="317" t="s">
        <v>4196</v>
      </c>
      <c r="D3287" s="317">
        <v>14.71973</v>
      </c>
      <c r="E3287" s="317">
        <v>-17.452459999999999</v>
      </c>
      <c r="F3287" s="317">
        <v>0</v>
      </c>
      <c r="G3287" s="317">
        <v>6</v>
      </c>
      <c r="H3287" s="317">
        <v>0</v>
      </c>
      <c r="I3287" s="317">
        <v>0</v>
      </c>
      <c r="J3287" s="317" t="s">
        <v>19</v>
      </c>
      <c r="K3287" s="317" t="s">
        <v>5432</v>
      </c>
      <c r="L3287" s="317" t="s">
        <v>8771</v>
      </c>
      <c r="M3287" s="317" t="e">
        <f>VLOOKUP(L3287,[2]Feuil1!$F:$F,1,)</f>
        <v>#N/A</v>
      </c>
      <c r="N3287" s="317"/>
    </row>
    <row r="3288" spans="1:14">
      <c r="A3288" s="317" t="str">
        <f>_xlfn.XLOOKUP(B3288,NRO!I:I,NRO!H:H)</f>
        <v>YOF</v>
      </c>
      <c r="B3288" s="317" t="s">
        <v>281</v>
      </c>
      <c r="C3288" s="317" t="s">
        <v>5130</v>
      </c>
      <c r="D3288" s="317">
        <v>14.74437</v>
      </c>
      <c r="E3288" s="317">
        <v>-17.49774</v>
      </c>
      <c r="F3288" s="317">
        <v>0</v>
      </c>
      <c r="G3288" s="317">
        <v>6</v>
      </c>
      <c r="H3288" s="317">
        <v>0</v>
      </c>
      <c r="I3288" s="317">
        <v>0</v>
      </c>
      <c r="J3288" s="317" t="s">
        <v>19</v>
      </c>
      <c r="K3288" s="317" t="s">
        <v>5432</v>
      </c>
      <c r="L3288" s="317" t="s">
        <v>8772</v>
      </c>
      <c r="M3288" s="317" t="e">
        <f>VLOOKUP(L3288,[2]Feuil1!$F:$F,1,)</f>
        <v>#N/A</v>
      </c>
      <c r="N3288" s="317"/>
    </row>
    <row r="3289" spans="1:14">
      <c r="A3289" s="317" t="str">
        <f>_xlfn.XLOOKUP(B3289,NRO!I:I,NRO!H:H)</f>
        <v>THS</v>
      </c>
      <c r="B3289" s="317" t="s">
        <v>878</v>
      </c>
      <c r="C3289" s="317" t="s">
        <v>5341</v>
      </c>
      <c r="D3289" s="317">
        <v>14.76962</v>
      </c>
      <c r="E3289" s="317">
        <v>-16.95701</v>
      </c>
      <c r="F3289" s="317">
        <v>0</v>
      </c>
      <c r="G3289" s="317">
        <v>6</v>
      </c>
      <c r="H3289" s="317">
        <v>0</v>
      </c>
      <c r="I3289" s="317">
        <v>0</v>
      </c>
      <c r="J3289" s="320" t="s">
        <v>23</v>
      </c>
      <c r="K3289" s="317" t="s">
        <v>5432</v>
      </c>
      <c r="L3289" s="317" t="s">
        <v>8773</v>
      </c>
      <c r="M3289" s="317" t="e">
        <f>VLOOKUP(L3289,[2]Feuil1!$F:$F,1,)</f>
        <v>#N/A</v>
      </c>
      <c r="N3289" s="317"/>
    </row>
    <row r="3290" spans="1:14">
      <c r="A3290" s="317" t="e">
        <f>_xlfn.XLOOKUP(B3290,NRO!I:I,NRO!H:H)</f>
        <v>#N/A</v>
      </c>
      <c r="B3290" s="317" t="s">
        <v>5152</v>
      </c>
      <c r="C3290" s="317" t="s">
        <v>4543</v>
      </c>
      <c r="D3290" s="317">
        <v>15.124560000000001</v>
      </c>
      <c r="E3290" s="317">
        <v>-16.875589999999999</v>
      </c>
      <c r="F3290" s="317">
        <v>0</v>
      </c>
      <c r="G3290" s="317">
        <v>6</v>
      </c>
      <c r="H3290" s="317">
        <v>0</v>
      </c>
      <c r="I3290" s="317">
        <v>0</v>
      </c>
      <c r="J3290" s="320" t="s">
        <v>23</v>
      </c>
      <c r="K3290" s="317" t="s">
        <v>5432</v>
      </c>
      <c r="L3290" s="317" t="s">
        <v>8774</v>
      </c>
      <c r="M3290" s="317" t="e">
        <f>VLOOKUP(L3290,[2]Feuil1!$F:$F,1,)</f>
        <v>#N/A</v>
      </c>
      <c r="N3290" s="317"/>
    </row>
    <row r="3291" spans="1:14">
      <c r="A3291" s="317" t="str">
        <f>_xlfn.XLOOKUP(B3291,NRO!I:I,NRO!H:H)</f>
        <v>GDW</v>
      </c>
      <c r="B3291" s="317" t="s">
        <v>823</v>
      </c>
      <c r="C3291" s="317" t="s">
        <v>3859</v>
      </c>
      <c r="D3291" s="317">
        <v>14.78304</v>
      </c>
      <c r="E3291" s="317">
        <v>-17.380500000000001</v>
      </c>
      <c r="F3291" s="317">
        <v>0</v>
      </c>
      <c r="G3291" s="317">
        <v>6</v>
      </c>
      <c r="H3291" s="317">
        <v>0</v>
      </c>
      <c r="I3291" s="317">
        <v>0</v>
      </c>
      <c r="J3291" s="318" t="s">
        <v>12</v>
      </c>
      <c r="K3291" s="317" t="s">
        <v>5432</v>
      </c>
      <c r="L3291" s="317" t="s">
        <v>8775</v>
      </c>
      <c r="M3291" s="317" t="e">
        <f>VLOOKUP(L3291,[2]Feuil1!$F:$F,1,)</f>
        <v>#N/A</v>
      </c>
      <c r="N3291" s="317"/>
    </row>
    <row r="3292" spans="1:14">
      <c r="A3292" s="317" t="str">
        <f>_xlfn.XLOOKUP(B3292,NRO!I:I,NRO!H:H)</f>
        <v>KLK</v>
      </c>
      <c r="B3292" s="317" t="s">
        <v>1077</v>
      </c>
      <c r="C3292" s="317" t="s">
        <v>4611</v>
      </c>
      <c r="D3292" s="317">
        <v>14.1348</v>
      </c>
      <c r="E3292" s="317">
        <v>-16.07893</v>
      </c>
      <c r="F3292" s="317">
        <v>0</v>
      </c>
      <c r="G3292" s="317">
        <v>8</v>
      </c>
      <c r="H3292" s="317">
        <v>0</v>
      </c>
      <c r="I3292" s="317">
        <v>0</v>
      </c>
      <c r="J3292" s="322" t="s">
        <v>41</v>
      </c>
      <c r="K3292" s="317" t="s">
        <v>5432</v>
      </c>
      <c r="L3292" s="317" t="s">
        <v>8776</v>
      </c>
      <c r="M3292" s="317" t="e">
        <f>VLOOKUP(L3292,[2]Feuil1!$F:$F,1,)</f>
        <v>#N/A</v>
      </c>
      <c r="N3292" s="317"/>
    </row>
    <row r="3293" spans="1:14">
      <c r="A3293" s="317" t="str">
        <f>_xlfn.XLOOKUP(B3293,NRO!I:I,NRO!H:H)</f>
        <v>SVD</v>
      </c>
      <c r="B3293" s="317" t="s">
        <v>1301</v>
      </c>
      <c r="C3293" s="317" t="s">
        <v>5342</v>
      </c>
      <c r="D3293" s="317">
        <v>14.71209</v>
      </c>
      <c r="E3293" s="317">
        <v>-17.468889999999998</v>
      </c>
      <c r="F3293" s="317">
        <v>0</v>
      </c>
      <c r="G3293" s="317">
        <v>6</v>
      </c>
      <c r="H3293" s="317">
        <v>0</v>
      </c>
      <c r="I3293" s="317">
        <v>0</v>
      </c>
      <c r="J3293" s="317" t="s">
        <v>19</v>
      </c>
      <c r="K3293" s="317" t="s">
        <v>5432</v>
      </c>
      <c r="L3293" s="317" t="s">
        <v>8777</v>
      </c>
      <c r="M3293" s="317" t="e">
        <f>VLOOKUP(L3293,[2]Feuil1!$F:$F,1,)</f>
        <v>#N/A</v>
      </c>
      <c r="N3293" s="317"/>
    </row>
    <row r="3294" spans="1:14">
      <c r="A3294" s="317" t="str">
        <f>_xlfn.XLOOKUP(B3294,NRO!I:I,NRO!H:H)</f>
        <v>KMR</v>
      </c>
      <c r="B3294" s="317" t="s">
        <v>1015</v>
      </c>
      <c r="C3294" s="317" t="s">
        <v>4028</v>
      </c>
      <c r="D3294" s="317">
        <v>14.78126</v>
      </c>
      <c r="E3294" s="317">
        <v>-17.36035</v>
      </c>
      <c r="F3294" s="317">
        <v>0</v>
      </c>
      <c r="G3294" s="317">
        <v>6</v>
      </c>
      <c r="H3294" s="317">
        <v>0</v>
      </c>
      <c r="I3294" s="317">
        <v>0</v>
      </c>
      <c r="J3294" s="318" t="s">
        <v>12</v>
      </c>
      <c r="K3294" s="317" t="s">
        <v>5432</v>
      </c>
      <c r="L3294" s="317" t="s">
        <v>8778</v>
      </c>
      <c r="M3294" s="317" t="e">
        <f>VLOOKUP(L3294,[2]Feuil1!$F:$F,1,)</f>
        <v>#N/A</v>
      </c>
      <c r="N3294" s="317"/>
    </row>
    <row r="3295" spans="1:14">
      <c r="A3295" s="317" t="str">
        <f>_xlfn.XLOOKUP(B3295,NRO!I:I,NRO!H:H)</f>
        <v>GMB</v>
      </c>
      <c r="B3295" s="317" t="s">
        <v>553</v>
      </c>
      <c r="C3295" s="317" t="s">
        <v>4654</v>
      </c>
      <c r="D3295" s="317">
        <v>14.441319999999999</v>
      </c>
      <c r="E3295" s="317">
        <v>-17.005379999999999</v>
      </c>
      <c r="F3295" s="317">
        <v>0</v>
      </c>
      <c r="G3295" s="317">
        <v>6</v>
      </c>
      <c r="H3295" s="317">
        <v>0</v>
      </c>
      <c r="I3295" s="317">
        <v>0</v>
      </c>
      <c r="J3295" s="320" t="s">
        <v>23</v>
      </c>
      <c r="K3295" s="317" t="s">
        <v>5432</v>
      </c>
      <c r="L3295" s="317" t="s">
        <v>8779</v>
      </c>
      <c r="M3295" s="317" t="e">
        <f>VLOOKUP(L3295,[2]Feuil1!$F:$F,1,)</f>
        <v>#N/A</v>
      </c>
      <c r="N3295" s="317"/>
    </row>
    <row r="3296" spans="1:14">
      <c r="A3296" s="317" t="str">
        <f>_xlfn.XLOOKUP(B3296,NRO!I:I,NRO!H:H)</f>
        <v>GMB</v>
      </c>
      <c r="B3296" s="317" t="s">
        <v>583</v>
      </c>
      <c r="C3296" s="317" t="s">
        <v>5343</v>
      </c>
      <c r="D3296" s="317">
        <v>14.44393</v>
      </c>
      <c r="E3296" s="317">
        <v>-17.012540000000001</v>
      </c>
      <c r="F3296" s="317">
        <v>0</v>
      </c>
      <c r="G3296" s="317">
        <v>6</v>
      </c>
      <c r="H3296" s="317">
        <v>0</v>
      </c>
      <c r="I3296" s="317">
        <v>0</v>
      </c>
      <c r="J3296" s="320" t="s">
        <v>23</v>
      </c>
      <c r="K3296" s="317" t="s">
        <v>5432</v>
      </c>
      <c r="L3296" s="317" t="s">
        <v>8780</v>
      </c>
      <c r="M3296" s="317" t="e">
        <f>VLOOKUP(L3296,[2]Feuil1!$F:$F,1,)</f>
        <v>#N/A</v>
      </c>
      <c r="N3296" s="317"/>
    </row>
    <row r="3297" spans="1:14">
      <c r="A3297" s="317" t="str">
        <f>_xlfn.XLOOKUP(B3297,NRO!I:I,NRO!H:H)</f>
        <v>NFO</v>
      </c>
      <c r="B3297" s="317" t="s">
        <v>299</v>
      </c>
      <c r="C3297" s="317" t="s">
        <v>4185</v>
      </c>
      <c r="D3297" s="317">
        <v>14.757479999999999</v>
      </c>
      <c r="E3297" s="317">
        <v>-17.462779999999999</v>
      </c>
      <c r="F3297" s="317">
        <v>0</v>
      </c>
      <c r="G3297" s="317">
        <v>6</v>
      </c>
      <c r="H3297" s="317">
        <v>0</v>
      </c>
      <c r="I3297" s="317">
        <v>0</v>
      </c>
      <c r="J3297" s="317" t="s">
        <v>19</v>
      </c>
      <c r="K3297" s="317" t="s">
        <v>5432</v>
      </c>
      <c r="L3297" s="317" t="s">
        <v>8781</v>
      </c>
      <c r="M3297" s="317" t="e">
        <f>VLOOKUP(L3297,[2]Feuil1!$F:$F,1,)</f>
        <v>#N/A</v>
      </c>
      <c r="N3297" s="317"/>
    </row>
    <row r="3298" spans="1:14">
      <c r="A3298" s="317" t="str">
        <f>_xlfn.XLOOKUP(B3298,NRO!I:I,NRO!H:H)</f>
        <v>SGK</v>
      </c>
      <c r="B3298" s="317" t="s">
        <v>1377</v>
      </c>
      <c r="C3298" s="317" t="s">
        <v>3775</v>
      </c>
      <c r="D3298" s="317">
        <v>14.796010000000001</v>
      </c>
      <c r="E3298" s="317">
        <v>-17.20327</v>
      </c>
      <c r="F3298" s="317">
        <v>0</v>
      </c>
      <c r="G3298" s="317">
        <v>8</v>
      </c>
      <c r="H3298" s="317">
        <v>0</v>
      </c>
      <c r="I3298" s="317">
        <v>0</v>
      </c>
      <c r="J3298" s="318" t="s">
        <v>12</v>
      </c>
      <c r="K3298" s="317" t="s">
        <v>5432</v>
      </c>
      <c r="L3298" s="317" t="s">
        <v>8782</v>
      </c>
      <c r="M3298" s="317" t="e">
        <f>VLOOKUP(L3298,[2]Feuil1!$F:$F,1,)</f>
        <v>#N/A</v>
      </c>
      <c r="N3298" s="317"/>
    </row>
    <row r="3299" spans="1:14">
      <c r="A3299" s="317" t="str">
        <f>_xlfn.XLOOKUP(B3299,NRO!I:I,NRO!H:H)</f>
        <v>ACA</v>
      </c>
      <c r="B3299" s="317" t="s">
        <v>190</v>
      </c>
      <c r="C3299" s="317" t="s">
        <v>4972</v>
      </c>
      <c r="D3299" s="317">
        <v>14.712996</v>
      </c>
      <c r="E3299" s="317">
        <v>-17.481838</v>
      </c>
      <c r="F3299" s="317">
        <v>0</v>
      </c>
      <c r="G3299" s="317">
        <v>12</v>
      </c>
      <c r="H3299" s="317">
        <v>0</v>
      </c>
      <c r="I3299" s="317">
        <v>0</v>
      </c>
      <c r="J3299" s="317" t="s">
        <v>19</v>
      </c>
      <c r="K3299" s="317" t="s">
        <v>5432</v>
      </c>
      <c r="L3299" s="317" t="s">
        <v>8783</v>
      </c>
      <c r="M3299" s="317" t="e">
        <f>VLOOKUP(L3299,[2]Feuil1!$F:$F,1,)</f>
        <v>#N/A</v>
      </c>
      <c r="N3299" s="317"/>
    </row>
    <row r="3300" spans="1:14">
      <c r="A3300" s="317" t="str">
        <f>_xlfn.XLOOKUP(B3300,NRO!I:I,NRO!H:H)</f>
        <v>CAM</v>
      </c>
      <c r="B3300" s="317" t="s">
        <v>629</v>
      </c>
      <c r="C3300" s="317" t="s">
        <v>4186</v>
      </c>
      <c r="D3300" s="317">
        <v>14.753869999999999</v>
      </c>
      <c r="E3300" s="317">
        <v>-17.451709999999999</v>
      </c>
      <c r="F3300" s="317">
        <v>0</v>
      </c>
      <c r="G3300" s="317">
        <v>6</v>
      </c>
      <c r="H3300" s="317">
        <v>0</v>
      </c>
      <c r="I3300" s="317">
        <v>0</v>
      </c>
      <c r="J3300" s="318" t="s">
        <v>12</v>
      </c>
      <c r="K3300" s="317" t="s">
        <v>5432</v>
      </c>
      <c r="L3300" s="317" t="s">
        <v>8784</v>
      </c>
      <c r="M3300" s="317" t="e">
        <f>VLOOKUP(L3300,[2]Feuil1!$F:$F,1,)</f>
        <v>#N/A</v>
      </c>
      <c r="N3300" s="317"/>
    </row>
    <row r="3301" spans="1:14">
      <c r="A3301" s="317" t="str">
        <f>_xlfn.XLOOKUP(B3301,NRO!I:I,NRO!H:H)</f>
        <v>DBL</v>
      </c>
      <c r="B3301" s="317" t="s">
        <v>1410</v>
      </c>
      <c r="C3301" s="317" t="s">
        <v>3785</v>
      </c>
      <c r="D3301" s="317">
        <v>14.66339</v>
      </c>
      <c r="E3301" s="317">
        <v>-16.215070000000001</v>
      </c>
      <c r="F3301" s="317">
        <v>0</v>
      </c>
      <c r="G3301" s="317">
        <v>8</v>
      </c>
      <c r="H3301" s="317">
        <v>0</v>
      </c>
      <c r="I3301" s="317">
        <v>0</v>
      </c>
      <c r="J3301" s="320" t="s">
        <v>5430</v>
      </c>
      <c r="K3301" s="317" t="s">
        <v>5432</v>
      </c>
      <c r="L3301" s="317" t="s">
        <v>8785</v>
      </c>
      <c r="M3301" s="317" t="e">
        <f>VLOOKUP(L3301,[2]Feuil1!$F:$F,1,)</f>
        <v>#N/A</v>
      </c>
      <c r="N3301" s="317"/>
    </row>
    <row r="3302" spans="1:14">
      <c r="A3302" s="317" t="str">
        <f>_xlfn.XLOOKUP(B3302,NRO!I:I,NRO!H:H)</f>
        <v>MBR</v>
      </c>
      <c r="B3302" s="317" t="s">
        <v>735</v>
      </c>
      <c r="C3302" s="317" t="s">
        <v>4678</v>
      </c>
      <c r="D3302" s="317">
        <v>14.413270000000001</v>
      </c>
      <c r="E3302" s="317">
        <v>-16.967110000000002</v>
      </c>
      <c r="F3302" s="317">
        <v>0</v>
      </c>
      <c r="G3302" s="317">
        <v>6</v>
      </c>
      <c r="H3302" s="317">
        <v>0</v>
      </c>
      <c r="I3302" s="317">
        <v>0</v>
      </c>
      <c r="J3302" s="320" t="s">
        <v>23</v>
      </c>
      <c r="K3302" s="317" t="s">
        <v>5432</v>
      </c>
      <c r="L3302" s="317" t="s">
        <v>8786</v>
      </c>
      <c r="M3302" s="317" t="e">
        <f>VLOOKUP(L3302,[2]Feuil1!$F:$F,1,)</f>
        <v>#N/A</v>
      </c>
      <c r="N3302" s="317"/>
    </row>
    <row r="3303" spans="1:14">
      <c r="A3303" s="317" t="str">
        <f>_xlfn.XLOOKUP(B3303,NRO!I:I,NRO!H:H)</f>
        <v>ACA</v>
      </c>
      <c r="B3303" s="317" t="s">
        <v>190</v>
      </c>
      <c r="C3303" s="317" t="s">
        <v>4239</v>
      </c>
      <c r="D3303" s="317">
        <v>14.70495</v>
      </c>
      <c r="E3303" s="317">
        <v>-17.478096000000001</v>
      </c>
      <c r="F3303" s="317">
        <v>0</v>
      </c>
      <c r="G3303" s="317">
        <v>6</v>
      </c>
      <c r="H3303" s="317">
        <v>0</v>
      </c>
      <c r="I3303" s="317">
        <v>0</v>
      </c>
      <c r="J3303" s="317" t="s">
        <v>19</v>
      </c>
      <c r="K3303" s="317" t="s">
        <v>5432</v>
      </c>
      <c r="L3303" s="317" t="s">
        <v>8787</v>
      </c>
      <c r="M3303" s="317" t="e">
        <f>VLOOKUP(L3303,[2]Feuil1!$F:$F,1,)</f>
        <v>#N/A</v>
      </c>
      <c r="N3303" s="317"/>
    </row>
    <row r="3304" spans="1:14">
      <c r="A3304" s="317" t="str">
        <f>_xlfn.XLOOKUP(B3304,NRO!I:I,NRO!H:H)</f>
        <v>TIV</v>
      </c>
      <c r="B3304" s="317" t="s">
        <v>876</v>
      </c>
      <c r="C3304" s="317" t="s">
        <v>3896</v>
      </c>
      <c r="D3304" s="317">
        <v>14.9247</v>
      </c>
      <c r="E3304" s="317">
        <v>-16.828849999999999</v>
      </c>
      <c r="F3304" s="317">
        <v>0</v>
      </c>
      <c r="G3304" s="317">
        <v>8</v>
      </c>
      <c r="H3304" s="317">
        <v>0</v>
      </c>
      <c r="I3304" s="317">
        <v>0</v>
      </c>
      <c r="J3304" s="320" t="s">
        <v>23</v>
      </c>
      <c r="K3304" s="317" t="s">
        <v>5432</v>
      </c>
      <c r="L3304" s="317" t="s">
        <v>8788</v>
      </c>
      <c r="M3304" s="317" t="e">
        <f>VLOOKUP(L3304,[2]Feuil1!$F:$F,1,)</f>
        <v>#N/A</v>
      </c>
      <c r="N3304" s="317"/>
    </row>
    <row r="3305" spans="1:14">
      <c r="A3305" s="317" t="str">
        <f>_xlfn.XLOOKUP(B3305,NRO!I:I,NRO!H:H)</f>
        <v>KAF</v>
      </c>
      <c r="B3305" s="317" t="s">
        <v>1339</v>
      </c>
      <c r="C3305" s="317" t="s">
        <v>3903</v>
      </c>
      <c r="D3305" s="317">
        <v>14.093887</v>
      </c>
      <c r="E3305" s="317">
        <v>-15.558687000000001</v>
      </c>
      <c r="F3305" s="317">
        <v>0</v>
      </c>
      <c r="G3305" s="317">
        <v>8</v>
      </c>
      <c r="H3305" s="317">
        <v>0</v>
      </c>
      <c r="I3305" s="317">
        <v>0</v>
      </c>
      <c r="J3305" s="322" t="s">
        <v>41</v>
      </c>
      <c r="K3305" s="317" t="s">
        <v>5432</v>
      </c>
      <c r="L3305" s="317" t="s">
        <v>8789</v>
      </c>
      <c r="M3305" s="317" t="e">
        <f>VLOOKUP(L3305,[2]Feuil1!$F:$F,1,)</f>
        <v>#N/A</v>
      </c>
      <c r="N3305" s="317"/>
    </row>
    <row r="3306" spans="1:14">
      <c r="A3306" s="317" t="str">
        <f>_xlfn.XLOOKUP(B3306,NRO!I:I,NRO!H:H)</f>
        <v>REP</v>
      </c>
      <c r="B3306" s="317" t="s">
        <v>160</v>
      </c>
      <c r="C3306" s="317" t="s">
        <v>3837</v>
      </c>
      <c r="D3306" s="317">
        <v>14.67037</v>
      </c>
      <c r="E3306" s="317">
        <v>-17.427040000000002</v>
      </c>
      <c r="F3306" s="317">
        <v>0</v>
      </c>
      <c r="G3306" s="317">
        <v>6</v>
      </c>
      <c r="H3306" s="317">
        <v>0</v>
      </c>
      <c r="I3306" s="317">
        <v>0</v>
      </c>
      <c r="J3306" s="317" t="s">
        <v>19</v>
      </c>
      <c r="K3306" s="317" t="s">
        <v>5432</v>
      </c>
      <c r="L3306" s="317" t="s">
        <v>8790</v>
      </c>
      <c r="M3306" s="317" t="e">
        <f>VLOOKUP(L3306,[2]Feuil1!$F:$F,1,)</f>
        <v>#N/A</v>
      </c>
      <c r="N3306" s="317"/>
    </row>
    <row r="3307" spans="1:14">
      <c r="A3307" s="317" t="str">
        <f>_xlfn.XLOOKUP(B3307,NRO!I:I,NRO!H:H)</f>
        <v>MBO</v>
      </c>
      <c r="B3307" s="317" t="s">
        <v>1693</v>
      </c>
      <c r="C3307" s="317" t="s">
        <v>4502</v>
      </c>
      <c r="D3307" s="317">
        <v>15.138949999999999</v>
      </c>
      <c r="E3307" s="317">
        <v>-16.883859999999999</v>
      </c>
      <c r="F3307" s="317">
        <v>0</v>
      </c>
      <c r="G3307" s="317">
        <v>6</v>
      </c>
      <c r="H3307" s="317">
        <v>0</v>
      </c>
      <c r="I3307" s="317">
        <v>0</v>
      </c>
      <c r="J3307" s="320" t="s">
        <v>23</v>
      </c>
      <c r="K3307" s="317" t="s">
        <v>5432</v>
      </c>
      <c r="L3307" s="317" t="s">
        <v>8791</v>
      </c>
      <c r="M3307" s="317" t="e">
        <f>VLOOKUP(L3307,[2]Feuil1!$F:$F,1,)</f>
        <v>#N/A</v>
      </c>
      <c r="N3307" s="317"/>
    </row>
    <row r="3308" spans="1:14">
      <c r="A3308" s="317" t="str">
        <f>_xlfn.XLOOKUP(B3308,NRO!I:I,NRO!H:H)</f>
        <v>NGA</v>
      </c>
      <c r="B3308" s="317" t="s">
        <v>678</v>
      </c>
      <c r="C3308" s="317" t="s">
        <v>4762</v>
      </c>
      <c r="D3308" s="317">
        <v>16.039000000000001</v>
      </c>
      <c r="E3308" s="317">
        <v>-16.438269999999999</v>
      </c>
      <c r="F3308" s="317">
        <v>0</v>
      </c>
      <c r="G3308" s="317">
        <v>6</v>
      </c>
      <c r="H3308" s="317">
        <v>0</v>
      </c>
      <c r="I3308" s="317">
        <v>0</v>
      </c>
      <c r="J3308" s="321" t="s">
        <v>26</v>
      </c>
      <c r="K3308" s="317" t="s">
        <v>5432</v>
      </c>
      <c r="L3308" s="317" t="s">
        <v>8792</v>
      </c>
      <c r="M3308" s="317" t="e">
        <f>VLOOKUP(L3308,[2]Feuil1!$F:$F,1,)</f>
        <v>#N/A</v>
      </c>
      <c r="N3308" s="317"/>
    </row>
    <row r="3309" spans="1:14">
      <c r="A3309" s="317" t="str">
        <f>_xlfn.XLOOKUP(B3309,NRO!I:I,NRO!H:H)</f>
        <v>TIA</v>
      </c>
      <c r="B3309" s="317" t="s">
        <v>740</v>
      </c>
      <c r="C3309" s="317" t="s">
        <v>4057</v>
      </c>
      <c r="D3309" s="317">
        <v>14.751794</v>
      </c>
      <c r="E3309" s="317">
        <v>-17.411078</v>
      </c>
      <c r="F3309" s="317">
        <v>0</v>
      </c>
      <c r="G3309" s="317">
        <v>6</v>
      </c>
      <c r="H3309" s="317">
        <v>0</v>
      </c>
      <c r="I3309" s="317">
        <v>0</v>
      </c>
      <c r="J3309" s="318" t="s">
        <v>12</v>
      </c>
      <c r="K3309" s="317" t="s">
        <v>5432</v>
      </c>
      <c r="L3309" s="317" t="s">
        <v>8793</v>
      </c>
      <c r="M3309" s="317" t="e">
        <f>VLOOKUP(L3309,[2]Feuil1!$F:$F,1,)</f>
        <v>#N/A</v>
      </c>
      <c r="N3309" s="317"/>
    </row>
    <row r="3310" spans="1:14">
      <c r="A3310" s="317" t="str">
        <f>_xlfn.XLOOKUP(B3310,NRO!I:I,NRO!H:H)</f>
        <v>NDA</v>
      </c>
      <c r="B3310" s="317" t="s">
        <v>210</v>
      </c>
      <c r="C3310" s="317" t="s">
        <v>4576</v>
      </c>
      <c r="D3310" s="317">
        <v>14.82695</v>
      </c>
      <c r="E3310" s="317">
        <v>-15.926729999999999</v>
      </c>
      <c r="F3310" s="317">
        <v>0</v>
      </c>
      <c r="G3310" s="317">
        <v>6</v>
      </c>
      <c r="H3310" s="317">
        <v>0</v>
      </c>
      <c r="I3310" s="317">
        <v>0</v>
      </c>
      <c r="J3310" s="320" t="s">
        <v>5430</v>
      </c>
      <c r="K3310" s="317" t="s">
        <v>5432</v>
      </c>
      <c r="L3310" s="317" t="s">
        <v>8794</v>
      </c>
      <c r="M3310" s="317" t="e">
        <f>VLOOKUP(L3310,[2]Feuil1!$F:$F,1,)</f>
        <v>#N/A</v>
      </c>
      <c r="N3310" s="317"/>
    </row>
    <row r="3311" spans="1:14">
      <c r="A3311" s="317" t="str">
        <f>_xlfn.XLOOKUP(B3311,NRO!I:I,NRO!H:H)</f>
        <v>SDF</v>
      </c>
      <c r="B3311" s="317" t="s">
        <v>492</v>
      </c>
      <c r="C3311" s="317" t="s">
        <v>3967</v>
      </c>
      <c r="D3311" s="317">
        <v>14.74414</v>
      </c>
      <c r="E3311" s="317">
        <v>-17.4557</v>
      </c>
      <c r="F3311" s="317">
        <v>0</v>
      </c>
      <c r="G3311" s="317">
        <v>6</v>
      </c>
      <c r="H3311" s="317">
        <v>0</v>
      </c>
      <c r="I3311" s="317">
        <v>0</v>
      </c>
      <c r="J3311" s="317" t="s">
        <v>19</v>
      </c>
      <c r="K3311" s="317" t="s">
        <v>5432</v>
      </c>
      <c r="L3311" s="317" t="s">
        <v>8795</v>
      </c>
      <c r="M3311" s="317" t="e">
        <f>VLOOKUP(L3311,[2]Feuil1!$F:$F,1,)</f>
        <v>#N/A</v>
      </c>
      <c r="N3311" s="317"/>
    </row>
    <row r="3312" spans="1:14">
      <c r="A3312" s="317" t="str">
        <f>_xlfn.XLOOKUP(B3312,NRO!I:I,NRO!H:H)</f>
        <v>TIA</v>
      </c>
      <c r="B3312" s="317" t="s">
        <v>1187</v>
      </c>
      <c r="C3312" s="317" t="s">
        <v>3879</v>
      </c>
      <c r="D3312" s="317">
        <v>14.74139439</v>
      </c>
      <c r="E3312" s="317">
        <v>-17.33893024</v>
      </c>
      <c r="F3312" s="317">
        <v>0</v>
      </c>
      <c r="G3312" s="317">
        <v>8</v>
      </c>
      <c r="H3312" s="317">
        <v>0</v>
      </c>
      <c r="I3312" s="317">
        <v>0</v>
      </c>
      <c r="J3312" s="318" t="s">
        <v>12</v>
      </c>
      <c r="K3312" s="317" t="s">
        <v>5432</v>
      </c>
      <c r="L3312" s="317" t="s">
        <v>8796</v>
      </c>
      <c r="M3312" s="317" t="e">
        <f>VLOOKUP(L3312,[2]Feuil1!$F:$F,1,)</f>
        <v>#N/A</v>
      </c>
      <c r="N3312" s="317"/>
    </row>
    <row r="3313" spans="1:14">
      <c r="A3313" s="317" t="str">
        <f>_xlfn.XLOOKUP(B3313,NRO!I:I,NRO!H:H)</f>
        <v>HAN</v>
      </c>
      <c r="B3313" s="317" t="s">
        <v>240</v>
      </c>
      <c r="C3313" s="317" t="s">
        <v>4179</v>
      </c>
      <c r="D3313" s="317">
        <v>14.728372</v>
      </c>
      <c r="E3313" s="317">
        <v>-17.438793</v>
      </c>
      <c r="F3313" s="317">
        <v>0</v>
      </c>
      <c r="G3313" s="317">
        <v>12</v>
      </c>
      <c r="H3313" s="317">
        <v>0</v>
      </c>
      <c r="I3313" s="317">
        <v>0</v>
      </c>
      <c r="J3313" s="317" t="s">
        <v>19</v>
      </c>
      <c r="K3313" s="317" t="s">
        <v>5432</v>
      </c>
      <c r="L3313" s="317" t="s">
        <v>8797</v>
      </c>
      <c r="M3313" s="317" t="e">
        <f>VLOOKUP(L3313,[2]Feuil1!$F:$F,1,)</f>
        <v>#N/A</v>
      </c>
      <c r="N3313" s="317"/>
    </row>
    <row r="3314" spans="1:14">
      <c r="A3314" s="317" t="str">
        <f>_xlfn.XLOOKUP(B3314,NRO!I:I,NRO!H:H)</f>
        <v>TIV</v>
      </c>
      <c r="B3314" s="317" t="s">
        <v>1623</v>
      </c>
      <c r="C3314" s="317" t="s">
        <v>4019</v>
      </c>
      <c r="D3314" s="317">
        <v>14.930870000000001</v>
      </c>
      <c r="E3314" s="317">
        <v>-16.814579999999999</v>
      </c>
      <c r="F3314" s="317">
        <v>0</v>
      </c>
      <c r="G3314" s="317">
        <v>8</v>
      </c>
      <c r="H3314" s="317">
        <v>0</v>
      </c>
      <c r="I3314" s="317">
        <v>0</v>
      </c>
      <c r="J3314" s="320" t="s">
        <v>23</v>
      </c>
      <c r="K3314" s="317" t="s">
        <v>5432</v>
      </c>
      <c r="L3314" s="317" t="s">
        <v>8798</v>
      </c>
      <c r="M3314" s="317" t="e">
        <f>VLOOKUP(L3314,[2]Feuil1!$F:$F,1,)</f>
        <v>#N/A</v>
      </c>
      <c r="N3314" s="317"/>
    </row>
    <row r="3315" spans="1:14">
      <c r="A3315" s="317" t="str">
        <f>_xlfn.XLOOKUP(B3315,NRO!I:I,NRO!H:H)</f>
        <v>SMN</v>
      </c>
      <c r="B3315" s="317" t="s">
        <v>442</v>
      </c>
      <c r="C3315" s="317" t="s">
        <v>4954</v>
      </c>
      <c r="D3315" s="317">
        <v>14.45181</v>
      </c>
      <c r="E3315" s="317">
        <v>-17.047080000000001</v>
      </c>
      <c r="F3315" s="317">
        <v>0</v>
      </c>
      <c r="G3315" s="317">
        <v>6</v>
      </c>
      <c r="H3315" s="317">
        <v>0</v>
      </c>
      <c r="I3315" s="317">
        <v>0</v>
      </c>
      <c r="J3315" s="320" t="s">
        <v>23</v>
      </c>
      <c r="K3315" s="317" t="s">
        <v>5432</v>
      </c>
      <c r="L3315" s="317" t="s">
        <v>8799</v>
      </c>
      <c r="M3315" s="317" t="e">
        <f>VLOOKUP(L3315,[2]Feuil1!$F:$F,1,)</f>
        <v>#N/A</v>
      </c>
      <c r="N3315" s="317"/>
    </row>
    <row r="3316" spans="1:14">
      <c r="A3316" s="317" t="str">
        <f>_xlfn.XLOOKUP(B3316,NRO!I:I,NRO!H:H)</f>
        <v>THS</v>
      </c>
      <c r="B3316" s="317" t="s">
        <v>1130</v>
      </c>
      <c r="C3316" s="317" t="s">
        <v>4565</v>
      </c>
      <c r="D3316" s="317">
        <v>14.778320000000001</v>
      </c>
      <c r="E3316" s="317">
        <v>-16.95252</v>
      </c>
      <c r="F3316" s="317">
        <v>0</v>
      </c>
      <c r="G3316" s="317">
        <v>6</v>
      </c>
      <c r="H3316" s="317">
        <v>0</v>
      </c>
      <c r="I3316" s="317">
        <v>0</v>
      </c>
      <c r="J3316" s="320" t="s">
        <v>23</v>
      </c>
      <c r="K3316" s="317" t="s">
        <v>5432</v>
      </c>
      <c r="L3316" s="317" t="s">
        <v>8800</v>
      </c>
      <c r="M3316" s="317" t="e">
        <f>VLOOKUP(L3316,[2]Feuil1!$F:$F,1,)</f>
        <v>#N/A</v>
      </c>
      <c r="N3316" s="317"/>
    </row>
    <row r="3317" spans="1:14">
      <c r="A3317" s="317" t="str">
        <f>_xlfn.XLOOKUP(B3317,NRO!I:I,NRO!H:H)</f>
        <v>TIA</v>
      </c>
      <c r="B3317" s="317" t="s">
        <v>1146</v>
      </c>
      <c r="C3317" s="317" t="s">
        <v>3883</v>
      </c>
      <c r="D3317" s="317">
        <v>14.744949999999999</v>
      </c>
      <c r="E3317" s="317">
        <v>-17.368860000000002</v>
      </c>
      <c r="F3317" s="317">
        <v>0</v>
      </c>
      <c r="G3317" s="317">
        <v>8</v>
      </c>
      <c r="H3317" s="317">
        <v>0</v>
      </c>
      <c r="I3317" s="317">
        <v>0</v>
      </c>
      <c r="J3317" s="318" t="s">
        <v>12</v>
      </c>
      <c r="K3317" s="317" t="s">
        <v>5432</v>
      </c>
      <c r="L3317" s="317" t="s">
        <v>8801</v>
      </c>
      <c r="M3317" s="317" t="e">
        <f>VLOOKUP(L3317,[2]Feuil1!$F:$F,1,)</f>
        <v>#N/A</v>
      </c>
      <c r="N3317" s="317"/>
    </row>
    <row r="3318" spans="1:14">
      <c r="A3318" s="317" t="str">
        <f>_xlfn.XLOOKUP(B3318,NRO!I:I,NRO!H:H)</f>
        <v>REP</v>
      </c>
      <c r="B3318" s="317" t="s">
        <v>149</v>
      </c>
      <c r="C3318" s="317" t="s">
        <v>4351</v>
      </c>
      <c r="D3318" s="317">
        <v>14.666612000000001</v>
      </c>
      <c r="E3318" s="317">
        <v>-17.438941</v>
      </c>
      <c r="F3318" s="317">
        <v>0</v>
      </c>
      <c r="G3318" s="317">
        <v>4</v>
      </c>
      <c r="H3318" s="317">
        <v>0</v>
      </c>
      <c r="I3318" s="317">
        <v>0</v>
      </c>
      <c r="J3318" s="317" t="s">
        <v>19</v>
      </c>
      <c r="K3318" s="317" t="s">
        <v>5432</v>
      </c>
      <c r="L3318" s="317" t="s">
        <v>8802</v>
      </c>
      <c r="M3318" s="317" t="e">
        <f>VLOOKUP(L3318,[2]Feuil1!$F:$F,1,)</f>
        <v>#N/A</v>
      </c>
      <c r="N3318" s="317"/>
    </row>
    <row r="3319" spans="1:14">
      <c r="A3319" s="317" t="str">
        <f>_xlfn.XLOOKUP(B3319,NRO!I:I,NRO!H:H)</f>
        <v>ACA</v>
      </c>
      <c r="B3319" s="317" t="s">
        <v>189</v>
      </c>
      <c r="C3319" s="317" t="s">
        <v>5163</v>
      </c>
      <c r="D3319" s="317">
        <v>14.6965</v>
      </c>
      <c r="E3319" s="317">
        <v>-17.460049999999999</v>
      </c>
      <c r="F3319" s="317">
        <v>0</v>
      </c>
      <c r="G3319" s="317">
        <v>48</v>
      </c>
      <c r="H3319" s="317">
        <v>0</v>
      </c>
      <c r="I3319" s="317">
        <v>0</v>
      </c>
      <c r="J3319" s="317" t="s">
        <v>19</v>
      </c>
      <c r="K3319" s="317" t="s">
        <v>5432</v>
      </c>
      <c r="L3319" s="317" t="s">
        <v>8803</v>
      </c>
      <c r="M3319" s="317" t="e">
        <f>VLOOKUP(L3319,[2]Feuil1!$F:$F,1,)</f>
        <v>#N/A</v>
      </c>
      <c r="N3319" s="317"/>
    </row>
    <row r="3320" spans="1:14">
      <c r="A3320" s="317" t="str">
        <f>_xlfn.XLOOKUP(B3320,NRO!I:I,NRO!H:H)</f>
        <v>MBR</v>
      </c>
      <c r="B3320" s="317" t="s">
        <v>735</v>
      </c>
      <c r="C3320" s="317" t="s">
        <v>5344</v>
      </c>
      <c r="D3320" s="317">
        <v>14.41093</v>
      </c>
      <c r="E3320" s="317">
        <v>-16.968820000000001</v>
      </c>
      <c r="F3320" s="317">
        <v>0</v>
      </c>
      <c r="G3320" s="317">
        <v>6</v>
      </c>
      <c r="H3320" s="317">
        <v>0</v>
      </c>
      <c r="I3320" s="317">
        <v>0</v>
      </c>
      <c r="J3320" s="320" t="s">
        <v>23</v>
      </c>
      <c r="K3320" s="317" t="s">
        <v>5432</v>
      </c>
      <c r="L3320" s="317" t="s">
        <v>8804</v>
      </c>
      <c r="M3320" s="317" t="e">
        <f>VLOOKUP(L3320,[2]Feuil1!$F:$F,1,)</f>
        <v>#N/A</v>
      </c>
      <c r="N3320" s="317"/>
    </row>
    <row r="3321" spans="1:14">
      <c r="A3321" s="317" t="str">
        <f>_xlfn.XLOOKUP(B3321,NRO!I:I,NRO!H:H)</f>
        <v>SVD</v>
      </c>
      <c r="B3321" s="317" t="s">
        <v>394</v>
      </c>
      <c r="C3321" s="317" t="s">
        <v>4067</v>
      </c>
      <c r="D3321" s="317">
        <v>14.71711</v>
      </c>
      <c r="E3321" s="317">
        <v>-17.457799999999999</v>
      </c>
      <c r="F3321" s="317">
        <v>0</v>
      </c>
      <c r="G3321" s="317">
        <v>6</v>
      </c>
      <c r="H3321" s="317">
        <v>0</v>
      </c>
      <c r="I3321" s="317">
        <v>0</v>
      </c>
      <c r="J3321" s="317" t="s">
        <v>19</v>
      </c>
      <c r="K3321" s="317" t="s">
        <v>5432</v>
      </c>
      <c r="L3321" s="317" t="s">
        <v>8805</v>
      </c>
      <c r="M3321" s="317" t="e">
        <f>VLOOKUP(L3321,[2]Feuil1!$F:$F,1,)</f>
        <v>#N/A</v>
      </c>
      <c r="N3321" s="317"/>
    </row>
    <row r="3322" spans="1:14">
      <c r="A3322" s="317" t="str">
        <f>_xlfn.XLOOKUP(B3322,NRO!I:I,NRO!H:H)</f>
        <v>NGA</v>
      </c>
      <c r="B3322" s="317" t="s">
        <v>678</v>
      </c>
      <c r="C3322" s="317" t="s">
        <v>4698</v>
      </c>
      <c r="D3322" s="317">
        <v>16.037600000000001</v>
      </c>
      <c r="E3322" s="317">
        <v>-16.440819999999999</v>
      </c>
      <c r="F3322" s="317">
        <v>0</v>
      </c>
      <c r="G3322" s="317">
        <v>6</v>
      </c>
      <c r="H3322" s="317">
        <v>0</v>
      </c>
      <c r="I3322" s="317">
        <v>0</v>
      </c>
      <c r="J3322" s="321" t="s">
        <v>26</v>
      </c>
      <c r="K3322" s="317" t="s">
        <v>5432</v>
      </c>
      <c r="L3322" s="317" t="s">
        <v>8806</v>
      </c>
      <c r="M3322" s="317" t="e">
        <f>VLOOKUP(L3322,[2]Feuil1!$F:$F,1,)</f>
        <v>#N/A</v>
      </c>
      <c r="N3322" s="317"/>
    </row>
    <row r="3323" spans="1:14">
      <c r="A3323" s="317" t="str">
        <f>_xlfn.XLOOKUP(B3323,NRO!I:I,NRO!H:H)</f>
        <v>MBW</v>
      </c>
      <c r="B3323" s="317" t="s">
        <v>910</v>
      </c>
      <c r="C3323" s="317" t="s">
        <v>3762</v>
      </c>
      <c r="D3323" s="317">
        <v>14.730169999999999</v>
      </c>
      <c r="E3323" s="317">
        <v>-17.308330000000002</v>
      </c>
      <c r="F3323" s="317">
        <v>0</v>
      </c>
      <c r="G3323" s="317">
        <v>8</v>
      </c>
      <c r="H3323" s="317">
        <v>0</v>
      </c>
      <c r="I3323" s="317">
        <v>0</v>
      </c>
      <c r="J3323" s="318" t="s">
        <v>12</v>
      </c>
      <c r="K3323" s="317" t="s">
        <v>5432</v>
      </c>
      <c r="L3323" s="317" t="s">
        <v>8807</v>
      </c>
      <c r="M3323" s="317" t="e">
        <f>VLOOKUP(L3323,[2]Feuil1!$F:$F,1,)</f>
        <v>#N/A</v>
      </c>
      <c r="N3323" s="317"/>
    </row>
    <row r="3324" spans="1:14">
      <c r="A3324" s="317" t="str">
        <f>_xlfn.XLOOKUP(B3324,NRO!I:I,NRO!H:H)</f>
        <v>SVD</v>
      </c>
      <c r="B3324" s="317" t="s">
        <v>285</v>
      </c>
      <c r="C3324" s="317" t="s">
        <v>3803</v>
      </c>
      <c r="D3324" s="317">
        <v>14.714865</v>
      </c>
      <c r="E3324" s="317">
        <v>-17.459029999999998</v>
      </c>
      <c r="F3324" s="317">
        <v>0</v>
      </c>
      <c r="G3324" s="317">
        <v>6</v>
      </c>
      <c r="H3324" s="317">
        <v>0</v>
      </c>
      <c r="I3324" s="317">
        <v>0</v>
      </c>
      <c r="J3324" s="317" t="s">
        <v>19</v>
      </c>
      <c r="K3324" s="317" t="s">
        <v>5432</v>
      </c>
      <c r="L3324" s="317" t="s">
        <v>8808</v>
      </c>
      <c r="M3324" s="317" t="e">
        <f>VLOOKUP(L3324,[2]Feuil1!$F:$F,1,)</f>
        <v>#N/A</v>
      </c>
      <c r="N3324" s="317"/>
    </row>
    <row r="3325" spans="1:14">
      <c r="A3325" s="317" t="str">
        <f>_xlfn.XLOOKUP(B3325,NRO!I:I,NRO!H:H)</f>
        <v>ZIG</v>
      </c>
      <c r="B3325" s="317" t="s">
        <v>684</v>
      </c>
      <c r="C3325" s="317" t="s">
        <v>3712</v>
      </c>
      <c r="D3325" s="317">
        <v>12.39138</v>
      </c>
      <c r="E3325" s="317">
        <v>-16.738140000000001</v>
      </c>
      <c r="F3325" s="317">
        <v>0</v>
      </c>
      <c r="G3325" s="317">
        <v>8</v>
      </c>
      <c r="H3325" s="317">
        <v>0</v>
      </c>
      <c r="I3325" s="317">
        <v>0</v>
      </c>
      <c r="J3325" s="319" t="s">
        <v>17</v>
      </c>
      <c r="K3325" s="317" t="s">
        <v>5432</v>
      </c>
      <c r="L3325" s="317" t="s">
        <v>8809</v>
      </c>
      <c r="M3325" s="317" t="e">
        <f>VLOOKUP(L3325,[2]Feuil1!$F:$F,1,)</f>
        <v>#N/A</v>
      </c>
      <c r="N3325" s="317"/>
    </row>
    <row r="3326" spans="1:14">
      <c r="A3326" s="317" t="str">
        <f>_xlfn.XLOOKUP(B3326,NRO!I:I,NRO!H:H)</f>
        <v>DMD</v>
      </c>
      <c r="B3326" s="317" t="s">
        <v>1538</v>
      </c>
      <c r="C3326" s="317" t="s">
        <v>3907</v>
      </c>
      <c r="D3326" s="317">
        <v>14.73382</v>
      </c>
      <c r="E3326" s="317">
        <v>-17.18356</v>
      </c>
      <c r="F3326" s="317">
        <v>0</v>
      </c>
      <c r="G3326" s="317">
        <v>8</v>
      </c>
      <c r="H3326" s="317">
        <v>0</v>
      </c>
      <c r="I3326" s="317">
        <v>0</v>
      </c>
      <c r="J3326" s="318" t="s">
        <v>12</v>
      </c>
      <c r="K3326" s="317" t="s">
        <v>5432</v>
      </c>
      <c r="L3326" s="317" t="s">
        <v>8810</v>
      </c>
      <c r="M3326" s="317" t="e">
        <f>VLOOKUP(L3326,[2]Feuil1!$F:$F,1,)</f>
        <v>#N/A</v>
      </c>
      <c r="N3326" s="317"/>
    </row>
    <row r="3327" spans="1:14">
      <c r="A3327" s="317" t="str">
        <f>_xlfn.XLOOKUP(B3327,NRO!I:I,NRO!H:H)</f>
        <v>GMB</v>
      </c>
      <c r="B3327" s="317" t="s">
        <v>968</v>
      </c>
      <c r="C3327" s="317" t="s">
        <v>3714</v>
      </c>
      <c r="D3327" s="317">
        <v>14.45501</v>
      </c>
      <c r="E3327" s="317">
        <v>-17.006910000000001</v>
      </c>
      <c r="F3327" s="317">
        <v>0</v>
      </c>
      <c r="G3327" s="317">
        <v>8</v>
      </c>
      <c r="H3327" s="317">
        <v>0</v>
      </c>
      <c r="I3327" s="317">
        <v>0</v>
      </c>
      <c r="J3327" s="320" t="s">
        <v>23</v>
      </c>
      <c r="K3327" s="317" t="s">
        <v>5432</v>
      </c>
      <c r="L3327" s="317" t="s">
        <v>8811</v>
      </c>
      <c r="M3327" s="317" t="e">
        <f>VLOOKUP(L3327,[2]Feuil1!$F:$F,1,)</f>
        <v>#N/A</v>
      </c>
      <c r="N3327" s="317"/>
    </row>
    <row r="3328" spans="1:14">
      <c r="A3328" s="317" t="str">
        <f>_xlfn.XLOOKUP(B3328,NRO!I:I,NRO!H:H)</f>
        <v>MBO</v>
      </c>
      <c r="B3328" s="317" t="s">
        <v>1693</v>
      </c>
      <c r="C3328" s="317" t="s">
        <v>4488</v>
      </c>
      <c r="D3328" s="317">
        <v>15.13396</v>
      </c>
      <c r="E3328" s="317">
        <v>-16.881830000000001</v>
      </c>
      <c r="F3328" s="317">
        <v>0</v>
      </c>
      <c r="G3328" s="317">
        <v>6</v>
      </c>
      <c r="H3328" s="317">
        <v>0</v>
      </c>
      <c r="I3328" s="317">
        <v>0</v>
      </c>
      <c r="J3328" s="320" t="s">
        <v>23</v>
      </c>
      <c r="K3328" s="317" t="s">
        <v>5432</v>
      </c>
      <c r="L3328" s="317" t="s">
        <v>8812</v>
      </c>
      <c r="M3328" s="317" t="e">
        <f>VLOOKUP(L3328,[2]Feuil1!$F:$F,1,)</f>
        <v>#N/A</v>
      </c>
      <c r="N3328" s="317"/>
    </row>
    <row r="3329" spans="1:14">
      <c r="A3329" s="317" t="str">
        <f>_xlfn.XLOOKUP(B3329,NRO!I:I,NRO!H:H)</f>
        <v>SVD</v>
      </c>
      <c r="B3329" s="317" t="s">
        <v>382</v>
      </c>
      <c r="C3329" s="317" t="s">
        <v>5105</v>
      </c>
      <c r="D3329" s="317">
        <v>14.7041</v>
      </c>
      <c r="E3329" s="317">
        <v>-17.467700000000001</v>
      </c>
      <c r="F3329" s="317">
        <v>0</v>
      </c>
      <c r="G3329" s="317">
        <v>6</v>
      </c>
      <c r="H3329" s="317">
        <v>0</v>
      </c>
      <c r="I3329" s="317">
        <v>0</v>
      </c>
      <c r="J3329" s="317" t="s">
        <v>19</v>
      </c>
      <c r="K3329" s="317" t="s">
        <v>5432</v>
      </c>
      <c r="L3329" s="317" t="s">
        <v>8813</v>
      </c>
      <c r="M3329" s="317" t="e">
        <f>VLOOKUP(L3329,[2]Feuil1!$F:$F,1,)</f>
        <v>#N/A</v>
      </c>
      <c r="N3329" s="317"/>
    </row>
    <row r="3330" spans="1:14">
      <c r="A3330" s="317" t="str">
        <f>_xlfn.XLOOKUP(B3330,NRO!I:I,NRO!H:H)</f>
        <v>DBL</v>
      </c>
      <c r="B3330" s="317" t="s">
        <v>1432</v>
      </c>
      <c r="C3330" s="317" t="s">
        <v>3897</v>
      </c>
      <c r="D3330" s="317">
        <v>14.672890000000001</v>
      </c>
      <c r="E3330" s="317">
        <v>-16.201080000000001</v>
      </c>
      <c r="F3330" s="317">
        <v>0</v>
      </c>
      <c r="G3330" s="317">
        <v>8</v>
      </c>
      <c r="H3330" s="317">
        <v>0</v>
      </c>
      <c r="I3330" s="317">
        <v>0</v>
      </c>
      <c r="J3330" s="320" t="s">
        <v>5430</v>
      </c>
      <c r="K3330" s="317" t="s">
        <v>5432</v>
      </c>
      <c r="L3330" s="317" t="s">
        <v>8814</v>
      </c>
      <c r="M3330" s="317" t="e">
        <f>VLOOKUP(L3330,[2]Feuil1!$F:$F,1,)</f>
        <v>#N/A</v>
      </c>
      <c r="N3330" s="317"/>
    </row>
    <row r="3331" spans="1:14">
      <c r="A3331" s="317" t="str">
        <f>_xlfn.XLOOKUP(B3331,NRO!I:I,NRO!H:H)</f>
        <v>SVD</v>
      </c>
      <c r="B3331" s="317" t="s">
        <v>142</v>
      </c>
      <c r="C3331" s="317" t="s">
        <v>5134</v>
      </c>
      <c r="D3331" s="317">
        <v>14.707926</v>
      </c>
      <c r="E3331" s="317">
        <v>-17.468505</v>
      </c>
      <c r="F3331" s="317">
        <v>0</v>
      </c>
      <c r="G3331" s="317">
        <v>6</v>
      </c>
      <c r="H3331" s="317">
        <v>0</v>
      </c>
      <c r="I3331" s="317">
        <v>0</v>
      </c>
      <c r="J3331" s="317" t="s">
        <v>19</v>
      </c>
      <c r="K3331" s="317" t="s">
        <v>5432</v>
      </c>
      <c r="L3331" s="317" t="s">
        <v>8815</v>
      </c>
      <c r="M3331" s="317" t="e">
        <f>VLOOKUP(L3331,[2]Feuil1!$F:$F,1,)</f>
        <v>#N/A</v>
      </c>
      <c r="N3331" s="317"/>
    </row>
    <row r="3332" spans="1:14">
      <c r="A3332" s="317" t="e">
        <f>_xlfn.XLOOKUP(B3332,NRO!I:I,NRO!H:H)</f>
        <v>#N/A</v>
      </c>
      <c r="B3332" s="317" t="s">
        <v>5152</v>
      </c>
      <c r="C3332" s="317" t="s">
        <v>4494</v>
      </c>
      <c r="D3332" s="317">
        <v>15.11833</v>
      </c>
      <c r="E3332" s="317">
        <v>-16.87689</v>
      </c>
      <c r="F3332" s="317">
        <v>0</v>
      </c>
      <c r="G3332" s="317">
        <v>6</v>
      </c>
      <c r="H3332" s="317">
        <v>0</v>
      </c>
      <c r="I3332" s="317">
        <v>0</v>
      </c>
      <c r="J3332" s="320" t="s">
        <v>23</v>
      </c>
      <c r="K3332" s="317" t="s">
        <v>5432</v>
      </c>
      <c r="L3332" s="317" t="s">
        <v>8816</v>
      </c>
      <c r="M3332" s="317" t="e">
        <f>VLOOKUP(L3332,[2]Feuil1!$F:$F,1,)</f>
        <v>#N/A</v>
      </c>
      <c r="N3332" s="317"/>
    </row>
    <row r="3333" spans="1:14">
      <c r="A3333" s="317" t="str">
        <f>_xlfn.XLOOKUP(B3333,NRO!I:I,NRO!H:H)</f>
        <v>HAN</v>
      </c>
      <c r="B3333" s="317" t="s">
        <v>380</v>
      </c>
      <c r="C3333" s="317" t="s">
        <v>3948</v>
      </c>
      <c r="D3333" s="317">
        <v>14.703001</v>
      </c>
      <c r="E3333" s="317">
        <v>-17.428025999999999</v>
      </c>
      <c r="F3333" s="317">
        <v>0</v>
      </c>
      <c r="G3333" s="317">
        <v>6</v>
      </c>
      <c r="H3333" s="317">
        <v>0</v>
      </c>
      <c r="I3333" s="317">
        <v>0</v>
      </c>
      <c r="J3333" s="317" t="s">
        <v>19</v>
      </c>
      <c r="K3333" s="317" t="s">
        <v>5432</v>
      </c>
      <c r="L3333" s="317" t="s">
        <v>8817</v>
      </c>
      <c r="M3333" s="317" t="e">
        <f>VLOOKUP(L3333,[2]Feuil1!$F:$F,1,)</f>
        <v>#N/A</v>
      </c>
      <c r="N3333" s="317"/>
    </row>
    <row r="3334" spans="1:14">
      <c r="A3334" s="317" t="str">
        <f>_xlfn.XLOOKUP(B3334,NRO!I:I,NRO!H:H)</f>
        <v>SVD</v>
      </c>
      <c r="B3334" s="317" t="s">
        <v>382</v>
      </c>
      <c r="C3334" s="317" t="s">
        <v>3995</v>
      </c>
      <c r="D3334" s="317">
        <v>14.700060000000001</v>
      </c>
      <c r="E3334" s="317">
        <v>-17.468319999999999</v>
      </c>
      <c r="F3334" s="317">
        <v>0</v>
      </c>
      <c r="G3334" s="317">
        <v>6</v>
      </c>
      <c r="H3334" s="317">
        <v>0</v>
      </c>
      <c r="I3334" s="317">
        <v>0</v>
      </c>
      <c r="J3334" s="317" t="s">
        <v>19</v>
      </c>
      <c r="K3334" s="317" t="s">
        <v>5432</v>
      </c>
      <c r="L3334" s="317" t="s">
        <v>8818</v>
      </c>
      <c r="M3334" s="317" t="e">
        <f>VLOOKUP(L3334,[2]Feuil1!$F:$F,1,)</f>
        <v>#N/A</v>
      </c>
      <c r="N3334" s="317"/>
    </row>
    <row r="3335" spans="1:14">
      <c r="A3335" s="317" t="str">
        <f>_xlfn.XLOOKUP(B3335,NRO!I:I,NRO!H:H)</f>
        <v>REP</v>
      </c>
      <c r="B3335" s="317" t="s">
        <v>162</v>
      </c>
      <c r="C3335" s="317" t="s">
        <v>4369</v>
      </c>
      <c r="D3335" s="317">
        <v>14.659454</v>
      </c>
      <c r="E3335" s="317">
        <v>-17.438977999999999</v>
      </c>
      <c r="F3335" s="317">
        <v>0</v>
      </c>
      <c r="G3335" s="317">
        <v>12</v>
      </c>
      <c r="H3335" s="317">
        <v>0</v>
      </c>
      <c r="I3335" s="317">
        <v>0</v>
      </c>
      <c r="J3335" s="317" t="s">
        <v>19</v>
      </c>
      <c r="K3335" s="317" t="s">
        <v>5432</v>
      </c>
      <c r="L3335" s="317" t="s">
        <v>8819</v>
      </c>
      <c r="M3335" s="317" t="e">
        <f>VLOOKUP(L3335,[2]Feuil1!$F:$F,1,)</f>
        <v>#N/A</v>
      </c>
      <c r="N3335" s="317"/>
    </row>
    <row r="3336" spans="1:14">
      <c r="A3336" s="317" t="str">
        <f>_xlfn.XLOOKUP(B3336,NRO!I:I,NRO!H:H)</f>
        <v>MED</v>
      </c>
      <c r="B3336" s="317" t="s">
        <v>585</v>
      </c>
      <c r="C3336" s="317" t="s">
        <v>5345</v>
      </c>
      <c r="D3336" s="317">
        <v>14.69272</v>
      </c>
      <c r="E3336" s="317">
        <v>-17.45018</v>
      </c>
      <c r="F3336" s="317">
        <v>0</v>
      </c>
      <c r="G3336" s="317">
        <v>6</v>
      </c>
      <c r="H3336" s="317">
        <v>0</v>
      </c>
      <c r="I3336" s="317">
        <v>0</v>
      </c>
      <c r="J3336" s="317" t="s">
        <v>19</v>
      </c>
      <c r="K3336" s="317" t="s">
        <v>5432</v>
      </c>
      <c r="L3336" s="317" t="s">
        <v>8820</v>
      </c>
      <c r="M3336" s="317" t="e">
        <f>VLOOKUP(L3336,[2]Feuil1!$F:$F,1,)</f>
        <v>#N/A</v>
      </c>
      <c r="N3336" s="317"/>
    </row>
    <row r="3337" spans="1:14">
      <c r="A3337" s="317" t="str">
        <f>_xlfn.XLOOKUP(B3337,NRO!I:I,NRO!H:H)</f>
        <v>GMB</v>
      </c>
      <c r="B3337" s="317" t="s">
        <v>583</v>
      </c>
      <c r="C3337" s="317" t="s">
        <v>5346</v>
      </c>
      <c r="D3337" s="317">
        <v>14.44393</v>
      </c>
      <c r="E3337" s="317">
        <v>-17.012540000000001</v>
      </c>
      <c r="F3337" s="317">
        <v>0</v>
      </c>
      <c r="G3337" s="317">
        <v>6</v>
      </c>
      <c r="H3337" s="317">
        <v>0</v>
      </c>
      <c r="I3337" s="317">
        <v>0</v>
      </c>
      <c r="J3337" s="320" t="s">
        <v>23</v>
      </c>
      <c r="K3337" s="317" t="s">
        <v>5432</v>
      </c>
      <c r="L3337" s="317" t="s">
        <v>8821</v>
      </c>
      <c r="M3337" s="317" t="e">
        <f>VLOOKUP(L3337,[2]Feuil1!$F:$F,1,)</f>
        <v>#N/A</v>
      </c>
      <c r="N3337" s="317"/>
    </row>
    <row r="3338" spans="1:14">
      <c r="A3338" s="317" t="str">
        <f>_xlfn.XLOOKUP(B3338,NRO!I:I,NRO!H:H)</f>
        <v>THS</v>
      </c>
      <c r="B3338" s="317" t="s">
        <v>1132</v>
      </c>
      <c r="C3338" s="317" t="s">
        <v>4476</v>
      </c>
      <c r="D3338" s="317">
        <v>14.798069999999999</v>
      </c>
      <c r="E3338" s="317">
        <v>-16.947140000000001</v>
      </c>
      <c r="F3338" s="317">
        <v>0</v>
      </c>
      <c r="G3338" s="317">
        <v>8</v>
      </c>
      <c r="H3338" s="317">
        <v>0</v>
      </c>
      <c r="I3338" s="317">
        <v>0</v>
      </c>
      <c r="J3338" s="320" t="s">
        <v>23</v>
      </c>
      <c r="K3338" s="317" t="s">
        <v>5432</v>
      </c>
      <c r="L3338" s="317" t="s">
        <v>8822</v>
      </c>
      <c r="M3338" s="317" t="e">
        <f>VLOOKUP(L3338,[2]Feuil1!$F:$F,1,)</f>
        <v>#N/A</v>
      </c>
      <c r="N3338" s="317"/>
    </row>
    <row r="3339" spans="1:14">
      <c r="A3339" s="317" t="str">
        <f>_xlfn.XLOOKUP(B3339,NRO!I:I,NRO!H:H)</f>
        <v>KMR</v>
      </c>
      <c r="B3339" s="317" t="s">
        <v>791</v>
      </c>
      <c r="C3339" s="317" t="s">
        <v>4447</v>
      </c>
      <c r="D3339" s="317">
        <v>14.781689999999999</v>
      </c>
      <c r="E3339" s="317">
        <v>-17.322749999999999</v>
      </c>
      <c r="F3339" s="317">
        <v>0</v>
      </c>
      <c r="G3339" s="317">
        <v>6</v>
      </c>
      <c r="H3339" s="317">
        <v>0</v>
      </c>
      <c r="I3339" s="317">
        <v>0</v>
      </c>
      <c r="J3339" s="318" t="s">
        <v>12</v>
      </c>
      <c r="K3339" s="317" t="s">
        <v>5432</v>
      </c>
      <c r="L3339" s="317" t="s">
        <v>8823</v>
      </c>
      <c r="M3339" s="317" t="e">
        <f>VLOOKUP(L3339,[2]Feuil1!$F:$F,1,)</f>
        <v>#N/A</v>
      </c>
      <c r="N3339" s="317"/>
    </row>
    <row r="3340" spans="1:14">
      <c r="A3340" s="317" t="str">
        <f>_xlfn.XLOOKUP(B3340,NRO!I:I,NRO!H:H)</f>
        <v>KLK</v>
      </c>
      <c r="B3340" s="317" t="s">
        <v>1076</v>
      </c>
      <c r="C3340" s="317" t="s">
        <v>3786</v>
      </c>
      <c r="D3340" s="317">
        <v>14.170019999999999</v>
      </c>
      <c r="E3340" s="317">
        <v>-16.056139999999999</v>
      </c>
      <c r="F3340" s="317">
        <v>0</v>
      </c>
      <c r="G3340" s="317">
        <v>8</v>
      </c>
      <c r="H3340" s="317">
        <v>0</v>
      </c>
      <c r="I3340" s="317">
        <v>0</v>
      </c>
      <c r="J3340" s="322" t="s">
        <v>41</v>
      </c>
      <c r="K3340" s="317" t="s">
        <v>5432</v>
      </c>
      <c r="L3340" s="317" t="s">
        <v>8824</v>
      </c>
      <c r="M3340" s="317" t="e">
        <f>VLOOKUP(L3340,[2]Feuil1!$F:$F,1,)</f>
        <v>#N/A</v>
      </c>
      <c r="N3340" s="317"/>
    </row>
    <row r="3341" spans="1:14">
      <c r="A3341" s="317" t="str">
        <f>_xlfn.XLOOKUP(B3341,NRO!I:I,NRO!H:H)</f>
        <v>KMR</v>
      </c>
      <c r="B3341" s="317" t="s">
        <v>1216</v>
      </c>
      <c r="C3341" s="317" t="s">
        <v>4266</v>
      </c>
      <c r="D3341" s="317">
        <v>14.77042</v>
      </c>
      <c r="E3341" s="317">
        <v>-17.31588</v>
      </c>
      <c r="F3341" s="317">
        <v>0</v>
      </c>
      <c r="G3341" s="317">
        <v>6</v>
      </c>
      <c r="H3341" s="317">
        <v>0</v>
      </c>
      <c r="I3341" s="317">
        <v>0</v>
      </c>
      <c r="J3341" s="318" t="s">
        <v>12</v>
      </c>
      <c r="K3341" s="317" t="s">
        <v>5432</v>
      </c>
      <c r="L3341" s="317" t="s">
        <v>8825</v>
      </c>
      <c r="M3341" s="317" t="e">
        <f>VLOOKUP(L3341,[2]Feuil1!$F:$F,1,)</f>
        <v>#N/A</v>
      </c>
      <c r="N3341" s="317"/>
    </row>
    <row r="3342" spans="1:14">
      <c r="A3342" s="317" t="str">
        <f>_xlfn.XLOOKUP(B3342,NRO!I:I,NRO!H:H)</f>
        <v>MBO</v>
      </c>
      <c r="B3342" s="317" t="s">
        <v>1693</v>
      </c>
      <c r="C3342" s="317" t="s">
        <v>4590</v>
      </c>
      <c r="D3342" s="317">
        <v>15.13565</v>
      </c>
      <c r="E3342" s="317">
        <v>-16.886220000000002</v>
      </c>
      <c r="F3342" s="317">
        <v>0</v>
      </c>
      <c r="G3342" s="317">
        <v>6</v>
      </c>
      <c r="H3342" s="317">
        <v>0</v>
      </c>
      <c r="I3342" s="317">
        <v>0</v>
      </c>
      <c r="J3342" s="320" t="s">
        <v>23</v>
      </c>
      <c r="K3342" s="317" t="s">
        <v>5432</v>
      </c>
      <c r="L3342" s="317" t="s">
        <v>8826</v>
      </c>
      <c r="M3342" s="317" t="e">
        <f>VLOOKUP(L3342,[2]Feuil1!$F:$F,1,)</f>
        <v>#N/A</v>
      </c>
      <c r="N3342" s="317"/>
    </row>
    <row r="3343" spans="1:14">
      <c r="A3343" s="317" t="str">
        <f>_xlfn.XLOOKUP(B3343,NRO!I:I,NRO!H:H)</f>
        <v>GMB</v>
      </c>
      <c r="B3343" s="317" t="s">
        <v>1295</v>
      </c>
      <c r="C3343" s="317" t="s">
        <v>4453</v>
      </c>
      <c r="D3343" s="317">
        <v>14.449350000000001</v>
      </c>
      <c r="E3343" s="317">
        <v>-16.970700000000001</v>
      </c>
      <c r="F3343" s="317">
        <v>0</v>
      </c>
      <c r="G3343" s="317">
        <v>8</v>
      </c>
      <c r="H3343" s="317">
        <v>0</v>
      </c>
      <c r="I3343" s="317">
        <v>0</v>
      </c>
      <c r="J3343" s="320" t="s">
        <v>23</v>
      </c>
      <c r="K3343" s="317" t="s">
        <v>5432</v>
      </c>
      <c r="L3343" s="317" t="s">
        <v>8827</v>
      </c>
      <c r="M3343" s="317" t="e">
        <f>VLOOKUP(L3343,[2]Feuil1!$F:$F,1,)</f>
        <v>#N/A</v>
      </c>
      <c r="N3343" s="317"/>
    </row>
    <row r="3344" spans="1:14">
      <c r="A3344" s="317" t="str">
        <f>_xlfn.XLOOKUP(B3344,NRO!I:I,NRO!H:H)</f>
        <v>TIA</v>
      </c>
      <c r="B3344" s="317" t="s">
        <v>1146</v>
      </c>
      <c r="C3344" s="317" t="s">
        <v>3886</v>
      </c>
      <c r="D3344" s="317">
        <v>14.74517337</v>
      </c>
      <c r="E3344" s="317">
        <v>-17.375650830000001</v>
      </c>
      <c r="F3344" s="317">
        <v>0</v>
      </c>
      <c r="G3344" s="317">
        <v>8</v>
      </c>
      <c r="H3344" s="317">
        <v>0</v>
      </c>
      <c r="I3344" s="317">
        <v>0</v>
      </c>
      <c r="J3344" s="318" t="s">
        <v>12</v>
      </c>
      <c r="K3344" s="317" t="s">
        <v>5432</v>
      </c>
      <c r="L3344" s="317" t="s">
        <v>8828</v>
      </c>
      <c r="M3344" s="317" t="e">
        <f>VLOOKUP(L3344,[2]Feuil1!$F:$F,1,)</f>
        <v>#N/A</v>
      </c>
      <c r="N3344" s="317"/>
    </row>
    <row r="3345" spans="1:14">
      <c r="A3345" s="317" t="str">
        <f>_xlfn.XLOOKUP(B3345,NRO!I:I,NRO!H:H)</f>
        <v>SVD</v>
      </c>
      <c r="B3345" s="317" t="s">
        <v>178</v>
      </c>
      <c r="C3345" s="317" t="s">
        <v>3735</v>
      </c>
      <c r="D3345" s="317">
        <v>14.722200000000001</v>
      </c>
      <c r="E3345" s="317">
        <v>-17.473569999999999</v>
      </c>
      <c r="F3345" s="317">
        <v>0</v>
      </c>
      <c r="G3345" s="317">
        <v>6</v>
      </c>
      <c r="H3345" s="317">
        <v>0</v>
      </c>
      <c r="I3345" s="317">
        <v>0</v>
      </c>
      <c r="J3345" s="317" t="s">
        <v>19</v>
      </c>
      <c r="K3345" s="317" t="s">
        <v>5432</v>
      </c>
      <c r="L3345" s="317" t="s">
        <v>8829</v>
      </c>
      <c r="M3345" s="317" t="e">
        <f>VLOOKUP(L3345,[2]Feuil1!$F:$F,1,)</f>
        <v>#N/A</v>
      </c>
      <c r="N3345" s="317"/>
    </row>
    <row r="3346" spans="1:14">
      <c r="A3346" s="317" t="str">
        <f>_xlfn.XLOOKUP(B3346,NRO!I:I,NRO!H:H)</f>
        <v>DMD</v>
      </c>
      <c r="B3346" s="317" t="s">
        <v>1538</v>
      </c>
      <c r="C3346" s="317" t="s">
        <v>3821</v>
      </c>
      <c r="D3346" s="317">
        <v>14.72466</v>
      </c>
      <c r="E3346" s="317">
        <v>-17.185120000000001</v>
      </c>
      <c r="F3346" s="317">
        <v>0</v>
      </c>
      <c r="G3346" s="317">
        <v>8</v>
      </c>
      <c r="H3346" s="317">
        <v>0</v>
      </c>
      <c r="I3346" s="317">
        <v>0</v>
      </c>
      <c r="J3346" s="318" t="s">
        <v>12</v>
      </c>
      <c r="K3346" s="317" t="s">
        <v>5432</v>
      </c>
      <c r="L3346" s="317" t="s">
        <v>8830</v>
      </c>
      <c r="M3346" s="317" t="e">
        <f>VLOOKUP(L3346,[2]Feuil1!$F:$F,1,)</f>
        <v>#N/A</v>
      </c>
      <c r="N3346" s="317"/>
    </row>
    <row r="3347" spans="1:14">
      <c r="A3347" s="317" t="str">
        <f>_xlfn.XLOOKUP(B3347,NRO!I:I,NRO!H:H)</f>
        <v>ACA</v>
      </c>
      <c r="B3347" s="317" t="s">
        <v>191</v>
      </c>
      <c r="C3347" s="317" t="s">
        <v>5003</v>
      </c>
      <c r="D3347" s="317">
        <v>-17.458836999999999</v>
      </c>
      <c r="E3347" s="317">
        <v>-17.458479000000001</v>
      </c>
      <c r="F3347" s="317">
        <v>0</v>
      </c>
      <c r="G3347" s="317">
        <v>4</v>
      </c>
      <c r="H3347" s="317">
        <v>0</v>
      </c>
      <c r="I3347" s="317">
        <v>0</v>
      </c>
      <c r="J3347" s="317" t="s">
        <v>19</v>
      </c>
      <c r="K3347" s="317" t="s">
        <v>5432</v>
      </c>
      <c r="L3347" s="317" t="s">
        <v>8831</v>
      </c>
      <c r="M3347" s="317" t="e">
        <f>VLOOKUP(L3347,[2]Feuil1!$F:$F,1,)</f>
        <v>#N/A</v>
      </c>
      <c r="N3347" s="317"/>
    </row>
    <row r="3348" spans="1:14">
      <c r="A3348" s="317" t="str">
        <f>_xlfn.XLOOKUP(B3348,NRO!I:I,NRO!H:H)</f>
        <v>GMB</v>
      </c>
      <c r="B3348" s="317" t="s">
        <v>553</v>
      </c>
      <c r="C3348" s="317" t="s">
        <v>4485</v>
      </c>
      <c r="D3348" s="317">
        <v>14.44265</v>
      </c>
      <c r="E3348" s="317">
        <v>-17.008109999999999</v>
      </c>
      <c r="F3348" s="317">
        <v>0</v>
      </c>
      <c r="G3348" s="317">
        <v>6</v>
      </c>
      <c r="H3348" s="317">
        <v>0</v>
      </c>
      <c r="I3348" s="317">
        <v>0</v>
      </c>
      <c r="J3348" s="320" t="s">
        <v>23</v>
      </c>
      <c r="K3348" s="317" t="s">
        <v>5432</v>
      </c>
      <c r="L3348" s="317" t="s">
        <v>8832</v>
      </c>
      <c r="M3348" s="317" t="e">
        <f>VLOOKUP(L3348,[2]Feuil1!$F:$F,1,)</f>
        <v>#N/A</v>
      </c>
      <c r="N3348" s="317"/>
    </row>
    <row r="3349" spans="1:14">
      <c r="A3349" s="317" t="str">
        <f>_xlfn.XLOOKUP(B3349,NRO!I:I,NRO!H:H)</f>
        <v>TIA</v>
      </c>
      <c r="B3349" s="317" t="s">
        <v>744</v>
      </c>
      <c r="C3349" s="317" t="s">
        <v>4377</v>
      </c>
      <c r="D3349" s="317">
        <v>14.75332</v>
      </c>
      <c r="E3349" s="317">
        <v>-17.39762</v>
      </c>
      <c r="F3349" s="317">
        <v>0</v>
      </c>
      <c r="G3349" s="317">
        <v>6</v>
      </c>
      <c r="H3349" s="317">
        <v>0</v>
      </c>
      <c r="I3349" s="317">
        <v>0</v>
      </c>
      <c r="J3349" s="318" t="s">
        <v>12</v>
      </c>
      <c r="K3349" s="317" t="s">
        <v>5432</v>
      </c>
      <c r="L3349" s="317" t="s">
        <v>8833</v>
      </c>
      <c r="M3349" s="317" t="str">
        <f>VLOOKUP(L3349,[2]Feuil1!$F:$F,1,)</f>
        <v>O_TIA_E20_301-302_7</v>
      </c>
      <c r="N3349" s="317"/>
    </row>
    <row r="3350" spans="1:14">
      <c r="A3350" s="317" t="str">
        <f>_xlfn.XLOOKUP(B3350,NRO!I:I,NRO!H:H)</f>
        <v>KLK</v>
      </c>
      <c r="B3350" s="317" t="s">
        <v>1495</v>
      </c>
      <c r="C3350" s="317" t="s">
        <v>3920</v>
      </c>
      <c r="D3350" s="317">
        <v>14.14265</v>
      </c>
      <c r="E3350" s="317">
        <v>-16.087800000000001</v>
      </c>
      <c r="F3350" s="317">
        <v>0</v>
      </c>
      <c r="G3350" s="317">
        <v>8</v>
      </c>
      <c r="H3350" s="317">
        <v>0</v>
      </c>
      <c r="I3350" s="317">
        <v>0</v>
      </c>
      <c r="J3350" s="322" t="s">
        <v>41</v>
      </c>
      <c r="K3350" s="317" t="s">
        <v>5432</v>
      </c>
      <c r="L3350" s="317" t="s">
        <v>8834</v>
      </c>
      <c r="M3350" s="317" t="e">
        <f>VLOOKUP(L3350,[2]Feuil1!$F:$F,1,)</f>
        <v>#N/A</v>
      </c>
      <c r="N3350" s="317"/>
    </row>
    <row r="3351" spans="1:14">
      <c r="A3351" s="317" t="str">
        <f>_xlfn.XLOOKUP(B3351,NRO!I:I,NRO!H:H)</f>
        <v>MBR</v>
      </c>
      <c r="B3351" s="317" t="s">
        <v>735</v>
      </c>
      <c r="C3351" s="317" t="s">
        <v>4800</v>
      </c>
      <c r="D3351" s="317">
        <v>14.41297</v>
      </c>
      <c r="E3351" s="317">
        <v>-16.970669999999998</v>
      </c>
      <c r="F3351" s="317">
        <v>0</v>
      </c>
      <c r="G3351" s="317">
        <v>6</v>
      </c>
      <c r="H3351" s="317">
        <v>0</v>
      </c>
      <c r="I3351" s="317">
        <v>0</v>
      </c>
      <c r="J3351" s="320" t="s">
        <v>23</v>
      </c>
      <c r="K3351" s="317" t="s">
        <v>5432</v>
      </c>
      <c r="L3351" s="317" t="s">
        <v>8835</v>
      </c>
      <c r="M3351" s="317" t="e">
        <f>VLOOKUP(L3351,[2]Feuil1!$F:$F,1,)</f>
        <v>#N/A</v>
      </c>
      <c r="N3351" s="317"/>
    </row>
    <row r="3352" spans="1:14">
      <c r="A3352" s="317" t="str">
        <f>_xlfn.XLOOKUP(B3352,NRO!I:I,NRO!H:H)</f>
        <v>MBR</v>
      </c>
      <c r="B3352" s="317" t="s">
        <v>735</v>
      </c>
      <c r="C3352" s="317" t="s">
        <v>5347</v>
      </c>
      <c r="D3352" s="317">
        <v>14.409090000000001</v>
      </c>
      <c r="E3352" s="317">
        <v>-16.966180000000001</v>
      </c>
      <c r="F3352" s="317">
        <v>0</v>
      </c>
      <c r="G3352" s="317">
        <v>6</v>
      </c>
      <c r="H3352" s="317">
        <v>0</v>
      </c>
      <c r="I3352" s="317">
        <v>0</v>
      </c>
      <c r="J3352" s="320" t="s">
        <v>23</v>
      </c>
      <c r="K3352" s="317" t="s">
        <v>5432</v>
      </c>
      <c r="L3352" s="317" t="s">
        <v>8836</v>
      </c>
      <c r="M3352" s="317" t="e">
        <f>VLOOKUP(L3352,[2]Feuil1!$F:$F,1,)</f>
        <v>#N/A</v>
      </c>
      <c r="N3352" s="317"/>
    </row>
    <row r="3353" spans="1:14">
      <c r="A3353" s="317" t="str">
        <f>_xlfn.XLOOKUP(B3353,NRO!I:I,NRO!H:H)</f>
        <v>SVD</v>
      </c>
      <c r="B3353" s="317" t="s">
        <v>382</v>
      </c>
      <c r="C3353" s="317" t="s">
        <v>4213</v>
      </c>
      <c r="D3353" s="317">
        <v>14.700060000000001</v>
      </c>
      <c r="E3353" s="317">
        <v>-17.468319999999999</v>
      </c>
      <c r="F3353" s="317">
        <v>0</v>
      </c>
      <c r="G3353" s="317">
        <v>6</v>
      </c>
      <c r="H3353" s="317">
        <v>0</v>
      </c>
      <c r="I3353" s="317">
        <v>0</v>
      </c>
      <c r="J3353" s="317" t="s">
        <v>19</v>
      </c>
      <c r="K3353" s="317" t="s">
        <v>5432</v>
      </c>
      <c r="L3353" s="317" t="s">
        <v>8837</v>
      </c>
      <c r="M3353" s="317" t="e">
        <f>VLOOKUP(L3353,[2]Feuil1!$F:$F,1,)</f>
        <v>#N/A</v>
      </c>
      <c r="N3353" s="317"/>
    </row>
    <row r="3354" spans="1:14">
      <c r="A3354" s="317" t="str">
        <f>_xlfn.XLOOKUP(B3354,NRO!I:I,NRO!H:H)</f>
        <v>HAN</v>
      </c>
      <c r="B3354" s="317" t="s">
        <v>794</v>
      </c>
      <c r="C3354" s="317" t="s">
        <v>5348</v>
      </c>
      <c r="D3354" s="317">
        <v>14.699824</v>
      </c>
      <c r="E3354" s="317">
        <v>-17.438946999999999</v>
      </c>
      <c r="F3354" s="317">
        <v>0</v>
      </c>
      <c r="G3354" s="317">
        <v>6</v>
      </c>
      <c r="H3354" s="317">
        <v>0</v>
      </c>
      <c r="I3354" s="317">
        <v>0</v>
      </c>
      <c r="J3354" s="317" t="s">
        <v>19</v>
      </c>
      <c r="K3354" s="317" t="s">
        <v>5432</v>
      </c>
      <c r="L3354" s="317" t="s">
        <v>8838</v>
      </c>
      <c r="M3354" s="317" t="e">
        <f>VLOOKUP(L3354,[2]Feuil1!$F:$F,1,)</f>
        <v>#N/A</v>
      </c>
      <c r="N3354" s="317"/>
    </row>
    <row r="3355" spans="1:14">
      <c r="A3355" s="317" t="str">
        <f>_xlfn.XLOOKUP(B3355,NRO!I:I,NRO!H:H)</f>
        <v>KMR</v>
      </c>
      <c r="B3355" s="317" t="s">
        <v>916</v>
      </c>
      <c r="C3355" s="317" t="s">
        <v>3700</v>
      </c>
      <c r="D3355" s="317">
        <v>14.7852</v>
      </c>
      <c r="E3355" s="317">
        <v>-17.342739999999999</v>
      </c>
      <c r="F3355" s="317">
        <v>0</v>
      </c>
      <c r="G3355" s="317">
        <v>8</v>
      </c>
      <c r="H3355" s="317">
        <v>0</v>
      </c>
      <c r="I3355" s="317">
        <v>0</v>
      </c>
      <c r="J3355" s="318" t="s">
        <v>12</v>
      </c>
      <c r="K3355" s="317" t="s">
        <v>5432</v>
      </c>
      <c r="L3355" s="317" t="s">
        <v>8839</v>
      </c>
      <c r="M3355" s="317" t="e">
        <f>VLOOKUP(L3355,[2]Feuil1!$F:$F,1,)</f>
        <v>#N/A</v>
      </c>
      <c r="N3355" s="317"/>
    </row>
    <row r="3356" spans="1:14">
      <c r="A3356" s="317" t="str">
        <f>_xlfn.XLOOKUP(B3356,NRO!I:I,NRO!H:H)</f>
        <v>CAM</v>
      </c>
      <c r="B3356" s="317" t="s">
        <v>737</v>
      </c>
      <c r="C3356" s="317" t="s">
        <v>3843</v>
      </c>
      <c r="D3356" s="317">
        <v>14.76463</v>
      </c>
      <c r="E3356" s="317">
        <v>-17.413209999999999</v>
      </c>
      <c r="F3356" s="317">
        <v>0</v>
      </c>
      <c r="G3356" s="317">
        <v>6</v>
      </c>
      <c r="H3356" s="317">
        <v>0</v>
      </c>
      <c r="I3356" s="317">
        <v>0</v>
      </c>
      <c r="J3356" s="318" t="s">
        <v>12</v>
      </c>
      <c r="K3356" s="317" t="s">
        <v>5432</v>
      </c>
      <c r="L3356" s="317" t="s">
        <v>8840</v>
      </c>
      <c r="M3356" s="317" t="e">
        <f>VLOOKUP(L3356,[2]Feuil1!$F:$F,1,)</f>
        <v>#N/A</v>
      </c>
      <c r="N3356" s="317"/>
    </row>
    <row r="3357" spans="1:14">
      <c r="A3357" s="317" t="str">
        <f>_xlfn.XLOOKUP(B3357,NRO!I:I,NRO!H:H)</f>
        <v>ZIG</v>
      </c>
      <c r="B3357" s="317" t="s">
        <v>1472</v>
      </c>
      <c r="C3357" s="317" t="s">
        <v>3780</v>
      </c>
      <c r="D3357" s="317">
        <v>12.55796</v>
      </c>
      <c r="E3357" s="317">
        <v>-16.24607</v>
      </c>
      <c r="F3357" s="317">
        <v>0</v>
      </c>
      <c r="G3357" s="317">
        <v>8</v>
      </c>
      <c r="H3357" s="317">
        <v>0</v>
      </c>
      <c r="I3357" s="317">
        <v>0</v>
      </c>
      <c r="J3357" s="319" t="s">
        <v>17</v>
      </c>
      <c r="K3357" s="317" t="s">
        <v>5432</v>
      </c>
      <c r="L3357" s="317" t="s">
        <v>8841</v>
      </c>
      <c r="M3357" s="317" t="e">
        <f>VLOOKUP(L3357,[2]Feuil1!$F:$F,1,)</f>
        <v>#N/A</v>
      </c>
      <c r="N3357" s="317"/>
    </row>
    <row r="3358" spans="1:14">
      <c r="A3358" s="317" t="str">
        <f>_xlfn.XLOOKUP(B3358,NRO!I:I,NRO!H:H)</f>
        <v>THS</v>
      </c>
      <c r="B3358" s="317" t="s">
        <v>878</v>
      </c>
      <c r="C3358" s="317" t="s">
        <v>5349</v>
      </c>
      <c r="D3358" s="317">
        <v>14.767569999999999</v>
      </c>
      <c r="E3358" s="317">
        <v>-16.955449999999999</v>
      </c>
      <c r="F3358" s="317">
        <v>0</v>
      </c>
      <c r="G3358" s="317">
        <v>6</v>
      </c>
      <c r="H3358" s="317">
        <v>0</v>
      </c>
      <c r="I3358" s="317">
        <v>0</v>
      </c>
      <c r="J3358" s="320" t="s">
        <v>23</v>
      </c>
      <c r="K3358" s="317" t="s">
        <v>5432</v>
      </c>
      <c r="L3358" s="317" t="s">
        <v>8842</v>
      </c>
      <c r="M3358" s="317" t="e">
        <f>VLOOKUP(L3358,[2]Feuil1!$F:$F,1,)</f>
        <v>#N/A</v>
      </c>
      <c r="N3358" s="317"/>
    </row>
    <row r="3359" spans="1:14">
      <c r="A3359" s="317" t="str">
        <f>_xlfn.XLOOKUP(B3359,NRO!I:I,NRO!H:H)</f>
        <v>TIA</v>
      </c>
      <c r="B3359" s="317" t="s">
        <v>818</v>
      </c>
      <c r="C3359" s="317" t="s">
        <v>4033</v>
      </c>
      <c r="D3359" s="317">
        <v>14.74982</v>
      </c>
      <c r="E3359" s="317">
        <v>-17.399619999999999</v>
      </c>
      <c r="F3359" s="317">
        <v>0</v>
      </c>
      <c r="G3359" s="317">
        <v>6</v>
      </c>
      <c r="H3359" s="317">
        <v>0</v>
      </c>
      <c r="I3359" s="317">
        <v>0</v>
      </c>
      <c r="J3359" s="318" t="s">
        <v>12</v>
      </c>
      <c r="K3359" s="317" t="s">
        <v>5432</v>
      </c>
      <c r="L3359" s="317" t="s">
        <v>8843</v>
      </c>
      <c r="M3359" s="317" t="e">
        <f>VLOOKUP(L3359,[2]Feuil1!$F:$F,1,)</f>
        <v>#N/A</v>
      </c>
      <c r="N3359" s="317"/>
    </row>
    <row r="3360" spans="1:14">
      <c r="A3360" s="317" t="str">
        <f>_xlfn.XLOOKUP(B3360,NRO!I:I,NRO!H:H)</f>
        <v>MBR</v>
      </c>
      <c r="B3360" s="317" t="s">
        <v>735</v>
      </c>
      <c r="C3360" s="317" t="s">
        <v>4622</v>
      </c>
      <c r="D3360" s="317">
        <v>14.41405</v>
      </c>
      <c r="E3360" s="317">
        <v>-16.969010000000001</v>
      </c>
      <c r="F3360" s="317">
        <v>0</v>
      </c>
      <c r="G3360" s="317">
        <v>6</v>
      </c>
      <c r="H3360" s="317">
        <v>0</v>
      </c>
      <c r="I3360" s="317">
        <v>0</v>
      </c>
      <c r="J3360" s="320" t="s">
        <v>23</v>
      </c>
      <c r="K3360" s="317" t="s">
        <v>5432</v>
      </c>
      <c r="L3360" s="317" t="s">
        <v>8844</v>
      </c>
      <c r="M3360" s="317" t="e">
        <f>VLOOKUP(L3360,[2]Feuil1!$F:$F,1,)</f>
        <v>#N/A</v>
      </c>
      <c r="N3360" s="317"/>
    </row>
    <row r="3361" spans="1:14">
      <c r="A3361" s="317" t="str">
        <f>_xlfn.XLOOKUP(B3361,NRO!I:I,NRO!H:H)</f>
        <v>TBM</v>
      </c>
      <c r="B3361" s="317" t="s">
        <v>1480</v>
      </c>
      <c r="C3361" s="317" t="s">
        <v>3707</v>
      </c>
      <c r="D3361" s="317">
        <v>14.86313</v>
      </c>
      <c r="E3361" s="317">
        <v>-15.83581</v>
      </c>
      <c r="F3361" s="317">
        <v>0</v>
      </c>
      <c r="G3361" s="317">
        <v>8</v>
      </c>
      <c r="H3361" s="317">
        <v>0</v>
      </c>
      <c r="I3361" s="317">
        <v>0</v>
      </c>
      <c r="J3361" s="320" t="s">
        <v>5430</v>
      </c>
      <c r="K3361" s="317" t="s">
        <v>5432</v>
      </c>
      <c r="L3361" s="317" t="s">
        <v>8845</v>
      </c>
      <c r="M3361" s="317" t="str">
        <f>VLOOKUP(L3361,[2]Feuil1!$F:$F,1,)</f>
        <v>O_TBM_D18_PBO48_7</v>
      </c>
      <c r="N3361" s="317"/>
    </row>
    <row r="3362" spans="1:14">
      <c r="A3362" s="317" t="str">
        <f>_xlfn.XLOOKUP(B3362,NRO!I:I,NRO!H:H)</f>
        <v>NFO</v>
      </c>
      <c r="B3362" s="317" t="s">
        <v>228</v>
      </c>
      <c r="C3362" s="317" t="s">
        <v>4089</v>
      </c>
      <c r="D3362" s="317">
        <v>14.445658</v>
      </c>
      <c r="E3362" s="317">
        <v>-17.271799000000001</v>
      </c>
      <c r="F3362" s="317">
        <v>0</v>
      </c>
      <c r="G3362" s="317">
        <v>6</v>
      </c>
      <c r="H3362" s="317">
        <v>0</v>
      </c>
      <c r="I3362" s="317">
        <v>0</v>
      </c>
      <c r="J3362" s="317" t="s">
        <v>19</v>
      </c>
      <c r="K3362" s="317" t="s">
        <v>5432</v>
      </c>
      <c r="L3362" s="317" t="s">
        <v>8846</v>
      </c>
      <c r="M3362" s="317" t="e">
        <f>VLOOKUP(L3362,[2]Feuil1!$F:$F,1,)</f>
        <v>#N/A</v>
      </c>
      <c r="N3362" s="317"/>
    </row>
    <row r="3363" spans="1:14">
      <c r="A3363" s="317" t="e">
        <f>_xlfn.XLOOKUP(B3363,NRO!I:I,NRO!H:H)</f>
        <v>#N/A</v>
      </c>
      <c r="B3363" s="317" t="s">
        <v>5350</v>
      </c>
      <c r="C3363" s="317" t="s">
        <v>5163</v>
      </c>
      <c r="D3363" s="317">
        <v>14.6965</v>
      </c>
      <c r="E3363" s="317">
        <v>-17.460049999999999</v>
      </c>
      <c r="F3363" s="317">
        <v>0</v>
      </c>
      <c r="G3363" s="317">
        <v>48</v>
      </c>
      <c r="H3363" s="317">
        <v>0</v>
      </c>
      <c r="I3363" s="317">
        <v>0</v>
      </c>
      <c r="J3363" s="317" t="s">
        <v>19</v>
      </c>
      <c r="K3363" s="317" t="s">
        <v>5432</v>
      </c>
      <c r="L3363" s="317" t="s">
        <v>8847</v>
      </c>
      <c r="M3363" s="317" t="e">
        <f>VLOOKUP(L3363,[2]Feuil1!$F:$F,1,)</f>
        <v>#N/A</v>
      </c>
      <c r="N3363" s="317"/>
    </row>
    <row r="3364" spans="1:14">
      <c r="A3364" s="317" t="str">
        <f>_xlfn.XLOOKUP(B3364,NRO!I:I,NRO!H:H)</f>
        <v>KLK</v>
      </c>
      <c r="B3364" s="317" t="s">
        <v>1199</v>
      </c>
      <c r="C3364" s="317" t="s">
        <v>3899</v>
      </c>
      <c r="D3364" s="317">
        <v>14.16671</v>
      </c>
      <c r="E3364" s="317">
        <v>-16.07385</v>
      </c>
      <c r="F3364" s="317">
        <v>0</v>
      </c>
      <c r="G3364" s="317">
        <v>8</v>
      </c>
      <c r="H3364" s="317">
        <v>0</v>
      </c>
      <c r="I3364" s="317">
        <v>0</v>
      </c>
      <c r="J3364" s="322" t="s">
        <v>41</v>
      </c>
      <c r="K3364" s="317" t="s">
        <v>5432</v>
      </c>
      <c r="L3364" s="317" t="s">
        <v>8848</v>
      </c>
      <c r="M3364" s="317" t="e">
        <f>VLOOKUP(L3364,[2]Feuil1!$F:$F,1,)</f>
        <v>#N/A</v>
      </c>
      <c r="N3364" s="317"/>
    </row>
    <row r="3365" spans="1:14">
      <c r="A3365" s="317" t="str">
        <f>_xlfn.XLOOKUP(B3365,NRO!I:I,NRO!H:H)</f>
        <v>HAN</v>
      </c>
      <c r="B3365" s="317" t="s">
        <v>238</v>
      </c>
      <c r="C3365" s="317" t="s">
        <v>3800</v>
      </c>
      <c r="D3365" s="317">
        <v>14.731769</v>
      </c>
      <c r="E3365" s="317">
        <v>-17.431488000000002</v>
      </c>
      <c r="F3365" s="317">
        <v>0</v>
      </c>
      <c r="G3365" s="317">
        <v>8</v>
      </c>
      <c r="H3365" s="317">
        <v>0</v>
      </c>
      <c r="I3365" s="317">
        <v>0</v>
      </c>
      <c r="J3365" s="317" t="s">
        <v>19</v>
      </c>
      <c r="K3365" s="317" t="s">
        <v>5432</v>
      </c>
      <c r="L3365" s="317" t="s">
        <v>8849</v>
      </c>
      <c r="M3365" s="317" t="e">
        <f>VLOOKUP(L3365,[2]Feuil1!$F:$F,1,)</f>
        <v>#N/A</v>
      </c>
      <c r="N3365" s="317"/>
    </row>
    <row r="3366" spans="1:14">
      <c r="A3366" s="317" t="str">
        <f>_xlfn.XLOOKUP(B3366,NRO!I:I,NRO!H:H)</f>
        <v>THS</v>
      </c>
      <c r="B3366" s="317" t="s">
        <v>1361</v>
      </c>
      <c r="C3366" s="317" t="s">
        <v>3719</v>
      </c>
      <c r="D3366" s="317">
        <v>14.77557</v>
      </c>
      <c r="E3366" s="317">
        <v>-16.91573</v>
      </c>
      <c r="F3366" s="317">
        <v>0</v>
      </c>
      <c r="G3366" s="317">
        <v>8</v>
      </c>
      <c r="H3366" s="317">
        <v>0</v>
      </c>
      <c r="I3366" s="317">
        <v>0</v>
      </c>
      <c r="J3366" s="320" t="s">
        <v>23</v>
      </c>
      <c r="K3366" s="317" t="s">
        <v>5432</v>
      </c>
      <c r="L3366" s="317" t="s">
        <v>8850</v>
      </c>
      <c r="M3366" s="317" t="e">
        <f>VLOOKUP(L3366,[2]Feuil1!$F:$F,1,)</f>
        <v>#N/A</v>
      </c>
      <c r="N3366" s="317"/>
    </row>
    <row r="3367" spans="1:14">
      <c r="A3367" s="317" t="str">
        <f>_xlfn.XLOOKUP(B3367,NRO!I:I,NRO!H:H)</f>
        <v>NFO</v>
      </c>
      <c r="B3367" s="317" t="s">
        <v>264</v>
      </c>
      <c r="C3367" s="317" t="s">
        <v>4100</v>
      </c>
      <c r="D3367" s="317">
        <v>14.74427</v>
      </c>
      <c r="E3367" s="317">
        <v>-17.453410000000002</v>
      </c>
      <c r="F3367" s="317">
        <v>0</v>
      </c>
      <c r="G3367" s="317">
        <v>6</v>
      </c>
      <c r="H3367" s="317">
        <v>0</v>
      </c>
      <c r="I3367" s="317">
        <v>0</v>
      </c>
      <c r="J3367" s="317" t="s">
        <v>19</v>
      </c>
      <c r="K3367" s="317" t="s">
        <v>5432</v>
      </c>
      <c r="L3367" s="317" t="s">
        <v>8851</v>
      </c>
      <c r="M3367" s="317" t="e">
        <f>VLOOKUP(L3367,[2]Feuil1!$F:$F,1,)</f>
        <v>#N/A</v>
      </c>
      <c r="N3367" s="317"/>
    </row>
    <row r="3368" spans="1:14">
      <c r="A3368" s="317" t="str">
        <f>_xlfn.XLOOKUP(B3368,NRO!I:I,NRO!H:H)</f>
        <v>SVD</v>
      </c>
      <c r="B3368" s="317" t="s">
        <v>1301</v>
      </c>
      <c r="C3368" s="317" t="s">
        <v>3948</v>
      </c>
      <c r="D3368" s="317">
        <v>14.712389999999999</v>
      </c>
      <c r="E3368" s="317">
        <v>-17.468530000000001</v>
      </c>
      <c r="F3368" s="317">
        <v>0</v>
      </c>
      <c r="G3368" s="317">
        <v>6</v>
      </c>
      <c r="H3368" s="317">
        <v>0</v>
      </c>
      <c r="I3368" s="317">
        <v>0</v>
      </c>
      <c r="J3368" s="317" t="s">
        <v>19</v>
      </c>
      <c r="K3368" s="317" t="s">
        <v>5432</v>
      </c>
      <c r="L3368" s="317" t="s">
        <v>8852</v>
      </c>
      <c r="M3368" s="317" t="e">
        <f>VLOOKUP(L3368,[2]Feuil1!$F:$F,1,)</f>
        <v>#N/A</v>
      </c>
      <c r="N3368" s="317"/>
    </row>
    <row r="3369" spans="1:14">
      <c r="A3369" s="317" t="str">
        <f>_xlfn.XLOOKUP(B3369,NRO!I:I,NRO!H:H)</f>
        <v>TIA</v>
      </c>
      <c r="B3369" s="317" t="s">
        <v>1009</v>
      </c>
      <c r="C3369" s="317" t="s">
        <v>4416</v>
      </c>
      <c r="D3369" s="317">
        <v>14.74986</v>
      </c>
      <c r="E3369" s="317">
        <v>-17.343910000000001</v>
      </c>
      <c r="F3369" s="317">
        <v>0</v>
      </c>
      <c r="G3369" s="317">
        <v>8</v>
      </c>
      <c r="H3369" s="317">
        <v>0</v>
      </c>
      <c r="I3369" s="317">
        <v>0</v>
      </c>
      <c r="J3369" s="318" t="s">
        <v>12</v>
      </c>
      <c r="K3369" s="317" t="s">
        <v>5432</v>
      </c>
      <c r="L3369" s="317" t="s">
        <v>8853</v>
      </c>
      <c r="M3369" s="317" t="e">
        <f>VLOOKUP(L3369,[2]Feuil1!$F:$F,1,)</f>
        <v>#N/A</v>
      </c>
      <c r="N3369" s="317"/>
    </row>
    <row r="3370" spans="1:14">
      <c r="A3370" s="317" t="str">
        <f>_xlfn.XLOOKUP(B3370,NRO!I:I,NRO!H:H)</f>
        <v>MBO</v>
      </c>
      <c r="B3370" s="317" t="s">
        <v>1693</v>
      </c>
      <c r="C3370" s="317" t="s">
        <v>4784</v>
      </c>
      <c r="D3370" s="317">
        <v>15.13893</v>
      </c>
      <c r="E3370" s="317">
        <v>-16.887689999999999</v>
      </c>
      <c r="F3370" s="317">
        <v>0</v>
      </c>
      <c r="G3370" s="317">
        <v>6</v>
      </c>
      <c r="H3370" s="317">
        <v>0</v>
      </c>
      <c r="I3370" s="317">
        <v>0</v>
      </c>
      <c r="J3370" s="320" t="s">
        <v>23</v>
      </c>
      <c r="K3370" s="317" t="s">
        <v>5432</v>
      </c>
      <c r="L3370" s="317" t="s">
        <v>8854</v>
      </c>
      <c r="M3370" s="317" t="e">
        <f>VLOOKUP(L3370,[2]Feuil1!$F:$F,1,)</f>
        <v>#N/A</v>
      </c>
      <c r="N3370" s="317"/>
    </row>
    <row r="3371" spans="1:14">
      <c r="A3371" s="317" t="str">
        <f>_xlfn.XLOOKUP(B3371,NRO!I:I,NRO!H:H)</f>
        <v>KLK</v>
      </c>
      <c r="B3371" s="317" t="s">
        <v>1077</v>
      </c>
      <c r="C3371" s="317" t="s">
        <v>4606</v>
      </c>
      <c r="D3371" s="317">
        <v>14.13443</v>
      </c>
      <c r="E3371" s="317">
        <v>-16.07395</v>
      </c>
      <c r="F3371" s="317">
        <v>0</v>
      </c>
      <c r="G3371" s="317">
        <v>8</v>
      </c>
      <c r="H3371" s="317">
        <v>0</v>
      </c>
      <c r="I3371" s="317">
        <v>0</v>
      </c>
      <c r="J3371" s="322" t="s">
        <v>41</v>
      </c>
      <c r="K3371" s="317" t="s">
        <v>5432</v>
      </c>
      <c r="L3371" s="317" t="s">
        <v>8855</v>
      </c>
      <c r="M3371" s="317" t="e">
        <f>VLOOKUP(L3371,[2]Feuil1!$F:$F,1,)</f>
        <v>#N/A</v>
      </c>
      <c r="N3371" s="317"/>
    </row>
    <row r="3372" spans="1:14">
      <c r="A3372" s="317" t="str">
        <f>_xlfn.XLOOKUP(B3372,NRO!I:I,NRO!H:H)</f>
        <v>TIA</v>
      </c>
      <c r="B3372" s="317" t="s">
        <v>819</v>
      </c>
      <c r="C3372" s="317" t="s">
        <v>5351</v>
      </c>
      <c r="D3372" s="317">
        <v>14.74348</v>
      </c>
      <c r="E3372" s="317">
        <v>-17.361979999999999</v>
      </c>
      <c r="F3372" s="317">
        <v>0</v>
      </c>
      <c r="G3372" s="317">
        <v>6</v>
      </c>
      <c r="H3372" s="317">
        <v>0</v>
      </c>
      <c r="I3372" s="317">
        <v>0</v>
      </c>
      <c r="J3372" s="318" t="s">
        <v>12</v>
      </c>
      <c r="K3372" s="317" t="s">
        <v>5432</v>
      </c>
      <c r="L3372" s="317" t="s">
        <v>8856</v>
      </c>
      <c r="M3372" s="317" t="str">
        <f>VLOOKUP(L3372,[2]Feuil1!$F:$F,1,)</f>
        <v>O_TIA_E19_230-232_7</v>
      </c>
      <c r="N3372" s="317"/>
    </row>
    <row r="3373" spans="1:14">
      <c r="A3373" s="317" t="str">
        <f>_xlfn.XLOOKUP(B3373,NRO!I:I,NRO!H:H)</f>
        <v>TIA</v>
      </c>
      <c r="B3373" s="317" t="s">
        <v>1508</v>
      </c>
      <c r="C3373" s="317" t="s">
        <v>3714</v>
      </c>
      <c r="D3373" s="317">
        <v>14.75855</v>
      </c>
      <c r="E3373" s="317">
        <v>-17.379670000000001</v>
      </c>
      <c r="F3373" s="317">
        <v>0</v>
      </c>
      <c r="G3373" s="317">
        <v>8</v>
      </c>
      <c r="H3373" s="317">
        <v>0</v>
      </c>
      <c r="I3373" s="317">
        <v>0</v>
      </c>
      <c r="J3373" s="318" t="s">
        <v>12</v>
      </c>
      <c r="K3373" s="317" t="s">
        <v>5432</v>
      </c>
      <c r="L3373" s="317" t="s">
        <v>8857</v>
      </c>
      <c r="M3373" s="317" t="e">
        <f>VLOOKUP(L3373,[2]Feuil1!$F:$F,1,)</f>
        <v>#N/A</v>
      </c>
      <c r="N3373" s="317"/>
    </row>
    <row r="3374" spans="1:14">
      <c r="A3374" s="317" t="str">
        <f>_xlfn.XLOOKUP(B3374,NRO!I:I,NRO!H:H)</f>
        <v>ALM</v>
      </c>
      <c r="B3374" s="317" t="s">
        <v>263</v>
      </c>
      <c r="C3374" s="317" t="s">
        <v>3942</v>
      </c>
      <c r="D3374" s="317">
        <v>14.728624</v>
      </c>
      <c r="E3374" s="317">
        <v>-17.502732999999999</v>
      </c>
      <c r="F3374" s="317">
        <v>0</v>
      </c>
      <c r="G3374" s="317">
        <v>6</v>
      </c>
      <c r="H3374" s="317">
        <v>0</v>
      </c>
      <c r="I3374" s="317">
        <v>0</v>
      </c>
      <c r="J3374" s="317" t="s">
        <v>19</v>
      </c>
      <c r="K3374" s="317" t="s">
        <v>5432</v>
      </c>
      <c r="L3374" s="317" t="s">
        <v>8858</v>
      </c>
      <c r="M3374" s="317" t="e">
        <f>VLOOKUP(L3374,[2]Feuil1!$F:$F,1,)</f>
        <v>#N/A</v>
      </c>
      <c r="N3374" s="317"/>
    </row>
    <row r="3375" spans="1:14">
      <c r="A3375" s="317" t="str">
        <f>_xlfn.XLOOKUP(B3375,NRO!I:I,NRO!H:H)</f>
        <v>TIA</v>
      </c>
      <c r="B3375" s="317" t="s">
        <v>1508</v>
      </c>
      <c r="C3375" s="317" t="s">
        <v>3725</v>
      </c>
      <c r="D3375" s="317">
        <v>14.75658</v>
      </c>
      <c r="E3375" s="317">
        <v>-17.376580000000001</v>
      </c>
      <c r="F3375" s="317">
        <v>0</v>
      </c>
      <c r="G3375" s="317">
        <v>8</v>
      </c>
      <c r="H3375" s="317">
        <v>0</v>
      </c>
      <c r="I3375" s="317">
        <v>0</v>
      </c>
      <c r="J3375" s="318" t="s">
        <v>12</v>
      </c>
      <c r="K3375" s="317" t="s">
        <v>5432</v>
      </c>
      <c r="L3375" s="317" t="s">
        <v>8859</v>
      </c>
      <c r="M3375" s="317" t="e">
        <f>VLOOKUP(L3375,[2]Feuil1!$F:$F,1,)</f>
        <v>#N/A</v>
      </c>
      <c r="N3375" s="317"/>
    </row>
    <row r="3376" spans="1:14">
      <c r="A3376" s="317" t="str">
        <f>_xlfn.XLOOKUP(B3376,NRO!I:I,NRO!H:H)</f>
        <v>ALM</v>
      </c>
      <c r="B3376" s="317" t="s">
        <v>249</v>
      </c>
      <c r="C3376" s="317" t="s">
        <v>3924</v>
      </c>
      <c r="D3376" s="317">
        <v>14.731958000000001</v>
      </c>
      <c r="E3376" s="317">
        <v>-17.495932</v>
      </c>
      <c r="F3376" s="317">
        <v>0</v>
      </c>
      <c r="G3376" s="317">
        <v>6</v>
      </c>
      <c r="H3376" s="317">
        <v>0</v>
      </c>
      <c r="I3376" s="317">
        <v>0</v>
      </c>
      <c r="J3376" s="317" t="s">
        <v>19</v>
      </c>
      <c r="K3376" s="317" t="s">
        <v>5432</v>
      </c>
      <c r="L3376" s="317" t="s">
        <v>8860</v>
      </c>
      <c r="M3376" s="317" t="e">
        <f>VLOOKUP(L3376,[2]Feuil1!$F:$F,1,)</f>
        <v>#N/A</v>
      </c>
      <c r="N3376" s="317"/>
    </row>
    <row r="3377" spans="1:14">
      <c r="A3377" s="317" t="str">
        <f>_xlfn.XLOOKUP(B3377,NRO!I:I,NRO!H:H)</f>
        <v>THS</v>
      </c>
      <c r="B3377" s="317" t="s">
        <v>1420</v>
      </c>
      <c r="C3377" s="317" t="s">
        <v>3787</v>
      </c>
      <c r="D3377" s="317">
        <v>14.77543</v>
      </c>
      <c r="E3377" s="317">
        <v>-16.923770000000001</v>
      </c>
      <c r="F3377" s="317">
        <v>0</v>
      </c>
      <c r="G3377" s="317">
        <v>8</v>
      </c>
      <c r="H3377" s="317">
        <v>0</v>
      </c>
      <c r="I3377" s="317">
        <v>0</v>
      </c>
      <c r="J3377" s="320" t="s">
        <v>23</v>
      </c>
      <c r="K3377" s="317" t="s">
        <v>5432</v>
      </c>
      <c r="L3377" s="317" t="s">
        <v>8861</v>
      </c>
      <c r="M3377" s="317" t="e">
        <f>VLOOKUP(L3377,[2]Feuil1!$F:$F,1,)</f>
        <v>#N/A</v>
      </c>
      <c r="N3377" s="317"/>
    </row>
    <row r="3378" spans="1:14">
      <c r="A3378" s="317" t="str">
        <f>_xlfn.XLOOKUP(B3378,NRO!I:I,NRO!H:H)</f>
        <v>YOF</v>
      </c>
      <c r="B3378" s="317" t="s">
        <v>301</v>
      </c>
      <c r="C3378" s="317" t="s">
        <v>4159</v>
      </c>
      <c r="D3378" s="317">
        <v>14.748860000000001</v>
      </c>
      <c r="E3378" s="317">
        <v>-17.483920000000001</v>
      </c>
      <c r="F3378" s="317">
        <v>0</v>
      </c>
      <c r="G3378" s="317">
        <v>6</v>
      </c>
      <c r="H3378" s="317">
        <v>0</v>
      </c>
      <c r="I3378" s="317">
        <v>0</v>
      </c>
      <c r="J3378" s="317" t="s">
        <v>19</v>
      </c>
      <c r="K3378" s="317" t="s">
        <v>5432</v>
      </c>
      <c r="L3378" s="317" t="s">
        <v>8862</v>
      </c>
      <c r="M3378" s="317" t="e">
        <f>VLOOKUP(L3378,[2]Feuil1!$F:$F,1,)</f>
        <v>#N/A</v>
      </c>
      <c r="N3378" s="317"/>
    </row>
    <row r="3379" spans="1:14">
      <c r="A3379" s="317" t="str">
        <f>_xlfn.XLOOKUP(B3379,NRO!I:I,NRO!H:H)</f>
        <v>KMR</v>
      </c>
      <c r="B3379" s="317" t="s">
        <v>778</v>
      </c>
      <c r="C3379" s="317" t="s">
        <v>3935</v>
      </c>
      <c r="D3379" s="317">
        <v>14.790520000000001</v>
      </c>
      <c r="E3379" s="317">
        <v>-17.32978</v>
      </c>
      <c r="F3379" s="317">
        <v>0</v>
      </c>
      <c r="G3379" s="317">
        <v>6</v>
      </c>
      <c r="H3379" s="317">
        <v>0</v>
      </c>
      <c r="I3379" s="317">
        <v>0</v>
      </c>
      <c r="J3379" s="318" t="s">
        <v>12</v>
      </c>
      <c r="K3379" s="317" t="s">
        <v>5432</v>
      </c>
      <c r="L3379" s="317" t="s">
        <v>8863</v>
      </c>
      <c r="M3379" s="317" t="e">
        <f>VLOOKUP(L3379,[2]Feuil1!$F:$F,1,)</f>
        <v>#N/A</v>
      </c>
      <c r="N3379" s="317"/>
    </row>
    <row r="3380" spans="1:14">
      <c r="A3380" s="317" t="str">
        <f>_xlfn.XLOOKUP(B3380,NRO!I:I,NRO!H:H)</f>
        <v>MAT</v>
      </c>
      <c r="B3380" s="317" t="s">
        <v>1659</v>
      </c>
      <c r="C3380" s="317" t="s">
        <v>3903</v>
      </c>
      <c r="D3380" s="317">
        <v>15.6662</v>
      </c>
      <c r="E3380" s="317">
        <v>-13.255409999999999</v>
      </c>
      <c r="F3380" s="317">
        <v>0</v>
      </c>
      <c r="G3380" s="317">
        <v>8</v>
      </c>
      <c r="H3380" s="317">
        <v>0</v>
      </c>
      <c r="I3380" s="317">
        <v>0</v>
      </c>
      <c r="J3380" s="321" t="s">
        <v>26</v>
      </c>
      <c r="K3380" s="317" t="s">
        <v>5432</v>
      </c>
      <c r="L3380" s="317" t="s">
        <v>8864</v>
      </c>
      <c r="M3380" s="317" t="e">
        <f>VLOOKUP(L3380,[2]Feuil1!$F:$F,1,)</f>
        <v>#N/A</v>
      </c>
      <c r="N3380" s="317"/>
    </row>
    <row r="3381" spans="1:14">
      <c r="A3381" s="317" t="str">
        <f>_xlfn.XLOOKUP(B3381,NRO!I:I,NRO!H:H)</f>
        <v>SDF</v>
      </c>
      <c r="B3381" s="317" t="s">
        <v>452</v>
      </c>
      <c r="C3381" s="317" t="s">
        <v>4269</v>
      </c>
      <c r="D3381" s="317">
        <v>14.738569999999999</v>
      </c>
      <c r="E3381" s="317">
        <v>-17.457979999999999</v>
      </c>
      <c r="F3381" s="317">
        <v>0</v>
      </c>
      <c r="G3381" s="317">
        <v>6</v>
      </c>
      <c r="H3381" s="317">
        <v>0</v>
      </c>
      <c r="I3381" s="317">
        <v>0</v>
      </c>
      <c r="J3381" s="317" t="s">
        <v>19</v>
      </c>
      <c r="K3381" s="317" t="s">
        <v>5432</v>
      </c>
      <c r="L3381" s="317" t="s">
        <v>8865</v>
      </c>
      <c r="M3381" s="317" t="e">
        <f>VLOOKUP(L3381,[2]Feuil1!$F:$F,1,)</f>
        <v>#N/A</v>
      </c>
      <c r="N3381" s="317"/>
    </row>
    <row r="3382" spans="1:14">
      <c r="A3382" s="317" t="str">
        <f>_xlfn.XLOOKUP(B3382,NRO!I:I,NRO!H:H)</f>
        <v>REP</v>
      </c>
      <c r="B3382" s="317" t="s">
        <v>150</v>
      </c>
      <c r="C3382" s="317" t="s">
        <v>4291</v>
      </c>
      <c r="D3382" s="317">
        <v>14.664851000000001</v>
      </c>
      <c r="E3382" s="317">
        <v>-17.435832999999999</v>
      </c>
      <c r="F3382" s="317">
        <v>0</v>
      </c>
      <c r="G3382" s="317">
        <v>4</v>
      </c>
      <c r="H3382" s="317">
        <v>0</v>
      </c>
      <c r="I3382" s="317">
        <v>0</v>
      </c>
      <c r="J3382" s="317" t="s">
        <v>19</v>
      </c>
      <c r="K3382" s="317" t="s">
        <v>5432</v>
      </c>
      <c r="L3382" s="317" t="s">
        <v>8866</v>
      </c>
      <c r="M3382" s="317" t="e">
        <f>VLOOKUP(L3382,[2]Feuil1!$F:$F,1,)</f>
        <v>#N/A</v>
      </c>
      <c r="N3382" s="317"/>
    </row>
    <row r="3383" spans="1:14">
      <c r="A3383" s="317" t="str">
        <f>_xlfn.XLOOKUP(B3383,NRO!I:I,NRO!H:H)</f>
        <v>CAM</v>
      </c>
      <c r="B3383" s="317" t="s">
        <v>738</v>
      </c>
      <c r="C3383" s="317" t="s">
        <v>4093</v>
      </c>
      <c r="D3383" s="317">
        <v>14.68328</v>
      </c>
      <c r="E3383" s="317">
        <v>-17.455829999999999</v>
      </c>
      <c r="F3383" s="317">
        <v>0</v>
      </c>
      <c r="G3383" s="317">
        <v>6</v>
      </c>
      <c r="H3383" s="317">
        <v>0</v>
      </c>
      <c r="I3383" s="317">
        <v>0</v>
      </c>
      <c r="J3383" s="318" t="s">
        <v>12</v>
      </c>
      <c r="K3383" s="317" t="s">
        <v>5432</v>
      </c>
      <c r="L3383" s="317" t="s">
        <v>8867</v>
      </c>
      <c r="M3383" s="317" t="e">
        <f>VLOOKUP(L3383,[2]Feuil1!$F:$F,1,)</f>
        <v>#N/A</v>
      </c>
      <c r="N3383" s="317"/>
    </row>
    <row r="3384" spans="1:14">
      <c r="A3384" s="317" t="str">
        <f>_xlfn.XLOOKUP(B3384,NRO!I:I,NRO!H:H)</f>
        <v>VEL</v>
      </c>
      <c r="B3384" s="317" t="s">
        <v>1399</v>
      </c>
      <c r="C3384" s="317" t="s">
        <v>3727</v>
      </c>
      <c r="D3384" s="317">
        <v>13.14467</v>
      </c>
      <c r="E3384" s="317">
        <v>-14.099729999999999</v>
      </c>
      <c r="F3384" s="317">
        <v>0</v>
      </c>
      <c r="G3384" s="317">
        <v>8</v>
      </c>
      <c r="H3384" s="317">
        <v>0</v>
      </c>
      <c r="I3384" s="317">
        <v>0</v>
      </c>
      <c r="J3384" s="319" t="s">
        <v>17</v>
      </c>
      <c r="K3384" s="317" t="s">
        <v>5432</v>
      </c>
      <c r="L3384" s="317" t="s">
        <v>8868</v>
      </c>
      <c r="M3384" s="317" t="e">
        <f>VLOOKUP(L3384,[2]Feuil1!$F:$F,1,)</f>
        <v>#N/A</v>
      </c>
      <c r="N3384" s="317"/>
    </row>
    <row r="3385" spans="1:14">
      <c r="A3385" s="317" t="str">
        <f>_xlfn.XLOOKUP(B3385,NRO!I:I,NRO!H:H)</f>
        <v>VEL</v>
      </c>
      <c r="B3385" s="317" t="s">
        <v>1399</v>
      </c>
      <c r="C3385" s="317" t="s">
        <v>3719</v>
      </c>
      <c r="D3385" s="317">
        <v>13.15277</v>
      </c>
      <c r="E3385" s="317">
        <v>-14.100770000000001</v>
      </c>
      <c r="F3385" s="317">
        <v>0</v>
      </c>
      <c r="G3385" s="317">
        <v>8</v>
      </c>
      <c r="H3385" s="317">
        <v>0</v>
      </c>
      <c r="I3385" s="317">
        <v>0</v>
      </c>
      <c r="J3385" s="319" t="s">
        <v>17</v>
      </c>
      <c r="K3385" s="317" t="s">
        <v>5432</v>
      </c>
      <c r="L3385" s="317" t="s">
        <v>8869</v>
      </c>
      <c r="M3385" s="317" t="e">
        <f>VLOOKUP(L3385,[2]Feuil1!$F:$F,1,)</f>
        <v>#N/A</v>
      </c>
      <c r="N3385" s="317"/>
    </row>
    <row r="3386" spans="1:14">
      <c r="A3386" s="317" t="str">
        <f>_xlfn.XLOOKUP(B3386,NRO!I:I,NRO!H:H)</f>
        <v>SVD</v>
      </c>
      <c r="B3386" s="317" t="s">
        <v>340</v>
      </c>
      <c r="C3386" s="317" t="s">
        <v>4446</v>
      </c>
      <c r="D3386" s="317">
        <v>14.721030000000001</v>
      </c>
      <c r="E3386" s="317">
        <v>-17.451630000000002</v>
      </c>
      <c r="F3386" s="317">
        <v>0</v>
      </c>
      <c r="G3386" s="317">
        <v>6</v>
      </c>
      <c r="H3386" s="317">
        <v>0</v>
      </c>
      <c r="I3386" s="317">
        <v>0</v>
      </c>
      <c r="J3386" s="317" t="s">
        <v>19</v>
      </c>
      <c r="K3386" s="317" t="s">
        <v>5432</v>
      </c>
      <c r="L3386" s="317" t="s">
        <v>8870</v>
      </c>
      <c r="M3386" s="317" t="e">
        <f>VLOOKUP(L3386,[2]Feuil1!$F:$F,1,)</f>
        <v>#N/A</v>
      </c>
      <c r="N3386" s="317"/>
    </row>
    <row r="3387" spans="1:14">
      <c r="A3387" s="317" t="str">
        <f>_xlfn.XLOOKUP(B3387,NRO!I:I,NRO!H:H)</f>
        <v>NGL</v>
      </c>
      <c r="B3387" s="317" t="s">
        <v>1697</v>
      </c>
      <c r="C3387" s="317" t="s">
        <v>4490</v>
      </c>
      <c r="D3387" s="317">
        <v>14.61397</v>
      </c>
      <c r="E3387" s="317">
        <v>-17.154949999999999</v>
      </c>
      <c r="F3387" s="317">
        <v>0</v>
      </c>
      <c r="G3387" s="317">
        <v>6</v>
      </c>
      <c r="H3387" s="317">
        <v>0</v>
      </c>
      <c r="I3387" s="317">
        <v>0</v>
      </c>
      <c r="J3387" s="318" t="s">
        <v>12</v>
      </c>
      <c r="K3387" s="317" t="s">
        <v>5432</v>
      </c>
      <c r="L3387" s="317" t="s">
        <v>8871</v>
      </c>
      <c r="M3387" s="317" t="e">
        <f>VLOOKUP(L3387,[2]Feuil1!$F:$F,1,)</f>
        <v>#N/A</v>
      </c>
      <c r="N3387" s="317"/>
    </row>
    <row r="3388" spans="1:14">
      <c r="A3388" s="317" t="str">
        <f>_xlfn.XLOOKUP(B3388,NRO!I:I,NRO!H:H)</f>
        <v>ZIG</v>
      </c>
      <c r="B3388" s="317" t="s">
        <v>831</v>
      </c>
      <c r="C3388" s="317" t="s">
        <v>4670</v>
      </c>
      <c r="D3388" s="317">
        <v>12.54768</v>
      </c>
      <c r="E3388" s="317">
        <v>-16.2743</v>
      </c>
      <c r="F3388" s="317">
        <v>0</v>
      </c>
      <c r="G3388" s="317">
        <v>6</v>
      </c>
      <c r="H3388" s="317">
        <v>0</v>
      </c>
      <c r="I3388" s="317">
        <v>0</v>
      </c>
      <c r="J3388" s="319" t="s">
        <v>17</v>
      </c>
      <c r="K3388" s="317" t="s">
        <v>5432</v>
      </c>
      <c r="L3388" s="317" t="s">
        <v>8872</v>
      </c>
      <c r="M3388" s="317" t="e">
        <f>VLOOKUP(L3388,[2]Feuil1!$F:$F,1,)</f>
        <v>#N/A</v>
      </c>
      <c r="N3388" s="317"/>
    </row>
    <row r="3389" spans="1:14">
      <c r="A3389" s="317" t="str">
        <f>_xlfn.XLOOKUP(B3389,NRO!I:I,NRO!H:H)</f>
        <v>KLK</v>
      </c>
      <c r="B3389" s="317" t="s">
        <v>1495</v>
      </c>
      <c r="C3389" s="317" t="s">
        <v>4065</v>
      </c>
      <c r="D3389" s="317">
        <v>14.1417</v>
      </c>
      <c r="E3389" s="317">
        <v>-16.095949999999998</v>
      </c>
      <c r="F3389" s="317">
        <v>0</v>
      </c>
      <c r="G3389" s="317">
        <v>8</v>
      </c>
      <c r="H3389" s="317">
        <v>0</v>
      </c>
      <c r="I3389" s="317">
        <v>0</v>
      </c>
      <c r="J3389" s="322" t="s">
        <v>41</v>
      </c>
      <c r="K3389" s="317" t="s">
        <v>5432</v>
      </c>
      <c r="L3389" s="317" t="s">
        <v>8873</v>
      </c>
      <c r="M3389" s="317" t="e">
        <f>VLOOKUP(L3389,[2]Feuil1!$F:$F,1,)</f>
        <v>#N/A</v>
      </c>
      <c r="N3389" s="317"/>
    </row>
    <row r="3390" spans="1:14">
      <c r="A3390" s="317" t="str">
        <f>_xlfn.XLOOKUP(B3390,NRO!I:I,NRO!H:H)</f>
        <v>SEB</v>
      </c>
      <c r="B3390" s="317" t="s">
        <v>1380</v>
      </c>
      <c r="C3390" s="317" t="s">
        <v>3716</v>
      </c>
      <c r="D3390" s="317">
        <v>14.744020000000001</v>
      </c>
      <c r="E3390" s="317">
        <v>-17.140350000000002</v>
      </c>
      <c r="F3390" s="317">
        <v>0</v>
      </c>
      <c r="G3390" s="317">
        <v>8</v>
      </c>
      <c r="H3390" s="317">
        <v>0</v>
      </c>
      <c r="I3390" s="317">
        <v>0</v>
      </c>
      <c r="J3390" s="318" t="s">
        <v>12</v>
      </c>
      <c r="K3390" s="317" t="s">
        <v>5432</v>
      </c>
      <c r="L3390" s="317" t="s">
        <v>8874</v>
      </c>
      <c r="M3390" s="317" t="e">
        <f>VLOOKUP(L3390,[2]Feuil1!$F:$F,1,)</f>
        <v>#N/A</v>
      </c>
      <c r="N3390" s="317"/>
    </row>
    <row r="3391" spans="1:14">
      <c r="A3391" s="317" t="str">
        <f>_xlfn.XLOOKUP(B3391,NRO!I:I,NRO!H:H)</f>
        <v>GMB</v>
      </c>
      <c r="B3391" s="317" t="s">
        <v>553</v>
      </c>
      <c r="C3391" s="317" t="s">
        <v>5352</v>
      </c>
      <c r="D3391" s="317">
        <v>14.447039999999999</v>
      </c>
      <c r="E3391" s="317">
        <v>-16.985009999999999</v>
      </c>
      <c r="F3391" s="317">
        <v>0</v>
      </c>
      <c r="G3391" s="317">
        <v>6</v>
      </c>
      <c r="H3391" s="317">
        <v>0</v>
      </c>
      <c r="I3391" s="317">
        <v>0</v>
      </c>
      <c r="J3391" s="320" t="s">
        <v>23</v>
      </c>
      <c r="K3391" s="317" t="s">
        <v>5432</v>
      </c>
      <c r="L3391" s="317" t="s">
        <v>8875</v>
      </c>
      <c r="M3391" s="317" t="e">
        <f>VLOOKUP(L3391,[2]Feuil1!$F:$F,1,)</f>
        <v>#N/A</v>
      </c>
      <c r="N3391" s="317"/>
    </row>
    <row r="3392" spans="1:14">
      <c r="A3392" s="317" t="str">
        <f>_xlfn.XLOOKUP(B3392,NRO!I:I,NRO!H:H)</f>
        <v>SDF</v>
      </c>
      <c r="B3392" s="317" t="s">
        <v>356</v>
      </c>
      <c r="C3392" s="317" t="s">
        <v>4379</v>
      </c>
      <c r="D3392" s="317">
        <v>14.735906999999999</v>
      </c>
      <c r="E3392" s="317">
        <v>-17.474444999999999</v>
      </c>
      <c r="F3392" s="317">
        <v>0</v>
      </c>
      <c r="G3392" s="317">
        <v>6</v>
      </c>
      <c r="H3392" s="317">
        <v>0</v>
      </c>
      <c r="I3392" s="317">
        <v>0</v>
      </c>
      <c r="J3392" s="317" t="s">
        <v>19</v>
      </c>
      <c r="K3392" s="317" t="s">
        <v>5432</v>
      </c>
      <c r="L3392" s="317" t="s">
        <v>8876</v>
      </c>
      <c r="M3392" s="317" t="e">
        <f>VLOOKUP(L3392,[2]Feuil1!$F:$F,1,)</f>
        <v>#N/A</v>
      </c>
      <c r="N3392" s="317"/>
    </row>
    <row r="3393" spans="1:14">
      <c r="A3393" s="317" t="str">
        <f>_xlfn.XLOOKUP(B3393,NRO!I:I,NRO!H:H)</f>
        <v>GDW</v>
      </c>
      <c r="B3393" s="317" t="s">
        <v>823</v>
      </c>
      <c r="C3393" s="317" t="s">
        <v>3836</v>
      </c>
      <c r="D3393" s="317">
        <v>14.78623</v>
      </c>
      <c r="E3393" s="317">
        <v>-17.378039999999999</v>
      </c>
      <c r="F3393" s="317">
        <v>0</v>
      </c>
      <c r="G3393" s="317">
        <v>6</v>
      </c>
      <c r="H3393" s="317">
        <v>0</v>
      </c>
      <c r="I3393" s="317">
        <v>0</v>
      </c>
      <c r="J3393" s="318" t="s">
        <v>12</v>
      </c>
      <c r="K3393" s="317" t="s">
        <v>5432</v>
      </c>
      <c r="L3393" s="317" t="s">
        <v>8877</v>
      </c>
      <c r="M3393" s="317" t="e">
        <f>VLOOKUP(L3393,[2]Feuil1!$F:$F,1,)</f>
        <v>#N/A</v>
      </c>
      <c r="N3393" s="317"/>
    </row>
    <row r="3394" spans="1:14">
      <c r="A3394" s="317" t="str">
        <f>_xlfn.XLOOKUP(B3394,NRO!I:I,NRO!H:H)</f>
        <v>SEB</v>
      </c>
      <c r="B3394" s="317" t="s">
        <v>1380</v>
      </c>
      <c r="C3394" s="317" t="s">
        <v>3716</v>
      </c>
      <c r="D3394" s="317">
        <v>14.744020000000001</v>
      </c>
      <c r="E3394" s="317">
        <v>-17.140350000000002</v>
      </c>
      <c r="F3394" s="317">
        <v>0</v>
      </c>
      <c r="G3394" s="317">
        <v>8</v>
      </c>
      <c r="H3394" s="317">
        <v>0</v>
      </c>
      <c r="I3394" s="317">
        <v>0</v>
      </c>
      <c r="J3394" s="318" t="s">
        <v>12</v>
      </c>
      <c r="K3394" s="317" t="s">
        <v>5432</v>
      </c>
      <c r="L3394" s="317" t="s">
        <v>8874</v>
      </c>
      <c r="M3394" s="317" t="e">
        <f>VLOOKUP(L3394,[2]Feuil1!$F:$F,1,)</f>
        <v>#N/A</v>
      </c>
      <c r="N3394" s="317"/>
    </row>
    <row r="3395" spans="1:14">
      <c r="A3395" s="317" t="str">
        <f>_xlfn.XLOOKUP(B3395,NRO!I:I,NRO!H:H)</f>
        <v>MBO</v>
      </c>
      <c r="B3395" s="317" t="s">
        <v>1693</v>
      </c>
      <c r="C3395" s="317" t="s">
        <v>4549</v>
      </c>
      <c r="D3395" s="317">
        <v>15.13965</v>
      </c>
      <c r="E3395" s="317">
        <v>-16.886399999999998</v>
      </c>
      <c r="F3395" s="317">
        <v>0</v>
      </c>
      <c r="G3395" s="317">
        <v>6</v>
      </c>
      <c r="H3395" s="317">
        <v>0</v>
      </c>
      <c r="I3395" s="317">
        <v>0</v>
      </c>
      <c r="J3395" s="320" t="s">
        <v>23</v>
      </c>
      <c r="K3395" s="317" t="s">
        <v>5432</v>
      </c>
      <c r="L3395" s="317" t="s">
        <v>8878</v>
      </c>
      <c r="M3395" s="317" t="e">
        <f>VLOOKUP(L3395,[2]Feuil1!$F:$F,1,)</f>
        <v>#N/A</v>
      </c>
      <c r="N3395" s="317"/>
    </row>
    <row r="3396" spans="1:14">
      <c r="A3396" s="317" t="str">
        <f>_xlfn.XLOOKUP(B3396,NRO!I:I,NRO!H:H)</f>
        <v>SGK</v>
      </c>
      <c r="B3396" s="317" t="s">
        <v>1512</v>
      </c>
      <c r="C3396" s="317" t="s">
        <v>4405</v>
      </c>
      <c r="D3396" s="317">
        <v>14.79397</v>
      </c>
      <c r="E3396" s="317">
        <v>-17.249179999999999</v>
      </c>
      <c r="F3396" s="317">
        <v>0</v>
      </c>
      <c r="G3396" s="317">
        <v>8</v>
      </c>
      <c r="H3396" s="317">
        <v>0</v>
      </c>
      <c r="I3396" s="317">
        <v>0</v>
      </c>
      <c r="J3396" s="318" t="s">
        <v>12</v>
      </c>
      <c r="K3396" s="317" t="s">
        <v>5432</v>
      </c>
      <c r="L3396" s="317" t="s">
        <v>8879</v>
      </c>
      <c r="M3396" s="317" t="e">
        <f>VLOOKUP(L3396,[2]Feuil1!$F:$F,1,)</f>
        <v>#N/A</v>
      </c>
      <c r="N3396" s="317"/>
    </row>
    <row r="3397" spans="1:14">
      <c r="A3397" s="317" t="str">
        <f>_xlfn.XLOOKUP(B3397,NRO!I:I,NRO!H:H)</f>
        <v>TIA</v>
      </c>
      <c r="B3397" s="317" t="s">
        <v>1177</v>
      </c>
      <c r="C3397" s="317" t="s">
        <v>3693</v>
      </c>
      <c r="D3397" s="317">
        <v>14.751989999999999</v>
      </c>
      <c r="E3397" s="317">
        <v>-17.356529999999999</v>
      </c>
      <c r="F3397" s="317">
        <v>0</v>
      </c>
      <c r="G3397" s="317">
        <v>8</v>
      </c>
      <c r="H3397" s="317">
        <v>0</v>
      </c>
      <c r="I3397" s="317">
        <v>0</v>
      </c>
      <c r="J3397" s="318" t="s">
        <v>12</v>
      </c>
      <c r="K3397" s="317" t="s">
        <v>5432</v>
      </c>
      <c r="L3397" s="317" t="s">
        <v>8880</v>
      </c>
      <c r="M3397" s="317" t="e">
        <f>VLOOKUP(L3397,[2]Feuil1!$F:$F,1,)</f>
        <v>#N/A</v>
      </c>
      <c r="N3397" s="317"/>
    </row>
    <row r="3398" spans="1:14">
      <c r="A3398" s="317" t="str">
        <f>_xlfn.XLOOKUP(B3398,NRO!I:I,NRO!H:H)</f>
        <v>KMR</v>
      </c>
      <c r="B3398" s="317" t="s">
        <v>556</v>
      </c>
      <c r="C3398" s="317" t="s">
        <v>5353</v>
      </c>
      <c r="D3398" s="317">
        <v>14.769299999999999</v>
      </c>
      <c r="E3398" s="317">
        <v>-17.312442999999998</v>
      </c>
      <c r="F3398" s="317">
        <v>0</v>
      </c>
      <c r="G3398" s="317">
        <v>6</v>
      </c>
      <c r="H3398" s="317">
        <v>0</v>
      </c>
      <c r="I3398" s="317">
        <v>0</v>
      </c>
      <c r="J3398" s="318" t="s">
        <v>12</v>
      </c>
      <c r="K3398" s="317" t="s">
        <v>5432</v>
      </c>
      <c r="L3398" s="317" t="s">
        <v>8881</v>
      </c>
      <c r="M3398" s="317" t="e">
        <f>VLOOKUP(L3398,[2]Feuil1!$F:$F,1,)</f>
        <v>#N/A</v>
      </c>
      <c r="N3398" s="317"/>
    </row>
    <row r="3399" spans="1:14">
      <c r="A3399" s="317" t="str">
        <f>_xlfn.XLOOKUP(B3399,NRO!I:I,NRO!H:H)</f>
        <v>MBW</v>
      </c>
      <c r="B3399" s="317" t="s">
        <v>581</v>
      </c>
      <c r="C3399" s="317" t="s">
        <v>3962</v>
      </c>
      <c r="D3399" s="317">
        <v>14.752689999999999</v>
      </c>
      <c r="E3399" s="317">
        <v>-17.47533</v>
      </c>
      <c r="F3399" s="317">
        <v>0</v>
      </c>
      <c r="G3399" s="317">
        <v>6</v>
      </c>
      <c r="H3399" s="317">
        <v>0</v>
      </c>
      <c r="I3399" s="317">
        <v>0</v>
      </c>
      <c r="J3399" s="318" t="s">
        <v>12</v>
      </c>
      <c r="K3399" s="317" t="s">
        <v>5432</v>
      </c>
      <c r="L3399" s="317" t="s">
        <v>8882</v>
      </c>
      <c r="M3399" s="317" t="e">
        <f>VLOOKUP(L3399,[2]Feuil1!$F:$F,1,)</f>
        <v>#N/A</v>
      </c>
      <c r="N3399" s="317"/>
    </row>
    <row r="3400" spans="1:14">
      <c r="A3400" s="317" t="str">
        <f>_xlfn.XLOOKUP(B3400,NRO!I:I,NRO!H:H)</f>
        <v>BGY</v>
      </c>
      <c r="B3400" s="317" t="s">
        <v>1039</v>
      </c>
      <c r="C3400" s="317" t="s">
        <v>3783</v>
      </c>
      <c r="D3400" s="317">
        <v>14.708349999999999</v>
      </c>
      <c r="E3400" s="317">
        <v>-17.235399999999998</v>
      </c>
      <c r="F3400" s="317">
        <v>0</v>
      </c>
      <c r="G3400" s="317">
        <v>8</v>
      </c>
      <c r="H3400" s="317">
        <v>0</v>
      </c>
      <c r="I3400" s="317">
        <v>0</v>
      </c>
      <c r="J3400" s="318" t="s">
        <v>12</v>
      </c>
      <c r="K3400" s="317" t="s">
        <v>5432</v>
      </c>
      <c r="L3400" s="317" t="s">
        <v>8883</v>
      </c>
      <c r="M3400" s="317" t="e">
        <f>VLOOKUP(L3400,[2]Feuil1!$F:$F,1,)</f>
        <v>#N/A</v>
      </c>
      <c r="N3400" s="317"/>
    </row>
    <row r="3401" spans="1:14">
      <c r="A3401" s="317" t="str">
        <f>_xlfn.XLOOKUP(B3401,NRO!I:I,NRO!H:H)</f>
        <v>ACA</v>
      </c>
      <c r="B3401" s="317" t="s">
        <v>190</v>
      </c>
      <c r="C3401" s="317" t="s">
        <v>4966</v>
      </c>
      <c r="D3401" s="317">
        <v>14.70055</v>
      </c>
      <c r="E3401" s="317">
        <v>-17.477884</v>
      </c>
      <c r="F3401" s="317">
        <v>0</v>
      </c>
      <c r="G3401" s="317">
        <v>12</v>
      </c>
      <c r="H3401" s="317">
        <v>0</v>
      </c>
      <c r="I3401" s="317">
        <v>0</v>
      </c>
      <c r="J3401" s="317" t="s">
        <v>19</v>
      </c>
      <c r="K3401" s="317" t="s">
        <v>5432</v>
      </c>
      <c r="L3401" s="317" t="s">
        <v>8884</v>
      </c>
      <c r="M3401" s="317" t="e">
        <f>VLOOKUP(L3401,[2]Feuil1!$F:$F,1,)</f>
        <v>#N/A</v>
      </c>
      <c r="N3401" s="317"/>
    </row>
    <row r="3402" spans="1:14">
      <c r="A3402" s="317" t="str">
        <f>_xlfn.XLOOKUP(B3402,NRO!I:I,NRO!H:H)</f>
        <v>SDF</v>
      </c>
      <c r="B3402" s="317" t="s">
        <v>670</v>
      </c>
      <c r="C3402" s="317" t="s">
        <v>3772</v>
      </c>
      <c r="D3402" s="317">
        <v>14.73592</v>
      </c>
      <c r="E3402" s="317">
        <v>-17.45157</v>
      </c>
      <c r="F3402" s="317">
        <v>0</v>
      </c>
      <c r="G3402" s="317">
        <v>6</v>
      </c>
      <c r="H3402" s="317">
        <v>0</v>
      </c>
      <c r="I3402" s="317">
        <v>0</v>
      </c>
      <c r="J3402" s="317" t="s">
        <v>19</v>
      </c>
      <c r="K3402" s="317" t="s">
        <v>5432</v>
      </c>
      <c r="L3402" s="317" t="s">
        <v>8885</v>
      </c>
      <c r="M3402" s="317" t="e">
        <f>VLOOKUP(L3402,[2]Feuil1!$F:$F,1,)</f>
        <v>#N/A</v>
      </c>
      <c r="N3402" s="317"/>
    </row>
    <row r="3403" spans="1:14">
      <c r="A3403" s="317" t="str">
        <f>_xlfn.XLOOKUP(B3403,NRO!I:I,NRO!H:H)</f>
        <v>KLK</v>
      </c>
      <c r="B3403" s="317" t="s">
        <v>1495</v>
      </c>
      <c r="C3403" s="317" t="s">
        <v>4112</v>
      </c>
      <c r="D3403" s="317">
        <v>14.147740000000001</v>
      </c>
      <c r="E3403" s="317">
        <v>-16.090499999999999</v>
      </c>
      <c r="F3403" s="317">
        <v>0</v>
      </c>
      <c r="G3403" s="317">
        <v>8</v>
      </c>
      <c r="H3403" s="317">
        <v>0</v>
      </c>
      <c r="I3403" s="317">
        <v>0</v>
      </c>
      <c r="J3403" s="322" t="s">
        <v>41</v>
      </c>
      <c r="K3403" s="317" t="s">
        <v>5432</v>
      </c>
      <c r="L3403" s="317" t="s">
        <v>8886</v>
      </c>
      <c r="M3403" s="317" t="e">
        <f>VLOOKUP(L3403,[2]Feuil1!$F:$F,1,)</f>
        <v>#N/A</v>
      </c>
      <c r="N3403" s="317"/>
    </row>
    <row r="3404" spans="1:14">
      <c r="A3404" s="317" t="str">
        <f>_xlfn.XLOOKUP(B3404,NRO!I:I,NRO!H:H)</f>
        <v>SGK</v>
      </c>
      <c r="B3404" s="317" t="s">
        <v>1256</v>
      </c>
      <c r="C3404" s="317" t="s">
        <v>4418</v>
      </c>
      <c r="D3404" s="317">
        <v>14.755879999999999</v>
      </c>
      <c r="E3404" s="317">
        <v>-17.249189999999999</v>
      </c>
      <c r="F3404" s="317">
        <v>0</v>
      </c>
      <c r="G3404" s="317">
        <v>8</v>
      </c>
      <c r="H3404" s="317">
        <v>0</v>
      </c>
      <c r="I3404" s="317">
        <v>0</v>
      </c>
      <c r="J3404" s="318" t="s">
        <v>12</v>
      </c>
      <c r="K3404" s="317" t="s">
        <v>5432</v>
      </c>
      <c r="L3404" s="317" t="s">
        <v>8887</v>
      </c>
      <c r="M3404" s="317" t="e">
        <f>VLOOKUP(L3404,[2]Feuil1!$F:$F,1,)</f>
        <v>#N/A</v>
      </c>
      <c r="N3404" s="317"/>
    </row>
    <row r="3405" spans="1:14">
      <c r="A3405" s="317" t="str">
        <f>_xlfn.XLOOKUP(B3405,NRO!I:I,NRO!H:H)</f>
        <v>MBR</v>
      </c>
      <c r="B3405" s="317" t="s">
        <v>735</v>
      </c>
      <c r="C3405" s="317" t="s">
        <v>4689</v>
      </c>
      <c r="D3405" s="317">
        <v>14.411849999999999</v>
      </c>
      <c r="E3405" s="317">
        <v>-16.967379999999999</v>
      </c>
      <c r="F3405" s="317">
        <v>0</v>
      </c>
      <c r="G3405" s="317">
        <v>6</v>
      </c>
      <c r="H3405" s="317">
        <v>0</v>
      </c>
      <c r="I3405" s="317">
        <v>0</v>
      </c>
      <c r="J3405" s="320" t="s">
        <v>23</v>
      </c>
      <c r="K3405" s="317" t="s">
        <v>5432</v>
      </c>
      <c r="L3405" s="317" t="s">
        <v>8888</v>
      </c>
      <c r="M3405" s="317" t="e">
        <f>VLOOKUP(L3405,[2]Feuil1!$F:$F,1,)</f>
        <v>#N/A</v>
      </c>
      <c r="N3405" s="317"/>
    </row>
    <row r="3406" spans="1:14">
      <c r="A3406" s="317" t="str">
        <f>_xlfn.XLOOKUP(B3406,NRO!I:I,NRO!H:H)</f>
        <v>TIA</v>
      </c>
      <c r="B3406" s="317" t="s">
        <v>856</v>
      </c>
      <c r="C3406" s="317" t="s">
        <v>3764</v>
      </c>
      <c r="D3406" s="317">
        <v>14.74306634</v>
      </c>
      <c r="E3406" s="317">
        <v>-17.4043341</v>
      </c>
      <c r="F3406" s="317">
        <v>0</v>
      </c>
      <c r="G3406" s="317">
        <v>6</v>
      </c>
      <c r="H3406" s="317">
        <v>0</v>
      </c>
      <c r="I3406" s="317">
        <v>0</v>
      </c>
      <c r="J3406" s="318" t="s">
        <v>12</v>
      </c>
      <c r="K3406" s="317" t="s">
        <v>5432</v>
      </c>
      <c r="L3406" s="317" t="s">
        <v>8889</v>
      </c>
      <c r="M3406" s="317" t="e">
        <f>VLOOKUP(L3406,[2]Feuil1!$F:$F,1,)</f>
        <v>#N/A</v>
      </c>
      <c r="N3406" s="317"/>
    </row>
    <row r="3407" spans="1:14">
      <c r="A3407" s="317" t="str">
        <f>_xlfn.XLOOKUP(B3407,NRO!I:I,NRO!H:H)</f>
        <v>SVD</v>
      </c>
      <c r="B3407" s="317" t="s">
        <v>178</v>
      </c>
      <c r="C3407" s="317" t="s">
        <v>5071</v>
      </c>
      <c r="D3407" s="317">
        <v>14.723280000000001</v>
      </c>
      <c r="E3407" s="317">
        <v>-17.471879999999999</v>
      </c>
      <c r="F3407" s="317">
        <v>0</v>
      </c>
      <c r="G3407" s="317">
        <v>6</v>
      </c>
      <c r="H3407" s="317">
        <v>0</v>
      </c>
      <c r="I3407" s="317">
        <v>0</v>
      </c>
      <c r="J3407" s="317" t="s">
        <v>19</v>
      </c>
      <c r="K3407" s="317" t="s">
        <v>5432</v>
      </c>
      <c r="L3407" s="317" t="s">
        <v>8890</v>
      </c>
      <c r="M3407" s="317" t="str">
        <f>VLOOKUP(L3407,[2]Feuil1!$F:$F,1,)</f>
        <v>O_SVD_P08_b_446-447_7</v>
      </c>
      <c r="N3407" s="317"/>
    </row>
    <row r="3408" spans="1:14">
      <c r="A3408" s="317" t="str">
        <f>_xlfn.XLOOKUP(B3408,NRO!I:I,NRO!H:H)</f>
        <v>MAD</v>
      </c>
      <c r="B3408" s="317" t="s">
        <v>1471</v>
      </c>
      <c r="C3408" s="317" t="s">
        <v>3894</v>
      </c>
      <c r="D3408" s="317">
        <v>14.84149</v>
      </c>
      <c r="E3408" s="317">
        <v>-15.94309</v>
      </c>
      <c r="F3408" s="317">
        <v>0</v>
      </c>
      <c r="G3408" s="317">
        <v>8</v>
      </c>
      <c r="H3408" s="317">
        <v>0</v>
      </c>
      <c r="I3408" s="317">
        <v>0</v>
      </c>
      <c r="J3408" s="320" t="s">
        <v>5430</v>
      </c>
      <c r="K3408" s="317" t="s">
        <v>5432</v>
      </c>
      <c r="L3408" s="317" t="s">
        <v>8891</v>
      </c>
      <c r="M3408" s="317" t="e">
        <f>VLOOKUP(L3408,[2]Feuil1!$F:$F,1,)</f>
        <v>#N/A</v>
      </c>
      <c r="N3408" s="317"/>
    </row>
    <row r="3409" spans="1:14">
      <c r="A3409" s="317" t="str">
        <f>_xlfn.XLOOKUP(B3409,NRO!I:I,NRO!H:H)</f>
        <v>SGK</v>
      </c>
      <c r="B3409" s="317" t="s">
        <v>1256</v>
      </c>
      <c r="C3409" s="317" t="s">
        <v>4467</v>
      </c>
      <c r="D3409" s="317">
        <v>14.756919999999999</v>
      </c>
      <c r="E3409" s="317">
        <v>-17.256589999999999</v>
      </c>
      <c r="F3409" s="317">
        <v>0</v>
      </c>
      <c r="G3409" s="317">
        <v>8</v>
      </c>
      <c r="H3409" s="317">
        <v>0</v>
      </c>
      <c r="I3409" s="317">
        <v>0</v>
      </c>
      <c r="J3409" s="318" t="s">
        <v>12</v>
      </c>
      <c r="K3409" s="317" t="s">
        <v>5432</v>
      </c>
      <c r="L3409" s="317" t="s">
        <v>8892</v>
      </c>
      <c r="M3409" s="317" t="e">
        <f>VLOOKUP(L3409,[2]Feuil1!$F:$F,1,)</f>
        <v>#N/A</v>
      </c>
      <c r="N3409" s="317"/>
    </row>
    <row r="3410" spans="1:14">
      <c r="A3410" s="317" t="str">
        <f>_xlfn.XLOOKUP(B3410,NRO!I:I,NRO!H:H)</f>
        <v>THS</v>
      </c>
      <c r="B3410" s="317" t="s">
        <v>826</v>
      </c>
      <c r="C3410" s="317" t="s">
        <v>4935</v>
      </c>
      <c r="D3410" s="317">
        <v>14.77129</v>
      </c>
      <c r="E3410" s="317">
        <v>-16.956569999999999</v>
      </c>
      <c r="F3410" s="317">
        <v>0</v>
      </c>
      <c r="G3410" s="317">
        <v>6</v>
      </c>
      <c r="H3410" s="317">
        <v>0</v>
      </c>
      <c r="I3410" s="317">
        <v>0</v>
      </c>
      <c r="J3410" s="320" t="s">
        <v>23</v>
      </c>
      <c r="K3410" s="317" t="s">
        <v>5432</v>
      </c>
      <c r="L3410" s="317" t="s">
        <v>8893</v>
      </c>
      <c r="M3410" s="317" t="e">
        <f>VLOOKUP(L3410,[2]Feuil1!$F:$F,1,)</f>
        <v>#N/A</v>
      </c>
      <c r="N3410" s="317"/>
    </row>
    <row r="3411" spans="1:14">
      <c r="A3411" s="317" t="str">
        <f>_xlfn.XLOOKUP(B3411,NRO!I:I,NRO!H:H)</f>
        <v>SVD</v>
      </c>
      <c r="B3411" s="317" t="s">
        <v>172</v>
      </c>
      <c r="C3411" s="317" t="s">
        <v>4392</v>
      </c>
      <c r="D3411" s="317">
        <v>14.70797</v>
      </c>
      <c r="E3411" s="317">
        <v>-17.475529999999999</v>
      </c>
      <c r="F3411" s="317">
        <v>0</v>
      </c>
      <c r="G3411" s="317">
        <v>6</v>
      </c>
      <c r="H3411" s="317">
        <v>0</v>
      </c>
      <c r="I3411" s="317">
        <v>0</v>
      </c>
      <c r="J3411" s="317" t="s">
        <v>19</v>
      </c>
      <c r="K3411" s="317" t="s">
        <v>5432</v>
      </c>
      <c r="L3411" s="317" t="s">
        <v>8894</v>
      </c>
      <c r="M3411" s="317" t="e">
        <f>VLOOKUP(L3411,[2]Feuil1!$F:$F,1,)</f>
        <v>#N/A</v>
      </c>
      <c r="N3411" s="317"/>
    </row>
    <row r="3412" spans="1:14">
      <c r="A3412" s="317" t="str">
        <f>_xlfn.XLOOKUP(B3412,NRO!I:I,NRO!H:H)</f>
        <v>SVD</v>
      </c>
      <c r="B3412" s="317" t="s">
        <v>172</v>
      </c>
      <c r="C3412" s="317" t="s">
        <v>4233</v>
      </c>
      <c r="D3412" s="317">
        <v>14.710478999999999</v>
      </c>
      <c r="E3412" s="317">
        <v>-17.473466999999999</v>
      </c>
      <c r="F3412" s="317">
        <v>0</v>
      </c>
      <c r="G3412" s="317">
        <v>6</v>
      </c>
      <c r="H3412" s="317">
        <v>0</v>
      </c>
      <c r="I3412" s="317">
        <v>0</v>
      </c>
      <c r="J3412" s="317" t="s">
        <v>19</v>
      </c>
      <c r="K3412" s="317" t="s">
        <v>5432</v>
      </c>
      <c r="L3412" s="317" t="s">
        <v>8895</v>
      </c>
      <c r="M3412" s="317" t="e">
        <f>VLOOKUP(L3412,[2]Feuil1!$F:$F,1,)</f>
        <v>#N/A</v>
      </c>
      <c r="N3412" s="317"/>
    </row>
    <row r="3413" spans="1:14">
      <c r="A3413" s="317" t="str">
        <f>_xlfn.XLOOKUP(B3413,NRO!I:I,NRO!H:H)</f>
        <v>GDW</v>
      </c>
      <c r="B3413" s="317" t="s">
        <v>945</v>
      </c>
      <c r="C3413" s="317" t="s">
        <v>3783</v>
      </c>
      <c r="D3413" s="317">
        <v>14.769769999999999</v>
      </c>
      <c r="E3413" s="317">
        <v>-17.391850000000002</v>
      </c>
      <c r="F3413" s="317">
        <v>0</v>
      </c>
      <c r="G3413" s="317">
        <v>8</v>
      </c>
      <c r="H3413" s="317">
        <v>0</v>
      </c>
      <c r="I3413" s="317">
        <v>0</v>
      </c>
      <c r="J3413" s="318" t="s">
        <v>12</v>
      </c>
      <c r="K3413" s="317" t="s">
        <v>5432</v>
      </c>
      <c r="L3413" s="317" t="s">
        <v>8896</v>
      </c>
      <c r="M3413" s="317" t="e">
        <f>VLOOKUP(L3413,[2]Feuil1!$F:$F,1,)</f>
        <v>#N/A</v>
      </c>
      <c r="N3413" s="317"/>
    </row>
    <row r="3414" spans="1:14">
      <c r="A3414" s="317" t="str">
        <f>_xlfn.XLOOKUP(B3414,NRO!I:I,NRO!H:H)</f>
        <v>DMD</v>
      </c>
      <c r="B3414" s="317" t="s">
        <v>1538</v>
      </c>
      <c r="C3414" s="317" t="s">
        <v>3892</v>
      </c>
      <c r="D3414" s="317">
        <v>14.729200000000001</v>
      </c>
      <c r="E3414" s="317">
        <v>-17.178239999999999</v>
      </c>
      <c r="F3414" s="317">
        <v>0</v>
      </c>
      <c r="G3414" s="317">
        <v>8</v>
      </c>
      <c r="H3414" s="317">
        <v>0</v>
      </c>
      <c r="I3414" s="317">
        <v>0</v>
      </c>
      <c r="J3414" s="318" t="s">
        <v>12</v>
      </c>
      <c r="K3414" s="317" t="s">
        <v>5432</v>
      </c>
      <c r="L3414" s="317" t="s">
        <v>8897</v>
      </c>
      <c r="M3414" s="317" t="e">
        <f>VLOOKUP(L3414,[2]Feuil1!$F:$F,1,)</f>
        <v>#N/A</v>
      </c>
      <c r="N3414" s="317"/>
    </row>
    <row r="3415" spans="1:14">
      <c r="A3415" s="317" t="str">
        <f>_xlfn.XLOOKUP(B3415,NRO!I:I,NRO!H:H)</f>
        <v>THS</v>
      </c>
      <c r="B3415" s="317" t="s">
        <v>1371</v>
      </c>
      <c r="C3415" s="317" t="s">
        <v>4005</v>
      </c>
      <c r="D3415" s="317">
        <v>14.752219999999999</v>
      </c>
      <c r="E3415" s="317">
        <v>-16.90099</v>
      </c>
      <c r="F3415" s="317">
        <v>0</v>
      </c>
      <c r="G3415" s="317">
        <v>8</v>
      </c>
      <c r="H3415" s="317">
        <v>0</v>
      </c>
      <c r="I3415" s="317">
        <v>0</v>
      </c>
      <c r="J3415" s="320" t="s">
        <v>23</v>
      </c>
      <c r="K3415" s="317" t="s">
        <v>5432</v>
      </c>
      <c r="L3415" s="317" t="s">
        <v>8898</v>
      </c>
      <c r="M3415" s="317" t="e">
        <f>VLOOKUP(L3415,[2]Feuil1!$F:$F,1,)</f>
        <v>#N/A</v>
      </c>
      <c r="N3415" s="317"/>
    </row>
    <row r="3416" spans="1:14">
      <c r="A3416" s="317" t="str">
        <f>_xlfn.XLOOKUP(B3416,NRO!I:I,NRO!H:H)</f>
        <v>THS</v>
      </c>
      <c r="B3416" s="317" t="s">
        <v>1371</v>
      </c>
      <c r="C3416" s="317" t="s">
        <v>3720</v>
      </c>
      <c r="D3416" s="317">
        <v>14.7515</v>
      </c>
      <c r="E3416" s="317">
        <v>-16.902699999999999</v>
      </c>
      <c r="F3416" s="317">
        <v>0</v>
      </c>
      <c r="G3416" s="317">
        <v>8</v>
      </c>
      <c r="H3416" s="317">
        <v>0</v>
      </c>
      <c r="I3416" s="317">
        <v>0</v>
      </c>
      <c r="J3416" s="320" t="s">
        <v>23</v>
      </c>
      <c r="K3416" s="317" t="s">
        <v>5432</v>
      </c>
      <c r="L3416" s="317" t="s">
        <v>8899</v>
      </c>
      <c r="M3416" s="317" t="e">
        <f>VLOOKUP(L3416,[2]Feuil1!$F:$F,1,)</f>
        <v>#N/A</v>
      </c>
      <c r="N3416" s="317"/>
    </row>
    <row r="3417" spans="1:14">
      <c r="A3417" s="317" t="str">
        <f>_xlfn.XLOOKUP(B3417,NRO!I:I,NRO!H:H)</f>
        <v>GDW</v>
      </c>
      <c r="B3417" s="317" t="s">
        <v>924</v>
      </c>
      <c r="C3417" s="317" t="s">
        <v>3718</v>
      </c>
      <c r="D3417" s="317">
        <v>14.7662</v>
      </c>
      <c r="E3417" s="317">
        <v>-17.3931</v>
      </c>
      <c r="F3417" s="317">
        <v>0</v>
      </c>
      <c r="G3417" s="317">
        <v>8</v>
      </c>
      <c r="H3417" s="317">
        <v>0</v>
      </c>
      <c r="I3417" s="317">
        <v>0</v>
      </c>
      <c r="J3417" s="318" t="s">
        <v>12</v>
      </c>
      <c r="K3417" s="317" t="s">
        <v>5432</v>
      </c>
      <c r="L3417" s="317" t="s">
        <v>8900</v>
      </c>
      <c r="M3417" s="317" t="e">
        <f>VLOOKUP(L3417,[2]Feuil1!$F:$F,1,)</f>
        <v>#N/A</v>
      </c>
      <c r="N3417" s="317"/>
    </row>
    <row r="3418" spans="1:14">
      <c r="A3418" s="317" t="str">
        <f>_xlfn.XLOOKUP(B3418,NRO!I:I,NRO!H:H)</f>
        <v>GDW</v>
      </c>
      <c r="B3418" s="317" t="s">
        <v>963</v>
      </c>
      <c r="C3418" s="317" t="s">
        <v>3822</v>
      </c>
      <c r="D3418" s="317">
        <v>14.7669</v>
      </c>
      <c r="E3418" s="317">
        <v>-17.414000000000001</v>
      </c>
      <c r="F3418" s="317">
        <v>0</v>
      </c>
      <c r="G3418" s="317">
        <v>8</v>
      </c>
      <c r="H3418" s="317">
        <v>0</v>
      </c>
      <c r="I3418" s="317">
        <v>0</v>
      </c>
      <c r="J3418" s="318" t="s">
        <v>12</v>
      </c>
      <c r="K3418" s="317" t="s">
        <v>5432</v>
      </c>
      <c r="L3418" s="317" t="s">
        <v>8901</v>
      </c>
      <c r="M3418" s="317" t="e">
        <f>VLOOKUP(L3418,[2]Feuil1!$F:$F,1,)</f>
        <v>#N/A</v>
      </c>
      <c r="N3418" s="317"/>
    </row>
    <row r="3419" spans="1:14">
      <c r="A3419" s="317" t="str">
        <f>_xlfn.XLOOKUP(B3419,NRO!I:I,NRO!H:H)</f>
        <v>MBW</v>
      </c>
      <c r="B3419" s="317" t="s">
        <v>910</v>
      </c>
      <c r="C3419" s="317" t="s">
        <v>3719</v>
      </c>
      <c r="D3419" s="317">
        <v>14.72203</v>
      </c>
      <c r="E3419" s="317">
        <v>-17.291879999999999</v>
      </c>
      <c r="F3419" s="317">
        <v>0</v>
      </c>
      <c r="G3419" s="317">
        <v>8</v>
      </c>
      <c r="H3419" s="317">
        <v>0</v>
      </c>
      <c r="I3419" s="317">
        <v>0</v>
      </c>
      <c r="J3419" s="318" t="s">
        <v>12</v>
      </c>
      <c r="K3419" s="317" t="s">
        <v>5432</v>
      </c>
      <c r="L3419" s="317" t="s">
        <v>8902</v>
      </c>
      <c r="M3419" s="317" t="e">
        <f>VLOOKUP(L3419,[2]Feuil1!$F:$F,1,)</f>
        <v>#N/A</v>
      </c>
      <c r="N3419" s="317"/>
    </row>
    <row r="3420" spans="1:14">
      <c r="A3420" s="317" t="str">
        <f>_xlfn.XLOOKUP(B3420,NRO!I:I,NRO!H:H)</f>
        <v>HAN</v>
      </c>
      <c r="B3420" s="317" t="s">
        <v>457</v>
      </c>
      <c r="C3420" s="317" t="s">
        <v>4189</v>
      </c>
      <c r="D3420" s="317">
        <v>14.7387</v>
      </c>
      <c r="E3420" s="317">
        <v>-17.419599999999999</v>
      </c>
      <c r="F3420" s="317">
        <v>0</v>
      </c>
      <c r="G3420" s="317">
        <v>6</v>
      </c>
      <c r="H3420" s="317">
        <v>0</v>
      </c>
      <c r="I3420" s="317">
        <v>0</v>
      </c>
      <c r="J3420" s="317" t="s">
        <v>19</v>
      </c>
      <c r="K3420" s="317" t="s">
        <v>5432</v>
      </c>
      <c r="L3420" s="317" t="s">
        <v>8903</v>
      </c>
      <c r="M3420" s="317" t="str">
        <f>VLOOKUP(L3420,[2]Feuil1!$F:$F,1,)</f>
        <v>O_HAN_D29_343-344_7</v>
      </c>
      <c r="N3420" s="317"/>
    </row>
    <row r="3421" spans="1:14">
      <c r="A3421" s="317" t="str">
        <f>_xlfn.XLOOKUP(B3421,NRO!I:I,NRO!H:H)</f>
        <v>MBW</v>
      </c>
      <c r="B3421" s="317" t="s">
        <v>910</v>
      </c>
      <c r="C3421" s="317" t="s">
        <v>4441</v>
      </c>
      <c r="D3421" s="317">
        <v>14.72489</v>
      </c>
      <c r="E3421" s="317">
        <v>-17.29646</v>
      </c>
      <c r="F3421" s="317">
        <v>0</v>
      </c>
      <c r="G3421" s="317">
        <v>8</v>
      </c>
      <c r="H3421" s="317">
        <v>0</v>
      </c>
      <c r="I3421" s="317">
        <v>0</v>
      </c>
      <c r="J3421" s="318" t="s">
        <v>12</v>
      </c>
      <c r="K3421" s="317" t="s">
        <v>5432</v>
      </c>
      <c r="L3421" s="317" t="s">
        <v>8904</v>
      </c>
      <c r="M3421" s="317" t="e">
        <f>VLOOKUP(L3421,[2]Feuil1!$F:$F,1,)</f>
        <v>#N/A</v>
      </c>
      <c r="N3421" s="317"/>
    </row>
    <row r="3422" spans="1:14">
      <c r="A3422" s="317" t="str">
        <f>_xlfn.XLOOKUP(B3422,NRO!I:I,NRO!H:H)</f>
        <v>MBW</v>
      </c>
      <c r="B3422" s="317" t="s">
        <v>910</v>
      </c>
      <c r="C3422" s="317" t="s">
        <v>3790</v>
      </c>
      <c r="D3422" s="317">
        <v>14.72442</v>
      </c>
      <c r="E3422" s="317">
        <v>-17.296150000000001</v>
      </c>
      <c r="F3422" s="317">
        <v>0</v>
      </c>
      <c r="G3422" s="317">
        <v>8</v>
      </c>
      <c r="H3422" s="317">
        <v>0</v>
      </c>
      <c r="I3422" s="317">
        <v>0</v>
      </c>
      <c r="J3422" s="318" t="s">
        <v>12</v>
      </c>
      <c r="K3422" s="317" t="s">
        <v>5432</v>
      </c>
      <c r="L3422" s="317" t="s">
        <v>8905</v>
      </c>
      <c r="M3422" s="317" t="e">
        <f>VLOOKUP(L3422,[2]Feuil1!$F:$F,1,)</f>
        <v>#N/A</v>
      </c>
      <c r="N3422" s="317"/>
    </row>
    <row r="3423" spans="1:14">
      <c r="A3423" s="317" t="str">
        <f>_xlfn.XLOOKUP(B3423,NRO!I:I,NRO!H:H)</f>
        <v>MBW</v>
      </c>
      <c r="B3423" s="317" t="s">
        <v>910</v>
      </c>
      <c r="C3423" s="317" t="s">
        <v>3697</v>
      </c>
      <c r="D3423" s="317">
        <v>14.72761</v>
      </c>
      <c r="E3423" s="317">
        <v>-17.296659999999999</v>
      </c>
      <c r="F3423" s="317">
        <v>0</v>
      </c>
      <c r="G3423" s="317">
        <v>8</v>
      </c>
      <c r="H3423" s="317">
        <v>0</v>
      </c>
      <c r="I3423" s="317">
        <v>0</v>
      </c>
      <c r="J3423" s="318" t="s">
        <v>12</v>
      </c>
      <c r="K3423" s="317" t="s">
        <v>5432</v>
      </c>
      <c r="L3423" s="317" t="s">
        <v>8906</v>
      </c>
      <c r="M3423" s="317" t="e">
        <f>VLOOKUP(L3423,[2]Feuil1!$F:$F,1,)</f>
        <v>#N/A</v>
      </c>
      <c r="N3423" s="317"/>
    </row>
    <row r="3424" spans="1:14">
      <c r="A3424" s="317" t="str">
        <f>_xlfn.XLOOKUP(B3424,NRO!I:I,NRO!H:H)</f>
        <v>TBM</v>
      </c>
      <c r="B3424" s="317" t="s">
        <v>1524</v>
      </c>
      <c r="C3424" s="317" t="s">
        <v>3878</v>
      </c>
      <c r="D3424" s="317">
        <v>14.863960000000001</v>
      </c>
      <c r="E3424" s="317">
        <v>-15.830209999999999</v>
      </c>
      <c r="F3424" s="317">
        <v>0</v>
      </c>
      <c r="G3424" s="317">
        <v>8</v>
      </c>
      <c r="H3424" s="317">
        <v>0</v>
      </c>
      <c r="I3424" s="317">
        <v>0</v>
      </c>
      <c r="J3424" s="320" t="s">
        <v>5430</v>
      </c>
      <c r="K3424" s="317" t="s">
        <v>5432</v>
      </c>
      <c r="L3424" s="317" t="s">
        <v>8907</v>
      </c>
      <c r="M3424" s="317" t="e">
        <f>VLOOKUP(L3424,[2]Feuil1!$F:$F,1,)</f>
        <v>#N/A</v>
      </c>
      <c r="N3424" s="317"/>
    </row>
    <row r="3425" spans="1:14">
      <c r="A3425" s="317" t="str">
        <f>_xlfn.XLOOKUP(B3425,NRO!I:I,NRO!H:H)</f>
        <v>GMB</v>
      </c>
      <c r="B3425" s="317" t="s">
        <v>761</v>
      </c>
      <c r="C3425" s="317" t="s">
        <v>4846</v>
      </c>
      <c r="D3425" s="317">
        <v>14.4495</v>
      </c>
      <c r="E3425" s="317">
        <v>-16.992719999999998</v>
      </c>
      <c r="F3425" s="317">
        <v>0</v>
      </c>
      <c r="G3425" s="317">
        <v>6</v>
      </c>
      <c r="H3425" s="317">
        <v>0</v>
      </c>
      <c r="I3425" s="317">
        <v>0</v>
      </c>
      <c r="J3425" s="320" t="s">
        <v>23</v>
      </c>
      <c r="K3425" s="317" t="s">
        <v>5432</v>
      </c>
      <c r="L3425" s="317" t="s">
        <v>8908</v>
      </c>
      <c r="M3425" s="317" t="e">
        <f>VLOOKUP(L3425,[2]Feuil1!$F:$F,1,)</f>
        <v>#N/A</v>
      </c>
      <c r="N3425" s="317"/>
    </row>
    <row r="3426" spans="1:14">
      <c r="A3426" s="317" t="str">
        <f>_xlfn.XLOOKUP(B3426,NRO!I:I,NRO!H:H)</f>
        <v>YOF</v>
      </c>
      <c r="B3426" s="317" t="s">
        <v>830</v>
      </c>
      <c r="C3426" s="317" t="s">
        <v>4304</v>
      </c>
      <c r="D3426" s="317">
        <v>14.748028</v>
      </c>
      <c r="E3426" s="317">
        <v>-17.502320999999998</v>
      </c>
      <c r="F3426" s="317">
        <v>0</v>
      </c>
      <c r="G3426" s="317">
        <v>6</v>
      </c>
      <c r="H3426" s="317">
        <v>0</v>
      </c>
      <c r="I3426" s="317">
        <v>0</v>
      </c>
      <c r="J3426" s="317" t="s">
        <v>19</v>
      </c>
      <c r="K3426" s="317" t="s">
        <v>5432</v>
      </c>
      <c r="L3426" s="317" t="s">
        <v>8909</v>
      </c>
      <c r="M3426" s="317" t="e">
        <f>VLOOKUP(L3426,[2]Feuil1!$F:$F,1,)</f>
        <v>#N/A</v>
      </c>
      <c r="N3426" s="317"/>
    </row>
    <row r="3427" spans="1:14">
      <c r="A3427" s="317" t="str">
        <f>_xlfn.XLOOKUP(B3427,NRO!I:I,NRO!H:H)</f>
        <v>TIA</v>
      </c>
      <c r="B3427" s="317" t="s">
        <v>818</v>
      </c>
      <c r="C3427" s="317" t="s">
        <v>3941</v>
      </c>
      <c r="D3427" s="317">
        <v>14.74949</v>
      </c>
      <c r="E3427" s="317">
        <v>-17.398900000000001</v>
      </c>
      <c r="F3427" s="317">
        <v>0</v>
      </c>
      <c r="G3427" s="317">
        <v>6</v>
      </c>
      <c r="H3427" s="317">
        <v>0</v>
      </c>
      <c r="I3427" s="317">
        <v>0</v>
      </c>
      <c r="J3427" s="318" t="s">
        <v>12</v>
      </c>
      <c r="K3427" s="317" t="s">
        <v>5432</v>
      </c>
      <c r="L3427" s="317" t="s">
        <v>8910</v>
      </c>
      <c r="M3427" s="317" t="e">
        <f>VLOOKUP(L3427,[2]Feuil1!$F:$F,1,)</f>
        <v>#N/A</v>
      </c>
      <c r="N3427" s="317"/>
    </row>
    <row r="3428" spans="1:14">
      <c r="A3428" s="317" t="str">
        <f>_xlfn.XLOOKUP(B3428,NRO!I:I,NRO!H:H)</f>
        <v>ACA</v>
      </c>
      <c r="B3428" s="317" t="s">
        <v>191</v>
      </c>
      <c r="C3428" s="317" t="s">
        <v>5008</v>
      </c>
      <c r="D3428" s="317">
        <v>14.693939</v>
      </c>
      <c r="E3428" s="317">
        <v>-17.459015999999998</v>
      </c>
      <c r="F3428" s="317">
        <v>0</v>
      </c>
      <c r="G3428" s="317">
        <v>6</v>
      </c>
      <c r="H3428" s="317">
        <v>0</v>
      </c>
      <c r="I3428" s="317">
        <v>0</v>
      </c>
      <c r="J3428" s="317" t="s">
        <v>19</v>
      </c>
      <c r="K3428" s="317" t="s">
        <v>5432</v>
      </c>
      <c r="L3428" s="317" t="s">
        <v>8911</v>
      </c>
      <c r="M3428" s="317" t="e">
        <f>VLOOKUP(L3428,[2]Feuil1!$F:$F,1,)</f>
        <v>#N/A</v>
      </c>
      <c r="N3428" s="317"/>
    </row>
    <row r="3429" spans="1:14">
      <c r="A3429" s="317" t="str">
        <f>_xlfn.XLOOKUP(B3429,NRO!I:I,NRO!H:H)</f>
        <v>HAN</v>
      </c>
      <c r="B3429" s="317" t="s">
        <v>396</v>
      </c>
      <c r="C3429" s="317" t="s">
        <v>4067</v>
      </c>
      <c r="D3429" s="317">
        <v>14.7378</v>
      </c>
      <c r="E3429" s="317">
        <v>-17.430700000000002</v>
      </c>
      <c r="F3429" s="317">
        <v>0</v>
      </c>
      <c r="G3429" s="317">
        <v>6</v>
      </c>
      <c r="H3429" s="317">
        <v>0</v>
      </c>
      <c r="I3429" s="317">
        <v>0</v>
      </c>
      <c r="J3429" s="317" t="s">
        <v>19</v>
      </c>
      <c r="K3429" s="317" t="s">
        <v>5432</v>
      </c>
      <c r="L3429" s="317" t="s">
        <v>8912</v>
      </c>
      <c r="M3429" s="317" t="e">
        <f>VLOOKUP(L3429,[2]Feuil1!$F:$F,1,)</f>
        <v>#N/A</v>
      </c>
      <c r="N3429" s="317"/>
    </row>
    <row r="3430" spans="1:14">
      <c r="A3430" s="317" t="str">
        <f>_xlfn.XLOOKUP(B3430,NRO!I:I,NRO!H:H)</f>
        <v>KMR</v>
      </c>
      <c r="B3430" s="317" t="s">
        <v>938</v>
      </c>
      <c r="C3430" s="317" t="s">
        <v>3834</v>
      </c>
      <c r="D3430" s="317">
        <v>14.804489999999999</v>
      </c>
      <c r="E3430" s="317">
        <v>-17.33268</v>
      </c>
      <c r="F3430" s="317">
        <v>0</v>
      </c>
      <c r="G3430" s="317">
        <v>8</v>
      </c>
      <c r="H3430" s="317">
        <v>0</v>
      </c>
      <c r="I3430" s="317">
        <v>0</v>
      </c>
      <c r="J3430" s="318" t="s">
        <v>12</v>
      </c>
      <c r="K3430" s="317" t="s">
        <v>5432</v>
      </c>
      <c r="L3430" s="317" t="s">
        <v>8913</v>
      </c>
      <c r="M3430" s="317" t="str">
        <f>VLOOKUP(L3430,[2]Feuil1!$F:$F,1,)</f>
        <v>O_KMR_L52_PBO204_7</v>
      </c>
      <c r="N3430" s="317"/>
    </row>
    <row r="3431" spans="1:14">
      <c r="A3431" s="317" t="str">
        <f>_xlfn.XLOOKUP(B3431,NRO!I:I,NRO!H:H)</f>
        <v>YOF</v>
      </c>
      <c r="B3431" s="317" t="s">
        <v>281</v>
      </c>
      <c r="C3431" s="317" t="s">
        <v>4331</v>
      </c>
      <c r="D3431" s="317">
        <v>14.74733</v>
      </c>
      <c r="E3431" s="317">
        <v>-17.497150000000001</v>
      </c>
      <c r="F3431" s="317">
        <v>0</v>
      </c>
      <c r="G3431" s="317">
        <v>6</v>
      </c>
      <c r="H3431" s="317">
        <v>0</v>
      </c>
      <c r="I3431" s="317">
        <v>0</v>
      </c>
      <c r="J3431" s="317" t="s">
        <v>19</v>
      </c>
      <c r="K3431" s="317" t="s">
        <v>5432</v>
      </c>
      <c r="L3431" s="317" t="s">
        <v>8914</v>
      </c>
      <c r="M3431" s="317" t="e">
        <f>VLOOKUP(L3431,[2]Feuil1!$F:$F,1,)</f>
        <v>#N/A</v>
      </c>
      <c r="N3431" s="317"/>
    </row>
    <row r="3432" spans="1:14">
      <c r="A3432" s="317" t="str">
        <f>_xlfn.XLOOKUP(B3432,NRO!I:I,NRO!H:H)</f>
        <v>SVD</v>
      </c>
      <c r="B3432" s="317" t="s">
        <v>142</v>
      </c>
      <c r="C3432" s="317" t="s">
        <v>5133</v>
      </c>
      <c r="D3432" s="317">
        <v>14.708837000000001</v>
      </c>
      <c r="E3432" s="317">
        <v>-17.469486</v>
      </c>
      <c r="F3432" s="317">
        <v>0</v>
      </c>
      <c r="G3432" s="317">
        <v>6</v>
      </c>
      <c r="H3432" s="317">
        <v>0</v>
      </c>
      <c r="I3432" s="317">
        <v>0</v>
      </c>
      <c r="J3432" s="317" t="s">
        <v>19</v>
      </c>
      <c r="K3432" s="317" t="s">
        <v>5432</v>
      </c>
      <c r="L3432" s="317" t="s">
        <v>8915</v>
      </c>
      <c r="M3432" s="317" t="e">
        <f>VLOOKUP(L3432,[2]Feuil1!$F:$F,1,)</f>
        <v>#N/A</v>
      </c>
      <c r="N3432" s="317"/>
    </row>
    <row r="3433" spans="1:14">
      <c r="A3433" s="317" t="str">
        <f>_xlfn.XLOOKUP(B3433,NRO!I:I,NRO!H:H)</f>
        <v>SVD</v>
      </c>
      <c r="B3433" s="317" t="s">
        <v>1301</v>
      </c>
      <c r="C3433" s="317" t="s">
        <v>4089</v>
      </c>
      <c r="D3433" s="317">
        <v>14.71171</v>
      </c>
      <c r="E3433" s="317">
        <v>-17.469850000000001</v>
      </c>
      <c r="F3433" s="317">
        <v>0</v>
      </c>
      <c r="G3433" s="317">
        <v>6</v>
      </c>
      <c r="H3433" s="317">
        <v>0</v>
      </c>
      <c r="I3433" s="317">
        <v>0</v>
      </c>
      <c r="J3433" s="317" t="s">
        <v>19</v>
      </c>
      <c r="K3433" s="317" t="s">
        <v>5432</v>
      </c>
      <c r="L3433" s="317" t="s">
        <v>8916</v>
      </c>
      <c r="M3433" s="317" t="e">
        <f>VLOOKUP(L3433,[2]Feuil1!$F:$F,1,)</f>
        <v>#N/A</v>
      </c>
      <c r="N3433" s="317"/>
    </row>
    <row r="3434" spans="1:14">
      <c r="A3434" s="317" t="str">
        <f>_xlfn.XLOOKUP(B3434,NRO!I:I,NRO!H:H)</f>
        <v>SGK</v>
      </c>
      <c r="B3434" s="317" t="s">
        <v>801</v>
      </c>
      <c r="C3434" s="317" t="s">
        <v>3774</v>
      </c>
      <c r="D3434" s="317">
        <v>14.769410000000001</v>
      </c>
      <c r="E3434" s="317">
        <v>-17.217379999999999</v>
      </c>
      <c r="F3434" s="317">
        <v>0</v>
      </c>
      <c r="G3434" s="317">
        <v>8</v>
      </c>
      <c r="H3434" s="317">
        <v>0</v>
      </c>
      <c r="I3434" s="317">
        <v>0</v>
      </c>
      <c r="J3434" s="318" t="s">
        <v>12</v>
      </c>
      <c r="K3434" s="317" t="s">
        <v>5432</v>
      </c>
      <c r="L3434" s="317" t="s">
        <v>8917</v>
      </c>
      <c r="M3434" s="317" t="e">
        <f>VLOOKUP(L3434,[2]Feuil1!$F:$F,1,)</f>
        <v>#N/A</v>
      </c>
      <c r="N3434" s="317"/>
    </row>
    <row r="3435" spans="1:14">
      <c r="A3435" s="317" t="str">
        <f>_xlfn.XLOOKUP(B3435,NRO!I:I,NRO!H:H)</f>
        <v>ACA</v>
      </c>
      <c r="B3435" s="317" t="s">
        <v>190</v>
      </c>
      <c r="C3435" s="317" t="s">
        <v>4961</v>
      </c>
      <c r="D3435" s="317">
        <v>14.702012</v>
      </c>
      <c r="E3435" s="317">
        <v>-17.475287000000002</v>
      </c>
      <c r="F3435" s="317">
        <v>0</v>
      </c>
      <c r="G3435" s="317">
        <v>20</v>
      </c>
      <c r="H3435" s="317">
        <v>0</v>
      </c>
      <c r="I3435" s="317">
        <v>0</v>
      </c>
      <c r="J3435" s="317" t="s">
        <v>19</v>
      </c>
      <c r="K3435" s="317" t="s">
        <v>5432</v>
      </c>
      <c r="L3435" s="317" t="s">
        <v>8918</v>
      </c>
      <c r="M3435" s="317" t="e">
        <f>VLOOKUP(L3435,[2]Feuil1!$F:$F,1,)</f>
        <v>#N/A</v>
      </c>
      <c r="N3435" s="317"/>
    </row>
    <row r="3436" spans="1:14">
      <c r="A3436" s="317" t="str">
        <f>_xlfn.XLOOKUP(B3436,NRO!I:I,NRO!H:H)</f>
        <v>SVD</v>
      </c>
      <c r="B3436" s="317" t="s">
        <v>178</v>
      </c>
      <c r="C3436" s="317" t="s">
        <v>4191</v>
      </c>
      <c r="D3436" s="317">
        <v>14.721</v>
      </c>
      <c r="E3436" s="317">
        <v>-17.473600000000001</v>
      </c>
      <c r="F3436" s="317">
        <v>0</v>
      </c>
      <c r="G3436" s="317">
        <v>6</v>
      </c>
      <c r="H3436" s="317">
        <v>0</v>
      </c>
      <c r="I3436" s="317">
        <v>0</v>
      </c>
      <c r="J3436" s="317" t="s">
        <v>19</v>
      </c>
      <c r="K3436" s="317" t="s">
        <v>5432</v>
      </c>
      <c r="L3436" s="317" t="s">
        <v>8919</v>
      </c>
      <c r="M3436" s="317" t="e">
        <f>VLOOKUP(L3436,[2]Feuil1!$F:$F,1,)</f>
        <v>#N/A</v>
      </c>
      <c r="N3436" s="317"/>
    </row>
    <row r="3437" spans="1:14">
      <c r="A3437" s="317" t="str">
        <f>_xlfn.XLOOKUP(B3437,NRO!I:I,NRO!H:H)</f>
        <v>SMN</v>
      </c>
      <c r="B3437" s="317" t="s">
        <v>530</v>
      </c>
      <c r="C3437" s="317" t="s">
        <v>4832</v>
      </c>
      <c r="D3437" s="317">
        <v>14.4701</v>
      </c>
      <c r="E3437" s="317">
        <v>-17.037680000000002</v>
      </c>
      <c r="F3437" s="317">
        <v>0</v>
      </c>
      <c r="G3437" s="317">
        <v>6</v>
      </c>
      <c r="H3437" s="317">
        <v>0</v>
      </c>
      <c r="I3437" s="317">
        <v>0</v>
      </c>
      <c r="J3437" s="320" t="s">
        <v>23</v>
      </c>
      <c r="K3437" s="317" t="s">
        <v>5432</v>
      </c>
      <c r="L3437" s="317" t="s">
        <v>8920</v>
      </c>
      <c r="M3437" s="317" t="e">
        <f>VLOOKUP(L3437,[2]Feuil1!$F:$F,1,)</f>
        <v>#N/A</v>
      </c>
      <c r="N3437" s="317"/>
    </row>
    <row r="3438" spans="1:14">
      <c r="A3438" s="317" t="str">
        <f>_xlfn.XLOOKUP(B3438,NRO!I:I,NRO!H:H)</f>
        <v>SEB</v>
      </c>
      <c r="B3438" s="317" t="s">
        <v>1552</v>
      </c>
      <c r="C3438" s="317" t="s">
        <v>3875</v>
      </c>
      <c r="D3438" s="317">
        <v>14.728999999999999</v>
      </c>
      <c r="E3438" s="317">
        <v>-17.136240000000001</v>
      </c>
      <c r="F3438" s="317">
        <v>0</v>
      </c>
      <c r="G3438" s="317">
        <v>8</v>
      </c>
      <c r="H3438" s="317">
        <v>0</v>
      </c>
      <c r="I3438" s="317">
        <v>0</v>
      </c>
      <c r="J3438" s="318" t="s">
        <v>12</v>
      </c>
      <c r="K3438" s="317" t="s">
        <v>5432</v>
      </c>
      <c r="L3438" s="317" t="s">
        <v>8921</v>
      </c>
      <c r="M3438" s="317" t="e">
        <f>VLOOKUP(L3438,[2]Feuil1!$F:$F,1,)</f>
        <v>#N/A</v>
      </c>
      <c r="N3438" s="317"/>
    </row>
    <row r="3439" spans="1:14">
      <c r="A3439" s="317" t="str">
        <f>_xlfn.XLOOKUP(B3439,NRO!I:I,NRO!H:H)</f>
        <v>ALM</v>
      </c>
      <c r="B3439" s="317" t="s">
        <v>200</v>
      </c>
      <c r="C3439" s="317" t="s">
        <v>5008</v>
      </c>
      <c r="D3439" s="317">
        <v>14.750109999999999</v>
      </c>
      <c r="E3439" s="317">
        <v>-17.516010000000001</v>
      </c>
      <c r="F3439" s="317">
        <v>0</v>
      </c>
      <c r="G3439" s="317">
        <v>6</v>
      </c>
      <c r="H3439" s="317">
        <v>0</v>
      </c>
      <c r="I3439" s="317">
        <v>0</v>
      </c>
      <c r="J3439" s="317" t="s">
        <v>19</v>
      </c>
      <c r="K3439" s="317" t="s">
        <v>5432</v>
      </c>
      <c r="L3439" s="317" t="s">
        <v>8922</v>
      </c>
      <c r="M3439" s="317" t="e">
        <f>VLOOKUP(L3439,[2]Feuil1!$F:$F,1,)</f>
        <v>#N/A</v>
      </c>
      <c r="N3439" s="317"/>
    </row>
    <row r="3440" spans="1:14">
      <c r="A3440" s="317" t="str">
        <f>_xlfn.XLOOKUP(B3440,NRO!I:I,NRO!H:H)</f>
        <v>MBW</v>
      </c>
      <c r="B3440" s="317" t="s">
        <v>668</v>
      </c>
      <c r="C3440" s="317" t="s">
        <v>4381</v>
      </c>
      <c r="D3440" s="317">
        <v>14.75163</v>
      </c>
      <c r="E3440" s="317">
        <v>-17.299980000000001</v>
      </c>
      <c r="F3440" s="317">
        <v>0</v>
      </c>
      <c r="G3440" s="317">
        <v>6</v>
      </c>
      <c r="H3440" s="317">
        <v>0</v>
      </c>
      <c r="I3440" s="317">
        <v>0</v>
      </c>
      <c r="J3440" s="318" t="s">
        <v>12</v>
      </c>
      <c r="K3440" s="317" t="s">
        <v>5432</v>
      </c>
      <c r="L3440" s="317" t="s">
        <v>8923</v>
      </c>
      <c r="M3440" s="317" t="e">
        <f>VLOOKUP(L3440,[2]Feuil1!$F:$F,1,)</f>
        <v>#N/A</v>
      </c>
      <c r="N3440" s="317"/>
    </row>
    <row r="3441" spans="1:14">
      <c r="A3441" s="317" t="str">
        <f>_xlfn.XLOOKUP(B3441,NRO!I:I,NRO!H:H)</f>
        <v>TIA</v>
      </c>
      <c r="B3441" s="317" t="s">
        <v>848</v>
      </c>
      <c r="C3441" s="317" t="s">
        <v>3762</v>
      </c>
      <c r="D3441" s="317">
        <v>14.7437</v>
      </c>
      <c r="E3441" s="317">
        <v>-17.41103</v>
      </c>
      <c r="F3441" s="317">
        <v>0</v>
      </c>
      <c r="G3441" s="317">
        <v>8</v>
      </c>
      <c r="H3441" s="317">
        <v>0</v>
      </c>
      <c r="I3441" s="317">
        <v>0</v>
      </c>
      <c r="J3441" s="318" t="s">
        <v>12</v>
      </c>
      <c r="K3441" s="317" t="s">
        <v>5432</v>
      </c>
      <c r="L3441" s="317" t="s">
        <v>8924</v>
      </c>
      <c r="M3441" s="317" t="e">
        <f>VLOOKUP(L3441,[2]Feuil1!$F:$F,1,)</f>
        <v>#N/A</v>
      </c>
      <c r="N3441" s="317"/>
    </row>
    <row r="3442" spans="1:14">
      <c r="A3442" s="317" t="str">
        <f>_xlfn.XLOOKUP(B3442,NRO!I:I,NRO!H:H)</f>
        <v>TIA</v>
      </c>
      <c r="B3442" s="317" t="s">
        <v>1009</v>
      </c>
      <c r="C3442" s="317" t="s">
        <v>4112</v>
      </c>
      <c r="D3442" s="317">
        <v>14.75177</v>
      </c>
      <c r="E3442" s="317">
        <v>-17.344539999999999</v>
      </c>
      <c r="F3442" s="317">
        <v>0</v>
      </c>
      <c r="G3442" s="317">
        <v>8</v>
      </c>
      <c r="H3442" s="317">
        <v>0</v>
      </c>
      <c r="I3442" s="317">
        <v>0</v>
      </c>
      <c r="J3442" s="318" t="s">
        <v>12</v>
      </c>
      <c r="K3442" s="317" t="s">
        <v>5432</v>
      </c>
      <c r="L3442" s="317" t="s">
        <v>8925</v>
      </c>
      <c r="M3442" s="317" t="e">
        <f>VLOOKUP(L3442,[2]Feuil1!$F:$F,1,)</f>
        <v>#N/A</v>
      </c>
      <c r="N3442" s="317"/>
    </row>
    <row r="3443" spans="1:14">
      <c r="A3443" s="317" t="str">
        <f>_xlfn.XLOOKUP(B3443,NRO!I:I,NRO!H:H)</f>
        <v>TIV</v>
      </c>
      <c r="B3443" s="317" t="s">
        <v>1623</v>
      </c>
      <c r="C3443" s="317" t="s">
        <v>4012</v>
      </c>
      <c r="D3443" s="317">
        <v>14.9269</v>
      </c>
      <c r="E3443" s="317">
        <v>-16.815639999999998</v>
      </c>
      <c r="F3443" s="317">
        <v>0</v>
      </c>
      <c r="G3443" s="317">
        <v>8</v>
      </c>
      <c r="H3443" s="317">
        <v>0</v>
      </c>
      <c r="I3443" s="317">
        <v>0</v>
      </c>
      <c r="J3443" s="320" t="s">
        <v>23</v>
      </c>
      <c r="K3443" s="317" t="s">
        <v>5432</v>
      </c>
      <c r="L3443" s="317" t="s">
        <v>8926</v>
      </c>
      <c r="M3443" s="317" t="e">
        <f>VLOOKUP(L3443,[2]Feuil1!$F:$F,1,)</f>
        <v>#N/A</v>
      </c>
      <c r="N3443" s="317"/>
    </row>
    <row r="3444" spans="1:14">
      <c r="A3444" s="317" t="str">
        <f>_xlfn.XLOOKUP(B3444,NRO!I:I,NRO!H:H)</f>
        <v>ZIG</v>
      </c>
      <c r="B3444" s="317" t="s">
        <v>812</v>
      </c>
      <c r="C3444" s="317" t="s">
        <v>4652</v>
      </c>
      <c r="D3444" s="317">
        <v>12.549010000000001</v>
      </c>
      <c r="E3444" s="317">
        <v>-16.271789999999999</v>
      </c>
      <c r="F3444" s="317">
        <v>0</v>
      </c>
      <c r="G3444" s="317">
        <v>6</v>
      </c>
      <c r="H3444" s="317">
        <v>0</v>
      </c>
      <c r="I3444" s="317">
        <v>0</v>
      </c>
      <c r="J3444" s="319" t="s">
        <v>17</v>
      </c>
      <c r="K3444" s="317" t="s">
        <v>5432</v>
      </c>
      <c r="L3444" s="317" t="s">
        <v>8927</v>
      </c>
      <c r="M3444" s="317" t="e">
        <f>VLOOKUP(L3444,[2]Feuil1!$F:$F,1,)</f>
        <v>#N/A</v>
      </c>
      <c r="N3444" s="317"/>
    </row>
    <row r="3445" spans="1:14">
      <c r="A3445" s="317" t="str">
        <f>_xlfn.XLOOKUP(B3445,NRO!I:I,NRO!H:H)</f>
        <v>KMR</v>
      </c>
      <c r="B3445" s="317" t="s">
        <v>833</v>
      </c>
      <c r="C3445" s="317" t="s">
        <v>4040</v>
      </c>
      <c r="D3445" s="317">
        <v>14.77187</v>
      </c>
      <c r="E3445" s="317">
        <v>-17.36225</v>
      </c>
      <c r="F3445" s="317">
        <v>0</v>
      </c>
      <c r="G3445" s="317">
        <v>6</v>
      </c>
      <c r="H3445" s="317">
        <v>0</v>
      </c>
      <c r="I3445" s="317">
        <v>0</v>
      </c>
      <c r="J3445" s="318" t="s">
        <v>12</v>
      </c>
      <c r="K3445" s="317" t="s">
        <v>5432</v>
      </c>
      <c r="L3445" s="317" t="s">
        <v>8928</v>
      </c>
      <c r="M3445" s="317" t="e">
        <f>VLOOKUP(L3445,[2]Feuil1!$F:$F,1,)</f>
        <v>#N/A</v>
      </c>
      <c r="N3445" s="317"/>
    </row>
    <row r="3446" spans="1:14">
      <c r="A3446" s="317" t="str">
        <f>_xlfn.XLOOKUP(B3446,NRO!I:I,NRO!H:H)</f>
        <v>THS</v>
      </c>
      <c r="B3446" s="317" t="s">
        <v>1420</v>
      </c>
      <c r="C3446" s="317" t="s">
        <v>3694</v>
      </c>
      <c r="D3446" s="317">
        <v>14.7737</v>
      </c>
      <c r="E3446" s="317">
        <v>-16.924150000000001</v>
      </c>
      <c r="F3446" s="317">
        <v>0</v>
      </c>
      <c r="G3446" s="317">
        <v>8</v>
      </c>
      <c r="H3446" s="317">
        <v>0</v>
      </c>
      <c r="I3446" s="317">
        <v>0</v>
      </c>
      <c r="J3446" s="320" t="s">
        <v>23</v>
      </c>
      <c r="K3446" s="317" t="s">
        <v>5432</v>
      </c>
      <c r="L3446" s="317" t="s">
        <v>8929</v>
      </c>
      <c r="M3446" s="317" t="e">
        <f>VLOOKUP(L3446,[2]Feuil1!$F:$F,1,)</f>
        <v>#N/A</v>
      </c>
      <c r="N3446" s="317"/>
    </row>
    <row r="3447" spans="1:14">
      <c r="A3447" s="317" t="str">
        <f>_xlfn.XLOOKUP(B3447,NRO!I:I,NRO!H:H)</f>
        <v>MBR</v>
      </c>
      <c r="B3447" s="317" t="s">
        <v>742</v>
      </c>
      <c r="C3447" s="317" t="s">
        <v>4904</v>
      </c>
      <c r="D3447" s="317">
        <v>14.341189999999999</v>
      </c>
      <c r="E3447" s="317">
        <v>-16.925560000000001</v>
      </c>
      <c r="F3447" s="317">
        <v>0</v>
      </c>
      <c r="G3447" s="317">
        <v>6</v>
      </c>
      <c r="H3447" s="317">
        <v>0</v>
      </c>
      <c r="I3447" s="317">
        <v>0</v>
      </c>
      <c r="J3447" s="320" t="s">
        <v>23</v>
      </c>
      <c r="K3447" s="317" t="s">
        <v>5432</v>
      </c>
      <c r="L3447" s="317" t="s">
        <v>8930</v>
      </c>
      <c r="M3447" s="317" t="e">
        <f>VLOOKUP(L3447,[2]Feuil1!$F:$F,1,)</f>
        <v>#N/A</v>
      </c>
      <c r="N3447" s="317"/>
    </row>
    <row r="3448" spans="1:14">
      <c r="A3448" s="317" t="str">
        <f>_xlfn.XLOOKUP(B3448,NRO!I:I,NRO!H:H)</f>
        <v>GDW</v>
      </c>
      <c r="B3448" s="317" t="s">
        <v>1178</v>
      </c>
      <c r="C3448" s="317" t="s">
        <v>4400</v>
      </c>
      <c r="D3448" s="317">
        <v>14.781219999999999</v>
      </c>
      <c r="E3448" s="317">
        <v>-17.384160000000001</v>
      </c>
      <c r="F3448" s="317">
        <v>0</v>
      </c>
      <c r="G3448" s="317">
        <v>8</v>
      </c>
      <c r="H3448" s="317">
        <v>0</v>
      </c>
      <c r="I3448" s="317">
        <v>0</v>
      </c>
      <c r="J3448" s="318" t="s">
        <v>12</v>
      </c>
      <c r="K3448" s="317" t="s">
        <v>5432</v>
      </c>
      <c r="L3448" s="317" t="s">
        <v>8931</v>
      </c>
      <c r="M3448" s="317" t="e">
        <f>VLOOKUP(L3448,[2]Feuil1!$F:$F,1,)</f>
        <v>#N/A</v>
      </c>
      <c r="N3448" s="317"/>
    </row>
    <row r="3449" spans="1:14">
      <c r="A3449" s="317" t="str">
        <f>_xlfn.XLOOKUP(B3449,NRO!I:I,NRO!H:H)</f>
        <v>TIA</v>
      </c>
      <c r="B3449" s="317" t="s">
        <v>1503</v>
      </c>
      <c r="C3449" s="317" t="s">
        <v>3913</v>
      </c>
      <c r="D3449" s="317">
        <v>14.74906</v>
      </c>
      <c r="E3449" s="317">
        <v>-17.383209999999998</v>
      </c>
      <c r="F3449" s="317">
        <v>0</v>
      </c>
      <c r="G3449" s="317">
        <v>8</v>
      </c>
      <c r="H3449" s="317">
        <v>0</v>
      </c>
      <c r="I3449" s="317">
        <v>0</v>
      </c>
      <c r="J3449" s="318" t="s">
        <v>12</v>
      </c>
      <c r="K3449" s="317" t="s">
        <v>5432</v>
      </c>
      <c r="L3449" s="317" t="s">
        <v>8932</v>
      </c>
      <c r="M3449" s="317" t="e">
        <f>VLOOKUP(L3449,[2]Feuil1!$F:$F,1,)</f>
        <v>#N/A</v>
      </c>
      <c r="N3449" s="317"/>
    </row>
    <row r="3450" spans="1:14">
      <c r="A3450" s="317" t="str">
        <f>_xlfn.XLOOKUP(B3450,NRO!I:I,NRO!H:H)</f>
        <v>KLK</v>
      </c>
      <c r="B3450" s="317" t="s">
        <v>616</v>
      </c>
      <c r="C3450" s="317" t="s">
        <v>5354</v>
      </c>
      <c r="D3450" s="317">
        <v>14.13091</v>
      </c>
      <c r="E3450" s="317">
        <v>-16.090389999999999</v>
      </c>
      <c r="F3450" s="317">
        <v>0</v>
      </c>
      <c r="G3450" s="317">
        <v>6</v>
      </c>
      <c r="H3450" s="317">
        <v>0</v>
      </c>
      <c r="I3450" s="317">
        <v>0</v>
      </c>
      <c r="J3450" s="322" t="s">
        <v>41</v>
      </c>
      <c r="K3450" s="317" t="s">
        <v>5432</v>
      </c>
      <c r="L3450" s="317" t="s">
        <v>8933</v>
      </c>
      <c r="M3450" s="317" t="e">
        <f>VLOOKUP(L3450,[2]Feuil1!$F:$F,1,)</f>
        <v>#N/A</v>
      </c>
      <c r="N3450" s="317"/>
    </row>
    <row r="3451" spans="1:14">
      <c r="A3451" s="317" t="str">
        <f>_xlfn.XLOOKUP(B3451,NRO!I:I,NRO!H:H)</f>
        <v>TIA</v>
      </c>
      <c r="B3451" s="317" t="s">
        <v>1503</v>
      </c>
      <c r="C3451" s="317" t="s">
        <v>4024</v>
      </c>
      <c r="D3451" s="317">
        <v>14.74912</v>
      </c>
      <c r="E3451" s="317">
        <v>-17.38242</v>
      </c>
      <c r="F3451" s="317">
        <v>0</v>
      </c>
      <c r="G3451" s="317">
        <v>8</v>
      </c>
      <c r="H3451" s="317">
        <v>0</v>
      </c>
      <c r="I3451" s="317">
        <v>0</v>
      </c>
      <c r="J3451" s="318" t="s">
        <v>12</v>
      </c>
      <c r="K3451" s="317" t="s">
        <v>5432</v>
      </c>
      <c r="L3451" s="317" t="s">
        <v>8934</v>
      </c>
      <c r="M3451" s="317" t="e">
        <f>VLOOKUP(L3451,[2]Feuil1!$F:$F,1,)</f>
        <v>#N/A</v>
      </c>
      <c r="N3451" s="317"/>
    </row>
    <row r="3452" spans="1:14">
      <c r="A3452" s="317" t="str">
        <f>_xlfn.XLOOKUP(B3452,NRO!I:I,NRO!H:H)</f>
        <v>MBR</v>
      </c>
      <c r="B3452" s="317" t="s">
        <v>735</v>
      </c>
      <c r="C3452" s="317" t="s">
        <v>5355</v>
      </c>
      <c r="D3452" s="317">
        <v>14.41014</v>
      </c>
      <c r="E3452" s="317">
        <v>-16.966349999999998</v>
      </c>
      <c r="F3452" s="317">
        <v>0</v>
      </c>
      <c r="G3452" s="317">
        <v>6</v>
      </c>
      <c r="H3452" s="317">
        <v>0</v>
      </c>
      <c r="I3452" s="317">
        <v>0</v>
      </c>
      <c r="J3452" s="320" t="s">
        <v>23</v>
      </c>
      <c r="K3452" s="317" t="s">
        <v>5432</v>
      </c>
      <c r="L3452" s="317" t="s">
        <v>8935</v>
      </c>
      <c r="M3452" s="317" t="e">
        <f>VLOOKUP(L3452,[2]Feuil1!$F:$F,1,)</f>
        <v>#N/A</v>
      </c>
      <c r="N3452" s="317"/>
    </row>
    <row r="3453" spans="1:14">
      <c r="A3453" s="317" t="str">
        <f>_xlfn.XLOOKUP(B3453,NRO!I:I,NRO!H:H)</f>
        <v>MBW</v>
      </c>
      <c r="B3453" s="317" t="s">
        <v>715</v>
      </c>
      <c r="C3453" s="317" t="s">
        <v>4036</v>
      </c>
      <c r="D3453" s="317">
        <v>14.757210000000001</v>
      </c>
      <c r="E3453" s="317">
        <v>-17.268989999999999</v>
      </c>
      <c r="F3453" s="317">
        <v>0</v>
      </c>
      <c r="G3453" s="317">
        <v>6</v>
      </c>
      <c r="H3453" s="317">
        <v>0</v>
      </c>
      <c r="I3453" s="317">
        <v>0</v>
      </c>
      <c r="J3453" s="318" t="s">
        <v>12</v>
      </c>
      <c r="K3453" s="317" t="s">
        <v>5432</v>
      </c>
      <c r="L3453" s="317" t="s">
        <v>8936</v>
      </c>
      <c r="M3453" s="317" t="str">
        <f>VLOOKUP(L3453,[2]Feuil1!$F:$F,1,)</f>
        <v>O_MBW_R25_264-265_7</v>
      </c>
      <c r="N3453" s="317"/>
    </row>
    <row r="3454" spans="1:14">
      <c r="A3454" s="317" t="str">
        <f>_xlfn.XLOOKUP(B3454,NRO!I:I,NRO!H:H)</f>
        <v>ACA</v>
      </c>
      <c r="B3454" s="317" t="s">
        <v>386</v>
      </c>
      <c r="C3454" s="317" t="s">
        <v>5356</v>
      </c>
      <c r="D3454" s="317">
        <v>14.7028</v>
      </c>
      <c r="E3454" s="317">
        <v>-17.461400000000001</v>
      </c>
      <c r="F3454" s="317">
        <v>0</v>
      </c>
      <c r="G3454" s="317">
        <v>6</v>
      </c>
      <c r="H3454" s="317">
        <v>0</v>
      </c>
      <c r="I3454" s="317">
        <v>0</v>
      </c>
      <c r="J3454" s="317" t="s">
        <v>19</v>
      </c>
      <c r="K3454" s="317" t="s">
        <v>5432</v>
      </c>
      <c r="L3454" s="317" t="s">
        <v>8937</v>
      </c>
      <c r="M3454" s="317" t="e">
        <f>VLOOKUP(L3454,[2]Feuil1!$F:$F,1,)</f>
        <v>#N/A</v>
      </c>
      <c r="N3454" s="317"/>
    </row>
    <row r="3455" spans="1:14">
      <c r="A3455" s="317" t="str">
        <f>_xlfn.XLOOKUP(B3455,NRO!I:I,NRO!H:H)</f>
        <v>TIV</v>
      </c>
      <c r="B3455" s="317" t="s">
        <v>941</v>
      </c>
      <c r="C3455" s="317" t="s">
        <v>3716</v>
      </c>
      <c r="D3455" s="317">
        <v>14.963150000000001</v>
      </c>
      <c r="E3455" s="317">
        <v>-16.820170000000001</v>
      </c>
      <c r="F3455" s="317">
        <v>0</v>
      </c>
      <c r="G3455" s="317">
        <v>8</v>
      </c>
      <c r="H3455" s="317">
        <v>0</v>
      </c>
      <c r="I3455" s="317">
        <v>0</v>
      </c>
      <c r="J3455" s="320" t="s">
        <v>23</v>
      </c>
      <c r="K3455" s="317" t="s">
        <v>5432</v>
      </c>
      <c r="L3455" s="317" t="s">
        <v>8938</v>
      </c>
      <c r="M3455" s="317" t="e">
        <f>VLOOKUP(L3455,[2]Feuil1!$F:$F,1,)</f>
        <v>#N/A</v>
      </c>
      <c r="N3455" s="317"/>
    </row>
    <row r="3456" spans="1:14">
      <c r="A3456" s="317" t="str">
        <f>_xlfn.XLOOKUP(B3456,NRO!I:I,NRO!H:H)</f>
        <v>THS</v>
      </c>
      <c r="B3456" s="317" t="s">
        <v>878</v>
      </c>
      <c r="C3456" s="317" t="s">
        <v>5357</v>
      </c>
      <c r="D3456" s="317">
        <v>14.770619999999999</v>
      </c>
      <c r="E3456" s="317">
        <v>-16.955480000000001</v>
      </c>
      <c r="F3456" s="317">
        <v>0</v>
      </c>
      <c r="G3456" s="317">
        <v>6</v>
      </c>
      <c r="H3456" s="317">
        <v>0</v>
      </c>
      <c r="I3456" s="317">
        <v>0</v>
      </c>
      <c r="J3456" s="320" t="s">
        <v>23</v>
      </c>
      <c r="K3456" s="317" t="s">
        <v>5432</v>
      </c>
      <c r="L3456" s="317" t="s">
        <v>8939</v>
      </c>
      <c r="M3456" s="317" t="e">
        <f>VLOOKUP(L3456,[2]Feuil1!$F:$F,1,)</f>
        <v>#N/A</v>
      </c>
      <c r="N3456" s="317"/>
    </row>
    <row r="3457" spans="1:14">
      <c r="A3457" s="317" t="str">
        <f>_xlfn.XLOOKUP(B3457,NRO!I:I,NRO!H:H)</f>
        <v>REP</v>
      </c>
      <c r="B3457" s="317" t="s">
        <v>151</v>
      </c>
      <c r="C3457" s="317" t="s">
        <v>4158</v>
      </c>
      <c r="D3457" s="317">
        <v>14.67173</v>
      </c>
      <c r="E3457" s="317">
        <v>-17.430489999999999</v>
      </c>
      <c r="F3457" s="317">
        <v>0</v>
      </c>
      <c r="G3457" s="317">
        <v>6</v>
      </c>
      <c r="H3457" s="317">
        <v>0</v>
      </c>
      <c r="I3457" s="317">
        <v>0</v>
      </c>
      <c r="J3457" s="317" t="s">
        <v>19</v>
      </c>
      <c r="K3457" s="317" t="s">
        <v>5432</v>
      </c>
      <c r="L3457" s="317" t="s">
        <v>8940</v>
      </c>
      <c r="M3457" s="317" t="e">
        <f>VLOOKUP(L3457,[2]Feuil1!$F:$F,1,)</f>
        <v>#N/A</v>
      </c>
      <c r="N3457" s="317"/>
    </row>
    <row r="3458" spans="1:14">
      <c r="A3458" s="317" t="str">
        <f>_xlfn.XLOOKUP(B3458,NRO!I:I,NRO!H:H)</f>
        <v>MBO</v>
      </c>
      <c r="B3458" s="317" t="s">
        <v>1689</v>
      </c>
      <c r="C3458" s="317" t="s">
        <v>4531</v>
      </c>
      <c r="D3458" s="317">
        <v>15.117369999999999</v>
      </c>
      <c r="E3458" s="317">
        <v>-16.882660000000001</v>
      </c>
      <c r="F3458" s="317">
        <v>0</v>
      </c>
      <c r="G3458" s="317">
        <v>6</v>
      </c>
      <c r="H3458" s="317">
        <v>0</v>
      </c>
      <c r="I3458" s="317">
        <v>0</v>
      </c>
      <c r="J3458" s="320" t="s">
        <v>23</v>
      </c>
      <c r="K3458" s="317" t="s">
        <v>5432</v>
      </c>
      <c r="L3458" s="317" t="s">
        <v>8941</v>
      </c>
      <c r="M3458" s="317" t="e">
        <f>VLOOKUP(L3458,[2]Feuil1!$F:$F,1,)</f>
        <v>#N/A</v>
      </c>
      <c r="N3458" s="317"/>
    </row>
    <row r="3459" spans="1:14">
      <c r="A3459" s="317" t="str">
        <f>_xlfn.XLOOKUP(B3459,NRO!I:I,NRO!H:H)</f>
        <v>SGK</v>
      </c>
      <c r="B3459" s="317" t="s">
        <v>1377</v>
      </c>
      <c r="C3459" s="317" t="s">
        <v>3756</v>
      </c>
      <c r="D3459" s="317">
        <v>14.796150000000001</v>
      </c>
      <c r="E3459" s="317">
        <v>-17.203050000000001</v>
      </c>
      <c r="F3459" s="317">
        <v>0</v>
      </c>
      <c r="G3459" s="317">
        <v>8</v>
      </c>
      <c r="H3459" s="317">
        <v>0</v>
      </c>
      <c r="I3459" s="317">
        <v>0</v>
      </c>
      <c r="J3459" s="318" t="s">
        <v>12</v>
      </c>
      <c r="K3459" s="317" t="s">
        <v>5432</v>
      </c>
      <c r="L3459" s="317" t="s">
        <v>8942</v>
      </c>
      <c r="M3459" s="317" t="e">
        <f>VLOOKUP(L3459,[2]Feuil1!$F:$F,1,)</f>
        <v>#N/A</v>
      </c>
      <c r="N3459" s="317"/>
    </row>
    <row r="3460" spans="1:14">
      <c r="A3460" s="317" t="str">
        <f>_xlfn.XLOOKUP(B3460,NRO!I:I,NRO!H:H)</f>
        <v>GMB</v>
      </c>
      <c r="B3460" s="317" t="s">
        <v>1295</v>
      </c>
      <c r="C3460" s="317" t="s">
        <v>4110</v>
      </c>
      <c r="D3460" s="317">
        <v>14.448880000000001</v>
      </c>
      <c r="E3460" s="317">
        <v>-16.968419999999998</v>
      </c>
      <c r="F3460" s="317">
        <v>0</v>
      </c>
      <c r="G3460" s="317">
        <v>8</v>
      </c>
      <c r="H3460" s="317">
        <v>0</v>
      </c>
      <c r="I3460" s="317">
        <v>0</v>
      </c>
      <c r="J3460" s="320" t="s">
        <v>23</v>
      </c>
      <c r="K3460" s="317" t="s">
        <v>5432</v>
      </c>
      <c r="L3460" s="317" t="s">
        <v>8943</v>
      </c>
      <c r="M3460" s="317" t="str">
        <f>VLOOKUP(L3460,[2]Feuil1!$F:$F,1,)</f>
        <v>O_GMB_B34_PBO195_7</v>
      </c>
      <c r="N3460" s="317"/>
    </row>
    <row r="3461" spans="1:14">
      <c r="A3461" s="317" t="str">
        <f>_xlfn.XLOOKUP(B3461,NRO!I:I,NRO!H:H)</f>
        <v>TBA</v>
      </c>
      <c r="B3461" s="317" t="s">
        <v>1329</v>
      </c>
      <c r="C3461" s="317" t="s">
        <v>3883</v>
      </c>
      <c r="D3461" s="317">
        <v>13.737704000000001</v>
      </c>
      <c r="E3461" s="317">
        <v>-13.671701000000001</v>
      </c>
      <c r="F3461" s="317">
        <v>0</v>
      </c>
      <c r="G3461" s="317">
        <v>8</v>
      </c>
      <c r="H3461" s="317">
        <v>0</v>
      </c>
      <c r="I3461" s="317">
        <v>0</v>
      </c>
      <c r="J3461" s="323" t="s">
        <v>9</v>
      </c>
      <c r="K3461" s="317" t="s">
        <v>5432</v>
      </c>
      <c r="L3461" s="317" t="s">
        <v>8944</v>
      </c>
      <c r="M3461" s="317" t="e">
        <f>VLOOKUP(L3461,[2]Feuil1!$F:$F,1,)</f>
        <v>#N/A</v>
      </c>
      <c r="N3461" s="317"/>
    </row>
    <row r="3462" spans="1:14">
      <c r="A3462" s="317" t="str">
        <f>_xlfn.XLOOKUP(B3462,NRO!I:I,NRO!H:H)</f>
        <v>SGK</v>
      </c>
      <c r="B3462" s="317" t="s">
        <v>773</v>
      </c>
      <c r="C3462" s="317" t="s">
        <v>3903</v>
      </c>
      <c r="D3462" s="317">
        <v>14.804453000000001</v>
      </c>
      <c r="E3462" s="317">
        <v>-17.187474000000002</v>
      </c>
      <c r="F3462" s="317">
        <v>0</v>
      </c>
      <c r="G3462" s="317">
        <v>8</v>
      </c>
      <c r="H3462" s="317">
        <v>0</v>
      </c>
      <c r="I3462" s="317">
        <v>0</v>
      </c>
      <c r="J3462" s="318" t="s">
        <v>12</v>
      </c>
      <c r="K3462" s="317" t="s">
        <v>5432</v>
      </c>
      <c r="L3462" s="317" t="s">
        <v>8945</v>
      </c>
      <c r="M3462" s="317" t="e">
        <f>VLOOKUP(L3462,[2]Feuil1!$F:$F,1,)</f>
        <v>#N/A</v>
      </c>
      <c r="N3462" s="317"/>
    </row>
    <row r="3463" spans="1:14">
      <c r="A3463" s="317" t="str">
        <f>_xlfn.XLOOKUP(B3463,NRO!I:I,NRO!H:H)</f>
        <v>GDW</v>
      </c>
      <c r="B3463" s="317" t="s">
        <v>445</v>
      </c>
      <c r="C3463" s="317" t="s">
        <v>3993</v>
      </c>
      <c r="D3463" s="317">
        <v>14.793469999999999</v>
      </c>
      <c r="E3463" s="317">
        <v>-17.361229999999999</v>
      </c>
      <c r="F3463" s="317">
        <v>0</v>
      </c>
      <c r="G3463" s="317">
        <v>6</v>
      </c>
      <c r="H3463" s="317">
        <v>0</v>
      </c>
      <c r="I3463" s="317">
        <v>0</v>
      </c>
      <c r="J3463" s="318" t="s">
        <v>12</v>
      </c>
      <c r="K3463" s="317" t="s">
        <v>5432</v>
      </c>
      <c r="L3463" s="317" t="s">
        <v>8946</v>
      </c>
      <c r="M3463" s="317" t="e">
        <f>VLOOKUP(L3463,[2]Feuil1!$F:$F,1,)</f>
        <v>#N/A</v>
      </c>
      <c r="N3463" s="317"/>
    </row>
    <row r="3464" spans="1:14">
      <c r="A3464" s="317" t="str">
        <f>_xlfn.XLOOKUP(B3464,NRO!I:I,NRO!H:H)</f>
        <v>MBW</v>
      </c>
      <c r="B3464" s="317" t="s">
        <v>746</v>
      </c>
      <c r="C3464" s="317" t="s">
        <v>5358</v>
      </c>
      <c r="D3464" s="317">
        <v>14.74878</v>
      </c>
      <c r="E3464" s="317">
        <v>-17.442350000000001</v>
      </c>
      <c r="F3464" s="317">
        <v>0</v>
      </c>
      <c r="G3464" s="317">
        <v>6</v>
      </c>
      <c r="H3464" s="317">
        <v>0</v>
      </c>
      <c r="I3464" s="317">
        <v>0</v>
      </c>
      <c r="J3464" s="318" t="s">
        <v>12</v>
      </c>
      <c r="K3464" s="317" t="s">
        <v>5432</v>
      </c>
      <c r="L3464" s="317" t="s">
        <v>8947</v>
      </c>
      <c r="M3464" s="317" t="e">
        <f>VLOOKUP(L3464,[2]Feuil1!$F:$F,1,)</f>
        <v>#N/A</v>
      </c>
      <c r="N3464" s="317"/>
    </row>
    <row r="3465" spans="1:14">
      <c r="A3465" s="317" t="str">
        <f>_xlfn.XLOOKUP(B3465,NRO!I:I,NRO!H:H)</f>
        <v>GMB</v>
      </c>
      <c r="B3465" s="317" t="s">
        <v>705</v>
      </c>
      <c r="C3465" s="317" t="s">
        <v>4440</v>
      </c>
      <c r="D3465" s="317">
        <v>14.43263</v>
      </c>
      <c r="E3465" s="317">
        <v>-16.994140000000002</v>
      </c>
      <c r="F3465" s="317">
        <v>0</v>
      </c>
      <c r="G3465" s="317">
        <v>6</v>
      </c>
      <c r="H3465" s="317">
        <v>0</v>
      </c>
      <c r="I3465" s="317">
        <v>0</v>
      </c>
      <c r="J3465" s="320" t="s">
        <v>23</v>
      </c>
      <c r="K3465" s="317" t="s">
        <v>5432</v>
      </c>
      <c r="L3465" s="317" t="s">
        <v>8948</v>
      </c>
      <c r="M3465" s="317" t="e">
        <f>VLOOKUP(L3465,[2]Feuil1!$F:$F,1,)</f>
        <v>#N/A</v>
      </c>
      <c r="N3465" s="317"/>
    </row>
    <row r="3466" spans="1:14">
      <c r="A3466" s="317" t="str">
        <f>_xlfn.XLOOKUP(B3466,NRO!I:I,NRO!H:H)</f>
        <v>RUF</v>
      </c>
      <c r="B3466" s="317" t="s">
        <v>750</v>
      </c>
      <c r="C3466" s="317" t="s">
        <v>3812</v>
      </c>
      <c r="D3466" s="317">
        <v>14.7403</v>
      </c>
      <c r="E3466" s="317">
        <v>-17.285830000000001</v>
      </c>
      <c r="F3466" s="317">
        <v>0</v>
      </c>
      <c r="G3466" s="317">
        <v>6</v>
      </c>
      <c r="H3466" s="317">
        <v>0</v>
      </c>
      <c r="I3466" s="317">
        <v>0</v>
      </c>
      <c r="J3466" s="318" t="s">
        <v>12</v>
      </c>
      <c r="K3466" s="317" t="s">
        <v>5432</v>
      </c>
      <c r="L3466" s="317" t="s">
        <v>8949</v>
      </c>
      <c r="M3466" s="317" t="e">
        <f>VLOOKUP(L3466,[2]Feuil1!$F:$F,1,)</f>
        <v>#N/A</v>
      </c>
      <c r="N3466" s="317"/>
    </row>
    <row r="3467" spans="1:14">
      <c r="A3467" s="317" t="e">
        <f>_xlfn.XLOOKUP(B3467,NRO!I:I,NRO!H:H)</f>
        <v>#N/A</v>
      </c>
      <c r="B3467" s="317" t="s">
        <v>5152</v>
      </c>
      <c r="C3467" s="317" t="s">
        <v>4626</v>
      </c>
      <c r="D3467" s="317">
        <v>15.12153</v>
      </c>
      <c r="E3467" s="317">
        <v>-16.87358</v>
      </c>
      <c r="F3467" s="317">
        <v>0</v>
      </c>
      <c r="G3467" s="317">
        <v>6</v>
      </c>
      <c r="H3467" s="317">
        <v>0</v>
      </c>
      <c r="I3467" s="317">
        <v>0</v>
      </c>
      <c r="J3467" s="320" t="s">
        <v>23</v>
      </c>
      <c r="K3467" s="317" t="s">
        <v>5432</v>
      </c>
      <c r="L3467" s="317" t="s">
        <v>8950</v>
      </c>
      <c r="M3467" s="317" t="e">
        <f>VLOOKUP(L3467,[2]Feuil1!$F:$F,1,)</f>
        <v>#N/A</v>
      </c>
      <c r="N3467" s="317"/>
    </row>
    <row r="3468" spans="1:14">
      <c r="A3468" s="317" t="str">
        <f>_xlfn.XLOOKUP(B3468,NRO!I:I,NRO!H:H)</f>
        <v>SDF</v>
      </c>
      <c r="B3468" s="317" t="s">
        <v>435</v>
      </c>
      <c r="C3468" s="317" t="s">
        <v>4045</v>
      </c>
      <c r="D3468" s="317">
        <v>14.732832</v>
      </c>
      <c r="E3468" s="317">
        <v>-17.461514000000001</v>
      </c>
      <c r="F3468" s="317">
        <v>0</v>
      </c>
      <c r="G3468" s="317">
        <v>6</v>
      </c>
      <c r="H3468" s="317">
        <v>0</v>
      </c>
      <c r="I3468" s="317">
        <v>0</v>
      </c>
      <c r="J3468" s="317" t="s">
        <v>19</v>
      </c>
      <c r="K3468" s="317" t="s">
        <v>5432</v>
      </c>
      <c r="L3468" s="317" t="s">
        <v>8951</v>
      </c>
      <c r="M3468" s="317" t="e">
        <f>VLOOKUP(L3468,[2]Feuil1!$F:$F,1,)</f>
        <v>#N/A</v>
      </c>
      <c r="N3468" s="317"/>
    </row>
    <row r="3469" spans="1:14">
      <c r="A3469" s="317" t="str">
        <f>_xlfn.XLOOKUP(B3469,NRO!I:I,NRO!H:H)</f>
        <v>YOF</v>
      </c>
      <c r="B3469" s="317" t="s">
        <v>301</v>
      </c>
      <c r="C3469" s="317" t="s">
        <v>4034</v>
      </c>
      <c r="D3469" s="317">
        <v>14.75286</v>
      </c>
      <c r="E3469" s="317">
        <v>-17.483440000000002</v>
      </c>
      <c r="F3469" s="317">
        <v>0</v>
      </c>
      <c r="G3469" s="317">
        <v>6</v>
      </c>
      <c r="H3469" s="317">
        <v>0</v>
      </c>
      <c r="I3469" s="317">
        <v>0</v>
      </c>
      <c r="J3469" s="317" t="s">
        <v>19</v>
      </c>
      <c r="K3469" s="317" t="s">
        <v>5432</v>
      </c>
      <c r="L3469" s="317" t="s">
        <v>8952</v>
      </c>
      <c r="M3469" s="317" t="e">
        <f>VLOOKUP(L3469,[2]Feuil1!$F:$F,1,)</f>
        <v>#N/A</v>
      </c>
      <c r="N3469" s="317"/>
    </row>
    <row r="3470" spans="1:14">
      <c r="A3470" s="317" t="e">
        <f>_xlfn.XLOOKUP(B3470,NRO!I:I,NRO!H:H)</f>
        <v>#N/A</v>
      </c>
      <c r="B3470" s="317" t="s">
        <v>5084</v>
      </c>
      <c r="C3470" s="317" t="s">
        <v>5044</v>
      </c>
      <c r="D3470" s="317">
        <v>14.73007</v>
      </c>
      <c r="E3470" s="317">
        <v>-17.456600000000002</v>
      </c>
      <c r="F3470" s="317">
        <v>0</v>
      </c>
      <c r="G3470" s="317">
        <v>6</v>
      </c>
      <c r="H3470" s="317">
        <v>0</v>
      </c>
      <c r="I3470" s="317">
        <v>0</v>
      </c>
      <c r="J3470" s="317" t="s">
        <v>19</v>
      </c>
      <c r="K3470" s="317" t="s">
        <v>5432</v>
      </c>
      <c r="L3470" s="317" t="s">
        <v>8953</v>
      </c>
      <c r="M3470" s="317" t="e">
        <f>VLOOKUP(L3470,[2]Feuil1!$F:$F,1,)</f>
        <v>#N/A</v>
      </c>
      <c r="N3470" s="317"/>
    </row>
    <row r="3471" spans="1:14">
      <c r="A3471" s="317" t="str">
        <f>_xlfn.XLOOKUP(B3471,NRO!I:I,NRO!H:H)</f>
        <v>ACA</v>
      </c>
      <c r="B3471" s="317" t="s">
        <v>190</v>
      </c>
      <c r="C3471" s="317" t="s">
        <v>4963</v>
      </c>
      <c r="D3471" s="317">
        <v>14.702069</v>
      </c>
      <c r="E3471" s="317">
        <v>-17.477177000000001</v>
      </c>
      <c r="F3471" s="317">
        <v>0</v>
      </c>
      <c r="G3471" s="317">
        <v>16</v>
      </c>
      <c r="H3471" s="317">
        <v>0</v>
      </c>
      <c r="I3471" s="317">
        <v>0</v>
      </c>
      <c r="J3471" s="317" t="s">
        <v>19</v>
      </c>
      <c r="K3471" s="317" t="s">
        <v>5432</v>
      </c>
      <c r="L3471" s="317" t="s">
        <v>8954</v>
      </c>
      <c r="M3471" s="317" t="e">
        <f>VLOOKUP(L3471,[2]Feuil1!$F:$F,1,)</f>
        <v>#N/A</v>
      </c>
      <c r="N3471" s="317"/>
    </row>
    <row r="3472" spans="1:14">
      <c r="A3472" s="317" t="str">
        <f>_xlfn.XLOOKUP(B3472,NRO!I:I,NRO!H:H)</f>
        <v>MED</v>
      </c>
      <c r="B3472" s="317" t="s">
        <v>193</v>
      </c>
      <c r="C3472" s="317" t="s">
        <v>4281</v>
      </c>
      <c r="D3472" s="317">
        <v>14.67675</v>
      </c>
      <c r="E3472" s="317">
        <v>-17.437495999999999</v>
      </c>
      <c r="F3472" s="317">
        <v>0</v>
      </c>
      <c r="G3472" s="317">
        <v>24</v>
      </c>
      <c r="H3472" s="317">
        <v>0</v>
      </c>
      <c r="I3472" s="317">
        <v>0</v>
      </c>
      <c r="J3472" s="317" t="s">
        <v>19</v>
      </c>
      <c r="K3472" s="317" t="s">
        <v>5432</v>
      </c>
      <c r="L3472" s="317" t="s">
        <v>8955</v>
      </c>
      <c r="M3472" s="317" t="e">
        <f>VLOOKUP(L3472,[2]Feuil1!$F:$F,1,)</f>
        <v>#N/A</v>
      </c>
      <c r="N3472" s="317"/>
    </row>
    <row r="3473" spans="1:14">
      <c r="A3473" s="317" t="str">
        <f>_xlfn.XLOOKUP(B3473,NRO!I:I,NRO!H:H)</f>
        <v>SDF</v>
      </c>
      <c r="B3473" s="317" t="s">
        <v>670</v>
      </c>
      <c r="C3473" s="317" t="s">
        <v>4175</v>
      </c>
      <c r="D3473" s="317">
        <v>14.732659999999999</v>
      </c>
      <c r="E3473" s="317">
        <v>-17.453279999999999</v>
      </c>
      <c r="F3473" s="317">
        <v>0</v>
      </c>
      <c r="G3473" s="317">
        <v>6</v>
      </c>
      <c r="H3473" s="317">
        <v>0</v>
      </c>
      <c r="I3473" s="317">
        <v>0</v>
      </c>
      <c r="J3473" s="317" t="s">
        <v>19</v>
      </c>
      <c r="K3473" s="317" t="s">
        <v>5432</v>
      </c>
      <c r="L3473" s="317" t="s">
        <v>8956</v>
      </c>
      <c r="M3473" s="317" t="e">
        <f>VLOOKUP(L3473,[2]Feuil1!$F:$F,1,)</f>
        <v>#N/A</v>
      </c>
      <c r="N3473" s="317"/>
    </row>
    <row r="3474" spans="1:14">
      <c r="A3474" s="317" t="str">
        <f>_xlfn.XLOOKUP(B3474,NRO!I:I,NRO!H:H)</f>
        <v>GDW</v>
      </c>
      <c r="B3474" s="317" t="s">
        <v>1150</v>
      </c>
      <c r="C3474" s="317" t="s">
        <v>3759</v>
      </c>
      <c r="D3474" s="317">
        <v>14.772349999999999</v>
      </c>
      <c r="E3474" s="317">
        <v>-17.376159999999999</v>
      </c>
      <c r="F3474" s="317">
        <v>0</v>
      </c>
      <c r="G3474" s="317">
        <v>8</v>
      </c>
      <c r="H3474" s="317">
        <v>0</v>
      </c>
      <c r="I3474" s="317">
        <v>0</v>
      </c>
      <c r="J3474" s="318" t="s">
        <v>12</v>
      </c>
      <c r="K3474" s="317" t="s">
        <v>5432</v>
      </c>
      <c r="L3474" s="317" t="s">
        <v>8957</v>
      </c>
      <c r="M3474" s="317" t="e">
        <f>VLOOKUP(L3474,[2]Feuil1!$F:$F,1,)</f>
        <v>#N/A</v>
      </c>
      <c r="N3474" s="317"/>
    </row>
    <row r="3475" spans="1:14">
      <c r="A3475" s="317" t="str">
        <f>_xlfn.XLOOKUP(B3475,NRO!I:I,NRO!H:H)</f>
        <v>TIA</v>
      </c>
      <c r="B3475" s="317" t="s">
        <v>1503</v>
      </c>
      <c r="C3475" s="317" t="s">
        <v>4022</v>
      </c>
      <c r="D3475" s="317">
        <v>14.74939</v>
      </c>
      <c r="E3475" s="317">
        <v>-17.381419999999999</v>
      </c>
      <c r="F3475" s="317">
        <v>0</v>
      </c>
      <c r="G3475" s="317">
        <v>8</v>
      </c>
      <c r="H3475" s="317">
        <v>0</v>
      </c>
      <c r="I3475" s="317">
        <v>0</v>
      </c>
      <c r="J3475" s="318" t="s">
        <v>12</v>
      </c>
      <c r="K3475" s="317" t="s">
        <v>5432</v>
      </c>
      <c r="L3475" s="317" t="s">
        <v>8958</v>
      </c>
      <c r="M3475" s="317" t="e">
        <f>VLOOKUP(L3475,[2]Feuil1!$F:$F,1,)</f>
        <v>#N/A</v>
      </c>
      <c r="N3475" s="317"/>
    </row>
    <row r="3476" spans="1:14">
      <c r="A3476" s="317" t="str">
        <f>_xlfn.XLOOKUP(B3476,NRO!I:I,NRO!H:H)</f>
        <v>TIA</v>
      </c>
      <c r="B3476" s="317" t="s">
        <v>1503</v>
      </c>
      <c r="C3476" s="317" t="s">
        <v>3915</v>
      </c>
      <c r="D3476" s="317">
        <v>14.74874</v>
      </c>
      <c r="E3476" s="317">
        <v>-17.381830000000001</v>
      </c>
      <c r="F3476" s="317">
        <v>0</v>
      </c>
      <c r="G3476" s="317">
        <v>8</v>
      </c>
      <c r="H3476" s="317">
        <v>0</v>
      </c>
      <c r="I3476" s="317">
        <v>0</v>
      </c>
      <c r="J3476" s="318" t="s">
        <v>12</v>
      </c>
      <c r="K3476" s="317" t="s">
        <v>5432</v>
      </c>
      <c r="L3476" s="317" t="s">
        <v>8959</v>
      </c>
      <c r="M3476" s="317" t="e">
        <f>VLOOKUP(L3476,[2]Feuil1!$F:$F,1,)</f>
        <v>#N/A</v>
      </c>
      <c r="N3476" s="317"/>
    </row>
    <row r="3477" spans="1:14">
      <c r="A3477" s="317" t="str">
        <f>_xlfn.XLOOKUP(B3477,NRO!I:I,NRO!H:H)</f>
        <v>ACA</v>
      </c>
      <c r="B3477" s="317" t="s">
        <v>169</v>
      </c>
      <c r="C3477" s="317" t="s">
        <v>5163</v>
      </c>
      <c r="D3477" s="317">
        <v>14.6965</v>
      </c>
      <c r="E3477" s="317">
        <v>-17.460049999999999</v>
      </c>
      <c r="F3477" s="317">
        <v>0</v>
      </c>
      <c r="G3477" s="317">
        <v>48</v>
      </c>
      <c r="H3477" s="317">
        <v>0</v>
      </c>
      <c r="I3477" s="317">
        <v>0</v>
      </c>
      <c r="J3477" s="317" t="s">
        <v>19</v>
      </c>
      <c r="K3477" s="317" t="s">
        <v>5432</v>
      </c>
      <c r="L3477" s="317" t="s">
        <v>8960</v>
      </c>
      <c r="M3477" s="317" t="e">
        <f>VLOOKUP(L3477,[2]Feuil1!$F:$F,1,)</f>
        <v>#N/A</v>
      </c>
      <c r="N3477" s="317"/>
    </row>
    <row r="3478" spans="1:14">
      <c r="A3478" s="317" t="str">
        <f>_xlfn.XLOOKUP(B3478,NRO!I:I,NRO!H:H)</f>
        <v>TIA</v>
      </c>
      <c r="B3478" s="317" t="s">
        <v>1001</v>
      </c>
      <c r="C3478" s="317" t="s">
        <v>5359</v>
      </c>
      <c r="D3478" s="317">
        <v>14.751989999999999</v>
      </c>
      <c r="E3478" s="317">
        <v>-17.39423</v>
      </c>
      <c r="F3478" s="317">
        <v>0</v>
      </c>
      <c r="G3478" s="317">
        <v>6</v>
      </c>
      <c r="H3478" s="317">
        <v>0</v>
      </c>
      <c r="I3478" s="317">
        <v>0</v>
      </c>
      <c r="J3478" s="318" t="s">
        <v>12</v>
      </c>
      <c r="K3478" s="317" t="s">
        <v>5432</v>
      </c>
      <c r="L3478" s="317" t="s">
        <v>8961</v>
      </c>
      <c r="M3478" s="317" t="e">
        <f>VLOOKUP(L3478,[2]Feuil1!$F:$F,1,)</f>
        <v>#N/A</v>
      </c>
      <c r="N3478" s="317"/>
    </row>
    <row r="3479" spans="1:14">
      <c r="A3479" s="317" t="str">
        <f>_xlfn.XLOOKUP(B3479,NRO!I:I,NRO!H:H)</f>
        <v>NFO</v>
      </c>
      <c r="B3479" s="317" t="s">
        <v>288</v>
      </c>
      <c r="C3479" s="317" t="s">
        <v>4318</v>
      </c>
      <c r="D3479" s="317">
        <v>14.753970000000001</v>
      </c>
      <c r="E3479" s="317">
        <v>-17.467369999999999</v>
      </c>
      <c r="F3479" s="317">
        <v>0</v>
      </c>
      <c r="G3479" s="317">
        <v>6</v>
      </c>
      <c r="H3479" s="317">
        <v>0</v>
      </c>
      <c r="I3479" s="317">
        <v>0</v>
      </c>
      <c r="J3479" s="317" t="s">
        <v>19</v>
      </c>
      <c r="K3479" s="317" t="s">
        <v>5432</v>
      </c>
      <c r="L3479" s="317" t="s">
        <v>8962</v>
      </c>
      <c r="M3479" s="317" t="e">
        <f>VLOOKUP(L3479,[2]Feuil1!$F:$F,1,)</f>
        <v>#N/A</v>
      </c>
      <c r="N3479" s="317"/>
    </row>
    <row r="3480" spans="1:14">
      <c r="A3480" s="317" t="str">
        <f>_xlfn.XLOOKUP(B3480,NRO!I:I,NRO!H:H)</f>
        <v>DMD</v>
      </c>
      <c r="B3480" s="317" t="s">
        <v>1538</v>
      </c>
      <c r="C3480" s="317" t="s">
        <v>3819</v>
      </c>
      <c r="D3480" s="317">
        <v>14.727180000000001</v>
      </c>
      <c r="E3480" s="317">
        <v>-17.181360000000002</v>
      </c>
      <c r="F3480" s="317">
        <v>0</v>
      </c>
      <c r="G3480" s="317">
        <v>8</v>
      </c>
      <c r="H3480" s="317">
        <v>0</v>
      </c>
      <c r="I3480" s="317">
        <v>0</v>
      </c>
      <c r="J3480" s="318" t="s">
        <v>12</v>
      </c>
      <c r="K3480" s="317" t="s">
        <v>5432</v>
      </c>
      <c r="L3480" s="317" t="s">
        <v>8963</v>
      </c>
      <c r="M3480" s="317" t="e">
        <f>VLOOKUP(L3480,[2]Feuil1!$F:$F,1,)</f>
        <v>#N/A</v>
      </c>
      <c r="N3480" s="317"/>
    </row>
    <row r="3481" spans="1:14">
      <c r="A3481" s="317" t="str">
        <f>_xlfn.XLOOKUP(B3481,NRO!I:I,NRO!H:H)</f>
        <v>REP</v>
      </c>
      <c r="B3481" s="317" t="s">
        <v>149</v>
      </c>
      <c r="C3481" s="317" t="s">
        <v>4259</v>
      </c>
      <c r="D3481" s="317">
        <v>14.666997</v>
      </c>
      <c r="E3481" s="317">
        <v>-17.439803999999999</v>
      </c>
      <c r="F3481" s="317">
        <v>0</v>
      </c>
      <c r="G3481" s="317">
        <v>8</v>
      </c>
      <c r="H3481" s="317">
        <v>0</v>
      </c>
      <c r="I3481" s="317">
        <v>0</v>
      </c>
      <c r="J3481" s="317" t="s">
        <v>19</v>
      </c>
      <c r="K3481" s="317" t="s">
        <v>5432</v>
      </c>
      <c r="L3481" s="317" t="s">
        <v>8964</v>
      </c>
      <c r="M3481" s="317" t="e">
        <f>VLOOKUP(L3481,[2]Feuil1!$F:$F,1,)</f>
        <v>#N/A</v>
      </c>
      <c r="N3481" s="317"/>
    </row>
    <row r="3482" spans="1:14">
      <c r="A3482" s="317" t="str">
        <f>_xlfn.XLOOKUP(B3482,NRO!I:I,NRO!H:H)</f>
        <v>ACA</v>
      </c>
      <c r="B3482" s="317" t="s">
        <v>386</v>
      </c>
      <c r="C3482" s="317" t="s">
        <v>4318</v>
      </c>
      <c r="D3482" s="317">
        <v>14.7051</v>
      </c>
      <c r="E3482" s="317">
        <v>-17.460999999999999</v>
      </c>
      <c r="F3482" s="317">
        <v>0</v>
      </c>
      <c r="G3482" s="317">
        <v>6</v>
      </c>
      <c r="H3482" s="317">
        <v>0</v>
      </c>
      <c r="I3482" s="317">
        <v>0</v>
      </c>
      <c r="J3482" s="317" t="s">
        <v>19</v>
      </c>
      <c r="K3482" s="317" t="s">
        <v>5432</v>
      </c>
      <c r="L3482" s="317" t="s">
        <v>8965</v>
      </c>
      <c r="M3482" s="317" t="e">
        <f>VLOOKUP(L3482,[2]Feuil1!$F:$F,1,)</f>
        <v>#N/A</v>
      </c>
      <c r="N3482" s="317"/>
    </row>
    <row r="3483" spans="1:14">
      <c r="A3483" s="317" t="str">
        <f>_xlfn.XLOOKUP(B3483,NRO!I:I,NRO!H:H)</f>
        <v>HAN</v>
      </c>
      <c r="B3483" s="317" t="s">
        <v>237</v>
      </c>
      <c r="C3483" s="317" t="s">
        <v>4077</v>
      </c>
      <c r="D3483" s="317">
        <v>14.734669999999999</v>
      </c>
      <c r="E3483" s="317">
        <v>-17.432659999999998</v>
      </c>
      <c r="F3483" s="317">
        <v>0</v>
      </c>
      <c r="G3483" s="317">
        <v>6</v>
      </c>
      <c r="H3483" s="317">
        <v>0</v>
      </c>
      <c r="I3483" s="317">
        <v>0</v>
      </c>
      <c r="J3483" s="317" t="s">
        <v>19</v>
      </c>
      <c r="K3483" s="317" t="s">
        <v>5432</v>
      </c>
      <c r="L3483" s="317" t="s">
        <v>8966</v>
      </c>
      <c r="M3483" s="317" t="str">
        <f>VLOOKUP(L3483,[2]Feuil1!$F:$F,1,)</f>
        <v>O_HAN_D24_149-150_7</v>
      </c>
      <c r="N3483" s="317"/>
    </row>
    <row r="3484" spans="1:14">
      <c r="A3484" s="317" t="str">
        <f>_xlfn.XLOOKUP(B3484,NRO!I:I,NRO!H:H)</f>
        <v>TIA</v>
      </c>
      <c r="B3484" s="317" t="s">
        <v>1144</v>
      </c>
      <c r="C3484" s="317" t="s">
        <v>4423</v>
      </c>
      <c r="D3484" s="317">
        <v>14.740209999999999</v>
      </c>
      <c r="E3484" s="317">
        <v>-17.374759999999998</v>
      </c>
      <c r="F3484" s="317">
        <v>0</v>
      </c>
      <c r="G3484" s="317">
        <v>8</v>
      </c>
      <c r="H3484" s="317">
        <v>0</v>
      </c>
      <c r="I3484" s="317">
        <v>0</v>
      </c>
      <c r="J3484" s="318" t="s">
        <v>12</v>
      </c>
      <c r="K3484" s="317" t="s">
        <v>5432</v>
      </c>
      <c r="L3484" s="317" t="s">
        <v>8967</v>
      </c>
      <c r="M3484" s="317" t="e">
        <f>VLOOKUP(L3484,[2]Feuil1!$F:$F,1,)</f>
        <v>#N/A</v>
      </c>
      <c r="N3484" s="317"/>
    </row>
    <row r="3485" spans="1:14">
      <c r="A3485" s="317" t="str">
        <f>_xlfn.XLOOKUP(B3485,NRO!I:I,NRO!H:H)</f>
        <v>REP</v>
      </c>
      <c r="B3485" s="317" t="s">
        <v>156</v>
      </c>
      <c r="C3485" s="317" t="s">
        <v>3765</v>
      </c>
      <c r="D3485" s="317">
        <v>14.648833</v>
      </c>
      <c r="E3485" s="317">
        <v>-17.433259</v>
      </c>
      <c r="F3485" s="317">
        <v>0</v>
      </c>
      <c r="G3485" s="317">
        <v>6</v>
      </c>
      <c r="H3485" s="317">
        <v>0</v>
      </c>
      <c r="I3485" s="317">
        <v>0</v>
      </c>
      <c r="J3485" s="317" t="s">
        <v>19</v>
      </c>
      <c r="K3485" s="317" t="s">
        <v>5432</v>
      </c>
      <c r="L3485" s="317" t="s">
        <v>8968</v>
      </c>
      <c r="M3485" s="317" t="e">
        <f>VLOOKUP(L3485,[2]Feuil1!$F:$F,1,)</f>
        <v>#N/A</v>
      </c>
      <c r="N3485" s="317"/>
    </row>
    <row r="3486" spans="1:14">
      <c r="A3486" s="317" t="str">
        <f>_xlfn.XLOOKUP(B3486,NRO!I:I,NRO!H:H)</f>
        <v>TBA</v>
      </c>
      <c r="B3486" s="317" t="s">
        <v>1441</v>
      </c>
      <c r="C3486" s="317" t="s">
        <v>5360</v>
      </c>
      <c r="D3486" s="317">
        <v>13.76362</v>
      </c>
      <c r="E3486" s="317">
        <v>-13.64991</v>
      </c>
      <c r="F3486" s="317">
        <v>0</v>
      </c>
      <c r="G3486" s="317">
        <v>8</v>
      </c>
      <c r="H3486" s="317">
        <v>0</v>
      </c>
      <c r="I3486" s="317">
        <v>0</v>
      </c>
      <c r="J3486" s="323" t="s">
        <v>9</v>
      </c>
      <c r="K3486" s="317" t="s">
        <v>5432</v>
      </c>
      <c r="L3486" s="317" t="s">
        <v>8969</v>
      </c>
      <c r="M3486" s="317" t="e">
        <f>VLOOKUP(L3486,[2]Feuil1!$F:$F,1,)</f>
        <v>#N/A</v>
      </c>
      <c r="N3486" s="317"/>
    </row>
    <row r="3487" spans="1:14">
      <c r="A3487" s="317" t="str">
        <f>_xlfn.XLOOKUP(B3487,NRO!I:I,NRO!H:H)</f>
        <v>GDW</v>
      </c>
      <c r="B3487" s="317" t="s">
        <v>1178</v>
      </c>
      <c r="C3487" s="317" t="s">
        <v>3785</v>
      </c>
      <c r="D3487" s="317">
        <v>14.77375</v>
      </c>
      <c r="E3487" s="317">
        <v>-17.398309999999999</v>
      </c>
      <c r="F3487" s="317">
        <v>0</v>
      </c>
      <c r="G3487" s="317">
        <v>8</v>
      </c>
      <c r="H3487" s="317">
        <v>0</v>
      </c>
      <c r="I3487" s="317">
        <v>0</v>
      </c>
      <c r="J3487" s="318" t="s">
        <v>12</v>
      </c>
      <c r="K3487" s="317" t="s">
        <v>5432</v>
      </c>
      <c r="L3487" s="317" t="s">
        <v>8970</v>
      </c>
      <c r="M3487" s="317" t="e">
        <f>VLOOKUP(L3487,[2]Feuil1!$F:$F,1,)</f>
        <v>#N/A</v>
      </c>
      <c r="N3487" s="317"/>
    </row>
    <row r="3488" spans="1:14">
      <c r="A3488" s="317" t="str">
        <f>_xlfn.XLOOKUP(B3488,NRO!I:I,NRO!H:H)</f>
        <v>KLK</v>
      </c>
      <c r="B3488" s="317" t="s">
        <v>1199</v>
      </c>
      <c r="C3488" s="317" t="s">
        <v>4114</v>
      </c>
      <c r="D3488" s="317">
        <v>14.166180000000001</v>
      </c>
      <c r="E3488" s="317">
        <v>-16.067589999999999</v>
      </c>
      <c r="F3488" s="317">
        <v>0</v>
      </c>
      <c r="G3488" s="317">
        <v>8</v>
      </c>
      <c r="H3488" s="317">
        <v>0</v>
      </c>
      <c r="I3488" s="317">
        <v>0</v>
      </c>
      <c r="J3488" s="322" t="s">
        <v>41</v>
      </c>
      <c r="K3488" s="317" t="s">
        <v>5432</v>
      </c>
      <c r="L3488" s="317" t="s">
        <v>8971</v>
      </c>
      <c r="M3488" s="317" t="e">
        <f>VLOOKUP(L3488,[2]Feuil1!$F:$F,1,)</f>
        <v>#N/A</v>
      </c>
      <c r="N3488" s="317"/>
    </row>
    <row r="3489" spans="1:14">
      <c r="A3489" s="317" t="str">
        <f>_xlfn.XLOOKUP(B3489,NRO!I:I,NRO!H:H)</f>
        <v>KMR</v>
      </c>
      <c r="B3489" s="317" t="s">
        <v>622</v>
      </c>
      <c r="C3489" s="317" t="s">
        <v>5361</v>
      </c>
      <c r="D3489" s="317">
        <v>14.77234</v>
      </c>
      <c r="E3489" s="317">
        <v>-17.338609999999999</v>
      </c>
      <c r="F3489" s="317">
        <v>0</v>
      </c>
      <c r="G3489" s="317">
        <v>6</v>
      </c>
      <c r="H3489" s="317">
        <v>0</v>
      </c>
      <c r="I3489" s="317">
        <v>0</v>
      </c>
      <c r="J3489" s="318" t="s">
        <v>12</v>
      </c>
      <c r="K3489" s="317" t="s">
        <v>5432</v>
      </c>
      <c r="L3489" s="317" t="s">
        <v>8972</v>
      </c>
      <c r="M3489" s="317" t="e">
        <f>VLOOKUP(L3489,[2]Feuil1!$F:$F,1,)</f>
        <v>#N/A</v>
      </c>
      <c r="N3489" s="317"/>
    </row>
    <row r="3490" spans="1:14">
      <c r="A3490" s="317" t="str">
        <f>_xlfn.XLOOKUP(B3490,NRO!I:I,NRO!H:H)</f>
        <v>CAM</v>
      </c>
      <c r="B3490" s="317" t="s">
        <v>326</v>
      </c>
      <c r="C3490" s="317" t="s">
        <v>3836</v>
      </c>
      <c r="D3490" s="317">
        <v>14.77164</v>
      </c>
      <c r="E3490" s="317">
        <v>-17.41011</v>
      </c>
      <c r="F3490" s="317">
        <v>0</v>
      </c>
      <c r="G3490" s="317">
        <v>6</v>
      </c>
      <c r="H3490" s="317">
        <v>0</v>
      </c>
      <c r="I3490" s="317">
        <v>0</v>
      </c>
      <c r="J3490" s="318" t="s">
        <v>12</v>
      </c>
      <c r="K3490" s="317" t="s">
        <v>5432</v>
      </c>
      <c r="L3490" s="317" t="s">
        <v>8973</v>
      </c>
      <c r="M3490" s="317" t="e">
        <f>VLOOKUP(L3490,[2]Feuil1!$F:$F,1,)</f>
        <v>#N/A</v>
      </c>
      <c r="N3490" s="317"/>
    </row>
    <row r="3491" spans="1:14">
      <c r="A3491" s="317" t="str">
        <f>_xlfn.XLOOKUP(B3491,NRO!I:I,NRO!H:H)</f>
        <v>MAD</v>
      </c>
      <c r="B3491" s="317" t="s">
        <v>1430</v>
      </c>
      <c r="C3491" s="317" t="s">
        <v>3877</v>
      </c>
      <c r="D3491" s="317">
        <v>14.8483</v>
      </c>
      <c r="E3491" s="317">
        <v>-15.930630000000001</v>
      </c>
      <c r="F3491" s="317">
        <v>0</v>
      </c>
      <c r="G3491" s="317">
        <v>8</v>
      </c>
      <c r="H3491" s="317">
        <v>0</v>
      </c>
      <c r="I3491" s="317">
        <v>0</v>
      </c>
      <c r="J3491" s="320" t="s">
        <v>5430</v>
      </c>
      <c r="K3491" s="317" t="s">
        <v>5432</v>
      </c>
      <c r="L3491" s="317" t="s">
        <v>8974</v>
      </c>
      <c r="M3491" s="317" t="e">
        <f>VLOOKUP(L3491,[2]Feuil1!$F:$F,1,)</f>
        <v>#N/A</v>
      </c>
      <c r="N3491" s="317"/>
    </row>
    <row r="3492" spans="1:14">
      <c r="A3492" s="317" t="str">
        <f>_xlfn.XLOOKUP(B3492,NRO!I:I,NRO!H:H)</f>
        <v>KOL</v>
      </c>
      <c r="B3492" s="317" t="s">
        <v>1582</v>
      </c>
      <c r="C3492" s="317" t="s">
        <v>4114</v>
      </c>
      <c r="D3492" s="317">
        <v>12.870419999999999</v>
      </c>
      <c r="E3492" s="317">
        <v>-14.915100000000001</v>
      </c>
      <c r="F3492" s="317">
        <v>0</v>
      </c>
      <c r="G3492" s="317">
        <v>8</v>
      </c>
      <c r="H3492" s="317">
        <v>0</v>
      </c>
      <c r="I3492" s="317">
        <v>0</v>
      </c>
      <c r="J3492" s="319" t="s">
        <v>17</v>
      </c>
      <c r="K3492" s="317" t="s">
        <v>5432</v>
      </c>
      <c r="L3492" s="317" t="s">
        <v>8975</v>
      </c>
      <c r="M3492" s="317" t="e">
        <f>VLOOKUP(L3492,[2]Feuil1!$F:$F,1,)</f>
        <v>#N/A</v>
      </c>
      <c r="N3492" s="317"/>
    </row>
    <row r="3493" spans="1:14">
      <c r="A3493" s="317" t="str">
        <f>_xlfn.XLOOKUP(B3493,NRO!I:I,NRO!H:H)</f>
        <v>MBW</v>
      </c>
      <c r="B3493" s="317" t="s">
        <v>730</v>
      </c>
      <c r="C3493" s="317" t="s">
        <v>3927</v>
      </c>
      <c r="D3493" s="317">
        <v>14.744059999999999</v>
      </c>
      <c r="E3493" s="317">
        <v>-17.27412</v>
      </c>
      <c r="F3493" s="317">
        <v>0</v>
      </c>
      <c r="G3493" s="317">
        <v>6</v>
      </c>
      <c r="H3493" s="317">
        <v>0</v>
      </c>
      <c r="I3493" s="317">
        <v>0</v>
      </c>
      <c r="J3493" s="318" t="s">
        <v>12</v>
      </c>
      <c r="K3493" s="317" t="s">
        <v>5432</v>
      </c>
      <c r="L3493" s="317" t="s">
        <v>8976</v>
      </c>
      <c r="M3493" s="317" t="str">
        <f>VLOOKUP(L3493,[2]Feuil1!$F:$F,1,)</f>
        <v>O_MBW_R28_261-262_7</v>
      </c>
      <c r="N3493" s="317"/>
    </row>
    <row r="3494" spans="1:14">
      <c r="A3494" s="317" t="e">
        <f>_xlfn.XLOOKUP(B3494,NRO!I:I,NRO!H:H)</f>
        <v>#N/A</v>
      </c>
      <c r="B3494" s="317" t="s">
        <v>5094</v>
      </c>
      <c r="C3494" s="317" t="s">
        <v>4986</v>
      </c>
      <c r="D3494" s="317">
        <v>14.733180000000001</v>
      </c>
      <c r="E3494" s="317">
        <v>-17.453199999999999</v>
      </c>
      <c r="F3494" s="317">
        <v>0</v>
      </c>
      <c r="G3494" s="317">
        <v>6</v>
      </c>
      <c r="H3494" s="317">
        <v>0</v>
      </c>
      <c r="I3494" s="317">
        <v>0</v>
      </c>
      <c r="J3494" s="317" t="s">
        <v>19</v>
      </c>
      <c r="K3494" s="317" t="s">
        <v>5432</v>
      </c>
      <c r="L3494" s="317" t="s">
        <v>8977</v>
      </c>
      <c r="M3494" s="317" t="e">
        <f>VLOOKUP(L3494,[2]Feuil1!$F:$F,1,)</f>
        <v>#N/A</v>
      </c>
      <c r="N3494" s="317"/>
    </row>
    <row r="3495" spans="1:14">
      <c r="A3495" s="317" t="str">
        <f>_xlfn.XLOOKUP(B3495,NRO!I:I,NRO!H:H)</f>
        <v>GDW</v>
      </c>
      <c r="B3495" s="317" t="s">
        <v>410</v>
      </c>
      <c r="C3495" s="317" t="s">
        <v>3736</v>
      </c>
      <c r="D3495" s="317">
        <v>14.776020000000001</v>
      </c>
      <c r="E3495" s="317">
        <v>-17.405159999999999</v>
      </c>
      <c r="F3495" s="317">
        <v>0</v>
      </c>
      <c r="G3495" s="317">
        <v>6</v>
      </c>
      <c r="H3495" s="317">
        <v>0</v>
      </c>
      <c r="I3495" s="317">
        <v>0</v>
      </c>
      <c r="J3495" s="318" t="s">
        <v>12</v>
      </c>
      <c r="K3495" s="317" t="s">
        <v>5432</v>
      </c>
      <c r="L3495" s="317" t="s">
        <v>8978</v>
      </c>
      <c r="M3495" s="317" t="e">
        <f>VLOOKUP(L3495,[2]Feuil1!$F:$F,1,)</f>
        <v>#N/A</v>
      </c>
      <c r="N3495" s="317"/>
    </row>
    <row r="3496" spans="1:14">
      <c r="A3496" s="317" t="str">
        <f>_xlfn.XLOOKUP(B3496,NRO!I:I,NRO!H:H)</f>
        <v>ACA</v>
      </c>
      <c r="B3496" s="317" t="s">
        <v>183</v>
      </c>
      <c r="C3496" s="317" t="s">
        <v>3867</v>
      </c>
      <c r="D3496" s="317">
        <v>14.70086</v>
      </c>
      <c r="E3496" s="317">
        <v>-17.47101</v>
      </c>
      <c r="F3496" s="317">
        <v>0</v>
      </c>
      <c r="G3496" s="317">
        <v>6</v>
      </c>
      <c r="H3496" s="317">
        <v>0</v>
      </c>
      <c r="I3496" s="317">
        <v>0</v>
      </c>
      <c r="J3496" s="317" t="s">
        <v>19</v>
      </c>
      <c r="K3496" s="317" t="s">
        <v>5432</v>
      </c>
      <c r="L3496" s="317" t="s">
        <v>8979</v>
      </c>
      <c r="M3496" s="317" t="e">
        <f>VLOOKUP(L3496,[2]Feuil1!$F:$F,1,)</f>
        <v>#N/A</v>
      </c>
      <c r="N3496" s="317"/>
    </row>
    <row r="3497" spans="1:14">
      <c r="A3497" s="317" t="str">
        <f>_xlfn.XLOOKUP(B3497,NRO!I:I,NRO!H:H)</f>
        <v>SGK</v>
      </c>
      <c r="B3497" s="317" t="s">
        <v>1256</v>
      </c>
      <c r="C3497" s="317" t="s">
        <v>3922</v>
      </c>
      <c r="D3497" s="317">
        <v>14.76999</v>
      </c>
      <c r="E3497" s="317">
        <v>-17.251930000000002</v>
      </c>
      <c r="F3497" s="317">
        <v>0</v>
      </c>
      <c r="G3497" s="317">
        <v>8</v>
      </c>
      <c r="H3497" s="317">
        <v>0</v>
      </c>
      <c r="I3497" s="317">
        <v>0</v>
      </c>
      <c r="J3497" s="318" t="s">
        <v>12</v>
      </c>
      <c r="K3497" s="317" t="s">
        <v>5432</v>
      </c>
      <c r="L3497" s="317" t="s">
        <v>8980</v>
      </c>
      <c r="M3497" s="317" t="e">
        <f>VLOOKUP(L3497,[2]Feuil1!$F:$F,1,)</f>
        <v>#N/A</v>
      </c>
      <c r="N3497" s="317"/>
    </row>
    <row r="3498" spans="1:14">
      <c r="A3498" s="317" t="str">
        <f>_xlfn.XLOOKUP(B3498,NRO!I:I,NRO!H:H)</f>
        <v>OUR</v>
      </c>
      <c r="B3498" s="317" t="s">
        <v>1493</v>
      </c>
      <c r="C3498" s="317" t="s">
        <v>4063</v>
      </c>
      <c r="D3498" s="317">
        <v>15.59545</v>
      </c>
      <c r="E3498" s="317">
        <v>-13.33442</v>
      </c>
      <c r="F3498" s="317">
        <v>0</v>
      </c>
      <c r="G3498" s="317">
        <v>8</v>
      </c>
      <c r="H3498" s="317">
        <v>0</v>
      </c>
      <c r="I3498" s="317">
        <v>0</v>
      </c>
      <c r="J3498" s="321" t="s">
        <v>26</v>
      </c>
      <c r="K3498" s="317" t="s">
        <v>5432</v>
      </c>
      <c r="L3498" s="317" t="s">
        <v>8981</v>
      </c>
      <c r="M3498" s="317" t="e">
        <f>VLOOKUP(L3498,[2]Feuil1!$F:$F,1,)</f>
        <v>#N/A</v>
      </c>
      <c r="N3498" s="317"/>
    </row>
    <row r="3499" spans="1:14">
      <c r="A3499" s="317" t="str">
        <f>_xlfn.XLOOKUP(B3499,NRO!I:I,NRO!H:H)</f>
        <v>THS</v>
      </c>
      <c r="B3499" s="317" t="s">
        <v>1371</v>
      </c>
      <c r="C3499" s="317" t="s">
        <v>4109</v>
      </c>
      <c r="D3499" s="317">
        <v>14.759779999999999</v>
      </c>
      <c r="E3499" s="317">
        <v>-16.909600000000001</v>
      </c>
      <c r="F3499" s="317">
        <v>0</v>
      </c>
      <c r="G3499" s="317">
        <v>8</v>
      </c>
      <c r="H3499" s="317">
        <v>0</v>
      </c>
      <c r="I3499" s="317">
        <v>0</v>
      </c>
      <c r="J3499" s="320" t="s">
        <v>23</v>
      </c>
      <c r="K3499" s="317" t="s">
        <v>5432</v>
      </c>
      <c r="L3499" s="317" t="s">
        <v>8982</v>
      </c>
      <c r="M3499" s="317" t="e">
        <f>VLOOKUP(L3499,[2]Feuil1!$F:$F,1,)</f>
        <v>#N/A</v>
      </c>
      <c r="N3499" s="317"/>
    </row>
    <row r="3500" spans="1:14">
      <c r="A3500" s="317" t="str">
        <f>_xlfn.XLOOKUP(B3500,NRO!I:I,NRO!H:H)</f>
        <v>KLK</v>
      </c>
      <c r="B3500" s="317" t="s">
        <v>1495</v>
      </c>
      <c r="C3500" s="317" t="s">
        <v>4108</v>
      </c>
      <c r="D3500" s="317">
        <v>14.144270000000001</v>
      </c>
      <c r="E3500" s="317">
        <v>-16.093679999999999</v>
      </c>
      <c r="F3500" s="317">
        <v>0</v>
      </c>
      <c r="G3500" s="317">
        <v>8</v>
      </c>
      <c r="H3500" s="317">
        <v>0</v>
      </c>
      <c r="I3500" s="317">
        <v>0</v>
      </c>
      <c r="J3500" s="322" t="s">
        <v>41</v>
      </c>
      <c r="K3500" s="317" t="s">
        <v>5432</v>
      </c>
      <c r="L3500" s="317" t="s">
        <v>8983</v>
      </c>
      <c r="M3500" s="317" t="e">
        <f>VLOOKUP(L3500,[2]Feuil1!$F:$F,1,)</f>
        <v>#N/A</v>
      </c>
      <c r="N3500" s="317"/>
    </row>
    <row r="3501" spans="1:14">
      <c r="A3501" s="317" t="str">
        <f>_xlfn.XLOOKUP(B3501,NRO!I:I,NRO!H:H)</f>
        <v>ACA</v>
      </c>
      <c r="B3501" s="317" t="s">
        <v>191</v>
      </c>
      <c r="C3501" s="317" t="s">
        <v>5362</v>
      </c>
      <c r="D3501" s="317">
        <v>14.6975</v>
      </c>
      <c r="E3501" s="317">
        <v>-17.45824</v>
      </c>
      <c r="F3501" s="317">
        <v>0</v>
      </c>
      <c r="G3501" s="317">
        <v>20</v>
      </c>
      <c r="H3501" s="317">
        <v>0</v>
      </c>
      <c r="I3501" s="317">
        <v>0</v>
      </c>
      <c r="J3501" s="317" t="s">
        <v>19</v>
      </c>
      <c r="K3501" s="317" t="s">
        <v>5432</v>
      </c>
      <c r="L3501" s="317" t="s">
        <v>8984</v>
      </c>
      <c r="M3501" s="317" t="e">
        <f>VLOOKUP(L3501,[2]Feuil1!$F:$F,1,)</f>
        <v>#N/A</v>
      </c>
      <c r="N3501" s="317"/>
    </row>
    <row r="3502" spans="1:14">
      <c r="A3502" s="317" t="str">
        <f>_xlfn.XLOOKUP(B3502,NRO!I:I,NRO!H:H)</f>
        <v>TIV</v>
      </c>
      <c r="B3502" s="317" t="s">
        <v>896</v>
      </c>
      <c r="C3502" s="317" t="s">
        <v>3758</v>
      </c>
      <c r="D3502" s="317">
        <v>14.95627</v>
      </c>
      <c r="E3502" s="317">
        <v>-16.81223</v>
      </c>
      <c r="F3502" s="317">
        <v>0</v>
      </c>
      <c r="G3502" s="317">
        <v>8</v>
      </c>
      <c r="H3502" s="317">
        <v>0</v>
      </c>
      <c r="I3502" s="317">
        <v>0</v>
      </c>
      <c r="J3502" s="320" t="s">
        <v>23</v>
      </c>
      <c r="K3502" s="317" t="s">
        <v>5432</v>
      </c>
      <c r="L3502" s="317" t="s">
        <v>8985</v>
      </c>
      <c r="M3502" s="317" t="e">
        <f>VLOOKUP(L3502,[2]Feuil1!$F:$F,1,)</f>
        <v>#N/A</v>
      </c>
      <c r="N3502" s="317"/>
    </row>
    <row r="3503" spans="1:14">
      <c r="A3503" s="317" t="str">
        <f>_xlfn.XLOOKUP(B3503,NRO!I:I,NRO!H:H)</f>
        <v>SGK</v>
      </c>
      <c r="B3503" s="317" t="s">
        <v>801</v>
      </c>
      <c r="C3503" s="317" t="s">
        <v>4058</v>
      </c>
      <c r="D3503" s="317">
        <v>14.77102</v>
      </c>
      <c r="E3503" s="317">
        <v>-17.223559999999999</v>
      </c>
      <c r="F3503" s="317">
        <v>0</v>
      </c>
      <c r="G3503" s="317">
        <v>8</v>
      </c>
      <c r="H3503" s="317">
        <v>0</v>
      </c>
      <c r="I3503" s="317">
        <v>0</v>
      </c>
      <c r="J3503" s="318" t="s">
        <v>12</v>
      </c>
      <c r="K3503" s="317" t="s">
        <v>5432</v>
      </c>
      <c r="L3503" s="317" t="s">
        <v>8986</v>
      </c>
      <c r="M3503" s="317" t="e">
        <f>VLOOKUP(L3503,[2]Feuil1!$F:$F,1,)</f>
        <v>#N/A</v>
      </c>
      <c r="N3503" s="317"/>
    </row>
    <row r="3504" spans="1:14">
      <c r="A3504" s="317" t="str">
        <f>_xlfn.XLOOKUP(B3504,NRO!I:I,NRO!H:H)</f>
        <v>GDW</v>
      </c>
      <c r="B3504" s="317" t="s">
        <v>692</v>
      </c>
      <c r="C3504" s="317" t="s">
        <v>3962</v>
      </c>
      <c r="D3504" s="317">
        <v>14.776669999999999</v>
      </c>
      <c r="E3504" s="317">
        <v>-17.398</v>
      </c>
      <c r="F3504" s="317">
        <v>0</v>
      </c>
      <c r="G3504" s="317">
        <v>6</v>
      </c>
      <c r="H3504" s="317">
        <v>0</v>
      </c>
      <c r="I3504" s="317">
        <v>0</v>
      </c>
      <c r="J3504" s="318" t="s">
        <v>12</v>
      </c>
      <c r="K3504" s="317" t="s">
        <v>5432</v>
      </c>
      <c r="L3504" s="317" t="s">
        <v>8987</v>
      </c>
      <c r="M3504" s="317" t="e">
        <f>VLOOKUP(L3504,[2]Feuil1!$F:$F,1,)</f>
        <v>#N/A</v>
      </c>
      <c r="N3504" s="317"/>
    </row>
    <row r="3505" spans="1:14">
      <c r="A3505" s="317" t="str">
        <f>_xlfn.XLOOKUP(B3505,NRO!I:I,NRO!H:H)</f>
        <v>ZIG</v>
      </c>
      <c r="B3505" s="317" t="s">
        <v>1428</v>
      </c>
      <c r="C3505" s="317" t="s">
        <v>3896</v>
      </c>
      <c r="D3505" s="317">
        <v>12.571009999999999</v>
      </c>
      <c r="E3505" s="317">
        <v>-16.28828</v>
      </c>
      <c r="F3505" s="317">
        <v>0</v>
      </c>
      <c r="G3505" s="317">
        <v>8</v>
      </c>
      <c r="H3505" s="317">
        <v>0</v>
      </c>
      <c r="I3505" s="317">
        <v>0</v>
      </c>
      <c r="J3505" s="319" t="s">
        <v>17</v>
      </c>
      <c r="K3505" s="317" t="s">
        <v>5432</v>
      </c>
      <c r="L3505" s="317" t="s">
        <v>8988</v>
      </c>
      <c r="M3505" s="317" t="e">
        <f>VLOOKUP(L3505,[2]Feuil1!$F:$F,1,)</f>
        <v>#N/A</v>
      </c>
      <c r="N3505" s="317"/>
    </row>
    <row r="3506" spans="1:14">
      <c r="A3506" s="317" t="str">
        <f>_xlfn.XLOOKUP(B3506,NRO!I:I,NRO!H:H)</f>
        <v>THS</v>
      </c>
      <c r="B3506" s="317" t="s">
        <v>826</v>
      </c>
      <c r="C3506" s="317" t="s">
        <v>4719</v>
      </c>
      <c r="D3506" s="317">
        <v>14.766220000000001</v>
      </c>
      <c r="E3506" s="317">
        <v>-16.94875</v>
      </c>
      <c r="F3506" s="317">
        <v>0</v>
      </c>
      <c r="G3506" s="317">
        <v>6</v>
      </c>
      <c r="H3506" s="317">
        <v>0</v>
      </c>
      <c r="I3506" s="317">
        <v>0</v>
      </c>
      <c r="J3506" s="320" t="s">
        <v>23</v>
      </c>
      <c r="K3506" s="317" t="s">
        <v>5432</v>
      </c>
      <c r="L3506" s="317" t="s">
        <v>8989</v>
      </c>
      <c r="M3506" s="317" t="e">
        <f>VLOOKUP(L3506,[2]Feuil1!$F:$F,1,)</f>
        <v>#N/A</v>
      </c>
      <c r="N3506" s="317"/>
    </row>
    <row r="3507" spans="1:14">
      <c r="A3507" s="317" t="str">
        <f>_xlfn.XLOOKUP(B3507,NRO!I:I,NRO!H:H)</f>
        <v>DMD</v>
      </c>
      <c r="B3507" s="317" t="s">
        <v>1538</v>
      </c>
      <c r="C3507" s="317" t="s">
        <v>4023</v>
      </c>
      <c r="D3507" s="317">
        <v>14.728120000000001</v>
      </c>
      <c r="E3507" s="317">
        <v>-17.180700000000002</v>
      </c>
      <c r="F3507" s="317">
        <v>0</v>
      </c>
      <c r="G3507" s="317">
        <v>8</v>
      </c>
      <c r="H3507" s="317">
        <v>0</v>
      </c>
      <c r="I3507" s="317">
        <v>0</v>
      </c>
      <c r="J3507" s="318" t="s">
        <v>12</v>
      </c>
      <c r="K3507" s="317" t="s">
        <v>5432</v>
      </c>
      <c r="L3507" s="317" t="s">
        <v>8990</v>
      </c>
      <c r="M3507" s="317" t="e">
        <f>VLOOKUP(L3507,[2]Feuil1!$F:$F,1,)</f>
        <v>#N/A</v>
      </c>
      <c r="N3507" s="317"/>
    </row>
    <row r="3508" spans="1:14">
      <c r="A3508" s="317" t="str">
        <f>_xlfn.XLOOKUP(B3508,NRO!I:I,NRO!H:H)</f>
        <v>TIA</v>
      </c>
      <c r="B3508" s="317" t="s">
        <v>1009</v>
      </c>
      <c r="C3508" s="317" t="s">
        <v>4412</v>
      </c>
      <c r="D3508" s="317">
        <v>14.751469999999999</v>
      </c>
      <c r="E3508" s="317">
        <v>-17.34404</v>
      </c>
      <c r="F3508" s="317">
        <v>0</v>
      </c>
      <c r="G3508" s="317">
        <v>8</v>
      </c>
      <c r="H3508" s="317">
        <v>0</v>
      </c>
      <c r="I3508" s="317">
        <v>0</v>
      </c>
      <c r="J3508" s="318" t="s">
        <v>12</v>
      </c>
      <c r="K3508" s="317" t="s">
        <v>5432</v>
      </c>
      <c r="L3508" s="317" t="s">
        <v>8991</v>
      </c>
      <c r="M3508" s="317" t="e">
        <f>VLOOKUP(L3508,[2]Feuil1!$F:$F,1,)</f>
        <v>#N/A</v>
      </c>
      <c r="N3508" s="317"/>
    </row>
    <row r="3509" spans="1:14">
      <c r="A3509" s="317" t="str">
        <f>_xlfn.XLOOKUP(B3509,NRO!I:I,NRO!H:H)</f>
        <v>NFO</v>
      </c>
      <c r="B3509" s="317" t="s">
        <v>299</v>
      </c>
      <c r="C3509" s="317" t="s">
        <v>4160</v>
      </c>
      <c r="D3509" s="317">
        <v>14.75789</v>
      </c>
      <c r="E3509" s="317">
        <v>-17.461220000000001</v>
      </c>
      <c r="F3509" s="317">
        <v>0</v>
      </c>
      <c r="G3509" s="317">
        <v>6</v>
      </c>
      <c r="H3509" s="317">
        <v>0</v>
      </c>
      <c r="I3509" s="317">
        <v>0</v>
      </c>
      <c r="J3509" s="317" t="s">
        <v>19</v>
      </c>
      <c r="K3509" s="317" t="s">
        <v>5432</v>
      </c>
      <c r="L3509" s="317" t="s">
        <v>8992</v>
      </c>
      <c r="M3509" s="317" t="e">
        <f>VLOOKUP(L3509,[2]Feuil1!$F:$F,1,)</f>
        <v>#N/A</v>
      </c>
      <c r="N3509" s="317"/>
    </row>
    <row r="3510" spans="1:14">
      <c r="A3510" s="317" t="str">
        <f>_xlfn.XLOOKUP(B3510,NRO!I:I,NRO!H:H)</f>
        <v>NGA</v>
      </c>
      <c r="B3510" s="317" t="s">
        <v>678</v>
      </c>
      <c r="C3510" s="317" t="s">
        <v>4765</v>
      </c>
      <c r="D3510" s="317">
        <v>16.047999999999998</v>
      </c>
      <c r="E3510" s="317">
        <v>-16.432089999999999</v>
      </c>
      <c r="F3510" s="317">
        <v>0</v>
      </c>
      <c r="G3510" s="317">
        <v>6</v>
      </c>
      <c r="H3510" s="317">
        <v>0</v>
      </c>
      <c r="I3510" s="317">
        <v>0</v>
      </c>
      <c r="J3510" s="321" t="s">
        <v>26</v>
      </c>
      <c r="K3510" s="317" t="s">
        <v>5432</v>
      </c>
      <c r="L3510" s="317" t="s">
        <v>8993</v>
      </c>
      <c r="M3510" s="317" t="e">
        <f>VLOOKUP(L3510,[2]Feuil1!$F:$F,1,)</f>
        <v>#N/A</v>
      </c>
      <c r="N3510" s="317"/>
    </row>
    <row r="3511" spans="1:14">
      <c r="A3511" s="317" t="str">
        <f>_xlfn.XLOOKUP(B3511,NRO!I:I,NRO!H:H)</f>
        <v>ACA</v>
      </c>
      <c r="B3511" s="317" t="s">
        <v>190</v>
      </c>
      <c r="C3511" s="317" t="s">
        <v>4960</v>
      </c>
      <c r="D3511" s="317">
        <v>14.706372999999999</v>
      </c>
      <c r="E3511" s="317">
        <v>-17.484480000000001</v>
      </c>
      <c r="F3511" s="317">
        <v>0</v>
      </c>
      <c r="G3511" s="317">
        <v>20</v>
      </c>
      <c r="H3511" s="317">
        <v>0</v>
      </c>
      <c r="I3511" s="317">
        <v>0</v>
      </c>
      <c r="J3511" s="317" t="s">
        <v>19</v>
      </c>
      <c r="K3511" s="317" t="s">
        <v>5432</v>
      </c>
      <c r="L3511" s="317" t="s">
        <v>8994</v>
      </c>
      <c r="M3511" s="317" t="e">
        <f>VLOOKUP(L3511,[2]Feuil1!$F:$F,1,)</f>
        <v>#N/A</v>
      </c>
      <c r="N3511" s="317"/>
    </row>
    <row r="3512" spans="1:14">
      <c r="A3512" s="317" t="str">
        <f>_xlfn.XLOOKUP(B3512,NRO!I:I,NRO!H:H)</f>
        <v>MED</v>
      </c>
      <c r="B3512" s="317" t="s">
        <v>171</v>
      </c>
      <c r="C3512" s="317" t="s">
        <v>4237</v>
      </c>
      <c r="D3512" s="317">
        <v>14.667960000000001</v>
      </c>
      <c r="E3512" s="317">
        <v>-17.437290000000001</v>
      </c>
      <c r="F3512" s="317">
        <v>0</v>
      </c>
      <c r="G3512" s="317">
        <v>6</v>
      </c>
      <c r="H3512" s="317">
        <v>0</v>
      </c>
      <c r="I3512" s="317">
        <v>0</v>
      </c>
      <c r="J3512" s="317" t="s">
        <v>19</v>
      </c>
      <c r="K3512" s="317" t="s">
        <v>5432</v>
      </c>
      <c r="L3512" s="317" t="s">
        <v>8995</v>
      </c>
      <c r="M3512" s="317" t="e">
        <f>VLOOKUP(L3512,[2]Feuil1!$F:$F,1,)</f>
        <v>#N/A</v>
      </c>
      <c r="N3512" s="317"/>
    </row>
    <row r="3513" spans="1:14">
      <c r="A3513" s="317" t="str">
        <f>_xlfn.XLOOKUP(B3513,NRO!I:I,NRO!H:H)</f>
        <v>ALM</v>
      </c>
      <c r="B3513" s="317" t="s">
        <v>182</v>
      </c>
      <c r="C3513" s="317" t="s">
        <v>4068</v>
      </c>
      <c r="D3513" s="317">
        <v>14.744249999999999</v>
      </c>
      <c r="E3513" s="317">
        <v>-17.513120000000001</v>
      </c>
      <c r="F3513" s="317">
        <v>0</v>
      </c>
      <c r="G3513" s="317">
        <v>6</v>
      </c>
      <c r="H3513" s="317">
        <v>0</v>
      </c>
      <c r="I3513" s="317">
        <v>0</v>
      </c>
      <c r="J3513" s="317" t="s">
        <v>19</v>
      </c>
      <c r="K3513" s="317" t="s">
        <v>5432</v>
      </c>
      <c r="L3513" s="317" t="s">
        <v>8996</v>
      </c>
      <c r="M3513" s="317" t="e">
        <f>VLOOKUP(L3513,[2]Feuil1!$F:$F,1,)</f>
        <v>#N/A</v>
      </c>
      <c r="N3513" s="317"/>
    </row>
    <row r="3514" spans="1:14">
      <c r="A3514" s="317" t="str">
        <f>_xlfn.XLOOKUP(B3514,NRO!I:I,NRO!H:H)</f>
        <v>THS</v>
      </c>
      <c r="B3514" s="317" t="s">
        <v>1371</v>
      </c>
      <c r="C3514" s="317" t="s">
        <v>4471</v>
      </c>
      <c r="D3514" s="317">
        <v>14.760210000000001</v>
      </c>
      <c r="E3514" s="317">
        <v>-16.908850000000001</v>
      </c>
      <c r="F3514" s="317">
        <v>0</v>
      </c>
      <c r="G3514" s="317">
        <v>8</v>
      </c>
      <c r="H3514" s="317">
        <v>0</v>
      </c>
      <c r="I3514" s="317">
        <v>0</v>
      </c>
      <c r="J3514" s="320" t="s">
        <v>23</v>
      </c>
      <c r="K3514" s="317" t="s">
        <v>5432</v>
      </c>
      <c r="L3514" s="317" t="s">
        <v>8997</v>
      </c>
      <c r="M3514" s="317" t="e">
        <f>VLOOKUP(L3514,[2]Feuil1!$F:$F,1,)</f>
        <v>#N/A</v>
      </c>
      <c r="N3514" s="317"/>
    </row>
    <row r="3515" spans="1:14">
      <c r="A3515" s="317" t="str">
        <f>_xlfn.XLOOKUP(B3515,NRO!I:I,NRO!H:H)</f>
        <v>SGK</v>
      </c>
      <c r="B3515" s="317" t="s">
        <v>1716</v>
      </c>
      <c r="C3515" s="317" t="s">
        <v>4551</v>
      </c>
      <c r="D3515" s="317">
        <v>14.805759999999999</v>
      </c>
      <c r="E3515" s="317">
        <v>-17.280799999999999</v>
      </c>
      <c r="F3515" s="317">
        <v>0</v>
      </c>
      <c r="G3515" s="317">
        <v>6</v>
      </c>
      <c r="H3515" s="317">
        <v>0</v>
      </c>
      <c r="I3515" s="317">
        <v>0</v>
      </c>
      <c r="J3515" s="318" t="s">
        <v>12</v>
      </c>
      <c r="K3515" s="317" t="s">
        <v>5432</v>
      </c>
      <c r="L3515" s="317" t="s">
        <v>8998</v>
      </c>
      <c r="M3515" s="317" t="e">
        <f>VLOOKUP(L3515,[2]Feuil1!$F:$F,1,)</f>
        <v>#N/A</v>
      </c>
      <c r="N3515" s="317"/>
    </row>
    <row r="3516" spans="1:14">
      <c r="A3516" s="317" t="str">
        <f>_xlfn.XLOOKUP(B3516,NRO!I:I,NRO!H:H)</f>
        <v>SGK</v>
      </c>
      <c r="B3516" s="317" t="s">
        <v>1716</v>
      </c>
      <c r="C3516" s="317" t="s">
        <v>4483</v>
      </c>
      <c r="D3516" s="317">
        <v>14.80794</v>
      </c>
      <c r="E3516" s="317">
        <v>-17.279170000000001</v>
      </c>
      <c r="F3516" s="317">
        <v>0</v>
      </c>
      <c r="G3516" s="317">
        <v>6</v>
      </c>
      <c r="H3516" s="317">
        <v>0</v>
      </c>
      <c r="I3516" s="317">
        <v>0</v>
      </c>
      <c r="J3516" s="318" t="s">
        <v>12</v>
      </c>
      <c r="K3516" s="317" t="s">
        <v>5432</v>
      </c>
      <c r="L3516" s="317" t="s">
        <v>8999</v>
      </c>
      <c r="M3516" s="317" t="e">
        <f>VLOOKUP(L3516,[2]Feuil1!$F:$F,1,)</f>
        <v>#N/A</v>
      </c>
      <c r="N3516" s="317"/>
    </row>
    <row r="3517" spans="1:14">
      <c r="A3517" s="317" t="str">
        <f>_xlfn.XLOOKUP(B3517,NRO!I:I,NRO!H:H)</f>
        <v>SGK</v>
      </c>
      <c r="B3517" s="317" t="s">
        <v>1716</v>
      </c>
      <c r="C3517" s="317" t="s">
        <v>4547</v>
      </c>
      <c r="D3517" s="317">
        <v>14.80569</v>
      </c>
      <c r="E3517" s="317">
        <v>-17.281389999999998</v>
      </c>
      <c r="F3517" s="317">
        <v>0</v>
      </c>
      <c r="G3517" s="317">
        <v>6</v>
      </c>
      <c r="H3517" s="317">
        <v>0</v>
      </c>
      <c r="I3517" s="317">
        <v>0</v>
      </c>
      <c r="J3517" s="318" t="s">
        <v>12</v>
      </c>
      <c r="K3517" s="317" t="s">
        <v>5432</v>
      </c>
      <c r="L3517" s="317" t="s">
        <v>9000</v>
      </c>
      <c r="M3517" s="317" t="e">
        <f>VLOOKUP(L3517,[2]Feuil1!$F:$F,1,)</f>
        <v>#N/A</v>
      </c>
      <c r="N3517" s="317"/>
    </row>
    <row r="3518" spans="1:14">
      <c r="A3518" s="317" t="str">
        <f>_xlfn.XLOOKUP(B3518,NRO!I:I,NRO!H:H)</f>
        <v>SGK</v>
      </c>
      <c r="B3518" s="317" t="s">
        <v>790</v>
      </c>
      <c r="C3518" s="317" t="s">
        <v>3794</v>
      </c>
      <c r="D3518" s="317">
        <v>14.746180000000001</v>
      </c>
      <c r="E3518" s="317">
        <v>-17.246110000000002</v>
      </c>
      <c r="F3518" s="317">
        <v>0</v>
      </c>
      <c r="G3518" s="317">
        <v>8</v>
      </c>
      <c r="H3518" s="317">
        <v>0</v>
      </c>
      <c r="I3518" s="317">
        <v>0</v>
      </c>
      <c r="J3518" s="318" t="s">
        <v>12</v>
      </c>
      <c r="K3518" s="317" t="s">
        <v>5432</v>
      </c>
      <c r="L3518" s="317" t="s">
        <v>9001</v>
      </c>
      <c r="M3518" s="317" t="e">
        <f>VLOOKUP(L3518,[2]Feuil1!$F:$F,1,)</f>
        <v>#N/A</v>
      </c>
      <c r="N3518" s="317"/>
    </row>
    <row r="3519" spans="1:14">
      <c r="A3519" s="317" t="str">
        <f>_xlfn.XLOOKUP(B3519,NRO!I:I,NRO!H:H)</f>
        <v>ACA</v>
      </c>
      <c r="B3519" s="317" t="s">
        <v>185</v>
      </c>
      <c r="C3519" s="317" t="s">
        <v>5363</v>
      </c>
      <c r="D3519" s="317">
        <v>14.693225999999999</v>
      </c>
      <c r="E3519" s="317">
        <v>-17.458497999999999</v>
      </c>
      <c r="F3519" s="317">
        <v>0</v>
      </c>
      <c r="G3519" s="317">
        <v>16</v>
      </c>
      <c r="H3519" s="317">
        <v>0</v>
      </c>
      <c r="I3519" s="317">
        <v>0</v>
      </c>
      <c r="J3519" s="317" t="s">
        <v>19</v>
      </c>
      <c r="K3519" s="317" t="s">
        <v>5432</v>
      </c>
      <c r="L3519" s="317" t="s">
        <v>9002</v>
      </c>
      <c r="M3519" s="317" t="e">
        <f>VLOOKUP(L3519,[2]Feuil1!$F:$F,1,)</f>
        <v>#N/A</v>
      </c>
      <c r="N3519" s="317"/>
    </row>
    <row r="3520" spans="1:14">
      <c r="A3520" s="317" t="str">
        <f>_xlfn.XLOOKUP(B3520,NRO!I:I,NRO!H:H)</f>
        <v>HAN</v>
      </c>
      <c r="B3520" s="317" t="s">
        <v>259</v>
      </c>
      <c r="C3520" s="317" t="s">
        <v>4074</v>
      </c>
      <c r="D3520" s="317">
        <v>14.731882000000001</v>
      </c>
      <c r="E3520" s="317">
        <v>-17.440989999999999</v>
      </c>
      <c r="F3520" s="317">
        <v>0</v>
      </c>
      <c r="G3520" s="317">
        <v>6</v>
      </c>
      <c r="H3520" s="317">
        <v>0</v>
      </c>
      <c r="I3520" s="317">
        <v>0</v>
      </c>
      <c r="J3520" s="317" t="s">
        <v>19</v>
      </c>
      <c r="K3520" s="317" t="s">
        <v>5432</v>
      </c>
      <c r="L3520" s="317" t="s">
        <v>9003</v>
      </c>
      <c r="M3520" s="317" t="e">
        <f>VLOOKUP(L3520,[2]Feuil1!$F:$F,1,)</f>
        <v>#N/A</v>
      </c>
      <c r="N3520" s="317"/>
    </row>
    <row r="3521" spans="1:14">
      <c r="A3521" s="317" t="str">
        <f>_xlfn.XLOOKUP(B3521,NRO!I:I,NRO!H:H)</f>
        <v>SGK</v>
      </c>
      <c r="B3521" s="317" t="s">
        <v>1716</v>
      </c>
      <c r="C3521" s="317" t="s">
        <v>4544</v>
      </c>
      <c r="D3521" s="317">
        <v>14.808149999999999</v>
      </c>
      <c r="E3521" s="317">
        <v>-17.27983</v>
      </c>
      <c r="F3521" s="317">
        <v>0</v>
      </c>
      <c r="G3521" s="317">
        <v>6</v>
      </c>
      <c r="H3521" s="317">
        <v>0</v>
      </c>
      <c r="I3521" s="317">
        <v>0</v>
      </c>
      <c r="J3521" s="318" t="s">
        <v>12</v>
      </c>
      <c r="K3521" s="317" t="s">
        <v>5432</v>
      </c>
      <c r="L3521" s="317" t="s">
        <v>9004</v>
      </c>
      <c r="M3521" s="317" t="e">
        <f>VLOOKUP(L3521,[2]Feuil1!$F:$F,1,)</f>
        <v>#N/A</v>
      </c>
      <c r="N3521" s="317"/>
    </row>
    <row r="3522" spans="1:14">
      <c r="A3522" s="317" t="str">
        <f>_xlfn.XLOOKUP(B3522,NRO!I:I,NRO!H:H)</f>
        <v>MED</v>
      </c>
      <c r="B3522" s="317" t="s">
        <v>168</v>
      </c>
      <c r="C3522" s="317" t="s">
        <v>5364</v>
      </c>
      <c r="D3522" s="317">
        <v>14.669694</v>
      </c>
      <c r="E3522" s="317">
        <v>-17.432746999999999</v>
      </c>
      <c r="F3522" s="317">
        <v>0</v>
      </c>
      <c r="G3522" s="317">
        <v>20</v>
      </c>
      <c r="H3522" s="317">
        <v>0</v>
      </c>
      <c r="I3522" s="317">
        <v>0</v>
      </c>
      <c r="J3522" s="317" t="s">
        <v>19</v>
      </c>
      <c r="K3522" s="317" t="s">
        <v>5432</v>
      </c>
      <c r="L3522" s="317" t="s">
        <v>9005</v>
      </c>
      <c r="M3522" s="317" t="e">
        <f>VLOOKUP(L3522,[2]Feuil1!$F:$F,1,)</f>
        <v>#N/A</v>
      </c>
      <c r="N3522" s="317"/>
    </row>
    <row r="3523" spans="1:14">
      <c r="A3523" s="317" t="str">
        <f>_xlfn.XLOOKUP(B3523,NRO!I:I,NRO!H:H)</f>
        <v>ZIG</v>
      </c>
      <c r="B3523" s="317" t="s">
        <v>1461</v>
      </c>
      <c r="C3523" s="317" t="s">
        <v>3691</v>
      </c>
      <c r="D3523" s="317">
        <v>12.56123</v>
      </c>
      <c r="E3523" s="317">
        <v>-16.29927</v>
      </c>
      <c r="F3523" s="317">
        <v>0</v>
      </c>
      <c r="G3523" s="317">
        <v>8</v>
      </c>
      <c r="H3523" s="317">
        <v>0</v>
      </c>
      <c r="I3523" s="317">
        <v>0</v>
      </c>
      <c r="J3523" s="319" t="s">
        <v>17</v>
      </c>
      <c r="K3523" s="317" t="s">
        <v>5432</v>
      </c>
      <c r="L3523" s="317" t="s">
        <v>9006</v>
      </c>
      <c r="M3523" s="317" t="e">
        <f>VLOOKUP(L3523,[2]Feuil1!$F:$F,1,)</f>
        <v>#N/A</v>
      </c>
      <c r="N3523" s="317"/>
    </row>
    <row r="3524" spans="1:14">
      <c r="A3524" s="317" t="str">
        <f>_xlfn.XLOOKUP(B3524,NRO!I:I,NRO!H:H)</f>
        <v>THS</v>
      </c>
      <c r="B3524" s="317" t="s">
        <v>1371</v>
      </c>
      <c r="C3524" s="317" t="s">
        <v>4794</v>
      </c>
      <c r="D3524" s="317">
        <v>14.766299999999999</v>
      </c>
      <c r="E3524" s="317">
        <v>-16.905830000000002</v>
      </c>
      <c r="F3524" s="317">
        <v>0</v>
      </c>
      <c r="G3524" s="317">
        <v>8</v>
      </c>
      <c r="H3524" s="317">
        <v>0</v>
      </c>
      <c r="I3524" s="317">
        <v>0</v>
      </c>
      <c r="J3524" s="320" t="s">
        <v>23</v>
      </c>
      <c r="K3524" s="317" t="s">
        <v>5432</v>
      </c>
      <c r="L3524" s="317" t="s">
        <v>9007</v>
      </c>
      <c r="M3524" s="317" t="e">
        <f>VLOOKUP(L3524,[2]Feuil1!$F:$F,1,)</f>
        <v>#N/A</v>
      </c>
      <c r="N3524" s="317"/>
    </row>
    <row r="3525" spans="1:14">
      <c r="A3525" s="317" t="str">
        <f>_xlfn.XLOOKUP(B3525,NRO!I:I,NRO!H:H)</f>
        <v>DMD</v>
      </c>
      <c r="B3525" s="317" t="s">
        <v>1538</v>
      </c>
      <c r="C3525" s="317" t="s">
        <v>4105</v>
      </c>
      <c r="D3525" s="317">
        <v>14.73283</v>
      </c>
      <c r="E3525" s="317">
        <v>-17.18235</v>
      </c>
      <c r="F3525" s="317">
        <v>0</v>
      </c>
      <c r="G3525" s="317">
        <v>8</v>
      </c>
      <c r="H3525" s="317">
        <v>0</v>
      </c>
      <c r="I3525" s="317">
        <v>0</v>
      </c>
      <c r="J3525" s="318" t="s">
        <v>12</v>
      </c>
      <c r="K3525" s="317" t="s">
        <v>5432</v>
      </c>
      <c r="L3525" s="317" t="s">
        <v>9008</v>
      </c>
      <c r="M3525" s="317" t="e">
        <f>VLOOKUP(L3525,[2]Feuil1!$F:$F,1,)</f>
        <v>#N/A</v>
      </c>
      <c r="N3525" s="317"/>
    </row>
    <row r="3526" spans="1:14">
      <c r="A3526" s="317" t="str">
        <f>_xlfn.XLOOKUP(B3526,NRO!I:I,NRO!H:H)</f>
        <v>MBW</v>
      </c>
      <c r="B3526" s="317" t="s">
        <v>1087</v>
      </c>
      <c r="C3526" s="317" t="s">
        <v>4107</v>
      </c>
      <c r="D3526" s="317">
        <v>14.75752</v>
      </c>
      <c r="E3526" s="317">
        <v>-17.284220000000001</v>
      </c>
      <c r="F3526" s="317">
        <v>0</v>
      </c>
      <c r="G3526" s="317">
        <v>8</v>
      </c>
      <c r="H3526" s="317">
        <v>0</v>
      </c>
      <c r="I3526" s="317">
        <v>0</v>
      </c>
      <c r="J3526" s="318" t="s">
        <v>12</v>
      </c>
      <c r="K3526" s="317" t="s">
        <v>5432</v>
      </c>
      <c r="L3526" s="317" t="s">
        <v>9009</v>
      </c>
      <c r="M3526" s="317" t="e">
        <f>VLOOKUP(L3526,[2]Feuil1!$F:$F,1,)</f>
        <v>#N/A</v>
      </c>
      <c r="N3526" s="317"/>
    </row>
    <row r="3527" spans="1:14">
      <c r="A3527" s="317" t="str">
        <f>_xlfn.XLOOKUP(B3527,NRO!I:I,NRO!H:H)</f>
        <v>SVD</v>
      </c>
      <c r="B3527" s="317" t="s">
        <v>394</v>
      </c>
      <c r="C3527" s="317" t="s">
        <v>4098</v>
      </c>
      <c r="D3527" s="317">
        <v>14.71556</v>
      </c>
      <c r="E3527" s="317">
        <v>-17.4496</v>
      </c>
      <c r="F3527" s="317">
        <v>0</v>
      </c>
      <c r="G3527" s="317">
        <v>6</v>
      </c>
      <c r="H3527" s="317">
        <v>0</v>
      </c>
      <c r="I3527" s="317">
        <v>0</v>
      </c>
      <c r="J3527" s="317" t="s">
        <v>19</v>
      </c>
      <c r="K3527" s="317" t="s">
        <v>5432</v>
      </c>
      <c r="L3527" s="317" t="s">
        <v>9010</v>
      </c>
      <c r="M3527" s="317" t="e">
        <f>VLOOKUP(L3527,[2]Feuil1!$F:$F,1,)</f>
        <v>#N/A</v>
      </c>
      <c r="N3527" s="317"/>
    </row>
    <row r="3528" spans="1:14">
      <c r="A3528" s="317" t="str">
        <f>_xlfn.XLOOKUP(B3528,NRO!I:I,NRO!H:H)</f>
        <v>ACA</v>
      </c>
      <c r="B3528" s="317" t="s">
        <v>628</v>
      </c>
      <c r="C3528" s="317" t="s">
        <v>5163</v>
      </c>
      <c r="D3528" s="317">
        <v>14.6965</v>
      </c>
      <c r="E3528" s="317">
        <v>-17.460049999999999</v>
      </c>
      <c r="F3528" s="317">
        <v>0</v>
      </c>
      <c r="G3528" s="317">
        <v>48</v>
      </c>
      <c r="H3528" s="317">
        <v>0</v>
      </c>
      <c r="I3528" s="317">
        <v>0</v>
      </c>
      <c r="J3528" s="317" t="s">
        <v>19</v>
      </c>
      <c r="K3528" s="317" t="s">
        <v>5432</v>
      </c>
      <c r="L3528" s="317" t="s">
        <v>9011</v>
      </c>
      <c r="M3528" s="317" t="e">
        <f>VLOOKUP(L3528,[2]Feuil1!$F:$F,1,)</f>
        <v>#N/A</v>
      </c>
      <c r="N3528" s="317"/>
    </row>
    <row r="3529" spans="1:14">
      <c r="A3529" s="317" t="str">
        <f>_xlfn.XLOOKUP(B3529,NRO!I:I,NRO!H:H)</f>
        <v>MBW</v>
      </c>
      <c r="B3529" s="317" t="s">
        <v>730</v>
      </c>
      <c r="C3529" s="317" t="s">
        <v>3961</v>
      </c>
      <c r="D3529" s="317">
        <v>14.741160000000001</v>
      </c>
      <c r="E3529" s="317">
        <v>-17.267230000000001</v>
      </c>
      <c r="F3529" s="317">
        <v>0</v>
      </c>
      <c r="G3529" s="317">
        <v>6</v>
      </c>
      <c r="H3529" s="317">
        <v>0</v>
      </c>
      <c r="I3529" s="317">
        <v>0</v>
      </c>
      <c r="J3529" s="318" t="s">
        <v>12</v>
      </c>
      <c r="K3529" s="317" t="s">
        <v>5432</v>
      </c>
      <c r="L3529" s="317" t="s">
        <v>9012</v>
      </c>
      <c r="M3529" s="317" t="str">
        <f>VLOOKUP(L3529,[2]Feuil1!$F:$F,1,)</f>
        <v>O_MBW_R28_244-245_7</v>
      </c>
      <c r="N3529" s="317"/>
    </row>
    <row r="3530" spans="1:14">
      <c r="A3530" s="317" t="str">
        <f>_xlfn.XLOOKUP(B3530,NRO!I:I,NRO!H:H)</f>
        <v>SGK</v>
      </c>
      <c r="B3530" s="317" t="s">
        <v>1092</v>
      </c>
      <c r="C3530" s="317" t="s">
        <v>3899</v>
      </c>
      <c r="D3530" s="317">
        <v>14.755839999999999</v>
      </c>
      <c r="E3530" s="317">
        <v>-17.235600000000002</v>
      </c>
      <c r="F3530" s="317">
        <v>0</v>
      </c>
      <c r="G3530" s="317">
        <v>8</v>
      </c>
      <c r="H3530" s="317">
        <v>0</v>
      </c>
      <c r="I3530" s="317">
        <v>0</v>
      </c>
      <c r="J3530" s="318" t="s">
        <v>12</v>
      </c>
      <c r="K3530" s="317" t="s">
        <v>5432</v>
      </c>
      <c r="L3530" s="317" t="s">
        <v>9013</v>
      </c>
      <c r="M3530" s="317" t="e">
        <f>VLOOKUP(L3530,[2]Feuil1!$F:$F,1,)</f>
        <v>#N/A</v>
      </c>
      <c r="N3530" s="317"/>
    </row>
    <row r="3531" spans="1:14">
      <c r="A3531" s="317" t="str">
        <f>_xlfn.XLOOKUP(B3531,NRO!I:I,NRO!H:H)</f>
        <v>KMR</v>
      </c>
      <c r="B3531" s="317" t="s">
        <v>791</v>
      </c>
      <c r="C3531" s="317" t="s">
        <v>5365</v>
      </c>
      <c r="D3531" s="317">
        <v>14.782804</v>
      </c>
      <c r="E3531" s="317">
        <v>-17.323001000000001</v>
      </c>
      <c r="F3531" s="317">
        <v>0</v>
      </c>
      <c r="G3531" s="317">
        <v>6</v>
      </c>
      <c r="H3531" s="317">
        <v>0</v>
      </c>
      <c r="I3531" s="317">
        <v>0</v>
      </c>
      <c r="J3531" s="318" t="s">
        <v>12</v>
      </c>
      <c r="K3531" s="317" t="s">
        <v>5432</v>
      </c>
      <c r="L3531" s="317" t="s">
        <v>9014</v>
      </c>
      <c r="M3531" s="317" t="e">
        <f>VLOOKUP(L3531,[2]Feuil1!$F:$F,1,)</f>
        <v>#N/A</v>
      </c>
      <c r="N3531" s="317"/>
    </row>
    <row r="3532" spans="1:14">
      <c r="A3532" s="317" t="str">
        <f>_xlfn.XLOOKUP(B3532,NRO!I:I,NRO!H:H)</f>
        <v>SDF</v>
      </c>
      <c r="B3532" s="317" t="s">
        <v>633</v>
      </c>
      <c r="C3532" s="317" t="s">
        <v>5060</v>
      </c>
      <c r="D3532" s="317">
        <v>14.71508</v>
      </c>
      <c r="E3532" s="317">
        <v>-17.44303</v>
      </c>
      <c r="F3532" s="317">
        <v>0</v>
      </c>
      <c r="G3532" s="317">
        <v>6</v>
      </c>
      <c r="H3532" s="317">
        <v>0</v>
      </c>
      <c r="I3532" s="317">
        <v>0</v>
      </c>
      <c r="J3532" s="317" t="s">
        <v>19</v>
      </c>
      <c r="K3532" s="317" t="s">
        <v>5432</v>
      </c>
      <c r="L3532" s="317" t="s">
        <v>9015</v>
      </c>
      <c r="M3532" s="317" t="e">
        <f>VLOOKUP(L3532,[2]Feuil1!$F:$F,1,)</f>
        <v>#N/A</v>
      </c>
      <c r="N3532" s="317"/>
    </row>
    <row r="3533" spans="1:14">
      <c r="A3533" s="317" t="str">
        <f>_xlfn.XLOOKUP(B3533,NRO!I:I,NRO!H:H)</f>
        <v>THS</v>
      </c>
      <c r="B3533" s="317" t="s">
        <v>1371</v>
      </c>
      <c r="C3533" s="317" t="s">
        <v>4788</v>
      </c>
      <c r="D3533" s="317">
        <v>14.76397</v>
      </c>
      <c r="E3533" s="317">
        <v>-16.908180000000002</v>
      </c>
      <c r="F3533" s="317">
        <v>0</v>
      </c>
      <c r="G3533" s="317">
        <v>8</v>
      </c>
      <c r="H3533" s="317">
        <v>0</v>
      </c>
      <c r="I3533" s="317">
        <v>0</v>
      </c>
      <c r="J3533" s="320" t="s">
        <v>23</v>
      </c>
      <c r="K3533" s="317" t="s">
        <v>5432</v>
      </c>
      <c r="L3533" s="317" t="s">
        <v>9016</v>
      </c>
      <c r="M3533" s="317" t="e">
        <f>VLOOKUP(L3533,[2]Feuil1!$F:$F,1,)</f>
        <v>#N/A</v>
      </c>
      <c r="N3533" s="317"/>
    </row>
    <row r="3534" spans="1:14">
      <c r="A3534" s="317" t="str">
        <f>_xlfn.XLOOKUP(B3534,NRO!I:I,NRO!H:H)</f>
        <v>NDA</v>
      </c>
      <c r="B3534" s="317" t="s">
        <v>1394</v>
      </c>
      <c r="C3534" s="317" t="s">
        <v>4120</v>
      </c>
      <c r="D3534" s="317">
        <v>14.81133</v>
      </c>
      <c r="E3534" s="317">
        <v>-15.90198</v>
      </c>
      <c r="F3534" s="317">
        <v>0</v>
      </c>
      <c r="G3534" s="317">
        <v>8</v>
      </c>
      <c r="H3534" s="317">
        <v>0</v>
      </c>
      <c r="I3534" s="317">
        <v>0</v>
      </c>
      <c r="J3534" s="320" t="s">
        <v>5430</v>
      </c>
      <c r="K3534" s="317" t="s">
        <v>5432</v>
      </c>
      <c r="L3534" s="317" t="s">
        <v>9017</v>
      </c>
      <c r="M3534" s="317" t="e">
        <f>VLOOKUP(L3534,[2]Feuil1!$F:$F,1,)</f>
        <v>#N/A</v>
      </c>
      <c r="N3534" s="317"/>
    </row>
    <row r="3535" spans="1:14">
      <c r="A3535" s="317" t="str">
        <f>_xlfn.XLOOKUP(B3535,NRO!I:I,NRO!H:H)</f>
        <v>NDA</v>
      </c>
      <c r="B3535" s="317" t="s">
        <v>1398</v>
      </c>
      <c r="C3535" s="317" t="s">
        <v>3700</v>
      </c>
      <c r="D3535" s="317">
        <v>14.82962</v>
      </c>
      <c r="E3535" s="317">
        <v>-15.89959</v>
      </c>
      <c r="F3535" s="317">
        <v>0</v>
      </c>
      <c r="G3535" s="317">
        <v>8</v>
      </c>
      <c r="H3535" s="317">
        <v>0</v>
      </c>
      <c r="I3535" s="317">
        <v>0</v>
      </c>
      <c r="J3535" s="320" t="s">
        <v>5430</v>
      </c>
      <c r="K3535" s="317" t="s">
        <v>5432</v>
      </c>
      <c r="L3535" s="317" t="s">
        <v>9018</v>
      </c>
      <c r="M3535" s="317" t="e">
        <f>VLOOKUP(L3535,[2]Feuil1!$F:$F,1,)</f>
        <v>#N/A</v>
      </c>
      <c r="N3535" s="317"/>
    </row>
    <row r="3536" spans="1:14">
      <c r="A3536" s="317" t="str">
        <f>_xlfn.XLOOKUP(B3536,NRO!I:I,NRO!H:H)</f>
        <v>THS</v>
      </c>
      <c r="B3536" s="317" t="s">
        <v>1371</v>
      </c>
      <c r="C3536" s="317" t="s">
        <v>4112</v>
      </c>
      <c r="D3536" s="317">
        <v>14.758380000000001</v>
      </c>
      <c r="E3536" s="317">
        <v>-16.910029999999999</v>
      </c>
      <c r="F3536" s="317">
        <v>0</v>
      </c>
      <c r="G3536" s="317">
        <v>8</v>
      </c>
      <c r="H3536" s="317">
        <v>0</v>
      </c>
      <c r="I3536" s="317">
        <v>0</v>
      </c>
      <c r="J3536" s="320" t="s">
        <v>23</v>
      </c>
      <c r="K3536" s="317" t="s">
        <v>5432</v>
      </c>
      <c r="L3536" s="317" t="s">
        <v>9019</v>
      </c>
      <c r="M3536" s="317" t="e">
        <f>VLOOKUP(L3536,[2]Feuil1!$F:$F,1,)</f>
        <v>#N/A</v>
      </c>
      <c r="N3536" s="317"/>
    </row>
    <row r="3537" spans="1:14">
      <c r="A3537" s="317" t="str">
        <f>_xlfn.XLOOKUP(B3537,NRO!I:I,NRO!H:H)</f>
        <v>HAN</v>
      </c>
      <c r="B3537" s="317" t="s">
        <v>272</v>
      </c>
      <c r="C3537" s="317" t="s">
        <v>4176</v>
      </c>
      <c r="D3537" s="317">
        <v>14.735110000000001</v>
      </c>
      <c r="E3537" s="317">
        <v>-17.436976999999999</v>
      </c>
      <c r="F3537" s="317">
        <v>0</v>
      </c>
      <c r="G3537" s="317">
        <v>12</v>
      </c>
      <c r="H3537" s="317">
        <v>0</v>
      </c>
      <c r="I3537" s="317">
        <v>0</v>
      </c>
      <c r="J3537" s="317" t="s">
        <v>19</v>
      </c>
      <c r="K3537" s="317" t="s">
        <v>5432</v>
      </c>
      <c r="L3537" s="317" t="s">
        <v>9020</v>
      </c>
      <c r="M3537" s="317" t="e">
        <f>VLOOKUP(L3537,[2]Feuil1!$F:$F,1,)</f>
        <v>#N/A</v>
      </c>
      <c r="N3537" s="317"/>
    </row>
    <row r="3538" spans="1:14">
      <c r="A3538" s="317" t="str">
        <f>_xlfn.XLOOKUP(B3538,NRO!I:I,NRO!H:H)</f>
        <v>SGK</v>
      </c>
      <c r="B3538" s="317" t="s">
        <v>1256</v>
      </c>
      <c r="C3538" s="317" t="s">
        <v>3794</v>
      </c>
      <c r="D3538" s="317">
        <v>14.77206</v>
      </c>
      <c r="E3538" s="317">
        <v>-17.251359999999998</v>
      </c>
      <c r="F3538" s="317">
        <v>0</v>
      </c>
      <c r="G3538" s="317">
        <v>8</v>
      </c>
      <c r="H3538" s="317">
        <v>0</v>
      </c>
      <c r="I3538" s="317">
        <v>0</v>
      </c>
      <c r="J3538" s="318" t="s">
        <v>12</v>
      </c>
      <c r="K3538" s="317" t="s">
        <v>5432</v>
      </c>
      <c r="L3538" s="317" t="s">
        <v>9021</v>
      </c>
      <c r="M3538" s="317" t="e">
        <f>VLOOKUP(L3538,[2]Feuil1!$F:$F,1,)</f>
        <v>#N/A</v>
      </c>
      <c r="N3538" s="317"/>
    </row>
    <row r="3539" spans="1:14">
      <c r="A3539" s="317" t="str">
        <f>_xlfn.XLOOKUP(B3539,NRO!I:I,NRO!H:H)</f>
        <v>SGK</v>
      </c>
      <c r="B3539" s="317" t="s">
        <v>1000</v>
      </c>
      <c r="C3539" s="317" t="s">
        <v>3822</v>
      </c>
      <c r="D3539" s="317">
        <v>14.785080000000001</v>
      </c>
      <c r="E3539" s="317">
        <v>-17.232500000000002</v>
      </c>
      <c r="F3539" s="317">
        <v>0</v>
      </c>
      <c r="G3539" s="317">
        <v>8</v>
      </c>
      <c r="H3539" s="317">
        <v>0</v>
      </c>
      <c r="I3539" s="317">
        <v>0</v>
      </c>
      <c r="J3539" s="318" t="s">
        <v>12</v>
      </c>
      <c r="K3539" s="317" t="s">
        <v>5432</v>
      </c>
      <c r="L3539" s="317" t="s">
        <v>9022</v>
      </c>
      <c r="M3539" s="317" t="e">
        <f>VLOOKUP(L3539,[2]Feuil1!$F:$F,1,)</f>
        <v>#N/A</v>
      </c>
      <c r="N3539" s="317"/>
    </row>
    <row r="3540" spans="1:14">
      <c r="A3540" s="317" t="str">
        <f>_xlfn.XLOOKUP(B3540,NRO!I:I,NRO!H:H)</f>
        <v>SGK</v>
      </c>
      <c r="B3540" s="317" t="s">
        <v>1256</v>
      </c>
      <c r="C3540" s="317" t="s">
        <v>4466</v>
      </c>
      <c r="D3540" s="317">
        <v>14.76038</v>
      </c>
      <c r="E3540" s="317">
        <v>-17.256620000000002</v>
      </c>
      <c r="F3540" s="317">
        <v>0</v>
      </c>
      <c r="G3540" s="317">
        <v>8</v>
      </c>
      <c r="H3540" s="317">
        <v>0</v>
      </c>
      <c r="I3540" s="317">
        <v>0</v>
      </c>
      <c r="J3540" s="318" t="s">
        <v>12</v>
      </c>
      <c r="K3540" s="317" t="s">
        <v>5432</v>
      </c>
      <c r="L3540" s="317" t="s">
        <v>9023</v>
      </c>
      <c r="M3540" s="317" t="e">
        <f>VLOOKUP(L3540,[2]Feuil1!$F:$F,1,)</f>
        <v>#N/A</v>
      </c>
      <c r="N3540" s="317"/>
    </row>
    <row r="3541" spans="1:14">
      <c r="A3541" s="317" t="str">
        <f>_xlfn.XLOOKUP(B3541,NRO!I:I,NRO!H:H)</f>
        <v>DMD</v>
      </c>
      <c r="B3541" s="317" t="s">
        <v>1538</v>
      </c>
      <c r="C3541" s="317" t="s">
        <v>3820</v>
      </c>
      <c r="D3541" s="317">
        <v>14.72823</v>
      </c>
      <c r="E3541" s="317">
        <v>-17.181349999999998</v>
      </c>
      <c r="F3541" s="317">
        <v>0</v>
      </c>
      <c r="G3541" s="317">
        <v>8</v>
      </c>
      <c r="H3541" s="317">
        <v>0</v>
      </c>
      <c r="I3541" s="317">
        <v>0</v>
      </c>
      <c r="J3541" s="318" t="s">
        <v>12</v>
      </c>
      <c r="K3541" s="317" t="s">
        <v>5432</v>
      </c>
      <c r="L3541" s="317" t="s">
        <v>9024</v>
      </c>
      <c r="M3541" s="317" t="e">
        <f>VLOOKUP(L3541,[2]Feuil1!$F:$F,1,)</f>
        <v>#N/A</v>
      </c>
      <c r="N3541" s="317"/>
    </row>
    <row r="3542" spans="1:14">
      <c r="A3542" s="317" t="str">
        <f>_xlfn.XLOOKUP(B3542,NRO!I:I,NRO!H:H)</f>
        <v>THS</v>
      </c>
      <c r="B3542" s="317" t="s">
        <v>481</v>
      </c>
      <c r="C3542" s="317" t="s">
        <v>4893</v>
      </c>
      <c r="D3542" s="317">
        <v>14.7715</v>
      </c>
      <c r="E3542" s="317">
        <v>-16.951339999999998</v>
      </c>
      <c r="F3542" s="317">
        <v>0</v>
      </c>
      <c r="G3542" s="317">
        <v>6</v>
      </c>
      <c r="H3542" s="317">
        <v>0</v>
      </c>
      <c r="I3542" s="317">
        <v>0</v>
      </c>
      <c r="J3542" s="320" t="s">
        <v>23</v>
      </c>
      <c r="K3542" s="317" t="s">
        <v>5432</v>
      </c>
      <c r="L3542" s="317" t="s">
        <v>9025</v>
      </c>
      <c r="M3542" s="317" t="e">
        <f>VLOOKUP(L3542,[2]Feuil1!$F:$F,1,)</f>
        <v>#N/A</v>
      </c>
      <c r="N3542" s="317"/>
    </row>
    <row r="3543" spans="1:14">
      <c r="A3543" s="317" t="str">
        <f>_xlfn.XLOOKUP(B3543,NRO!I:I,NRO!H:H)</f>
        <v>THS</v>
      </c>
      <c r="B3543" s="317" t="s">
        <v>1371</v>
      </c>
      <c r="C3543" s="317" t="s">
        <v>3782</v>
      </c>
      <c r="D3543" s="317">
        <v>14.77561</v>
      </c>
      <c r="E3543" s="317">
        <v>-16.910409999999999</v>
      </c>
      <c r="F3543" s="317">
        <v>0</v>
      </c>
      <c r="G3543" s="317">
        <v>8</v>
      </c>
      <c r="H3543" s="317">
        <v>0</v>
      </c>
      <c r="I3543" s="317">
        <v>0</v>
      </c>
      <c r="J3543" s="320" t="s">
        <v>23</v>
      </c>
      <c r="K3543" s="317" t="s">
        <v>5432</v>
      </c>
      <c r="L3543" s="317" t="s">
        <v>9026</v>
      </c>
      <c r="M3543" s="317" t="e">
        <f>VLOOKUP(L3543,[2]Feuil1!$F:$F,1,)</f>
        <v>#N/A</v>
      </c>
      <c r="N3543" s="317"/>
    </row>
    <row r="3544" spans="1:14">
      <c r="A3544" s="317" t="str">
        <f>_xlfn.XLOOKUP(B3544,NRO!I:I,NRO!H:H)</f>
        <v>THS</v>
      </c>
      <c r="B3544" s="317" t="s">
        <v>640</v>
      </c>
      <c r="C3544" s="317" t="s">
        <v>4938</v>
      </c>
      <c r="D3544" s="317">
        <v>14.76834</v>
      </c>
      <c r="E3544" s="317">
        <v>-16.93778</v>
      </c>
      <c r="F3544" s="317">
        <v>0</v>
      </c>
      <c r="G3544" s="317">
        <v>6</v>
      </c>
      <c r="H3544" s="317">
        <v>0</v>
      </c>
      <c r="I3544" s="317">
        <v>0</v>
      </c>
      <c r="J3544" s="320" t="s">
        <v>23</v>
      </c>
      <c r="K3544" s="317" t="s">
        <v>5432</v>
      </c>
      <c r="L3544" s="317" t="s">
        <v>9027</v>
      </c>
      <c r="M3544" s="317" t="e">
        <f>VLOOKUP(L3544,[2]Feuil1!$F:$F,1,)</f>
        <v>#N/A</v>
      </c>
      <c r="N3544" s="317"/>
    </row>
    <row r="3545" spans="1:14">
      <c r="A3545" s="317" t="str">
        <f>_xlfn.XLOOKUP(B3545,NRO!I:I,NRO!H:H)</f>
        <v>DMD</v>
      </c>
      <c r="B3545" s="317" t="s">
        <v>1538</v>
      </c>
      <c r="C3545" s="317" t="s">
        <v>3915</v>
      </c>
      <c r="D3545" s="317">
        <v>14.728339999999999</v>
      </c>
      <c r="E3545" s="317">
        <v>-17.17849</v>
      </c>
      <c r="F3545" s="317">
        <v>0</v>
      </c>
      <c r="G3545" s="317">
        <v>8</v>
      </c>
      <c r="H3545" s="317">
        <v>0</v>
      </c>
      <c r="I3545" s="317">
        <v>0</v>
      </c>
      <c r="J3545" s="318" t="s">
        <v>12</v>
      </c>
      <c r="K3545" s="317" t="s">
        <v>5432</v>
      </c>
      <c r="L3545" s="317" t="s">
        <v>9028</v>
      </c>
      <c r="M3545" s="317" t="e">
        <f>VLOOKUP(L3545,[2]Feuil1!$F:$F,1,)</f>
        <v>#N/A</v>
      </c>
      <c r="N3545" s="317"/>
    </row>
    <row r="3546" spans="1:14">
      <c r="A3546" s="317" t="str">
        <f>_xlfn.XLOOKUP(B3546,NRO!I:I,NRO!H:H)</f>
        <v>KLK</v>
      </c>
      <c r="B3546" s="317" t="s">
        <v>1362</v>
      </c>
      <c r="C3546" s="317" t="s">
        <v>3921</v>
      </c>
      <c r="D3546" s="317">
        <v>14.16418</v>
      </c>
      <c r="E3546" s="317">
        <v>-16.057390000000002</v>
      </c>
      <c r="F3546" s="317">
        <v>0</v>
      </c>
      <c r="G3546" s="317">
        <v>8</v>
      </c>
      <c r="H3546" s="317">
        <v>0</v>
      </c>
      <c r="I3546" s="317">
        <v>0</v>
      </c>
      <c r="J3546" s="322" t="s">
        <v>41</v>
      </c>
      <c r="K3546" s="317" t="s">
        <v>5432</v>
      </c>
      <c r="L3546" s="317" t="s">
        <v>9029</v>
      </c>
      <c r="M3546" s="317" t="e">
        <f>VLOOKUP(L3546,[2]Feuil1!$F:$F,1,)</f>
        <v>#N/A</v>
      </c>
      <c r="N3546" s="317"/>
    </row>
    <row r="3547" spans="1:14">
      <c r="A3547" s="317" t="str">
        <f>_xlfn.XLOOKUP(B3547,NRO!I:I,NRO!H:H)</f>
        <v>GDW</v>
      </c>
      <c r="B3547" s="317" t="s">
        <v>869</v>
      </c>
      <c r="C3547" s="317" t="s">
        <v>3803</v>
      </c>
      <c r="D3547" s="317">
        <v>14.76674</v>
      </c>
      <c r="E3547" s="317">
        <v>-17.407900000000001</v>
      </c>
      <c r="F3547" s="317">
        <v>0</v>
      </c>
      <c r="G3547" s="317">
        <v>6</v>
      </c>
      <c r="H3547" s="317">
        <v>0</v>
      </c>
      <c r="I3547" s="317">
        <v>0</v>
      </c>
      <c r="J3547" s="318" t="s">
        <v>12</v>
      </c>
      <c r="K3547" s="317" t="s">
        <v>5432</v>
      </c>
      <c r="L3547" s="317" t="s">
        <v>9030</v>
      </c>
      <c r="M3547" s="317" t="e">
        <f>VLOOKUP(L3547,[2]Feuil1!$F:$F,1,)</f>
        <v>#N/A</v>
      </c>
      <c r="N3547" s="317"/>
    </row>
    <row r="3548" spans="1:14">
      <c r="A3548" s="317" t="str">
        <f>_xlfn.XLOOKUP(B3548,NRO!I:I,NRO!H:H)</f>
        <v>THS</v>
      </c>
      <c r="B3548" s="317" t="s">
        <v>875</v>
      </c>
      <c r="C3548" s="317" t="s">
        <v>4825</v>
      </c>
      <c r="D3548" s="317">
        <v>14.80992</v>
      </c>
      <c r="E3548" s="317">
        <v>-16.923469999999998</v>
      </c>
      <c r="F3548" s="317">
        <v>0</v>
      </c>
      <c r="G3548" s="317">
        <v>6</v>
      </c>
      <c r="H3548" s="317">
        <v>0</v>
      </c>
      <c r="I3548" s="317">
        <v>0</v>
      </c>
      <c r="J3548" s="320" t="s">
        <v>23</v>
      </c>
      <c r="K3548" s="317" t="s">
        <v>5432</v>
      </c>
      <c r="L3548" s="317" t="s">
        <v>9031</v>
      </c>
      <c r="M3548" s="317" t="e">
        <f>VLOOKUP(L3548,[2]Feuil1!$F:$F,1,)</f>
        <v>#N/A</v>
      </c>
      <c r="N3548" s="317"/>
    </row>
    <row r="3549" spans="1:14">
      <c r="A3549" s="317" t="str">
        <f>_xlfn.XLOOKUP(B3549,NRO!I:I,NRO!H:H)</f>
        <v>GMB</v>
      </c>
      <c r="B3549" s="317" t="s">
        <v>1105</v>
      </c>
      <c r="C3549" s="317" t="s">
        <v>4106</v>
      </c>
      <c r="D3549" s="317">
        <v>14.445309999999999</v>
      </c>
      <c r="E3549" s="317">
        <v>-16.96275</v>
      </c>
      <c r="F3549" s="317">
        <v>0</v>
      </c>
      <c r="G3549" s="317">
        <v>8</v>
      </c>
      <c r="H3549" s="317">
        <v>0</v>
      </c>
      <c r="I3549" s="317">
        <v>0</v>
      </c>
      <c r="J3549" s="320" t="s">
        <v>23</v>
      </c>
      <c r="K3549" s="317" t="s">
        <v>5432</v>
      </c>
      <c r="L3549" s="317" t="s">
        <v>9032</v>
      </c>
      <c r="M3549" s="317" t="e">
        <f>VLOOKUP(L3549,[2]Feuil1!$F:$F,1,)</f>
        <v>#N/A</v>
      </c>
      <c r="N3549" s="317"/>
    </row>
    <row r="3550" spans="1:14">
      <c r="A3550" s="317" t="str">
        <f>_xlfn.XLOOKUP(B3550,NRO!I:I,NRO!H:H)</f>
        <v>CAM</v>
      </c>
      <c r="B3550" s="317" t="s">
        <v>631</v>
      </c>
      <c r="C3550" s="317" t="s">
        <v>3865</v>
      </c>
      <c r="D3550" s="317">
        <v>14.75732</v>
      </c>
      <c r="E3550" s="317">
        <v>-17.43186</v>
      </c>
      <c r="F3550" s="317">
        <v>0</v>
      </c>
      <c r="G3550" s="317">
        <v>6</v>
      </c>
      <c r="H3550" s="317">
        <v>0</v>
      </c>
      <c r="I3550" s="317">
        <v>0</v>
      </c>
      <c r="J3550" s="318" t="s">
        <v>12</v>
      </c>
      <c r="K3550" s="317" t="s">
        <v>5432</v>
      </c>
      <c r="L3550" s="317" t="s">
        <v>9033</v>
      </c>
      <c r="M3550" s="317" t="e">
        <f>VLOOKUP(L3550,[2]Feuil1!$F:$F,1,)</f>
        <v>#N/A</v>
      </c>
      <c r="N3550" s="317"/>
    </row>
    <row r="3551" spans="1:14">
      <c r="A3551" s="317" t="str">
        <f>_xlfn.XLOOKUP(B3551,NRO!I:I,NRO!H:H)</f>
        <v>ZIG</v>
      </c>
      <c r="B3551" s="317" t="s">
        <v>1580</v>
      </c>
      <c r="C3551" s="317" t="s">
        <v>3914</v>
      </c>
      <c r="D3551" s="317">
        <v>12.54326</v>
      </c>
      <c r="E3551" s="317">
        <v>-16.265080000000001</v>
      </c>
      <c r="F3551" s="317">
        <v>0</v>
      </c>
      <c r="G3551" s="317">
        <v>8</v>
      </c>
      <c r="H3551" s="317">
        <v>0</v>
      </c>
      <c r="I3551" s="317">
        <v>0</v>
      </c>
      <c r="J3551" s="319" t="s">
        <v>17</v>
      </c>
      <c r="K3551" s="317" t="s">
        <v>5432</v>
      </c>
      <c r="L3551" s="317" t="s">
        <v>9034</v>
      </c>
      <c r="M3551" s="317" t="e">
        <f>VLOOKUP(L3551,[2]Feuil1!$F:$F,1,)</f>
        <v>#N/A</v>
      </c>
      <c r="N3551" s="317"/>
    </row>
    <row r="3552" spans="1:14">
      <c r="A3552" s="317" t="str">
        <f>_xlfn.XLOOKUP(B3552,NRO!I:I,NRO!H:H)</f>
        <v>MBO</v>
      </c>
      <c r="B3552" s="317" t="s">
        <v>1693</v>
      </c>
      <c r="C3552" s="317" t="s">
        <v>4885</v>
      </c>
      <c r="D3552" s="317">
        <v>15.13683</v>
      </c>
      <c r="E3552" s="317">
        <v>-16.88447</v>
      </c>
      <c r="F3552" s="317">
        <v>0</v>
      </c>
      <c r="G3552" s="317">
        <v>6</v>
      </c>
      <c r="H3552" s="317">
        <v>0</v>
      </c>
      <c r="I3552" s="317">
        <v>0</v>
      </c>
      <c r="J3552" s="320" t="s">
        <v>23</v>
      </c>
      <c r="K3552" s="317" t="s">
        <v>5432</v>
      </c>
      <c r="L3552" s="317" t="s">
        <v>9035</v>
      </c>
      <c r="M3552" s="317" t="e">
        <f>VLOOKUP(L3552,[2]Feuil1!$F:$F,1,)</f>
        <v>#N/A</v>
      </c>
      <c r="N3552" s="317"/>
    </row>
    <row r="3553" spans="1:14">
      <c r="A3553" s="317" t="str">
        <f>_xlfn.XLOOKUP(B3553,NRO!I:I,NRO!H:H)</f>
        <v>SGK</v>
      </c>
      <c r="B3553" s="317" t="s">
        <v>1256</v>
      </c>
      <c r="C3553" s="317" t="s">
        <v>4009</v>
      </c>
      <c r="D3553" s="317">
        <v>14.771789999999999</v>
      </c>
      <c r="E3553" s="317">
        <v>-17.249700000000001</v>
      </c>
      <c r="F3553" s="317">
        <v>0</v>
      </c>
      <c r="G3553" s="317">
        <v>8</v>
      </c>
      <c r="H3553" s="317">
        <v>0</v>
      </c>
      <c r="I3553" s="317">
        <v>0</v>
      </c>
      <c r="J3553" s="318" t="s">
        <v>12</v>
      </c>
      <c r="K3553" s="317" t="s">
        <v>5432</v>
      </c>
      <c r="L3553" s="317" t="s">
        <v>9036</v>
      </c>
      <c r="M3553" s="317" t="e">
        <f>VLOOKUP(L3553,[2]Feuil1!$F:$F,1,)</f>
        <v>#N/A</v>
      </c>
      <c r="N3553" s="317"/>
    </row>
    <row r="3554" spans="1:14">
      <c r="A3554" s="317" t="str">
        <f>_xlfn.XLOOKUP(B3554,NRO!I:I,NRO!H:H)</f>
        <v>SGK</v>
      </c>
      <c r="B3554" s="317" t="s">
        <v>1256</v>
      </c>
      <c r="C3554" s="317" t="s">
        <v>4398</v>
      </c>
      <c r="D3554" s="317">
        <v>14.77022</v>
      </c>
      <c r="E3554" s="317">
        <v>-17.253229999999999</v>
      </c>
      <c r="F3554" s="317">
        <v>0</v>
      </c>
      <c r="G3554" s="317">
        <v>8</v>
      </c>
      <c r="H3554" s="317">
        <v>0</v>
      </c>
      <c r="I3554" s="317">
        <v>0</v>
      </c>
      <c r="J3554" s="318" t="s">
        <v>12</v>
      </c>
      <c r="K3554" s="317" t="s">
        <v>5432</v>
      </c>
      <c r="L3554" s="317" t="s">
        <v>9037</v>
      </c>
      <c r="M3554" s="317" t="e">
        <f>VLOOKUP(L3554,[2]Feuil1!$F:$F,1,)</f>
        <v>#N/A</v>
      </c>
      <c r="N3554" s="317"/>
    </row>
    <row r="3555" spans="1:14">
      <c r="A3555" s="317" t="str">
        <f>_xlfn.XLOOKUP(B3555,NRO!I:I,NRO!H:H)</f>
        <v>TIV</v>
      </c>
      <c r="B3555" s="317" t="s">
        <v>1630</v>
      </c>
      <c r="C3555" s="317" t="s">
        <v>4020</v>
      </c>
      <c r="D3555" s="317">
        <v>14.92746</v>
      </c>
      <c r="E3555" s="317">
        <v>-16.828869999999998</v>
      </c>
      <c r="F3555" s="317">
        <v>0</v>
      </c>
      <c r="G3555" s="317">
        <v>8</v>
      </c>
      <c r="H3555" s="317">
        <v>0</v>
      </c>
      <c r="I3555" s="317">
        <v>0</v>
      </c>
      <c r="J3555" s="320" t="s">
        <v>23</v>
      </c>
      <c r="K3555" s="317" t="s">
        <v>5432</v>
      </c>
      <c r="L3555" s="317" t="s">
        <v>9038</v>
      </c>
      <c r="M3555" s="317" t="str">
        <f>VLOOKUP(L3555,[2]Feuil1!$F:$F,1,)</f>
        <v>O_TIV_A13_PBO49_7</v>
      </c>
      <c r="N3555" s="317"/>
    </row>
    <row r="3556" spans="1:14">
      <c r="A3556" s="317" t="str">
        <f>_xlfn.XLOOKUP(B3556,NRO!I:I,NRO!H:H)</f>
        <v>KLK</v>
      </c>
      <c r="B3556" s="317" t="s">
        <v>1362</v>
      </c>
      <c r="C3556" s="317" t="s">
        <v>3917</v>
      </c>
      <c r="D3556" s="317">
        <v>14.16418</v>
      </c>
      <c r="E3556" s="317">
        <v>-16.057390000000002</v>
      </c>
      <c r="F3556" s="317">
        <v>0</v>
      </c>
      <c r="G3556" s="317">
        <v>8</v>
      </c>
      <c r="H3556" s="317">
        <v>0</v>
      </c>
      <c r="I3556" s="317">
        <v>0</v>
      </c>
      <c r="J3556" s="322" t="s">
        <v>41</v>
      </c>
      <c r="K3556" s="317" t="s">
        <v>5432</v>
      </c>
      <c r="L3556" s="317" t="s">
        <v>9039</v>
      </c>
      <c r="M3556" s="317" t="e">
        <f>VLOOKUP(L3556,[2]Feuil1!$F:$F,1,)</f>
        <v>#N/A</v>
      </c>
      <c r="N3556" s="317"/>
    </row>
    <row r="3557" spans="1:14">
      <c r="A3557" s="317" t="str">
        <f>_xlfn.XLOOKUP(B3557,NRO!I:I,NRO!H:H)</f>
        <v>SGK</v>
      </c>
      <c r="B3557" s="317" t="s">
        <v>1489</v>
      </c>
      <c r="C3557" s="317" t="s">
        <v>3699</v>
      </c>
      <c r="D3557" s="317">
        <v>14.827389999999999</v>
      </c>
      <c r="E3557" s="317">
        <v>-17.24831</v>
      </c>
      <c r="F3557" s="317">
        <v>0</v>
      </c>
      <c r="G3557" s="317">
        <v>8</v>
      </c>
      <c r="H3557" s="317">
        <v>0</v>
      </c>
      <c r="I3557" s="317">
        <v>0</v>
      </c>
      <c r="J3557" s="318" t="s">
        <v>12</v>
      </c>
      <c r="K3557" s="317" t="s">
        <v>5432</v>
      </c>
      <c r="L3557" s="317" t="s">
        <v>9040</v>
      </c>
      <c r="M3557" s="317" t="e">
        <f>VLOOKUP(L3557,[2]Feuil1!$F:$F,1,)</f>
        <v>#N/A</v>
      </c>
      <c r="N3557" s="317"/>
    </row>
    <row r="3558" spans="1:14">
      <c r="A3558" s="317" t="str">
        <f>_xlfn.XLOOKUP(B3558,NRO!I:I,NRO!H:H)</f>
        <v>LGA</v>
      </c>
      <c r="B3558" s="317" t="s">
        <v>806</v>
      </c>
      <c r="C3558" s="317" t="s">
        <v>4658</v>
      </c>
      <c r="D3558" s="317">
        <v>15.628629999999999</v>
      </c>
      <c r="E3558" s="317">
        <v>-16.23808</v>
      </c>
      <c r="F3558" s="317">
        <v>0</v>
      </c>
      <c r="G3558" s="317">
        <v>6</v>
      </c>
      <c r="H3558" s="317">
        <v>0</v>
      </c>
      <c r="I3558" s="317">
        <v>0</v>
      </c>
      <c r="J3558" s="321" t="s">
        <v>26</v>
      </c>
      <c r="K3558" s="317" t="s">
        <v>5432</v>
      </c>
      <c r="L3558" s="317" t="s">
        <v>9041</v>
      </c>
      <c r="M3558" s="317" t="e">
        <f>VLOOKUP(L3558,[2]Feuil1!$F:$F,1,)</f>
        <v>#N/A</v>
      </c>
      <c r="N3558" s="317"/>
    </row>
    <row r="3559" spans="1:14">
      <c r="A3559" s="317" t="str">
        <f>_xlfn.XLOOKUP(B3559,NRO!I:I,NRO!H:H)</f>
        <v>MBW</v>
      </c>
      <c r="B3559" s="317" t="s">
        <v>1290</v>
      </c>
      <c r="C3559" s="317" t="s">
        <v>4013</v>
      </c>
      <c r="D3559" s="317">
        <v>14.765888329999999</v>
      </c>
      <c r="E3559" s="317">
        <v>-17.301954169999998</v>
      </c>
      <c r="F3559" s="317">
        <v>0</v>
      </c>
      <c r="G3559" s="317">
        <v>8</v>
      </c>
      <c r="H3559" s="317">
        <v>0</v>
      </c>
      <c r="I3559" s="317">
        <v>0</v>
      </c>
      <c r="J3559" s="318" t="s">
        <v>12</v>
      </c>
      <c r="K3559" s="317" t="s">
        <v>5432</v>
      </c>
      <c r="L3559" s="317" t="s">
        <v>9042</v>
      </c>
      <c r="M3559" s="317" t="e">
        <f>VLOOKUP(L3559,[2]Feuil1!$F:$F,1,)</f>
        <v>#N/A</v>
      </c>
      <c r="N3559" s="317"/>
    </row>
    <row r="3560" spans="1:14">
      <c r="A3560" s="317" t="str">
        <f>_xlfn.XLOOKUP(B3560,NRO!I:I,NRO!H:H)</f>
        <v>LGA</v>
      </c>
      <c r="B3560" s="317" t="s">
        <v>1123</v>
      </c>
      <c r="C3560" s="317" t="s">
        <v>4105</v>
      </c>
      <c r="D3560" s="317">
        <v>15.618679999999999</v>
      </c>
      <c r="E3560" s="317">
        <v>-16.22101</v>
      </c>
      <c r="F3560" s="317">
        <v>0</v>
      </c>
      <c r="G3560" s="317">
        <v>8</v>
      </c>
      <c r="H3560" s="317">
        <v>0</v>
      </c>
      <c r="I3560" s="317">
        <v>0</v>
      </c>
      <c r="J3560" s="321" t="s">
        <v>26</v>
      </c>
      <c r="K3560" s="317" t="s">
        <v>5432</v>
      </c>
      <c r="L3560" s="317" t="s">
        <v>9043</v>
      </c>
      <c r="M3560" s="317" t="e">
        <f>VLOOKUP(L3560,[2]Feuil1!$F:$F,1,)</f>
        <v>#N/A</v>
      </c>
      <c r="N3560" s="317"/>
    </row>
    <row r="3561" spans="1:14">
      <c r="A3561" s="317" t="str">
        <f>_xlfn.XLOOKUP(B3561,NRO!I:I,NRO!H:H)</f>
        <v>SVD</v>
      </c>
      <c r="B3561" s="317" t="s">
        <v>1301</v>
      </c>
      <c r="C3561" s="317" t="s">
        <v>3924</v>
      </c>
      <c r="D3561" s="317">
        <v>14.71209</v>
      </c>
      <c r="E3561" s="317">
        <v>-17.468889999999998</v>
      </c>
      <c r="F3561" s="317">
        <v>0</v>
      </c>
      <c r="G3561" s="317">
        <v>6</v>
      </c>
      <c r="H3561" s="317">
        <v>0</v>
      </c>
      <c r="I3561" s="317">
        <v>0</v>
      </c>
      <c r="J3561" s="317" t="s">
        <v>19</v>
      </c>
      <c r="K3561" s="317" t="s">
        <v>5432</v>
      </c>
      <c r="L3561" s="317" t="s">
        <v>9044</v>
      </c>
      <c r="M3561" s="317" t="e">
        <f>VLOOKUP(L3561,[2]Feuil1!$F:$F,1,)</f>
        <v>#N/A</v>
      </c>
      <c r="N3561" s="317"/>
    </row>
    <row r="3562" spans="1:14">
      <c r="A3562" s="317" t="e">
        <f>_xlfn.XLOOKUP(B3562,NRO!I:I,NRO!H:H)</f>
        <v>#N/A</v>
      </c>
      <c r="B3562" s="317" t="s">
        <v>5152</v>
      </c>
      <c r="C3562" s="317" t="s">
        <v>4632</v>
      </c>
      <c r="D3562" s="317">
        <v>15.121589999999999</v>
      </c>
      <c r="E3562" s="317">
        <v>-16.870439999999999</v>
      </c>
      <c r="F3562" s="317">
        <v>0</v>
      </c>
      <c r="G3562" s="317">
        <v>6</v>
      </c>
      <c r="H3562" s="317">
        <v>0</v>
      </c>
      <c r="I3562" s="317">
        <v>0</v>
      </c>
      <c r="J3562" s="320" t="s">
        <v>23</v>
      </c>
      <c r="K3562" s="317" t="s">
        <v>5432</v>
      </c>
      <c r="L3562" s="317" t="s">
        <v>9045</v>
      </c>
      <c r="M3562" s="317" t="e">
        <f>VLOOKUP(L3562,[2]Feuil1!$F:$F,1,)</f>
        <v>#N/A</v>
      </c>
      <c r="N3562" s="317"/>
    </row>
    <row r="3563" spans="1:14">
      <c r="A3563" s="317" t="e">
        <f>_xlfn.XLOOKUP(B3563,NRO!I:I,NRO!H:H)</f>
        <v>#N/A</v>
      </c>
      <c r="B3563" s="317" t="s">
        <v>5152</v>
      </c>
      <c r="C3563" s="317" t="s">
        <v>4506</v>
      </c>
      <c r="D3563" s="317">
        <v>15.125529999999999</v>
      </c>
      <c r="E3563" s="317">
        <v>-16.871919999999999</v>
      </c>
      <c r="F3563" s="317">
        <v>0</v>
      </c>
      <c r="G3563" s="317">
        <v>6</v>
      </c>
      <c r="H3563" s="317">
        <v>0</v>
      </c>
      <c r="I3563" s="317">
        <v>0</v>
      </c>
      <c r="J3563" s="320" t="s">
        <v>23</v>
      </c>
      <c r="K3563" s="317" t="s">
        <v>5432</v>
      </c>
      <c r="L3563" s="317" t="s">
        <v>9046</v>
      </c>
      <c r="M3563" s="317" t="e">
        <f>VLOOKUP(L3563,[2]Feuil1!$F:$F,1,)</f>
        <v>#N/A</v>
      </c>
      <c r="N3563" s="317"/>
    </row>
    <row r="3564" spans="1:14">
      <c r="A3564" s="317" t="str">
        <f>_xlfn.XLOOKUP(B3564,NRO!I:I,NRO!H:H)</f>
        <v>MBO</v>
      </c>
      <c r="B3564" s="317" t="s">
        <v>1693</v>
      </c>
      <c r="C3564" s="317" t="s">
        <v>4439</v>
      </c>
      <c r="D3564" s="317">
        <v>15.1335</v>
      </c>
      <c r="E3564" s="317">
        <v>-16.882100000000001</v>
      </c>
      <c r="F3564" s="317">
        <v>0</v>
      </c>
      <c r="G3564" s="317">
        <v>6</v>
      </c>
      <c r="H3564" s="317">
        <v>0</v>
      </c>
      <c r="I3564" s="317">
        <v>0</v>
      </c>
      <c r="J3564" s="320" t="s">
        <v>23</v>
      </c>
      <c r="K3564" s="317" t="s">
        <v>5432</v>
      </c>
      <c r="L3564" s="317" t="s">
        <v>9047</v>
      </c>
      <c r="M3564" s="317" t="e">
        <f>VLOOKUP(L3564,[2]Feuil1!$F:$F,1,)</f>
        <v>#N/A</v>
      </c>
      <c r="N3564" s="317"/>
    </row>
    <row r="3565" spans="1:14">
      <c r="A3565" s="317" t="str">
        <f>_xlfn.XLOOKUP(B3565,NRO!I:I,NRO!H:H)</f>
        <v>TIV</v>
      </c>
      <c r="B3565" s="317" t="s">
        <v>1628</v>
      </c>
      <c r="C3565" s="317" t="s">
        <v>3712</v>
      </c>
      <c r="D3565" s="317">
        <v>14.92984</v>
      </c>
      <c r="E3565" s="317">
        <v>-16.823450000000001</v>
      </c>
      <c r="F3565" s="317">
        <v>0</v>
      </c>
      <c r="G3565" s="317">
        <v>8</v>
      </c>
      <c r="H3565" s="317">
        <v>0</v>
      </c>
      <c r="I3565" s="317">
        <v>0</v>
      </c>
      <c r="J3565" s="320" t="s">
        <v>23</v>
      </c>
      <c r="K3565" s="317" t="s">
        <v>5432</v>
      </c>
      <c r="L3565" s="317" t="s">
        <v>9048</v>
      </c>
      <c r="M3565" s="317" t="e">
        <f>VLOOKUP(L3565,[2]Feuil1!$F:$F,1,)</f>
        <v>#N/A</v>
      </c>
      <c r="N3565" s="317"/>
    </row>
    <row r="3566" spans="1:14">
      <c r="A3566" s="317" t="str">
        <f>_xlfn.XLOOKUP(B3566,NRO!I:I,NRO!H:H)</f>
        <v>ALM</v>
      </c>
      <c r="B3566" s="317" t="s">
        <v>332</v>
      </c>
      <c r="C3566" s="317" t="s">
        <v>4066</v>
      </c>
      <c r="D3566" s="317">
        <v>14.73231</v>
      </c>
      <c r="E3566" s="317">
        <v>-17.491499999999998</v>
      </c>
      <c r="F3566" s="317">
        <v>0</v>
      </c>
      <c r="G3566" s="317">
        <v>6</v>
      </c>
      <c r="H3566" s="317">
        <v>0</v>
      </c>
      <c r="I3566" s="317">
        <v>0</v>
      </c>
      <c r="J3566" s="317" t="s">
        <v>19</v>
      </c>
      <c r="K3566" s="317" t="s">
        <v>5432</v>
      </c>
      <c r="L3566" s="317" t="s">
        <v>9049</v>
      </c>
      <c r="M3566" s="317" t="e">
        <f>VLOOKUP(L3566,[2]Feuil1!$F:$F,1,)</f>
        <v>#N/A</v>
      </c>
      <c r="N3566" s="317"/>
    </row>
    <row r="3567" spans="1:14">
      <c r="A3567" s="317" t="str">
        <f>_xlfn.XLOOKUP(B3567,NRO!I:I,NRO!H:H)</f>
        <v>MAD</v>
      </c>
      <c r="B3567" s="317" t="s">
        <v>1459</v>
      </c>
      <c r="C3567" s="317" t="s">
        <v>3777</v>
      </c>
      <c r="D3567" s="317">
        <v>14.85337</v>
      </c>
      <c r="E3567" s="317">
        <v>-15.91361</v>
      </c>
      <c r="F3567" s="317">
        <v>0</v>
      </c>
      <c r="G3567" s="317">
        <v>8</v>
      </c>
      <c r="H3567" s="317">
        <v>0</v>
      </c>
      <c r="I3567" s="317">
        <v>0</v>
      </c>
      <c r="J3567" s="320" t="s">
        <v>5430</v>
      </c>
      <c r="K3567" s="317" t="s">
        <v>5432</v>
      </c>
      <c r="L3567" s="317" t="s">
        <v>9050</v>
      </c>
      <c r="M3567" s="317" t="e">
        <f>VLOOKUP(L3567,[2]Feuil1!$F:$F,1,)</f>
        <v>#N/A</v>
      </c>
      <c r="N3567" s="317"/>
    </row>
    <row r="3568" spans="1:14">
      <c r="A3568" s="317" t="str">
        <f>_xlfn.XLOOKUP(B3568,NRO!I:I,NRO!H:H)</f>
        <v>FAT</v>
      </c>
      <c r="B3568" s="317" t="s">
        <v>1291</v>
      </c>
      <c r="C3568" s="317" t="s">
        <v>3758</v>
      </c>
      <c r="D3568" s="317">
        <v>14.34686</v>
      </c>
      <c r="E3568" s="317">
        <v>-16.397960000000001</v>
      </c>
      <c r="F3568" s="317">
        <v>0</v>
      </c>
      <c r="G3568" s="317">
        <v>8</v>
      </c>
      <c r="H3568" s="317">
        <v>0</v>
      </c>
      <c r="I3568" s="317">
        <v>0</v>
      </c>
      <c r="J3568" s="322" t="s">
        <v>41</v>
      </c>
      <c r="K3568" s="317" t="s">
        <v>5432</v>
      </c>
      <c r="L3568" s="317" t="s">
        <v>9051</v>
      </c>
      <c r="M3568" s="317" t="e">
        <f>VLOOKUP(L3568,[2]Feuil1!$F:$F,1,)</f>
        <v>#N/A</v>
      </c>
      <c r="N3568" s="317"/>
    </row>
    <row r="3569" spans="1:14">
      <c r="A3569" s="317" t="str">
        <f>_xlfn.XLOOKUP(B3569,NRO!I:I,NRO!H:H)</f>
        <v>GMB</v>
      </c>
      <c r="B3569" s="317" t="s">
        <v>836</v>
      </c>
      <c r="C3569" s="317" t="s">
        <v>4561</v>
      </c>
      <c r="D3569" s="317">
        <v>14.44333</v>
      </c>
      <c r="E3569" s="317">
        <v>-16.963069999999998</v>
      </c>
      <c r="F3569" s="317">
        <v>0</v>
      </c>
      <c r="G3569" s="317">
        <v>6</v>
      </c>
      <c r="H3569" s="317">
        <v>0</v>
      </c>
      <c r="I3569" s="317">
        <v>0</v>
      </c>
      <c r="J3569" s="320" t="s">
        <v>23</v>
      </c>
      <c r="K3569" s="317" t="s">
        <v>5432</v>
      </c>
      <c r="L3569" s="317" t="s">
        <v>9052</v>
      </c>
      <c r="M3569" s="317" t="e">
        <f>VLOOKUP(L3569,[2]Feuil1!$F:$F,1,)</f>
        <v>#N/A</v>
      </c>
      <c r="N3569" s="317"/>
    </row>
    <row r="3570" spans="1:14">
      <c r="A3570" s="317" t="str">
        <f>_xlfn.XLOOKUP(B3570,NRO!I:I,NRO!H:H)</f>
        <v>SMN</v>
      </c>
      <c r="B3570" s="317" t="s">
        <v>442</v>
      </c>
      <c r="C3570" s="317" t="s">
        <v>4803</v>
      </c>
      <c r="D3570" s="317">
        <v>14.458399999999999</v>
      </c>
      <c r="E3570" s="317">
        <v>-17.046130000000002</v>
      </c>
      <c r="F3570" s="317">
        <v>0</v>
      </c>
      <c r="G3570" s="317">
        <v>6</v>
      </c>
      <c r="H3570" s="317">
        <v>0</v>
      </c>
      <c r="I3570" s="317">
        <v>0</v>
      </c>
      <c r="J3570" s="320" t="s">
        <v>23</v>
      </c>
      <c r="K3570" s="317" t="s">
        <v>5432</v>
      </c>
      <c r="L3570" s="317" t="s">
        <v>9053</v>
      </c>
      <c r="M3570" s="317" t="e">
        <f>VLOOKUP(L3570,[2]Feuil1!$F:$F,1,)</f>
        <v>#N/A</v>
      </c>
      <c r="N3570" s="317"/>
    </row>
    <row r="3571" spans="1:14">
      <c r="A3571" s="317" t="str">
        <f>_xlfn.XLOOKUP(B3571,NRO!I:I,NRO!H:H)</f>
        <v>LGA</v>
      </c>
      <c r="B3571" s="317" t="s">
        <v>806</v>
      </c>
      <c r="C3571" s="317" t="s">
        <v>4673</v>
      </c>
      <c r="D3571" s="317">
        <v>15.62491</v>
      </c>
      <c r="E3571" s="317">
        <v>-16.2379</v>
      </c>
      <c r="F3571" s="317">
        <v>0</v>
      </c>
      <c r="G3571" s="317">
        <v>6</v>
      </c>
      <c r="H3571" s="317">
        <v>0</v>
      </c>
      <c r="I3571" s="317">
        <v>0</v>
      </c>
      <c r="J3571" s="321" t="s">
        <v>26</v>
      </c>
      <c r="K3571" s="317" t="s">
        <v>5432</v>
      </c>
      <c r="L3571" s="317" t="s">
        <v>9054</v>
      </c>
      <c r="M3571" s="317" t="e">
        <f>VLOOKUP(L3571,[2]Feuil1!$F:$F,1,)</f>
        <v>#N/A</v>
      </c>
      <c r="N3571" s="317"/>
    </row>
    <row r="3572" spans="1:14">
      <c r="A3572" s="317" t="str">
        <f>_xlfn.XLOOKUP(B3572,NRO!I:I,NRO!H:H)</f>
        <v>BIG</v>
      </c>
      <c r="B3572" s="317" t="s">
        <v>1666</v>
      </c>
      <c r="C3572" s="317" t="s">
        <v>4429</v>
      </c>
      <c r="D3572" s="317">
        <v>12.79124</v>
      </c>
      <c r="E3572" s="317">
        <v>-16.211600000000001</v>
      </c>
      <c r="F3572" s="317">
        <v>0</v>
      </c>
      <c r="G3572" s="317">
        <v>6</v>
      </c>
      <c r="H3572" s="317">
        <v>0</v>
      </c>
      <c r="I3572" s="317">
        <v>0</v>
      </c>
      <c r="J3572" s="319" t="s">
        <v>17</v>
      </c>
      <c r="K3572" s="317" t="s">
        <v>5432</v>
      </c>
      <c r="L3572" s="317" t="s">
        <v>9055</v>
      </c>
      <c r="M3572" s="317" t="e">
        <f>VLOOKUP(L3572,[2]Feuil1!$F:$F,1,)</f>
        <v>#N/A</v>
      </c>
      <c r="N3572" s="317"/>
    </row>
    <row r="3573" spans="1:14">
      <c r="A3573" s="317" t="str">
        <f>_xlfn.XLOOKUP(B3573,NRO!I:I,NRO!H:H)</f>
        <v>MBO</v>
      </c>
      <c r="B3573" s="317" t="s">
        <v>1693</v>
      </c>
      <c r="C3573" s="317" t="s">
        <v>4872</v>
      </c>
      <c r="D3573" s="317">
        <v>15.13923</v>
      </c>
      <c r="E3573" s="317">
        <v>-16.88645</v>
      </c>
      <c r="F3573" s="317">
        <v>0</v>
      </c>
      <c r="G3573" s="317">
        <v>6</v>
      </c>
      <c r="H3573" s="317">
        <v>0</v>
      </c>
      <c r="I3573" s="317">
        <v>0</v>
      </c>
      <c r="J3573" s="320" t="s">
        <v>23</v>
      </c>
      <c r="K3573" s="317" t="s">
        <v>5432</v>
      </c>
      <c r="L3573" s="317" t="s">
        <v>9056</v>
      </c>
      <c r="M3573" s="317" t="e">
        <f>VLOOKUP(L3573,[2]Feuil1!$F:$F,1,)</f>
        <v>#N/A</v>
      </c>
      <c r="N3573" s="317"/>
    </row>
    <row r="3574" spans="1:14">
      <c r="A3574" s="317" t="str">
        <f>_xlfn.XLOOKUP(B3574,NRO!I:I,NRO!H:H)</f>
        <v>MED</v>
      </c>
      <c r="B3574" s="317" t="s">
        <v>166</v>
      </c>
      <c r="C3574" s="317" t="s">
        <v>4167</v>
      </c>
      <c r="D3574" s="317">
        <v>14.678599999999999</v>
      </c>
      <c r="E3574" s="317">
        <v>-17.439399999999999</v>
      </c>
      <c r="F3574" s="317">
        <v>0</v>
      </c>
      <c r="G3574" s="317">
        <v>6</v>
      </c>
      <c r="H3574" s="317">
        <v>0</v>
      </c>
      <c r="I3574" s="317">
        <v>0</v>
      </c>
      <c r="J3574" s="317" t="s">
        <v>19</v>
      </c>
      <c r="K3574" s="317" t="s">
        <v>5432</v>
      </c>
      <c r="L3574" s="317" t="s">
        <v>9057</v>
      </c>
      <c r="M3574" s="317" t="e">
        <f>VLOOKUP(L3574,[2]Feuil1!$F:$F,1,)</f>
        <v>#N/A</v>
      </c>
      <c r="N3574" s="317"/>
    </row>
    <row r="3575" spans="1:14">
      <c r="A3575" s="317" t="str">
        <f>_xlfn.XLOOKUP(B3575,NRO!I:I,NRO!H:H)</f>
        <v>MAD</v>
      </c>
      <c r="B3575" s="317" t="s">
        <v>1497</v>
      </c>
      <c r="C3575" s="317" t="s">
        <v>4105</v>
      </c>
      <c r="D3575" s="317">
        <v>14.86056</v>
      </c>
      <c r="E3575" s="317">
        <v>-15.95182</v>
      </c>
      <c r="F3575" s="317">
        <v>0</v>
      </c>
      <c r="G3575" s="317">
        <v>8</v>
      </c>
      <c r="H3575" s="317">
        <v>0</v>
      </c>
      <c r="I3575" s="317">
        <v>0</v>
      </c>
      <c r="J3575" s="320" t="s">
        <v>5430</v>
      </c>
      <c r="K3575" s="317" t="s">
        <v>5432</v>
      </c>
      <c r="L3575" s="317" t="s">
        <v>9058</v>
      </c>
      <c r="M3575" s="317" t="e">
        <f>VLOOKUP(L3575,[2]Feuil1!$F:$F,1,)</f>
        <v>#N/A</v>
      </c>
      <c r="N3575" s="317"/>
    </row>
    <row r="3576" spans="1:14">
      <c r="A3576" s="317" t="str">
        <f>_xlfn.XLOOKUP(B3576,NRO!I:I,NRO!H:H)</f>
        <v>MED</v>
      </c>
      <c r="B3576" s="317" t="s">
        <v>171</v>
      </c>
      <c r="C3576" s="317" t="s">
        <v>3746</v>
      </c>
      <c r="D3576" s="317">
        <v>14.6706</v>
      </c>
      <c r="E3576" s="317">
        <v>-17.440049999999999</v>
      </c>
      <c r="F3576" s="317">
        <v>0</v>
      </c>
      <c r="G3576" s="317">
        <v>6</v>
      </c>
      <c r="H3576" s="317">
        <v>0</v>
      </c>
      <c r="I3576" s="317">
        <v>0</v>
      </c>
      <c r="J3576" s="317" t="s">
        <v>19</v>
      </c>
      <c r="K3576" s="317" t="s">
        <v>5432</v>
      </c>
      <c r="L3576" s="317" t="s">
        <v>9059</v>
      </c>
      <c r="M3576" s="317" t="e">
        <f>VLOOKUP(L3576,[2]Feuil1!$F:$F,1,)</f>
        <v>#N/A</v>
      </c>
      <c r="N3576" s="317"/>
    </row>
    <row r="3577" spans="1:14">
      <c r="A3577" s="317" t="str">
        <f>_xlfn.XLOOKUP(B3577,NRO!I:I,NRO!H:H)</f>
        <v>MED</v>
      </c>
      <c r="B3577" s="317" t="s">
        <v>171</v>
      </c>
      <c r="C3577" s="317" t="s">
        <v>4227</v>
      </c>
      <c r="D3577" s="317">
        <v>14.67051</v>
      </c>
      <c r="E3577" s="317">
        <v>-17.436109999999999</v>
      </c>
      <c r="F3577" s="317">
        <v>0</v>
      </c>
      <c r="G3577" s="317">
        <v>6</v>
      </c>
      <c r="H3577" s="317">
        <v>0</v>
      </c>
      <c r="I3577" s="317">
        <v>0</v>
      </c>
      <c r="J3577" s="317" t="s">
        <v>19</v>
      </c>
      <c r="K3577" s="317" t="s">
        <v>5432</v>
      </c>
      <c r="L3577" s="317" t="s">
        <v>9060</v>
      </c>
      <c r="M3577" s="317" t="e">
        <f>VLOOKUP(L3577,[2]Feuil1!$F:$F,1,)</f>
        <v>#N/A</v>
      </c>
      <c r="N3577" s="317"/>
    </row>
    <row r="3578" spans="1:14">
      <c r="A3578" s="317" t="str">
        <f>_xlfn.XLOOKUP(B3578,NRO!I:I,NRO!H:H)</f>
        <v>CAM</v>
      </c>
      <c r="B3578" s="317" t="s">
        <v>440</v>
      </c>
      <c r="C3578" s="317" t="s">
        <v>4383</v>
      </c>
      <c r="D3578" s="317">
        <v>14.74944</v>
      </c>
      <c r="E3578" s="317">
        <v>-17.437419999999999</v>
      </c>
      <c r="F3578" s="317">
        <v>0</v>
      </c>
      <c r="G3578" s="317">
        <v>6</v>
      </c>
      <c r="H3578" s="317">
        <v>0</v>
      </c>
      <c r="I3578" s="317">
        <v>0</v>
      </c>
      <c r="J3578" s="318" t="s">
        <v>12</v>
      </c>
      <c r="K3578" s="317" t="s">
        <v>5432</v>
      </c>
      <c r="L3578" s="317" t="s">
        <v>9061</v>
      </c>
      <c r="M3578" s="317" t="e">
        <f>VLOOKUP(L3578,[2]Feuil1!$F:$F,1,)</f>
        <v>#N/A</v>
      </c>
      <c r="N3578" s="317"/>
    </row>
    <row r="3579" spans="1:14">
      <c r="A3579" s="317" t="str">
        <f>_xlfn.XLOOKUP(B3579,NRO!I:I,NRO!H:H)</f>
        <v>MBW</v>
      </c>
      <c r="B3579" s="317" t="s">
        <v>730</v>
      </c>
      <c r="C3579" s="317" t="s">
        <v>4036</v>
      </c>
      <c r="D3579" s="317">
        <v>14.743980000000001</v>
      </c>
      <c r="E3579" s="317">
        <v>-17.27478</v>
      </c>
      <c r="F3579" s="317">
        <v>0</v>
      </c>
      <c r="G3579" s="317">
        <v>6</v>
      </c>
      <c r="H3579" s="317">
        <v>0</v>
      </c>
      <c r="I3579" s="317">
        <v>0</v>
      </c>
      <c r="J3579" s="318" t="s">
        <v>12</v>
      </c>
      <c r="K3579" s="317" t="s">
        <v>5432</v>
      </c>
      <c r="L3579" s="317" t="s">
        <v>9062</v>
      </c>
      <c r="M3579" s="317" t="e">
        <f>VLOOKUP(L3579,[2]Feuil1!$F:$F,1,)</f>
        <v>#N/A</v>
      </c>
      <c r="N3579" s="317"/>
    </row>
    <row r="3580" spans="1:14">
      <c r="A3580" s="317" t="str">
        <f>_xlfn.XLOOKUP(B3580,NRO!I:I,NRO!H:H)</f>
        <v>KMR</v>
      </c>
      <c r="B3580" s="317" t="s">
        <v>778</v>
      </c>
      <c r="C3580" s="317" t="s">
        <v>3772</v>
      </c>
      <c r="D3580" s="317">
        <v>14.789070000000001</v>
      </c>
      <c r="E3580" s="317">
        <v>-17.331150000000001</v>
      </c>
      <c r="F3580" s="317">
        <v>0</v>
      </c>
      <c r="G3580" s="317">
        <v>6</v>
      </c>
      <c r="H3580" s="317">
        <v>0</v>
      </c>
      <c r="I3580" s="317">
        <v>0</v>
      </c>
      <c r="J3580" s="318" t="s">
        <v>12</v>
      </c>
      <c r="K3580" s="317" t="s">
        <v>5432</v>
      </c>
      <c r="L3580" s="317" t="s">
        <v>9063</v>
      </c>
      <c r="M3580" s="317" t="e">
        <f>VLOOKUP(L3580,[2]Feuil1!$F:$F,1,)</f>
        <v>#N/A</v>
      </c>
      <c r="N3580" s="317"/>
    </row>
    <row r="3581" spans="1:14">
      <c r="A3581" s="317" t="str">
        <f>_xlfn.XLOOKUP(B3581,NRO!I:I,NRO!H:H)</f>
        <v>THS</v>
      </c>
      <c r="B3581" s="317" t="s">
        <v>1017</v>
      </c>
      <c r="C3581" s="317" t="s">
        <v>3780</v>
      </c>
      <c r="D3581" s="317">
        <v>14.4095</v>
      </c>
      <c r="E3581" s="317">
        <v>-16.95365</v>
      </c>
      <c r="F3581" s="317">
        <v>0</v>
      </c>
      <c r="G3581" s="317">
        <v>8</v>
      </c>
      <c r="H3581" s="317">
        <v>0</v>
      </c>
      <c r="I3581" s="317">
        <v>0</v>
      </c>
      <c r="J3581" s="320" t="s">
        <v>23</v>
      </c>
      <c r="K3581" s="317" t="s">
        <v>5432</v>
      </c>
      <c r="L3581" s="317" t="s">
        <v>9064</v>
      </c>
      <c r="M3581" s="317" t="e">
        <f>VLOOKUP(L3581,[2]Feuil1!$F:$F,1,)</f>
        <v>#N/A</v>
      </c>
      <c r="N3581" s="317"/>
    </row>
    <row r="3582" spans="1:14">
      <c r="A3582" s="317" t="str">
        <f>_xlfn.XLOOKUP(B3582,NRO!I:I,NRO!H:H)</f>
        <v>KMR</v>
      </c>
      <c r="B3582" s="317" t="s">
        <v>639</v>
      </c>
      <c r="C3582" s="317" t="s">
        <v>4105</v>
      </c>
      <c r="D3582" s="317">
        <v>14.770049999999999</v>
      </c>
      <c r="E3582" s="317">
        <v>-17.367419999999999</v>
      </c>
      <c r="F3582" s="317">
        <v>0</v>
      </c>
      <c r="G3582" s="317">
        <v>8</v>
      </c>
      <c r="H3582" s="317">
        <v>0</v>
      </c>
      <c r="I3582" s="317">
        <v>0</v>
      </c>
      <c r="J3582" s="318" t="s">
        <v>12</v>
      </c>
      <c r="K3582" s="317" t="s">
        <v>5432</v>
      </c>
      <c r="L3582" s="317" t="s">
        <v>9065</v>
      </c>
      <c r="M3582" s="317" t="e">
        <f>VLOOKUP(L3582,[2]Feuil1!$F:$F,1,)</f>
        <v>#N/A</v>
      </c>
      <c r="N3582" s="317"/>
    </row>
    <row r="3583" spans="1:14">
      <c r="A3583" s="317" t="str">
        <f>_xlfn.XLOOKUP(B3583,NRO!I:I,NRO!H:H)</f>
        <v>KMR</v>
      </c>
      <c r="B3583" s="317" t="s">
        <v>1403</v>
      </c>
      <c r="C3583" s="317" t="s">
        <v>3791</v>
      </c>
      <c r="D3583" s="317">
        <v>14.776199999999999</v>
      </c>
      <c r="E3583" s="317">
        <v>-17.341059999999999</v>
      </c>
      <c r="F3583" s="317">
        <v>0</v>
      </c>
      <c r="G3583" s="317">
        <v>8</v>
      </c>
      <c r="H3583" s="317">
        <v>0</v>
      </c>
      <c r="I3583" s="317">
        <v>0</v>
      </c>
      <c r="J3583" s="318" t="s">
        <v>12</v>
      </c>
      <c r="K3583" s="317" t="s">
        <v>5432</v>
      </c>
      <c r="L3583" s="317" t="s">
        <v>9066</v>
      </c>
      <c r="M3583" s="317" t="e">
        <f>VLOOKUP(L3583,[2]Feuil1!$F:$F,1,)</f>
        <v>#N/A</v>
      </c>
      <c r="N3583" s="317"/>
    </row>
    <row r="3584" spans="1:14">
      <c r="A3584" s="317" t="str">
        <f>_xlfn.XLOOKUP(B3584,NRO!I:I,NRO!H:H)</f>
        <v>MBR</v>
      </c>
      <c r="B3584" s="317" t="s">
        <v>735</v>
      </c>
      <c r="C3584" s="317" t="s">
        <v>4623</v>
      </c>
      <c r="D3584" s="317">
        <v>14.413029999999999</v>
      </c>
      <c r="E3584" s="317">
        <v>-16.96763</v>
      </c>
      <c r="F3584" s="317">
        <v>0</v>
      </c>
      <c r="G3584" s="317">
        <v>6</v>
      </c>
      <c r="H3584" s="317">
        <v>0</v>
      </c>
      <c r="I3584" s="317">
        <v>0</v>
      </c>
      <c r="J3584" s="320" t="s">
        <v>23</v>
      </c>
      <c r="K3584" s="317" t="s">
        <v>5432</v>
      </c>
      <c r="L3584" s="317" t="s">
        <v>9067</v>
      </c>
      <c r="M3584" s="317" t="e">
        <f>VLOOKUP(L3584,[2]Feuil1!$F:$F,1,)</f>
        <v>#N/A</v>
      </c>
      <c r="N3584" s="317"/>
    </row>
    <row r="3585" spans="1:14">
      <c r="A3585" s="317" t="str">
        <f>_xlfn.XLOOKUP(B3585,NRO!I:I,NRO!H:H)</f>
        <v>THS</v>
      </c>
      <c r="B3585" s="317" t="s">
        <v>826</v>
      </c>
      <c r="C3585" s="317" t="s">
        <v>4724</v>
      </c>
      <c r="D3585" s="317">
        <v>14.7676</v>
      </c>
      <c r="E3585" s="317">
        <v>-16.947939999999999</v>
      </c>
      <c r="F3585" s="317">
        <v>0</v>
      </c>
      <c r="G3585" s="317">
        <v>6</v>
      </c>
      <c r="H3585" s="317">
        <v>0</v>
      </c>
      <c r="I3585" s="317">
        <v>0</v>
      </c>
      <c r="J3585" s="320" t="s">
        <v>23</v>
      </c>
      <c r="K3585" s="317" t="s">
        <v>5432</v>
      </c>
      <c r="L3585" s="317" t="s">
        <v>9068</v>
      </c>
      <c r="M3585" s="317" t="e">
        <f>VLOOKUP(L3585,[2]Feuil1!$F:$F,1,)</f>
        <v>#N/A</v>
      </c>
      <c r="N3585" s="317"/>
    </row>
    <row r="3586" spans="1:14">
      <c r="A3586" s="317" t="str">
        <f>_xlfn.XLOOKUP(B3586,NRO!I:I,NRO!H:H)</f>
        <v>LGA</v>
      </c>
      <c r="B3586" s="317" t="s">
        <v>859</v>
      </c>
      <c r="C3586" s="317" t="s">
        <v>4682</v>
      </c>
      <c r="D3586" s="317">
        <v>15.643808999999999</v>
      </c>
      <c r="E3586" s="317">
        <v>-16.225494999999999</v>
      </c>
      <c r="F3586" s="317">
        <v>0</v>
      </c>
      <c r="G3586" s="317">
        <v>6</v>
      </c>
      <c r="H3586" s="317">
        <v>0</v>
      </c>
      <c r="I3586" s="317">
        <v>0</v>
      </c>
      <c r="J3586" s="321" t="s">
        <v>26</v>
      </c>
      <c r="K3586" s="317" t="s">
        <v>5432</v>
      </c>
      <c r="L3586" s="317" t="s">
        <v>9069</v>
      </c>
      <c r="M3586" s="317" t="e">
        <f>VLOOKUP(L3586,[2]Feuil1!$F:$F,1,)</f>
        <v>#N/A</v>
      </c>
      <c r="N3586" s="317"/>
    </row>
    <row r="3587" spans="1:14">
      <c r="A3587" s="317" t="str">
        <f>_xlfn.XLOOKUP(B3587,NRO!I:I,NRO!H:H)</f>
        <v>SVD</v>
      </c>
      <c r="B3587" s="317" t="s">
        <v>178</v>
      </c>
      <c r="C3587" s="317" t="s">
        <v>4238</v>
      </c>
      <c r="D3587" s="317">
        <v>14.71895</v>
      </c>
      <c r="E3587" s="317">
        <v>-17.472619999999999</v>
      </c>
      <c r="F3587" s="317">
        <v>0</v>
      </c>
      <c r="G3587" s="317">
        <v>6</v>
      </c>
      <c r="H3587" s="317">
        <v>0</v>
      </c>
      <c r="I3587" s="317">
        <v>0</v>
      </c>
      <c r="J3587" s="317" t="s">
        <v>19</v>
      </c>
      <c r="K3587" s="317" t="s">
        <v>5432</v>
      </c>
      <c r="L3587" s="317" t="s">
        <v>9070</v>
      </c>
      <c r="M3587" s="317" t="e">
        <f>VLOOKUP(L3587,[2]Feuil1!$F:$F,1,)</f>
        <v>#N/A</v>
      </c>
      <c r="N3587" s="317"/>
    </row>
    <row r="3588" spans="1:14">
      <c r="A3588" s="317" t="str">
        <f>_xlfn.XLOOKUP(B3588,NRO!I:I,NRO!H:H)</f>
        <v>SDF</v>
      </c>
      <c r="B3588" s="317" t="s">
        <v>512</v>
      </c>
      <c r="C3588" s="317" t="s">
        <v>5366</v>
      </c>
      <c r="D3588" s="317">
        <v>14.728490000000001</v>
      </c>
      <c r="E3588" s="317">
        <v>-17.452970000000001</v>
      </c>
      <c r="F3588" s="317">
        <v>0</v>
      </c>
      <c r="G3588" s="317">
        <v>6</v>
      </c>
      <c r="H3588" s="317">
        <v>0</v>
      </c>
      <c r="I3588" s="317">
        <v>0</v>
      </c>
      <c r="J3588" s="317" t="s">
        <v>19</v>
      </c>
      <c r="K3588" s="317" t="s">
        <v>5432</v>
      </c>
      <c r="L3588" s="317" t="s">
        <v>9071</v>
      </c>
      <c r="M3588" s="317" t="e">
        <f>VLOOKUP(L3588,[2]Feuil1!$F:$F,1,)</f>
        <v>#N/A</v>
      </c>
      <c r="N3588" s="317"/>
    </row>
    <row r="3589" spans="1:14">
      <c r="A3589" s="317" t="str">
        <f>_xlfn.XLOOKUP(B3589,NRO!I:I,NRO!H:H)</f>
        <v>YOF</v>
      </c>
      <c r="B3589" s="317" t="s">
        <v>526</v>
      </c>
      <c r="C3589" s="317" t="s">
        <v>5367</v>
      </c>
      <c r="D3589" s="317">
        <v>14.75886</v>
      </c>
      <c r="E3589" s="317">
        <v>-17.476030000000002</v>
      </c>
      <c r="F3589" s="317">
        <v>0</v>
      </c>
      <c r="G3589" s="317">
        <v>6</v>
      </c>
      <c r="H3589" s="317">
        <v>0</v>
      </c>
      <c r="I3589" s="317">
        <v>0</v>
      </c>
      <c r="J3589" s="317" t="s">
        <v>19</v>
      </c>
      <c r="K3589" s="317" t="s">
        <v>5432</v>
      </c>
      <c r="L3589" s="317" t="s">
        <v>9072</v>
      </c>
      <c r="M3589" s="317" t="e">
        <f>VLOOKUP(L3589,[2]Feuil1!$F:$F,1,)</f>
        <v>#N/A</v>
      </c>
      <c r="N3589" s="317"/>
    </row>
    <row r="3590" spans="1:14">
      <c r="A3590" s="317" t="str">
        <f>_xlfn.XLOOKUP(B3590,NRO!I:I,NRO!H:H)</f>
        <v>TBM</v>
      </c>
      <c r="B3590" s="317" t="s">
        <v>1467</v>
      </c>
      <c r="C3590" s="317" t="s">
        <v>3720</v>
      </c>
      <c r="D3590" s="317">
        <v>14.852259999999999</v>
      </c>
      <c r="E3590" s="317">
        <v>-15.881360000000001</v>
      </c>
      <c r="F3590" s="317">
        <v>0</v>
      </c>
      <c r="G3590" s="317">
        <v>8</v>
      </c>
      <c r="H3590" s="317">
        <v>0</v>
      </c>
      <c r="I3590" s="317">
        <v>0</v>
      </c>
      <c r="J3590" s="320" t="s">
        <v>5430</v>
      </c>
      <c r="K3590" s="317" t="s">
        <v>5432</v>
      </c>
      <c r="L3590" s="317" t="s">
        <v>9073</v>
      </c>
      <c r="M3590" s="317" t="e">
        <f>VLOOKUP(L3590,[2]Feuil1!$F:$F,1,)</f>
        <v>#N/A</v>
      </c>
      <c r="N3590" s="317"/>
    </row>
    <row r="3591" spans="1:14">
      <c r="A3591" s="317" t="str">
        <f>_xlfn.XLOOKUP(B3591,NRO!I:I,NRO!H:H)</f>
        <v>ACA</v>
      </c>
      <c r="B3591" s="317" t="s">
        <v>176</v>
      </c>
      <c r="C3591" s="317" t="s">
        <v>5015</v>
      </c>
      <c r="D3591" s="317">
        <v>14.69716191</v>
      </c>
      <c r="E3591" s="317">
        <v>-17.468259539999998</v>
      </c>
      <c r="F3591" s="317">
        <v>0</v>
      </c>
      <c r="G3591" s="317">
        <v>6</v>
      </c>
      <c r="H3591" s="317">
        <v>0</v>
      </c>
      <c r="I3591" s="317">
        <v>0</v>
      </c>
      <c r="J3591" s="317" t="s">
        <v>19</v>
      </c>
      <c r="K3591" s="317" t="s">
        <v>5432</v>
      </c>
      <c r="L3591" s="317" t="s">
        <v>9074</v>
      </c>
      <c r="M3591" s="317" t="e">
        <f>VLOOKUP(L3591,[2]Feuil1!$F:$F,1,)</f>
        <v>#N/A</v>
      </c>
      <c r="N3591" s="317"/>
    </row>
    <row r="3592" spans="1:14">
      <c r="A3592" s="317" t="str">
        <f>_xlfn.XLOOKUP(B3592,NRO!I:I,NRO!H:H)</f>
        <v>GDW</v>
      </c>
      <c r="B3592" s="317" t="s">
        <v>869</v>
      </c>
      <c r="C3592" s="317" t="s">
        <v>3801</v>
      </c>
      <c r="D3592" s="317">
        <v>14.767659999999999</v>
      </c>
      <c r="E3592" s="317">
        <v>-17.408349999999999</v>
      </c>
      <c r="F3592" s="317">
        <v>0</v>
      </c>
      <c r="G3592" s="317">
        <v>6</v>
      </c>
      <c r="H3592" s="317">
        <v>0</v>
      </c>
      <c r="I3592" s="317">
        <v>0</v>
      </c>
      <c r="J3592" s="318" t="s">
        <v>12</v>
      </c>
      <c r="K3592" s="317" t="s">
        <v>5432</v>
      </c>
      <c r="L3592" s="317" t="s">
        <v>9075</v>
      </c>
      <c r="M3592" s="317" t="e">
        <f>VLOOKUP(L3592,[2]Feuil1!$F:$F,1,)</f>
        <v>#N/A</v>
      </c>
      <c r="N3592" s="317"/>
    </row>
    <row r="3593" spans="1:14">
      <c r="A3593" s="317" t="str">
        <f>_xlfn.XLOOKUP(B3593,NRO!I:I,NRO!H:H)</f>
        <v>PRK</v>
      </c>
      <c r="B3593" s="317" t="s">
        <v>1701</v>
      </c>
      <c r="C3593" s="317" t="s">
        <v>3796</v>
      </c>
      <c r="D3593" s="317">
        <v>13.69463</v>
      </c>
      <c r="E3593" s="317">
        <v>-15.834199999999999</v>
      </c>
      <c r="F3593" s="317">
        <v>0</v>
      </c>
      <c r="G3593" s="317">
        <v>8</v>
      </c>
      <c r="H3593" s="317">
        <v>0</v>
      </c>
      <c r="I3593" s="317">
        <v>0</v>
      </c>
      <c r="J3593" s="322" t="s">
        <v>41</v>
      </c>
      <c r="K3593" s="317" t="s">
        <v>5432</v>
      </c>
      <c r="L3593" s="317" t="s">
        <v>9076</v>
      </c>
      <c r="M3593" s="317" t="e">
        <f>VLOOKUP(L3593,[2]Feuil1!$F:$F,1,)</f>
        <v>#N/A</v>
      </c>
      <c r="N3593" s="317"/>
    </row>
    <row r="3594" spans="1:14">
      <c r="A3594" s="317" t="str">
        <f>_xlfn.XLOOKUP(B3594,NRO!I:I,NRO!H:H)</f>
        <v>REP</v>
      </c>
      <c r="B3594" s="317" t="s">
        <v>148</v>
      </c>
      <c r="C3594" s="317" t="s">
        <v>5296</v>
      </c>
      <c r="D3594" s="317">
        <v>14.667752999999999</v>
      </c>
      <c r="E3594" s="317">
        <v>-17.432255000000001</v>
      </c>
      <c r="F3594" s="317">
        <v>0</v>
      </c>
      <c r="G3594" s="317">
        <v>16</v>
      </c>
      <c r="H3594" s="317">
        <v>0</v>
      </c>
      <c r="I3594" s="317">
        <v>0</v>
      </c>
      <c r="J3594" s="317" t="s">
        <v>19</v>
      </c>
      <c r="K3594" s="317" t="s">
        <v>5432</v>
      </c>
      <c r="L3594" s="317" t="s">
        <v>9077</v>
      </c>
      <c r="M3594" s="317" t="e">
        <f>VLOOKUP(L3594,[2]Feuil1!$F:$F,1,)</f>
        <v>#N/A</v>
      </c>
      <c r="N3594" s="317"/>
    </row>
    <row r="3595" spans="1:14">
      <c r="A3595" s="317" t="str">
        <f>_xlfn.XLOOKUP(B3595,NRO!I:I,NRO!H:H)</f>
        <v>HAN</v>
      </c>
      <c r="B3595" s="317" t="s">
        <v>240</v>
      </c>
      <c r="C3595" s="317" t="s">
        <v>4180</v>
      </c>
      <c r="D3595" s="317">
        <v>14.728123</v>
      </c>
      <c r="E3595" s="317">
        <v>-17.438998999999999</v>
      </c>
      <c r="F3595" s="317">
        <v>0</v>
      </c>
      <c r="G3595" s="317">
        <v>12</v>
      </c>
      <c r="H3595" s="317">
        <v>0</v>
      </c>
      <c r="I3595" s="317">
        <v>0</v>
      </c>
      <c r="J3595" s="317" t="s">
        <v>19</v>
      </c>
      <c r="K3595" s="317" t="s">
        <v>5432</v>
      </c>
      <c r="L3595" s="317" t="s">
        <v>9078</v>
      </c>
      <c r="M3595" s="317" t="e">
        <f>VLOOKUP(L3595,[2]Feuil1!$F:$F,1,)</f>
        <v>#N/A</v>
      </c>
      <c r="N3595" s="317"/>
    </row>
    <row r="3596" spans="1:14">
      <c r="A3596" s="317" t="str">
        <f>_xlfn.XLOOKUP(B3596,NRO!I:I,NRO!H:H)</f>
        <v>MBR</v>
      </c>
      <c r="B3596" s="317" t="s">
        <v>735</v>
      </c>
      <c r="C3596" s="317" t="s">
        <v>4717</v>
      </c>
      <c r="D3596" s="317">
        <v>14.41263</v>
      </c>
      <c r="E3596" s="317">
        <v>-16.967230000000001</v>
      </c>
      <c r="F3596" s="317">
        <v>0</v>
      </c>
      <c r="G3596" s="317">
        <v>6</v>
      </c>
      <c r="H3596" s="317">
        <v>0</v>
      </c>
      <c r="I3596" s="317">
        <v>0</v>
      </c>
      <c r="J3596" s="320" t="s">
        <v>23</v>
      </c>
      <c r="K3596" s="317" t="s">
        <v>5432</v>
      </c>
      <c r="L3596" s="317" t="s">
        <v>9079</v>
      </c>
      <c r="M3596" s="317" t="e">
        <f>VLOOKUP(L3596,[2]Feuil1!$F:$F,1,)</f>
        <v>#N/A</v>
      </c>
      <c r="N3596" s="317"/>
    </row>
    <row r="3597" spans="1:14">
      <c r="A3597" s="317" t="str">
        <f>_xlfn.XLOOKUP(B3597,NRO!I:I,NRO!H:H)</f>
        <v>KMR</v>
      </c>
      <c r="B3597" s="317" t="s">
        <v>1320</v>
      </c>
      <c r="C3597" s="317" t="s">
        <v>3782</v>
      </c>
      <c r="D3597" s="317">
        <v>14.76906</v>
      </c>
      <c r="E3597" s="317">
        <v>-17.35519</v>
      </c>
      <c r="F3597" s="317">
        <v>0</v>
      </c>
      <c r="G3597" s="317">
        <v>8</v>
      </c>
      <c r="H3597" s="317">
        <v>0</v>
      </c>
      <c r="I3597" s="317">
        <v>0</v>
      </c>
      <c r="J3597" s="318" t="s">
        <v>12</v>
      </c>
      <c r="K3597" s="317" t="s">
        <v>5432</v>
      </c>
      <c r="L3597" s="317" t="s">
        <v>9080</v>
      </c>
      <c r="M3597" s="317" t="e">
        <f>VLOOKUP(L3597,[2]Feuil1!$F:$F,1,)</f>
        <v>#N/A</v>
      </c>
      <c r="N3597" s="317"/>
    </row>
    <row r="3598" spans="1:14">
      <c r="A3598" s="317" t="str">
        <f>_xlfn.XLOOKUP(B3598,NRO!I:I,NRO!H:H)</f>
        <v>MBO</v>
      </c>
      <c r="B3598" s="317" t="s">
        <v>1693</v>
      </c>
      <c r="C3598" s="317" t="s">
        <v>4547</v>
      </c>
      <c r="D3598" s="317">
        <v>15.139760000000001</v>
      </c>
      <c r="E3598" s="317">
        <v>-16.88486</v>
      </c>
      <c r="F3598" s="317">
        <v>0</v>
      </c>
      <c r="G3598" s="317">
        <v>6</v>
      </c>
      <c r="H3598" s="317">
        <v>0</v>
      </c>
      <c r="I3598" s="317">
        <v>0</v>
      </c>
      <c r="J3598" s="320" t="s">
        <v>23</v>
      </c>
      <c r="K3598" s="317" t="s">
        <v>5432</v>
      </c>
      <c r="L3598" s="317" t="s">
        <v>9081</v>
      </c>
      <c r="M3598" s="317" t="e">
        <f>VLOOKUP(L3598,[2]Feuil1!$F:$F,1,)</f>
        <v>#N/A</v>
      </c>
      <c r="N3598" s="317"/>
    </row>
    <row r="3599" spans="1:14">
      <c r="A3599" s="317" t="str">
        <f>_xlfn.XLOOKUP(B3599,NRO!I:I,NRO!H:H)</f>
        <v>HAN</v>
      </c>
      <c r="B3599" s="317" t="s">
        <v>457</v>
      </c>
      <c r="C3599" s="317" t="s">
        <v>4188</v>
      </c>
      <c r="D3599" s="317">
        <v>14.7407</v>
      </c>
      <c r="E3599" s="317">
        <v>-17.419180000000001</v>
      </c>
      <c r="F3599" s="317">
        <v>0</v>
      </c>
      <c r="G3599" s="317">
        <v>6</v>
      </c>
      <c r="H3599" s="317">
        <v>0</v>
      </c>
      <c r="I3599" s="317">
        <v>0</v>
      </c>
      <c r="J3599" s="317" t="s">
        <v>19</v>
      </c>
      <c r="K3599" s="317" t="s">
        <v>5432</v>
      </c>
      <c r="L3599" s="317" t="s">
        <v>9082</v>
      </c>
      <c r="M3599" s="317" t="e">
        <f>VLOOKUP(L3599,[2]Feuil1!$F:$F,1,)</f>
        <v>#N/A</v>
      </c>
      <c r="N3599" s="317"/>
    </row>
    <row r="3600" spans="1:14">
      <c r="A3600" s="317" t="str">
        <f>_xlfn.XLOOKUP(B3600,NRO!I:I,NRO!H:H)</f>
        <v>KLK</v>
      </c>
      <c r="B3600" s="317" t="s">
        <v>1077</v>
      </c>
      <c r="C3600" s="317" t="s">
        <v>4020</v>
      </c>
      <c r="D3600" s="317">
        <v>14.138028</v>
      </c>
      <c r="E3600" s="317">
        <v>-16.081310999999999</v>
      </c>
      <c r="F3600" s="317">
        <v>0</v>
      </c>
      <c r="G3600" s="317">
        <v>8</v>
      </c>
      <c r="H3600" s="317">
        <v>0</v>
      </c>
      <c r="I3600" s="317">
        <v>0</v>
      </c>
      <c r="J3600" s="322" t="s">
        <v>41</v>
      </c>
      <c r="K3600" s="317" t="s">
        <v>5432</v>
      </c>
      <c r="L3600" s="317" t="s">
        <v>9083</v>
      </c>
      <c r="M3600" s="317" t="str">
        <f>VLOOKUP(L3600,[2]Feuil1!$F:$F,1,)</f>
        <v>O_KLK_A00_PBO49_7</v>
      </c>
      <c r="N3600" s="317"/>
    </row>
    <row r="3601" spans="1:14">
      <c r="A3601" s="317" t="str">
        <f>_xlfn.XLOOKUP(B3601,NRO!I:I,NRO!H:H)</f>
        <v>BIG</v>
      </c>
      <c r="B3601" s="317" t="s">
        <v>1666</v>
      </c>
      <c r="C3601" s="317" t="s">
        <v>4495</v>
      </c>
      <c r="D3601" s="317">
        <v>12.79632</v>
      </c>
      <c r="E3601" s="317">
        <v>-16.215309999999999</v>
      </c>
      <c r="F3601" s="317">
        <v>0</v>
      </c>
      <c r="G3601" s="317">
        <v>6</v>
      </c>
      <c r="H3601" s="317">
        <v>0</v>
      </c>
      <c r="I3601" s="317">
        <v>0</v>
      </c>
      <c r="J3601" s="319" t="s">
        <v>17</v>
      </c>
      <c r="K3601" s="317" t="s">
        <v>5432</v>
      </c>
      <c r="L3601" s="317" t="s">
        <v>9084</v>
      </c>
      <c r="M3601" s="317" t="e">
        <f>VLOOKUP(L3601,[2]Feuil1!$F:$F,1,)</f>
        <v>#N/A</v>
      </c>
      <c r="N3601" s="317"/>
    </row>
    <row r="3602" spans="1:14">
      <c r="A3602" s="317" t="str">
        <f>_xlfn.XLOOKUP(B3602,NRO!I:I,NRO!H:H)</f>
        <v>ZIG</v>
      </c>
      <c r="B3602" s="317" t="s">
        <v>1580</v>
      </c>
      <c r="C3602" s="317" t="s">
        <v>3882</v>
      </c>
      <c r="D3602" s="317">
        <v>12.537140000000001</v>
      </c>
      <c r="E3602" s="317">
        <v>-16.28152</v>
      </c>
      <c r="F3602" s="317">
        <v>0</v>
      </c>
      <c r="G3602" s="317">
        <v>8</v>
      </c>
      <c r="H3602" s="317">
        <v>0</v>
      </c>
      <c r="I3602" s="317">
        <v>0</v>
      </c>
      <c r="J3602" s="319" t="s">
        <v>17</v>
      </c>
      <c r="K3602" s="317" t="s">
        <v>5432</v>
      </c>
      <c r="L3602" s="317" t="s">
        <v>9085</v>
      </c>
      <c r="M3602" s="317" t="e">
        <f>VLOOKUP(L3602,[2]Feuil1!$F:$F,1,)</f>
        <v>#N/A</v>
      </c>
      <c r="N3602" s="317"/>
    </row>
    <row r="3603" spans="1:14">
      <c r="A3603" s="317" t="str">
        <f>_xlfn.XLOOKUP(B3603,NRO!I:I,NRO!H:H)</f>
        <v>KMR</v>
      </c>
      <c r="B3603" s="317" t="s">
        <v>936</v>
      </c>
      <c r="C3603" s="317" t="s">
        <v>3723</v>
      </c>
      <c r="D3603" s="317">
        <v>14.776910000000001</v>
      </c>
      <c r="E3603" s="317">
        <v>-17.319610000000001</v>
      </c>
      <c r="F3603" s="317">
        <v>0</v>
      </c>
      <c r="G3603" s="317">
        <v>8</v>
      </c>
      <c r="H3603" s="317">
        <v>0</v>
      </c>
      <c r="I3603" s="317">
        <v>0</v>
      </c>
      <c r="J3603" s="318" t="s">
        <v>12</v>
      </c>
      <c r="K3603" s="317" t="s">
        <v>5432</v>
      </c>
      <c r="L3603" s="317" t="s">
        <v>9086</v>
      </c>
      <c r="M3603" s="317" t="e">
        <f>VLOOKUP(L3603,[2]Feuil1!$F:$F,1,)</f>
        <v>#N/A</v>
      </c>
      <c r="N3603" s="317"/>
    </row>
    <row r="3604" spans="1:14">
      <c r="A3604" s="317" t="str">
        <f>_xlfn.XLOOKUP(B3604,NRO!I:I,NRO!H:H)</f>
        <v>ZIG</v>
      </c>
      <c r="B3604" s="317" t="s">
        <v>684</v>
      </c>
      <c r="C3604" s="317" t="s">
        <v>3891</v>
      </c>
      <c r="D3604" s="317">
        <v>12.39071</v>
      </c>
      <c r="E3604" s="317">
        <v>-16.738589999999999</v>
      </c>
      <c r="F3604" s="317">
        <v>0</v>
      </c>
      <c r="G3604" s="317">
        <v>8</v>
      </c>
      <c r="H3604" s="317">
        <v>0</v>
      </c>
      <c r="I3604" s="317">
        <v>0</v>
      </c>
      <c r="J3604" s="319" t="s">
        <v>17</v>
      </c>
      <c r="K3604" s="317" t="s">
        <v>5432</v>
      </c>
      <c r="L3604" s="317" t="s">
        <v>9087</v>
      </c>
      <c r="M3604" s="317" t="e">
        <f>VLOOKUP(L3604,[2]Feuil1!$F:$F,1,)</f>
        <v>#N/A</v>
      </c>
      <c r="N3604" s="317"/>
    </row>
    <row r="3605" spans="1:14">
      <c r="A3605" s="317" t="str">
        <f>_xlfn.XLOOKUP(B3605,NRO!I:I,NRO!H:H)</f>
        <v>CAM</v>
      </c>
      <c r="B3605" s="317" t="s">
        <v>631</v>
      </c>
      <c r="C3605" s="317" t="s">
        <v>3864</v>
      </c>
      <c r="D3605" s="317">
        <v>14.75981</v>
      </c>
      <c r="E3605" s="317">
        <v>-17.433900000000001</v>
      </c>
      <c r="F3605" s="317">
        <v>0</v>
      </c>
      <c r="G3605" s="317">
        <v>6</v>
      </c>
      <c r="H3605" s="317">
        <v>0</v>
      </c>
      <c r="I3605" s="317">
        <v>0</v>
      </c>
      <c r="J3605" s="318" t="s">
        <v>12</v>
      </c>
      <c r="K3605" s="317" t="s">
        <v>5432</v>
      </c>
      <c r="L3605" s="317" t="s">
        <v>9088</v>
      </c>
      <c r="M3605" s="317" t="e">
        <f>VLOOKUP(L3605,[2]Feuil1!$F:$F,1,)</f>
        <v>#N/A</v>
      </c>
      <c r="N3605" s="317"/>
    </row>
    <row r="3606" spans="1:14">
      <c r="A3606" s="317" t="str">
        <f>_xlfn.XLOOKUP(B3606,NRO!I:I,NRO!H:H)</f>
        <v>NFO</v>
      </c>
      <c r="B3606" s="317" t="s">
        <v>229</v>
      </c>
      <c r="C3606" s="317" t="s">
        <v>5368</v>
      </c>
      <c r="D3606" s="317">
        <v>14.445266</v>
      </c>
      <c r="E3606" s="317">
        <v>-17.273372999999999</v>
      </c>
      <c r="F3606" s="317">
        <v>0</v>
      </c>
      <c r="G3606" s="317">
        <v>36</v>
      </c>
      <c r="H3606" s="317">
        <v>0</v>
      </c>
      <c r="I3606" s="317">
        <v>0</v>
      </c>
      <c r="J3606" s="317" t="s">
        <v>19</v>
      </c>
      <c r="K3606" s="317" t="s">
        <v>5432</v>
      </c>
      <c r="L3606" s="317" t="s">
        <v>9089</v>
      </c>
      <c r="M3606" s="317" t="e">
        <f>VLOOKUP(L3606,[2]Feuil1!$F:$F,1,)</f>
        <v>#N/A</v>
      </c>
      <c r="N3606" s="317"/>
    </row>
    <row r="3607" spans="1:14">
      <c r="A3607" s="317" t="str">
        <f>_xlfn.XLOOKUP(B3607,NRO!I:I,NRO!H:H)</f>
        <v>DMD</v>
      </c>
      <c r="B3607" s="317" t="s">
        <v>1538</v>
      </c>
      <c r="C3607" s="317" t="s">
        <v>3909</v>
      </c>
      <c r="D3607" s="317">
        <v>14.73507</v>
      </c>
      <c r="E3607" s="317">
        <v>-17.18215</v>
      </c>
      <c r="F3607" s="317">
        <v>0</v>
      </c>
      <c r="G3607" s="317">
        <v>8</v>
      </c>
      <c r="H3607" s="317">
        <v>0</v>
      </c>
      <c r="I3607" s="317">
        <v>0</v>
      </c>
      <c r="J3607" s="318" t="s">
        <v>12</v>
      </c>
      <c r="K3607" s="317" t="s">
        <v>5432</v>
      </c>
      <c r="L3607" s="317" t="s">
        <v>9090</v>
      </c>
      <c r="M3607" s="317" t="e">
        <f>VLOOKUP(L3607,[2]Feuil1!$F:$F,1,)</f>
        <v>#N/A</v>
      </c>
      <c r="N3607" s="317"/>
    </row>
    <row r="3608" spans="1:14">
      <c r="A3608" s="317" t="str">
        <f>_xlfn.XLOOKUP(B3608,NRO!I:I,NRO!H:H)</f>
        <v>MBW</v>
      </c>
      <c r="B3608" s="317" t="s">
        <v>910</v>
      </c>
      <c r="C3608" s="317" t="s">
        <v>3694</v>
      </c>
      <c r="D3608" s="317">
        <v>14.72912</v>
      </c>
      <c r="E3608" s="317">
        <v>-17.307400000000001</v>
      </c>
      <c r="F3608" s="317">
        <v>0</v>
      </c>
      <c r="G3608" s="317">
        <v>8</v>
      </c>
      <c r="H3608" s="317">
        <v>0</v>
      </c>
      <c r="I3608" s="317">
        <v>0</v>
      </c>
      <c r="J3608" s="318" t="s">
        <v>12</v>
      </c>
      <c r="K3608" s="317" t="s">
        <v>5432</v>
      </c>
      <c r="L3608" s="317" t="s">
        <v>9091</v>
      </c>
      <c r="M3608" s="317" t="e">
        <f>VLOOKUP(L3608,[2]Feuil1!$F:$F,1,)</f>
        <v>#N/A</v>
      </c>
      <c r="N3608" s="317"/>
    </row>
    <row r="3609" spans="1:14">
      <c r="A3609" s="317" t="str">
        <f>_xlfn.XLOOKUP(B3609,NRO!I:I,NRO!H:H)</f>
        <v>MBR</v>
      </c>
      <c r="B3609" s="317" t="s">
        <v>742</v>
      </c>
      <c r="C3609" s="317" t="s">
        <v>4767</v>
      </c>
      <c r="D3609" s="317">
        <v>14.34032</v>
      </c>
      <c r="E3609" s="317">
        <v>-16.925170000000001</v>
      </c>
      <c r="F3609" s="317">
        <v>0</v>
      </c>
      <c r="G3609" s="317">
        <v>6</v>
      </c>
      <c r="H3609" s="317">
        <v>0</v>
      </c>
      <c r="I3609" s="317">
        <v>0</v>
      </c>
      <c r="J3609" s="320" t="s">
        <v>23</v>
      </c>
      <c r="K3609" s="317" t="s">
        <v>5432</v>
      </c>
      <c r="L3609" s="317" t="s">
        <v>9092</v>
      </c>
      <c r="M3609" s="317" t="e">
        <f>VLOOKUP(L3609,[2]Feuil1!$F:$F,1,)</f>
        <v>#N/A</v>
      </c>
      <c r="N3609" s="317"/>
    </row>
    <row r="3610" spans="1:14">
      <c r="A3610" s="317" t="str">
        <f>_xlfn.XLOOKUP(B3610,NRO!I:I,NRO!H:H)</f>
        <v>SVD</v>
      </c>
      <c r="B3610" s="317" t="s">
        <v>1301</v>
      </c>
      <c r="C3610" s="317" t="s">
        <v>4066</v>
      </c>
      <c r="D3610" s="317">
        <v>14.71171</v>
      </c>
      <c r="E3610" s="317">
        <v>-17.469850000000001</v>
      </c>
      <c r="F3610" s="317">
        <v>0</v>
      </c>
      <c r="G3610" s="317">
        <v>6</v>
      </c>
      <c r="H3610" s="317">
        <v>0</v>
      </c>
      <c r="I3610" s="317">
        <v>0</v>
      </c>
      <c r="J3610" s="317" t="s">
        <v>19</v>
      </c>
      <c r="K3610" s="317" t="s">
        <v>5432</v>
      </c>
      <c r="L3610" s="317" t="s">
        <v>9093</v>
      </c>
      <c r="M3610" s="317" t="e">
        <f>VLOOKUP(L3610,[2]Feuil1!$F:$F,1,)</f>
        <v>#N/A</v>
      </c>
      <c r="N3610" s="317"/>
    </row>
    <row r="3611" spans="1:14">
      <c r="A3611" s="317" t="str">
        <f>_xlfn.XLOOKUP(B3611,NRO!I:I,NRO!H:H)</f>
        <v>SVD</v>
      </c>
      <c r="B3611" s="317" t="s">
        <v>295</v>
      </c>
      <c r="C3611" s="317" t="s">
        <v>3744</v>
      </c>
      <c r="D3611" s="317">
        <v>14.71788961</v>
      </c>
      <c r="E3611" s="317">
        <v>-17.463225550000001</v>
      </c>
      <c r="F3611" s="317">
        <v>0</v>
      </c>
      <c r="G3611" s="317">
        <v>6</v>
      </c>
      <c r="H3611" s="317">
        <v>0</v>
      </c>
      <c r="I3611" s="317">
        <v>0</v>
      </c>
      <c r="J3611" s="317" t="s">
        <v>19</v>
      </c>
      <c r="K3611" s="317" t="s">
        <v>5432</v>
      </c>
      <c r="L3611" s="317" t="s">
        <v>9094</v>
      </c>
      <c r="M3611" s="317" t="e">
        <f>VLOOKUP(L3611,[2]Feuil1!$F:$F,1,)</f>
        <v>#N/A</v>
      </c>
      <c r="N3611" s="317"/>
    </row>
    <row r="3612" spans="1:14">
      <c r="A3612" s="317" t="str">
        <f>_xlfn.XLOOKUP(B3612,NRO!I:I,NRO!H:H)</f>
        <v>GDW</v>
      </c>
      <c r="B3612" s="317" t="s">
        <v>692</v>
      </c>
      <c r="C3612" s="317" t="s">
        <v>3957</v>
      </c>
      <c r="D3612" s="317">
        <v>14.777139999999999</v>
      </c>
      <c r="E3612" s="317">
        <v>-17.397089999999999</v>
      </c>
      <c r="F3612" s="317">
        <v>0</v>
      </c>
      <c r="G3612" s="317">
        <v>6</v>
      </c>
      <c r="H3612" s="317">
        <v>0</v>
      </c>
      <c r="I3612" s="317">
        <v>0</v>
      </c>
      <c r="J3612" s="318" t="s">
        <v>12</v>
      </c>
      <c r="K3612" s="317" t="s">
        <v>5432</v>
      </c>
      <c r="L3612" s="317" t="s">
        <v>9095</v>
      </c>
      <c r="M3612" s="317" t="e">
        <f>VLOOKUP(L3612,[2]Feuil1!$F:$F,1,)</f>
        <v>#N/A</v>
      </c>
      <c r="N3612" s="317"/>
    </row>
    <row r="3613" spans="1:14">
      <c r="A3613" s="317" t="str">
        <f>_xlfn.XLOOKUP(B3613,NRO!I:I,NRO!H:H)</f>
        <v>KLK</v>
      </c>
      <c r="B3613" s="317" t="s">
        <v>1362</v>
      </c>
      <c r="C3613" s="317" t="s">
        <v>4113</v>
      </c>
      <c r="D3613" s="317">
        <v>14.16418</v>
      </c>
      <c r="E3613" s="317">
        <v>-16.057390000000002</v>
      </c>
      <c r="F3613" s="317">
        <v>0</v>
      </c>
      <c r="G3613" s="317">
        <v>8</v>
      </c>
      <c r="H3613" s="317">
        <v>0</v>
      </c>
      <c r="I3613" s="317">
        <v>0</v>
      </c>
      <c r="J3613" s="322" t="s">
        <v>41</v>
      </c>
      <c r="K3613" s="317" t="s">
        <v>5432</v>
      </c>
      <c r="L3613" s="317" t="s">
        <v>9096</v>
      </c>
      <c r="M3613" s="317" t="e">
        <f>VLOOKUP(L3613,[2]Feuil1!$F:$F,1,)</f>
        <v>#N/A</v>
      </c>
      <c r="N3613" s="317"/>
    </row>
    <row r="3614" spans="1:14">
      <c r="A3614" s="317" t="str">
        <f>_xlfn.XLOOKUP(B3614,NRO!I:I,NRO!H:H)</f>
        <v>MBR</v>
      </c>
      <c r="B3614" s="317" t="s">
        <v>742</v>
      </c>
      <c r="C3614" s="317" t="s">
        <v>4722</v>
      </c>
      <c r="D3614" s="317">
        <v>14.347149999999999</v>
      </c>
      <c r="E3614" s="317">
        <v>-16.9283</v>
      </c>
      <c r="F3614" s="317">
        <v>0</v>
      </c>
      <c r="G3614" s="317">
        <v>6</v>
      </c>
      <c r="H3614" s="317">
        <v>0</v>
      </c>
      <c r="I3614" s="317">
        <v>0</v>
      </c>
      <c r="J3614" s="320" t="s">
        <v>23</v>
      </c>
      <c r="K3614" s="317" t="s">
        <v>5432</v>
      </c>
      <c r="L3614" s="317" t="s">
        <v>9097</v>
      </c>
      <c r="M3614" s="317" t="e">
        <f>VLOOKUP(L3614,[2]Feuil1!$F:$F,1,)</f>
        <v>#N/A</v>
      </c>
      <c r="N3614" s="317"/>
    </row>
    <row r="3615" spans="1:14">
      <c r="A3615" s="317" t="str">
        <f>_xlfn.XLOOKUP(B3615,NRO!I:I,NRO!H:H)</f>
        <v>DMD</v>
      </c>
      <c r="B3615" s="317" t="s">
        <v>1538</v>
      </c>
      <c r="C3615" s="317" t="s">
        <v>3895</v>
      </c>
      <c r="D3615" s="317">
        <v>14.726710000000001</v>
      </c>
      <c r="E3615" s="317">
        <v>-17.181519999999999</v>
      </c>
      <c r="F3615" s="317">
        <v>0</v>
      </c>
      <c r="G3615" s="317">
        <v>8</v>
      </c>
      <c r="H3615" s="317">
        <v>0</v>
      </c>
      <c r="I3615" s="317">
        <v>0</v>
      </c>
      <c r="J3615" s="318" t="s">
        <v>12</v>
      </c>
      <c r="K3615" s="317" t="s">
        <v>5432</v>
      </c>
      <c r="L3615" s="317" t="s">
        <v>9098</v>
      </c>
      <c r="M3615" s="317" t="e">
        <f>VLOOKUP(L3615,[2]Feuil1!$F:$F,1,)</f>
        <v>#N/A</v>
      </c>
      <c r="N3615" s="317"/>
    </row>
    <row r="3616" spans="1:14">
      <c r="A3616" s="317" t="str">
        <f>_xlfn.XLOOKUP(B3616,NRO!I:I,NRO!H:H)</f>
        <v>ACA</v>
      </c>
      <c r="B3616" s="317" t="s">
        <v>190</v>
      </c>
      <c r="C3616" s="317" t="s">
        <v>4971</v>
      </c>
      <c r="D3616" s="317">
        <v>14.711077</v>
      </c>
      <c r="E3616" s="317">
        <v>-17.481773</v>
      </c>
      <c r="F3616" s="317">
        <v>0</v>
      </c>
      <c r="G3616" s="317">
        <v>12</v>
      </c>
      <c r="H3616" s="317">
        <v>0</v>
      </c>
      <c r="I3616" s="317">
        <v>0</v>
      </c>
      <c r="J3616" s="317" t="s">
        <v>19</v>
      </c>
      <c r="K3616" s="317" t="s">
        <v>5432</v>
      </c>
      <c r="L3616" s="317" t="s">
        <v>9099</v>
      </c>
      <c r="M3616" s="317" t="e">
        <f>VLOOKUP(L3616,[2]Feuil1!$F:$F,1,)</f>
        <v>#N/A</v>
      </c>
      <c r="N3616" s="317"/>
    </row>
    <row r="3617" spans="1:14">
      <c r="A3617" s="317" t="str">
        <f>_xlfn.XLOOKUP(B3617,NRO!I:I,NRO!H:H)</f>
        <v>ACA</v>
      </c>
      <c r="B3617" s="317" t="s">
        <v>192</v>
      </c>
      <c r="C3617" s="317" t="s">
        <v>3844</v>
      </c>
      <c r="D3617" s="317">
        <v>14.682712</v>
      </c>
      <c r="E3617" s="317">
        <v>-17.467192000000001</v>
      </c>
      <c r="F3617" s="317">
        <v>0</v>
      </c>
      <c r="G3617" s="317">
        <v>6</v>
      </c>
      <c r="H3617" s="317">
        <v>0</v>
      </c>
      <c r="I3617" s="317">
        <v>0</v>
      </c>
      <c r="J3617" s="317" t="s">
        <v>19</v>
      </c>
      <c r="K3617" s="317" t="s">
        <v>5432</v>
      </c>
      <c r="L3617" s="317" t="s">
        <v>9100</v>
      </c>
      <c r="M3617" s="317" t="e">
        <f>VLOOKUP(L3617,[2]Feuil1!$F:$F,1,)</f>
        <v>#N/A</v>
      </c>
      <c r="N3617" s="317"/>
    </row>
    <row r="3618" spans="1:14">
      <c r="A3618" s="317" t="str">
        <f>_xlfn.XLOOKUP(B3618,NRO!I:I,NRO!H:H)</f>
        <v>NFO</v>
      </c>
      <c r="B3618" s="317" t="s">
        <v>299</v>
      </c>
      <c r="C3618" s="317" t="s">
        <v>3958</v>
      </c>
      <c r="D3618" s="317">
        <v>14.75563</v>
      </c>
      <c r="E3618" s="317">
        <v>-17.46349</v>
      </c>
      <c r="F3618" s="317">
        <v>0</v>
      </c>
      <c r="G3618" s="317">
        <v>6</v>
      </c>
      <c r="H3618" s="317">
        <v>0</v>
      </c>
      <c r="I3618" s="317">
        <v>0</v>
      </c>
      <c r="J3618" s="317" t="s">
        <v>19</v>
      </c>
      <c r="K3618" s="317" t="s">
        <v>5432</v>
      </c>
      <c r="L3618" s="317" t="s">
        <v>9101</v>
      </c>
      <c r="M3618" s="317" t="e">
        <f>VLOOKUP(L3618,[2]Feuil1!$F:$F,1,)</f>
        <v>#N/A</v>
      </c>
      <c r="N3618" s="317"/>
    </row>
    <row r="3619" spans="1:14">
      <c r="A3619" s="317" t="str">
        <f>_xlfn.XLOOKUP(B3619,NRO!I:I,NRO!H:H)</f>
        <v>KMR</v>
      </c>
      <c r="B3619" s="317" t="s">
        <v>800</v>
      </c>
      <c r="C3619" s="317" t="s">
        <v>3933</v>
      </c>
      <c r="D3619" s="317">
        <v>14.789149999999999</v>
      </c>
      <c r="E3619" s="317">
        <v>-17.291409999999999</v>
      </c>
      <c r="F3619" s="317">
        <v>0</v>
      </c>
      <c r="G3619" s="317">
        <v>6</v>
      </c>
      <c r="H3619" s="317">
        <v>0</v>
      </c>
      <c r="I3619" s="317">
        <v>0</v>
      </c>
      <c r="J3619" s="318" t="s">
        <v>12</v>
      </c>
      <c r="K3619" s="317" t="s">
        <v>5432</v>
      </c>
      <c r="L3619" s="317" t="s">
        <v>9102</v>
      </c>
      <c r="M3619" s="317" t="e">
        <f>VLOOKUP(L3619,[2]Feuil1!$F:$F,1,)</f>
        <v>#N/A</v>
      </c>
      <c r="N3619" s="317"/>
    </row>
    <row r="3620" spans="1:14">
      <c r="A3620" s="317" t="str">
        <f>_xlfn.XLOOKUP(B3620,NRO!I:I,NRO!H:H)</f>
        <v>TIA</v>
      </c>
      <c r="B3620" s="317" t="s">
        <v>1146</v>
      </c>
      <c r="C3620" s="317" t="s">
        <v>3719</v>
      </c>
      <c r="D3620" s="317">
        <v>14.74624</v>
      </c>
      <c r="E3620" s="317">
        <v>-17.368819999999999</v>
      </c>
      <c r="F3620" s="317">
        <v>0</v>
      </c>
      <c r="G3620" s="317">
        <v>8</v>
      </c>
      <c r="H3620" s="317">
        <v>0</v>
      </c>
      <c r="I3620" s="317">
        <v>0</v>
      </c>
      <c r="J3620" s="318" t="s">
        <v>12</v>
      </c>
      <c r="K3620" s="317" t="s">
        <v>5432</v>
      </c>
      <c r="L3620" s="317" t="s">
        <v>9103</v>
      </c>
      <c r="M3620" s="317" t="e">
        <f>VLOOKUP(L3620,[2]Feuil1!$F:$F,1,)</f>
        <v>#N/A</v>
      </c>
      <c r="N3620" s="317"/>
    </row>
    <row r="3621" spans="1:14">
      <c r="A3621" s="317" t="str">
        <f>_xlfn.XLOOKUP(B3621,NRO!I:I,NRO!H:H)</f>
        <v>MBW</v>
      </c>
      <c r="B3621" s="317" t="s">
        <v>601</v>
      </c>
      <c r="C3621" s="317" t="s">
        <v>4034</v>
      </c>
      <c r="D3621" s="317">
        <v>14.73368</v>
      </c>
      <c r="E3621" s="317">
        <v>-17.32525</v>
      </c>
      <c r="F3621" s="317">
        <v>0</v>
      </c>
      <c r="G3621" s="317">
        <v>6</v>
      </c>
      <c r="H3621" s="317">
        <v>0</v>
      </c>
      <c r="I3621" s="317">
        <v>0</v>
      </c>
      <c r="J3621" s="318" t="s">
        <v>12</v>
      </c>
      <c r="K3621" s="317" t="s">
        <v>5432</v>
      </c>
      <c r="L3621" s="317" t="s">
        <v>9104</v>
      </c>
      <c r="M3621" s="317" t="e">
        <f>VLOOKUP(L3621,[2]Feuil1!$F:$F,1,)</f>
        <v>#N/A</v>
      </c>
      <c r="N3621" s="317"/>
    </row>
    <row r="3622" spans="1:14">
      <c r="A3622" s="317" t="str">
        <f>_xlfn.XLOOKUP(B3622,NRO!I:I,NRO!H:H)</f>
        <v>MBR</v>
      </c>
      <c r="B3622" s="317" t="s">
        <v>735</v>
      </c>
      <c r="C3622" s="317" t="s">
        <v>4588</v>
      </c>
      <c r="D3622" s="317">
        <v>14.41282</v>
      </c>
      <c r="E3622" s="317">
        <v>-16.96679</v>
      </c>
      <c r="F3622" s="317">
        <v>0</v>
      </c>
      <c r="G3622" s="317">
        <v>6</v>
      </c>
      <c r="H3622" s="317">
        <v>0</v>
      </c>
      <c r="I3622" s="317">
        <v>0</v>
      </c>
      <c r="J3622" s="320" t="s">
        <v>23</v>
      </c>
      <c r="K3622" s="317" t="s">
        <v>5432</v>
      </c>
      <c r="L3622" s="317" t="s">
        <v>9105</v>
      </c>
      <c r="M3622" s="317" t="e">
        <f>VLOOKUP(L3622,[2]Feuil1!$F:$F,1,)</f>
        <v>#N/A</v>
      </c>
      <c r="N3622" s="317"/>
    </row>
    <row r="3623" spans="1:14">
      <c r="A3623" s="317" t="str">
        <f>_xlfn.XLOOKUP(B3623,NRO!I:I,NRO!H:H)</f>
        <v>KLK</v>
      </c>
      <c r="B3623" s="317" t="s">
        <v>1638</v>
      </c>
      <c r="C3623" s="317" t="s">
        <v>4053</v>
      </c>
      <c r="D3623" s="317">
        <v>14.156739999999999</v>
      </c>
      <c r="E3623" s="317">
        <v>-16.088650000000001</v>
      </c>
      <c r="F3623" s="317">
        <v>0</v>
      </c>
      <c r="G3623" s="317">
        <v>8</v>
      </c>
      <c r="H3623" s="317">
        <v>0</v>
      </c>
      <c r="I3623" s="317">
        <v>0</v>
      </c>
      <c r="J3623" s="322" t="s">
        <v>41</v>
      </c>
      <c r="K3623" s="317" t="s">
        <v>5432</v>
      </c>
      <c r="L3623" s="317" t="s">
        <v>9106</v>
      </c>
      <c r="M3623" s="317" t="e">
        <f>VLOOKUP(L3623,[2]Feuil1!$F:$F,1,)</f>
        <v>#N/A</v>
      </c>
      <c r="N3623" s="317"/>
    </row>
    <row r="3624" spans="1:14">
      <c r="A3624" s="317" t="str">
        <f>_xlfn.XLOOKUP(B3624,NRO!I:I,NRO!H:H)</f>
        <v>GDW</v>
      </c>
      <c r="B3624" s="317" t="s">
        <v>823</v>
      </c>
      <c r="C3624" s="317" t="s">
        <v>3841</v>
      </c>
      <c r="D3624" s="317">
        <v>14.785489999999999</v>
      </c>
      <c r="E3624" s="317">
        <v>-17.378550000000001</v>
      </c>
      <c r="F3624" s="317">
        <v>0</v>
      </c>
      <c r="G3624" s="317">
        <v>6</v>
      </c>
      <c r="H3624" s="317">
        <v>0</v>
      </c>
      <c r="I3624" s="317">
        <v>0</v>
      </c>
      <c r="J3624" s="318" t="s">
        <v>12</v>
      </c>
      <c r="K3624" s="317" t="s">
        <v>5432</v>
      </c>
      <c r="L3624" s="317" t="s">
        <v>9107</v>
      </c>
      <c r="M3624" s="317" t="e">
        <f>VLOOKUP(L3624,[2]Feuil1!$F:$F,1,)</f>
        <v>#N/A</v>
      </c>
      <c r="N3624" s="317"/>
    </row>
    <row r="3625" spans="1:14">
      <c r="A3625" s="317" t="str">
        <f>_xlfn.XLOOKUP(B3625,NRO!I:I,NRO!H:H)</f>
        <v>GMB</v>
      </c>
      <c r="B3625" s="317" t="s">
        <v>553</v>
      </c>
      <c r="C3625" s="317" t="s">
        <v>4634</v>
      </c>
      <c r="D3625" s="317">
        <v>14.43979</v>
      </c>
      <c r="E3625" s="317">
        <v>-17.006550000000001</v>
      </c>
      <c r="F3625" s="317">
        <v>0</v>
      </c>
      <c r="G3625" s="317">
        <v>6</v>
      </c>
      <c r="H3625" s="317">
        <v>0</v>
      </c>
      <c r="I3625" s="317">
        <v>0</v>
      </c>
      <c r="J3625" s="320" t="s">
        <v>23</v>
      </c>
      <c r="K3625" s="317" t="s">
        <v>5432</v>
      </c>
      <c r="L3625" s="317" t="s">
        <v>9108</v>
      </c>
      <c r="M3625" s="317" t="e">
        <f>VLOOKUP(L3625,[2]Feuil1!$F:$F,1,)</f>
        <v>#N/A</v>
      </c>
      <c r="N3625" s="317"/>
    </row>
    <row r="3626" spans="1:14">
      <c r="A3626" s="317" t="str">
        <f>_xlfn.XLOOKUP(B3626,NRO!I:I,NRO!H:H)</f>
        <v>THS</v>
      </c>
      <c r="B3626" s="317" t="s">
        <v>1130</v>
      </c>
      <c r="C3626" s="317" t="s">
        <v>5369</v>
      </c>
      <c r="D3626" s="317">
        <v>14.80879</v>
      </c>
      <c r="E3626" s="317">
        <v>-16.904620000000001</v>
      </c>
      <c r="F3626" s="317">
        <v>0</v>
      </c>
      <c r="G3626" s="317">
        <v>8</v>
      </c>
      <c r="H3626" s="317">
        <v>0</v>
      </c>
      <c r="I3626" s="317">
        <v>0</v>
      </c>
      <c r="J3626" s="320" t="s">
        <v>23</v>
      </c>
      <c r="K3626" s="317" t="s">
        <v>5432</v>
      </c>
      <c r="L3626" s="317" t="s">
        <v>9109</v>
      </c>
      <c r="M3626" s="317" t="e">
        <f>VLOOKUP(L3626,[2]Feuil1!$F:$F,1,)</f>
        <v>#N/A</v>
      </c>
      <c r="N3626" s="317"/>
    </row>
    <row r="3627" spans="1:14">
      <c r="A3627" s="317" t="str">
        <f>_xlfn.XLOOKUP(B3627,NRO!I:I,NRO!H:H)</f>
        <v>MED</v>
      </c>
      <c r="B3627" s="317" t="s">
        <v>254</v>
      </c>
      <c r="C3627" s="317" t="s">
        <v>3740</v>
      </c>
      <c r="D3627" s="317">
        <v>14.678482000000001</v>
      </c>
      <c r="E3627" s="317">
        <v>-17.450095999999998</v>
      </c>
      <c r="F3627" s="317">
        <v>0</v>
      </c>
      <c r="G3627" s="317">
        <v>6</v>
      </c>
      <c r="H3627" s="317">
        <v>0</v>
      </c>
      <c r="I3627" s="317">
        <v>0</v>
      </c>
      <c r="J3627" s="317" t="s">
        <v>19</v>
      </c>
      <c r="K3627" s="317" t="s">
        <v>5432</v>
      </c>
      <c r="L3627" s="317" t="s">
        <v>9110</v>
      </c>
      <c r="M3627" s="317" t="e">
        <f>VLOOKUP(L3627,[2]Feuil1!$F:$F,1,)</f>
        <v>#N/A</v>
      </c>
      <c r="N3627" s="317"/>
    </row>
    <row r="3628" spans="1:14">
      <c r="A3628" s="317" t="str">
        <f>_xlfn.XLOOKUP(B3628,NRO!I:I,NRO!H:H)</f>
        <v>GDW</v>
      </c>
      <c r="B3628" s="317" t="s">
        <v>445</v>
      </c>
      <c r="C3628" s="317" t="s">
        <v>3986</v>
      </c>
      <c r="D3628" s="317">
        <v>14.79124</v>
      </c>
      <c r="E3628" s="317">
        <v>-17.36016</v>
      </c>
      <c r="F3628" s="317">
        <v>0</v>
      </c>
      <c r="G3628" s="317">
        <v>6</v>
      </c>
      <c r="H3628" s="317">
        <v>0</v>
      </c>
      <c r="I3628" s="317">
        <v>0</v>
      </c>
      <c r="J3628" s="318" t="s">
        <v>12</v>
      </c>
      <c r="K3628" s="317" t="s">
        <v>5432</v>
      </c>
      <c r="L3628" s="317" t="s">
        <v>9111</v>
      </c>
      <c r="M3628" s="317" t="e">
        <f>VLOOKUP(L3628,[2]Feuil1!$F:$F,1,)</f>
        <v>#N/A</v>
      </c>
      <c r="N3628" s="317"/>
    </row>
    <row r="3629" spans="1:14">
      <c r="A3629" s="317" t="str">
        <f>_xlfn.XLOOKUP(B3629,NRO!I:I,NRO!H:H)</f>
        <v>BGY</v>
      </c>
      <c r="B3629" s="317" t="s">
        <v>1081</v>
      </c>
      <c r="C3629" s="317" t="s">
        <v>5370</v>
      </c>
      <c r="D3629" s="317">
        <v>14.694649999999999</v>
      </c>
      <c r="E3629" s="317">
        <v>-17.222460000000002</v>
      </c>
      <c r="F3629" s="317">
        <v>0</v>
      </c>
      <c r="G3629" s="317">
        <v>8</v>
      </c>
      <c r="H3629" s="317">
        <v>0</v>
      </c>
      <c r="I3629" s="317">
        <v>0</v>
      </c>
      <c r="J3629" s="318" t="s">
        <v>12</v>
      </c>
      <c r="K3629" s="317" t="s">
        <v>5432</v>
      </c>
      <c r="L3629" s="317" t="s">
        <v>9112</v>
      </c>
      <c r="M3629" s="317" t="e">
        <f>VLOOKUP(L3629,[2]Feuil1!$F:$F,1,)</f>
        <v>#N/A</v>
      </c>
      <c r="N3629" s="317"/>
    </row>
    <row r="3630" spans="1:14">
      <c r="A3630" s="317" t="str">
        <f>_xlfn.XLOOKUP(B3630,NRO!I:I,NRO!H:H)</f>
        <v>STL</v>
      </c>
      <c r="B3630" s="317" t="s">
        <v>1117</v>
      </c>
      <c r="C3630" s="317" t="s">
        <v>3898</v>
      </c>
      <c r="D3630" s="317">
        <v>16.02646</v>
      </c>
      <c r="E3630" s="317">
        <v>-16.475549999999998</v>
      </c>
      <c r="F3630" s="317">
        <v>0</v>
      </c>
      <c r="G3630" s="317">
        <v>8</v>
      </c>
      <c r="H3630" s="317">
        <v>0</v>
      </c>
      <c r="I3630" s="317">
        <v>0</v>
      </c>
      <c r="J3630" s="321" t="s">
        <v>26</v>
      </c>
      <c r="K3630" s="317" t="s">
        <v>5432</v>
      </c>
      <c r="L3630" s="317" t="s">
        <v>9113</v>
      </c>
      <c r="M3630" s="317" t="e">
        <f>VLOOKUP(L3630,[2]Feuil1!$F:$F,1,)</f>
        <v>#N/A</v>
      </c>
      <c r="N3630" s="317"/>
    </row>
    <row r="3631" spans="1:14">
      <c r="A3631" s="317" t="str">
        <f>_xlfn.XLOOKUP(B3631,NRO!I:I,NRO!H:H)</f>
        <v>CAM</v>
      </c>
      <c r="B3631" s="317" t="s">
        <v>950</v>
      </c>
      <c r="C3631" s="317" t="s">
        <v>4058</v>
      </c>
      <c r="D3631" s="317">
        <v>14.765739999999999</v>
      </c>
      <c r="E3631" s="317">
        <v>-17.41826</v>
      </c>
      <c r="F3631" s="317">
        <v>0</v>
      </c>
      <c r="G3631" s="317">
        <v>8</v>
      </c>
      <c r="H3631" s="317">
        <v>0</v>
      </c>
      <c r="I3631" s="317">
        <v>0</v>
      </c>
      <c r="J3631" s="318" t="s">
        <v>12</v>
      </c>
      <c r="K3631" s="317" t="s">
        <v>5432</v>
      </c>
      <c r="L3631" s="317" t="s">
        <v>9114</v>
      </c>
      <c r="M3631" s="317" t="e">
        <f>VLOOKUP(L3631,[2]Feuil1!$F:$F,1,)</f>
        <v>#N/A</v>
      </c>
      <c r="N3631" s="317"/>
    </row>
    <row r="3632" spans="1:14">
      <c r="A3632" s="317" t="str">
        <f>_xlfn.XLOOKUP(B3632,NRO!I:I,NRO!H:H)</f>
        <v>CAM</v>
      </c>
      <c r="B3632" s="317" t="s">
        <v>404</v>
      </c>
      <c r="C3632" s="317" t="s">
        <v>4046</v>
      </c>
      <c r="D3632" s="317">
        <v>14.773350000000001</v>
      </c>
      <c r="E3632" s="317">
        <v>-17.41527</v>
      </c>
      <c r="F3632" s="317">
        <v>0</v>
      </c>
      <c r="G3632" s="317">
        <v>6</v>
      </c>
      <c r="H3632" s="317">
        <v>0</v>
      </c>
      <c r="I3632" s="317">
        <v>0</v>
      </c>
      <c r="J3632" s="318" t="s">
        <v>12</v>
      </c>
      <c r="K3632" s="317" t="s">
        <v>5432</v>
      </c>
      <c r="L3632" s="317" t="s">
        <v>9115</v>
      </c>
      <c r="M3632" s="317" t="e">
        <f>VLOOKUP(L3632,[2]Feuil1!$F:$F,1,)</f>
        <v>#N/A</v>
      </c>
      <c r="N3632" s="317"/>
    </row>
    <row r="3633" spans="1:14">
      <c r="A3633" s="317" t="str">
        <f>_xlfn.XLOOKUP(B3633,NRO!I:I,NRO!H:H)</f>
        <v>ZIG</v>
      </c>
      <c r="B3633" s="317" t="s">
        <v>812</v>
      </c>
      <c r="C3633" s="317" t="s">
        <v>4808</v>
      </c>
      <c r="D3633" s="317">
        <v>12.55246</v>
      </c>
      <c r="E3633" s="317">
        <v>-16.26896</v>
      </c>
      <c r="F3633" s="317">
        <v>0</v>
      </c>
      <c r="G3633" s="317">
        <v>6</v>
      </c>
      <c r="H3633" s="317">
        <v>0</v>
      </c>
      <c r="I3633" s="317">
        <v>0</v>
      </c>
      <c r="J3633" s="319" t="s">
        <v>17</v>
      </c>
      <c r="K3633" s="317" t="s">
        <v>5432</v>
      </c>
      <c r="L3633" s="317" t="s">
        <v>9116</v>
      </c>
      <c r="M3633" s="317" t="e">
        <f>VLOOKUP(L3633,[2]Feuil1!$F:$F,1,)</f>
        <v>#N/A</v>
      </c>
      <c r="N3633" s="317"/>
    </row>
    <row r="3634" spans="1:14">
      <c r="A3634" s="317" t="str">
        <f>_xlfn.XLOOKUP(B3634,NRO!I:I,NRO!H:H)</f>
        <v>DMD</v>
      </c>
      <c r="B3634" s="317" t="s">
        <v>1517</v>
      </c>
      <c r="C3634" s="317" t="s">
        <v>4065</v>
      </c>
      <c r="D3634" s="317">
        <v>14.719189999999999</v>
      </c>
      <c r="E3634" s="317">
        <v>-17.192640000000001</v>
      </c>
      <c r="F3634" s="317">
        <v>0</v>
      </c>
      <c r="G3634" s="317">
        <v>8</v>
      </c>
      <c r="H3634" s="317">
        <v>0</v>
      </c>
      <c r="I3634" s="317">
        <v>0</v>
      </c>
      <c r="J3634" s="318" t="s">
        <v>12</v>
      </c>
      <c r="K3634" s="317" t="s">
        <v>5432</v>
      </c>
      <c r="L3634" s="317" t="s">
        <v>9117</v>
      </c>
      <c r="M3634" s="317" t="e">
        <f>VLOOKUP(L3634,[2]Feuil1!$F:$F,1,)</f>
        <v>#N/A</v>
      </c>
      <c r="N3634" s="317"/>
    </row>
    <row r="3635" spans="1:14">
      <c r="A3635" s="317" t="str">
        <f>_xlfn.XLOOKUP(B3635,NRO!I:I,NRO!H:H)</f>
        <v>SVD</v>
      </c>
      <c r="B3635" s="317" t="s">
        <v>350</v>
      </c>
      <c r="C3635" s="317" t="s">
        <v>3933</v>
      </c>
      <c r="D3635" s="317">
        <v>14.432096</v>
      </c>
      <c r="E3635" s="317">
        <v>-17.274387999999998</v>
      </c>
      <c r="F3635" s="317">
        <v>0</v>
      </c>
      <c r="G3635" s="317">
        <v>6</v>
      </c>
      <c r="H3635" s="317">
        <v>0</v>
      </c>
      <c r="I3635" s="317">
        <v>0</v>
      </c>
      <c r="J3635" s="317" t="s">
        <v>19</v>
      </c>
      <c r="K3635" s="317" t="s">
        <v>5432</v>
      </c>
      <c r="L3635" s="317" t="s">
        <v>9118</v>
      </c>
      <c r="M3635" s="317" t="e">
        <f>VLOOKUP(L3635,[2]Feuil1!$F:$F,1,)</f>
        <v>#N/A</v>
      </c>
      <c r="N3635" s="317"/>
    </row>
    <row r="3636" spans="1:14">
      <c r="A3636" s="317" t="str">
        <f>_xlfn.XLOOKUP(B3636,NRO!I:I,NRO!H:H)</f>
        <v>MAD</v>
      </c>
      <c r="B3636" s="317" t="s">
        <v>1531</v>
      </c>
      <c r="C3636" s="317" t="s">
        <v>4120</v>
      </c>
      <c r="D3636" s="317">
        <v>14.85633</v>
      </c>
      <c r="E3636" s="317">
        <v>-15.94797</v>
      </c>
      <c r="F3636" s="317">
        <v>0</v>
      </c>
      <c r="G3636" s="317">
        <v>8</v>
      </c>
      <c r="H3636" s="317">
        <v>0</v>
      </c>
      <c r="I3636" s="317">
        <v>0</v>
      </c>
      <c r="J3636" s="320" t="s">
        <v>5430</v>
      </c>
      <c r="K3636" s="317" t="s">
        <v>5432</v>
      </c>
      <c r="L3636" s="317" t="s">
        <v>9119</v>
      </c>
      <c r="M3636" s="317" t="e">
        <f>VLOOKUP(L3636,[2]Feuil1!$F:$F,1,)</f>
        <v>#N/A</v>
      </c>
      <c r="N3636" s="317"/>
    </row>
    <row r="3637" spans="1:14">
      <c r="A3637" s="317" t="str">
        <f>_xlfn.XLOOKUP(B3637,NRO!I:I,NRO!H:H)</f>
        <v>ALM</v>
      </c>
      <c r="B3637" s="317" t="s">
        <v>332</v>
      </c>
      <c r="C3637" s="317" t="s">
        <v>3940</v>
      </c>
      <c r="D3637" s="317">
        <v>14.732010000000001</v>
      </c>
      <c r="E3637" s="317">
        <v>-17.492270000000001</v>
      </c>
      <c r="F3637" s="317">
        <v>0</v>
      </c>
      <c r="G3637" s="317">
        <v>6</v>
      </c>
      <c r="H3637" s="317">
        <v>0</v>
      </c>
      <c r="I3637" s="317">
        <v>0</v>
      </c>
      <c r="J3637" s="317" t="s">
        <v>19</v>
      </c>
      <c r="K3637" s="317" t="s">
        <v>5432</v>
      </c>
      <c r="L3637" s="317" t="s">
        <v>9120</v>
      </c>
      <c r="M3637" s="317" t="e">
        <f>VLOOKUP(L3637,[2]Feuil1!$F:$F,1,)</f>
        <v>#N/A</v>
      </c>
      <c r="N3637" s="317"/>
    </row>
    <row r="3638" spans="1:14">
      <c r="A3638" s="317" t="str">
        <f>_xlfn.XLOOKUP(B3638,NRO!I:I,NRO!H:H)</f>
        <v>THS</v>
      </c>
      <c r="B3638" s="317" t="s">
        <v>1017</v>
      </c>
      <c r="C3638" s="317" t="s">
        <v>3779</v>
      </c>
      <c r="D3638" s="317">
        <v>14.40888</v>
      </c>
      <c r="E3638" s="317">
        <v>-16.953790000000001</v>
      </c>
      <c r="F3638" s="317">
        <v>0</v>
      </c>
      <c r="G3638" s="317">
        <v>8</v>
      </c>
      <c r="H3638" s="317">
        <v>0</v>
      </c>
      <c r="I3638" s="317">
        <v>0</v>
      </c>
      <c r="J3638" s="320" t="s">
        <v>23</v>
      </c>
      <c r="K3638" s="317" t="s">
        <v>5432</v>
      </c>
      <c r="L3638" s="317" t="s">
        <v>9121</v>
      </c>
      <c r="M3638" s="317" t="e">
        <f>VLOOKUP(L3638,[2]Feuil1!$F:$F,1,)</f>
        <v>#N/A</v>
      </c>
      <c r="N3638" s="317"/>
    </row>
    <row r="3639" spans="1:14">
      <c r="A3639" s="317" t="str">
        <f>_xlfn.XLOOKUP(B3639,NRO!I:I,NRO!H:H)</f>
        <v>NFO</v>
      </c>
      <c r="B3639" s="317" t="s">
        <v>302</v>
      </c>
      <c r="C3639" s="317" t="s">
        <v>4157</v>
      </c>
      <c r="D3639" s="317">
        <v>14.7582</v>
      </c>
      <c r="E3639" s="317">
        <v>-17.463560000000001</v>
      </c>
      <c r="F3639" s="317">
        <v>0</v>
      </c>
      <c r="G3639" s="317">
        <v>6</v>
      </c>
      <c r="H3639" s="317">
        <v>0</v>
      </c>
      <c r="I3639" s="317">
        <v>0</v>
      </c>
      <c r="J3639" s="317" t="s">
        <v>19</v>
      </c>
      <c r="K3639" s="317" t="s">
        <v>5432</v>
      </c>
      <c r="L3639" s="317" t="s">
        <v>9122</v>
      </c>
      <c r="M3639" s="317" t="e">
        <f>VLOOKUP(L3639,[2]Feuil1!$F:$F,1,)</f>
        <v>#N/A</v>
      </c>
      <c r="N3639" s="317"/>
    </row>
    <row r="3640" spans="1:14">
      <c r="A3640" s="317" t="str">
        <f>_xlfn.XLOOKUP(B3640,NRO!I:I,NRO!H:H)</f>
        <v>MBO</v>
      </c>
      <c r="B3640" s="317" t="s">
        <v>1689</v>
      </c>
      <c r="C3640" s="317" t="s">
        <v>4568</v>
      </c>
      <c r="D3640" s="317">
        <v>15.124079999999999</v>
      </c>
      <c r="E3640" s="317">
        <v>-16.88147</v>
      </c>
      <c r="F3640" s="317">
        <v>0</v>
      </c>
      <c r="G3640" s="317">
        <v>6</v>
      </c>
      <c r="H3640" s="317">
        <v>0</v>
      </c>
      <c r="I3640" s="317">
        <v>0</v>
      </c>
      <c r="J3640" s="320" t="s">
        <v>23</v>
      </c>
      <c r="K3640" s="317" t="s">
        <v>5432</v>
      </c>
      <c r="L3640" s="317" t="s">
        <v>9123</v>
      </c>
      <c r="M3640" s="317" t="e">
        <f>VLOOKUP(L3640,[2]Feuil1!$F:$F,1,)</f>
        <v>#N/A</v>
      </c>
      <c r="N3640" s="317"/>
    </row>
    <row r="3641" spans="1:14">
      <c r="A3641" s="317" t="str">
        <f>_xlfn.XLOOKUP(B3641,NRO!I:I,NRO!H:H)</f>
        <v>TIA</v>
      </c>
      <c r="B3641" s="317" t="s">
        <v>740</v>
      </c>
      <c r="C3641" s="317" t="s">
        <v>4077</v>
      </c>
      <c r="D3641" s="317">
        <v>14.750648</v>
      </c>
      <c r="E3641" s="317">
        <v>-17.412064000000001</v>
      </c>
      <c r="F3641" s="317">
        <v>0</v>
      </c>
      <c r="G3641" s="317">
        <v>6</v>
      </c>
      <c r="H3641" s="317">
        <v>0</v>
      </c>
      <c r="I3641" s="317">
        <v>0</v>
      </c>
      <c r="J3641" s="318" t="s">
        <v>12</v>
      </c>
      <c r="K3641" s="317" t="s">
        <v>5432</v>
      </c>
      <c r="L3641" s="317" t="s">
        <v>9124</v>
      </c>
      <c r="M3641" s="317" t="e">
        <f>VLOOKUP(L3641,[2]Feuil1!$F:$F,1,)</f>
        <v>#N/A</v>
      </c>
      <c r="N3641" s="317"/>
    </row>
    <row r="3642" spans="1:14">
      <c r="A3642" s="317" t="str">
        <f>_xlfn.XLOOKUP(B3642,NRO!I:I,NRO!H:H)</f>
        <v>MED</v>
      </c>
      <c r="B3642" s="317" t="s">
        <v>177</v>
      </c>
      <c r="C3642" s="317" t="s">
        <v>4188</v>
      </c>
      <c r="D3642" s="317">
        <v>14.67117</v>
      </c>
      <c r="E3642" s="317">
        <v>-17.438949999999998</v>
      </c>
      <c r="F3642" s="317">
        <v>0</v>
      </c>
      <c r="G3642" s="317">
        <v>6</v>
      </c>
      <c r="H3642" s="317">
        <v>0</v>
      </c>
      <c r="I3642" s="317">
        <v>0</v>
      </c>
      <c r="J3642" s="317" t="s">
        <v>19</v>
      </c>
      <c r="K3642" s="317" t="s">
        <v>5432</v>
      </c>
      <c r="L3642" s="317" t="s">
        <v>9125</v>
      </c>
      <c r="M3642" s="317" t="e">
        <f>VLOOKUP(L3642,[2]Feuil1!$F:$F,1,)</f>
        <v>#N/A</v>
      </c>
      <c r="N3642" s="317"/>
    </row>
    <row r="3643" spans="1:14">
      <c r="A3643" s="317" t="str">
        <f>_xlfn.XLOOKUP(B3643,NRO!I:I,NRO!H:H)</f>
        <v>GMB</v>
      </c>
      <c r="B3643" s="317" t="s">
        <v>1295</v>
      </c>
      <c r="C3643" s="317" t="s">
        <v>4466</v>
      </c>
      <c r="D3643" s="317">
        <v>14.45007</v>
      </c>
      <c r="E3643" s="317">
        <v>-16.978179999999998</v>
      </c>
      <c r="F3643" s="317">
        <v>0</v>
      </c>
      <c r="G3643" s="317">
        <v>8</v>
      </c>
      <c r="H3643" s="317">
        <v>0</v>
      </c>
      <c r="I3643" s="317">
        <v>0</v>
      </c>
      <c r="J3643" s="320" t="s">
        <v>23</v>
      </c>
      <c r="K3643" s="317" t="s">
        <v>5432</v>
      </c>
      <c r="L3643" s="317" t="s">
        <v>9126</v>
      </c>
      <c r="M3643" s="317" t="str">
        <f>VLOOKUP(L3643,[2]Feuil1!$F:$F,1,)</f>
        <v>O_GMB_B34_PBO243_7</v>
      </c>
      <c r="N3643" s="317"/>
    </row>
    <row r="3644" spans="1:14">
      <c r="A3644" s="317" t="e">
        <f>_xlfn.XLOOKUP(B3644,NRO!I:I,NRO!H:H)</f>
        <v>#N/A</v>
      </c>
      <c r="B3644" s="317" t="s">
        <v>5371</v>
      </c>
      <c r="C3644" s="317" t="s">
        <v>4106</v>
      </c>
      <c r="D3644" s="317">
        <v>15.6493</v>
      </c>
      <c r="E3644" s="317">
        <v>-13.2529</v>
      </c>
      <c r="F3644" s="317">
        <v>0</v>
      </c>
      <c r="G3644" s="317">
        <v>8</v>
      </c>
      <c r="H3644" s="317">
        <v>0</v>
      </c>
      <c r="I3644" s="317">
        <v>0</v>
      </c>
      <c r="J3644" s="321" t="s">
        <v>26</v>
      </c>
      <c r="K3644" s="317" t="s">
        <v>5432</v>
      </c>
      <c r="L3644" s="317" t="s">
        <v>9127</v>
      </c>
      <c r="M3644" s="317" t="e">
        <f>VLOOKUP(L3644,[2]Feuil1!$F:$F,1,)</f>
        <v>#N/A</v>
      </c>
      <c r="N3644" s="317"/>
    </row>
    <row r="3645" spans="1:14">
      <c r="A3645" s="317" t="str">
        <f>_xlfn.XLOOKUP(B3645,NRO!I:I,NRO!H:H)</f>
        <v>GMB</v>
      </c>
      <c r="B3645" s="317" t="s">
        <v>553</v>
      </c>
      <c r="C3645" s="317" t="s">
        <v>4571</v>
      </c>
      <c r="D3645" s="317">
        <v>14.44172</v>
      </c>
      <c r="E3645" s="317">
        <v>-17.006319999999999</v>
      </c>
      <c r="F3645" s="317">
        <v>0</v>
      </c>
      <c r="G3645" s="317">
        <v>6</v>
      </c>
      <c r="H3645" s="317">
        <v>0</v>
      </c>
      <c r="I3645" s="317">
        <v>0</v>
      </c>
      <c r="J3645" s="320" t="s">
        <v>23</v>
      </c>
      <c r="K3645" s="317" t="s">
        <v>5432</v>
      </c>
      <c r="L3645" s="317" t="s">
        <v>9128</v>
      </c>
      <c r="M3645" s="317" t="e">
        <f>VLOOKUP(L3645,[2]Feuil1!$F:$F,1,)</f>
        <v>#N/A</v>
      </c>
      <c r="N3645" s="317"/>
    </row>
    <row r="3646" spans="1:14">
      <c r="A3646" s="317" t="str">
        <f>_xlfn.XLOOKUP(B3646,NRO!I:I,NRO!H:H)</f>
        <v>MED</v>
      </c>
      <c r="B3646" s="317" t="s">
        <v>261</v>
      </c>
      <c r="C3646" s="317" t="s">
        <v>3967</v>
      </c>
      <c r="D3646" s="317">
        <v>14.684749999999999</v>
      </c>
      <c r="E3646" s="317">
        <v>-17.435700000000001</v>
      </c>
      <c r="F3646" s="317">
        <v>0</v>
      </c>
      <c r="G3646" s="317">
        <v>6</v>
      </c>
      <c r="H3646" s="317">
        <v>0</v>
      </c>
      <c r="I3646" s="317">
        <v>0</v>
      </c>
      <c r="J3646" s="317" t="s">
        <v>19</v>
      </c>
      <c r="K3646" s="317" t="s">
        <v>5432</v>
      </c>
      <c r="L3646" s="317" t="s">
        <v>9129</v>
      </c>
      <c r="M3646" s="317" t="e">
        <f>VLOOKUP(L3646,[2]Feuil1!$F:$F,1,)</f>
        <v>#N/A</v>
      </c>
      <c r="N3646" s="317"/>
    </row>
    <row r="3647" spans="1:14">
      <c r="A3647" s="317" t="str">
        <f>_xlfn.XLOOKUP(B3647,NRO!I:I,NRO!H:H)</f>
        <v>ACA</v>
      </c>
      <c r="B3647" s="317" t="s">
        <v>190</v>
      </c>
      <c r="C3647" s="317" t="s">
        <v>4987</v>
      </c>
      <c r="D3647" s="317">
        <v>14.702529999999999</v>
      </c>
      <c r="E3647" s="317">
        <v>-17.478719999999999</v>
      </c>
      <c r="F3647" s="317">
        <v>0</v>
      </c>
      <c r="G3647" s="317">
        <v>6</v>
      </c>
      <c r="H3647" s="317">
        <v>0</v>
      </c>
      <c r="I3647" s="317">
        <v>0</v>
      </c>
      <c r="J3647" s="317" t="s">
        <v>19</v>
      </c>
      <c r="K3647" s="317" t="s">
        <v>5432</v>
      </c>
      <c r="L3647" s="317" t="s">
        <v>9130</v>
      </c>
      <c r="M3647" s="317" t="e">
        <f>VLOOKUP(L3647,[2]Feuil1!$F:$F,1,)</f>
        <v>#N/A</v>
      </c>
      <c r="N3647" s="317"/>
    </row>
    <row r="3648" spans="1:14">
      <c r="A3648" s="317" t="str">
        <f>_xlfn.XLOOKUP(B3648,NRO!I:I,NRO!H:H)</f>
        <v>NDA</v>
      </c>
      <c r="B3648" s="317" t="s">
        <v>1607</v>
      </c>
      <c r="C3648" s="317" t="s">
        <v>4425</v>
      </c>
      <c r="D3648" s="317">
        <v>14.800330000000001</v>
      </c>
      <c r="E3648" s="317">
        <v>-15.90724</v>
      </c>
      <c r="F3648" s="317">
        <v>0</v>
      </c>
      <c r="G3648" s="317">
        <v>8</v>
      </c>
      <c r="H3648" s="317">
        <v>0</v>
      </c>
      <c r="I3648" s="317">
        <v>0</v>
      </c>
      <c r="J3648" s="320" t="s">
        <v>5430</v>
      </c>
      <c r="K3648" s="317" t="s">
        <v>5432</v>
      </c>
      <c r="L3648" s="317" t="s">
        <v>9131</v>
      </c>
      <c r="M3648" s="317" t="e">
        <f>VLOOKUP(L3648,[2]Feuil1!$F:$F,1,)</f>
        <v>#N/A</v>
      </c>
      <c r="N3648" s="317"/>
    </row>
    <row r="3649" spans="1:14">
      <c r="A3649" s="317" t="str">
        <f>_xlfn.XLOOKUP(B3649,NRO!I:I,NRO!H:H)</f>
        <v>ACA</v>
      </c>
      <c r="B3649" s="317" t="s">
        <v>163</v>
      </c>
      <c r="C3649" s="317" t="s">
        <v>3957</v>
      </c>
      <c r="D3649" s="317">
        <v>14.698779999999999</v>
      </c>
      <c r="E3649" s="317">
        <v>-17.467189999999999</v>
      </c>
      <c r="F3649" s="317">
        <v>0</v>
      </c>
      <c r="G3649" s="317">
        <v>6</v>
      </c>
      <c r="H3649" s="317">
        <v>0</v>
      </c>
      <c r="I3649" s="317">
        <v>0</v>
      </c>
      <c r="J3649" s="317" t="s">
        <v>19</v>
      </c>
      <c r="K3649" s="317" t="s">
        <v>5432</v>
      </c>
      <c r="L3649" s="317" t="s">
        <v>9132</v>
      </c>
      <c r="M3649" s="317" t="e">
        <f>VLOOKUP(L3649,[2]Feuil1!$F:$F,1,)</f>
        <v>#N/A</v>
      </c>
      <c r="N3649" s="317"/>
    </row>
    <row r="3650" spans="1:14">
      <c r="A3650" s="317" t="str">
        <f>_xlfn.XLOOKUP(B3650,NRO!I:I,NRO!H:H)</f>
        <v>TIA</v>
      </c>
      <c r="B3650" s="317" t="s">
        <v>813</v>
      </c>
      <c r="C3650" s="317" t="s">
        <v>3804</v>
      </c>
      <c r="D3650" s="317">
        <v>14.74579</v>
      </c>
      <c r="E3650" s="317">
        <v>-17.363679999999999</v>
      </c>
      <c r="F3650" s="317">
        <v>0</v>
      </c>
      <c r="G3650" s="317">
        <v>6</v>
      </c>
      <c r="H3650" s="317">
        <v>0</v>
      </c>
      <c r="I3650" s="317">
        <v>0</v>
      </c>
      <c r="J3650" s="318" t="s">
        <v>12</v>
      </c>
      <c r="K3650" s="317" t="s">
        <v>5432</v>
      </c>
      <c r="L3650" s="317" t="s">
        <v>9133</v>
      </c>
      <c r="M3650" s="317" t="e">
        <f>VLOOKUP(L3650,[2]Feuil1!$F:$F,1,)</f>
        <v>#N/A</v>
      </c>
      <c r="N3650" s="317"/>
    </row>
    <row r="3651" spans="1:14">
      <c r="A3651" s="317" t="str">
        <f>_xlfn.XLOOKUP(B3651,NRO!I:I,NRO!H:H)</f>
        <v>REP</v>
      </c>
      <c r="B3651" s="317" t="s">
        <v>147</v>
      </c>
      <c r="C3651" s="317" t="s">
        <v>3728</v>
      </c>
      <c r="D3651" s="317">
        <v>14.6676</v>
      </c>
      <c r="E3651" s="317">
        <v>-17.432500000000001</v>
      </c>
      <c r="F3651" s="317">
        <v>0</v>
      </c>
      <c r="G3651" s="317">
        <v>6</v>
      </c>
      <c r="H3651" s="317">
        <v>0</v>
      </c>
      <c r="I3651" s="317">
        <v>0</v>
      </c>
      <c r="J3651" s="317" t="s">
        <v>19</v>
      </c>
      <c r="K3651" s="317" t="s">
        <v>5432</v>
      </c>
      <c r="L3651" s="317" t="s">
        <v>9134</v>
      </c>
      <c r="M3651" s="317" t="e">
        <f>VLOOKUP(L3651,[2]Feuil1!$F:$F,1,)</f>
        <v>#N/A</v>
      </c>
      <c r="N3651" s="317"/>
    </row>
    <row r="3652" spans="1:14">
      <c r="A3652" s="317" t="str">
        <f>_xlfn.XLOOKUP(B3652,NRO!I:I,NRO!H:H)</f>
        <v>THS</v>
      </c>
      <c r="B3652" s="317" t="s">
        <v>878</v>
      </c>
      <c r="C3652" s="317" t="s">
        <v>5372</v>
      </c>
      <c r="D3652" s="317">
        <v>14.771330000000001</v>
      </c>
      <c r="E3652" s="317">
        <v>-16.95665</v>
      </c>
      <c r="F3652" s="317">
        <v>0</v>
      </c>
      <c r="G3652" s="317">
        <v>6</v>
      </c>
      <c r="H3652" s="317">
        <v>0</v>
      </c>
      <c r="I3652" s="317">
        <v>0</v>
      </c>
      <c r="J3652" s="320" t="s">
        <v>23</v>
      </c>
      <c r="K3652" s="317" t="s">
        <v>5432</v>
      </c>
      <c r="L3652" s="317" t="s">
        <v>9135</v>
      </c>
      <c r="M3652" s="317" t="e">
        <f>VLOOKUP(L3652,[2]Feuil1!$F:$F,1,)</f>
        <v>#N/A</v>
      </c>
      <c r="N3652" s="317"/>
    </row>
    <row r="3653" spans="1:14">
      <c r="A3653" s="317" t="str">
        <f>_xlfn.XLOOKUP(B3653,NRO!I:I,NRO!H:H)</f>
        <v>SDF</v>
      </c>
      <c r="B3653" s="317" t="s">
        <v>304</v>
      </c>
      <c r="C3653" s="317" t="s">
        <v>3934</v>
      </c>
      <c r="D3653" s="317">
        <v>14.745551000000001</v>
      </c>
      <c r="E3653" s="317">
        <v>-17.462398</v>
      </c>
      <c r="F3653" s="317">
        <v>0</v>
      </c>
      <c r="G3653" s="317">
        <v>6</v>
      </c>
      <c r="H3653" s="317">
        <v>0</v>
      </c>
      <c r="I3653" s="317">
        <v>0</v>
      </c>
      <c r="J3653" s="317" t="s">
        <v>19</v>
      </c>
      <c r="K3653" s="317" t="s">
        <v>5432</v>
      </c>
      <c r="L3653" s="317" t="s">
        <v>9136</v>
      </c>
      <c r="M3653" s="317" t="e">
        <f>VLOOKUP(L3653,[2]Feuil1!$F:$F,1,)</f>
        <v>#N/A</v>
      </c>
      <c r="N3653" s="317"/>
    </row>
    <row r="3654" spans="1:14">
      <c r="A3654" s="317" t="str">
        <f>_xlfn.XLOOKUP(B3654,NRO!I:I,NRO!H:H)</f>
        <v>SDF</v>
      </c>
      <c r="B3654" s="317" t="s">
        <v>533</v>
      </c>
      <c r="C3654" s="317" t="s">
        <v>4978</v>
      </c>
      <c r="D3654" s="317">
        <v>14.729200000000001</v>
      </c>
      <c r="E3654" s="317">
        <v>-17.46096</v>
      </c>
      <c r="F3654" s="317">
        <v>0</v>
      </c>
      <c r="G3654" s="317">
        <v>6</v>
      </c>
      <c r="H3654" s="317">
        <v>0</v>
      </c>
      <c r="I3654" s="317">
        <v>0</v>
      </c>
      <c r="J3654" s="317" t="s">
        <v>19</v>
      </c>
      <c r="K3654" s="317" t="s">
        <v>5432</v>
      </c>
      <c r="L3654" s="317" t="s">
        <v>9137</v>
      </c>
      <c r="M3654" s="317" t="e">
        <f>VLOOKUP(L3654,[2]Feuil1!$F:$F,1,)</f>
        <v>#N/A</v>
      </c>
      <c r="N3654" s="317"/>
    </row>
    <row r="3655" spans="1:14">
      <c r="A3655" s="317" t="str">
        <f>_xlfn.XLOOKUP(B3655,NRO!I:I,NRO!H:H)</f>
        <v>TBM</v>
      </c>
      <c r="B3655" s="317" t="s">
        <v>1483</v>
      </c>
      <c r="C3655" s="317" t="s">
        <v>3907</v>
      </c>
      <c r="D3655" s="317">
        <v>14.860709999999999</v>
      </c>
      <c r="E3655" s="317">
        <v>-15.83222</v>
      </c>
      <c r="F3655" s="317">
        <v>0</v>
      </c>
      <c r="G3655" s="317">
        <v>8</v>
      </c>
      <c r="H3655" s="317">
        <v>0</v>
      </c>
      <c r="I3655" s="317">
        <v>0</v>
      </c>
      <c r="J3655" s="320" t="s">
        <v>5430</v>
      </c>
      <c r="K3655" s="317" t="s">
        <v>5432</v>
      </c>
      <c r="L3655" s="317" t="s">
        <v>9138</v>
      </c>
      <c r="M3655" s="317" t="e">
        <f>VLOOKUP(L3655,[2]Feuil1!$F:$F,1,)</f>
        <v>#N/A</v>
      </c>
      <c r="N3655" s="317"/>
    </row>
    <row r="3656" spans="1:14">
      <c r="A3656" s="317" t="str">
        <f>_xlfn.XLOOKUP(B3656,NRO!I:I,NRO!H:H)</f>
        <v>DMD</v>
      </c>
      <c r="B3656" s="317" t="s">
        <v>1700</v>
      </c>
      <c r="C3656" s="317" t="s">
        <v>3895</v>
      </c>
      <c r="D3656" s="317">
        <v>14.7273</v>
      </c>
      <c r="E3656" s="317">
        <v>-17.2102</v>
      </c>
      <c r="F3656" s="317">
        <v>0</v>
      </c>
      <c r="G3656" s="317">
        <v>8</v>
      </c>
      <c r="H3656" s="317">
        <v>0</v>
      </c>
      <c r="I3656" s="317">
        <v>0</v>
      </c>
      <c r="J3656" s="318" t="s">
        <v>12</v>
      </c>
      <c r="K3656" s="317" t="s">
        <v>5432</v>
      </c>
      <c r="L3656" s="317" t="s">
        <v>9139</v>
      </c>
      <c r="M3656" s="317" t="e">
        <f>VLOOKUP(L3656,[2]Feuil1!$F:$F,1,)</f>
        <v>#N/A</v>
      </c>
      <c r="N3656" s="317"/>
    </row>
    <row r="3657" spans="1:14">
      <c r="A3657" s="317" t="str">
        <f>_xlfn.XLOOKUP(B3657,NRO!I:I,NRO!H:H)</f>
        <v>DMD</v>
      </c>
      <c r="B3657" s="317" t="s">
        <v>1700</v>
      </c>
      <c r="C3657" s="317" t="s">
        <v>3893</v>
      </c>
      <c r="D3657" s="317">
        <v>14.7273</v>
      </c>
      <c r="E3657" s="317">
        <v>-17.2102</v>
      </c>
      <c r="F3657" s="317">
        <v>0</v>
      </c>
      <c r="G3657" s="317">
        <v>8</v>
      </c>
      <c r="H3657" s="317">
        <v>0</v>
      </c>
      <c r="I3657" s="317">
        <v>0</v>
      </c>
      <c r="J3657" s="318" t="s">
        <v>12</v>
      </c>
      <c r="K3657" s="317" t="s">
        <v>5432</v>
      </c>
      <c r="L3657" s="317" t="s">
        <v>9140</v>
      </c>
      <c r="M3657" s="317" t="e">
        <f>VLOOKUP(L3657,[2]Feuil1!$F:$F,1,)</f>
        <v>#N/A</v>
      </c>
      <c r="N3657" s="317"/>
    </row>
    <row r="3658" spans="1:14">
      <c r="A3658" s="317" t="str">
        <f>_xlfn.XLOOKUP(B3658,NRO!I:I,NRO!H:H)</f>
        <v>DMD</v>
      </c>
      <c r="B3658" s="317" t="s">
        <v>1700</v>
      </c>
      <c r="C3658" s="317" t="s">
        <v>3896</v>
      </c>
      <c r="D3658" s="317">
        <v>14.7273</v>
      </c>
      <c r="E3658" s="317">
        <v>-17.2102</v>
      </c>
      <c r="F3658" s="317">
        <v>0</v>
      </c>
      <c r="G3658" s="317">
        <v>8</v>
      </c>
      <c r="H3658" s="317">
        <v>0</v>
      </c>
      <c r="I3658" s="317">
        <v>0</v>
      </c>
      <c r="J3658" s="318" t="s">
        <v>12</v>
      </c>
      <c r="K3658" s="317" t="s">
        <v>5432</v>
      </c>
      <c r="L3658" s="317" t="s">
        <v>9141</v>
      </c>
      <c r="M3658" s="317" t="e">
        <f>VLOOKUP(L3658,[2]Feuil1!$F:$F,1,)</f>
        <v>#N/A</v>
      </c>
      <c r="N3658" s="317"/>
    </row>
    <row r="3659" spans="1:14">
      <c r="A3659" s="317" t="str">
        <f>_xlfn.XLOOKUP(B3659,NRO!I:I,NRO!H:H)</f>
        <v>CAM</v>
      </c>
      <c r="B3659" s="317" t="s">
        <v>605</v>
      </c>
      <c r="C3659" s="317" t="s">
        <v>4037</v>
      </c>
      <c r="D3659" s="317">
        <v>14.745990000000001</v>
      </c>
      <c r="E3659" s="317">
        <v>-17.445</v>
      </c>
      <c r="F3659" s="317">
        <v>0</v>
      </c>
      <c r="G3659" s="317">
        <v>6</v>
      </c>
      <c r="H3659" s="317">
        <v>0</v>
      </c>
      <c r="I3659" s="317">
        <v>0</v>
      </c>
      <c r="J3659" s="318" t="s">
        <v>12</v>
      </c>
      <c r="K3659" s="317" t="s">
        <v>5432</v>
      </c>
      <c r="L3659" s="317" t="s">
        <v>9142</v>
      </c>
      <c r="M3659" s="317" t="str">
        <f>VLOOKUP(L3659,[2]Feuil1!$F:$F,1,)</f>
        <v>O_CAM_H09_270-271_7</v>
      </c>
      <c r="N3659" s="317"/>
    </row>
    <row r="3660" spans="1:14">
      <c r="A3660" s="317" t="str">
        <f>_xlfn.XLOOKUP(B3660,NRO!I:I,NRO!H:H)</f>
        <v>DMD</v>
      </c>
      <c r="B3660" s="317" t="s">
        <v>1700</v>
      </c>
      <c r="C3660" s="317" t="s">
        <v>3913</v>
      </c>
      <c r="D3660" s="317">
        <v>14.7273</v>
      </c>
      <c r="E3660" s="317">
        <v>-17.2102</v>
      </c>
      <c r="F3660" s="317">
        <v>0</v>
      </c>
      <c r="G3660" s="317">
        <v>8</v>
      </c>
      <c r="H3660" s="317">
        <v>0</v>
      </c>
      <c r="I3660" s="317">
        <v>0</v>
      </c>
      <c r="J3660" s="318" t="s">
        <v>12</v>
      </c>
      <c r="K3660" s="317" t="s">
        <v>5432</v>
      </c>
      <c r="L3660" s="317" t="s">
        <v>9143</v>
      </c>
      <c r="M3660" s="317" t="e">
        <f>VLOOKUP(L3660,[2]Feuil1!$F:$F,1,)</f>
        <v>#N/A</v>
      </c>
      <c r="N3660" s="317"/>
    </row>
    <row r="3661" spans="1:14">
      <c r="A3661" s="317" t="str">
        <f>_xlfn.XLOOKUP(B3661,NRO!I:I,NRO!H:H)</f>
        <v>MED</v>
      </c>
      <c r="B3661" s="317" t="s">
        <v>171</v>
      </c>
      <c r="C3661" s="317" t="s">
        <v>4230</v>
      </c>
      <c r="D3661" s="317">
        <v>14.667669999999999</v>
      </c>
      <c r="E3661" s="317">
        <v>-17.43768</v>
      </c>
      <c r="F3661" s="317">
        <v>0</v>
      </c>
      <c r="G3661" s="317">
        <v>6</v>
      </c>
      <c r="H3661" s="317">
        <v>0</v>
      </c>
      <c r="I3661" s="317">
        <v>0</v>
      </c>
      <c r="J3661" s="317" t="s">
        <v>19</v>
      </c>
      <c r="K3661" s="317" t="s">
        <v>5432</v>
      </c>
      <c r="L3661" s="317" t="s">
        <v>9144</v>
      </c>
      <c r="M3661" s="317" t="e">
        <f>VLOOKUP(L3661,[2]Feuil1!$F:$F,1,)</f>
        <v>#N/A</v>
      </c>
      <c r="N3661" s="317"/>
    </row>
    <row r="3662" spans="1:14">
      <c r="A3662" s="317" t="str">
        <f>_xlfn.XLOOKUP(B3662,NRO!I:I,NRO!H:H)</f>
        <v>SVD</v>
      </c>
      <c r="B3662" s="317" t="s">
        <v>273</v>
      </c>
      <c r="C3662" s="317" t="s">
        <v>4209</v>
      </c>
      <c r="D3662" s="317">
        <v>14.717677</v>
      </c>
      <c r="E3662" s="317">
        <v>-17.470034999999999</v>
      </c>
      <c r="F3662" s="317">
        <v>0</v>
      </c>
      <c r="G3662" s="317">
        <v>6</v>
      </c>
      <c r="H3662" s="317">
        <v>0</v>
      </c>
      <c r="I3662" s="317">
        <v>0</v>
      </c>
      <c r="J3662" s="317" t="s">
        <v>19</v>
      </c>
      <c r="K3662" s="317" t="s">
        <v>5432</v>
      </c>
      <c r="L3662" s="317" t="s">
        <v>9145</v>
      </c>
      <c r="M3662" s="317" t="e">
        <f>VLOOKUP(L3662,[2]Feuil1!$F:$F,1,)</f>
        <v>#N/A</v>
      </c>
      <c r="N3662" s="317"/>
    </row>
    <row r="3663" spans="1:14">
      <c r="A3663" s="317" t="str">
        <f>_xlfn.XLOOKUP(B3663,NRO!I:I,NRO!H:H)</f>
        <v>ACA</v>
      </c>
      <c r="B3663" s="317" t="s">
        <v>566</v>
      </c>
      <c r="C3663" s="317" t="s">
        <v>4212</v>
      </c>
      <c r="D3663" s="317">
        <v>14.71125</v>
      </c>
      <c r="E3663" s="317">
        <v>-17.455179999999999</v>
      </c>
      <c r="F3663" s="317">
        <v>0</v>
      </c>
      <c r="G3663" s="317">
        <v>6</v>
      </c>
      <c r="H3663" s="317">
        <v>0</v>
      </c>
      <c r="I3663" s="317">
        <v>0</v>
      </c>
      <c r="J3663" s="317" t="s">
        <v>19</v>
      </c>
      <c r="K3663" s="317" t="s">
        <v>5432</v>
      </c>
      <c r="L3663" s="317" t="s">
        <v>9146</v>
      </c>
      <c r="M3663" s="317" t="e">
        <f>VLOOKUP(L3663,[2]Feuil1!$F:$F,1,)</f>
        <v>#N/A</v>
      </c>
      <c r="N3663" s="317"/>
    </row>
    <row r="3664" spans="1:14">
      <c r="A3664" s="317" t="str">
        <f>_xlfn.XLOOKUP(B3664,NRO!I:I,NRO!H:H)</f>
        <v>YOF</v>
      </c>
      <c r="B3664" s="317" t="s">
        <v>281</v>
      </c>
      <c r="C3664" s="317" t="s">
        <v>3995</v>
      </c>
      <c r="D3664" s="317">
        <v>14.751099999999999</v>
      </c>
      <c r="E3664" s="317">
        <v>-17.496300000000002</v>
      </c>
      <c r="F3664" s="317">
        <v>0</v>
      </c>
      <c r="G3664" s="317">
        <v>6</v>
      </c>
      <c r="H3664" s="317">
        <v>0</v>
      </c>
      <c r="I3664" s="317">
        <v>0</v>
      </c>
      <c r="J3664" s="317" t="s">
        <v>19</v>
      </c>
      <c r="K3664" s="317" t="s">
        <v>5432</v>
      </c>
      <c r="L3664" s="317" t="s">
        <v>9147</v>
      </c>
      <c r="M3664" s="317" t="e">
        <f>VLOOKUP(L3664,[2]Feuil1!$F:$F,1,)</f>
        <v>#N/A</v>
      </c>
      <c r="N3664" s="317"/>
    </row>
    <row r="3665" spans="1:14">
      <c r="A3665" s="317" t="str">
        <f>_xlfn.XLOOKUP(B3665,NRO!I:I,NRO!H:H)</f>
        <v>THS</v>
      </c>
      <c r="B3665" s="317" t="s">
        <v>1130</v>
      </c>
      <c r="C3665" s="317" t="s">
        <v>4416</v>
      </c>
      <c r="D3665" s="317">
        <v>14.807090000000001</v>
      </c>
      <c r="E3665" s="317">
        <v>-16.900600000000001</v>
      </c>
      <c r="F3665" s="317">
        <v>0</v>
      </c>
      <c r="G3665" s="317">
        <v>8</v>
      </c>
      <c r="H3665" s="317">
        <v>0</v>
      </c>
      <c r="I3665" s="317">
        <v>0</v>
      </c>
      <c r="J3665" s="320" t="s">
        <v>23</v>
      </c>
      <c r="K3665" s="317" t="s">
        <v>5432</v>
      </c>
      <c r="L3665" s="317" t="s">
        <v>9148</v>
      </c>
      <c r="M3665" s="317" t="str">
        <f>VLOOKUP(L3665,[2]Feuil1!$F:$F,1,)</f>
        <v>O_THS_A21_PBO224_7</v>
      </c>
      <c r="N3665" s="317"/>
    </row>
    <row r="3666" spans="1:14">
      <c r="A3666" s="317" t="str">
        <f>_xlfn.XLOOKUP(B3666,NRO!I:I,NRO!H:H)</f>
        <v>SGK</v>
      </c>
      <c r="B3666" s="317" t="s">
        <v>1256</v>
      </c>
      <c r="C3666" s="317" t="s">
        <v>4414</v>
      </c>
      <c r="D3666" s="317">
        <v>14.75835</v>
      </c>
      <c r="E3666" s="317">
        <v>-17.25299</v>
      </c>
      <c r="F3666" s="317">
        <v>0</v>
      </c>
      <c r="G3666" s="317">
        <v>8</v>
      </c>
      <c r="H3666" s="317">
        <v>0</v>
      </c>
      <c r="I3666" s="317">
        <v>0</v>
      </c>
      <c r="J3666" s="318" t="s">
        <v>12</v>
      </c>
      <c r="K3666" s="317" t="s">
        <v>5432</v>
      </c>
      <c r="L3666" s="317" t="s">
        <v>9149</v>
      </c>
      <c r="M3666" s="317" t="e">
        <f>VLOOKUP(L3666,[2]Feuil1!$F:$F,1,)</f>
        <v>#N/A</v>
      </c>
      <c r="N3666" s="317"/>
    </row>
    <row r="3667" spans="1:14">
      <c r="A3667" s="317" t="str">
        <f>_xlfn.XLOOKUP(B3667,NRO!I:I,NRO!H:H)</f>
        <v>YOF</v>
      </c>
      <c r="B3667" s="317" t="s">
        <v>860</v>
      </c>
      <c r="C3667" s="317" t="s">
        <v>4324</v>
      </c>
      <c r="D3667" s="317">
        <v>14.74033</v>
      </c>
      <c r="E3667" s="317">
        <v>-17.50346</v>
      </c>
      <c r="F3667" s="317">
        <v>0</v>
      </c>
      <c r="G3667" s="317">
        <v>6</v>
      </c>
      <c r="H3667" s="317">
        <v>0</v>
      </c>
      <c r="I3667" s="317">
        <v>0</v>
      </c>
      <c r="J3667" s="317" t="s">
        <v>19</v>
      </c>
      <c r="K3667" s="317" t="s">
        <v>5432</v>
      </c>
      <c r="L3667" s="317" t="s">
        <v>9150</v>
      </c>
      <c r="M3667" s="317" t="e">
        <f>VLOOKUP(L3667,[2]Feuil1!$F:$F,1,)</f>
        <v>#N/A</v>
      </c>
      <c r="N3667" s="317"/>
    </row>
    <row r="3668" spans="1:14">
      <c r="A3668" s="317" t="str">
        <f>_xlfn.XLOOKUP(B3668,NRO!I:I,NRO!H:H)</f>
        <v>SGK</v>
      </c>
      <c r="B3668" s="317" t="s">
        <v>1256</v>
      </c>
      <c r="C3668" s="317" t="s">
        <v>4420</v>
      </c>
      <c r="D3668" s="317">
        <v>14.754949999999999</v>
      </c>
      <c r="E3668" s="317">
        <v>-17.24916</v>
      </c>
      <c r="F3668" s="317">
        <v>0</v>
      </c>
      <c r="G3668" s="317">
        <v>8</v>
      </c>
      <c r="H3668" s="317">
        <v>0</v>
      </c>
      <c r="I3668" s="317">
        <v>0</v>
      </c>
      <c r="J3668" s="318" t="s">
        <v>12</v>
      </c>
      <c r="K3668" s="317" t="s">
        <v>5432</v>
      </c>
      <c r="L3668" s="317" t="s">
        <v>9151</v>
      </c>
      <c r="M3668" s="317" t="e">
        <f>VLOOKUP(L3668,[2]Feuil1!$F:$F,1,)</f>
        <v>#N/A</v>
      </c>
      <c r="N3668" s="317"/>
    </row>
    <row r="3669" spans="1:14">
      <c r="A3669" s="317" t="str">
        <f>_xlfn.XLOOKUP(B3669,NRO!I:I,NRO!H:H)</f>
        <v>GDW</v>
      </c>
      <c r="B3669" s="317" t="s">
        <v>692</v>
      </c>
      <c r="C3669" s="317" t="s">
        <v>3816</v>
      </c>
      <c r="D3669" s="317">
        <v>14.77805</v>
      </c>
      <c r="E3669" s="317">
        <v>-17.39903</v>
      </c>
      <c r="F3669" s="317">
        <v>0</v>
      </c>
      <c r="G3669" s="317">
        <v>6</v>
      </c>
      <c r="H3669" s="317">
        <v>0</v>
      </c>
      <c r="I3669" s="317">
        <v>0</v>
      </c>
      <c r="J3669" s="318" t="s">
        <v>12</v>
      </c>
      <c r="K3669" s="317" t="s">
        <v>5432</v>
      </c>
      <c r="L3669" s="317" t="s">
        <v>9152</v>
      </c>
      <c r="M3669" s="317" t="e">
        <f>VLOOKUP(L3669,[2]Feuil1!$F:$F,1,)</f>
        <v>#N/A</v>
      </c>
      <c r="N3669" s="317"/>
    </row>
    <row r="3670" spans="1:14">
      <c r="A3670" s="317" t="str">
        <f>_xlfn.XLOOKUP(B3670,NRO!I:I,NRO!H:H)</f>
        <v>ZIG</v>
      </c>
      <c r="B3670" s="317" t="s">
        <v>1580</v>
      </c>
      <c r="C3670" s="317" t="s">
        <v>3905</v>
      </c>
      <c r="D3670" s="317">
        <v>12.535880000000001</v>
      </c>
      <c r="E3670" s="317">
        <v>-16.28173</v>
      </c>
      <c r="F3670" s="317">
        <v>0</v>
      </c>
      <c r="G3670" s="317">
        <v>8</v>
      </c>
      <c r="H3670" s="317">
        <v>0</v>
      </c>
      <c r="I3670" s="317">
        <v>0</v>
      </c>
      <c r="J3670" s="319" t="s">
        <v>17</v>
      </c>
      <c r="K3670" s="317" t="s">
        <v>5432</v>
      </c>
      <c r="L3670" s="317" t="s">
        <v>9153</v>
      </c>
      <c r="M3670" s="317" t="e">
        <f>VLOOKUP(L3670,[2]Feuil1!$F:$F,1,)</f>
        <v>#N/A</v>
      </c>
      <c r="N3670" s="317"/>
    </row>
    <row r="3671" spans="1:14">
      <c r="A3671" s="317" t="str">
        <f>_xlfn.XLOOKUP(B3671,NRO!I:I,NRO!H:H)</f>
        <v>MBO</v>
      </c>
      <c r="B3671" s="317" t="s">
        <v>1689</v>
      </c>
      <c r="C3671" s="317" t="s">
        <v>4867</v>
      </c>
      <c r="D3671" s="317">
        <v>15.121560000000001</v>
      </c>
      <c r="E3671" s="317">
        <v>-16.883749999999999</v>
      </c>
      <c r="F3671" s="317">
        <v>0</v>
      </c>
      <c r="G3671" s="317">
        <v>6</v>
      </c>
      <c r="H3671" s="317">
        <v>0</v>
      </c>
      <c r="I3671" s="317">
        <v>0</v>
      </c>
      <c r="J3671" s="320" t="s">
        <v>23</v>
      </c>
      <c r="K3671" s="317" t="s">
        <v>5432</v>
      </c>
      <c r="L3671" s="317" t="s">
        <v>9154</v>
      </c>
      <c r="M3671" s="317" t="e">
        <f>VLOOKUP(L3671,[2]Feuil1!$F:$F,1,)</f>
        <v>#N/A</v>
      </c>
      <c r="N3671" s="317"/>
    </row>
    <row r="3672" spans="1:14">
      <c r="A3672" s="317" t="str">
        <f>_xlfn.XLOOKUP(B3672,NRO!I:I,NRO!H:H)</f>
        <v>KLK</v>
      </c>
      <c r="B3672" s="317" t="s">
        <v>1362</v>
      </c>
      <c r="C3672" s="317" t="s">
        <v>3793</v>
      </c>
      <c r="D3672" s="317">
        <v>14.16418</v>
      </c>
      <c r="E3672" s="317">
        <v>-16.057390000000002</v>
      </c>
      <c r="F3672" s="317">
        <v>0</v>
      </c>
      <c r="G3672" s="317">
        <v>8</v>
      </c>
      <c r="H3672" s="317">
        <v>0</v>
      </c>
      <c r="I3672" s="317">
        <v>0</v>
      </c>
      <c r="J3672" s="322" t="s">
        <v>41</v>
      </c>
      <c r="K3672" s="317" t="s">
        <v>5432</v>
      </c>
      <c r="L3672" s="317" t="s">
        <v>9155</v>
      </c>
      <c r="M3672" s="317" t="e">
        <f>VLOOKUP(L3672,[2]Feuil1!$F:$F,1,)</f>
        <v>#N/A</v>
      </c>
      <c r="N3672" s="317"/>
    </row>
    <row r="3673" spans="1:14">
      <c r="A3673" s="317" t="str">
        <f>_xlfn.XLOOKUP(B3673,NRO!I:I,NRO!H:H)</f>
        <v>SDF</v>
      </c>
      <c r="B3673" s="317" t="s">
        <v>480</v>
      </c>
      <c r="C3673" s="317" t="s">
        <v>4130</v>
      </c>
      <c r="D3673" s="317">
        <v>14.72758</v>
      </c>
      <c r="E3673" s="317">
        <v>-17.471309999999999</v>
      </c>
      <c r="F3673" s="317">
        <v>0</v>
      </c>
      <c r="G3673" s="317">
        <v>6</v>
      </c>
      <c r="H3673" s="317">
        <v>0</v>
      </c>
      <c r="I3673" s="317">
        <v>0</v>
      </c>
      <c r="J3673" s="317" t="s">
        <v>19</v>
      </c>
      <c r="K3673" s="317" t="s">
        <v>5432</v>
      </c>
      <c r="L3673" s="317" t="s">
        <v>9156</v>
      </c>
      <c r="M3673" s="317" t="e">
        <f>VLOOKUP(L3673,[2]Feuil1!$F:$F,1,)</f>
        <v>#N/A</v>
      </c>
      <c r="N3673" s="317"/>
    </row>
    <row r="3674" spans="1:14">
      <c r="A3674" s="317" t="str">
        <f>_xlfn.XLOOKUP(B3674,NRO!I:I,NRO!H:H)</f>
        <v>CAM</v>
      </c>
      <c r="B3674" s="317" t="s">
        <v>440</v>
      </c>
      <c r="C3674" s="317" t="s">
        <v>4385</v>
      </c>
      <c r="D3674" s="317">
        <v>14.75132</v>
      </c>
      <c r="E3674" s="317">
        <v>-17.435580000000002</v>
      </c>
      <c r="F3674" s="317">
        <v>0</v>
      </c>
      <c r="G3674" s="317">
        <v>6</v>
      </c>
      <c r="H3674" s="317">
        <v>0</v>
      </c>
      <c r="I3674" s="317">
        <v>0</v>
      </c>
      <c r="J3674" s="318" t="s">
        <v>12</v>
      </c>
      <c r="K3674" s="317" t="s">
        <v>5432</v>
      </c>
      <c r="L3674" s="317" t="s">
        <v>9157</v>
      </c>
      <c r="M3674" s="317" t="e">
        <f>VLOOKUP(L3674,[2]Feuil1!$F:$F,1,)</f>
        <v>#N/A</v>
      </c>
      <c r="N3674" s="317"/>
    </row>
    <row r="3675" spans="1:14">
      <c r="A3675" s="317" t="str">
        <f>_xlfn.XLOOKUP(B3675,NRO!I:I,NRO!H:H)</f>
        <v>ALM</v>
      </c>
      <c r="B3675" s="317" t="s">
        <v>158</v>
      </c>
      <c r="C3675" s="317" t="s">
        <v>4330</v>
      </c>
      <c r="D3675" s="317">
        <v>14.739447</v>
      </c>
      <c r="E3675" s="317">
        <v>-17.511693999999999</v>
      </c>
      <c r="F3675" s="317">
        <v>0</v>
      </c>
      <c r="G3675" s="317">
        <v>6</v>
      </c>
      <c r="H3675" s="317">
        <v>0</v>
      </c>
      <c r="I3675" s="317">
        <v>0</v>
      </c>
      <c r="J3675" s="317" t="s">
        <v>19</v>
      </c>
      <c r="K3675" s="317" t="s">
        <v>5432</v>
      </c>
      <c r="L3675" s="317" t="s">
        <v>9158</v>
      </c>
      <c r="M3675" s="317" t="e">
        <f>VLOOKUP(L3675,[2]Feuil1!$F:$F,1,)</f>
        <v>#N/A</v>
      </c>
      <c r="N3675" s="317"/>
    </row>
    <row r="3676" spans="1:14">
      <c r="A3676" s="317" t="str">
        <f>_xlfn.XLOOKUP(B3676,NRO!I:I,NRO!H:H)</f>
        <v>SVD</v>
      </c>
      <c r="B3676" s="317" t="s">
        <v>1301</v>
      </c>
      <c r="C3676" s="317" t="s">
        <v>5132</v>
      </c>
      <c r="D3676" s="317">
        <v>14.710900000000001</v>
      </c>
      <c r="E3676" s="317">
        <v>-17.46593</v>
      </c>
      <c r="F3676" s="317">
        <v>0</v>
      </c>
      <c r="G3676" s="317">
        <v>6</v>
      </c>
      <c r="H3676" s="317">
        <v>0</v>
      </c>
      <c r="I3676" s="317">
        <v>0</v>
      </c>
      <c r="J3676" s="317" t="s">
        <v>19</v>
      </c>
      <c r="K3676" s="317" t="s">
        <v>5432</v>
      </c>
      <c r="L3676" s="317" t="s">
        <v>9159</v>
      </c>
      <c r="M3676" s="317" t="e">
        <f>VLOOKUP(L3676,[2]Feuil1!$F:$F,1,)</f>
        <v>#N/A</v>
      </c>
      <c r="N3676" s="317"/>
    </row>
    <row r="3677" spans="1:14">
      <c r="A3677" s="317" t="str">
        <f>_xlfn.XLOOKUP(B3677,NRO!I:I,NRO!H:H)</f>
        <v>TIA</v>
      </c>
      <c r="B3677" s="317" t="s">
        <v>1187</v>
      </c>
      <c r="C3677" s="317" t="s">
        <v>4013</v>
      </c>
      <c r="D3677" s="317">
        <v>14.74089622</v>
      </c>
      <c r="E3677" s="317">
        <v>-17.339025119999999</v>
      </c>
      <c r="F3677" s="317">
        <v>0</v>
      </c>
      <c r="G3677" s="317">
        <v>8</v>
      </c>
      <c r="H3677" s="317">
        <v>0</v>
      </c>
      <c r="I3677" s="317">
        <v>0</v>
      </c>
      <c r="J3677" s="318" t="s">
        <v>12</v>
      </c>
      <c r="K3677" s="317" t="s">
        <v>5432</v>
      </c>
      <c r="L3677" s="317" t="s">
        <v>9160</v>
      </c>
      <c r="M3677" s="317" t="e">
        <f>VLOOKUP(L3677,[2]Feuil1!$F:$F,1,)</f>
        <v>#N/A</v>
      </c>
      <c r="N3677" s="317"/>
    </row>
    <row r="3678" spans="1:14">
      <c r="A3678" s="317" t="str">
        <f>_xlfn.XLOOKUP(B3678,NRO!I:I,NRO!H:H)</f>
        <v>NGA</v>
      </c>
      <c r="B3678" s="317" t="s">
        <v>571</v>
      </c>
      <c r="C3678" s="317" t="s">
        <v>4698</v>
      </c>
      <c r="D3678" s="317">
        <v>16.03322</v>
      </c>
      <c r="E3678" s="317">
        <v>-16.448910000000001</v>
      </c>
      <c r="F3678" s="317">
        <v>0</v>
      </c>
      <c r="G3678" s="317">
        <v>6</v>
      </c>
      <c r="H3678" s="317">
        <v>0</v>
      </c>
      <c r="I3678" s="317">
        <v>0</v>
      </c>
      <c r="J3678" s="321" t="s">
        <v>26</v>
      </c>
      <c r="K3678" s="317" t="s">
        <v>5432</v>
      </c>
      <c r="L3678" s="317" t="s">
        <v>9161</v>
      </c>
      <c r="M3678" s="317" t="e">
        <f>VLOOKUP(L3678,[2]Feuil1!$F:$F,1,)</f>
        <v>#N/A</v>
      </c>
      <c r="N3678" s="317"/>
    </row>
    <row r="3679" spans="1:14">
      <c r="A3679" s="317" t="str">
        <f>_xlfn.XLOOKUP(B3679,NRO!I:I,NRO!H:H)</f>
        <v>GMB</v>
      </c>
      <c r="B3679" s="317" t="s">
        <v>1550</v>
      </c>
      <c r="C3679" s="317" t="s">
        <v>3878</v>
      </c>
      <c r="D3679" s="317">
        <v>14.46659</v>
      </c>
      <c r="E3679" s="317">
        <v>-17.01661</v>
      </c>
      <c r="F3679" s="317">
        <v>0</v>
      </c>
      <c r="G3679" s="317">
        <v>8</v>
      </c>
      <c r="H3679" s="317">
        <v>0</v>
      </c>
      <c r="I3679" s="317">
        <v>0</v>
      </c>
      <c r="J3679" s="320" t="s">
        <v>23</v>
      </c>
      <c r="K3679" s="317" t="s">
        <v>5432</v>
      </c>
      <c r="L3679" s="317" t="s">
        <v>9162</v>
      </c>
      <c r="M3679" s="317" t="e">
        <f>VLOOKUP(L3679,[2]Feuil1!$F:$F,1,)</f>
        <v>#N/A</v>
      </c>
      <c r="N3679" s="317"/>
    </row>
    <row r="3680" spans="1:14">
      <c r="A3680" s="317" t="str">
        <f>_xlfn.XLOOKUP(B3680,NRO!I:I,NRO!H:H)</f>
        <v>GMB</v>
      </c>
      <c r="B3680" s="317" t="s">
        <v>1295</v>
      </c>
      <c r="C3680" s="317" t="s">
        <v>4613</v>
      </c>
      <c r="D3680" s="317">
        <v>14.45116</v>
      </c>
      <c r="E3680" s="317">
        <v>-16.981249999999999</v>
      </c>
      <c r="F3680" s="317">
        <v>0</v>
      </c>
      <c r="G3680" s="317">
        <v>8</v>
      </c>
      <c r="H3680" s="317">
        <v>0</v>
      </c>
      <c r="I3680" s="317">
        <v>0</v>
      </c>
      <c r="J3680" s="320" t="s">
        <v>23</v>
      </c>
      <c r="K3680" s="317" t="s">
        <v>5432</v>
      </c>
      <c r="L3680" s="317" t="s">
        <v>9163</v>
      </c>
      <c r="M3680" s="317" t="e">
        <f>VLOOKUP(L3680,[2]Feuil1!$F:$F,1,)</f>
        <v>#N/A</v>
      </c>
      <c r="N3680" s="317"/>
    </row>
    <row r="3681" spans="1:14">
      <c r="A3681" s="317" t="str">
        <f>_xlfn.XLOOKUP(B3681,NRO!I:I,NRO!H:H)</f>
        <v>KLK</v>
      </c>
      <c r="B3681" s="317" t="s">
        <v>1076</v>
      </c>
      <c r="C3681" s="317" t="s">
        <v>3762</v>
      </c>
      <c r="D3681" s="317">
        <v>14.16747</v>
      </c>
      <c r="E3681" s="317">
        <v>-16.061109999999999</v>
      </c>
      <c r="F3681" s="317">
        <v>0</v>
      </c>
      <c r="G3681" s="317">
        <v>8</v>
      </c>
      <c r="H3681" s="317">
        <v>0</v>
      </c>
      <c r="I3681" s="317">
        <v>0</v>
      </c>
      <c r="J3681" s="322" t="s">
        <v>41</v>
      </c>
      <c r="K3681" s="317" t="s">
        <v>5432</v>
      </c>
      <c r="L3681" s="317" t="s">
        <v>9164</v>
      </c>
      <c r="M3681" s="317" t="e">
        <f>VLOOKUP(L3681,[2]Feuil1!$F:$F,1,)</f>
        <v>#N/A</v>
      </c>
      <c r="N3681" s="317"/>
    </row>
    <row r="3682" spans="1:14">
      <c r="A3682" s="317" t="str">
        <f>_xlfn.XLOOKUP(B3682,NRO!I:I,NRO!H:H)</f>
        <v>THS</v>
      </c>
      <c r="B3682" s="317" t="s">
        <v>1132</v>
      </c>
      <c r="C3682" s="317" t="s">
        <v>4799</v>
      </c>
      <c r="D3682" s="317">
        <v>14.79603</v>
      </c>
      <c r="E3682" s="317">
        <v>-16.94209</v>
      </c>
      <c r="F3682" s="317">
        <v>0</v>
      </c>
      <c r="G3682" s="317">
        <v>8</v>
      </c>
      <c r="H3682" s="317">
        <v>0</v>
      </c>
      <c r="I3682" s="317">
        <v>0</v>
      </c>
      <c r="J3682" s="320" t="s">
        <v>23</v>
      </c>
      <c r="K3682" s="317" t="s">
        <v>5432</v>
      </c>
      <c r="L3682" s="317" t="s">
        <v>9165</v>
      </c>
      <c r="M3682" s="317" t="e">
        <f>VLOOKUP(L3682,[2]Feuil1!$F:$F,1,)</f>
        <v>#N/A</v>
      </c>
      <c r="N3682" s="317"/>
    </row>
    <row r="3683" spans="1:14">
      <c r="A3683" s="317" t="str">
        <f>_xlfn.XLOOKUP(B3683,NRO!I:I,NRO!H:H)</f>
        <v>TIA</v>
      </c>
      <c r="B3683" s="317" t="s">
        <v>1539</v>
      </c>
      <c r="C3683" s="317" t="s">
        <v>4402</v>
      </c>
      <c r="D3683" s="317">
        <v>14.755649999999999</v>
      </c>
      <c r="E3683" s="317">
        <v>-17.368480000000002</v>
      </c>
      <c r="F3683" s="317">
        <v>0</v>
      </c>
      <c r="G3683" s="317">
        <v>8</v>
      </c>
      <c r="H3683" s="317">
        <v>0</v>
      </c>
      <c r="I3683" s="317">
        <v>0</v>
      </c>
      <c r="J3683" s="318" t="s">
        <v>12</v>
      </c>
      <c r="K3683" s="317" t="s">
        <v>5432</v>
      </c>
      <c r="L3683" s="317" t="s">
        <v>9166</v>
      </c>
      <c r="M3683" s="317" t="e">
        <f>VLOOKUP(L3683,[2]Feuil1!$F:$F,1,)</f>
        <v>#N/A</v>
      </c>
      <c r="N3683" s="317"/>
    </row>
    <row r="3684" spans="1:14">
      <c r="A3684" s="317" t="str">
        <f>_xlfn.XLOOKUP(B3684,NRO!I:I,NRO!H:H)</f>
        <v>TIA</v>
      </c>
      <c r="B3684" s="317" t="s">
        <v>797</v>
      </c>
      <c r="C3684" s="317" t="s">
        <v>3849</v>
      </c>
      <c r="D3684" s="317">
        <v>14.75948</v>
      </c>
      <c r="E3684" s="317">
        <v>-17.390969999999999</v>
      </c>
      <c r="F3684" s="317">
        <v>0</v>
      </c>
      <c r="G3684" s="317">
        <v>6</v>
      </c>
      <c r="H3684" s="317">
        <v>0</v>
      </c>
      <c r="I3684" s="317">
        <v>0</v>
      </c>
      <c r="J3684" s="318" t="s">
        <v>12</v>
      </c>
      <c r="K3684" s="317" t="s">
        <v>5432</v>
      </c>
      <c r="L3684" s="317" t="s">
        <v>9167</v>
      </c>
      <c r="M3684" s="317" t="e">
        <f>VLOOKUP(L3684,[2]Feuil1!$F:$F,1,)</f>
        <v>#N/A</v>
      </c>
      <c r="N3684" s="317"/>
    </row>
    <row r="3685" spans="1:14">
      <c r="A3685" s="317" t="str">
        <f>_xlfn.XLOOKUP(B3685,NRO!I:I,NRO!H:H)</f>
        <v>ALM</v>
      </c>
      <c r="B3685" s="317" t="s">
        <v>257</v>
      </c>
      <c r="C3685" s="317" t="s">
        <v>5038</v>
      </c>
      <c r="D3685" s="317">
        <v>14.742419999999999</v>
      </c>
      <c r="E3685" s="317">
        <v>-17.51089</v>
      </c>
      <c r="F3685" s="317">
        <v>0</v>
      </c>
      <c r="G3685" s="317">
        <v>6</v>
      </c>
      <c r="H3685" s="317">
        <v>0</v>
      </c>
      <c r="I3685" s="317">
        <v>0</v>
      </c>
      <c r="J3685" s="317" t="s">
        <v>19</v>
      </c>
      <c r="K3685" s="317" t="s">
        <v>5432</v>
      </c>
      <c r="L3685" s="317" t="s">
        <v>9168</v>
      </c>
      <c r="M3685" s="317" t="e">
        <f>VLOOKUP(L3685,[2]Feuil1!$F:$F,1,)</f>
        <v>#N/A</v>
      </c>
      <c r="N3685" s="317"/>
    </row>
    <row r="3686" spans="1:14">
      <c r="A3686" s="317" t="str">
        <f>_xlfn.XLOOKUP(B3686,NRO!I:I,NRO!H:H)</f>
        <v>SVD</v>
      </c>
      <c r="B3686" s="317" t="s">
        <v>340</v>
      </c>
      <c r="C3686" s="317" t="s">
        <v>4046</v>
      </c>
      <c r="D3686" s="317">
        <v>14.720190000000001</v>
      </c>
      <c r="E3686" s="317">
        <v>-17.450140000000001</v>
      </c>
      <c r="F3686" s="317">
        <v>0</v>
      </c>
      <c r="G3686" s="317">
        <v>6</v>
      </c>
      <c r="H3686" s="317">
        <v>0</v>
      </c>
      <c r="I3686" s="317">
        <v>0</v>
      </c>
      <c r="J3686" s="317" t="s">
        <v>19</v>
      </c>
      <c r="K3686" s="317" t="s">
        <v>5432</v>
      </c>
      <c r="L3686" s="317" t="s">
        <v>9169</v>
      </c>
      <c r="M3686" s="317" t="e">
        <f>VLOOKUP(L3686,[2]Feuil1!$F:$F,1,)</f>
        <v>#N/A</v>
      </c>
      <c r="N3686" s="317"/>
    </row>
    <row r="3687" spans="1:14">
      <c r="A3687" s="317" t="str">
        <f>_xlfn.XLOOKUP(B3687,NRO!I:I,NRO!H:H)</f>
        <v>CAM</v>
      </c>
      <c r="B3687" s="317" t="s">
        <v>631</v>
      </c>
      <c r="C3687" s="317" t="s">
        <v>4069</v>
      </c>
      <c r="D3687" s="317">
        <v>14.75712</v>
      </c>
      <c r="E3687" s="317">
        <v>-17.433</v>
      </c>
      <c r="F3687" s="317">
        <v>0</v>
      </c>
      <c r="G3687" s="317">
        <v>6</v>
      </c>
      <c r="H3687" s="317">
        <v>0</v>
      </c>
      <c r="I3687" s="317">
        <v>0</v>
      </c>
      <c r="J3687" s="318" t="s">
        <v>12</v>
      </c>
      <c r="K3687" s="317" t="s">
        <v>5432</v>
      </c>
      <c r="L3687" s="317" t="s">
        <v>9170</v>
      </c>
      <c r="M3687" s="317" t="e">
        <f>VLOOKUP(L3687,[2]Feuil1!$F:$F,1,)</f>
        <v>#N/A</v>
      </c>
      <c r="N3687" s="317"/>
    </row>
    <row r="3688" spans="1:14">
      <c r="A3688" s="317" t="str">
        <f>_xlfn.XLOOKUP(B3688,NRO!I:I,NRO!H:H)</f>
        <v>MBO</v>
      </c>
      <c r="B3688" s="317" t="s">
        <v>1693</v>
      </c>
      <c r="C3688" s="317" t="s">
        <v>4875</v>
      </c>
      <c r="D3688" s="317">
        <v>15.1393</v>
      </c>
      <c r="E3688" s="317">
        <v>-16.886299999999999</v>
      </c>
      <c r="F3688" s="317">
        <v>0</v>
      </c>
      <c r="G3688" s="317">
        <v>6</v>
      </c>
      <c r="H3688" s="317">
        <v>0</v>
      </c>
      <c r="I3688" s="317">
        <v>0</v>
      </c>
      <c r="J3688" s="320" t="s">
        <v>23</v>
      </c>
      <c r="K3688" s="317" t="s">
        <v>5432</v>
      </c>
      <c r="L3688" s="317" t="s">
        <v>9171</v>
      </c>
      <c r="M3688" s="317" t="e">
        <f>VLOOKUP(L3688,[2]Feuil1!$F:$F,1,)</f>
        <v>#N/A</v>
      </c>
      <c r="N3688" s="317"/>
    </row>
    <row r="3689" spans="1:14">
      <c r="A3689" s="317" t="str">
        <f>_xlfn.XLOOKUP(B3689,NRO!I:I,NRO!H:H)</f>
        <v>MED</v>
      </c>
      <c r="B3689" s="317" t="s">
        <v>188</v>
      </c>
      <c r="C3689" s="317" t="s">
        <v>4103</v>
      </c>
      <c r="D3689" s="317">
        <v>14.68946</v>
      </c>
      <c r="E3689" s="317">
        <v>-17.45598</v>
      </c>
      <c r="F3689" s="317">
        <v>0</v>
      </c>
      <c r="G3689" s="317">
        <v>6</v>
      </c>
      <c r="H3689" s="317">
        <v>0</v>
      </c>
      <c r="I3689" s="317">
        <v>0</v>
      </c>
      <c r="J3689" s="317" t="s">
        <v>19</v>
      </c>
      <c r="K3689" s="317" t="s">
        <v>5432</v>
      </c>
      <c r="L3689" s="317" t="s">
        <v>9172</v>
      </c>
      <c r="M3689" s="317" t="e">
        <f>VLOOKUP(L3689,[2]Feuil1!$F:$F,1,)</f>
        <v>#N/A</v>
      </c>
      <c r="N3689" s="317"/>
    </row>
    <row r="3690" spans="1:14">
      <c r="A3690" s="317" t="str">
        <f>_xlfn.XLOOKUP(B3690,NRO!I:I,NRO!H:H)</f>
        <v>GMB</v>
      </c>
      <c r="B3690" s="317" t="s">
        <v>1295</v>
      </c>
      <c r="C3690" s="317" t="s">
        <v>4403</v>
      </c>
      <c r="D3690" s="317">
        <v>14.447939999999999</v>
      </c>
      <c r="E3690" s="317">
        <v>-16.969809999999999</v>
      </c>
      <c r="F3690" s="317">
        <v>0</v>
      </c>
      <c r="G3690" s="317">
        <v>8</v>
      </c>
      <c r="H3690" s="317">
        <v>0</v>
      </c>
      <c r="I3690" s="317">
        <v>0</v>
      </c>
      <c r="J3690" s="320" t="s">
        <v>23</v>
      </c>
      <c r="K3690" s="317" t="s">
        <v>5432</v>
      </c>
      <c r="L3690" s="317" t="s">
        <v>9173</v>
      </c>
      <c r="M3690" s="317" t="e">
        <f>VLOOKUP(L3690,[2]Feuil1!$F:$F,1,)</f>
        <v>#N/A</v>
      </c>
      <c r="N3690" s="317"/>
    </row>
    <row r="3691" spans="1:14">
      <c r="A3691" s="317" t="str">
        <f>_xlfn.XLOOKUP(B3691,NRO!I:I,NRO!H:H)</f>
        <v>GDW</v>
      </c>
      <c r="B3691" s="317" t="s">
        <v>823</v>
      </c>
      <c r="C3691" s="317" t="s">
        <v>3844</v>
      </c>
      <c r="D3691" s="317">
        <v>14.784369999999999</v>
      </c>
      <c r="E3691" s="317">
        <v>-17.38073</v>
      </c>
      <c r="F3691" s="317">
        <v>0</v>
      </c>
      <c r="G3691" s="317">
        <v>6</v>
      </c>
      <c r="H3691" s="317">
        <v>0</v>
      </c>
      <c r="I3691" s="317">
        <v>0</v>
      </c>
      <c r="J3691" s="318" t="s">
        <v>12</v>
      </c>
      <c r="K3691" s="317" t="s">
        <v>5432</v>
      </c>
      <c r="L3691" s="317" t="s">
        <v>9174</v>
      </c>
      <c r="M3691" s="317" t="e">
        <f>VLOOKUP(L3691,[2]Feuil1!$F:$F,1,)</f>
        <v>#N/A</v>
      </c>
      <c r="N3691" s="317"/>
    </row>
    <row r="3692" spans="1:14">
      <c r="A3692" s="317" t="str">
        <f>_xlfn.XLOOKUP(B3692,NRO!I:I,NRO!H:H)</f>
        <v>ACA</v>
      </c>
      <c r="B3692" s="317" t="s">
        <v>648</v>
      </c>
      <c r="C3692" s="317" t="s">
        <v>5373</v>
      </c>
      <c r="D3692" s="317">
        <v>14.70825</v>
      </c>
      <c r="E3692" s="317">
        <v>-17.446919999999999</v>
      </c>
      <c r="F3692" s="317">
        <v>0</v>
      </c>
      <c r="G3692" s="317">
        <v>6</v>
      </c>
      <c r="H3692" s="317">
        <v>0</v>
      </c>
      <c r="I3692" s="317">
        <v>0</v>
      </c>
      <c r="J3692" s="317" t="s">
        <v>19</v>
      </c>
      <c r="K3692" s="317" t="s">
        <v>5432</v>
      </c>
      <c r="L3692" s="317" t="s">
        <v>9175</v>
      </c>
      <c r="M3692" s="317" t="e">
        <f>VLOOKUP(L3692,[2]Feuil1!$F:$F,1,)</f>
        <v>#N/A</v>
      </c>
      <c r="N3692" s="317"/>
    </row>
    <row r="3693" spans="1:14">
      <c r="A3693" s="317" t="str">
        <f>_xlfn.XLOOKUP(B3693,NRO!I:I,NRO!H:H)</f>
        <v>SMN</v>
      </c>
      <c r="B3693" s="317" t="s">
        <v>474</v>
      </c>
      <c r="C3693" s="317" t="s">
        <v>4890</v>
      </c>
      <c r="D3693" s="317">
        <v>14.477029999999999</v>
      </c>
      <c r="E3693" s="317">
        <v>-17.069459999999999</v>
      </c>
      <c r="F3693" s="317">
        <v>0</v>
      </c>
      <c r="G3693" s="317">
        <v>6</v>
      </c>
      <c r="H3693" s="317">
        <v>0</v>
      </c>
      <c r="I3693" s="317">
        <v>0</v>
      </c>
      <c r="J3693" s="320" t="s">
        <v>23</v>
      </c>
      <c r="K3693" s="317" t="s">
        <v>5432</v>
      </c>
      <c r="L3693" s="317" t="s">
        <v>9176</v>
      </c>
      <c r="M3693" s="317" t="e">
        <f>VLOOKUP(L3693,[2]Feuil1!$F:$F,1,)</f>
        <v>#N/A</v>
      </c>
      <c r="N3693" s="317"/>
    </row>
    <row r="3694" spans="1:14">
      <c r="A3694" s="317" t="str">
        <f>_xlfn.XLOOKUP(B3694,NRO!I:I,NRO!H:H)</f>
        <v>KMR</v>
      </c>
      <c r="B3694" s="317" t="s">
        <v>1304</v>
      </c>
      <c r="C3694" s="317" t="s">
        <v>3831</v>
      </c>
      <c r="D3694" s="317">
        <v>14.7675</v>
      </c>
      <c r="E3694" s="317">
        <v>-17.365379999999998</v>
      </c>
      <c r="F3694" s="317">
        <v>0</v>
      </c>
      <c r="G3694" s="317">
        <v>8</v>
      </c>
      <c r="H3694" s="317">
        <v>0</v>
      </c>
      <c r="I3694" s="317">
        <v>0</v>
      </c>
      <c r="J3694" s="318" t="s">
        <v>12</v>
      </c>
      <c r="K3694" s="317" t="s">
        <v>5432</v>
      </c>
      <c r="L3694" s="317" t="s">
        <v>9177</v>
      </c>
      <c r="M3694" s="317" t="e">
        <f>VLOOKUP(L3694,[2]Feuil1!$F:$F,1,)</f>
        <v>#N/A</v>
      </c>
      <c r="N3694" s="317"/>
    </row>
    <row r="3695" spans="1:14">
      <c r="A3695" s="317" t="str">
        <f>_xlfn.XLOOKUP(B3695,NRO!I:I,NRO!H:H)</f>
        <v>KMR</v>
      </c>
      <c r="B3695" s="317" t="s">
        <v>778</v>
      </c>
      <c r="C3695" s="317" t="s">
        <v>4091</v>
      </c>
      <c r="D3695" s="317">
        <v>14.787739999999999</v>
      </c>
      <c r="E3695" s="317">
        <v>-17.330880000000001</v>
      </c>
      <c r="F3695" s="317">
        <v>0</v>
      </c>
      <c r="G3695" s="317">
        <v>6</v>
      </c>
      <c r="H3695" s="317">
        <v>0</v>
      </c>
      <c r="I3695" s="317">
        <v>0</v>
      </c>
      <c r="J3695" s="318" t="s">
        <v>12</v>
      </c>
      <c r="K3695" s="317" t="s">
        <v>5432</v>
      </c>
      <c r="L3695" s="317" t="s">
        <v>9178</v>
      </c>
      <c r="M3695" s="317" t="e">
        <f>VLOOKUP(L3695,[2]Feuil1!$F:$F,1,)</f>
        <v>#N/A</v>
      </c>
      <c r="N3695" s="317"/>
    </row>
    <row r="3696" spans="1:14">
      <c r="A3696" s="317" t="str">
        <f>_xlfn.XLOOKUP(B3696,NRO!I:I,NRO!H:H)</f>
        <v>RUF</v>
      </c>
      <c r="B3696" s="317" t="s">
        <v>1337</v>
      </c>
      <c r="C3696" s="317" t="s">
        <v>3902</v>
      </c>
      <c r="D3696" s="317">
        <v>14.715529</v>
      </c>
      <c r="E3696" s="317">
        <v>-17.263667999999999</v>
      </c>
      <c r="F3696" s="317">
        <v>0</v>
      </c>
      <c r="G3696" s="317">
        <v>8</v>
      </c>
      <c r="H3696" s="317">
        <v>0</v>
      </c>
      <c r="I3696" s="317">
        <v>0</v>
      </c>
      <c r="J3696" s="318" t="s">
        <v>12</v>
      </c>
      <c r="K3696" s="317" t="s">
        <v>5432</v>
      </c>
      <c r="L3696" s="317" t="s">
        <v>9179</v>
      </c>
      <c r="M3696" s="317" t="e">
        <f>VLOOKUP(L3696,[2]Feuil1!$F:$F,1,)</f>
        <v>#N/A</v>
      </c>
      <c r="N3696" s="317"/>
    </row>
    <row r="3697" spans="1:14">
      <c r="A3697" s="317" t="e">
        <f>_xlfn.XLOOKUP(B3697,NRO!I:I,NRO!H:H)</f>
        <v>#N/A</v>
      </c>
      <c r="B3697" s="317" t="s">
        <v>5374</v>
      </c>
      <c r="C3697" s="317" t="s">
        <v>4987</v>
      </c>
      <c r="D3697" s="317">
        <v>14.73185</v>
      </c>
      <c r="E3697" s="317">
        <v>-17.45364</v>
      </c>
      <c r="F3697" s="317">
        <v>0</v>
      </c>
      <c r="G3697" s="317">
        <v>6</v>
      </c>
      <c r="H3697" s="317">
        <v>0</v>
      </c>
      <c r="I3697" s="317">
        <v>0</v>
      </c>
      <c r="J3697" s="317" t="s">
        <v>19</v>
      </c>
      <c r="K3697" s="317" t="s">
        <v>5432</v>
      </c>
      <c r="L3697" s="317" t="s">
        <v>9180</v>
      </c>
      <c r="M3697" s="317" t="e">
        <f>VLOOKUP(L3697,[2]Feuil1!$F:$F,1,)</f>
        <v>#N/A</v>
      </c>
      <c r="N3697" s="317"/>
    </row>
    <row r="3698" spans="1:14">
      <c r="A3698" s="317" t="str">
        <f>_xlfn.XLOOKUP(B3698,NRO!I:I,NRO!H:H)</f>
        <v>KLK</v>
      </c>
      <c r="B3698" s="317" t="s">
        <v>1640</v>
      </c>
      <c r="C3698" s="317" t="s">
        <v>3820</v>
      </c>
      <c r="D3698" s="317">
        <v>14.147030000000001</v>
      </c>
      <c r="E3698" s="317">
        <v>-16.11008</v>
      </c>
      <c r="F3698" s="317">
        <v>0</v>
      </c>
      <c r="G3698" s="317">
        <v>8</v>
      </c>
      <c r="H3698" s="317">
        <v>0</v>
      </c>
      <c r="I3698" s="317">
        <v>0</v>
      </c>
      <c r="J3698" s="322" t="s">
        <v>41</v>
      </c>
      <c r="K3698" s="317" t="s">
        <v>5432</v>
      </c>
      <c r="L3698" s="317" t="s">
        <v>9181</v>
      </c>
      <c r="M3698" s="317" t="e">
        <f>VLOOKUP(L3698,[2]Feuil1!$F:$F,1,)</f>
        <v>#N/A</v>
      </c>
      <c r="N3698" s="317"/>
    </row>
    <row r="3699" spans="1:14">
      <c r="A3699" s="317" t="str">
        <f>_xlfn.XLOOKUP(B3699,NRO!I:I,NRO!H:H)</f>
        <v>SMN</v>
      </c>
      <c r="B3699" s="317" t="s">
        <v>442</v>
      </c>
      <c r="C3699" s="317" t="s">
        <v>4864</v>
      </c>
      <c r="D3699" s="317">
        <v>14.4605</v>
      </c>
      <c r="E3699" s="317">
        <v>-17.057179999999999</v>
      </c>
      <c r="F3699" s="317">
        <v>0</v>
      </c>
      <c r="G3699" s="317">
        <v>6</v>
      </c>
      <c r="H3699" s="317">
        <v>0</v>
      </c>
      <c r="I3699" s="317">
        <v>0</v>
      </c>
      <c r="J3699" s="320" t="s">
        <v>23</v>
      </c>
      <c r="K3699" s="317" t="s">
        <v>5432</v>
      </c>
      <c r="L3699" s="317" t="s">
        <v>9182</v>
      </c>
      <c r="M3699" s="317" t="e">
        <f>VLOOKUP(L3699,[2]Feuil1!$F:$F,1,)</f>
        <v>#N/A</v>
      </c>
      <c r="N3699" s="317"/>
    </row>
    <row r="3700" spans="1:14">
      <c r="A3700" s="317" t="str">
        <f>_xlfn.XLOOKUP(B3700,NRO!I:I,NRO!H:H)</f>
        <v>SMN</v>
      </c>
      <c r="B3700" s="317" t="s">
        <v>530</v>
      </c>
      <c r="C3700" s="317" t="s">
        <v>4916</v>
      </c>
      <c r="D3700" s="317">
        <v>14.465579999999999</v>
      </c>
      <c r="E3700" s="317">
        <v>-17.03641</v>
      </c>
      <c r="F3700" s="317">
        <v>0</v>
      </c>
      <c r="G3700" s="317">
        <v>6</v>
      </c>
      <c r="H3700" s="317">
        <v>0</v>
      </c>
      <c r="I3700" s="317">
        <v>0</v>
      </c>
      <c r="J3700" s="320" t="s">
        <v>23</v>
      </c>
      <c r="K3700" s="317" t="s">
        <v>5432</v>
      </c>
      <c r="L3700" s="317" t="s">
        <v>9183</v>
      </c>
      <c r="M3700" s="317" t="e">
        <f>VLOOKUP(L3700,[2]Feuil1!$F:$F,1,)</f>
        <v>#N/A</v>
      </c>
      <c r="N3700" s="317"/>
    </row>
    <row r="3701" spans="1:14">
      <c r="A3701" s="317" t="str">
        <f>_xlfn.XLOOKUP(B3701,NRO!I:I,NRO!H:H)</f>
        <v>TIA</v>
      </c>
      <c r="B3701" s="317" t="s">
        <v>1009</v>
      </c>
      <c r="C3701" s="317" t="s">
        <v>4413</v>
      </c>
      <c r="D3701" s="317">
        <v>14.75188</v>
      </c>
      <c r="E3701" s="317">
        <v>-17.34393</v>
      </c>
      <c r="F3701" s="317">
        <v>0</v>
      </c>
      <c r="G3701" s="317">
        <v>8</v>
      </c>
      <c r="H3701" s="317">
        <v>0</v>
      </c>
      <c r="I3701" s="317">
        <v>0</v>
      </c>
      <c r="J3701" s="318" t="s">
        <v>12</v>
      </c>
      <c r="K3701" s="317" t="s">
        <v>5432</v>
      </c>
      <c r="L3701" s="317" t="s">
        <v>9184</v>
      </c>
      <c r="M3701" s="317" t="e">
        <f>VLOOKUP(L3701,[2]Feuil1!$F:$F,1,)</f>
        <v>#N/A</v>
      </c>
      <c r="N3701" s="317"/>
    </row>
    <row r="3702" spans="1:14">
      <c r="A3702" s="317" t="str">
        <f>_xlfn.XLOOKUP(B3702,NRO!I:I,NRO!H:H)</f>
        <v>MBR</v>
      </c>
      <c r="B3702" s="317" t="s">
        <v>891</v>
      </c>
      <c r="C3702" s="317" t="s">
        <v>3758</v>
      </c>
      <c r="D3702" s="317">
        <v>14.372199999999999</v>
      </c>
      <c r="E3702" s="317">
        <v>-16.93281</v>
      </c>
      <c r="F3702" s="317">
        <v>0</v>
      </c>
      <c r="G3702" s="317">
        <v>8</v>
      </c>
      <c r="H3702" s="317">
        <v>0</v>
      </c>
      <c r="I3702" s="317">
        <v>0</v>
      </c>
      <c r="J3702" s="320" t="s">
        <v>23</v>
      </c>
      <c r="K3702" s="317" t="s">
        <v>5432</v>
      </c>
      <c r="L3702" s="317" t="s">
        <v>9185</v>
      </c>
      <c r="M3702" s="317" t="e">
        <f>VLOOKUP(L3702,[2]Feuil1!$F:$F,1,)</f>
        <v>#N/A</v>
      </c>
      <c r="N3702" s="317"/>
    </row>
    <row r="3703" spans="1:14">
      <c r="A3703" s="317" t="str">
        <f>_xlfn.XLOOKUP(B3703,NRO!I:I,NRO!H:H)</f>
        <v>MBO</v>
      </c>
      <c r="B3703" s="317" t="s">
        <v>1693</v>
      </c>
      <c r="C3703" s="317" t="s">
        <v>4553</v>
      </c>
      <c r="D3703" s="317">
        <v>15.13358</v>
      </c>
      <c r="E3703" s="317">
        <v>-16.88531</v>
      </c>
      <c r="F3703" s="317">
        <v>0</v>
      </c>
      <c r="G3703" s="317">
        <v>6</v>
      </c>
      <c r="H3703" s="317">
        <v>0</v>
      </c>
      <c r="I3703" s="317">
        <v>0</v>
      </c>
      <c r="J3703" s="320" t="s">
        <v>23</v>
      </c>
      <c r="K3703" s="317" t="s">
        <v>5432</v>
      </c>
      <c r="L3703" s="317" t="s">
        <v>9186</v>
      </c>
      <c r="M3703" s="317" t="e">
        <f>VLOOKUP(L3703,[2]Feuil1!$F:$F,1,)</f>
        <v>#N/A</v>
      </c>
      <c r="N3703" s="317"/>
    </row>
    <row r="3704" spans="1:14">
      <c r="A3704" s="317" t="str">
        <f>_xlfn.XLOOKUP(B3704,NRO!I:I,NRO!H:H)</f>
        <v>GMB</v>
      </c>
      <c r="B3704" s="317" t="s">
        <v>1105</v>
      </c>
      <c r="C3704" s="317" t="s">
        <v>4025</v>
      </c>
      <c r="D3704" s="317">
        <v>14.44304</v>
      </c>
      <c r="E3704" s="317">
        <v>-16.96585</v>
      </c>
      <c r="F3704" s="317">
        <v>0</v>
      </c>
      <c r="G3704" s="317">
        <v>8</v>
      </c>
      <c r="H3704" s="317">
        <v>0</v>
      </c>
      <c r="I3704" s="317">
        <v>0</v>
      </c>
      <c r="J3704" s="320" t="s">
        <v>23</v>
      </c>
      <c r="K3704" s="317" t="s">
        <v>5432</v>
      </c>
      <c r="L3704" s="317" t="s">
        <v>9187</v>
      </c>
      <c r="M3704" s="317" t="e">
        <f>VLOOKUP(L3704,[2]Feuil1!$F:$F,1,)</f>
        <v>#N/A</v>
      </c>
      <c r="N3704" s="317"/>
    </row>
    <row r="3705" spans="1:14">
      <c r="A3705" s="317" t="e">
        <f>_xlfn.XLOOKUP(B3705,NRO!I:I,NRO!H:H)</f>
        <v>#N/A</v>
      </c>
      <c r="B3705" s="317" t="s">
        <v>5026</v>
      </c>
      <c r="C3705" s="317" t="s">
        <v>5163</v>
      </c>
      <c r="D3705" s="317">
        <v>14.6965</v>
      </c>
      <c r="E3705" s="317">
        <v>-17.460049999999999</v>
      </c>
      <c r="F3705" s="317">
        <v>0</v>
      </c>
      <c r="G3705" s="317">
        <v>48</v>
      </c>
      <c r="H3705" s="317">
        <v>0</v>
      </c>
      <c r="I3705" s="317">
        <v>0</v>
      </c>
      <c r="J3705" s="317" t="s">
        <v>19</v>
      </c>
      <c r="K3705" s="317" t="s">
        <v>5432</v>
      </c>
      <c r="L3705" s="317" t="s">
        <v>9188</v>
      </c>
      <c r="M3705" s="317" t="e">
        <f>VLOOKUP(L3705,[2]Feuil1!$F:$F,1,)</f>
        <v>#N/A</v>
      </c>
      <c r="N3705" s="317"/>
    </row>
    <row r="3706" spans="1:14">
      <c r="A3706" s="317" t="str">
        <f>_xlfn.XLOOKUP(B3706,NRO!I:I,NRO!H:H)</f>
        <v>FAT</v>
      </c>
      <c r="B3706" s="317" t="s">
        <v>1291</v>
      </c>
      <c r="C3706" s="317" t="s">
        <v>3761</v>
      </c>
      <c r="D3706" s="317">
        <v>14.342140000000001</v>
      </c>
      <c r="E3706" s="317">
        <v>-16.399319999999999</v>
      </c>
      <c r="F3706" s="317">
        <v>0</v>
      </c>
      <c r="G3706" s="317">
        <v>8</v>
      </c>
      <c r="H3706" s="317">
        <v>0</v>
      </c>
      <c r="I3706" s="317">
        <v>0</v>
      </c>
      <c r="J3706" s="322" t="s">
        <v>41</v>
      </c>
      <c r="K3706" s="317" t="s">
        <v>5432</v>
      </c>
      <c r="L3706" s="317" t="s">
        <v>9189</v>
      </c>
      <c r="M3706" s="317" t="e">
        <f>VLOOKUP(L3706,[2]Feuil1!$F:$F,1,)</f>
        <v>#N/A</v>
      </c>
      <c r="N3706" s="317"/>
    </row>
    <row r="3707" spans="1:14">
      <c r="A3707" s="317" t="str">
        <f>_xlfn.XLOOKUP(B3707,NRO!I:I,NRO!H:H)</f>
        <v>HAN</v>
      </c>
      <c r="B3707" s="317" t="s">
        <v>380</v>
      </c>
      <c r="C3707" s="317" t="s">
        <v>5375</v>
      </c>
      <c r="D3707" s="317">
        <v>14.70185</v>
      </c>
      <c r="E3707" s="317">
        <v>-17.424299999999999</v>
      </c>
      <c r="F3707" s="317">
        <v>0</v>
      </c>
      <c r="G3707" s="317">
        <v>6</v>
      </c>
      <c r="H3707" s="317">
        <v>0</v>
      </c>
      <c r="I3707" s="317">
        <v>0</v>
      </c>
      <c r="J3707" s="317" t="s">
        <v>19</v>
      </c>
      <c r="K3707" s="317" t="s">
        <v>5432</v>
      </c>
      <c r="L3707" s="317" t="s">
        <v>9190</v>
      </c>
      <c r="M3707" s="317" t="e">
        <f>VLOOKUP(L3707,[2]Feuil1!$F:$F,1,)</f>
        <v>#N/A</v>
      </c>
      <c r="N3707" s="317"/>
    </row>
    <row r="3708" spans="1:14">
      <c r="A3708" s="317" t="str">
        <f>_xlfn.XLOOKUP(B3708,NRO!I:I,NRO!H:H)</f>
        <v>MBW</v>
      </c>
      <c r="B3708" s="317" t="s">
        <v>730</v>
      </c>
      <c r="C3708" s="317" t="s">
        <v>3842</v>
      </c>
      <c r="D3708" s="317">
        <v>14.741440000000001</v>
      </c>
      <c r="E3708" s="317">
        <v>-17.26972</v>
      </c>
      <c r="F3708" s="317">
        <v>0</v>
      </c>
      <c r="G3708" s="317">
        <v>6</v>
      </c>
      <c r="H3708" s="317">
        <v>0</v>
      </c>
      <c r="I3708" s="317">
        <v>0</v>
      </c>
      <c r="J3708" s="318" t="s">
        <v>12</v>
      </c>
      <c r="K3708" s="317" t="s">
        <v>5432</v>
      </c>
      <c r="L3708" s="317" t="s">
        <v>9191</v>
      </c>
      <c r="M3708" s="317" t="str">
        <f>VLOOKUP(L3708,[2]Feuil1!$F:$F,1,)</f>
        <v>O_MBW_R28_250-251_7</v>
      </c>
      <c r="N3708" s="317"/>
    </row>
    <row r="3709" spans="1:14">
      <c r="A3709" s="317" t="str">
        <f>_xlfn.XLOOKUP(B3709,NRO!I:I,NRO!H:H)</f>
        <v>DMD</v>
      </c>
      <c r="B3709" s="317" t="s">
        <v>1538</v>
      </c>
      <c r="C3709" s="317" t="s">
        <v>3897</v>
      </c>
      <c r="D3709" s="317">
        <v>14.72748</v>
      </c>
      <c r="E3709" s="317">
        <v>-17.179659999999998</v>
      </c>
      <c r="F3709" s="317">
        <v>0</v>
      </c>
      <c r="G3709" s="317">
        <v>8</v>
      </c>
      <c r="H3709" s="317">
        <v>0</v>
      </c>
      <c r="I3709" s="317">
        <v>0</v>
      </c>
      <c r="J3709" s="318" t="s">
        <v>12</v>
      </c>
      <c r="K3709" s="317" t="s">
        <v>5432</v>
      </c>
      <c r="L3709" s="317" t="s">
        <v>9192</v>
      </c>
      <c r="M3709" s="317" t="e">
        <f>VLOOKUP(L3709,[2]Feuil1!$F:$F,1,)</f>
        <v>#N/A</v>
      </c>
      <c r="N3709" s="317"/>
    </row>
    <row r="3710" spans="1:14">
      <c r="A3710" s="317" t="str">
        <f>_xlfn.XLOOKUP(B3710,NRO!I:I,NRO!H:H)</f>
        <v>STL</v>
      </c>
      <c r="B3710" s="317" t="s">
        <v>1117</v>
      </c>
      <c r="C3710" s="317" t="s">
        <v>3917</v>
      </c>
      <c r="D3710" s="317">
        <v>16.024640000000002</v>
      </c>
      <c r="E3710" s="317">
        <v>-16.475169999999999</v>
      </c>
      <c r="F3710" s="317">
        <v>0</v>
      </c>
      <c r="G3710" s="317">
        <v>8</v>
      </c>
      <c r="H3710" s="317">
        <v>0</v>
      </c>
      <c r="I3710" s="317">
        <v>0</v>
      </c>
      <c r="J3710" s="321" t="s">
        <v>26</v>
      </c>
      <c r="K3710" s="317" t="s">
        <v>5432</v>
      </c>
      <c r="L3710" s="317" t="s">
        <v>9193</v>
      </c>
      <c r="M3710" s="317" t="e">
        <f>VLOOKUP(L3710,[2]Feuil1!$F:$F,1,)</f>
        <v>#N/A</v>
      </c>
      <c r="N3710" s="317"/>
    </row>
    <row r="3711" spans="1:14">
      <c r="A3711" s="317" t="str">
        <f>_xlfn.XLOOKUP(B3711,NRO!I:I,NRO!H:H)</f>
        <v>KLK</v>
      </c>
      <c r="B3711" s="317" t="s">
        <v>1495</v>
      </c>
      <c r="C3711" s="317" t="s">
        <v>4060</v>
      </c>
      <c r="D3711" s="317">
        <v>14.14162</v>
      </c>
      <c r="E3711" s="317">
        <v>-16.090299999999999</v>
      </c>
      <c r="F3711" s="317">
        <v>0</v>
      </c>
      <c r="G3711" s="317">
        <v>8</v>
      </c>
      <c r="H3711" s="317">
        <v>0</v>
      </c>
      <c r="I3711" s="317">
        <v>0</v>
      </c>
      <c r="J3711" s="322" t="s">
        <v>41</v>
      </c>
      <c r="K3711" s="317" t="s">
        <v>5432</v>
      </c>
      <c r="L3711" s="317" t="s">
        <v>9194</v>
      </c>
      <c r="M3711" s="317" t="e">
        <f>VLOOKUP(L3711,[2]Feuil1!$F:$F,1,)</f>
        <v>#N/A</v>
      </c>
      <c r="N3711" s="317"/>
    </row>
    <row r="3712" spans="1:14">
      <c r="A3712" s="317" t="str">
        <f>_xlfn.XLOOKUP(B3712,NRO!I:I,NRO!H:H)</f>
        <v>ZIG</v>
      </c>
      <c r="B3712" s="317" t="s">
        <v>1193</v>
      </c>
      <c r="C3712" s="317" t="s">
        <v>4401</v>
      </c>
      <c r="D3712" s="317">
        <v>12.58015</v>
      </c>
      <c r="E3712" s="317">
        <v>-16.27535</v>
      </c>
      <c r="F3712" s="317">
        <v>0</v>
      </c>
      <c r="G3712" s="317">
        <v>8</v>
      </c>
      <c r="H3712" s="317">
        <v>0</v>
      </c>
      <c r="I3712" s="317">
        <v>0</v>
      </c>
      <c r="J3712" s="319" t="s">
        <v>17</v>
      </c>
      <c r="K3712" s="317" t="s">
        <v>5432</v>
      </c>
      <c r="L3712" s="317" t="s">
        <v>9195</v>
      </c>
      <c r="M3712" s="317" t="e">
        <f>VLOOKUP(L3712,[2]Feuil1!$F:$F,1,)</f>
        <v>#N/A</v>
      </c>
      <c r="N3712" s="317"/>
    </row>
    <row r="3713" spans="1:14">
      <c r="A3713" s="317" t="str">
        <f>_xlfn.XLOOKUP(B3713,NRO!I:I,NRO!H:H)</f>
        <v>MED</v>
      </c>
      <c r="B3713" s="317" t="s">
        <v>365</v>
      </c>
      <c r="C3713" s="317" t="s">
        <v>5376</v>
      </c>
      <c r="D3713" s="317">
        <v>14.69351</v>
      </c>
      <c r="E3713" s="317">
        <v>-17.454190000000001</v>
      </c>
      <c r="F3713" s="317">
        <v>0</v>
      </c>
      <c r="G3713" s="317">
        <v>6</v>
      </c>
      <c r="H3713" s="317">
        <v>0</v>
      </c>
      <c r="I3713" s="317">
        <v>0</v>
      </c>
      <c r="J3713" s="317" t="s">
        <v>19</v>
      </c>
      <c r="K3713" s="317" t="s">
        <v>5432</v>
      </c>
      <c r="L3713" s="317" t="s">
        <v>9196</v>
      </c>
      <c r="M3713" s="317" t="e">
        <f>VLOOKUP(L3713,[2]Feuil1!$F:$F,1,)</f>
        <v>#N/A</v>
      </c>
      <c r="N3713" s="317"/>
    </row>
    <row r="3714" spans="1:14">
      <c r="A3714" s="317" t="str">
        <f>_xlfn.XLOOKUP(B3714,NRO!I:I,NRO!H:H)</f>
        <v>GMB</v>
      </c>
      <c r="B3714" s="317" t="s">
        <v>553</v>
      </c>
      <c r="C3714" s="317" t="s">
        <v>4515</v>
      </c>
      <c r="D3714" s="317">
        <v>14.44023</v>
      </c>
      <c r="E3714" s="317">
        <v>-17.006620000000002</v>
      </c>
      <c r="F3714" s="317">
        <v>0</v>
      </c>
      <c r="G3714" s="317">
        <v>6</v>
      </c>
      <c r="H3714" s="317">
        <v>0</v>
      </c>
      <c r="I3714" s="317">
        <v>0</v>
      </c>
      <c r="J3714" s="320" t="s">
        <v>23</v>
      </c>
      <c r="K3714" s="317" t="s">
        <v>5432</v>
      </c>
      <c r="L3714" s="317" t="s">
        <v>9197</v>
      </c>
      <c r="M3714" s="317" t="e">
        <f>VLOOKUP(L3714,[2]Feuil1!$F:$F,1,)</f>
        <v>#N/A</v>
      </c>
      <c r="N3714" s="317"/>
    </row>
    <row r="3715" spans="1:14">
      <c r="A3715" s="317" t="str">
        <f>_xlfn.XLOOKUP(B3715,NRO!I:I,NRO!H:H)</f>
        <v>SVD</v>
      </c>
      <c r="B3715" s="317" t="s">
        <v>1301</v>
      </c>
      <c r="C3715" s="317" t="s">
        <v>4090</v>
      </c>
      <c r="D3715" s="317">
        <v>14.71171</v>
      </c>
      <c r="E3715" s="317">
        <v>-17.469850000000001</v>
      </c>
      <c r="F3715" s="317">
        <v>0</v>
      </c>
      <c r="G3715" s="317">
        <v>6</v>
      </c>
      <c r="H3715" s="317">
        <v>0</v>
      </c>
      <c r="I3715" s="317">
        <v>0</v>
      </c>
      <c r="J3715" s="317" t="s">
        <v>19</v>
      </c>
      <c r="K3715" s="317" t="s">
        <v>5432</v>
      </c>
      <c r="L3715" s="317" t="s">
        <v>9198</v>
      </c>
      <c r="M3715" s="317" t="e">
        <f>VLOOKUP(L3715,[2]Feuil1!$F:$F,1,)</f>
        <v>#N/A</v>
      </c>
      <c r="N3715" s="317"/>
    </row>
    <row r="3716" spans="1:14">
      <c r="A3716" s="317" t="str">
        <f>_xlfn.XLOOKUP(B3716,NRO!I:I,NRO!H:H)</f>
        <v>SDF</v>
      </c>
      <c r="B3716" s="317" t="s">
        <v>415</v>
      </c>
      <c r="C3716" s="317" t="s">
        <v>3968</v>
      </c>
      <c r="D3716" s="317">
        <v>14.726240000000001</v>
      </c>
      <c r="E3716" s="317">
        <v>-17.46443</v>
      </c>
      <c r="F3716" s="317">
        <v>0</v>
      </c>
      <c r="G3716" s="317">
        <v>6</v>
      </c>
      <c r="H3716" s="317">
        <v>0</v>
      </c>
      <c r="I3716" s="317">
        <v>0</v>
      </c>
      <c r="J3716" s="317" t="s">
        <v>19</v>
      </c>
      <c r="K3716" s="317" t="s">
        <v>5432</v>
      </c>
      <c r="L3716" s="317" t="s">
        <v>9199</v>
      </c>
      <c r="M3716" s="317" t="e">
        <f>VLOOKUP(L3716,[2]Feuil1!$F:$F,1,)</f>
        <v>#N/A</v>
      </c>
      <c r="N3716" s="317"/>
    </row>
    <row r="3717" spans="1:14">
      <c r="A3717" s="317" t="str">
        <f>_xlfn.XLOOKUP(B3717,NRO!I:I,NRO!H:H)</f>
        <v>TIA</v>
      </c>
      <c r="B3717" s="317" t="s">
        <v>1146</v>
      </c>
      <c r="C3717" s="317" t="s">
        <v>4113</v>
      </c>
      <c r="D3717" s="317">
        <v>14.746219999999999</v>
      </c>
      <c r="E3717" s="317">
        <v>-17.371780000000001</v>
      </c>
      <c r="F3717" s="317">
        <v>0</v>
      </c>
      <c r="G3717" s="317">
        <v>8</v>
      </c>
      <c r="H3717" s="317">
        <v>0</v>
      </c>
      <c r="I3717" s="317">
        <v>0</v>
      </c>
      <c r="J3717" s="318" t="s">
        <v>12</v>
      </c>
      <c r="K3717" s="317" t="s">
        <v>5432</v>
      </c>
      <c r="L3717" s="317" t="s">
        <v>9200</v>
      </c>
      <c r="M3717" s="317" t="e">
        <f>VLOOKUP(L3717,[2]Feuil1!$F:$F,1,)</f>
        <v>#N/A</v>
      </c>
      <c r="N3717" s="317"/>
    </row>
    <row r="3718" spans="1:14">
      <c r="A3718" s="317" t="str">
        <f>_xlfn.XLOOKUP(B3718,NRO!I:I,NRO!H:H)</f>
        <v>HAN</v>
      </c>
      <c r="B3718" s="317" t="s">
        <v>646</v>
      </c>
      <c r="C3718" s="317" t="s">
        <v>4079</v>
      </c>
      <c r="D3718" s="317">
        <v>14.708232877274799</v>
      </c>
      <c r="E3718" s="317">
        <v>-17.434879489448701</v>
      </c>
      <c r="F3718" s="317">
        <v>0</v>
      </c>
      <c r="G3718" s="317">
        <v>6</v>
      </c>
      <c r="H3718" s="317">
        <v>0</v>
      </c>
      <c r="I3718" s="317">
        <v>0</v>
      </c>
      <c r="J3718" s="317" t="s">
        <v>19</v>
      </c>
      <c r="K3718" s="317" t="s">
        <v>5432</v>
      </c>
      <c r="L3718" s="317" t="s">
        <v>9201</v>
      </c>
      <c r="M3718" s="317" t="e">
        <f>VLOOKUP(L3718,[2]Feuil1!$F:$F,1,)</f>
        <v>#N/A</v>
      </c>
      <c r="N3718" s="317"/>
    </row>
    <row r="3719" spans="1:14">
      <c r="A3719" s="317" t="str">
        <f>_xlfn.XLOOKUP(B3719,NRO!I:I,NRO!H:H)</f>
        <v>SDF</v>
      </c>
      <c r="B3719" s="317" t="s">
        <v>633</v>
      </c>
      <c r="C3719" s="317" t="s">
        <v>4231</v>
      </c>
      <c r="D3719" s="317">
        <v>14.71528</v>
      </c>
      <c r="E3719" s="317">
        <v>-17.443940000000001</v>
      </c>
      <c r="F3719" s="317">
        <v>0</v>
      </c>
      <c r="G3719" s="317">
        <v>6</v>
      </c>
      <c r="H3719" s="317">
        <v>0</v>
      </c>
      <c r="I3719" s="317">
        <v>0</v>
      </c>
      <c r="J3719" s="317" t="s">
        <v>19</v>
      </c>
      <c r="K3719" s="317" t="s">
        <v>5432</v>
      </c>
      <c r="L3719" s="317" t="s">
        <v>9202</v>
      </c>
      <c r="M3719" s="317" t="e">
        <f>VLOOKUP(L3719,[2]Feuil1!$F:$F,1,)</f>
        <v>#N/A</v>
      </c>
      <c r="N3719" s="317"/>
    </row>
    <row r="3720" spans="1:14">
      <c r="A3720" s="317" t="str">
        <f>_xlfn.XLOOKUP(B3720,NRO!I:I,NRO!H:H)</f>
        <v>MED</v>
      </c>
      <c r="B3720" s="317" t="s">
        <v>253</v>
      </c>
      <c r="C3720" s="317" t="s">
        <v>3752</v>
      </c>
      <c r="D3720" s="317">
        <v>14.67506</v>
      </c>
      <c r="E3720" s="317">
        <v>-17.439260000000001</v>
      </c>
      <c r="F3720" s="317">
        <v>0</v>
      </c>
      <c r="G3720" s="317">
        <v>6</v>
      </c>
      <c r="H3720" s="317">
        <v>0</v>
      </c>
      <c r="I3720" s="317">
        <v>0</v>
      </c>
      <c r="J3720" s="317" t="s">
        <v>19</v>
      </c>
      <c r="K3720" s="317" t="s">
        <v>5432</v>
      </c>
      <c r="L3720" s="317" t="s">
        <v>9203</v>
      </c>
      <c r="M3720" s="317" t="e">
        <f>VLOOKUP(L3720,[2]Feuil1!$F:$F,1,)</f>
        <v>#N/A</v>
      </c>
      <c r="N3720" s="317"/>
    </row>
    <row r="3721" spans="1:14">
      <c r="A3721" s="317" t="str">
        <f>_xlfn.XLOOKUP(B3721,NRO!I:I,NRO!H:H)</f>
        <v>REP</v>
      </c>
      <c r="B3721" s="317" t="s">
        <v>162</v>
      </c>
      <c r="C3721" s="317" t="s">
        <v>4368</v>
      </c>
      <c r="D3721" s="317">
        <v>14.659058</v>
      </c>
      <c r="E3721" s="317">
        <v>-17.438772</v>
      </c>
      <c r="F3721" s="317">
        <v>0</v>
      </c>
      <c r="G3721" s="317">
        <v>4</v>
      </c>
      <c r="H3721" s="317">
        <v>0</v>
      </c>
      <c r="I3721" s="317">
        <v>0</v>
      </c>
      <c r="J3721" s="317" t="s">
        <v>19</v>
      </c>
      <c r="K3721" s="317" t="s">
        <v>5432</v>
      </c>
      <c r="L3721" s="317" t="s">
        <v>9204</v>
      </c>
      <c r="M3721" s="317" t="e">
        <f>VLOOKUP(L3721,[2]Feuil1!$F:$F,1,)</f>
        <v>#N/A</v>
      </c>
      <c r="N3721" s="317"/>
    </row>
    <row r="3722" spans="1:14">
      <c r="A3722" s="317" t="str">
        <f>_xlfn.XLOOKUP(B3722,NRO!I:I,NRO!H:H)</f>
        <v>TIV</v>
      </c>
      <c r="B3722" s="317" t="s">
        <v>1630</v>
      </c>
      <c r="C3722" s="317" t="s">
        <v>3881</v>
      </c>
      <c r="D3722" s="317">
        <v>14.926030000000001</v>
      </c>
      <c r="E3722" s="317">
        <v>-16.82518</v>
      </c>
      <c r="F3722" s="317">
        <v>0</v>
      </c>
      <c r="G3722" s="317">
        <v>8</v>
      </c>
      <c r="H3722" s="317">
        <v>0</v>
      </c>
      <c r="I3722" s="317">
        <v>0</v>
      </c>
      <c r="J3722" s="320" t="s">
        <v>23</v>
      </c>
      <c r="K3722" s="317" t="s">
        <v>5432</v>
      </c>
      <c r="L3722" s="317" t="s">
        <v>9205</v>
      </c>
      <c r="M3722" s="317" t="e">
        <f>VLOOKUP(L3722,[2]Feuil1!$F:$F,1,)</f>
        <v>#N/A</v>
      </c>
      <c r="N3722" s="317"/>
    </row>
    <row r="3723" spans="1:14">
      <c r="A3723" s="317" t="str">
        <f>_xlfn.XLOOKUP(B3723,NRO!I:I,NRO!H:H)</f>
        <v>NGA</v>
      </c>
      <c r="B3723" s="317" t="s">
        <v>571</v>
      </c>
      <c r="C3723" s="317" t="s">
        <v>4697</v>
      </c>
      <c r="D3723" s="317">
        <v>16.032869999999999</v>
      </c>
      <c r="E3723" s="317">
        <v>-16.447230000000001</v>
      </c>
      <c r="F3723" s="317">
        <v>0</v>
      </c>
      <c r="G3723" s="317">
        <v>6</v>
      </c>
      <c r="H3723" s="317">
        <v>0</v>
      </c>
      <c r="I3723" s="317">
        <v>0</v>
      </c>
      <c r="J3723" s="321" t="s">
        <v>26</v>
      </c>
      <c r="K3723" s="317" t="s">
        <v>5432</v>
      </c>
      <c r="L3723" s="317" t="s">
        <v>9206</v>
      </c>
      <c r="M3723" s="317" t="e">
        <f>VLOOKUP(L3723,[2]Feuil1!$F:$F,1,)</f>
        <v>#N/A</v>
      </c>
      <c r="N3723" s="317"/>
    </row>
    <row r="3724" spans="1:14">
      <c r="A3724" s="317" t="str">
        <f>_xlfn.XLOOKUP(B3724,NRO!I:I,NRO!H:H)</f>
        <v>MED</v>
      </c>
      <c r="B3724" s="317" t="s">
        <v>177</v>
      </c>
      <c r="C3724" s="317" t="s">
        <v>4266</v>
      </c>
      <c r="D3724" s="317">
        <v>14.67145</v>
      </c>
      <c r="E3724" s="317">
        <v>-17.438030000000001</v>
      </c>
      <c r="F3724" s="317">
        <v>0</v>
      </c>
      <c r="G3724" s="317">
        <v>6</v>
      </c>
      <c r="H3724" s="317">
        <v>0</v>
      </c>
      <c r="I3724" s="317">
        <v>0</v>
      </c>
      <c r="J3724" s="317" t="s">
        <v>19</v>
      </c>
      <c r="K3724" s="317" t="s">
        <v>5432</v>
      </c>
      <c r="L3724" s="317" t="s">
        <v>9207</v>
      </c>
      <c r="M3724" s="317" t="e">
        <f>VLOOKUP(L3724,[2]Feuil1!$F:$F,1,)</f>
        <v>#N/A</v>
      </c>
      <c r="N3724" s="317"/>
    </row>
    <row r="3725" spans="1:14">
      <c r="A3725" s="317" t="str">
        <f>_xlfn.XLOOKUP(B3725,NRO!I:I,NRO!H:H)</f>
        <v>MBO</v>
      </c>
      <c r="B3725" s="317" t="s">
        <v>1693</v>
      </c>
      <c r="C3725" s="317" t="s">
        <v>4882</v>
      </c>
      <c r="D3725" s="317">
        <v>15.133889999999999</v>
      </c>
      <c r="E3725" s="317">
        <v>-16.882960000000001</v>
      </c>
      <c r="F3725" s="317">
        <v>0</v>
      </c>
      <c r="G3725" s="317">
        <v>6</v>
      </c>
      <c r="H3725" s="317">
        <v>0</v>
      </c>
      <c r="I3725" s="317">
        <v>0</v>
      </c>
      <c r="J3725" s="320" t="s">
        <v>23</v>
      </c>
      <c r="K3725" s="317" t="s">
        <v>5432</v>
      </c>
      <c r="L3725" s="317" t="s">
        <v>9208</v>
      </c>
      <c r="M3725" s="317" t="e">
        <f>VLOOKUP(L3725,[2]Feuil1!$F:$F,1,)</f>
        <v>#N/A</v>
      </c>
      <c r="N3725" s="317"/>
    </row>
    <row r="3726" spans="1:14">
      <c r="A3726" s="317" t="str">
        <f>_xlfn.XLOOKUP(B3726,NRO!I:I,NRO!H:H)</f>
        <v>MBR</v>
      </c>
      <c r="B3726" s="317" t="s">
        <v>735</v>
      </c>
      <c r="C3726" s="317" t="s">
        <v>4954</v>
      </c>
      <c r="D3726" s="317">
        <v>14.41168</v>
      </c>
      <c r="E3726" s="317">
        <v>-16.968669999999999</v>
      </c>
      <c r="F3726" s="317">
        <v>0</v>
      </c>
      <c r="G3726" s="317">
        <v>6</v>
      </c>
      <c r="H3726" s="317">
        <v>0</v>
      </c>
      <c r="I3726" s="317">
        <v>0</v>
      </c>
      <c r="J3726" s="320" t="s">
        <v>23</v>
      </c>
      <c r="K3726" s="317" t="s">
        <v>5432</v>
      </c>
      <c r="L3726" s="317" t="s">
        <v>9209</v>
      </c>
      <c r="M3726" s="317" t="e">
        <f>VLOOKUP(L3726,[2]Feuil1!$F:$F,1,)</f>
        <v>#N/A</v>
      </c>
      <c r="N3726" s="317"/>
    </row>
    <row r="3727" spans="1:14">
      <c r="A3727" s="317" t="str">
        <f>_xlfn.XLOOKUP(B3727,NRO!I:I,NRO!H:H)</f>
        <v>LGA</v>
      </c>
      <c r="B3727" s="317" t="s">
        <v>838</v>
      </c>
      <c r="C3727" s="317" t="s">
        <v>4631</v>
      </c>
      <c r="D3727" s="317">
        <v>15.63846</v>
      </c>
      <c r="E3727" s="317">
        <v>-16.2271</v>
      </c>
      <c r="F3727" s="317">
        <v>0</v>
      </c>
      <c r="G3727" s="317">
        <v>6</v>
      </c>
      <c r="H3727" s="317">
        <v>0</v>
      </c>
      <c r="I3727" s="317">
        <v>0</v>
      </c>
      <c r="J3727" s="321" t="s">
        <v>26</v>
      </c>
      <c r="K3727" s="317" t="s">
        <v>5432</v>
      </c>
      <c r="L3727" s="317" t="s">
        <v>9210</v>
      </c>
      <c r="M3727" s="317" t="e">
        <f>VLOOKUP(L3727,[2]Feuil1!$F:$F,1,)</f>
        <v>#N/A</v>
      </c>
      <c r="N3727" s="317"/>
    </row>
    <row r="3728" spans="1:14">
      <c r="A3728" s="317" t="str">
        <f>_xlfn.XLOOKUP(B3728,NRO!I:I,NRO!H:H)</f>
        <v>TIA</v>
      </c>
      <c r="B3728" s="317" t="s">
        <v>1009</v>
      </c>
      <c r="C3728" s="317" t="s">
        <v>4418</v>
      </c>
      <c r="D3728" s="317">
        <v>14.750870000000001</v>
      </c>
      <c r="E3728" s="317">
        <v>-17.34308</v>
      </c>
      <c r="F3728" s="317">
        <v>0</v>
      </c>
      <c r="G3728" s="317">
        <v>8</v>
      </c>
      <c r="H3728" s="317">
        <v>0</v>
      </c>
      <c r="I3728" s="317">
        <v>0</v>
      </c>
      <c r="J3728" s="318" t="s">
        <v>12</v>
      </c>
      <c r="K3728" s="317" t="s">
        <v>5432</v>
      </c>
      <c r="L3728" s="317" t="s">
        <v>9211</v>
      </c>
      <c r="M3728" s="317" t="str">
        <f>VLOOKUP(L3728,[2]Feuil1!$F:$F,1,)</f>
        <v>O_TIA_E46_PBO228_7</v>
      </c>
      <c r="N3728" s="317"/>
    </row>
    <row r="3729" spans="1:14">
      <c r="A3729" s="317" t="str">
        <f>_xlfn.XLOOKUP(B3729,NRO!I:I,NRO!H:H)</f>
        <v>ACA</v>
      </c>
      <c r="B3729" s="317" t="s">
        <v>190</v>
      </c>
      <c r="C3729" s="317" t="s">
        <v>4965</v>
      </c>
      <c r="D3729" s="317">
        <v>14.701872</v>
      </c>
      <c r="E3729" s="317">
        <v>-17.476561</v>
      </c>
      <c r="F3729" s="317">
        <v>0</v>
      </c>
      <c r="G3729" s="317">
        <v>4</v>
      </c>
      <c r="H3729" s="317">
        <v>0</v>
      </c>
      <c r="I3729" s="317">
        <v>0</v>
      </c>
      <c r="J3729" s="317" t="s">
        <v>19</v>
      </c>
      <c r="K3729" s="317" t="s">
        <v>5432</v>
      </c>
      <c r="L3729" s="317" t="s">
        <v>9212</v>
      </c>
      <c r="M3729" s="317" t="e">
        <f>VLOOKUP(L3729,[2]Feuil1!$F:$F,1,)</f>
        <v>#N/A</v>
      </c>
      <c r="N3729" s="317"/>
    </row>
    <row r="3730" spans="1:14">
      <c r="A3730" s="317" t="str">
        <f>_xlfn.XLOOKUP(B3730,NRO!I:I,NRO!H:H)</f>
        <v>SVD</v>
      </c>
      <c r="B3730" s="317" t="s">
        <v>1301</v>
      </c>
      <c r="C3730" s="317" t="s">
        <v>3836</v>
      </c>
      <c r="D3730" s="317">
        <v>14.712199999999999</v>
      </c>
      <c r="E3730" s="317">
        <v>-17.468</v>
      </c>
      <c r="F3730" s="317">
        <v>0</v>
      </c>
      <c r="G3730" s="317">
        <v>6</v>
      </c>
      <c r="H3730" s="317">
        <v>0</v>
      </c>
      <c r="I3730" s="317">
        <v>0</v>
      </c>
      <c r="J3730" s="317" t="s">
        <v>19</v>
      </c>
      <c r="K3730" s="317" t="s">
        <v>5432</v>
      </c>
      <c r="L3730" s="317" t="s">
        <v>9213</v>
      </c>
      <c r="M3730" s="317" t="e">
        <f>VLOOKUP(L3730,[2]Feuil1!$F:$F,1,)</f>
        <v>#N/A</v>
      </c>
      <c r="N3730" s="317"/>
    </row>
    <row r="3731" spans="1:14">
      <c r="A3731" s="317" t="str">
        <f>_xlfn.XLOOKUP(B3731,NRO!I:I,NRO!H:H)</f>
        <v>SVD</v>
      </c>
      <c r="B3731" s="317" t="s">
        <v>1301</v>
      </c>
      <c r="C3731" s="317" t="s">
        <v>3952</v>
      </c>
      <c r="D3731" s="317">
        <v>14.712199999999999</v>
      </c>
      <c r="E3731" s="317">
        <v>-17.468</v>
      </c>
      <c r="F3731" s="317">
        <v>0</v>
      </c>
      <c r="G3731" s="317">
        <v>6</v>
      </c>
      <c r="H3731" s="317">
        <v>0</v>
      </c>
      <c r="I3731" s="317">
        <v>0</v>
      </c>
      <c r="J3731" s="317" t="s">
        <v>19</v>
      </c>
      <c r="K3731" s="317" t="s">
        <v>5432</v>
      </c>
      <c r="L3731" s="317" t="s">
        <v>9214</v>
      </c>
      <c r="M3731" s="317" t="e">
        <f>VLOOKUP(L3731,[2]Feuil1!$F:$F,1,)</f>
        <v>#N/A</v>
      </c>
      <c r="N3731" s="317"/>
    </row>
    <row r="3732" spans="1:14">
      <c r="A3732" s="317" t="str">
        <f>_xlfn.XLOOKUP(B3732,NRO!I:I,NRO!H:H)</f>
        <v>SVD</v>
      </c>
      <c r="B3732" s="317" t="s">
        <v>1301</v>
      </c>
      <c r="C3732" s="317" t="s">
        <v>5377</v>
      </c>
      <c r="D3732" s="317">
        <v>14.712199999999999</v>
      </c>
      <c r="E3732" s="317">
        <v>-17.468</v>
      </c>
      <c r="F3732" s="317">
        <v>0</v>
      </c>
      <c r="G3732" s="317">
        <v>6</v>
      </c>
      <c r="H3732" s="317">
        <v>0</v>
      </c>
      <c r="I3732" s="317">
        <v>0</v>
      </c>
      <c r="J3732" s="317" t="s">
        <v>19</v>
      </c>
      <c r="K3732" s="317" t="s">
        <v>5432</v>
      </c>
      <c r="L3732" s="317" t="s">
        <v>9215</v>
      </c>
      <c r="M3732" s="317" t="e">
        <f>VLOOKUP(L3732,[2]Feuil1!$F:$F,1,)</f>
        <v>#N/A</v>
      </c>
      <c r="N3732" s="317"/>
    </row>
    <row r="3733" spans="1:14">
      <c r="A3733" s="317" t="str">
        <f>_xlfn.XLOOKUP(B3733,NRO!I:I,NRO!H:H)</f>
        <v>MED</v>
      </c>
      <c r="B3733" s="317" t="s">
        <v>260</v>
      </c>
      <c r="C3733" s="317" t="s">
        <v>4171</v>
      </c>
      <c r="D3733" s="317">
        <v>14.68028</v>
      </c>
      <c r="E3733" s="317">
        <v>-17.453440000000001</v>
      </c>
      <c r="F3733" s="317">
        <v>0</v>
      </c>
      <c r="G3733" s="317">
        <v>6</v>
      </c>
      <c r="H3733" s="317">
        <v>0</v>
      </c>
      <c r="I3733" s="317">
        <v>0</v>
      </c>
      <c r="J3733" s="317" t="s">
        <v>19</v>
      </c>
      <c r="K3733" s="317" t="s">
        <v>5432</v>
      </c>
      <c r="L3733" s="317" t="s">
        <v>9216</v>
      </c>
      <c r="M3733" s="317" t="e">
        <f>VLOOKUP(L3733,[2]Feuil1!$F:$F,1,)</f>
        <v>#N/A</v>
      </c>
      <c r="N3733" s="317"/>
    </row>
    <row r="3734" spans="1:14">
      <c r="A3734" s="317" t="str">
        <f>_xlfn.XLOOKUP(B3734,NRO!I:I,NRO!H:H)</f>
        <v>ZIG</v>
      </c>
      <c r="B3734" s="317" t="s">
        <v>1331</v>
      </c>
      <c r="C3734" s="317" t="s">
        <v>3722</v>
      </c>
      <c r="D3734" s="317">
        <v>12.54982</v>
      </c>
      <c r="E3734" s="317">
        <v>-16.296589999999998</v>
      </c>
      <c r="F3734" s="317">
        <v>0</v>
      </c>
      <c r="G3734" s="317">
        <v>8</v>
      </c>
      <c r="H3734" s="317">
        <v>0</v>
      </c>
      <c r="I3734" s="317">
        <v>0</v>
      </c>
      <c r="J3734" s="319" t="s">
        <v>17</v>
      </c>
      <c r="K3734" s="317" t="s">
        <v>5432</v>
      </c>
      <c r="L3734" s="317" t="s">
        <v>9217</v>
      </c>
      <c r="M3734" s="317" t="e">
        <f>VLOOKUP(L3734,[2]Feuil1!$F:$F,1,)</f>
        <v>#N/A</v>
      </c>
      <c r="N3734" s="317"/>
    </row>
    <row r="3735" spans="1:14">
      <c r="A3735" s="317" t="str">
        <f>_xlfn.XLOOKUP(B3735,NRO!I:I,NRO!H:H)</f>
        <v>ZIG</v>
      </c>
      <c r="B3735" s="317" t="s">
        <v>1331</v>
      </c>
      <c r="C3735" s="317" t="s">
        <v>3902</v>
      </c>
      <c r="D3735" s="317">
        <v>12.55231</v>
      </c>
      <c r="E3735" s="317">
        <v>-16.285049999999998</v>
      </c>
      <c r="F3735" s="317">
        <v>0</v>
      </c>
      <c r="G3735" s="317">
        <v>8</v>
      </c>
      <c r="H3735" s="317">
        <v>0</v>
      </c>
      <c r="I3735" s="317">
        <v>0</v>
      </c>
      <c r="J3735" s="319" t="s">
        <v>17</v>
      </c>
      <c r="K3735" s="317" t="s">
        <v>5432</v>
      </c>
      <c r="L3735" s="317" t="s">
        <v>9218</v>
      </c>
      <c r="M3735" s="317" t="e">
        <f>VLOOKUP(L3735,[2]Feuil1!$F:$F,1,)</f>
        <v>#N/A</v>
      </c>
      <c r="N3735" s="317"/>
    </row>
    <row r="3736" spans="1:14">
      <c r="A3736" s="317" t="str">
        <f>_xlfn.XLOOKUP(B3736,NRO!I:I,NRO!H:H)</f>
        <v>SVD</v>
      </c>
      <c r="B3736" s="317" t="s">
        <v>1301</v>
      </c>
      <c r="C3736" s="317" t="s">
        <v>3817</v>
      </c>
      <c r="D3736" s="317">
        <v>14.712199999999999</v>
      </c>
      <c r="E3736" s="317">
        <v>-17.468</v>
      </c>
      <c r="F3736" s="317">
        <v>0</v>
      </c>
      <c r="G3736" s="317">
        <v>6</v>
      </c>
      <c r="H3736" s="317">
        <v>0</v>
      </c>
      <c r="I3736" s="317">
        <v>0</v>
      </c>
      <c r="J3736" s="317" t="s">
        <v>19</v>
      </c>
      <c r="K3736" s="317" t="s">
        <v>5432</v>
      </c>
      <c r="L3736" s="317" t="s">
        <v>9219</v>
      </c>
      <c r="M3736" s="317" t="e">
        <f>VLOOKUP(L3736,[2]Feuil1!$F:$F,1,)</f>
        <v>#N/A</v>
      </c>
      <c r="N3736" s="317"/>
    </row>
    <row r="3737" spans="1:14">
      <c r="A3737" s="317" t="str">
        <f>_xlfn.XLOOKUP(B3737,NRO!I:I,NRO!H:H)</f>
        <v>SVD</v>
      </c>
      <c r="B3737" s="317" t="s">
        <v>1301</v>
      </c>
      <c r="C3737" s="317" t="s">
        <v>3818</v>
      </c>
      <c r="D3737" s="317">
        <v>14.712199999999999</v>
      </c>
      <c r="E3737" s="317">
        <v>-17.468</v>
      </c>
      <c r="F3737" s="317">
        <v>0</v>
      </c>
      <c r="G3737" s="317">
        <v>6</v>
      </c>
      <c r="H3737" s="317">
        <v>0</v>
      </c>
      <c r="I3737" s="317">
        <v>0</v>
      </c>
      <c r="J3737" s="317" t="s">
        <v>19</v>
      </c>
      <c r="K3737" s="317" t="s">
        <v>5432</v>
      </c>
      <c r="L3737" s="317" t="s">
        <v>9220</v>
      </c>
      <c r="M3737" s="317" t="e">
        <f>VLOOKUP(L3737,[2]Feuil1!$F:$F,1,)</f>
        <v>#N/A</v>
      </c>
      <c r="N3737" s="317"/>
    </row>
    <row r="3738" spans="1:14">
      <c r="A3738" s="317" t="str">
        <f>_xlfn.XLOOKUP(B3738,NRO!I:I,NRO!H:H)</f>
        <v>THS</v>
      </c>
      <c r="B3738" s="317" t="s">
        <v>1371</v>
      </c>
      <c r="C3738" s="317" t="s">
        <v>4793</v>
      </c>
      <c r="D3738" s="317">
        <v>14.76627</v>
      </c>
      <c r="E3738" s="317">
        <v>-16.90672</v>
      </c>
      <c r="F3738" s="317">
        <v>0</v>
      </c>
      <c r="G3738" s="317">
        <v>8</v>
      </c>
      <c r="H3738" s="317">
        <v>0</v>
      </c>
      <c r="I3738" s="317">
        <v>0</v>
      </c>
      <c r="J3738" s="320" t="s">
        <v>23</v>
      </c>
      <c r="K3738" s="317" t="s">
        <v>5432</v>
      </c>
      <c r="L3738" s="317" t="s">
        <v>9221</v>
      </c>
      <c r="M3738" s="317" t="e">
        <f>VLOOKUP(L3738,[2]Feuil1!$F:$F,1,)</f>
        <v>#N/A</v>
      </c>
      <c r="N3738" s="317"/>
    </row>
    <row r="3739" spans="1:14">
      <c r="A3739" s="317" t="str">
        <f>_xlfn.XLOOKUP(B3739,NRO!I:I,NRO!H:H)</f>
        <v>NDA</v>
      </c>
      <c r="B3739" s="317" t="s">
        <v>1386</v>
      </c>
      <c r="C3739" s="317" t="s">
        <v>4022</v>
      </c>
      <c r="D3739" s="317">
        <v>14.80416</v>
      </c>
      <c r="E3739" s="317">
        <v>-15.902010000000001</v>
      </c>
      <c r="F3739" s="317">
        <v>0</v>
      </c>
      <c r="G3739" s="317">
        <v>8</v>
      </c>
      <c r="H3739" s="317">
        <v>0</v>
      </c>
      <c r="I3739" s="317">
        <v>0</v>
      </c>
      <c r="J3739" s="320" t="s">
        <v>5430</v>
      </c>
      <c r="K3739" s="317" t="s">
        <v>5432</v>
      </c>
      <c r="L3739" s="317" t="s">
        <v>9222</v>
      </c>
      <c r="M3739" s="317" t="e">
        <f>VLOOKUP(L3739,[2]Feuil1!$F:$F,1,)</f>
        <v>#N/A</v>
      </c>
      <c r="N3739" s="317"/>
    </row>
    <row r="3740" spans="1:14">
      <c r="A3740" s="317" t="str">
        <f>_xlfn.XLOOKUP(B3740,NRO!I:I,NRO!H:H)</f>
        <v>NDA</v>
      </c>
      <c r="B3740" s="317" t="s">
        <v>1414</v>
      </c>
      <c r="C3740" s="317" t="s">
        <v>4064</v>
      </c>
      <c r="D3740" s="317">
        <v>14.821009999999999</v>
      </c>
      <c r="E3740" s="317">
        <v>-15.89129</v>
      </c>
      <c r="F3740" s="317">
        <v>0</v>
      </c>
      <c r="G3740" s="317">
        <v>8</v>
      </c>
      <c r="H3740" s="317">
        <v>0</v>
      </c>
      <c r="I3740" s="317">
        <v>0</v>
      </c>
      <c r="J3740" s="320" t="s">
        <v>5430</v>
      </c>
      <c r="K3740" s="317" t="s">
        <v>5432</v>
      </c>
      <c r="L3740" s="317" t="s">
        <v>9223</v>
      </c>
      <c r="M3740" s="317" t="e">
        <f>VLOOKUP(L3740,[2]Feuil1!$F:$F,1,)</f>
        <v>#N/A</v>
      </c>
      <c r="N3740" s="317"/>
    </row>
    <row r="3741" spans="1:14">
      <c r="A3741" s="317" t="str">
        <f>_xlfn.XLOOKUP(B3741,NRO!I:I,NRO!H:H)</f>
        <v>ACA</v>
      </c>
      <c r="B3741" s="317" t="s">
        <v>348</v>
      </c>
      <c r="C3741" s="317" t="s">
        <v>4080</v>
      </c>
      <c r="D3741" s="317">
        <v>14.71269</v>
      </c>
      <c r="E3741" s="317">
        <v>-17.482644000000001</v>
      </c>
      <c r="F3741" s="317">
        <v>0</v>
      </c>
      <c r="G3741" s="317">
        <v>6</v>
      </c>
      <c r="H3741" s="317">
        <v>0</v>
      </c>
      <c r="I3741" s="317">
        <v>0</v>
      </c>
      <c r="J3741" s="317" t="s">
        <v>19</v>
      </c>
      <c r="K3741" s="317" t="s">
        <v>5432</v>
      </c>
      <c r="L3741" s="317" t="s">
        <v>9224</v>
      </c>
      <c r="M3741" s="317" t="e">
        <f>VLOOKUP(L3741,[2]Feuil1!$F:$F,1,)</f>
        <v>#N/A</v>
      </c>
      <c r="N3741" s="317"/>
    </row>
    <row r="3742" spans="1:14">
      <c r="A3742" s="317" t="str">
        <f>_xlfn.XLOOKUP(B3742,NRO!I:I,NRO!H:H)</f>
        <v>GMB</v>
      </c>
      <c r="B3742" s="317" t="s">
        <v>465</v>
      </c>
      <c r="C3742" s="317" t="s">
        <v>4506</v>
      </c>
      <c r="D3742" s="317">
        <v>14.4171</v>
      </c>
      <c r="E3742" s="317">
        <v>-16.97899</v>
      </c>
      <c r="F3742" s="317">
        <v>0</v>
      </c>
      <c r="G3742" s="317">
        <v>6</v>
      </c>
      <c r="H3742" s="317">
        <v>0</v>
      </c>
      <c r="I3742" s="317">
        <v>0</v>
      </c>
      <c r="J3742" s="320" t="s">
        <v>23</v>
      </c>
      <c r="K3742" s="317" t="s">
        <v>5432</v>
      </c>
      <c r="L3742" s="317" t="s">
        <v>9225</v>
      </c>
      <c r="M3742" s="317" t="e">
        <f>VLOOKUP(L3742,[2]Feuil1!$F:$F,1,)</f>
        <v>#N/A</v>
      </c>
      <c r="N3742" s="317"/>
    </row>
    <row r="3743" spans="1:14">
      <c r="A3743" s="317" t="str">
        <f>_xlfn.XLOOKUP(B3743,NRO!I:I,NRO!H:H)</f>
        <v>REP</v>
      </c>
      <c r="B3743" s="317" t="s">
        <v>160</v>
      </c>
      <c r="C3743" s="317" t="s">
        <v>4182</v>
      </c>
      <c r="D3743" s="317">
        <v>14.671290000000001</v>
      </c>
      <c r="E3743" s="317">
        <v>-17.42615</v>
      </c>
      <c r="F3743" s="317">
        <v>0</v>
      </c>
      <c r="G3743" s="317">
        <v>6</v>
      </c>
      <c r="H3743" s="317">
        <v>0</v>
      </c>
      <c r="I3743" s="317">
        <v>0</v>
      </c>
      <c r="J3743" s="317" t="s">
        <v>19</v>
      </c>
      <c r="K3743" s="317" t="s">
        <v>5432</v>
      </c>
      <c r="L3743" s="317" t="s">
        <v>9226</v>
      </c>
      <c r="M3743" s="317" t="e">
        <f>VLOOKUP(L3743,[2]Feuil1!$F:$F,1,)</f>
        <v>#N/A</v>
      </c>
      <c r="N3743" s="317"/>
    </row>
    <row r="3744" spans="1:14">
      <c r="A3744" s="317" t="str">
        <f>_xlfn.XLOOKUP(B3744,NRO!I:I,NRO!H:H)</f>
        <v>SGK</v>
      </c>
      <c r="B3744" s="317" t="s">
        <v>1256</v>
      </c>
      <c r="C3744" s="317" t="s">
        <v>4458</v>
      </c>
      <c r="D3744" s="317">
        <v>14.755459999999999</v>
      </c>
      <c r="E3744" s="317">
        <v>-17.24858</v>
      </c>
      <c r="F3744" s="317">
        <v>0</v>
      </c>
      <c r="G3744" s="317">
        <v>8</v>
      </c>
      <c r="H3744" s="317">
        <v>0</v>
      </c>
      <c r="I3744" s="317">
        <v>0</v>
      </c>
      <c r="J3744" s="318" t="s">
        <v>12</v>
      </c>
      <c r="K3744" s="317" t="s">
        <v>5432</v>
      </c>
      <c r="L3744" s="317" t="s">
        <v>9227</v>
      </c>
      <c r="M3744" s="317" t="e">
        <f>VLOOKUP(L3744,[2]Feuil1!$F:$F,1,)</f>
        <v>#N/A</v>
      </c>
      <c r="N3744" s="317"/>
    </row>
    <row r="3745" spans="1:14">
      <c r="A3745" s="317" t="str">
        <f>_xlfn.XLOOKUP(B3745,NRO!I:I,NRO!H:H)</f>
        <v>SGK</v>
      </c>
      <c r="B3745" s="317" t="s">
        <v>1462</v>
      </c>
      <c r="C3745" s="317" t="s">
        <v>4058</v>
      </c>
      <c r="D3745" s="317">
        <v>14.775</v>
      </c>
      <c r="E3745" s="317">
        <v>-17.260400000000001</v>
      </c>
      <c r="F3745" s="317">
        <v>0</v>
      </c>
      <c r="G3745" s="317">
        <v>8</v>
      </c>
      <c r="H3745" s="317">
        <v>0</v>
      </c>
      <c r="I3745" s="317">
        <v>0</v>
      </c>
      <c r="J3745" s="318" t="s">
        <v>12</v>
      </c>
      <c r="K3745" s="317" t="s">
        <v>5432</v>
      </c>
      <c r="L3745" s="317" t="s">
        <v>9228</v>
      </c>
      <c r="M3745" s="317" t="e">
        <f>VLOOKUP(L3745,[2]Feuil1!$F:$F,1,)</f>
        <v>#N/A</v>
      </c>
      <c r="N3745" s="317"/>
    </row>
    <row r="3746" spans="1:14">
      <c r="A3746" s="317" t="str">
        <f>_xlfn.XLOOKUP(B3746,NRO!I:I,NRO!H:H)</f>
        <v>GMB</v>
      </c>
      <c r="B3746" s="317" t="s">
        <v>836</v>
      </c>
      <c r="C3746" s="317" t="s">
        <v>4666</v>
      </c>
      <c r="D3746" s="317">
        <v>14.441079999999999</v>
      </c>
      <c r="E3746" s="317">
        <v>-16.959409999999998</v>
      </c>
      <c r="F3746" s="317">
        <v>0</v>
      </c>
      <c r="G3746" s="317">
        <v>6</v>
      </c>
      <c r="H3746" s="317">
        <v>0</v>
      </c>
      <c r="I3746" s="317">
        <v>0</v>
      </c>
      <c r="J3746" s="320" t="s">
        <v>23</v>
      </c>
      <c r="K3746" s="317" t="s">
        <v>5432</v>
      </c>
      <c r="L3746" s="317" t="s">
        <v>9229</v>
      </c>
      <c r="M3746" s="317" t="e">
        <f>VLOOKUP(L3746,[2]Feuil1!$F:$F,1,)</f>
        <v>#N/A</v>
      </c>
      <c r="N3746" s="317"/>
    </row>
    <row r="3747" spans="1:14">
      <c r="A3747" s="317" t="e">
        <f>_xlfn.XLOOKUP(B3747,NRO!I:I,NRO!H:H)</f>
        <v>#N/A</v>
      </c>
      <c r="B3747" s="317" t="s">
        <v>5152</v>
      </c>
      <c r="C3747" s="317" t="s">
        <v>4440</v>
      </c>
      <c r="D3747" s="317">
        <v>15.121560000000001</v>
      </c>
      <c r="E3747" s="317">
        <v>-16.872589999999999</v>
      </c>
      <c r="F3747" s="317">
        <v>0</v>
      </c>
      <c r="G3747" s="317">
        <v>6</v>
      </c>
      <c r="H3747" s="317">
        <v>0</v>
      </c>
      <c r="I3747" s="317">
        <v>0</v>
      </c>
      <c r="J3747" s="320" t="s">
        <v>23</v>
      </c>
      <c r="K3747" s="317" t="s">
        <v>5432</v>
      </c>
      <c r="L3747" s="317" t="s">
        <v>9230</v>
      </c>
      <c r="M3747" s="317" t="e">
        <f>VLOOKUP(L3747,[2]Feuil1!$F:$F,1,)</f>
        <v>#N/A</v>
      </c>
      <c r="N3747" s="317"/>
    </row>
    <row r="3748" spans="1:14">
      <c r="A3748" s="317" t="str">
        <f>_xlfn.XLOOKUP(B3748,NRO!I:I,NRO!H:H)</f>
        <v>SGK</v>
      </c>
      <c r="B3748" s="317" t="s">
        <v>1265</v>
      </c>
      <c r="C3748" s="317" t="s">
        <v>4053</v>
      </c>
      <c r="D3748" s="317">
        <v>14.73123526</v>
      </c>
      <c r="E3748" s="317">
        <v>-17.27259879</v>
      </c>
      <c r="F3748" s="317">
        <v>0</v>
      </c>
      <c r="G3748" s="317">
        <v>8</v>
      </c>
      <c r="H3748" s="317">
        <v>0</v>
      </c>
      <c r="I3748" s="317">
        <v>0</v>
      </c>
      <c r="J3748" s="318" t="s">
        <v>12</v>
      </c>
      <c r="K3748" s="317" t="s">
        <v>5432</v>
      </c>
      <c r="L3748" s="317" t="s">
        <v>9231</v>
      </c>
      <c r="M3748" s="317" t="e">
        <f>VLOOKUP(L3748,[2]Feuil1!$F:$F,1,)</f>
        <v>#N/A</v>
      </c>
      <c r="N3748" s="317"/>
    </row>
    <row r="3749" spans="1:14">
      <c r="A3749" s="317" t="str">
        <f>_xlfn.XLOOKUP(B3749,NRO!I:I,NRO!H:H)</f>
        <v>KLK</v>
      </c>
      <c r="B3749" s="317" t="s">
        <v>880</v>
      </c>
      <c r="C3749" s="317" t="s">
        <v>5378</v>
      </c>
      <c r="D3749" s="317">
        <v>14.145799999999999</v>
      </c>
      <c r="E3749" s="317">
        <v>-16.048839999999998</v>
      </c>
      <c r="F3749" s="317">
        <v>0</v>
      </c>
      <c r="G3749" s="317">
        <v>6</v>
      </c>
      <c r="H3749" s="317">
        <v>0</v>
      </c>
      <c r="I3749" s="317">
        <v>0</v>
      </c>
      <c r="J3749" s="322" t="s">
        <v>41</v>
      </c>
      <c r="K3749" s="317" t="s">
        <v>5432</v>
      </c>
      <c r="L3749" s="317" t="s">
        <v>9232</v>
      </c>
      <c r="M3749" s="317" t="e">
        <f>VLOOKUP(L3749,[2]Feuil1!$F:$F,1,)</f>
        <v>#N/A</v>
      </c>
      <c r="N3749" s="317"/>
    </row>
    <row r="3750" spans="1:14">
      <c r="A3750" s="317" t="str">
        <f>_xlfn.XLOOKUP(B3750,NRO!I:I,NRO!H:H)</f>
        <v>ACA</v>
      </c>
      <c r="B3750" s="317" t="s">
        <v>189</v>
      </c>
      <c r="C3750" s="317" t="s">
        <v>5018</v>
      </c>
      <c r="D3750" s="317">
        <v>14.707549</v>
      </c>
      <c r="E3750" s="317">
        <v>-17.472677999999998</v>
      </c>
      <c r="F3750" s="317">
        <v>0</v>
      </c>
      <c r="G3750" s="317">
        <v>4</v>
      </c>
      <c r="H3750" s="317">
        <v>0</v>
      </c>
      <c r="I3750" s="317">
        <v>0</v>
      </c>
      <c r="J3750" s="317" t="s">
        <v>19</v>
      </c>
      <c r="K3750" s="317" t="s">
        <v>5432</v>
      </c>
      <c r="L3750" s="317" t="s">
        <v>9233</v>
      </c>
      <c r="M3750" s="317" t="e">
        <f>VLOOKUP(L3750,[2]Feuil1!$F:$F,1,)</f>
        <v>#N/A</v>
      </c>
      <c r="N3750" s="317"/>
    </row>
    <row r="3751" spans="1:14">
      <c r="A3751" s="317" t="str">
        <f>_xlfn.XLOOKUP(B3751,NRO!I:I,NRO!H:H)</f>
        <v>TIA</v>
      </c>
      <c r="B3751" s="317" t="s">
        <v>815</v>
      </c>
      <c r="C3751" s="317" t="s">
        <v>3744</v>
      </c>
      <c r="D3751" s="317">
        <v>14.7471</v>
      </c>
      <c r="E3751" s="317">
        <v>-17.395140000000001</v>
      </c>
      <c r="F3751" s="317">
        <v>0</v>
      </c>
      <c r="G3751" s="317">
        <v>6</v>
      </c>
      <c r="H3751" s="317">
        <v>0</v>
      </c>
      <c r="I3751" s="317">
        <v>0</v>
      </c>
      <c r="J3751" s="318" t="s">
        <v>12</v>
      </c>
      <c r="K3751" s="317" t="s">
        <v>5432</v>
      </c>
      <c r="L3751" s="317" t="s">
        <v>9234</v>
      </c>
      <c r="M3751" s="317" t="e">
        <f>VLOOKUP(L3751,[2]Feuil1!$F:$F,1,)</f>
        <v>#N/A</v>
      </c>
      <c r="N3751" s="317"/>
    </row>
    <row r="3752" spans="1:14">
      <c r="A3752" s="317" t="str">
        <f>_xlfn.XLOOKUP(B3752,NRO!I:I,NRO!H:H)</f>
        <v>SVD</v>
      </c>
      <c r="B3752" s="317" t="s">
        <v>178</v>
      </c>
      <c r="C3752" s="317" t="s">
        <v>4389</v>
      </c>
      <c r="D3752" s="317">
        <v>14.7201</v>
      </c>
      <c r="E3752" s="317">
        <v>-17.47335</v>
      </c>
      <c r="F3752" s="317">
        <v>0</v>
      </c>
      <c r="G3752" s="317">
        <v>6</v>
      </c>
      <c r="H3752" s="317">
        <v>0</v>
      </c>
      <c r="I3752" s="317">
        <v>0</v>
      </c>
      <c r="J3752" s="317" t="s">
        <v>19</v>
      </c>
      <c r="K3752" s="317" t="s">
        <v>5432</v>
      </c>
      <c r="L3752" s="317" t="s">
        <v>9235</v>
      </c>
      <c r="M3752" s="317" t="str">
        <f>VLOOKUP(L3752,[2]Feuil1!$F:$F,1,)</f>
        <v>O_SVD_P08_b_428-429_7</v>
      </c>
      <c r="N3752" s="317"/>
    </row>
    <row r="3753" spans="1:14">
      <c r="A3753" s="317" t="str">
        <f>_xlfn.XLOOKUP(B3753,NRO!I:I,NRO!H:H)</f>
        <v>REP</v>
      </c>
      <c r="B3753" s="317" t="s">
        <v>151</v>
      </c>
      <c r="C3753" s="317" t="s">
        <v>4337</v>
      </c>
      <c r="D3753" s="317">
        <v>14.671136000000001</v>
      </c>
      <c r="E3753" s="317">
        <v>-17.42923</v>
      </c>
      <c r="F3753" s="317">
        <v>0</v>
      </c>
      <c r="G3753" s="317">
        <v>6</v>
      </c>
      <c r="H3753" s="317">
        <v>0</v>
      </c>
      <c r="I3753" s="317">
        <v>0</v>
      </c>
      <c r="J3753" s="317" t="s">
        <v>19</v>
      </c>
      <c r="K3753" s="317" t="s">
        <v>5432</v>
      </c>
      <c r="L3753" s="317" t="s">
        <v>9236</v>
      </c>
      <c r="M3753" s="317" t="e">
        <f>VLOOKUP(L3753,[2]Feuil1!$F:$F,1,)</f>
        <v>#N/A</v>
      </c>
      <c r="N3753" s="317"/>
    </row>
    <row r="3754" spans="1:14">
      <c r="A3754" s="317" t="str">
        <f>_xlfn.XLOOKUP(B3754,NRO!I:I,NRO!H:H)</f>
        <v>TIV</v>
      </c>
      <c r="B3754" s="317" t="s">
        <v>1630</v>
      </c>
      <c r="C3754" s="317" t="s">
        <v>3911</v>
      </c>
      <c r="D3754" s="317">
        <v>14.92793</v>
      </c>
      <c r="E3754" s="317">
        <v>-16.82978</v>
      </c>
      <c r="F3754" s="317">
        <v>0</v>
      </c>
      <c r="G3754" s="317">
        <v>8</v>
      </c>
      <c r="H3754" s="317">
        <v>0</v>
      </c>
      <c r="I3754" s="317">
        <v>0</v>
      </c>
      <c r="J3754" s="320" t="s">
        <v>23</v>
      </c>
      <c r="K3754" s="317" t="s">
        <v>5432</v>
      </c>
      <c r="L3754" s="317" t="s">
        <v>9237</v>
      </c>
      <c r="M3754" s="317" t="e">
        <f>VLOOKUP(L3754,[2]Feuil1!$F:$F,1,)</f>
        <v>#N/A</v>
      </c>
      <c r="N3754" s="317"/>
    </row>
    <row r="3755" spans="1:14">
      <c r="A3755" s="317" t="str">
        <f>_xlfn.XLOOKUP(B3755,NRO!I:I,NRO!H:H)</f>
        <v>TIA</v>
      </c>
      <c r="B3755" s="317" t="s">
        <v>864</v>
      </c>
      <c r="C3755" s="317" t="s">
        <v>3715</v>
      </c>
      <c r="D3755" s="317">
        <v>14.753030000000001</v>
      </c>
      <c r="E3755" s="317">
        <v>-17.404610000000002</v>
      </c>
      <c r="F3755" s="317">
        <v>0</v>
      </c>
      <c r="G3755" s="317">
        <v>8</v>
      </c>
      <c r="H3755" s="317">
        <v>0</v>
      </c>
      <c r="I3755" s="317">
        <v>0</v>
      </c>
      <c r="J3755" s="318" t="s">
        <v>12</v>
      </c>
      <c r="K3755" s="317" t="s">
        <v>5432</v>
      </c>
      <c r="L3755" s="317" t="s">
        <v>9238</v>
      </c>
      <c r="M3755" s="317" t="e">
        <f>VLOOKUP(L3755,[2]Feuil1!$F:$F,1,)</f>
        <v>#N/A</v>
      </c>
      <c r="N3755" s="317"/>
    </row>
    <row r="3756" spans="1:14">
      <c r="A3756" s="317" t="str">
        <f>_xlfn.XLOOKUP(B3756,NRO!I:I,NRO!H:H)</f>
        <v>ALM</v>
      </c>
      <c r="B3756" s="317" t="s">
        <v>263</v>
      </c>
      <c r="C3756" s="317" t="s">
        <v>4029</v>
      </c>
      <c r="D3756" s="317">
        <v>14.729798000000001</v>
      </c>
      <c r="E3756" s="317">
        <v>-17.503572999999999</v>
      </c>
      <c r="F3756" s="317">
        <v>0</v>
      </c>
      <c r="G3756" s="317">
        <v>6</v>
      </c>
      <c r="H3756" s="317">
        <v>0</v>
      </c>
      <c r="I3756" s="317">
        <v>0</v>
      </c>
      <c r="J3756" s="317" t="s">
        <v>19</v>
      </c>
      <c r="K3756" s="317" t="s">
        <v>5432</v>
      </c>
      <c r="L3756" s="317" t="s">
        <v>9239</v>
      </c>
      <c r="M3756" s="317" t="e">
        <f>VLOOKUP(L3756,[2]Feuil1!$F:$F,1,)</f>
        <v>#N/A</v>
      </c>
      <c r="N3756" s="317"/>
    </row>
    <row r="3757" spans="1:14">
      <c r="A3757" s="317" t="str">
        <f>_xlfn.XLOOKUP(B3757,NRO!I:I,NRO!H:H)</f>
        <v>SGK</v>
      </c>
      <c r="B3757" s="317" t="s">
        <v>1512</v>
      </c>
      <c r="C3757" s="317" t="s">
        <v>4409</v>
      </c>
      <c r="D3757" s="317">
        <v>14.79386</v>
      </c>
      <c r="E3757" s="317">
        <v>-17.247610000000002</v>
      </c>
      <c r="F3757" s="317">
        <v>0</v>
      </c>
      <c r="G3757" s="317">
        <v>8</v>
      </c>
      <c r="H3757" s="317">
        <v>0</v>
      </c>
      <c r="I3757" s="317">
        <v>0</v>
      </c>
      <c r="J3757" s="318" t="s">
        <v>12</v>
      </c>
      <c r="K3757" s="317" t="s">
        <v>5432</v>
      </c>
      <c r="L3757" s="317" t="s">
        <v>9240</v>
      </c>
      <c r="M3757" s="317" t="e">
        <f>VLOOKUP(L3757,[2]Feuil1!$F:$F,1,)</f>
        <v>#N/A</v>
      </c>
      <c r="N3757" s="317"/>
    </row>
    <row r="3758" spans="1:14">
      <c r="A3758" s="317" t="str">
        <f>_xlfn.XLOOKUP(B3758,NRO!I:I,NRO!H:H)</f>
        <v>SVD</v>
      </c>
      <c r="B3758" s="317" t="s">
        <v>382</v>
      </c>
      <c r="C3758" s="317" t="s">
        <v>4573</v>
      </c>
      <c r="D3758" s="317">
        <v>14.70393</v>
      </c>
      <c r="E3758" s="317">
        <v>-17.469239999999999</v>
      </c>
      <c r="F3758" s="317">
        <v>0</v>
      </c>
      <c r="G3758" s="317">
        <v>6</v>
      </c>
      <c r="H3758" s="317">
        <v>0</v>
      </c>
      <c r="I3758" s="317">
        <v>0</v>
      </c>
      <c r="J3758" s="317" t="s">
        <v>19</v>
      </c>
      <c r="K3758" s="317" t="s">
        <v>5432</v>
      </c>
      <c r="L3758" s="317" t="s">
        <v>9241</v>
      </c>
      <c r="M3758" s="317" t="e">
        <f>VLOOKUP(L3758,[2]Feuil1!$F:$F,1,)</f>
        <v>#N/A</v>
      </c>
      <c r="N3758" s="317"/>
    </row>
    <row r="3759" spans="1:14">
      <c r="A3759" s="317" t="str">
        <f>_xlfn.XLOOKUP(B3759,NRO!I:I,NRO!H:H)</f>
        <v>ACA</v>
      </c>
      <c r="B3759" s="317" t="s">
        <v>655</v>
      </c>
      <c r="C3759" s="317" t="s">
        <v>4261</v>
      </c>
      <c r="D3759" s="317">
        <v>14.70922</v>
      </c>
      <c r="E3759" s="317">
        <v>-17.44406</v>
      </c>
      <c r="F3759" s="317">
        <v>0</v>
      </c>
      <c r="G3759" s="317">
        <v>6</v>
      </c>
      <c r="H3759" s="317">
        <v>0</v>
      </c>
      <c r="I3759" s="317">
        <v>0</v>
      </c>
      <c r="J3759" s="317" t="s">
        <v>19</v>
      </c>
      <c r="K3759" s="317" t="s">
        <v>5432</v>
      </c>
      <c r="L3759" s="317" t="s">
        <v>9242</v>
      </c>
      <c r="M3759" s="317" t="e">
        <f>VLOOKUP(L3759,[2]Feuil1!$F:$F,1,)</f>
        <v>#N/A</v>
      </c>
      <c r="N3759" s="317"/>
    </row>
    <row r="3760" spans="1:14">
      <c r="A3760" s="317" t="str">
        <f>_xlfn.XLOOKUP(B3760,NRO!I:I,NRO!H:H)</f>
        <v>MED</v>
      </c>
      <c r="B3760" s="317" t="s">
        <v>177</v>
      </c>
      <c r="C3760" s="317" t="s">
        <v>4036</v>
      </c>
      <c r="D3760" s="317">
        <v>14.67146</v>
      </c>
      <c r="E3760" s="317">
        <v>-17.43787</v>
      </c>
      <c r="F3760" s="317">
        <v>0</v>
      </c>
      <c r="G3760" s="317">
        <v>6</v>
      </c>
      <c r="H3760" s="317">
        <v>0</v>
      </c>
      <c r="I3760" s="317">
        <v>0</v>
      </c>
      <c r="J3760" s="317" t="s">
        <v>19</v>
      </c>
      <c r="K3760" s="317" t="s">
        <v>5432</v>
      </c>
      <c r="L3760" s="317" t="s">
        <v>9243</v>
      </c>
      <c r="M3760" s="317" t="e">
        <f>VLOOKUP(L3760,[2]Feuil1!$F:$F,1,)</f>
        <v>#N/A</v>
      </c>
      <c r="N3760" s="317"/>
    </row>
    <row r="3761" spans="1:14">
      <c r="A3761" s="317" t="str">
        <f>_xlfn.XLOOKUP(B3761,NRO!I:I,NRO!H:H)</f>
        <v>DMD</v>
      </c>
      <c r="B3761" s="317" t="s">
        <v>1546</v>
      </c>
      <c r="C3761" s="317" t="s">
        <v>4015</v>
      </c>
      <c r="D3761" s="317">
        <v>14.706099999999999</v>
      </c>
      <c r="E3761" s="317">
        <v>-17.188500000000001</v>
      </c>
      <c r="F3761" s="317">
        <v>0</v>
      </c>
      <c r="G3761" s="317">
        <v>8</v>
      </c>
      <c r="H3761" s="317">
        <v>0</v>
      </c>
      <c r="I3761" s="317">
        <v>0</v>
      </c>
      <c r="J3761" s="318" t="s">
        <v>12</v>
      </c>
      <c r="K3761" s="317" t="s">
        <v>5432</v>
      </c>
      <c r="L3761" s="317" t="s">
        <v>9244</v>
      </c>
      <c r="M3761" s="317" t="e">
        <f>VLOOKUP(L3761,[2]Feuil1!$F:$F,1,)</f>
        <v>#N/A</v>
      </c>
      <c r="N3761" s="317"/>
    </row>
    <row r="3762" spans="1:14">
      <c r="A3762" s="317" t="str">
        <f>_xlfn.XLOOKUP(B3762,NRO!I:I,NRO!H:H)</f>
        <v>SMN</v>
      </c>
      <c r="B3762" s="317" t="s">
        <v>530</v>
      </c>
      <c r="C3762" s="317" t="s">
        <v>4897</v>
      </c>
      <c r="D3762" s="317">
        <v>14.476749999999999</v>
      </c>
      <c r="E3762" s="317">
        <v>-17.03604</v>
      </c>
      <c r="F3762" s="317">
        <v>0</v>
      </c>
      <c r="G3762" s="317">
        <v>6</v>
      </c>
      <c r="H3762" s="317">
        <v>0</v>
      </c>
      <c r="I3762" s="317">
        <v>0</v>
      </c>
      <c r="J3762" s="320" t="s">
        <v>23</v>
      </c>
      <c r="K3762" s="317" t="s">
        <v>5432</v>
      </c>
      <c r="L3762" s="317" t="s">
        <v>9245</v>
      </c>
      <c r="M3762" s="317" t="e">
        <f>VLOOKUP(L3762,[2]Feuil1!$F:$F,1,)</f>
        <v>#N/A</v>
      </c>
      <c r="N3762" s="317"/>
    </row>
    <row r="3763" spans="1:14">
      <c r="A3763" s="317" t="str">
        <f>_xlfn.XLOOKUP(B3763,NRO!I:I,NRO!H:H)</f>
        <v>TIA</v>
      </c>
      <c r="B3763" s="317" t="s">
        <v>1503</v>
      </c>
      <c r="C3763" s="317" t="s">
        <v>3715</v>
      </c>
      <c r="D3763" s="317">
        <v>14.75132</v>
      </c>
      <c r="E3763" s="317">
        <v>-17.38306</v>
      </c>
      <c r="F3763" s="317">
        <v>0</v>
      </c>
      <c r="G3763" s="317">
        <v>8</v>
      </c>
      <c r="H3763" s="317">
        <v>0</v>
      </c>
      <c r="I3763" s="317">
        <v>0</v>
      </c>
      <c r="J3763" s="318" t="s">
        <v>12</v>
      </c>
      <c r="K3763" s="317" t="s">
        <v>5432</v>
      </c>
      <c r="L3763" s="317" t="s">
        <v>9246</v>
      </c>
      <c r="M3763" s="317" t="e">
        <f>VLOOKUP(L3763,[2]Feuil1!$F:$F,1,)</f>
        <v>#N/A</v>
      </c>
      <c r="N3763" s="317"/>
    </row>
    <row r="3764" spans="1:14">
      <c r="A3764" s="317" t="str">
        <f>_xlfn.XLOOKUP(B3764,NRO!I:I,NRO!H:H)</f>
        <v>ALM</v>
      </c>
      <c r="B3764" s="317" t="s">
        <v>213</v>
      </c>
      <c r="C3764" s="317" t="s">
        <v>4164</v>
      </c>
      <c r="D3764" s="317">
        <v>14.730869999999999</v>
      </c>
      <c r="E3764" s="317">
        <v>-17.498889999999999</v>
      </c>
      <c r="F3764" s="317">
        <v>0</v>
      </c>
      <c r="G3764" s="317">
        <v>6</v>
      </c>
      <c r="H3764" s="317">
        <v>0</v>
      </c>
      <c r="I3764" s="317">
        <v>0</v>
      </c>
      <c r="J3764" s="317" t="s">
        <v>19</v>
      </c>
      <c r="K3764" s="317" t="s">
        <v>5432</v>
      </c>
      <c r="L3764" s="317" t="s">
        <v>9247</v>
      </c>
      <c r="M3764" s="317" t="e">
        <f>VLOOKUP(L3764,[2]Feuil1!$F:$F,1,)</f>
        <v>#N/A</v>
      </c>
      <c r="N3764" s="317"/>
    </row>
    <row r="3765" spans="1:14">
      <c r="A3765" s="317" t="str">
        <f>_xlfn.XLOOKUP(B3765,NRO!I:I,NRO!H:H)</f>
        <v>GDW</v>
      </c>
      <c r="B3765" s="317" t="s">
        <v>821</v>
      </c>
      <c r="C3765" s="317" t="s">
        <v>3772</v>
      </c>
      <c r="D3765" s="317">
        <v>14.773630000000001</v>
      </c>
      <c r="E3765" s="317">
        <v>-17.39021</v>
      </c>
      <c r="F3765" s="317">
        <v>0</v>
      </c>
      <c r="G3765" s="317">
        <v>6</v>
      </c>
      <c r="H3765" s="317">
        <v>0</v>
      </c>
      <c r="I3765" s="317">
        <v>0</v>
      </c>
      <c r="J3765" s="318" t="s">
        <v>12</v>
      </c>
      <c r="K3765" s="317" t="s">
        <v>5432</v>
      </c>
      <c r="L3765" s="317" t="s">
        <v>9248</v>
      </c>
      <c r="M3765" s="317" t="e">
        <f>VLOOKUP(L3765,[2]Feuil1!$F:$F,1,)</f>
        <v>#N/A</v>
      </c>
      <c r="N3765" s="317"/>
    </row>
    <row r="3766" spans="1:14">
      <c r="A3766" s="317" t="str">
        <f>_xlfn.XLOOKUP(B3766,NRO!I:I,NRO!H:H)</f>
        <v>HAN</v>
      </c>
      <c r="B3766" s="317" t="s">
        <v>271</v>
      </c>
      <c r="C3766" s="317" t="s">
        <v>3808</v>
      </c>
      <c r="D3766" s="317">
        <v>14.72851</v>
      </c>
      <c r="E3766" s="317">
        <v>-17.4407</v>
      </c>
      <c r="F3766" s="317">
        <v>0</v>
      </c>
      <c r="G3766" s="317">
        <v>6</v>
      </c>
      <c r="H3766" s="317">
        <v>0</v>
      </c>
      <c r="I3766" s="317">
        <v>0</v>
      </c>
      <c r="J3766" s="317" t="s">
        <v>19</v>
      </c>
      <c r="K3766" s="317" t="s">
        <v>5432</v>
      </c>
      <c r="L3766" s="317" t="s">
        <v>9249</v>
      </c>
      <c r="M3766" s="317" t="e">
        <f>VLOOKUP(L3766,[2]Feuil1!$F:$F,1,)</f>
        <v>#N/A</v>
      </c>
      <c r="N3766" s="317"/>
    </row>
    <row r="3767" spans="1:14">
      <c r="A3767" s="317" t="str">
        <f>_xlfn.XLOOKUP(B3767,NRO!I:I,NRO!H:H)</f>
        <v>GDW</v>
      </c>
      <c r="B3767" s="317" t="s">
        <v>1510</v>
      </c>
      <c r="C3767" s="317" t="s">
        <v>3889</v>
      </c>
      <c r="D3767" s="317">
        <v>14.772830000000001</v>
      </c>
      <c r="E3767" s="317">
        <v>-17.37921</v>
      </c>
      <c r="F3767" s="317">
        <v>0</v>
      </c>
      <c r="G3767" s="317">
        <v>8</v>
      </c>
      <c r="H3767" s="317">
        <v>0</v>
      </c>
      <c r="I3767" s="317">
        <v>0</v>
      </c>
      <c r="J3767" s="318" t="s">
        <v>12</v>
      </c>
      <c r="K3767" s="317" t="s">
        <v>5432</v>
      </c>
      <c r="L3767" s="317" t="s">
        <v>9250</v>
      </c>
      <c r="M3767" s="317" t="e">
        <f>VLOOKUP(L3767,[2]Feuil1!$F:$F,1,)</f>
        <v>#N/A</v>
      </c>
      <c r="N3767" s="317"/>
    </row>
    <row r="3768" spans="1:14">
      <c r="A3768" s="317" t="str">
        <f>_xlfn.XLOOKUP(B3768,NRO!I:I,NRO!H:H)</f>
        <v>LGA</v>
      </c>
      <c r="B3768" s="317" t="s">
        <v>1123</v>
      </c>
      <c r="C3768" s="317" t="s">
        <v>4405</v>
      </c>
      <c r="D3768" s="317">
        <v>15.618650000000001</v>
      </c>
      <c r="E3768" s="317">
        <v>-16.22026</v>
      </c>
      <c r="F3768" s="317">
        <v>0</v>
      </c>
      <c r="G3768" s="317">
        <v>8</v>
      </c>
      <c r="H3768" s="317">
        <v>0</v>
      </c>
      <c r="I3768" s="317">
        <v>0</v>
      </c>
      <c r="J3768" s="321" t="s">
        <v>26</v>
      </c>
      <c r="K3768" s="317" t="s">
        <v>5432</v>
      </c>
      <c r="L3768" s="317" t="s">
        <v>9251</v>
      </c>
      <c r="M3768" s="317" t="e">
        <f>VLOOKUP(L3768,[2]Feuil1!$F:$F,1,)</f>
        <v>#N/A</v>
      </c>
      <c r="N3768" s="317"/>
    </row>
    <row r="3769" spans="1:14">
      <c r="A3769" s="317" t="str">
        <f>_xlfn.XLOOKUP(B3769,NRO!I:I,NRO!H:H)</f>
        <v>LGA</v>
      </c>
      <c r="B3769" s="317" t="s">
        <v>1123</v>
      </c>
      <c r="C3769" s="317" t="s">
        <v>4477</v>
      </c>
      <c r="D3769" s="317">
        <v>15.618740000000001</v>
      </c>
      <c r="E3769" s="317">
        <v>-16.221170000000001</v>
      </c>
      <c r="F3769" s="317">
        <v>0</v>
      </c>
      <c r="G3769" s="317">
        <v>8</v>
      </c>
      <c r="H3769" s="317">
        <v>0</v>
      </c>
      <c r="I3769" s="317">
        <v>0</v>
      </c>
      <c r="J3769" s="321" t="s">
        <v>26</v>
      </c>
      <c r="K3769" s="317" t="s">
        <v>5432</v>
      </c>
      <c r="L3769" s="317" t="s">
        <v>9252</v>
      </c>
      <c r="M3769" s="317" t="e">
        <f>VLOOKUP(L3769,[2]Feuil1!$F:$F,1,)</f>
        <v>#N/A</v>
      </c>
      <c r="N3769" s="317"/>
    </row>
    <row r="3770" spans="1:14">
      <c r="A3770" s="317" t="str">
        <f>_xlfn.XLOOKUP(B3770,NRO!I:I,NRO!H:H)</f>
        <v>GDW</v>
      </c>
      <c r="B3770" s="317" t="s">
        <v>1578</v>
      </c>
      <c r="C3770" s="317" t="s">
        <v>3783</v>
      </c>
      <c r="D3770" s="317">
        <v>14.773899999999999</v>
      </c>
      <c r="E3770" s="317">
        <v>-17.39321</v>
      </c>
      <c r="F3770" s="317">
        <v>0</v>
      </c>
      <c r="G3770" s="317">
        <v>8</v>
      </c>
      <c r="H3770" s="317">
        <v>0</v>
      </c>
      <c r="I3770" s="317">
        <v>0</v>
      </c>
      <c r="J3770" s="318" t="s">
        <v>12</v>
      </c>
      <c r="K3770" s="317" t="s">
        <v>5432</v>
      </c>
      <c r="L3770" s="317" t="s">
        <v>9253</v>
      </c>
      <c r="M3770" s="317" t="e">
        <f>VLOOKUP(L3770,[2]Feuil1!$F:$F,1,)</f>
        <v>#N/A</v>
      </c>
      <c r="N3770" s="317"/>
    </row>
    <row r="3771" spans="1:14">
      <c r="A3771" s="317" t="e">
        <f>_xlfn.XLOOKUP(B3771,NRO!I:I,NRO!H:H)</f>
        <v>#N/A</v>
      </c>
      <c r="B3771" s="317" t="s">
        <v>5096</v>
      </c>
      <c r="C3771" s="317" t="s">
        <v>4987</v>
      </c>
      <c r="D3771" s="317">
        <v>14.73185</v>
      </c>
      <c r="E3771" s="317">
        <v>-17.45364</v>
      </c>
      <c r="F3771" s="317">
        <v>0</v>
      </c>
      <c r="G3771" s="317">
        <v>6</v>
      </c>
      <c r="H3771" s="317">
        <v>0</v>
      </c>
      <c r="I3771" s="317">
        <v>0</v>
      </c>
      <c r="J3771" s="317" t="s">
        <v>19</v>
      </c>
      <c r="K3771" s="317" t="s">
        <v>5432</v>
      </c>
      <c r="L3771" s="317" t="s">
        <v>9254</v>
      </c>
      <c r="M3771" s="317" t="e">
        <f>VLOOKUP(L3771,[2]Feuil1!$F:$F,1,)</f>
        <v>#N/A</v>
      </c>
      <c r="N3771" s="317"/>
    </row>
    <row r="3772" spans="1:14">
      <c r="A3772" s="317" t="str">
        <f>_xlfn.XLOOKUP(B3772,NRO!I:I,NRO!H:H)</f>
        <v>DMD</v>
      </c>
      <c r="B3772" s="317" t="s">
        <v>1700</v>
      </c>
      <c r="C3772" s="317" t="s">
        <v>3709</v>
      </c>
      <c r="D3772" s="317">
        <v>14.731</v>
      </c>
      <c r="E3772" s="317">
        <v>-17.210909999999998</v>
      </c>
      <c r="F3772" s="317">
        <v>0</v>
      </c>
      <c r="G3772" s="317">
        <v>8</v>
      </c>
      <c r="H3772" s="317">
        <v>0</v>
      </c>
      <c r="I3772" s="317">
        <v>0</v>
      </c>
      <c r="J3772" s="318" t="s">
        <v>12</v>
      </c>
      <c r="K3772" s="317" t="s">
        <v>5432</v>
      </c>
      <c r="L3772" s="317" t="s">
        <v>9255</v>
      </c>
      <c r="M3772" s="317" t="e">
        <f>VLOOKUP(L3772,[2]Feuil1!$F:$F,1,)</f>
        <v>#N/A</v>
      </c>
      <c r="N3772" s="317"/>
    </row>
    <row r="3773" spans="1:14">
      <c r="A3773" s="317" t="str">
        <f>_xlfn.XLOOKUP(B3773,NRO!I:I,NRO!H:H)</f>
        <v>DMD</v>
      </c>
      <c r="B3773" s="317" t="s">
        <v>1700</v>
      </c>
      <c r="C3773" s="317" t="s">
        <v>4021</v>
      </c>
      <c r="D3773" s="317">
        <v>14.7273</v>
      </c>
      <c r="E3773" s="317">
        <v>-17.2102</v>
      </c>
      <c r="F3773" s="317">
        <v>0</v>
      </c>
      <c r="G3773" s="317">
        <v>8</v>
      </c>
      <c r="H3773" s="317">
        <v>0</v>
      </c>
      <c r="I3773" s="317">
        <v>0</v>
      </c>
      <c r="J3773" s="318" t="s">
        <v>12</v>
      </c>
      <c r="K3773" s="317" t="s">
        <v>5432</v>
      </c>
      <c r="L3773" s="317" t="s">
        <v>9256</v>
      </c>
      <c r="M3773" s="317" t="e">
        <f>VLOOKUP(L3773,[2]Feuil1!$F:$F,1,)</f>
        <v>#N/A</v>
      </c>
      <c r="N3773" s="317"/>
    </row>
    <row r="3774" spans="1:14">
      <c r="A3774" s="317" t="str">
        <f>_xlfn.XLOOKUP(B3774,NRO!I:I,NRO!H:H)</f>
        <v>DMD</v>
      </c>
      <c r="B3774" s="317" t="s">
        <v>1700</v>
      </c>
      <c r="C3774" s="317" t="s">
        <v>3869</v>
      </c>
      <c r="D3774" s="317">
        <v>14.7273</v>
      </c>
      <c r="E3774" s="317">
        <v>-17.2102</v>
      </c>
      <c r="F3774" s="317">
        <v>0</v>
      </c>
      <c r="G3774" s="317">
        <v>8</v>
      </c>
      <c r="H3774" s="317">
        <v>0</v>
      </c>
      <c r="I3774" s="317">
        <v>0</v>
      </c>
      <c r="J3774" s="318" t="s">
        <v>12</v>
      </c>
      <c r="K3774" s="317" t="s">
        <v>5432</v>
      </c>
      <c r="L3774" s="317" t="s">
        <v>9257</v>
      </c>
      <c r="M3774" s="317" t="e">
        <f>VLOOKUP(L3774,[2]Feuil1!$F:$F,1,)</f>
        <v>#N/A</v>
      </c>
      <c r="N3774" s="317"/>
    </row>
    <row r="3775" spans="1:14">
      <c r="A3775" s="317" t="str">
        <f>_xlfn.XLOOKUP(B3775,NRO!I:I,NRO!H:H)</f>
        <v>SGK</v>
      </c>
      <c r="B3775" s="317" t="s">
        <v>801</v>
      </c>
      <c r="C3775" s="317" t="s">
        <v>4104</v>
      </c>
      <c r="D3775" s="317">
        <v>14.769600000000001</v>
      </c>
      <c r="E3775" s="317">
        <v>-17.224299999999999</v>
      </c>
      <c r="F3775" s="317">
        <v>0</v>
      </c>
      <c r="G3775" s="317">
        <v>8</v>
      </c>
      <c r="H3775" s="317">
        <v>0</v>
      </c>
      <c r="I3775" s="317">
        <v>0</v>
      </c>
      <c r="J3775" s="318" t="s">
        <v>12</v>
      </c>
      <c r="K3775" s="317" t="s">
        <v>5432</v>
      </c>
      <c r="L3775" s="317" t="s">
        <v>9258</v>
      </c>
      <c r="M3775" s="317" t="str">
        <f>VLOOKUP(L3775,[2]Feuil1!$F:$F,1,)</f>
        <v>O_SGK_V00_PBO103_7</v>
      </c>
      <c r="N3775" s="317"/>
    </row>
    <row r="3776" spans="1:14">
      <c r="A3776" s="317" t="str">
        <f>_xlfn.XLOOKUP(B3776,NRO!I:I,NRO!H:H)</f>
        <v>MED</v>
      </c>
      <c r="B3776" s="317" t="s">
        <v>171</v>
      </c>
      <c r="C3776" s="317" t="s">
        <v>4240</v>
      </c>
      <c r="D3776" s="317">
        <v>14.66869</v>
      </c>
      <c r="E3776" s="317">
        <v>-17.437380000000001</v>
      </c>
      <c r="F3776" s="317">
        <v>0</v>
      </c>
      <c r="G3776" s="317">
        <v>6</v>
      </c>
      <c r="H3776" s="317">
        <v>0</v>
      </c>
      <c r="I3776" s="317">
        <v>0</v>
      </c>
      <c r="J3776" s="317" t="s">
        <v>19</v>
      </c>
      <c r="K3776" s="317" t="s">
        <v>5432</v>
      </c>
      <c r="L3776" s="317" t="s">
        <v>9259</v>
      </c>
      <c r="M3776" s="317" t="e">
        <f>VLOOKUP(L3776,[2]Feuil1!$F:$F,1,)</f>
        <v>#N/A</v>
      </c>
      <c r="N3776" s="317"/>
    </row>
    <row r="3777" spans="1:14">
      <c r="A3777" s="317" t="e">
        <f>_xlfn.XLOOKUP(B3777,NRO!I:I,NRO!H:H)</f>
        <v>#N/A</v>
      </c>
      <c r="B3777" s="317" t="s">
        <v>5152</v>
      </c>
      <c r="C3777" s="317" t="s">
        <v>4510</v>
      </c>
      <c r="D3777" s="317">
        <v>15.120609999999999</v>
      </c>
      <c r="E3777" s="317">
        <v>-16.8752</v>
      </c>
      <c r="F3777" s="317">
        <v>0</v>
      </c>
      <c r="G3777" s="317">
        <v>6</v>
      </c>
      <c r="H3777" s="317">
        <v>0</v>
      </c>
      <c r="I3777" s="317">
        <v>0</v>
      </c>
      <c r="J3777" s="320" t="s">
        <v>23</v>
      </c>
      <c r="K3777" s="317" t="s">
        <v>5432</v>
      </c>
      <c r="L3777" s="317" t="s">
        <v>9260</v>
      </c>
      <c r="M3777" s="317" t="e">
        <f>VLOOKUP(L3777,[2]Feuil1!$F:$F,1,)</f>
        <v>#N/A</v>
      </c>
      <c r="N3777" s="317"/>
    </row>
    <row r="3778" spans="1:14">
      <c r="A3778" s="317" t="str">
        <f>_xlfn.XLOOKUP(B3778,NRO!I:I,NRO!H:H)</f>
        <v>THS</v>
      </c>
      <c r="B3778" s="317" t="s">
        <v>1351</v>
      </c>
      <c r="C3778" s="317" t="s">
        <v>5379</v>
      </c>
      <c r="D3778" s="317">
        <v>14.77586</v>
      </c>
      <c r="E3778" s="317">
        <v>-16.898260000000001</v>
      </c>
      <c r="F3778" s="317">
        <v>0</v>
      </c>
      <c r="G3778" s="317">
        <v>8</v>
      </c>
      <c r="H3778" s="317">
        <v>0</v>
      </c>
      <c r="I3778" s="317">
        <v>0</v>
      </c>
      <c r="J3778" s="320" t="s">
        <v>23</v>
      </c>
      <c r="K3778" s="317" t="s">
        <v>5432</v>
      </c>
      <c r="L3778" s="317" t="s">
        <v>9261</v>
      </c>
      <c r="M3778" s="317" t="e">
        <f>VLOOKUP(L3778,[2]Feuil1!$F:$F,1,)</f>
        <v>#N/A</v>
      </c>
      <c r="N3778" s="317"/>
    </row>
    <row r="3779" spans="1:14">
      <c r="A3779" s="317" t="str">
        <f>_xlfn.XLOOKUP(B3779,NRO!I:I,NRO!H:H)</f>
        <v>THS</v>
      </c>
      <c r="B3779" s="317" t="s">
        <v>1124</v>
      </c>
      <c r="C3779" s="317" t="s">
        <v>3759</v>
      </c>
      <c r="D3779" s="317">
        <v>14.7554</v>
      </c>
      <c r="E3779" s="317">
        <v>-16.934180000000001</v>
      </c>
      <c r="F3779" s="317">
        <v>0</v>
      </c>
      <c r="G3779" s="317">
        <v>8</v>
      </c>
      <c r="H3779" s="317">
        <v>0</v>
      </c>
      <c r="I3779" s="317">
        <v>0</v>
      </c>
      <c r="J3779" s="320" t="s">
        <v>23</v>
      </c>
      <c r="K3779" s="317" t="s">
        <v>5432</v>
      </c>
      <c r="L3779" s="317" t="s">
        <v>9262</v>
      </c>
      <c r="M3779" s="317" t="e">
        <f>VLOOKUP(L3779,[2]Feuil1!$F:$F,1,)</f>
        <v>#N/A</v>
      </c>
      <c r="N3779" s="317"/>
    </row>
    <row r="3780" spans="1:14">
      <c r="A3780" s="317" t="str">
        <f>_xlfn.XLOOKUP(B3780,NRO!I:I,NRO!H:H)</f>
        <v>YOF</v>
      </c>
      <c r="B3780" s="317" t="s">
        <v>301</v>
      </c>
      <c r="C3780" s="317" t="s">
        <v>4157</v>
      </c>
      <c r="D3780" s="317">
        <v>14.751799999999999</v>
      </c>
      <c r="E3780" s="317">
        <v>-17.483329999999999</v>
      </c>
      <c r="F3780" s="317">
        <v>0</v>
      </c>
      <c r="G3780" s="317">
        <v>6</v>
      </c>
      <c r="H3780" s="317">
        <v>0</v>
      </c>
      <c r="I3780" s="317">
        <v>0</v>
      </c>
      <c r="J3780" s="317" t="s">
        <v>19</v>
      </c>
      <c r="K3780" s="317" t="s">
        <v>5432</v>
      </c>
      <c r="L3780" s="317" t="s">
        <v>9263</v>
      </c>
      <c r="M3780" s="317" t="e">
        <f>VLOOKUP(L3780,[2]Feuil1!$F:$F,1,)</f>
        <v>#N/A</v>
      </c>
      <c r="N3780" s="317"/>
    </row>
    <row r="3781" spans="1:14">
      <c r="A3781" s="317" t="str">
        <f>_xlfn.XLOOKUP(B3781,NRO!I:I,NRO!H:H)</f>
        <v>THS</v>
      </c>
      <c r="B3781" s="317" t="s">
        <v>826</v>
      </c>
      <c r="C3781" s="317" t="s">
        <v>4718</v>
      </c>
      <c r="D3781" s="317">
        <v>14.76648</v>
      </c>
      <c r="E3781" s="317">
        <v>-16.949380000000001</v>
      </c>
      <c r="F3781" s="317">
        <v>0</v>
      </c>
      <c r="G3781" s="317">
        <v>6</v>
      </c>
      <c r="H3781" s="317">
        <v>0</v>
      </c>
      <c r="I3781" s="317">
        <v>0</v>
      </c>
      <c r="J3781" s="320" t="s">
        <v>23</v>
      </c>
      <c r="K3781" s="317" t="s">
        <v>5432</v>
      </c>
      <c r="L3781" s="317" t="s">
        <v>9264</v>
      </c>
      <c r="M3781" s="317" t="e">
        <f>VLOOKUP(L3781,[2]Feuil1!$F:$F,1,)</f>
        <v>#N/A</v>
      </c>
      <c r="N3781" s="317"/>
    </row>
    <row r="3782" spans="1:14">
      <c r="A3782" s="317" t="str">
        <f>_xlfn.XLOOKUP(B3782,NRO!I:I,NRO!H:H)</f>
        <v>KLK</v>
      </c>
      <c r="B3782" s="317" t="s">
        <v>1382</v>
      </c>
      <c r="C3782" s="317" t="s">
        <v>4422</v>
      </c>
      <c r="D3782" s="317">
        <v>14.15508</v>
      </c>
      <c r="E3782" s="317">
        <v>-16.075959999999998</v>
      </c>
      <c r="F3782" s="317">
        <v>0</v>
      </c>
      <c r="G3782" s="317">
        <v>8</v>
      </c>
      <c r="H3782" s="317">
        <v>0</v>
      </c>
      <c r="I3782" s="317">
        <v>0</v>
      </c>
      <c r="J3782" s="322" t="s">
        <v>41</v>
      </c>
      <c r="K3782" s="317" t="s">
        <v>5432</v>
      </c>
      <c r="L3782" s="317" t="s">
        <v>9265</v>
      </c>
      <c r="M3782" s="317" t="e">
        <f>VLOOKUP(L3782,[2]Feuil1!$F:$F,1,)</f>
        <v>#N/A</v>
      </c>
      <c r="N3782" s="317"/>
    </row>
    <row r="3783" spans="1:14">
      <c r="A3783" s="317" t="str">
        <f>_xlfn.XLOOKUP(B3783,NRO!I:I,NRO!H:H)</f>
        <v>ALM</v>
      </c>
      <c r="B3783" s="317" t="s">
        <v>368</v>
      </c>
      <c r="C3783" s="317" t="s">
        <v>4394</v>
      </c>
      <c r="D3783" s="317">
        <v>14.72512</v>
      </c>
      <c r="E3783" s="317">
        <v>-17.490729999999999</v>
      </c>
      <c r="F3783" s="317">
        <v>0</v>
      </c>
      <c r="G3783" s="317">
        <v>6</v>
      </c>
      <c r="H3783" s="317">
        <v>0</v>
      </c>
      <c r="I3783" s="317">
        <v>0</v>
      </c>
      <c r="J3783" s="317" t="s">
        <v>19</v>
      </c>
      <c r="K3783" s="317" t="s">
        <v>5432</v>
      </c>
      <c r="L3783" s="317" t="s">
        <v>9266</v>
      </c>
      <c r="M3783" s="317" t="e">
        <f>VLOOKUP(L3783,[2]Feuil1!$F:$F,1,)</f>
        <v>#N/A</v>
      </c>
      <c r="N3783" s="317"/>
    </row>
    <row r="3784" spans="1:14">
      <c r="A3784" s="317" t="str">
        <f>_xlfn.XLOOKUP(B3784,NRO!I:I,NRO!H:H)</f>
        <v>THS</v>
      </c>
      <c r="B3784" s="317" t="s">
        <v>1138</v>
      </c>
      <c r="C3784" s="317" t="s">
        <v>4787</v>
      </c>
      <c r="D3784" s="317">
        <v>14.80444</v>
      </c>
      <c r="E3784" s="317">
        <v>-16.913309999999999</v>
      </c>
      <c r="F3784" s="317">
        <v>0</v>
      </c>
      <c r="G3784" s="317">
        <v>8</v>
      </c>
      <c r="H3784" s="317">
        <v>0</v>
      </c>
      <c r="I3784" s="317">
        <v>0</v>
      </c>
      <c r="J3784" s="320" t="s">
        <v>23</v>
      </c>
      <c r="K3784" s="317" t="s">
        <v>5432</v>
      </c>
      <c r="L3784" s="317" t="s">
        <v>9267</v>
      </c>
      <c r="M3784" s="317" t="e">
        <f>VLOOKUP(L3784,[2]Feuil1!$F:$F,1,)</f>
        <v>#N/A</v>
      </c>
      <c r="N3784" s="317"/>
    </row>
    <row r="3785" spans="1:14">
      <c r="A3785" s="317" t="str">
        <f>_xlfn.XLOOKUP(B3785,NRO!I:I,NRO!H:H)</f>
        <v>GDW</v>
      </c>
      <c r="B3785" s="317" t="s">
        <v>692</v>
      </c>
      <c r="C3785" s="317" t="s">
        <v>3953</v>
      </c>
      <c r="D3785" s="317">
        <v>14.777990000000001</v>
      </c>
      <c r="E3785" s="317">
        <v>-17.399940000000001</v>
      </c>
      <c r="F3785" s="317">
        <v>0</v>
      </c>
      <c r="G3785" s="317">
        <v>6</v>
      </c>
      <c r="H3785" s="317">
        <v>0</v>
      </c>
      <c r="I3785" s="317">
        <v>0</v>
      </c>
      <c r="J3785" s="318" t="s">
        <v>12</v>
      </c>
      <c r="K3785" s="317" t="s">
        <v>5432</v>
      </c>
      <c r="L3785" s="317" t="s">
        <v>9268</v>
      </c>
      <c r="M3785" s="317" t="e">
        <f>VLOOKUP(L3785,[2]Feuil1!$F:$F,1,)</f>
        <v>#N/A</v>
      </c>
      <c r="N3785" s="317"/>
    </row>
    <row r="3786" spans="1:14">
      <c r="A3786" s="317" t="str">
        <f>_xlfn.XLOOKUP(B3786,NRO!I:I,NRO!H:H)</f>
        <v>THS</v>
      </c>
      <c r="B3786" s="317" t="s">
        <v>826</v>
      </c>
      <c r="C3786" s="317" t="s">
        <v>4711</v>
      </c>
      <c r="D3786" s="317">
        <v>14.770250000000001</v>
      </c>
      <c r="E3786" s="317">
        <v>-16.956189999999999</v>
      </c>
      <c r="F3786" s="317">
        <v>0</v>
      </c>
      <c r="G3786" s="317">
        <v>6</v>
      </c>
      <c r="H3786" s="317">
        <v>0</v>
      </c>
      <c r="I3786" s="317">
        <v>0</v>
      </c>
      <c r="J3786" s="320" t="s">
        <v>23</v>
      </c>
      <c r="K3786" s="317" t="s">
        <v>5432</v>
      </c>
      <c r="L3786" s="317" t="s">
        <v>9269</v>
      </c>
      <c r="M3786" s="317" t="e">
        <f>VLOOKUP(L3786,[2]Feuil1!$F:$F,1,)</f>
        <v>#N/A</v>
      </c>
      <c r="N3786" s="317"/>
    </row>
    <row r="3787" spans="1:14">
      <c r="A3787" s="317" t="str">
        <f>_xlfn.XLOOKUP(B3787,NRO!I:I,NRO!H:H)</f>
        <v>GDW</v>
      </c>
      <c r="B3787" s="317" t="s">
        <v>445</v>
      </c>
      <c r="C3787" s="317" t="s">
        <v>3995</v>
      </c>
      <c r="D3787" s="317">
        <v>14.794029999999999</v>
      </c>
      <c r="E3787" s="317">
        <v>-17.36214</v>
      </c>
      <c r="F3787" s="317">
        <v>0</v>
      </c>
      <c r="G3787" s="317">
        <v>6</v>
      </c>
      <c r="H3787" s="317">
        <v>0</v>
      </c>
      <c r="I3787" s="317">
        <v>0</v>
      </c>
      <c r="J3787" s="318" t="s">
        <v>12</v>
      </c>
      <c r="K3787" s="317" t="s">
        <v>5432</v>
      </c>
      <c r="L3787" s="317" t="s">
        <v>9270</v>
      </c>
      <c r="M3787" s="317" t="e">
        <f>VLOOKUP(L3787,[2]Feuil1!$F:$F,1,)</f>
        <v>#N/A</v>
      </c>
      <c r="N3787" s="317"/>
    </row>
    <row r="3788" spans="1:14">
      <c r="A3788" s="317" t="str">
        <f>_xlfn.XLOOKUP(B3788,NRO!I:I,NRO!H:H)</f>
        <v>YOF</v>
      </c>
      <c r="B3788" s="317" t="s">
        <v>860</v>
      </c>
      <c r="C3788" s="317" t="s">
        <v>3940</v>
      </c>
      <c r="D3788" s="317">
        <v>14.739929999999999</v>
      </c>
      <c r="E3788" s="317">
        <v>-17.504549999999998</v>
      </c>
      <c r="F3788" s="317">
        <v>0</v>
      </c>
      <c r="G3788" s="317">
        <v>6</v>
      </c>
      <c r="H3788" s="317">
        <v>0</v>
      </c>
      <c r="I3788" s="317">
        <v>0</v>
      </c>
      <c r="J3788" s="317" t="s">
        <v>19</v>
      </c>
      <c r="K3788" s="317" t="s">
        <v>5432</v>
      </c>
      <c r="L3788" s="317" t="s">
        <v>9271</v>
      </c>
      <c r="M3788" s="317" t="e">
        <f>VLOOKUP(L3788,[2]Feuil1!$F:$F,1,)</f>
        <v>#N/A</v>
      </c>
      <c r="N3788" s="317"/>
    </row>
    <row r="3789" spans="1:14">
      <c r="A3789" s="317" t="str">
        <f>_xlfn.XLOOKUP(B3789,NRO!I:I,NRO!H:H)</f>
        <v>YOF</v>
      </c>
      <c r="B3789" s="317" t="s">
        <v>526</v>
      </c>
      <c r="C3789" s="317" t="s">
        <v>5111</v>
      </c>
      <c r="D3789" s="317">
        <v>14.75769</v>
      </c>
      <c r="E3789" s="317">
        <v>-17.474</v>
      </c>
      <c r="F3789" s="317">
        <v>0</v>
      </c>
      <c r="G3789" s="317">
        <v>6</v>
      </c>
      <c r="H3789" s="317">
        <v>0</v>
      </c>
      <c r="I3789" s="317">
        <v>0</v>
      </c>
      <c r="J3789" s="317" t="s">
        <v>19</v>
      </c>
      <c r="K3789" s="317" t="s">
        <v>5432</v>
      </c>
      <c r="L3789" s="317" t="s">
        <v>9272</v>
      </c>
      <c r="M3789" s="317" t="e">
        <f>VLOOKUP(L3789,[2]Feuil1!$F:$F,1,)</f>
        <v>#N/A</v>
      </c>
      <c r="N3789" s="317"/>
    </row>
    <row r="3790" spans="1:14">
      <c r="A3790" s="317" t="str">
        <f>_xlfn.XLOOKUP(B3790,NRO!I:I,NRO!H:H)</f>
        <v>GDW</v>
      </c>
      <c r="B3790" s="317" t="s">
        <v>445</v>
      </c>
      <c r="C3790" s="317" t="s">
        <v>3997</v>
      </c>
      <c r="D3790" s="317">
        <v>14.791</v>
      </c>
      <c r="E3790" s="317">
        <v>-17.36159</v>
      </c>
      <c r="F3790" s="317">
        <v>0</v>
      </c>
      <c r="G3790" s="317">
        <v>6</v>
      </c>
      <c r="H3790" s="317">
        <v>0</v>
      </c>
      <c r="I3790" s="317">
        <v>0</v>
      </c>
      <c r="J3790" s="318" t="s">
        <v>12</v>
      </c>
      <c r="K3790" s="317" t="s">
        <v>5432</v>
      </c>
      <c r="L3790" s="317" t="s">
        <v>9273</v>
      </c>
      <c r="M3790" s="317" t="e">
        <f>VLOOKUP(L3790,[2]Feuil1!$F:$F,1,)</f>
        <v>#N/A</v>
      </c>
      <c r="N3790" s="317"/>
    </row>
    <row r="3791" spans="1:14">
      <c r="A3791" s="317" t="str">
        <f>_xlfn.XLOOKUP(B3791,NRO!I:I,NRO!H:H)</f>
        <v>YOF</v>
      </c>
      <c r="B3791" s="317" t="s">
        <v>281</v>
      </c>
      <c r="C3791" s="317" t="s">
        <v>4048</v>
      </c>
      <c r="D3791" s="317">
        <v>14.7483</v>
      </c>
      <c r="E3791" s="317">
        <v>-17.498750000000001</v>
      </c>
      <c r="F3791" s="317">
        <v>0</v>
      </c>
      <c r="G3791" s="317">
        <v>6</v>
      </c>
      <c r="H3791" s="317">
        <v>0</v>
      </c>
      <c r="I3791" s="317">
        <v>0</v>
      </c>
      <c r="J3791" s="317" t="s">
        <v>19</v>
      </c>
      <c r="K3791" s="317" t="s">
        <v>5432</v>
      </c>
      <c r="L3791" s="317" t="s">
        <v>9274</v>
      </c>
      <c r="M3791" s="317" t="e">
        <f>VLOOKUP(L3791,[2]Feuil1!$F:$F,1,)</f>
        <v>#N/A</v>
      </c>
      <c r="N3791" s="317"/>
    </row>
    <row r="3792" spans="1:14">
      <c r="A3792" s="317" t="str">
        <f>_xlfn.XLOOKUP(B3792,NRO!I:I,NRO!H:H)</f>
        <v>SGK</v>
      </c>
      <c r="B3792" s="317" t="s">
        <v>801</v>
      </c>
      <c r="C3792" s="317" t="s">
        <v>3725</v>
      </c>
      <c r="D3792" s="317">
        <v>14.7706</v>
      </c>
      <c r="E3792" s="317">
        <v>-17.223800000000001</v>
      </c>
      <c r="F3792" s="317">
        <v>0</v>
      </c>
      <c r="G3792" s="317">
        <v>8</v>
      </c>
      <c r="H3792" s="317">
        <v>0</v>
      </c>
      <c r="I3792" s="317">
        <v>0</v>
      </c>
      <c r="J3792" s="318" t="s">
        <v>12</v>
      </c>
      <c r="K3792" s="317" t="s">
        <v>5432</v>
      </c>
      <c r="L3792" s="317" t="s">
        <v>9275</v>
      </c>
      <c r="M3792" s="317" t="e">
        <f>VLOOKUP(L3792,[2]Feuil1!$F:$F,1,)</f>
        <v>#N/A</v>
      </c>
      <c r="N3792" s="317"/>
    </row>
    <row r="3793" spans="1:14">
      <c r="A3793" s="317" t="str">
        <f>_xlfn.XLOOKUP(B3793,NRO!I:I,NRO!H:H)</f>
        <v>SDF</v>
      </c>
      <c r="B3793" s="317" t="s">
        <v>499</v>
      </c>
      <c r="C3793" s="317" t="s">
        <v>4132</v>
      </c>
      <c r="D3793" s="317">
        <v>14.728949999999999</v>
      </c>
      <c r="E3793" s="317">
        <v>-17.466200000000001</v>
      </c>
      <c r="F3793" s="317">
        <v>0</v>
      </c>
      <c r="G3793" s="317">
        <v>6</v>
      </c>
      <c r="H3793" s="317">
        <v>0</v>
      </c>
      <c r="I3793" s="317">
        <v>0</v>
      </c>
      <c r="J3793" s="317" t="s">
        <v>19</v>
      </c>
      <c r="K3793" s="317" t="s">
        <v>5432</v>
      </c>
      <c r="L3793" s="317" t="s">
        <v>9276</v>
      </c>
      <c r="M3793" s="317" t="e">
        <f>VLOOKUP(L3793,[2]Feuil1!$F:$F,1,)</f>
        <v>#N/A</v>
      </c>
      <c r="N3793" s="317"/>
    </row>
    <row r="3794" spans="1:14">
      <c r="A3794" s="317" t="str">
        <f>_xlfn.XLOOKUP(B3794,NRO!I:I,NRO!H:H)</f>
        <v>KDG</v>
      </c>
      <c r="B3794" s="317" t="s">
        <v>1408</v>
      </c>
      <c r="C3794" s="317" t="s">
        <v>3758</v>
      </c>
      <c r="D3794" s="317">
        <v>12.56743</v>
      </c>
      <c r="E3794" s="317">
        <v>-12.205310000000001</v>
      </c>
      <c r="F3794" s="317">
        <v>0</v>
      </c>
      <c r="G3794" s="317">
        <v>8</v>
      </c>
      <c r="H3794" s="317">
        <v>0</v>
      </c>
      <c r="I3794" s="317">
        <v>0</v>
      </c>
      <c r="J3794" s="323" t="s">
        <v>9</v>
      </c>
      <c r="K3794" s="317" t="s">
        <v>5432</v>
      </c>
      <c r="L3794" s="317" t="s">
        <v>9277</v>
      </c>
      <c r="M3794" s="317" t="e">
        <f>VLOOKUP(L3794,[2]Feuil1!$F:$F,1,)</f>
        <v>#N/A</v>
      </c>
      <c r="N3794" s="317"/>
    </row>
    <row r="3795" spans="1:14">
      <c r="A3795" s="317" t="str">
        <f>_xlfn.XLOOKUP(B3795,NRO!I:I,NRO!H:H)</f>
        <v>KDG</v>
      </c>
      <c r="B3795" s="317" t="s">
        <v>1250</v>
      </c>
      <c r="C3795" s="317" t="s">
        <v>3872</v>
      </c>
      <c r="D3795" s="317">
        <v>12.5563</v>
      </c>
      <c r="E3795" s="317">
        <v>-12.178570000000001</v>
      </c>
      <c r="F3795" s="317">
        <v>0</v>
      </c>
      <c r="G3795" s="317">
        <v>8</v>
      </c>
      <c r="H3795" s="317">
        <v>0</v>
      </c>
      <c r="I3795" s="317">
        <v>0</v>
      </c>
      <c r="J3795" s="323" t="s">
        <v>9</v>
      </c>
      <c r="K3795" s="317" t="s">
        <v>5432</v>
      </c>
      <c r="L3795" s="317" t="s">
        <v>9278</v>
      </c>
      <c r="M3795" s="317" t="e">
        <f>VLOOKUP(L3795,[2]Feuil1!$F:$F,1,)</f>
        <v>#N/A</v>
      </c>
      <c r="N3795" s="317"/>
    </row>
    <row r="3796" spans="1:14">
      <c r="A3796" s="317" t="str">
        <f>_xlfn.XLOOKUP(B3796,NRO!I:I,NRO!H:H)</f>
        <v>KDG</v>
      </c>
      <c r="B3796" s="317" t="s">
        <v>1250</v>
      </c>
      <c r="C3796" s="317" t="s">
        <v>4423</v>
      </c>
      <c r="D3796" s="317">
        <v>12.5549</v>
      </c>
      <c r="E3796" s="317">
        <v>-12.173299999999999</v>
      </c>
      <c r="F3796" s="317">
        <v>0</v>
      </c>
      <c r="G3796" s="317">
        <v>8</v>
      </c>
      <c r="H3796" s="317">
        <v>0</v>
      </c>
      <c r="I3796" s="317">
        <v>0</v>
      </c>
      <c r="J3796" s="323" t="s">
        <v>9</v>
      </c>
      <c r="K3796" s="317" t="s">
        <v>5432</v>
      </c>
      <c r="L3796" s="317" t="s">
        <v>9279</v>
      </c>
      <c r="M3796" s="317" t="e">
        <f>VLOOKUP(L3796,[2]Feuil1!$F:$F,1,)</f>
        <v>#N/A</v>
      </c>
      <c r="N3796" s="317"/>
    </row>
    <row r="3797" spans="1:14">
      <c r="A3797" s="317" t="str">
        <f>_xlfn.XLOOKUP(B3797,NRO!I:I,NRO!H:H)</f>
        <v>KDG</v>
      </c>
      <c r="B3797" s="317" t="s">
        <v>1300</v>
      </c>
      <c r="C3797" s="317" t="s">
        <v>3781</v>
      </c>
      <c r="D3797" s="317">
        <v>12.5587</v>
      </c>
      <c r="E3797" s="317">
        <v>-12.1974</v>
      </c>
      <c r="F3797" s="317">
        <v>0</v>
      </c>
      <c r="G3797" s="317">
        <v>8</v>
      </c>
      <c r="H3797" s="317">
        <v>0</v>
      </c>
      <c r="I3797" s="317">
        <v>0</v>
      </c>
      <c r="J3797" s="323" t="s">
        <v>9</v>
      </c>
      <c r="K3797" s="317" t="s">
        <v>5432</v>
      </c>
      <c r="L3797" s="317" t="s">
        <v>9280</v>
      </c>
      <c r="M3797" s="317" t="e">
        <f>VLOOKUP(L3797,[2]Feuil1!$F:$F,1,)</f>
        <v>#N/A</v>
      </c>
      <c r="N3797" s="317"/>
    </row>
    <row r="3798" spans="1:14">
      <c r="A3798" s="317" t="str">
        <f>_xlfn.XLOOKUP(B3798,NRO!I:I,NRO!H:H)</f>
        <v>KDG</v>
      </c>
      <c r="B3798" s="317" t="s">
        <v>1300</v>
      </c>
      <c r="C3798" s="317" t="s">
        <v>3788</v>
      </c>
      <c r="D3798" s="317">
        <v>12.56371</v>
      </c>
      <c r="E3798" s="317">
        <v>-12.19417</v>
      </c>
      <c r="F3798" s="317">
        <v>0</v>
      </c>
      <c r="G3798" s="317">
        <v>8</v>
      </c>
      <c r="H3798" s="317">
        <v>0</v>
      </c>
      <c r="I3798" s="317">
        <v>0</v>
      </c>
      <c r="J3798" s="323" t="s">
        <v>9</v>
      </c>
      <c r="K3798" s="317" t="s">
        <v>5432</v>
      </c>
      <c r="L3798" s="317" t="s">
        <v>9281</v>
      </c>
      <c r="M3798" s="317" t="e">
        <f>VLOOKUP(L3798,[2]Feuil1!$F:$F,1,)</f>
        <v>#N/A</v>
      </c>
      <c r="N3798" s="317"/>
    </row>
    <row r="3799" spans="1:14">
      <c r="A3799" s="317" t="str">
        <f>_xlfn.XLOOKUP(B3799,NRO!I:I,NRO!H:H)</f>
        <v>SDF</v>
      </c>
      <c r="B3799" s="317" t="s">
        <v>388</v>
      </c>
      <c r="C3799" s="317" t="s">
        <v>5065</v>
      </c>
      <c r="D3799" s="317">
        <v>14.735910000000001</v>
      </c>
      <c r="E3799" s="317">
        <v>-17.4634</v>
      </c>
      <c r="F3799" s="317">
        <v>0</v>
      </c>
      <c r="G3799" s="317">
        <v>6</v>
      </c>
      <c r="H3799" s="317">
        <v>0</v>
      </c>
      <c r="I3799" s="317">
        <v>0</v>
      </c>
      <c r="J3799" s="317" t="s">
        <v>19</v>
      </c>
      <c r="K3799" s="317" t="s">
        <v>5432</v>
      </c>
      <c r="L3799" s="317" t="s">
        <v>9282</v>
      </c>
      <c r="M3799" s="317" t="e">
        <f>VLOOKUP(L3799,[2]Feuil1!$F:$F,1,)</f>
        <v>#N/A</v>
      </c>
      <c r="N3799" s="317"/>
    </row>
    <row r="3800" spans="1:14">
      <c r="A3800" s="317" t="str">
        <f>_xlfn.XLOOKUP(B3800,NRO!I:I,NRO!H:H)</f>
        <v>ALM</v>
      </c>
      <c r="B3800" s="317" t="s">
        <v>213</v>
      </c>
      <c r="C3800" s="317" t="s">
        <v>4144</v>
      </c>
      <c r="D3800" s="317">
        <v>14.72988</v>
      </c>
      <c r="E3800" s="317">
        <v>-17.499199999999998</v>
      </c>
      <c r="F3800" s="317">
        <v>0</v>
      </c>
      <c r="G3800" s="317">
        <v>6</v>
      </c>
      <c r="H3800" s="317">
        <v>0</v>
      </c>
      <c r="I3800" s="317">
        <v>0</v>
      </c>
      <c r="J3800" s="317" t="s">
        <v>19</v>
      </c>
      <c r="K3800" s="317" t="s">
        <v>5432</v>
      </c>
      <c r="L3800" s="317" t="s">
        <v>9283</v>
      </c>
      <c r="M3800" s="317" t="e">
        <f>VLOOKUP(L3800,[2]Feuil1!$F:$F,1,)</f>
        <v>#N/A</v>
      </c>
      <c r="N3800" s="317"/>
    </row>
    <row r="3801" spans="1:14">
      <c r="A3801" s="317" t="str">
        <f>_xlfn.XLOOKUP(B3801,NRO!I:I,NRO!H:H)</f>
        <v>KDG</v>
      </c>
      <c r="B3801" s="317" t="s">
        <v>1300</v>
      </c>
      <c r="C3801" s="317" t="s">
        <v>3787</v>
      </c>
      <c r="D3801" s="317">
        <v>13.788500000000001</v>
      </c>
      <c r="E3801" s="317">
        <v>-13.677300000000001</v>
      </c>
      <c r="F3801" s="317">
        <v>0</v>
      </c>
      <c r="G3801" s="317">
        <v>8</v>
      </c>
      <c r="H3801" s="317">
        <v>0</v>
      </c>
      <c r="I3801" s="317">
        <v>0</v>
      </c>
      <c r="J3801" s="323" t="s">
        <v>9</v>
      </c>
      <c r="K3801" s="317" t="s">
        <v>5432</v>
      </c>
      <c r="L3801" s="317" t="s">
        <v>9284</v>
      </c>
      <c r="M3801" s="317" t="e">
        <f>VLOOKUP(L3801,[2]Feuil1!$F:$F,1,)</f>
        <v>#N/A</v>
      </c>
      <c r="N3801" s="317"/>
    </row>
    <row r="3802" spans="1:14">
      <c r="A3802" s="317" t="str">
        <f>_xlfn.XLOOKUP(B3802,NRO!I:I,NRO!H:H)</f>
        <v>SGK</v>
      </c>
      <c r="B3802" s="317" t="s">
        <v>1424</v>
      </c>
      <c r="C3802" s="317" t="s">
        <v>3693</v>
      </c>
      <c r="D3802" s="317">
        <v>14.789429999999999</v>
      </c>
      <c r="E3802" s="317">
        <v>-17.275449999999999</v>
      </c>
      <c r="F3802" s="317">
        <v>0</v>
      </c>
      <c r="G3802" s="317">
        <v>8</v>
      </c>
      <c r="H3802" s="317">
        <v>0</v>
      </c>
      <c r="I3802" s="317">
        <v>0</v>
      </c>
      <c r="J3802" s="318" t="s">
        <v>12</v>
      </c>
      <c r="K3802" s="317" t="s">
        <v>5432</v>
      </c>
      <c r="L3802" s="317" t="s">
        <v>9285</v>
      </c>
      <c r="M3802" s="317" t="str">
        <f>VLOOKUP(L3802,[2]Feuil1!$F:$F,1,)</f>
        <v>O_SGK_V25_PBO120_7</v>
      </c>
      <c r="N3802" s="317"/>
    </row>
    <row r="3803" spans="1:14">
      <c r="A3803" s="317" t="str">
        <f>_xlfn.XLOOKUP(B3803,NRO!I:I,NRO!H:H)</f>
        <v>SDF</v>
      </c>
      <c r="B3803" s="317" t="s">
        <v>507</v>
      </c>
      <c r="C3803" s="317" t="s">
        <v>3811</v>
      </c>
      <c r="D3803" s="317">
        <v>14.74253</v>
      </c>
      <c r="E3803" s="317">
        <v>-17.44858</v>
      </c>
      <c r="F3803" s="317">
        <v>0</v>
      </c>
      <c r="G3803" s="317">
        <v>6</v>
      </c>
      <c r="H3803" s="317">
        <v>0</v>
      </c>
      <c r="I3803" s="317">
        <v>0</v>
      </c>
      <c r="J3803" s="317" t="s">
        <v>19</v>
      </c>
      <c r="K3803" s="317" t="s">
        <v>5432</v>
      </c>
      <c r="L3803" s="317" t="s">
        <v>9286</v>
      </c>
      <c r="M3803" s="317" t="e">
        <f>VLOOKUP(L3803,[2]Feuil1!$F:$F,1,)</f>
        <v>#N/A</v>
      </c>
      <c r="N3803" s="317"/>
    </row>
    <row r="3804" spans="1:14">
      <c r="A3804" s="317" t="str">
        <f>_xlfn.XLOOKUP(B3804,NRO!I:I,NRO!H:H)</f>
        <v>SVD</v>
      </c>
      <c r="B3804" s="317" t="s">
        <v>1301</v>
      </c>
      <c r="C3804" s="317" t="s">
        <v>3949</v>
      </c>
      <c r="D3804" s="317">
        <v>14.71297</v>
      </c>
      <c r="E3804" s="317">
        <v>-17.469380000000001</v>
      </c>
      <c r="F3804" s="317">
        <v>0</v>
      </c>
      <c r="G3804" s="317">
        <v>6</v>
      </c>
      <c r="H3804" s="317">
        <v>0</v>
      </c>
      <c r="I3804" s="317">
        <v>0</v>
      </c>
      <c r="J3804" s="317" t="s">
        <v>19</v>
      </c>
      <c r="K3804" s="317" t="s">
        <v>5432</v>
      </c>
      <c r="L3804" s="317" t="s">
        <v>9287</v>
      </c>
      <c r="M3804" s="317" t="e">
        <f>VLOOKUP(L3804,[2]Feuil1!$F:$F,1,)</f>
        <v>#N/A</v>
      </c>
      <c r="N3804" s="317"/>
    </row>
    <row r="3805" spans="1:14">
      <c r="A3805" s="317" t="str">
        <f>_xlfn.XLOOKUP(B3805,NRO!I:I,NRO!H:H)</f>
        <v>SGK</v>
      </c>
      <c r="B3805" s="317" t="s">
        <v>1419</v>
      </c>
      <c r="C3805" s="317" t="s">
        <v>3723</v>
      </c>
      <c r="D3805" s="317">
        <v>14.78247</v>
      </c>
      <c r="E3805" s="317">
        <v>-17.26641</v>
      </c>
      <c r="F3805" s="317">
        <v>0</v>
      </c>
      <c r="G3805" s="317">
        <v>8</v>
      </c>
      <c r="H3805" s="317">
        <v>0</v>
      </c>
      <c r="I3805" s="317">
        <v>0</v>
      </c>
      <c r="J3805" s="318" t="s">
        <v>12</v>
      </c>
      <c r="K3805" s="317" t="s">
        <v>5432</v>
      </c>
      <c r="L3805" s="317" t="s">
        <v>9288</v>
      </c>
      <c r="M3805" s="317" t="e">
        <f>VLOOKUP(L3805,[2]Feuil1!$F:$F,1,)</f>
        <v>#N/A</v>
      </c>
      <c r="N3805" s="317"/>
    </row>
    <row r="3806" spans="1:14">
      <c r="A3806" s="317" t="str">
        <f>_xlfn.XLOOKUP(B3806,NRO!I:I,NRO!H:H)</f>
        <v>SGK</v>
      </c>
      <c r="B3806" s="317" t="s">
        <v>1419</v>
      </c>
      <c r="C3806" s="317" t="s">
        <v>3757</v>
      </c>
      <c r="D3806" s="317">
        <v>14.782170000000001</v>
      </c>
      <c r="E3806" s="317">
        <v>-17.26661</v>
      </c>
      <c r="F3806" s="317">
        <v>0</v>
      </c>
      <c r="G3806" s="317">
        <v>8</v>
      </c>
      <c r="H3806" s="317">
        <v>0</v>
      </c>
      <c r="I3806" s="317">
        <v>0</v>
      </c>
      <c r="J3806" s="318" t="s">
        <v>12</v>
      </c>
      <c r="K3806" s="317" t="s">
        <v>5432</v>
      </c>
      <c r="L3806" s="317" t="s">
        <v>9289</v>
      </c>
      <c r="M3806" s="317" t="e">
        <f>VLOOKUP(L3806,[2]Feuil1!$F:$F,1,)</f>
        <v>#N/A</v>
      </c>
      <c r="N3806" s="317"/>
    </row>
    <row r="3807" spans="1:14">
      <c r="A3807" s="317" t="str">
        <f>_xlfn.XLOOKUP(B3807,NRO!I:I,NRO!H:H)</f>
        <v>MED</v>
      </c>
      <c r="B3807" s="317" t="s">
        <v>171</v>
      </c>
      <c r="C3807" s="317" t="s">
        <v>4047</v>
      </c>
      <c r="D3807" s="317">
        <v>14.668950000000001</v>
      </c>
      <c r="E3807" s="317">
        <v>-17.43741</v>
      </c>
      <c r="F3807" s="317">
        <v>0</v>
      </c>
      <c r="G3807" s="317">
        <v>6</v>
      </c>
      <c r="H3807" s="317">
        <v>0</v>
      </c>
      <c r="I3807" s="317">
        <v>0</v>
      </c>
      <c r="J3807" s="317" t="s">
        <v>19</v>
      </c>
      <c r="K3807" s="317" t="s">
        <v>5432</v>
      </c>
      <c r="L3807" s="317" t="s">
        <v>9290</v>
      </c>
      <c r="M3807" s="317" t="e">
        <f>VLOOKUP(L3807,[2]Feuil1!$F:$F,1,)</f>
        <v>#N/A</v>
      </c>
      <c r="N3807" s="317"/>
    </row>
    <row r="3808" spans="1:14">
      <c r="A3808" s="317" t="str">
        <f>_xlfn.XLOOKUP(B3808,NRO!I:I,NRO!H:H)</f>
        <v>MED</v>
      </c>
      <c r="B3808" s="317" t="s">
        <v>171</v>
      </c>
      <c r="C3808" s="317" t="s">
        <v>4231</v>
      </c>
      <c r="D3808" s="317">
        <v>14.668329999999999</v>
      </c>
      <c r="E3808" s="317">
        <v>-17.437639999999998</v>
      </c>
      <c r="F3808" s="317">
        <v>0</v>
      </c>
      <c r="G3808" s="317">
        <v>6</v>
      </c>
      <c r="H3808" s="317">
        <v>0</v>
      </c>
      <c r="I3808" s="317">
        <v>0</v>
      </c>
      <c r="J3808" s="317" t="s">
        <v>19</v>
      </c>
      <c r="K3808" s="317" t="s">
        <v>5432</v>
      </c>
      <c r="L3808" s="317" t="s">
        <v>9291</v>
      </c>
      <c r="M3808" s="317" t="e">
        <f>VLOOKUP(L3808,[2]Feuil1!$F:$F,1,)</f>
        <v>#N/A</v>
      </c>
      <c r="N3808" s="317"/>
    </row>
    <row r="3809" spans="1:14">
      <c r="A3809" s="317" t="str">
        <f>_xlfn.XLOOKUP(B3809,NRO!I:I,NRO!H:H)</f>
        <v>MED</v>
      </c>
      <c r="B3809" s="317" t="s">
        <v>171</v>
      </c>
      <c r="C3809" s="317" t="s">
        <v>4234</v>
      </c>
      <c r="D3809" s="317">
        <v>14.66816</v>
      </c>
      <c r="E3809" s="317">
        <v>-17.437819999999999</v>
      </c>
      <c r="F3809" s="317">
        <v>0</v>
      </c>
      <c r="G3809" s="317">
        <v>6</v>
      </c>
      <c r="H3809" s="317">
        <v>0</v>
      </c>
      <c r="I3809" s="317">
        <v>0</v>
      </c>
      <c r="J3809" s="317" t="s">
        <v>19</v>
      </c>
      <c r="K3809" s="317" t="s">
        <v>5432</v>
      </c>
      <c r="L3809" s="317" t="s">
        <v>9292</v>
      </c>
      <c r="M3809" s="317" t="e">
        <f>VLOOKUP(L3809,[2]Feuil1!$F:$F,1,)</f>
        <v>#N/A</v>
      </c>
      <c r="N3809" s="317"/>
    </row>
    <row r="3810" spans="1:14">
      <c r="A3810" s="317" t="str">
        <f>_xlfn.XLOOKUP(B3810,NRO!I:I,NRO!H:H)</f>
        <v>MED</v>
      </c>
      <c r="B3810" s="317" t="s">
        <v>171</v>
      </c>
      <c r="C3810" s="317" t="s">
        <v>4233</v>
      </c>
      <c r="D3810" s="317">
        <v>14.66817</v>
      </c>
      <c r="E3810" s="317">
        <v>-17.437670000000001</v>
      </c>
      <c r="F3810" s="317">
        <v>0</v>
      </c>
      <c r="G3810" s="317">
        <v>6</v>
      </c>
      <c r="H3810" s="317">
        <v>0</v>
      </c>
      <c r="I3810" s="317">
        <v>0</v>
      </c>
      <c r="J3810" s="317" t="s">
        <v>19</v>
      </c>
      <c r="K3810" s="317" t="s">
        <v>5432</v>
      </c>
      <c r="L3810" s="317" t="s">
        <v>9293</v>
      </c>
      <c r="M3810" s="317" t="e">
        <f>VLOOKUP(L3810,[2]Feuil1!$F:$F,1,)</f>
        <v>#N/A</v>
      </c>
      <c r="N3810" s="317"/>
    </row>
    <row r="3811" spans="1:14">
      <c r="A3811" s="317" t="str">
        <f>_xlfn.XLOOKUP(B3811,NRO!I:I,NRO!H:H)</f>
        <v>MED</v>
      </c>
      <c r="B3811" s="317" t="s">
        <v>171</v>
      </c>
      <c r="C3811" s="317" t="s">
        <v>3737</v>
      </c>
      <c r="D3811" s="317">
        <v>14.66769</v>
      </c>
      <c r="E3811" s="317">
        <v>-17.437290000000001</v>
      </c>
      <c r="F3811" s="317">
        <v>0</v>
      </c>
      <c r="G3811" s="317">
        <v>6</v>
      </c>
      <c r="H3811" s="317">
        <v>0</v>
      </c>
      <c r="I3811" s="317">
        <v>0</v>
      </c>
      <c r="J3811" s="317" t="s">
        <v>19</v>
      </c>
      <c r="K3811" s="317" t="s">
        <v>5432</v>
      </c>
      <c r="L3811" s="317" t="s">
        <v>9294</v>
      </c>
      <c r="M3811" s="317" t="e">
        <f>VLOOKUP(L3811,[2]Feuil1!$F:$F,1,)</f>
        <v>#N/A</v>
      </c>
      <c r="N3811" s="317"/>
    </row>
    <row r="3812" spans="1:14">
      <c r="A3812" s="317" t="str">
        <f>_xlfn.XLOOKUP(B3812,NRO!I:I,NRO!H:H)</f>
        <v>MED</v>
      </c>
      <c r="B3812" s="317" t="s">
        <v>171</v>
      </c>
      <c r="C3812" s="317" t="s">
        <v>4241</v>
      </c>
      <c r="D3812" s="317">
        <v>14.669079999999999</v>
      </c>
      <c r="E3812" s="317">
        <v>-17.4377</v>
      </c>
      <c r="F3812" s="317">
        <v>0</v>
      </c>
      <c r="G3812" s="317">
        <v>6</v>
      </c>
      <c r="H3812" s="317">
        <v>0</v>
      </c>
      <c r="I3812" s="317">
        <v>0</v>
      </c>
      <c r="J3812" s="317" t="s">
        <v>19</v>
      </c>
      <c r="K3812" s="317" t="s">
        <v>5432</v>
      </c>
      <c r="L3812" s="317" t="s">
        <v>9295</v>
      </c>
      <c r="M3812" s="317" t="e">
        <f>VLOOKUP(L3812,[2]Feuil1!$F:$F,1,)</f>
        <v>#N/A</v>
      </c>
      <c r="N3812" s="317"/>
    </row>
    <row r="3813" spans="1:14">
      <c r="A3813" s="317" t="str">
        <f>_xlfn.XLOOKUP(B3813,NRO!I:I,NRO!H:H)</f>
        <v>MED</v>
      </c>
      <c r="B3813" s="317" t="s">
        <v>171</v>
      </c>
      <c r="C3813" s="317" t="s">
        <v>4239</v>
      </c>
      <c r="D3813" s="317">
        <v>14.66887</v>
      </c>
      <c r="E3813" s="317">
        <v>-17.438099999999999</v>
      </c>
      <c r="F3813" s="317">
        <v>0</v>
      </c>
      <c r="G3813" s="317">
        <v>6</v>
      </c>
      <c r="H3813" s="317">
        <v>0</v>
      </c>
      <c r="I3813" s="317">
        <v>0</v>
      </c>
      <c r="J3813" s="317" t="s">
        <v>19</v>
      </c>
      <c r="K3813" s="317" t="s">
        <v>5432</v>
      </c>
      <c r="L3813" s="317" t="s">
        <v>9296</v>
      </c>
      <c r="M3813" s="317" t="e">
        <f>VLOOKUP(L3813,[2]Feuil1!$F:$F,1,)</f>
        <v>#N/A</v>
      </c>
      <c r="N3813" s="317"/>
    </row>
    <row r="3814" spans="1:14">
      <c r="A3814" s="317" t="str">
        <f>_xlfn.XLOOKUP(B3814,NRO!I:I,NRO!H:H)</f>
        <v>MED</v>
      </c>
      <c r="B3814" s="317" t="s">
        <v>171</v>
      </c>
      <c r="C3814" s="317" t="s">
        <v>4238</v>
      </c>
      <c r="D3814" s="317">
        <v>14.66891</v>
      </c>
      <c r="E3814" s="317">
        <v>-17.438110000000002</v>
      </c>
      <c r="F3814" s="317">
        <v>0</v>
      </c>
      <c r="G3814" s="317">
        <v>6</v>
      </c>
      <c r="H3814" s="317">
        <v>0</v>
      </c>
      <c r="I3814" s="317">
        <v>0</v>
      </c>
      <c r="J3814" s="317" t="s">
        <v>19</v>
      </c>
      <c r="K3814" s="317" t="s">
        <v>5432</v>
      </c>
      <c r="L3814" s="317" t="s">
        <v>9297</v>
      </c>
      <c r="M3814" s="317" t="e">
        <f>VLOOKUP(L3814,[2]Feuil1!$F:$F,1,)</f>
        <v>#N/A</v>
      </c>
      <c r="N3814" s="317"/>
    </row>
    <row r="3815" spans="1:14">
      <c r="A3815" s="317" t="str">
        <f>_xlfn.XLOOKUP(B3815,NRO!I:I,NRO!H:H)</f>
        <v>MED</v>
      </c>
      <c r="B3815" s="317" t="s">
        <v>171</v>
      </c>
      <c r="C3815" s="317" t="s">
        <v>3976</v>
      </c>
      <c r="D3815" s="317">
        <v>14.66934</v>
      </c>
      <c r="E3815" s="317">
        <v>-17.43778</v>
      </c>
      <c r="F3815" s="317">
        <v>0</v>
      </c>
      <c r="G3815" s="317">
        <v>6</v>
      </c>
      <c r="H3815" s="317">
        <v>0</v>
      </c>
      <c r="I3815" s="317">
        <v>0</v>
      </c>
      <c r="J3815" s="317" t="s">
        <v>19</v>
      </c>
      <c r="K3815" s="317" t="s">
        <v>5432</v>
      </c>
      <c r="L3815" s="317" t="s">
        <v>9298</v>
      </c>
      <c r="M3815" s="317" t="e">
        <f>VLOOKUP(L3815,[2]Feuil1!$F:$F,1,)</f>
        <v>#N/A</v>
      </c>
      <c r="N3815" s="317"/>
    </row>
    <row r="3816" spans="1:14">
      <c r="A3816" s="317" t="str">
        <f>_xlfn.XLOOKUP(B3816,NRO!I:I,NRO!H:H)</f>
        <v>MED</v>
      </c>
      <c r="B3816" s="317" t="s">
        <v>171</v>
      </c>
      <c r="C3816" s="317" t="s">
        <v>4232</v>
      </c>
      <c r="D3816" s="317">
        <v>14.66832</v>
      </c>
      <c r="E3816" s="317">
        <v>-17.437819999999999</v>
      </c>
      <c r="F3816" s="317">
        <v>0</v>
      </c>
      <c r="G3816" s="317">
        <v>6</v>
      </c>
      <c r="H3816" s="317">
        <v>0</v>
      </c>
      <c r="I3816" s="317">
        <v>0</v>
      </c>
      <c r="J3816" s="317" t="s">
        <v>19</v>
      </c>
      <c r="K3816" s="317" t="s">
        <v>5432</v>
      </c>
      <c r="L3816" s="317" t="s">
        <v>9299</v>
      </c>
      <c r="M3816" s="317" t="e">
        <f>VLOOKUP(L3816,[2]Feuil1!$F:$F,1,)</f>
        <v>#N/A</v>
      </c>
      <c r="N3816" s="317"/>
    </row>
    <row r="3817" spans="1:14">
      <c r="A3817" s="317" t="str">
        <f>_xlfn.XLOOKUP(B3817,NRO!I:I,NRO!H:H)</f>
        <v>MED</v>
      </c>
      <c r="B3817" s="317" t="s">
        <v>171</v>
      </c>
      <c r="C3817" s="317" t="s">
        <v>4235</v>
      </c>
      <c r="D3817" s="317">
        <v>14.668559999999999</v>
      </c>
      <c r="E3817" s="317">
        <v>-17.437380000000001</v>
      </c>
      <c r="F3817" s="317">
        <v>0</v>
      </c>
      <c r="G3817" s="317">
        <v>6</v>
      </c>
      <c r="H3817" s="317">
        <v>0</v>
      </c>
      <c r="I3817" s="317">
        <v>0</v>
      </c>
      <c r="J3817" s="317" t="s">
        <v>19</v>
      </c>
      <c r="K3817" s="317" t="s">
        <v>5432</v>
      </c>
      <c r="L3817" s="317" t="s">
        <v>9300</v>
      </c>
      <c r="M3817" s="317" t="e">
        <f>VLOOKUP(L3817,[2]Feuil1!$F:$F,1,)</f>
        <v>#N/A</v>
      </c>
      <c r="N3817" s="317"/>
    </row>
    <row r="3818" spans="1:14">
      <c r="A3818" s="317" t="str">
        <f>_xlfn.XLOOKUP(B3818,NRO!I:I,NRO!H:H)</f>
        <v>ALM</v>
      </c>
      <c r="B3818" s="317" t="s">
        <v>243</v>
      </c>
      <c r="C3818" s="317" t="s">
        <v>4090</v>
      </c>
      <c r="D3818" s="317">
        <v>14.72921</v>
      </c>
      <c r="E3818" s="317">
        <v>-17.496870000000001</v>
      </c>
      <c r="F3818" s="317">
        <v>0</v>
      </c>
      <c r="G3818" s="317">
        <v>6</v>
      </c>
      <c r="H3818" s="317">
        <v>0</v>
      </c>
      <c r="I3818" s="317">
        <v>0</v>
      </c>
      <c r="J3818" s="317" t="s">
        <v>19</v>
      </c>
      <c r="K3818" s="317" t="s">
        <v>5432</v>
      </c>
      <c r="L3818" s="317" t="s">
        <v>9301</v>
      </c>
      <c r="M3818" s="317" t="e">
        <f>VLOOKUP(L3818,[2]Feuil1!$F:$F,1,)</f>
        <v>#N/A</v>
      </c>
      <c r="N3818" s="317"/>
    </row>
    <row r="3819" spans="1:14">
      <c r="A3819" s="317" t="str">
        <f>_xlfn.XLOOKUP(B3819,NRO!I:I,NRO!H:H)</f>
        <v>MED</v>
      </c>
      <c r="B3819" s="317" t="s">
        <v>171</v>
      </c>
      <c r="C3819" s="317" t="s">
        <v>4242</v>
      </c>
      <c r="D3819" s="317">
        <v>14.669309999999999</v>
      </c>
      <c r="E3819" s="317">
        <v>-17.43798</v>
      </c>
      <c r="F3819" s="317">
        <v>0</v>
      </c>
      <c r="G3819" s="317">
        <v>6</v>
      </c>
      <c r="H3819" s="317">
        <v>0</v>
      </c>
      <c r="I3819" s="317">
        <v>0</v>
      </c>
      <c r="J3819" s="317" t="s">
        <v>19</v>
      </c>
      <c r="K3819" s="317" t="s">
        <v>5432</v>
      </c>
      <c r="L3819" s="317" t="s">
        <v>9302</v>
      </c>
      <c r="M3819" s="317" t="e">
        <f>VLOOKUP(L3819,[2]Feuil1!$F:$F,1,)</f>
        <v>#N/A</v>
      </c>
      <c r="N3819" s="317"/>
    </row>
    <row r="3820" spans="1:14">
      <c r="A3820" s="317" t="str">
        <f>_xlfn.XLOOKUP(B3820,NRO!I:I,NRO!H:H)</f>
        <v>SGK</v>
      </c>
      <c r="B3820" s="317" t="s">
        <v>1256</v>
      </c>
      <c r="C3820" s="317" t="s">
        <v>4419</v>
      </c>
      <c r="D3820" s="317">
        <v>14.75623</v>
      </c>
      <c r="E3820" s="317">
        <v>-17.248169999999998</v>
      </c>
      <c r="F3820" s="317">
        <v>0</v>
      </c>
      <c r="G3820" s="317">
        <v>8</v>
      </c>
      <c r="H3820" s="317">
        <v>0</v>
      </c>
      <c r="I3820" s="317">
        <v>0</v>
      </c>
      <c r="J3820" s="318" t="s">
        <v>12</v>
      </c>
      <c r="K3820" s="317" t="s">
        <v>5432</v>
      </c>
      <c r="L3820" s="317" t="s">
        <v>9303</v>
      </c>
      <c r="M3820" s="317" t="e">
        <f>VLOOKUP(L3820,[2]Feuil1!$F:$F,1,)</f>
        <v>#N/A</v>
      </c>
      <c r="N3820" s="317"/>
    </row>
    <row r="3821" spans="1:14">
      <c r="A3821" s="317" t="str">
        <f>_xlfn.XLOOKUP(B3821,NRO!I:I,NRO!H:H)</f>
        <v>ALM</v>
      </c>
      <c r="B3821" s="317" t="s">
        <v>208</v>
      </c>
      <c r="C3821" s="317" t="s">
        <v>3866</v>
      </c>
      <c r="D3821" s="317">
        <v>14.7348</v>
      </c>
      <c r="E3821" s="317">
        <v>-17.492920000000002</v>
      </c>
      <c r="F3821" s="317">
        <v>0</v>
      </c>
      <c r="G3821" s="317">
        <v>6</v>
      </c>
      <c r="H3821" s="317">
        <v>0</v>
      </c>
      <c r="I3821" s="317">
        <v>0</v>
      </c>
      <c r="J3821" s="317" t="s">
        <v>19</v>
      </c>
      <c r="K3821" s="317" t="s">
        <v>5432</v>
      </c>
      <c r="L3821" s="317" t="s">
        <v>9304</v>
      </c>
      <c r="M3821" s="317" t="e">
        <f>VLOOKUP(L3821,[2]Feuil1!$F:$F,1,)</f>
        <v>#N/A</v>
      </c>
      <c r="N3821" s="317"/>
    </row>
    <row r="3822" spans="1:14">
      <c r="A3822" s="317" t="str">
        <f>_xlfn.XLOOKUP(B3822,NRO!I:I,NRO!H:H)</f>
        <v>DMD</v>
      </c>
      <c r="B3822" s="317" t="s">
        <v>1538</v>
      </c>
      <c r="C3822" s="317" t="s">
        <v>3691</v>
      </c>
      <c r="D3822" s="317">
        <v>14.730689999999999</v>
      </c>
      <c r="E3822" s="317">
        <v>-17.181180000000001</v>
      </c>
      <c r="F3822" s="317">
        <v>0</v>
      </c>
      <c r="G3822" s="317">
        <v>8</v>
      </c>
      <c r="H3822" s="317">
        <v>0</v>
      </c>
      <c r="I3822" s="317">
        <v>0</v>
      </c>
      <c r="J3822" s="318" t="s">
        <v>12</v>
      </c>
      <c r="K3822" s="317" t="s">
        <v>5432</v>
      </c>
      <c r="L3822" s="317" t="s">
        <v>9305</v>
      </c>
      <c r="M3822" s="317" t="str">
        <f>VLOOKUP(L3822,[2]Feuil1!$F:$F,1,)</f>
        <v>O_DMD_N09_PBO47_7</v>
      </c>
      <c r="N3822" s="317"/>
    </row>
    <row r="3823" spans="1:14">
      <c r="A3823" s="317" t="str">
        <f>_xlfn.XLOOKUP(B3823,NRO!I:I,NRO!H:H)</f>
        <v>GDW</v>
      </c>
      <c r="B3823" s="317" t="s">
        <v>821</v>
      </c>
      <c r="C3823" s="317" t="s">
        <v>3773</v>
      </c>
      <c r="D3823" s="317">
        <v>14.77262</v>
      </c>
      <c r="E3823" s="317">
        <v>-17.389800000000001</v>
      </c>
      <c r="F3823" s="317">
        <v>0</v>
      </c>
      <c r="G3823" s="317">
        <v>6</v>
      </c>
      <c r="H3823" s="317">
        <v>0</v>
      </c>
      <c r="I3823" s="317">
        <v>0</v>
      </c>
      <c r="J3823" s="318" t="s">
        <v>12</v>
      </c>
      <c r="K3823" s="317" t="s">
        <v>5432</v>
      </c>
      <c r="L3823" s="317" t="s">
        <v>9306</v>
      </c>
      <c r="M3823" s="317" t="e">
        <f>VLOOKUP(L3823,[2]Feuil1!$F:$F,1,)</f>
        <v>#N/A</v>
      </c>
      <c r="N3823" s="317"/>
    </row>
    <row r="3824" spans="1:14">
      <c r="A3824" s="317" t="str">
        <f>_xlfn.XLOOKUP(B3824,NRO!I:I,NRO!H:H)</f>
        <v>GDW</v>
      </c>
      <c r="B3824" s="317" t="s">
        <v>445</v>
      </c>
      <c r="C3824" s="317" t="s">
        <v>3992</v>
      </c>
      <c r="D3824" s="317">
        <v>14.793570000000001</v>
      </c>
      <c r="E3824" s="317">
        <v>-17.361080000000001</v>
      </c>
      <c r="F3824" s="317">
        <v>0</v>
      </c>
      <c r="G3824" s="317">
        <v>6</v>
      </c>
      <c r="H3824" s="317">
        <v>0</v>
      </c>
      <c r="I3824" s="317">
        <v>0</v>
      </c>
      <c r="J3824" s="318" t="s">
        <v>12</v>
      </c>
      <c r="K3824" s="317" t="s">
        <v>5432</v>
      </c>
      <c r="L3824" s="317" t="s">
        <v>9307</v>
      </c>
      <c r="M3824" s="317" t="e">
        <f>VLOOKUP(L3824,[2]Feuil1!$F:$F,1,)</f>
        <v>#N/A</v>
      </c>
      <c r="N3824" s="317"/>
    </row>
    <row r="3825" spans="1:14">
      <c r="A3825" s="317" t="str">
        <f>_xlfn.XLOOKUP(B3825,NRO!I:I,NRO!H:H)</f>
        <v>KMR</v>
      </c>
      <c r="B3825" s="317" t="s">
        <v>778</v>
      </c>
      <c r="C3825" s="317" t="s">
        <v>3813</v>
      </c>
      <c r="D3825" s="317">
        <v>14.79153</v>
      </c>
      <c r="E3825" s="317">
        <v>-17.328189999999999</v>
      </c>
      <c r="F3825" s="317">
        <v>0</v>
      </c>
      <c r="G3825" s="317">
        <v>6</v>
      </c>
      <c r="H3825" s="317">
        <v>0</v>
      </c>
      <c r="I3825" s="317">
        <v>0</v>
      </c>
      <c r="J3825" s="318" t="s">
        <v>12</v>
      </c>
      <c r="K3825" s="317" t="s">
        <v>5432</v>
      </c>
      <c r="L3825" s="317" t="s">
        <v>9308</v>
      </c>
      <c r="M3825" s="317" t="e">
        <f>VLOOKUP(L3825,[2]Feuil1!$F:$F,1,)</f>
        <v>#N/A</v>
      </c>
      <c r="N3825" s="317"/>
    </row>
    <row r="3826" spans="1:14">
      <c r="A3826" s="317" t="str">
        <f>_xlfn.XLOOKUP(B3826,NRO!I:I,NRO!H:H)</f>
        <v>MBW</v>
      </c>
      <c r="B3826" s="317" t="s">
        <v>581</v>
      </c>
      <c r="C3826" s="317" t="s">
        <v>3837</v>
      </c>
      <c r="D3826" s="317">
        <v>14.75375</v>
      </c>
      <c r="E3826" s="317">
        <v>-17.47598</v>
      </c>
      <c r="F3826" s="317">
        <v>0</v>
      </c>
      <c r="G3826" s="317">
        <v>6</v>
      </c>
      <c r="H3826" s="317">
        <v>0</v>
      </c>
      <c r="I3826" s="317">
        <v>0</v>
      </c>
      <c r="J3826" s="318" t="s">
        <v>12</v>
      </c>
      <c r="K3826" s="317" t="s">
        <v>5432</v>
      </c>
      <c r="L3826" s="317" t="s">
        <v>9309</v>
      </c>
      <c r="M3826" s="317" t="e">
        <f>VLOOKUP(L3826,[2]Feuil1!$F:$F,1,)</f>
        <v>#N/A</v>
      </c>
      <c r="N3826" s="317"/>
    </row>
    <row r="3827" spans="1:14">
      <c r="A3827" s="317" t="str">
        <f>_xlfn.XLOOKUP(B3827,NRO!I:I,NRO!H:H)</f>
        <v>DMD</v>
      </c>
      <c r="B3827" s="317" t="s">
        <v>1538</v>
      </c>
      <c r="C3827" s="317" t="s">
        <v>3912</v>
      </c>
      <c r="D3827" s="317">
        <v>14.729520000000001</v>
      </c>
      <c r="E3827" s="317">
        <v>-17.180980000000002</v>
      </c>
      <c r="F3827" s="317">
        <v>0</v>
      </c>
      <c r="G3827" s="317">
        <v>8</v>
      </c>
      <c r="H3827" s="317">
        <v>0</v>
      </c>
      <c r="I3827" s="317">
        <v>0</v>
      </c>
      <c r="J3827" s="318" t="s">
        <v>12</v>
      </c>
      <c r="K3827" s="317" t="s">
        <v>5432</v>
      </c>
      <c r="L3827" s="317" t="s">
        <v>9310</v>
      </c>
      <c r="M3827" s="317" t="e">
        <f>VLOOKUP(L3827,[2]Feuil1!$F:$F,1,)</f>
        <v>#N/A</v>
      </c>
      <c r="N3827" s="317"/>
    </row>
    <row r="3828" spans="1:14">
      <c r="A3828" s="317" t="str">
        <f>_xlfn.XLOOKUP(B3828,NRO!I:I,NRO!H:H)</f>
        <v>GDW</v>
      </c>
      <c r="B3828" s="317" t="s">
        <v>692</v>
      </c>
      <c r="C3828" s="317" t="s">
        <v>3959</v>
      </c>
      <c r="D3828" s="317">
        <v>14.776949999999999</v>
      </c>
      <c r="E3828" s="317">
        <v>-17.39629</v>
      </c>
      <c r="F3828" s="317">
        <v>0</v>
      </c>
      <c r="G3828" s="317">
        <v>6</v>
      </c>
      <c r="H3828" s="317">
        <v>0</v>
      </c>
      <c r="I3828" s="317">
        <v>0</v>
      </c>
      <c r="J3828" s="318" t="s">
        <v>12</v>
      </c>
      <c r="K3828" s="317" t="s">
        <v>5432</v>
      </c>
      <c r="L3828" s="317" t="s">
        <v>9311</v>
      </c>
      <c r="M3828" s="317" t="e">
        <f>VLOOKUP(L3828,[2]Feuil1!$F:$F,1,)</f>
        <v>#N/A</v>
      </c>
      <c r="N3828" s="317"/>
    </row>
    <row r="3829" spans="1:14">
      <c r="A3829" s="317" t="str">
        <f>_xlfn.XLOOKUP(B3829,NRO!I:I,NRO!H:H)</f>
        <v>CAM</v>
      </c>
      <c r="B3829" s="317" t="s">
        <v>950</v>
      </c>
      <c r="C3829" s="317" t="s">
        <v>3881</v>
      </c>
      <c r="D3829" s="317">
        <v>14.764950000000001</v>
      </c>
      <c r="E3829" s="317">
        <v>-17.419820000000001</v>
      </c>
      <c r="F3829" s="317">
        <v>0</v>
      </c>
      <c r="G3829" s="317">
        <v>8</v>
      </c>
      <c r="H3829" s="317">
        <v>0</v>
      </c>
      <c r="I3829" s="317">
        <v>0</v>
      </c>
      <c r="J3829" s="318" t="s">
        <v>12</v>
      </c>
      <c r="K3829" s="317" t="s">
        <v>5432</v>
      </c>
      <c r="L3829" s="317" t="s">
        <v>9312</v>
      </c>
      <c r="M3829" s="317" t="str">
        <f>VLOOKUP(L3829,[2]Feuil1!$F:$F,1,)</f>
        <v>O_CAM_H01_PBO14_7</v>
      </c>
      <c r="N3829" s="317"/>
    </row>
    <row r="3830" spans="1:14">
      <c r="A3830" s="317" t="str">
        <f>_xlfn.XLOOKUP(B3830,NRO!I:I,NRO!H:H)</f>
        <v>MBR</v>
      </c>
      <c r="B3830" s="317" t="s">
        <v>735</v>
      </c>
      <c r="C3830" s="317" t="s">
        <v>4952</v>
      </c>
      <c r="D3830" s="317">
        <v>14.411659999999999</v>
      </c>
      <c r="E3830" s="317">
        <v>-16.966619999999999</v>
      </c>
      <c r="F3830" s="317">
        <v>0</v>
      </c>
      <c r="G3830" s="317">
        <v>6</v>
      </c>
      <c r="H3830" s="317">
        <v>0</v>
      </c>
      <c r="I3830" s="317">
        <v>0</v>
      </c>
      <c r="J3830" s="320" t="s">
        <v>23</v>
      </c>
      <c r="K3830" s="317" t="s">
        <v>5432</v>
      </c>
      <c r="L3830" s="317" t="s">
        <v>9313</v>
      </c>
      <c r="M3830" s="317" t="e">
        <f>VLOOKUP(L3830,[2]Feuil1!$F:$F,1,)</f>
        <v>#N/A</v>
      </c>
      <c r="N3830" s="317"/>
    </row>
    <row r="3831" spans="1:14">
      <c r="A3831" s="317" t="str">
        <f>_xlfn.XLOOKUP(B3831,NRO!I:I,NRO!H:H)</f>
        <v>THS</v>
      </c>
      <c r="B3831" s="317" t="s">
        <v>1017</v>
      </c>
      <c r="C3831" s="317" t="s">
        <v>4061</v>
      </c>
      <c r="D3831" s="317">
        <v>14.41283</v>
      </c>
      <c r="E3831" s="317">
        <v>-16.955449999999999</v>
      </c>
      <c r="F3831" s="317">
        <v>0</v>
      </c>
      <c r="G3831" s="317">
        <v>8</v>
      </c>
      <c r="H3831" s="317">
        <v>0</v>
      </c>
      <c r="I3831" s="317">
        <v>0</v>
      </c>
      <c r="J3831" s="320" t="s">
        <v>23</v>
      </c>
      <c r="K3831" s="317" t="s">
        <v>5432</v>
      </c>
      <c r="L3831" s="317" t="s">
        <v>9314</v>
      </c>
      <c r="M3831" s="317" t="e">
        <f>VLOOKUP(L3831,[2]Feuil1!$F:$F,1,)</f>
        <v>#N/A</v>
      </c>
      <c r="N3831" s="317"/>
    </row>
    <row r="3832" spans="1:14">
      <c r="A3832" s="317" t="str">
        <f>_xlfn.XLOOKUP(B3832,NRO!I:I,NRO!H:H)</f>
        <v>GMB</v>
      </c>
      <c r="B3832" s="317" t="s">
        <v>968</v>
      </c>
      <c r="C3832" s="317" t="s">
        <v>3755</v>
      </c>
      <c r="D3832" s="317">
        <v>14.45815</v>
      </c>
      <c r="E3832" s="317">
        <v>-17.009370000000001</v>
      </c>
      <c r="F3832" s="317">
        <v>0</v>
      </c>
      <c r="G3832" s="317">
        <v>8</v>
      </c>
      <c r="H3832" s="317">
        <v>0</v>
      </c>
      <c r="I3832" s="317">
        <v>0</v>
      </c>
      <c r="J3832" s="320" t="s">
        <v>23</v>
      </c>
      <c r="K3832" s="317" t="s">
        <v>5432</v>
      </c>
      <c r="L3832" s="317" t="s">
        <v>9315</v>
      </c>
      <c r="M3832" s="317" t="e">
        <f>VLOOKUP(L3832,[2]Feuil1!$F:$F,1,)</f>
        <v>#N/A</v>
      </c>
      <c r="N3832" s="317"/>
    </row>
    <row r="3833" spans="1:14">
      <c r="A3833" s="317" t="str">
        <f>_xlfn.XLOOKUP(B3833,NRO!I:I,NRO!H:H)</f>
        <v>GMB</v>
      </c>
      <c r="B3833" s="317" t="s">
        <v>1550</v>
      </c>
      <c r="C3833" s="317" t="s">
        <v>3910</v>
      </c>
      <c r="D3833" s="317">
        <v>14.45533</v>
      </c>
      <c r="E3833" s="317">
        <v>-17.03088</v>
      </c>
      <c r="F3833" s="317">
        <v>0</v>
      </c>
      <c r="G3833" s="317">
        <v>8</v>
      </c>
      <c r="H3833" s="317">
        <v>0</v>
      </c>
      <c r="I3833" s="317">
        <v>0</v>
      </c>
      <c r="J3833" s="320" t="s">
        <v>23</v>
      </c>
      <c r="K3833" s="317" t="s">
        <v>5432</v>
      </c>
      <c r="L3833" s="317" t="s">
        <v>9316</v>
      </c>
      <c r="M3833" s="317" t="e">
        <f>VLOOKUP(L3833,[2]Feuil1!$F:$F,1,)</f>
        <v>#N/A</v>
      </c>
      <c r="N3833" s="317"/>
    </row>
    <row r="3834" spans="1:14">
      <c r="A3834" s="317" t="str">
        <f>_xlfn.XLOOKUP(B3834,NRO!I:I,NRO!H:H)</f>
        <v>GMB</v>
      </c>
      <c r="B3834" s="317" t="s">
        <v>553</v>
      </c>
      <c r="C3834" s="317" t="s">
        <v>4544</v>
      </c>
      <c r="D3834" s="317">
        <v>14.4413</v>
      </c>
      <c r="E3834" s="317">
        <v>-17.010470000000002</v>
      </c>
      <c r="F3834" s="317">
        <v>0</v>
      </c>
      <c r="G3834" s="317">
        <v>6</v>
      </c>
      <c r="H3834" s="317">
        <v>0</v>
      </c>
      <c r="I3834" s="317">
        <v>0</v>
      </c>
      <c r="J3834" s="320" t="s">
        <v>23</v>
      </c>
      <c r="K3834" s="317" t="s">
        <v>5432</v>
      </c>
      <c r="L3834" s="317" t="s">
        <v>9317</v>
      </c>
      <c r="M3834" s="317" t="e">
        <f>VLOOKUP(L3834,[2]Feuil1!$F:$F,1,)</f>
        <v>#N/A</v>
      </c>
      <c r="N3834" s="317"/>
    </row>
    <row r="3835" spans="1:14">
      <c r="A3835" s="317" t="str">
        <f>_xlfn.XLOOKUP(B3835,NRO!I:I,NRO!H:H)</f>
        <v>NFO</v>
      </c>
      <c r="B3835" s="317" t="s">
        <v>322</v>
      </c>
      <c r="C3835" s="317" t="s">
        <v>4296</v>
      </c>
      <c r="D3835" s="317">
        <v>14.758053</v>
      </c>
      <c r="E3835" s="317">
        <v>-17.468965000000001</v>
      </c>
      <c r="F3835" s="317">
        <v>0</v>
      </c>
      <c r="G3835" s="317">
        <v>6</v>
      </c>
      <c r="H3835" s="317">
        <v>0</v>
      </c>
      <c r="I3835" s="317">
        <v>0</v>
      </c>
      <c r="J3835" s="317" t="s">
        <v>19</v>
      </c>
      <c r="K3835" s="317" t="s">
        <v>5432</v>
      </c>
      <c r="L3835" s="317" t="s">
        <v>9318</v>
      </c>
      <c r="M3835" s="317" t="e">
        <f>VLOOKUP(L3835,[2]Feuil1!$F:$F,1,)</f>
        <v>#N/A</v>
      </c>
      <c r="N3835" s="317"/>
    </row>
    <row r="3836" spans="1:14">
      <c r="A3836" s="317" t="str">
        <f>_xlfn.XLOOKUP(B3836,NRO!I:I,NRO!H:H)</f>
        <v>ALM</v>
      </c>
      <c r="B3836" s="317" t="s">
        <v>200</v>
      </c>
      <c r="C3836" s="317" t="s">
        <v>4052</v>
      </c>
      <c r="D3836" s="317">
        <v>14.746409999999999</v>
      </c>
      <c r="E3836" s="317">
        <v>-17.512039999999999</v>
      </c>
      <c r="F3836" s="317">
        <v>0</v>
      </c>
      <c r="G3836" s="317">
        <v>6</v>
      </c>
      <c r="H3836" s="317">
        <v>0</v>
      </c>
      <c r="I3836" s="317">
        <v>0</v>
      </c>
      <c r="J3836" s="317" t="s">
        <v>19</v>
      </c>
      <c r="K3836" s="317" t="s">
        <v>5432</v>
      </c>
      <c r="L3836" s="317" t="s">
        <v>9319</v>
      </c>
      <c r="M3836" s="317" t="e">
        <f>VLOOKUP(L3836,[2]Feuil1!$F:$F,1,)</f>
        <v>#N/A</v>
      </c>
      <c r="N3836" s="317"/>
    </row>
    <row r="3837" spans="1:14">
      <c r="A3837" s="317" t="str">
        <f>_xlfn.XLOOKUP(B3837,NRO!I:I,NRO!H:H)</f>
        <v>MED</v>
      </c>
      <c r="B3837" s="317" t="s">
        <v>261</v>
      </c>
      <c r="C3837" s="317" t="s">
        <v>3965</v>
      </c>
      <c r="D3837" s="317">
        <v>14.685195</v>
      </c>
      <c r="E3837" s="317">
        <v>-17.440913999999999</v>
      </c>
      <c r="F3837" s="317">
        <v>0</v>
      </c>
      <c r="G3837" s="317">
        <v>6</v>
      </c>
      <c r="H3837" s="317">
        <v>0</v>
      </c>
      <c r="I3837" s="317">
        <v>0</v>
      </c>
      <c r="J3837" s="317" t="s">
        <v>19</v>
      </c>
      <c r="K3837" s="317" t="s">
        <v>5432</v>
      </c>
      <c r="L3837" s="317" t="s">
        <v>9320</v>
      </c>
      <c r="M3837" s="317" t="e">
        <f>VLOOKUP(L3837,[2]Feuil1!$F:$F,1,)</f>
        <v>#N/A</v>
      </c>
      <c r="N3837" s="317"/>
    </row>
    <row r="3838" spans="1:14">
      <c r="A3838" s="317" t="str">
        <f>_xlfn.XLOOKUP(B3838,NRO!I:I,NRO!H:H)</f>
        <v>ACA</v>
      </c>
      <c r="B3838" s="317" t="s">
        <v>183</v>
      </c>
      <c r="C3838" s="317" t="s">
        <v>4185</v>
      </c>
      <c r="D3838" s="317">
        <v>14.70093</v>
      </c>
      <c r="E3838" s="317">
        <v>-17.471589999999999</v>
      </c>
      <c r="F3838" s="317">
        <v>0</v>
      </c>
      <c r="G3838" s="317">
        <v>6</v>
      </c>
      <c r="H3838" s="317">
        <v>0</v>
      </c>
      <c r="I3838" s="317">
        <v>0</v>
      </c>
      <c r="J3838" s="317" t="s">
        <v>19</v>
      </c>
      <c r="K3838" s="317" t="s">
        <v>5432</v>
      </c>
      <c r="L3838" s="317" t="s">
        <v>9321</v>
      </c>
      <c r="M3838" s="317" t="e">
        <f>VLOOKUP(L3838,[2]Feuil1!$F:$F,1,)</f>
        <v>#N/A</v>
      </c>
      <c r="N3838" s="317"/>
    </row>
    <row r="3839" spans="1:14">
      <c r="A3839" s="317" t="e">
        <f>_xlfn.XLOOKUP(B3839,NRO!I:I,NRO!H:H)</f>
        <v>#N/A</v>
      </c>
      <c r="B3839" s="317" t="s">
        <v>5152</v>
      </c>
      <c r="C3839" s="317" t="s">
        <v>4547</v>
      </c>
      <c r="D3839" s="317">
        <v>15.12776</v>
      </c>
      <c r="E3839" s="317">
        <v>-16.874929999999999</v>
      </c>
      <c r="F3839" s="317">
        <v>0</v>
      </c>
      <c r="G3839" s="317">
        <v>6</v>
      </c>
      <c r="H3839" s="317">
        <v>0</v>
      </c>
      <c r="I3839" s="317">
        <v>0</v>
      </c>
      <c r="J3839" s="320" t="s">
        <v>23</v>
      </c>
      <c r="K3839" s="317" t="s">
        <v>5432</v>
      </c>
      <c r="L3839" s="317" t="s">
        <v>9322</v>
      </c>
      <c r="M3839" s="317" t="e">
        <f>VLOOKUP(L3839,[2]Feuil1!$F:$F,1,)</f>
        <v>#N/A</v>
      </c>
      <c r="N3839" s="317"/>
    </row>
    <row r="3840" spans="1:14">
      <c r="A3840" s="317" t="str">
        <f>_xlfn.XLOOKUP(B3840,NRO!I:I,NRO!H:H)</f>
        <v>RUF</v>
      </c>
      <c r="B3840" s="317" t="s">
        <v>1341</v>
      </c>
      <c r="C3840" s="317" t="s">
        <v>3727</v>
      </c>
      <c r="D3840" s="317">
        <v>14.722801089983101</v>
      </c>
      <c r="E3840" s="317">
        <v>-17.2556616645542</v>
      </c>
      <c r="F3840" s="317">
        <v>0</v>
      </c>
      <c r="G3840" s="317">
        <v>8</v>
      </c>
      <c r="H3840" s="317">
        <v>0</v>
      </c>
      <c r="I3840" s="317">
        <v>0</v>
      </c>
      <c r="J3840" s="318" t="s">
        <v>12</v>
      </c>
      <c r="K3840" s="317" t="s">
        <v>5432</v>
      </c>
      <c r="L3840" s="317" t="s">
        <v>9323</v>
      </c>
      <c r="M3840" s="317" t="e">
        <f>VLOOKUP(L3840,[2]Feuil1!$F:$F,1,)</f>
        <v>#N/A</v>
      </c>
      <c r="N3840" s="317"/>
    </row>
    <row r="3841" spans="1:14">
      <c r="A3841" s="317" t="str">
        <f>_xlfn.XLOOKUP(B3841,NRO!I:I,NRO!H:H)</f>
        <v>SGK</v>
      </c>
      <c r="B3841" s="317" t="s">
        <v>1669</v>
      </c>
      <c r="C3841" s="317" t="s">
        <v>4486</v>
      </c>
      <c r="D3841" s="317">
        <v>14.8172</v>
      </c>
      <c r="E3841" s="317">
        <v>-17.277339999999999</v>
      </c>
      <c r="F3841" s="317">
        <v>0</v>
      </c>
      <c r="G3841" s="317">
        <v>6</v>
      </c>
      <c r="H3841" s="317">
        <v>0</v>
      </c>
      <c r="I3841" s="317">
        <v>0</v>
      </c>
      <c r="J3841" s="318" t="s">
        <v>12</v>
      </c>
      <c r="K3841" s="317" t="s">
        <v>5432</v>
      </c>
      <c r="L3841" s="317" t="s">
        <v>9324</v>
      </c>
      <c r="M3841" s="317" t="e">
        <f>VLOOKUP(L3841,[2]Feuil1!$F:$F,1,)</f>
        <v>#N/A</v>
      </c>
      <c r="N3841" s="317"/>
    </row>
    <row r="3842" spans="1:14">
      <c r="A3842" s="317" t="str">
        <f>_xlfn.XLOOKUP(B3842,NRO!I:I,NRO!H:H)</f>
        <v>THS</v>
      </c>
      <c r="B3842" s="317" t="s">
        <v>1138</v>
      </c>
      <c r="C3842" s="317" t="s">
        <v>4475</v>
      </c>
      <c r="D3842" s="317">
        <v>14.818669999999999</v>
      </c>
      <c r="E3842" s="317">
        <v>-16.907350000000001</v>
      </c>
      <c r="F3842" s="317">
        <v>0</v>
      </c>
      <c r="G3842" s="317">
        <v>8</v>
      </c>
      <c r="H3842" s="317">
        <v>0</v>
      </c>
      <c r="I3842" s="317">
        <v>0</v>
      </c>
      <c r="J3842" s="320" t="s">
        <v>23</v>
      </c>
      <c r="K3842" s="317" t="s">
        <v>5432</v>
      </c>
      <c r="L3842" s="317" t="s">
        <v>9325</v>
      </c>
      <c r="M3842" s="317" t="e">
        <f>VLOOKUP(L3842,[2]Feuil1!$F:$F,1,)</f>
        <v>#N/A</v>
      </c>
      <c r="N3842" s="317"/>
    </row>
    <row r="3843" spans="1:14">
      <c r="A3843" s="317" t="str">
        <f>_xlfn.XLOOKUP(B3843,NRO!I:I,NRO!H:H)</f>
        <v>HAN</v>
      </c>
      <c r="B3843" s="317" t="s">
        <v>820</v>
      </c>
      <c r="C3843" s="317" t="s">
        <v>4330</v>
      </c>
      <c r="D3843" s="317">
        <v>14.69494337000917</v>
      </c>
      <c r="E3843" s="317">
        <v>-17.42807019928982</v>
      </c>
      <c r="F3843" s="317">
        <v>0</v>
      </c>
      <c r="G3843" s="317">
        <v>6</v>
      </c>
      <c r="H3843" s="317">
        <v>0</v>
      </c>
      <c r="I3843" s="317">
        <v>0</v>
      </c>
      <c r="J3843" s="317" t="s">
        <v>19</v>
      </c>
      <c r="K3843" s="317" t="s">
        <v>5432</v>
      </c>
      <c r="L3843" s="317" t="s">
        <v>9326</v>
      </c>
      <c r="M3843" s="317" t="e">
        <f>VLOOKUP(L3843,[2]Feuil1!$F:$F,1,)</f>
        <v>#N/A</v>
      </c>
      <c r="N3843" s="317"/>
    </row>
    <row r="3844" spans="1:14">
      <c r="A3844" s="317" t="str">
        <f>_xlfn.XLOOKUP(B3844,NRO!I:I,NRO!H:H)</f>
        <v>TIA</v>
      </c>
      <c r="B3844" s="317" t="s">
        <v>989</v>
      </c>
      <c r="C3844" s="317" t="s">
        <v>3714</v>
      </c>
      <c r="D3844" s="317">
        <v>14.740180000000001</v>
      </c>
      <c r="E3844" s="317">
        <v>-17.356470000000002</v>
      </c>
      <c r="F3844" s="317">
        <v>0</v>
      </c>
      <c r="G3844" s="317">
        <v>8</v>
      </c>
      <c r="H3844" s="317">
        <v>0</v>
      </c>
      <c r="I3844" s="317">
        <v>0</v>
      </c>
      <c r="J3844" s="318" t="s">
        <v>12</v>
      </c>
      <c r="K3844" s="317" t="s">
        <v>5432</v>
      </c>
      <c r="L3844" s="317" t="s">
        <v>9327</v>
      </c>
      <c r="M3844" s="317" t="e">
        <f>VLOOKUP(L3844,[2]Feuil1!$F:$F,1,)</f>
        <v>#N/A</v>
      </c>
      <c r="N3844" s="317"/>
    </row>
    <row r="3845" spans="1:14">
      <c r="A3845" s="317" t="str">
        <f>_xlfn.XLOOKUP(B3845,NRO!I:I,NRO!H:H)</f>
        <v>KMR</v>
      </c>
      <c r="B3845" s="317" t="s">
        <v>781</v>
      </c>
      <c r="C3845" s="317" t="s">
        <v>3804</v>
      </c>
      <c r="D3845" s="317">
        <v>14.78974</v>
      </c>
      <c r="E3845" s="317">
        <v>-17.331140000000001</v>
      </c>
      <c r="F3845" s="317">
        <v>0</v>
      </c>
      <c r="G3845" s="317">
        <v>6</v>
      </c>
      <c r="H3845" s="317">
        <v>0</v>
      </c>
      <c r="I3845" s="317">
        <v>0</v>
      </c>
      <c r="J3845" s="318" t="s">
        <v>12</v>
      </c>
      <c r="K3845" s="317" t="s">
        <v>5432</v>
      </c>
      <c r="L3845" s="317" t="s">
        <v>9328</v>
      </c>
      <c r="M3845" s="317" t="e">
        <f>VLOOKUP(L3845,[2]Feuil1!$F:$F,1,)</f>
        <v>#N/A</v>
      </c>
      <c r="N3845" s="317"/>
    </row>
    <row r="3846" spans="1:14">
      <c r="A3846" s="317" t="str">
        <f>_xlfn.XLOOKUP(B3846,NRO!I:I,NRO!H:H)</f>
        <v>GDW</v>
      </c>
      <c r="B3846" s="317" t="s">
        <v>823</v>
      </c>
      <c r="C3846" s="317" t="s">
        <v>3862</v>
      </c>
      <c r="D3846" s="317">
        <v>14.78271</v>
      </c>
      <c r="E3846" s="317">
        <v>-17.379200000000001</v>
      </c>
      <c r="F3846" s="317">
        <v>0</v>
      </c>
      <c r="G3846" s="317">
        <v>6</v>
      </c>
      <c r="H3846" s="317">
        <v>0</v>
      </c>
      <c r="I3846" s="317">
        <v>0</v>
      </c>
      <c r="J3846" s="318" t="s">
        <v>12</v>
      </c>
      <c r="K3846" s="317" t="s">
        <v>5432</v>
      </c>
      <c r="L3846" s="317" t="s">
        <v>9329</v>
      </c>
      <c r="M3846" s="317" t="e">
        <f>VLOOKUP(L3846,[2]Feuil1!$F:$F,1,)</f>
        <v>#N/A</v>
      </c>
      <c r="N3846" s="317"/>
    </row>
    <row r="3847" spans="1:14">
      <c r="A3847" s="317" t="str">
        <f>_xlfn.XLOOKUP(B3847,NRO!I:I,NRO!H:H)</f>
        <v>MBR</v>
      </c>
      <c r="B3847" s="317" t="s">
        <v>742</v>
      </c>
      <c r="C3847" s="317" t="s">
        <v>4898</v>
      </c>
      <c r="D3847" s="317">
        <v>14.357089999999999</v>
      </c>
      <c r="E3847" s="317">
        <v>-16.934000000000001</v>
      </c>
      <c r="F3847" s="317">
        <v>0</v>
      </c>
      <c r="G3847" s="317">
        <v>6</v>
      </c>
      <c r="H3847" s="317">
        <v>0</v>
      </c>
      <c r="I3847" s="317">
        <v>0</v>
      </c>
      <c r="J3847" s="320" t="s">
        <v>23</v>
      </c>
      <c r="K3847" s="317" t="s">
        <v>5432</v>
      </c>
      <c r="L3847" s="317" t="s">
        <v>9330</v>
      </c>
      <c r="M3847" s="317" t="e">
        <f>VLOOKUP(L3847,[2]Feuil1!$F:$F,1,)</f>
        <v>#N/A</v>
      </c>
      <c r="N3847" s="317"/>
    </row>
    <row r="3848" spans="1:14">
      <c r="A3848" s="317" t="str">
        <f>_xlfn.XLOOKUP(B3848,NRO!I:I,NRO!H:H)</f>
        <v>MAD</v>
      </c>
      <c r="B3848" s="317" t="s">
        <v>1497</v>
      </c>
      <c r="C3848" s="317" t="s">
        <v>3876</v>
      </c>
      <c r="D3848" s="317">
        <v>14.868</v>
      </c>
      <c r="E3848" s="317">
        <v>-15.951750000000001</v>
      </c>
      <c r="F3848" s="317">
        <v>0</v>
      </c>
      <c r="G3848" s="317">
        <v>8</v>
      </c>
      <c r="H3848" s="317">
        <v>0</v>
      </c>
      <c r="I3848" s="317">
        <v>0</v>
      </c>
      <c r="J3848" s="320" t="s">
        <v>5430</v>
      </c>
      <c r="K3848" s="317" t="s">
        <v>5432</v>
      </c>
      <c r="L3848" s="317" t="s">
        <v>9331</v>
      </c>
      <c r="M3848" s="317" t="e">
        <f>VLOOKUP(L3848,[2]Feuil1!$F:$F,1,)</f>
        <v>#N/A</v>
      </c>
      <c r="N3848" s="317"/>
    </row>
    <row r="3849" spans="1:14">
      <c r="A3849" s="317" t="str">
        <f>_xlfn.XLOOKUP(B3849,NRO!I:I,NRO!H:H)</f>
        <v>SMN</v>
      </c>
      <c r="B3849" s="317" t="s">
        <v>442</v>
      </c>
      <c r="C3849" s="317" t="s">
        <v>4650</v>
      </c>
      <c r="D3849" s="317">
        <v>14.45692</v>
      </c>
      <c r="E3849" s="317">
        <v>-17.057099999999998</v>
      </c>
      <c r="F3849" s="317">
        <v>0</v>
      </c>
      <c r="G3849" s="317">
        <v>6</v>
      </c>
      <c r="H3849" s="317">
        <v>0</v>
      </c>
      <c r="I3849" s="317">
        <v>0</v>
      </c>
      <c r="J3849" s="320" t="s">
        <v>23</v>
      </c>
      <c r="K3849" s="317" t="s">
        <v>5432</v>
      </c>
      <c r="L3849" s="317" t="s">
        <v>9332</v>
      </c>
      <c r="M3849" s="317" t="str">
        <f>VLOOKUP(L3849,[2]Feuil1!$F:$F,1,)</f>
        <v>O_SMN_A01_MEB06-A23_7</v>
      </c>
      <c r="N3849" s="317"/>
    </row>
    <row r="3850" spans="1:14">
      <c r="A3850" s="317" t="str">
        <f>_xlfn.XLOOKUP(B3850,NRO!I:I,NRO!H:H)</f>
        <v>RUF</v>
      </c>
      <c r="B3850" s="317" t="s">
        <v>1341</v>
      </c>
      <c r="C3850" s="317" t="s">
        <v>3869</v>
      </c>
      <c r="D3850" s="317">
        <v>14.723923416945301</v>
      </c>
      <c r="E3850" s="317">
        <v>-17.2552161945293</v>
      </c>
      <c r="F3850" s="317">
        <v>0</v>
      </c>
      <c r="G3850" s="317">
        <v>8</v>
      </c>
      <c r="H3850" s="317">
        <v>0</v>
      </c>
      <c r="I3850" s="317">
        <v>0</v>
      </c>
      <c r="J3850" s="318" t="s">
        <v>12</v>
      </c>
      <c r="K3850" s="317" t="s">
        <v>5432</v>
      </c>
      <c r="L3850" s="317" t="s">
        <v>9333</v>
      </c>
      <c r="M3850" s="317" t="e">
        <f>VLOOKUP(L3850,[2]Feuil1!$F:$F,1,)</f>
        <v>#N/A</v>
      </c>
      <c r="N3850" s="317"/>
    </row>
    <row r="3851" spans="1:14">
      <c r="A3851" s="317" t="str">
        <f>_xlfn.XLOOKUP(B3851,NRO!I:I,NRO!H:H)</f>
        <v>TIA</v>
      </c>
      <c r="B3851" s="317" t="s">
        <v>745</v>
      </c>
      <c r="C3851" s="317" t="s">
        <v>3965</v>
      </c>
      <c r="D3851" s="317">
        <v>14.75272</v>
      </c>
      <c r="E3851" s="317">
        <v>-17.39255</v>
      </c>
      <c r="F3851" s="317">
        <v>0</v>
      </c>
      <c r="G3851" s="317">
        <v>6</v>
      </c>
      <c r="H3851" s="317">
        <v>0</v>
      </c>
      <c r="I3851" s="317">
        <v>0</v>
      </c>
      <c r="J3851" s="318" t="s">
        <v>12</v>
      </c>
      <c r="K3851" s="317" t="s">
        <v>5432</v>
      </c>
      <c r="L3851" s="317" t="s">
        <v>9334</v>
      </c>
      <c r="M3851" s="317" t="e">
        <f>VLOOKUP(L3851,[2]Feuil1!$F:$F,1,)</f>
        <v>#N/A</v>
      </c>
      <c r="N3851" s="317"/>
    </row>
    <row r="3852" spans="1:14">
      <c r="A3852" s="317" t="str">
        <f>_xlfn.XLOOKUP(B3852,NRO!I:I,NRO!H:H)</f>
        <v>NGA</v>
      </c>
      <c r="B3852" s="317" t="s">
        <v>678</v>
      </c>
      <c r="C3852" s="317" t="s">
        <v>4771</v>
      </c>
      <c r="D3852" s="317">
        <v>16.042300000000001</v>
      </c>
      <c r="E3852" s="317">
        <v>-16.434650000000001</v>
      </c>
      <c r="F3852" s="317">
        <v>0</v>
      </c>
      <c r="G3852" s="317">
        <v>6</v>
      </c>
      <c r="H3852" s="317">
        <v>0</v>
      </c>
      <c r="I3852" s="317">
        <v>0</v>
      </c>
      <c r="J3852" s="321" t="s">
        <v>26</v>
      </c>
      <c r="K3852" s="317" t="s">
        <v>5432</v>
      </c>
      <c r="L3852" s="317" t="s">
        <v>9335</v>
      </c>
      <c r="M3852" s="317" t="e">
        <f>VLOOKUP(L3852,[2]Feuil1!$F:$F,1,)</f>
        <v>#N/A</v>
      </c>
      <c r="N3852" s="317"/>
    </row>
    <row r="3853" spans="1:14">
      <c r="A3853" s="317" t="str">
        <f>_xlfn.XLOOKUP(B3853,NRO!I:I,NRO!H:H)</f>
        <v>KLK</v>
      </c>
      <c r="B3853" s="317" t="s">
        <v>616</v>
      </c>
      <c r="C3853" s="317" t="s">
        <v>5380</v>
      </c>
      <c r="D3853" s="317">
        <v>14.129200000000001</v>
      </c>
      <c r="E3853" s="317">
        <v>-16.090499999999999</v>
      </c>
      <c r="F3853" s="317">
        <v>0</v>
      </c>
      <c r="G3853" s="317">
        <v>6</v>
      </c>
      <c r="H3853" s="317">
        <v>0</v>
      </c>
      <c r="I3853" s="317">
        <v>0</v>
      </c>
      <c r="J3853" s="322" t="s">
        <v>41</v>
      </c>
      <c r="K3853" s="317" t="s">
        <v>5432</v>
      </c>
      <c r="L3853" s="317" t="s">
        <v>9336</v>
      </c>
      <c r="M3853" s="317" t="e">
        <f>VLOOKUP(L3853,[2]Feuil1!$F:$F,1,)</f>
        <v>#N/A</v>
      </c>
      <c r="N3853" s="317"/>
    </row>
    <row r="3854" spans="1:14">
      <c r="A3854" s="317" t="str">
        <f>_xlfn.XLOOKUP(B3854,NRO!I:I,NRO!H:H)</f>
        <v>MBW</v>
      </c>
      <c r="B3854" s="317" t="s">
        <v>1248</v>
      </c>
      <c r="C3854" s="317" t="s">
        <v>3780</v>
      </c>
      <c r="D3854" s="317">
        <v>14.76717</v>
      </c>
      <c r="E3854" s="317">
        <v>-17.28321</v>
      </c>
      <c r="F3854" s="317">
        <v>0</v>
      </c>
      <c r="G3854" s="317">
        <v>8</v>
      </c>
      <c r="H3854" s="317">
        <v>0</v>
      </c>
      <c r="I3854" s="317">
        <v>0</v>
      </c>
      <c r="J3854" s="318" t="s">
        <v>12</v>
      </c>
      <c r="K3854" s="317" t="s">
        <v>5432</v>
      </c>
      <c r="L3854" s="317" t="s">
        <v>9337</v>
      </c>
      <c r="M3854" s="317" t="str">
        <f>VLOOKUP(L3854,[2]Feuil1!$F:$F,1,)</f>
        <v>O_MBW_R47_PBO126_7</v>
      </c>
      <c r="N3854" s="317"/>
    </row>
    <row r="3855" spans="1:14">
      <c r="A3855" s="317" t="str">
        <f>_xlfn.XLOOKUP(B3855,NRO!I:I,NRO!H:H)</f>
        <v>MBR</v>
      </c>
      <c r="B3855" s="317" t="s">
        <v>735</v>
      </c>
      <c r="C3855" s="317" t="s">
        <v>5381</v>
      </c>
      <c r="D3855" s="317">
        <v>14.408469999999999</v>
      </c>
      <c r="E3855" s="317">
        <v>-16.965039999999998</v>
      </c>
      <c r="F3855" s="317">
        <v>0</v>
      </c>
      <c r="G3855" s="317">
        <v>6</v>
      </c>
      <c r="H3855" s="317">
        <v>0</v>
      </c>
      <c r="I3855" s="317">
        <v>0</v>
      </c>
      <c r="J3855" s="320" t="s">
        <v>23</v>
      </c>
      <c r="K3855" s="317" t="s">
        <v>5432</v>
      </c>
      <c r="L3855" s="317" t="s">
        <v>9338</v>
      </c>
      <c r="M3855" s="317" t="e">
        <f>VLOOKUP(L3855,[2]Feuil1!$F:$F,1,)</f>
        <v>#N/A</v>
      </c>
      <c r="N3855" s="317"/>
    </row>
    <row r="3856" spans="1:14">
      <c r="A3856" s="317" t="str">
        <f>_xlfn.XLOOKUP(B3856,NRO!I:I,NRO!H:H)</f>
        <v>YOF</v>
      </c>
      <c r="B3856" s="317" t="s">
        <v>281</v>
      </c>
      <c r="C3856" s="317" t="s">
        <v>5048</v>
      </c>
      <c r="D3856" s="317">
        <v>14.7492</v>
      </c>
      <c r="E3856" s="317">
        <v>-17.49756</v>
      </c>
      <c r="F3856" s="317">
        <v>0</v>
      </c>
      <c r="G3856" s="317">
        <v>6</v>
      </c>
      <c r="H3856" s="317">
        <v>0</v>
      </c>
      <c r="I3856" s="317">
        <v>0</v>
      </c>
      <c r="J3856" s="317" t="s">
        <v>19</v>
      </c>
      <c r="K3856" s="317" t="s">
        <v>5432</v>
      </c>
      <c r="L3856" s="317" t="s">
        <v>9339</v>
      </c>
      <c r="M3856" s="317" t="e">
        <f>VLOOKUP(L3856,[2]Feuil1!$F:$F,1,)</f>
        <v>#N/A</v>
      </c>
      <c r="N3856" s="317"/>
    </row>
    <row r="3857" spans="1:14">
      <c r="A3857" s="317" t="str">
        <f>_xlfn.XLOOKUP(B3857,NRO!I:I,NRO!H:H)</f>
        <v>SGK</v>
      </c>
      <c r="B3857" s="317" t="s">
        <v>1486</v>
      </c>
      <c r="C3857" s="317" t="s">
        <v>4113</v>
      </c>
      <c r="D3857" s="317">
        <v>14.46415</v>
      </c>
      <c r="E3857" s="317">
        <v>-17.152249999999999</v>
      </c>
      <c r="F3857" s="317">
        <v>0</v>
      </c>
      <c r="G3857" s="317">
        <v>8</v>
      </c>
      <c r="H3857" s="317">
        <v>0</v>
      </c>
      <c r="I3857" s="317">
        <v>0</v>
      </c>
      <c r="J3857" s="318" t="s">
        <v>12</v>
      </c>
      <c r="K3857" s="317" t="s">
        <v>5432</v>
      </c>
      <c r="L3857" s="317" t="s">
        <v>9340</v>
      </c>
      <c r="M3857" s="317" t="e">
        <f>VLOOKUP(L3857,[2]Feuil1!$F:$F,1,)</f>
        <v>#N/A</v>
      </c>
      <c r="N3857" s="317"/>
    </row>
    <row r="3858" spans="1:14">
      <c r="A3858" s="317" t="str">
        <f>_xlfn.XLOOKUP(B3858,NRO!I:I,NRO!H:H)</f>
        <v>SGK</v>
      </c>
      <c r="B3858" s="317" t="s">
        <v>1349</v>
      </c>
      <c r="C3858" s="317" t="s">
        <v>3703</v>
      </c>
      <c r="D3858" s="317">
        <v>14.809279999999999</v>
      </c>
      <c r="E3858" s="317">
        <v>-17.16902</v>
      </c>
      <c r="F3858" s="317">
        <v>0</v>
      </c>
      <c r="G3858" s="317">
        <v>8</v>
      </c>
      <c r="H3858" s="317">
        <v>0</v>
      </c>
      <c r="I3858" s="317">
        <v>0</v>
      </c>
      <c r="J3858" s="318" t="s">
        <v>12</v>
      </c>
      <c r="K3858" s="317" t="s">
        <v>5432</v>
      </c>
      <c r="L3858" s="317" t="s">
        <v>9341</v>
      </c>
      <c r="M3858" s="317" t="e">
        <f>VLOOKUP(L3858,[2]Feuil1!$F:$F,1,)</f>
        <v>#N/A</v>
      </c>
      <c r="N3858" s="317"/>
    </row>
    <row r="3859" spans="1:14">
      <c r="A3859" s="317" t="str">
        <f>_xlfn.XLOOKUP(B3859,NRO!I:I,NRO!H:H)</f>
        <v>DMD</v>
      </c>
      <c r="B3859" s="317" t="s">
        <v>1538</v>
      </c>
      <c r="C3859" s="317" t="s">
        <v>4063</v>
      </c>
      <c r="D3859" s="317">
        <v>14.72486</v>
      </c>
      <c r="E3859" s="317">
        <v>-17.182770000000001</v>
      </c>
      <c r="F3859" s="317">
        <v>0</v>
      </c>
      <c r="G3859" s="317">
        <v>8</v>
      </c>
      <c r="H3859" s="317">
        <v>0</v>
      </c>
      <c r="I3859" s="317">
        <v>0</v>
      </c>
      <c r="J3859" s="318" t="s">
        <v>12</v>
      </c>
      <c r="K3859" s="317" t="s">
        <v>5432</v>
      </c>
      <c r="L3859" s="317" t="s">
        <v>9342</v>
      </c>
      <c r="M3859" s="317" t="str">
        <f>VLOOKUP(L3859,[2]Feuil1!$F:$F,1,)</f>
        <v>O_DMD_N09_PBO105_7</v>
      </c>
      <c r="N3859" s="317"/>
    </row>
    <row r="3860" spans="1:14">
      <c r="A3860" s="317" t="str">
        <f>_xlfn.XLOOKUP(B3860,NRO!I:I,NRO!H:H)</f>
        <v>KLK</v>
      </c>
      <c r="B3860" s="317" t="s">
        <v>1199</v>
      </c>
      <c r="C3860" s="317" t="s">
        <v>4058</v>
      </c>
      <c r="D3860" s="317">
        <v>14.16236</v>
      </c>
      <c r="E3860" s="317">
        <v>-16.074619999999999</v>
      </c>
      <c r="F3860" s="317">
        <v>0</v>
      </c>
      <c r="G3860" s="317">
        <v>8</v>
      </c>
      <c r="H3860" s="317">
        <v>0</v>
      </c>
      <c r="I3860" s="317">
        <v>0</v>
      </c>
      <c r="J3860" s="322" t="s">
        <v>41</v>
      </c>
      <c r="K3860" s="317" t="s">
        <v>5432</v>
      </c>
      <c r="L3860" s="317" t="s">
        <v>9343</v>
      </c>
      <c r="M3860" s="317" t="e">
        <f>VLOOKUP(L3860,[2]Feuil1!$F:$F,1,)</f>
        <v>#N/A</v>
      </c>
      <c r="N3860" s="317"/>
    </row>
    <row r="3861" spans="1:14">
      <c r="A3861" s="317" t="str">
        <f>_xlfn.XLOOKUP(B3861,NRO!I:I,NRO!H:H)</f>
        <v>TIA</v>
      </c>
      <c r="B3861" s="317" t="s">
        <v>813</v>
      </c>
      <c r="C3861" s="317" t="s">
        <v>3938</v>
      </c>
      <c r="D3861" s="317">
        <v>14.74051</v>
      </c>
      <c r="E3861" s="317">
        <v>-17.366869999999999</v>
      </c>
      <c r="F3861" s="317">
        <v>0</v>
      </c>
      <c r="G3861" s="317">
        <v>6</v>
      </c>
      <c r="H3861" s="317">
        <v>0</v>
      </c>
      <c r="I3861" s="317">
        <v>0</v>
      </c>
      <c r="J3861" s="318" t="s">
        <v>12</v>
      </c>
      <c r="K3861" s="317" t="s">
        <v>5432</v>
      </c>
      <c r="L3861" s="317" t="s">
        <v>9344</v>
      </c>
      <c r="M3861" s="317" t="e">
        <f>VLOOKUP(L3861,[2]Feuil1!$F:$F,1,)</f>
        <v>#N/A</v>
      </c>
      <c r="N3861" s="317"/>
    </row>
    <row r="3862" spans="1:14">
      <c r="A3862" s="317" t="str">
        <f>_xlfn.XLOOKUP(B3862,NRO!I:I,NRO!H:H)</f>
        <v>TIA</v>
      </c>
      <c r="B3862" s="317" t="s">
        <v>815</v>
      </c>
      <c r="C3862" s="317" t="s">
        <v>3938</v>
      </c>
      <c r="D3862" s="317">
        <v>14.7469</v>
      </c>
      <c r="E3862" s="317">
        <v>-17.394850000000002</v>
      </c>
      <c r="F3862" s="317">
        <v>0</v>
      </c>
      <c r="G3862" s="317">
        <v>6</v>
      </c>
      <c r="H3862" s="317">
        <v>0</v>
      </c>
      <c r="I3862" s="317">
        <v>0</v>
      </c>
      <c r="J3862" s="318" t="s">
        <v>12</v>
      </c>
      <c r="K3862" s="317" t="s">
        <v>5432</v>
      </c>
      <c r="L3862" s="317" t="s">
        <v>9345</v>
      </c>
      <c r="M3862" s="317" t="e">
        <f>VLOOKUP(L3862,[2]Feuil1!$F:$F,1,)</f>
        <v>#N/A</v>
      </c>
      <c r="N3862" s="317"/>
    </row>
    <row r="3863" spans="1:14">
      <c r="A3863" s="317" t="str">
        <f>_xlfn.XLOOKUP(B3863,NRO!I:I,NRO!H:H)</f>
        <v>KLK</v>
      </c>
      <c r="B3863" s="317" t="s">
        <v>1495</v>
      </c>
      <c r="C3863" s="317" t="s">
        <v>4408</v>
      </c>
      <c r="D3863" s="317">
        <v>14.146000000000001</v>
      </c>
      <c r="E3863" s="317">
        <v>-16.090859999999999</v>
      </c>
      <c r="F3863" s="317">
        <v>0</v>
      </c>
      <c r="G3863" s="317">
        <v>8</v>
      </c>
      <c r="H3863" s="317">
        <v>0</v>
      </c>
      <c r="I3863" s="317">
        <v>0</v>
      </c>
      <c r="J3863" s="322" t="s">
        <v>41</v>
      </c>
      <c r="K3863" s="317" t="s">
        <v>5432</v>
      </c>
      <c r="L3863" s="317" t="s">
        <v>9346</v>
      </c>
      <c r="M3863" s="317" t="e">
        <f>VLOOKUP(L3863,[2]Feuil1!$F:$F,1,)</f>
        <v>#N/A</v>
      </c>
      <c r="N3863" s="317"/>
    </row>
    <row r="3864" spans="1:14">
      <c r="A3864" s="317" t="str">
        <f>_xlfn.XLOOKUP(B3864,NRO!I:I,NRO!H:H)</f>
        <v>KMR</v>
      </c>
      <c r="B3864" s="317" t="s">
        <v>556</v>
      </c>
      <c r="C3864" s="317" t="s">
        <v>4069</v>
      </c>
      <c r="D3864" s="317">
        <v>14.77528</v>
      </c>
      <c r="E3864" s="317">
        <v>-17.340520000000001</v>
      </c>
      <c r="F3864" s="317">
        <v>0</v>
      </c>
      <c r="G3864" s="317">
        <v>6</v>
      </c>
      <c r="H3864" s="317">
        <v>0</v>
      </c>
      <c r="I3864" s="317">
        <v>0</v>
      </c>
      <c r="J3864" s="318" t="s">
        <v>12</v>
      </c>
      <c r="K3864" s="317" t="s">
        <v>5432</v>
      </c>
      <c r="L3864" s="317" t="s">
        <v>9347</v>
      </c>
      <c r="M3864" s="317" t="e">
        <f>VLOOKUP(L3864,[2]Feuil1!$F:$F,1,)</f>
        <v>#N/A</v>
      </c>
      <c r="N3864" s="317"/>
    </row>
    <row r="3865" spans="1:14">
      <c r="A3865" s="317" t="str">
        <f>_xlfn.XLOOKUP(B3865,NRO!I:I,NRO!H:H)</f>
        <v>TIA</v>
      </c>
      <c r="B3865" s="317" t="s">
        <v>799</v>
      </c>
      <c r="C3865" s="317" t="s">
        <v>4081</v>
      </c>
      <c r="D3865" s="317">
        <v>14.751860000000001</v>
      </c>
      <c r="E3865" s="317">
        <v>-17.398099999999999</v>
      </c>
      <c r="F3865" s="317">
        <v>0</v>
      </c>
      <c r="G3865" s="317">
        <v>6</v>
      </c>
      <c r="H3865" s="317">
        <v>0</v>
      </c>
      <c r="I3865" s="317">
        <v>0</v>
      </c>
      <c r="J3865" s="318" t="s">
        <v>12</v>
      </c>
      <c r="K3865" s="317" t="s">
        <v>5432</v>
      </c>
      <c r="L3865" s="317" t="s">
        <v>9348</v>
      </c>
      <c r="M3865" s="317" t="e">
        <f>VLOOKUP(L3865,[2]Feuil1!$F:$F,1,)</f>
        <v>#N/A</v>
      </c>
      <c r="N3865" s="317"/>
    </row>
    <row r="3866" spans="1:14">
      <c r="A3866" s="317" t="str">
        <f>_xlfn.XLOOKUP(B3866,NRO!I:I,NRO!H:H)</f>
        <v>MED</v>
      </c>
      <c r="B3866" s="317" t="s">
        <v>177</v>
      </c>
      <c r="C3866" s="317" t="s">
        <v>4265</v>
      </c>
      <c r="D3866" s="317">
        <v>14.671430000000001</v>
      </c>
      <c r="E3866" s="317">
        <v>-17.438559999999999</v>
      </c>
      <c r="F3866" s="317">
        <v>0</v>
      </c>
      <c r="G3866" s="317">
        <v>6</v>
      </c>
      <c r="H3866" s="317">
        <v>0</v>
      </c>
      <c r="I3866" s="317">
        <v>0</v>
      </c>
      <c r="J3866" s="317" t="s">
        <v>19</v>
      </c>
      <c r="K3866" s="317" t="s">
        <v>5432</v>
      </c>
      <c r="L3866" s="317" t="s">
        <v>9349</v>
      </c>
      <c r="M3866" s="317" t="e">
        <f>VLOOKUP(L3866,[2]Feuil1!$F:$F,1,)</f>
        <v>#N/A</v>
      </c>
      <c r="N3866" s="317"/>
    </row>
    <row r="3867" spans="1:14">
      <c r="A3867" s="317" t="str">
        <f>_xlfn.XLOOKUP(B3867,NRO!I:I,NRO!H:H)</f>
        <v>MBO</v>
      </c>
      <c r="B3867" s="317" t="s">
        <v>1693</v>
      </c>
      <c r="C3867" s="317" t="s">
        <v>4827</v>
      </c>
      <c r="D3867" s="317">
        <v>15.13264</v>
      </c>
      <c r="E3867" s="317">
        <v>-16.883050000000001</v>
      </c>
      <c r="F3867" s="317">
        <v>0</v>
      </c>
      <c r="G3867" s="317">
        <v>6</v>
      </c>
      <c r="H3867" s="317">
        <v>0</v>
      </c>
      <c r="I3867" s="317">
        <v>0</v>
      </c>
      <c r="J3867" s="320" t="s">
        <v>23</v>
      </c>
      <c r="K3867" s="317" t="s">
        <v>5432</v>
      </c>
      <c r="L3867" s="317" t="s">
        <v>9350</v>
      </c>
      <c r="M3867" s="317" t="e">
        <f>VLOOKUP(L3867,[2]Feuil1!$F:$F,1,)</f>
        <v>#N/A</v>
      </c>
      <c r="N3867" s="317"/>
    </row>
    <row r="3868" spans="1:14">
      <c r="A3868" s="317" t="str">
        <f>_xlfn.XLOOKUP(B3868,NRO!I:I,NRO!H:H)</f>
        <v>MED</v>
      </c>
      <c r="B3868" s="317" t="s">
        <v>525</v>
      </c>
      <c r="C3868" s="317" t="s">
        <v>3932</v>
      </c>
      <c r="D3868" s="317">
        <v>14.696719999999999</v>
      </c>
      <c r="E3868" s="317">
        <v>-17.446149999999999</v>
      </c>
      <c r="F3868" s="317">
        <v>0</v>
      </c>
      <c r="G3868" s="317">
        <v>6</v>
      </c>
      <c r="H3868" s="317">
        <v>0</v>
      </c>
      <c r="I3868" s="317">
        <v>0</v>
      </c>
      <c r="J3868" s="317" t="s">
        <v>19</v>
      </c>
      <c r="K3868" s="317" t="s">
        <v>5432</v>
      </c>
      <c r="L3868" s="317" t="s">
        <v>9351</v>
      </c>
      <c r="M3868" s="317" t="e">
        <f>VLOOKUP(L3868,[2]Feuil1!$F:$F,1,)</f>
        <v>#N/A</v>
      </c>
      <c r="N3868" s="317"/>
    </row>
    <row r="3869" spans="1:14">
      <c r="A3869" s="317" t="str">
        <f>_xlfn.XLOOKUP(B3869,NRO!I:I,NRO!H:H)</f>
        <v>MBO</v>
      </c>
      <c r="B3869" s="317" t="s">
        <v>1689</v>
      </c>
      <c r="C3869" s="317" t="s">
        <v>4508</v>
      </c>
      <c r="D3869" s="317">
        <v>15.12196</v>
      </c>
      <c r="E3869" s="317">
        <v>-16.881340000000002</v>
      </c>
      <c r="F3869" s="317">
        <v>0</v>
      </c>
      <c r="G3869" s="317">
        <v>6</v>
      </c>
      <c r="H3869" s="317">
        <v>0</v>
      </c>
      <c r="I3869" s="317">
        <v>0</v>
      </c>
      <c r="J3869" s="320" t="s">
        <v>23</v>
      </c>
      <c r="K3869" s="317" t="s">
        <v>5432</v>
      </c>
      <c r="L3869" s="317" t="s">
        <v>9352</v>
      </c>
      <c r="M3869" s="317" t="e">
        <f>VLOOKUP(L3869,[2]Feuil1!$F:$F,1,)</f>
        <v>#N/A</v>
      </c>
      <c r="N3869" s="317"/>
    </row>
    <row r="3870" spans="1:14">
      <c r="A3870" s="317" t="str">
        <f>_xlfn.XLOOKUP(B3870,NRO!I:I,NRO!H:H)</f>
        <v>GMB</v>
      </c>
      <c r="B3870" s="317" t="s">
        <v>1295</v>
      </c>
      <c r="C3870" s="317" t="s">
        <v>4465</v>
      </c>
      <c r="D3870" s="317">
        <v>14.453049999999999</v>
      </c>
      <c r="E3870" s="317">
        <v>-16.981480000000001</v>
      </c>
      <c r="F3870" s="317">
        <v>0</v>
      </c>
      <c r="G3870" s="317">
        <v>8</v>
      </c>
      <c r="H3870" s="317">
        <v>0</v>
      </c>
      <c r="I3870" s="317">
        <v>0</v>
      </c>
      <c r="J3870" s="320" t="s">
        <v>23</v>
      </c>
      <c r="K3870" s="317" t="s">
        <v>5432</v>
      </c>
      <c r="L3870" s="317" t="s">
        <v>9353</v>
      </c>
      <c r="M3870" s="317" t="e">
        <f>VLOOKUP(L3870,[2]Feuil1!$F:$F,1,)</f>
        <v>#N/A</v>
      </c>
      <c r="N3870" s="317"/>
    </row>
    <row r="3871" spans="1:14">
      <c r="A3871" s="317" t="str">
        <f>_xlfn.XLOOKUP(B3871,NRO!I:I,NRO!H:H)</f>
        <v>THS</v>
      </c>
      <c r="B3871" s="317" t="s">
        <v>1420</v>
      </c>
      <c r="C3871" s="317" t="s">
        <v>3781</v>
      </c>
      <c r="D3871" s="317">
        <v>14.77478</v>
      </c>
      <c r="E3871" s="317">
        <v>-16.92418</v>
      </c>
      <c r="F3871" s="317">
        <v>0</v>
      </c>
      <c r="G3871" s="317">
        <v>8</v>
      </c>
      <c r="H3871" s="317">
        <v>0</v>
      </c>
      <c r="I3871" s="317">
        <v>0</v>
      </c>
      <c r="J3871" s="320" t="s">
        <v>23</v>
      </c>
      <c r="K3871" s="317" t="s">
        <v>5432</v>
      </c>
      <c r="L3871" s="317" t="s">
        <v>9354</v>
      </c>
      <c r="M3871" s="317" t="e">
        <f>VLOOKUP(L3871,[2]Feuil1!$F:$F,1,)</f>
        <v>#N/A</v>
      </c>
      <c r="N3871" s="317"/>
    </row>
    <row r="3872" spans="1:14">
      <c r="A3872" s="317" t="str">
        <f>_xlfn.XLOOKUP(B3872,NRO!I:I,NRO!H:H)</f>
        <v>DMD</v>
      </c>
      <c r="B3872" s="317" t="s">
        <v>1538</v>
      </c>
      <c r="C3872" s="317" t="s">
        <v>4022</v>
      </c>
      <c r="D3872" s="317">
        <v>14.7281</v>
      </c>
      <c r="E3872" s="317">
        <v>-17.18131</v>
      </c>
      <c r="F3872" s="317">
        <v>0</v>
      </c>
      <c r="G3872" s="317">
        <v>8</v>
      </c>
      <c r="H3872" s="317">
        <v>0</v>
      </c>
      <c r="I3872" s="317">
        <v>0</v>
      </c>
      <c r="J3872" s="318" t="s">
        <v>12</v>
      </c>
      <c r="K3872" s="317" t="s">
        <v>5432</v>
      </c>
      <c r="L3872" s="317" t="s">
        <v>9355</v>
      </c>
      <c r="M3872" s="317" t="e">
        <f>VLOOKUP(L3872,[2]Feuil1!$F:$F,1,)</f>
        <v>#N/A</v>
      </c>
      <c r="N3872" s="317"/>
    </row>
    <row r="3873" spans="1:14">
      <c r="A3873" s="317" t="str">
        <f>_xlfn.XLOOKUP(B3873,NRO!I:I,NRO!H:H)</f>
        <v>GMB</v>
      </c>
      <c r="B3873" s="317" t="s">
        <v>1105</v>
      </c>
      <c r="C3873" s="317" t="s">
        <v>3699</v>
      </c>
      <c r="D3873" s="317">
        <v>14.4467</v>
      </c>
      <c r="E3873" s="317">
        <v>-16.96546</v>
      </c>
      <c r="F3873" s="317">
        <v>0</v>
      </c>
      <c r="G3873" s="317">
        <v>8</v>
      </c>
      <c r="H3873" s="317">
        <v>0</v>
      </c>
      <c r="I3873" s="317">
        <v>0</v>
      </c>
      <c r="J3873" s="320" t="s">
        <v>23</v>
      </c>
      <c r="K3873" s="317" t="s">
        <v>5432</v>
      </c>
      <c r="L3873" s="317" t="s">
        <v>9356</v>
      </c>
      <c r="M3873" s="317" t="e">
        <f>VLOOKUP(L3873,[2]Feuil1!$F:$F,1,)</f>
        <v>#N/A</v>
      </c>
      <c r="N3873" s="317"/>
    </row>
    <row r="3874" spans="1:14">
      <c r="A3874" s="317" t="str">
        <f>_xlfn.XLOOKUP(B3874,NRO!I:I,NRO!H:H)</f>
        <v>ALM</v>
      </c>
      <c r="B3874" s="317" t="s">
        <v>279</v>
      </c>
      <c r="C3874" s="317" t="s">
        <v>4100</v>
      </c>
      <c r="D3874" s="317">
        <v>14.74995</v>
      </c>
      <c r="E3874" s="317">
        <v>-17.506329999999998</v>
      </c>
      <c r="F3874" s="317">
        <v>0</v>
      </c>
      <c r="G3874" s="317">
        <v>6</v>
      </c>
      <c r="H3874" s="317">
        <v>0</v>
      </c>
      <c r="I3874" s="317">
        <v>0</v>
      </c>
      <c r="J3874" s="317" t="s">
        <v>19</v>
      </c>
      <c r="K3874" s="317" t="s">
        <v>5432</v>
      </c>
      <c r="L3874" s="317" t="s">
        <v>9357</v>
      </c>
      <c r="M3874" s="317" t="e">
        <f>VLOOKUP(L3874,[2]Feuil1!$F:$F,1,)</f>
        <v>#N/A</v>
      </c>
      <c r="N3874" s="317"/>
    </row>
    <row r="3875" spans="1:14">
      <c r="A3875" s="317" t="str">
        <f>_xlfn.XLOOKUP(B3875,NRO!I:I,NRO!H:H)</f>
        <v>NFO</v>
      </c>
      <c r="B3875" s="317" t="s">
        <v>325</v>
      </c>
      <c r="C3875" s="317" t="s">
        <v>4274</v>
      </c>
      <c r="D3875" s="317">
        <v>14.757479999999999</v>
      </c>
      <c r="E3875" s="317">
        <v>-17.467610000000001</v>
      </c>
      <c r="F3875" s="317">
        <v>0</v>
      </c>
      <c r="G3875" s="317">
        <v>6</v>
      </c>
      <c r="H3875" s="317">
        <v>0</v>
      </c>
      <c r="I3875" s="317">
        <v>0</v>
      </c>
      <c r="J3875" s="317" t="s">
        <v>19</v>
      </c>
      <c r="K3875" s="317" t="s">
        <v>5432</v>
      </c>
      <c r="L3875" s="317" t="s">
        <v>9358</v>
      </c>
      <c r="M3875" s="317" t="e">
        <f>VLOOKUP(L3875,[2]Feuil1!$F:$F,1,)</f>
        <v>#N/A</v>
      </c>
      <c r="N3875" s="317"/>
    </row>
    <row r="3876" spans="1:14">
      <c r="A3876" s="317" t="str">
        <f>_xlfn.XLOOKUP(B3876,NRO!I:I,NRO!H:H)</f>
        <v>TIA</v>
      </c>
      <c r="B3876" s="317" t="s">
        <v>848</v>
      </c>
      <c r="C3876" s="317" t="s">
        <v>3692</v>
      </c>
      <c r="D3876" s="317">
        <v>14.74502</v>
      </c>
      <c r="E3876" s="317">
        <v>-17.410440000000001</v>
      </c>
      <c r="F3876" s="317">
        <v>0</v>
      </c>
      <c r="G3876" s="317">
        <v>8</v>
      </c>
      <c r="H3876" s="317">
        <v>0</v>
      </c>
      <c r="I3876" s="317">
        <v>0</v>
      </c>
      <c r="J3876" s="318" t="s">
        <v>12</v>
      </c>
      <c r="K3876" s="317" t="s">
        <v>5432</v>
      </c>
      <c r="L3876" s="317" t="s">
        <v>9359</v>
      </c>
      <c r="M3876" s="317" t="e">
        <f>VLOOKUP(L3876,[2]Feuil1!$F:$F,1,)</f>
        <v>#N/A</v>
      </c>
      <c r="N3876" s="317"/>
    </row>
    <row r="3877" spans="1:14">
      <c r="A3877" s="317" t="str">
        <f>_xlfn.XLOOKUP(B3877,NRO!I:I,NRO!H:H)</f>
        <v>THS</v>
      </c>
      <c r="B3877" s="317" t="s">
        <v>1132</v>
      </c>
      <c r="C3877" s="317" t="s">
        <v>4925</v>
      </c>
      <c r="D3877" s="317">
        <v>14.794409999999999</v>
      </c>
      <c r="E3877" s="317">
        <v>-16.9651</v>
      </c>
      <c r="F3877" s="317">
        <v>0</v>
      </c>
      <c r="G3877" s="317">
        <v>8</v>
      </c>
      <c r="H3877" s="317">
        <v>0</v>
      </c>
      <c r="I3877" s="317">
        <v>0</v>
      </c>
      <c r="J3877" s="320" t="s">
        <v>23</v>
      </c>
      <c r="K3877" s="317" t="s">
        <v>5432</v>
      </c>
      <c r="L3877" s="317" t="s">
        <v>9360</v>
      </c>
      <c r="M3877" s="317" t="e">
        <f>VLOOKUP(L3877,[2]Feuil1!$F:$F,1,)</f>
        <v>#N/A</v>
      </c>
      <c r="N3877" s="317"/>
    </row>
    <row r="3878" spans="1:14">
      <c r="A3878" s="317" t="str">
        <f>_xlfn.XLOOKUP(B3878,NRO!I:I,NRO!H:H)</f>
        <v>MBO</v>
      </c>
      <c r="B3878" s="317" t="s">
        <v>1688</v>
      </c>
      <c r="C3878" s="317" t="s">
        <v>4488</v>
      </c>
      <c r="D3878" s="317">
        <v>15.13251</v>
      </c>
      <c r="E3878" s="317">
        <v>-16.87753</v>
      </c>
      <c r="F3878" s="317">
        <v>0</v>
      </c>
      <c r="G3878" s="317">
        <v>6</v>
      </c>
      <c r="H3878" s="317">
        <v>0</v>
      </c>
      <c r="I3878" s="317">
        <v>0</v>
      </c>
      <c r="J3878" s="320" t="s">
        <v>23</v>
      </c>
      <c r="K3878" s="317" t="s">
        <v>5432</v>
      </c>
      <c r="L3878" s="317" t="s">
        <v>9361</v>
      </c>
      <c r="M3878" s="317" t="e">
        <f>VLOOKUP(L3878,[2]Feuil1!$F:$F,1,)</f>
        <v>#N/A</v>
      </c>
      <c r="N3878" s="317"/>
    </row>
    <row r="3879" spans="1:14">
      <c r="A3879" s="317" t="str">
        <f>_xlfn.XLOOKUP(B3879,NRO!I:I,NRO!H:H)</f>
        <v>ACA</v>
      </c>
      <c r="B3879" s="317" t="s">
        <v>190</v>
      </c>
      <c r="C3879" s="317" t="s">
        <v>4979</v>
      </c>
      <c r="D3879" s="317">
        <v>14.709540000000001</v>
      </c>
      <c r="E3879" s="317">
        <v>-17.48565</v>
      </c>
      <c r="F3879" s="317">
        <v>0</v>
      </c>
      <c r="G3879" s="317">
        <v>6</v>
      </c>
      <c r="H3879" s="317">
        <v>0</v>
      </c>
      <c r="I3879" s="317">
        <v>0</v>
      </c>
      <c r="J3879" s="317" t="s">
        <v>19</v>
      </c>
      <c r="K3879" s="317" t="s">
        <v>5432</v>
      </c>
      <c r="L3879" s="317" t="s">
        <v>9362</v>
      </c>
      <c r="M3879" s="317" t="e">
        <f>VLOOKUP(L3879,[2]Feuil1!$F:$F,1,)</f>
        <v>#N/A</v>
      </c>
      <c r="N3879" s="317"/>
    </row>
    <row r="3880" spans="1:14">
      <c r="A3880" s="317" t="str">
        <f>_xlfn.XLOOKUP(B3880,NRO!I:I,NRO!H:H)</f>
        <v>TIA</v>
      </c>
      <c r="B3880" s="317" t="s">
        <v>1009</v>
      </c>
      <c r="C3880" s="317" t="s">
        <v>4419</v>
      </c>
      <c r="D3880" s="317">
        <v>14.7509</v>
      </c>
      <c r="E3880" s="317">
        <v>-17.342700000000001</v>
      </c>
      <c r="F3880" s="317">
        <v>0</v>
      </c>
      <c r="G3880" s="317">
        <v>8</v>
      </c>
      <c r="H3880" s="317">
        <v>0</v>
      </c>
      <c r="I3880" s="317">
        <v>0</v>
      </c>
      <c r="J3880" s="318" t="s">
        <v>12</v>
      </c>
      <c r="K3880" s="317" t="s">
        <v>5432</v>
      </c>
      <c r="L3880" s="317" t="s">
        <v>9363</v>
      </c>
      <c r="M3880" s="317" t="e">
        <f>VLOOKUP(L3880,[2]Feuil1!$F:$F,1,)</f>
        <v>#N/A</v>
      </c>
      <c r="N3880" s="317"/>
    </row>
    <row r="3881" spans="1:14">
      <c r="A3881" s="317" t="str">
        <f>_xlfn.XLOOKUP(B3881,NRO!I:I,NRO!H:H)</f>
        <v>MBR</v>
      </c>
      <c r="B3881" s="317" t="s">
        <v>735</v>
      </c>
      <c r="C3881" s="317" t="s">
        <v>4636</v>
      </c>
      <c r="D3881" s="317">
        <v>14.412190000000001</v>
      </c>
      <c r="E3881" s="317">
        <v>-16.967759999999998</v>
      </c>
      <c r="F3881" s="317">
        <v>0</v>
      </c>
      <c r="G3881" s="317">
        <v>6</v>
      </c>
      <c r="H3881" s="317">
        <v>0</v>
      </c>
      <c r="I3881" s="317">
        <v>0</v>
      </c>
      <c r="J3881" s="320" t="s">
        <v>23</v>
      </c>
      <c r="K3881" s="317" t="s">
        <v>5432</v>
      </c>
      <c r="L3881" s="317" t="s">
        <v>9364</v>
      </c>
      <c r="M3881" s="317" t="e">
        <f>VLOOKUP(L3881,[2]Feuil1!$F:$F,1,)</f>
        <v>#N/A</v>
      </c>
      <c r="N3881" s="317"/>
    </row>
    <row r="3882" spans="1:14">
      <c r="A3882" s="317" t="str">
        <f>_xlfn.XLOOKUP(B3882,NRO!I:I,NRO!H:H)</f>
        <v>MBW</v>
      </c>
      <c r="B3882" s="317" t="s">
        <v>1050</v>
      </c>
      <c r="C3882" s="317" t="s">
        <v>3712</v>
      </c>
      <c r="D3882" s="317">
        <v>14.739364309999999</v>
      </c>
      <c r="E3882" s="317">
        <v>-17.31363631</v>
      </c>
      <c r="F3882" s="317">
        <v>0</v>
      </c>
      <c r="G3882" s="317">
        <v>8</v>
      </c>
      <c r="H3882" s="317">
        <v>0</v>
      </c>
      <c r="I3882" s="317">
        <v>0</v>
      </c>
      <c r="J3882" s="318" t="s">
        <v>12</v>
      </c>
      <c r="K3882" s="317" t="s">
        <v>5432</v>
      </c>
      <c r="L3882" s="317" t="s">
        <v>9365</v>
      </c>
      <c r="M3882" s="317" t="e">
        <f>VLOOKUP(L3882,[2]Feuil1!$F:$F,1,)</f>
        <v>#N/A</v>
      </c>
      <c r="N3882" s="317"/>
    </row>
    <row r="3883" spans="1:14">
      <c r="A3883" s="317" t="str">
        <f>_xlfn.XLOOKUP(B3883,NRO!I:I,NRO!H:H)</f>
        <v>SVD</v>
      </c>
      <c r="B3883" s="317" t="s">
        <v>285</v>
      </c>
      <c r="C3883" s="317" t="s">
        <v>4201</v>
      </c>
      <c r="D3883" s="317">
        <v>14.714343</v>
      </c>
      <c r="E3883" s="317">
        <v>-17.459902</v>
      </c>
      <c r="F3883" s="317">
        <v>0</v>
      </c>
      <c r="G3883" s="317">
        <v>6</v>
      </c>
      <c r="H3883" s="317">
        <v>0</v>
      </c>
      <c r="I3883" s="317">
        <v>0</v>
      </c>
      <c r="J3883" s="317" t="s">
        <v>19</v>
      </c>
      <c r="K3883" s="317" t="s">
        <v>5432</v>
      </c>
      <c r="L3883" s="317" t="s">
        <v>9366</v>
      </c>
      <c r="M3883" s="317" t="e">
        <f>VLOOKUP(L3883,[2]Feuil1!$F:$F,1,)</f>
        <v>#N/A</v>
      </c>
      <c r="N3883" s="317"/>
    </row>
    <row r="3884" spans="1:14">
      <c r="A3884" s="317" t="str">
        <f>_xlfn.XLOOKUP(B3884,NRO!I:I,NRO!H:H)</f>
        <v>THS</v>
      </c>
      <c r="B3884" s="317" t="s">
        <v>875</v>
      </c>
      <c r="C3884" s="317" t="s">
        <v>4662</v>
      </c>
      <c r="D3884" s="317">
        <v>14.81246</v>
      </c>
      <c r="E3884" s="317">
        <v>-16.921530000000001</v>
      </c>
      <c r="F3884" s="317">
        <v>0</v>
      </c>
      <c r="G3884" s="317">
        <v>6</v>
      </c>
      <c r="H3884" s="317">
        <v>0</v>
      </c>
      <c r="I3884" s="317">
        <v>0</v>
      </c>
      <c r="J3884" s="320" t="s">
        <v>23</v>
      </c>
      <c r="K3884" s="317" t="s">
        <v>5432</v>
      </c>
      <c r="L3884" s="317" t="s">
        <v>9367</v>
      </c>
      <c r="M3884" s="317" t="e">
        <f>VLOOKUP(L3884,[2]Feuil1!$F:$F,1,)</f>
        <v>#N/A</v>
      </c>
      <c r="N3884" s="317"/>
    </row>
    <row r="3885" spans="1:14">
      <c r="A3885" s="317" t="str">
        <f>_xlfn.XLOOKUP(B3885,NRO!I:I,NRO!H:H)</f>
        <v>TIA</v>
      </c>
      <c r="B3885" s="317" t="s">
        <v>918</v>
      </c>
      <c r="C3885" s="317" t="s">
        <v>3780</v>
      </c>
      <c r="D3885" s="317">
        <v>14.758520000000001</v>
      </c>
      <c r="E3885" s="317">
        <v>-17.382709999999999</v>
      </c>
      <c r="F3885" s="317">
        <v>0</v>
      </c>
      <c r="G3885" s="317">
        <v>8</v>
      </c>
      <c r="H3885" s="317">
        <v>0</v>
      </c>
      <c r="I3885" s="317">
        <v>0</v>
      </c>
      <c r="J3885" s="318" t="s">
        <v>12</v>
      </c>
      <c r="K3885" s="317" t="s">
        <v>5432</v>
      </c>
      <c r="L3885" s="317" t="s">
        <v>9368</v>
      </c>
      <c r="M3885" s="317" t="e">
        <f>VLOOKUP(L3885,[2]Feuil1!$F:$F,1,)</f>
        <v>#N/A</v>
      </c>
      <c r="N3885" s="317"/>
    </row>
    <row r="3886" spans="1:14">
      <c r="A3886" s="317" t="str">
        <f>_xlfn.XLOOKUP(B3886,NRO!I:I,NRO!H:H)</f>
        <v>MBO</v>
      </c>
      <c r="B3886" s="317" t="s">
        <v>1693</v>
      </c>
      <c r="C3886" s="317" t="s">
        <v>4780</v>
      </c>
      <c r="D3886" s="317">
        <v>15.13683</v>
      </c>
      <c r="E3886" s="317">
        <v>-16.883400000000002</v>
      </c>
      <c r="F3886" s="317">
        <v>0</v>
      </c>
      <c r="G3886" s="317">
        <v>6</v>
      </c>
      <c r="H3886" s="317">
        <v>0</v>
      </c>
      <c r="I3886" s="317">
        <v>0</v>
      </c>
      <c r="J3886" s="320" t="s">
        <v>23</v>
      </c>
      <c r="K3886" s="317" t="s">
        <v>5432</v>
      </c>
      <c r="L3886" s="317" t="s">
        <v>9369</v>
      </c>
      <c r="M3886" s="317" t="e">
        <f>VLOOKUP(L3886,[2]Feuil1!$F:$F,1,)</f>
        <v>#N/A</v>
      </c>
      <c r="N3886" s="317"/>
    </row>
    <row r="3887" spans="1:14">
      <c r="A3887" s="317" t="str">
        <f>_xlfn.XLOOKUP(B3887,NRO!I:I,NRO!H:H)</f>
        <v>GMB</v>
      </c>
      <c r="B3887" s="317" t="s">
        <v>553</v>
      </c>
      <c r="C3887" s="317" t="s">
        <v>4842</v>
      </c>
      <c r="D3887" s="317">
        <v>14.44707</v>
      </c>
      <c r="E3887" s="317">
        <v>-16.985009999999999</v>
      </c>
      <c r="F3887" s="317">
        <v>0</v>
      </c>
      <c r="G3887" s="317">
        <v>6</v>
      </c>
      <c r="H3887" s="317">
        <v>0</v>
      </c>
      <c r="I3887" s="317">
        <v>0</v>
      </c>
      <c r="J3887" s="320" t="s">
        <v>23</v>
      </c>
      <c r="K3887" s="317" t="s">
        <v>5432</v>
      </c>
      <c r="L3887" s="317" t="s">
        <v>9370</v>
      </c>
      <c r="M3887" s="317" t="e">
        <f>VLOOKUP(L3887,[2]Feuil1!$F:$F,1,)</f>
        <v>#N/A</v>
      </c>
      <c r="N3887" s="317"/>
    </row>
    <row r="3888" spans="1:14">
      <c r="A3888" s="317" t="str">
        <f>_xlfn.XLOOKUP(B3888,NRO!I:I,NRO!H:H)</f>
        <v>SGK</v>
      </c>
      <c r="B3888" s="317" t="s">
        <v>1377</v>
      </c>
      <c r="C3888" s="317" t="s">
        <v>3912</v>
      </c>
      <c r="D3888" s="317">
        <v>14.64086</v>
      </c>
      <c r="E3888" s="317">
        <v>-16.22223</v>
      </c>
      <c r="F3888" s="317">
        <v>0</v>
      </c>
      <c r="G3888" s="317">
        <v>8</v>
      </c>
      <c r="H3888" s="317">
        <v>0</v>
      </c>
      <c r="I3888" s="317">
        <v>0</v>
      </c>
      <c r="J3888" s="318" t="s">
        <v>12</v>
      </c>
      <c r="K3888" s="317" t="s">
        <v>5432</v>
      </c>
      <c r="L3888" s="317" t="s">
        <v>7412</v>
      </c>
      <c r="M3888" s="317" t="e">
        <f>VLOOKUP(L3888,[2]Feuil1!$F:$F,1,)</f>
        <v>#N/A</v>
      </c>
      <c r="N3888" s="317"/>
    </row>
    <row r="3889" spans="1:14">
      <c r="A3889" s="317" t="str">
        <f>_xlfn.XLOOKUP(B3889,NRO!I:I,NRO!H:H)</f>
        <v>KLK</v>
      </c>
      <c r="B3889" s="317" t="s">
        <v>1077</v>
      </c>
      <c r="C3889" s="317" t="s">
        <v>4060</v>
      </c>
      <c r="D3889" s="317">
        <v>14.13669</v>
      </c>
      <c r="E3889" s="317">
        <v>-14.13669</v>
      </c>
      <c r="F3889" s="317">
        <v>0</v>
      </c>
      <c r="G3889" s="317">
        <v>8</v>
      </c>
      <c r="H3889" s="317">
        <v>0</v>
      </c>
      <c r="I3889" s="317">
        <v>0</v>
      </c>
      <c r="J3889" s="322" t="s">
        <v>41</v>
      </c>
      <c r="K3889" s="317" t="s">
        <v>5432</v>
      </c>
      <c r="L3889" s="317" t="s">
        <v>9371</v>
      </c>
      <c r="M3889" s="317" t="e">
        <f>VLOOKUP(L3889,[2]Feuil1!$F:$F,1,)</f>
        <v>#N/A</v>
      </c>
      <c r="N3889" s="317"/>
    </row>
    <row r="3890" spans="1:14">
      <c r="A3890" s="317" t="str">
        <f>_xlfn.XLOOKUP(B3890,NRO!I:I,NRO!H:H)</f>
        <v>KMR</v>
      </c>
      <c r="B3890" s="317" t="s">
        <v>1246</v>
      </c>
      <c r="C3890" s="317" t="s">
        <v>3755</v>
      </c>
      <c r="D3890" s="317">
        <v>14.79303296</v>
      </c>
      <c r="E3890" s="317">
        <v>-17.298531560000001</v>
      </c>
      <c r="F3890" s="317">
        <v>0</v>
      </c>
      <c r="G3890" s="317">
        <v>8</v>
      </c>
      <c r="H3890" s="317">
        <v>0</v>
      </c>
      <c r="I3890" s="317">
        <v>0</v>
      </c>
      <c r="J3890" s="318" t="s">
        <v>12</v>
      </c>
      <c r="K3890" s="317" t="s">
        <v>5432</v>
      </c>
      <c r="L3890" s="317" t="s">
        <v>9372</v>
      </c>
      <c r="M3890" s="317" t="e">
        <f>VLOOKUP(L3890,[2]Feuil1!$F:$F,1,)</f>
        <v>#N/A</v>
      </c>
      <c r="N3890" s="317"/>
    </row>
    <row r="3891" spans="1:14">
      <c r="A3891" s="317" t="str">
        <f>_xlfn.XLOOKUP(B3891,NRO!I:I,NRO!H:H)</f>
        <v>MED</v>
      </c>
      <c r="B3891" s="317" t="s">
        <v>261</v>
      </c>
      <c r="C3891" s="317" t="s">
        <v>3856</v>
      </c>
      <c r="D3891" s="317">
        <v>14.681369999999999</v>
      </c>
      <c r="E3891" s="317">
        <v>-17.43778</v>
      </c>
      <c r="F3891" s="317">
        <v>0</v>
      </c>
      <c r="G3891" s="317">
        <v>6</v>
      </c>
      <c r="H3891" s="317">
        <v>0</v>
      </c>
      <c r="I3891" s="317">
        <v>0</v>
      </c>
      <c r="J3891" s="317" t="s">
        <v>19</v>
      </c>
      <c r="K3891" s="317" t="s">
        <v>5432</v>
      </c>
      <c r="L3891" s="317" t="s">
        <v>9373</v>
      </c>
      <c r="M3891" s="317" t="e">
        <f>VLOOKUP(L3891,[2]Feuil1!$F:$F,1,)</f>
        <v>#N/A</v>
      </c>
      <c r="N3891" s="317"/>
    </row>
    <row r="3892" spans="1:14">
      <c r="A3892" s="317" t="str">
        <f>_xlfn.XLOOKUP(B3892,NRO!I:I,NRO!H:H)</f>
        <v>TIA</v>
      </c>
      <c r="B3892" s="317" t="s">
        <v>989</v>
      </c>
      <c r="C3892" s="317" t="s">
        <v>4120</v>
      </c>
      <c r="D3892" s="317">
        <v>14.7408</v>
      </c>
      <c r="E3892" s="317">
        <v>-17.357579999999999</v>
      </c>
      <c r="F3892" s="317">
        <v>0</v>
      </c>
      <c r="G3892" s="317">
        <v>8</v>
      </c>
      <c r="H3892" s="317">
        <v>0</v>
      </c>
      <c r="I3892" s="317">
        <v>0</v>
      </c>
      <c r="J3892" s="318" t="s">
        <v>12</v>
      </c>
      <c r="K3892" s="317" t="s">
        <v>5432</v>
      </c>
      <c r="L3892" s="317" t="s">
        <v>9374</v>
      </c>
      <c r="M3892" s="317" t="e">
        <f>VLOOKUP(L3892,[2]Feuil1!$F:$F,1,)</f>
        <v>#N/A</v>
      </c>
      <c r="N3892" s="317"/>
    </row>
    <row r="3893" spans="1:14">
      <c r="A3893" s="317" t="str">
        <f>_xlfn.XLOOKUP(B3893,NRO!I:I,NRO!H:H)</f>
        <v>TIA</v>
      </c>
      <c r="B3893" s="317" t="s">
        <v>989</v>
      </c>
      <c r="C3893" s="317" t="s">
        <v>4058</v>
      </c>
      <c r="D3893" s="317">
        <v>14.740550000000001</v>
      </c>
      <c r="E3893" s="317">
        <v>-17.358070000000001</v>
      </c>
      <c r="F3893" s="317">
        <v>0</v>
      </c>
      <c r="G3893" s="317">
        <v>8</v>
      </c>
      <c r="H3893" s="317">
        <v>0</v>
      </c>
      <c r="I3893" s="317">
        <v>0</v>
      </c>
      <c r="J3893" s="318" t="s">
        <v>12</v>
      </c>
      <c r="K3893" s="317" t="s">
        <v>5432</v>
      </c>
      <c r="L3893" s="317" t="s">
        <v>9375</v>
      </c>
      <c r="M3893" s="317" t="e">
        <f>VLOOKUP(L3893,[2]Feuil1!$F:$F,1,)</f>
        <v>#N/A</v>
      </c>
      <c r="N3893" s="317"/>
    </row>
    <row r="3894" spans="1:14">
      <c r="A3894" s="317" t="str">
        <f>_xlfn.XLOOKUP(B3894,NRO!I:I,NRO!H:H)</f>
        <v>YOF</v>
      </c>
      <c r="B3894" s="317" t="s">
        <v>682</v>
      </c>
      <c r="C3894" s="317" t="s">
        <v>5382</v>
      </c>
      <c r="D3894" s="317">
        <v>14.738619999999999</v>
      </c>
      <c r="E3894" s="317">
        <v>-17.500599999999999</v>
      </c>
      <c r="F3894" s="317">
        <v>0</v>
      </c>
      <c r="G3894" s="317">
        <v>6</v>
      </c>
      <c r="H3894" s="317">
        <v>0</v>
      </c>
      <c r="I3894" s="317">
        <v>0</v>
      </c>
      <c r="J3894" s="317" t="s">
        <v>19</v>
      </c>
      <c r="K3894" s="317" t="s">
        <v>5432</v>
      </c>
      <c r="L3894" s="317" t="s">
        <v>9376</v>
      </c>
      <c r="M3894" s="317" t="e">
        <f>VLOOKUP(L3894,[2]Feuil1!$F:$F,1,)</f>
        <v>#N/A</v>
      </c>
      <c r="N3894" s="317"/>
    </row>
    <row r="3895" spans="1:14">
      <c r="A3895" s="317" t="str">
        <f>_xlfn.XLOOKUP(B3895,NRO!I:I,NRO!H:H)</f>
        <v>ACA</v>
      </c>
      <c r="B3895" s="317" t="s">
        <v>569</v>
      </c>
      <c r="C3895" s="317" t="s">
        <v>3966</v>
      </c>
      <c r="D3895" s="317">
        <v>14.7041</v>
      </c>
      <c r="E3895" s="317">
        <v>-17.448640000000001</v>
      </c>
      <c r="F3895" s="317">
        <v>0</v>
      </c>
      <c r="G3895" s="317">
        <v>6</v>
      </c>
      <c r="H3895" s="317">
        <v>0</v>
      </c>
      <c r="I3895" s="317">
        <v>0</v>
      </c>
      <c r="J3895" s="317" t="s">
        <v>19</v>
      </c>
      <c r="K3895" s="317" t="s">
        <v>5432</v>
      </c>
      <c r="L3895" s="317" t="s">
        <v>9377</v>
      </c>
      <c r="M3895" s="317" t="str">
        <f>VLOOKUP(L3895,[2]Feuil1!$F:$F,1,)</f>
        <v>O_ACA_W15_288-289_7</v>
      </c>
      <c r="N3895" s="317"/>
    </row>
    <row r="3896" spans="1:14">
      <c r="A3896" s="317" t="str">
        <f>_xlfn.XLOOKUP(B3896,NRO!I:I,NRO!H:H)</f>
        <v>GMB</v>
      </c>
      <c r="B3896" s="317" t="s">
        <v>761</v>
      </c>
      <c r="C3896" s="317" t="s">
        <v>4848</v>
      </c>
      <c r="D3896" s="317">
        <v>14.4489</v>
      </c>
      <c r="E3896" s="317">
        <v>-16.98479</v>
      </c>
      <c r="F3896" s="317">
        <v>0</v>
      </c>
      <c r="G3896" s="317">
        <v>6</v>
      </c>
      <c r="H3896" s="317">
        <v>0</v>
      </c>
      <c r="I3896" s="317">
        <v>0</v>
      </c>
      <c r="J3896" s="320" t="s">
        <v>23</v>
      </c>
      <c r="K3896" s="317" t="s">
        <v>5432</v>
      </c>
      <c r="L3896" s="317" t="s">
        <v>9378</v>
      </c>
      <c r="M3896" s="317" t="e">
        <f>VLOOKUP(L3896,[2]Feuil1!$F:$F,1,)</f>
        <v>#N/A</v>
      </c>
      <c r="N3896" s="317"/>
    </row>
    <row r="3897" spans="1:14">
      <c r="A3897" s="317" t="str">
        <f>_xlfn.XLOOKUP(B3897,NRO!I:I,NRO!H:H)</f>
        <v>STL</v>
      </c>
      <c r="B3897" s="317" t="s">
        <v>1692</v>
      </c>
      <c r="C3897" s="317" t="s">
        <v>4552</v>
      </c>
      <c r="D3897" s="317">
        <v>16.027840000000001</v>
      </c>
      <c r="E3897" s="317">
        <v>-16.49428</v>
      </c>
      <c r="F3897" s="317">
        <v>0</v>
      </c>
      <c r="G3897" s="317">
        <v>6</v>
      </c>
      <c r="H3897" s="317">
        <v>0</v>
      </c>
      <c r="I3897" s="317">
        <v>0</v>
      </c>
      <c r="J3897" s="321" t="s">
        <v>26</v>
      </c>
      <c r="K3897" s="317" t="s">
        <v>5432</v>
      </c>
      <c r="L3897" s="317" t="s">
        <v>9379</v>
      </c>
      <c r="M3897" s="317" t="e">
        <f>VLOOKUP(L3897,[2]Feuil1!$F:$F,1,)</f>
        <v>#N/A</v>
      </c>
      <c r="N3897" s="317"/>
    </row>
    <row r="3898" spans="1:14">
      <c r="A3898" s="317" t="str">
        <f>_xlfn.XLOOKUP(B3898,NRO!I:I,NRO!H:H)</f>
        <v>MBR</v>
      </c>
      <c r="B3898" s="317" t="s">
        <v>735</v>
      </c>
      <c r="C3898" s="317" t="s">
        <v>4813</v>
      </c>
      <c r="D3898" s="317">
        <v>14.412000000000001</v>
      </c>
      <c r="E3898" s="317">
        <v>-16.97024</v>
      </c>
      <c r="F3898" s="317">
        <v>0</v>
      </c>
      <c r="G3898" s="317">
        <v>6</v>
      </c>
      <c r="H3898" s="317">
        <v>0</v>
      </c>
      <c r="I3898" s="317">
        <v>0</v>
      </c>
      <c r="J3898" s="320" t="s">
        <v>23</v>
      </c>
      <c r="K3898" s="317" t="s">
        <v>5432</v>
      </c>
      <c r="L3898" s="317" t="s">
        <v>9380</v>
      </c>
      <c r="M3898" s="317" t="e">
        <f>VLOOKUP(L3898,[2]Feuil1!$F:$F,1,)</f>
        <v>#N/A</v>
      </c>
      <c r="N3898" s="317"/>
    </row>
    <row r="3899" spans="1:14">
      <c r="A3899" s="317" t="str">
        <f>_xlfn.XLOOKUP(B3899,NRO!I:I,NRO!H:H)</f>
        <v>HAN</v>
      </c>
      <c r="B3899" s="317" t="s">
        <v>642</v>
      </c>
      <c r="C3899" s="317" t="s">
        <v>3825</v>
      </c>
      <c r="D3899" s="317">
        <v>14.716771459826219</v>
      </c>
      <c r="E3899" s="317">
        <v>-17.434090701920599</v>
      </c>
      <c r="F3899" s="317">
        <v>0</v>
      </c>
      <c r="G3899" s="317">
        <v>6</v>
      </c>
      <c r="H3899" s="317">
        <v>0</v>
      </c>
      <c r="I3899" s="317">
        <v>0</v>
      </c>
      <c r="J3899" s="317" t="s">
        <v>19</v>
      </c>
      <c r="K3899" s="317" t="s">
        <v>5432</v>
      </c>
      <c r="L3899" s="317" t="s">
        <v>9381</v>
      </c>
      <c r="M3899" s="317" t="e">
        <f>VLOOKUP(L3899,[2]Feuil1!$F:$F,1,)</f>
        <v>#N/A</v>
      </c>
      <c r="N3899" s="317"/>
    </row>
    <row r="3900" spans="1:14">
      <c r="A3900" s="317" t="str">
        <f>_xlfn.XLOOKUP(B3900,NRO!I:I,NRO!H:H)</f>
        <v>TIA</v>
      </c>
      <c r="B3900" s="317" t="s">
        <v>1187</v>
      </c>
      <c r="C3900" s="317" t="s">
        <v>4012</v>
      </c>
      <c r="D3900" s="317">
        <v>14.74267699</v>
      </c>
      <c r="E3900" s="317">
        <v>-17.338955389999999</v>
      </c>
      <c r="F3900" s="317">
        <v>0</v>
      </c>
      <c r="G3900" s="317">
        <v>8</v>
      </c>
      <c r="H3900" s="317">
        <v>0</v>
      </c>
      <c r="I3900" s="317">
        <v>0</v>
      </c>
      <c r="J3900" s="318" t="s">
        <v>12</v>
      </c>
      <c r="K3900" s="317" t="s">
        <v>5432</v>
      </c>
      <c r="L3900" s="317" t="s">
        <v>9382</v>
      </c>
      <c r="M3900" s="317" t="e">
        <f>VLOOKUP(L3900,[2]Feuil1!$F:$F,1,)</f>
        <v>#N/A</v>
      </c>
      <c r="N3900" s="317"/>
    </row>
    <row r="3901" spans="1:14">
      <c r="A3901" s="317" t="str">
        <f>_xlfn.XLOOKUP(B3901,NRO!I:I,NRO!H:H)</f>
        <v>FAT</v>
      </c>
      <c r="B3901" s="317" t="s">
        <v>1699</v>
      </c>
      <c r="C3901" s="317" t="s">
        <v>4592</v>
      </c>
      <c r="D3901" s="317">
        <v>14.32708</v>
      </c>
      <c r="E3901" s="317">
        <v>-16.407869999999999</v>
      </c>
      <c r="F3901" s="317">
        <v>0</v>
      </c>
      <c r="G3901" s="317">
        <v>6</v>
      </c>
      <c r="H3901" s="317">
        <v>0</v>
      </c>
      <c r="I3901" s="317">
        <v>0</v>
      </c>
      <c r="J3901" s="322" t="s">
        <v>41</v>
      </c>
      <c r="K3901" s="317" t="s">
        <v>5432</v>
      </c>
      <c r="L3901" s="317" t="s">
        <v>9383</v>
      </c>
      <c r="M3901" s="317" t="e">
        <f>VLOOKUP(L3901,[2]Feuil1!$F:$F,1,)</f>
        <v>#N/A</v>
      </c>
      <c r="N3901" s="317"/>
    </row>
    <row r="3902" spans="1:14">
      <c r="A3902" s="317" t="str">
        <f>_xlfn.XLOOKUP(B3902,NRO!I:I,NRO!H:H)</f>
        <v>ACA</v>
      </c>
      <c r="B3902" s="317" t="s">
        <v>348</v>
      </c>
      <c r="C3902" s="317" t="s">
        <v>4990</v>
      </c>
      <c r="D3902" s="317">
        <v>14.714949000000001</v>
      </c>
      <c r="E3902" s="317">
        <v>-17.486751000000002</v>
      </c>
      <c r="F3902" s="317">
        <v>0</v>
      </c>
      <c r="G3902" s="317">
        <v>12</v>
      </c>
      <c r="H3902" s="317">
        <v>0</v>
      </c>
      <c r="I3902" s="317">
        <v>0</v>
      </c>
      <c r="J3902" s="317" t="s">
        <v>19</v>
      </c>
      <c r="K3902" s="317" t="s">
        <v>5432</v>
      </c>
      <c r="L3902" s="317" t="s">
        <v>9384</v>
      </c>
      <c r="M3902" s="317" t="e">
        <f>VLOOKUP(L3902,[2]Feuil1!$F:$F,1,)</f>
        <v>#N/A</v>
      </c>
      <c r="N3902" s="317"/>
    </row>
    <row r="3903" spans="1:14">
      <c r="A3903" s="317" t="str">
        <f>_xlfn.XLOOKUP(B3903,NRO!I:I,NRO!H:H)</f>
        <v>ZIG</v>
      </c>
      <c r="B3903" s="317" t="s">
        <v>1193</v>
      </c>
      <c r="C3903" s="317" t="s">
        <v>4561</v>
      </c>
      <c r="D3903" s="317">
        <v>12.90175</v>
      </c>
      <c r="E3903" s="317">
        <v>-14.93704</v>
      </c>
      <c r="F3903" s="317">
        <v>0</v>
      </c>
      <c r="G3903" s="317">
        <v>6</v>
      </c>
      <c r="H3903" s="317">
        <v>0</v>
      </c>
      <c r="I3903" s="317">
        <v>0</v>
      </c>
      <c r="J3903" s="319" t="s">
        <v>17</v>
      </c>
      <c r="K3903" s="317" t="s">
        <v>5432</v>
      </c>
      <c r="L3903" s="317" t="s">
        <v>9385</v>
      </c>
      <c r="M3903" s="317" t="e">
        <f>VLOOKUP(L3903,[2]Feuil1!$F:$F,1,)</f>
        <v>#N/A</v>
      </c>
      <c r="N3903" s="317"/>
    </row>
    <row r="3904" spans="1:14">
      <c r="A3904" s="317" t="str">
        <f>_xlfn.XLOOKUP(B3904,NRO!I:I,NRO!H:H)</f>
        <v>NGA</v>
      </c>
      <c r="B3904" s="317" t="s">
        <v>678</v>
      </c>
      <c r="C3904" s="317" t="s">
        <v>4835</v>
      </c>
      <c r="D3904" s="317">
        <v>16.038</v>
      </c>
      <c r="E3904" s="317">
        <v>-16.441020000000002</v>
      </c>
      <c r="F3904" s="317">
        <v>0</v>
      </c>
      <c r="G3904" s="317">
        <v>6</v>
      </c>
      <c r="H3904" s="317">
        <v>0</v>
      </c>
      <c r="I3904" s="317">
        <v>0</v>
      </c>
      <c r="J3904" s="321" t="s">
        <v>26</v>
      </c>
      <c r="K3904" s="317" t="s">
        <v>5432</v>
      </c>
      <c r="L3904" s="317" t="s">
        <v>9386</v>
      </c>
      <c r="M3904" s="317" t="e">
        <f>VLOOKUP(L3904,[2]Feuil1!$F:$F,1,)</f>
        <v>#N/A</v>
      </c>
      <c r="N3904" s="317"/>
    </row>
    <row r="3905" spans="1:14">
      <c r="A3905" s="317" t="str">
        <f>_xlfn.XLOOKUP(B3905,NRO!I:I,NRO!H:H)</f>
        <v>KLK</v>
      </c>
      <c r="B3905" s="317" t="s">
        <v>1077</v>
      </c>
      <c r="C3905" s="317" t="s">
        <v>4610</v>
      </c>
      <c r="D3905" s="317">
        <v>14.130509999999999</v>
      </c>
      <c r="E3905" s="317">
        <v>-16.082609999999999</v>
      </c>
      <c r="F3905" s="317">
        <v>0</v>
      </c>
      <c r="G3905" s="317">
        <v>8</v>
      </c>
      <c r="H3905" s="317">
        <v>0</v>
      </c>
      <c r="I3905" s="317">
        <v>0</v>
      </c>
      <c r="J3905" s="322" t="s">
        <v>41</v>
      </c>
      <c r="K3905" s="317" t="s">
        <v>5432</v>
      </c>
      <c r="L3905" s="317" t="s">
        <v>9387</v>
      </c>
      <c r="M3905" s="317" t="e">
        <f>VLOOKUP(L3905,[2]Feuil1!$F:$F,1,)</f>
        <v>#N/A</v>
      </c>
      <c r="N3905" s="317"/>
    </row>
    <row r="3906" spans="1:14">
      <c r="A3906" s="317" t="str">
        <f>_xlfn.XLOOKUP(B3906,NRO!I:I,NRO!H:H)</f>
        <v>GDW</v>
      </c>
      <c r="B3906" s="317" t="s">
        <v>823</v>
      </c>
      <c r="C3906" s="317" t="s">
        <v>3850</v>
      </c>
      <c r="D3906" s="317">
        <v>14.784470000000001</v>
      </c>
      <c r="E3906" s="317">
        <v>-17.377929999999999</v>
      </c>
      <c r="F3906" s="317">
        <v>0</v>
      </c>
      <c r="G3906" s="317">
        <v>6</v>
      </c>
      <c r="H3906" s="317">
        <v>0</v>
      </c>
      <c r="I3906" s="317">
        <v>0</v>
      </c>
      <c r="J3906" s="318" t="s">
        <v>12</v>
      </c>
      <c r="K3906" s="317" t="s">
        <v>5432</v>
      </c>
      <c r="L3906" s="317" t="s">
        <v>9388</v>
      </c>
      <c r="M3906" s="317" t="e">
        <f>VLOOKUP(L3906,[2]Feuil1!$F:$F,1,)</f>
        <v>#N/A</v>
      </c>
      <c r="N3906" s="317"/>
    </row>
    <row r="3907" spans="1:14">
      <c r="A3907" s="317" t="str">
        <f>_xlfn.XLOOKUP(B3907,NRO!I:I,NRO!H:H)</f>
        <v>YOF</v>
      </c>
      <c r="B3907" s="317" t="s">
        <v>860</v>
      </c>
      <c r="C3907" s="317" t="s">
        <v>5131</v>
      </c>
      <c r="D3907" s="317">
        <v>14.744960000000001</v>
      </c>
      <c r="E3907" s="317">
        <v>-17.503489999999999</v>
      </c>
      <c r="F3907" s="317">
        <v>0</v>
      </c>
      <c r="G3907" s="317">
        <v>6</v>
      </c>
      <c r="H3907" s="317">
        <v>0</v>
      </c>
      <c r="I3907" s="317">
        <v>0</v>
      </c>
      <c r="J3907" s="317" t="s">
        <v>19</v>
      </c>
      <c r="K3907" s="317" t="s">
        <v>5432</v>
      </c>
      <c r="L3907" s="317" t="s">
        <v>9389</v>
      </c>
      <c r="M3907" s="317" t="e">
        <f>VLOOKUP(L3907,[2]Feuil1!$F:$F,1,)</f>
        <v>#N/A</v>
      </c>
      <c r="N3907" s="317"/>
    </row>
    <row r="3908" spans="1:14">
      <c r="A3908" s="317" t="str">
        <f>_xlfn.XLOOKUP(B3908,NRO!I:I,NRO!H:H)</f>
        <v>SDF</v>
      </c>
      <c r="B3908" s="317" t="s">
        <v>492</v>
      </c>
      <c r="C3908" s="317" t="s">
        <v>4260</v>
      </c>
      <c r="D3908" s="317">
        <v>14.74464</v>
      </c>
      <c r="E3908" s="317">
        <v>-17.456330000000001</v>
      </c>
      <c r="F3908" s="317">
        <v>0</v>
      </c>
      <c r="G3908" s="317">
        <v>6</v>
      </c>
      <c r="H3908" s="317">
        <v>0</v>
      </c>
      <c r="I3908" s="317">
        <v>0</v>
      </c>
      <c r="J3908" s="317" t="s">
        <v>19</v>
      </c>
      <c r="K3908" s="317" t="s">
        <v>5432</v>
      </c>
      <c r="L3908" s="317" t="s">
        <v>9390</v>
      </c>
      <c r="M3908" s="317" t="e">
        <f>VLOOKUP(L3908,[2]Feuil1!$F:$F,1,)</f>
        <v>#N/A</v>
      </c>
      <c r="N3908" s="317"/>
    </row>
    <row r="3909" spans="1:14">
      <c r="A3909" s="317" t="str">
        <f>_xlfn.XLOOKUP(B3909,NRO!I:I,NRO!H:H)</f>
        <v>NGA</v>
      </c>
      <c r="B3909" s="317" t="s">
        <v>578</v>
      </c>
      <c r="C3909" s="317" t="s">
        <v>4642</v>
      </c>
      <c r="D3909" s="317">
        <v>16.063189999999999</v>
      </c>
      <c r="E3909" s="317">
        <v>-16.447970000000002</v>
      </c>
      <c r="F3909" s="317">
        <v>0</v>
      </c>
      <c r="G3909" s="317">
        <v>6</v>
      </c>
      <c r="H3909" s="317">
        <v>0</v>
      </c>
      <c r="I3909" s="317">
        <v>0</v>
      </c>
      <c r="J3909" s="321" t="s">
        <v>26</v>
      </c>
      <c r="K3909" s="317" t="s">
        <v>5432</v>
      </c>
      <c r="L3909" s="317" t="s">
        <v>9391</v>
      </c>
      <c r="M3909" s="317" t="e">
        <f>VLOOKUP(L3909,[2]Feuil1!$F:$F,1,)</f>
        <v>#N/A</v>
      </c>
      <c r="N3909" s="317"/>
    </row>
    <row r="3910" spans="1:14">
      <c r="A3910" s="317" t="str">
        <f>_xlfn.XLOOKUP(B3910,NRO!I:I,NRO!H:H)</f>
        <v>ACA</v>
      </c>
      <c r="B3910" s="317" t="s">
        <v>191</v>
      </c>
      <c r="C3910" s="317" t="s">
        <v>5002</v>
      </c>
      <c r="D3910" s="317">
        <v>14.693904</v>
      </c>
      <c r="E3910" s="317">
        <v>-17.458836999999999</v>
      </c>
      <c r="F3910" s="317">
        <v>0</v>
      </c>
      <c r="G3910" s="317">
        <v>4</v>
      </c>
      <c r="H3910" s="317">
        <v>0</v>
      </c>
      <c r="I3910" s="317">
        <v>0</v>
      </c>
      <c r="J3910" s="317" t="s">
        <v>19</v>
      </c>
      <c r="K3910" s="317" t="s">
        <v>5432</v>
      </c>
      <c r="L3910" s="317" t="s">
        <v>9392</v>
      </c>
      <c r="M3910" s="317" t="e">
        <f>VLOOKUP(L3910,[2]Feuil1!$F:$F,1,)</f>
        <v>#N/A</v>
      </c>
      <c r="N3910" s="317"/>
    </row>
    <row r="3911" spans="1:14">
      <c r="A3911" s="317" t="str">
        <f>_xlfn.XLOOKUP(B3911,NRO!I:I,NRO!H:H)</f>
        <v>ACA</v>
      </c>
      <c r="B3911" s="317" t="s">
        <v>191</v>
      </c>
      <c r="C3911" s="317" t="s">
        <v>5383</v>
      </c>
      <c r="D3911" s="317">
        <v>14.694900000000001</v>
      </c>
      <c r="E3911" s="317">
        <v>-17.4575</v>
      </c>
      <c r="F3911" s="317">
        <v>0</v>
      </c>
      <c r="G3911" s="317">
        <v>6</v>
      </c>
      <c r="H3911" s="317">
        <v>0</v>
      </c>
      <c r="I3911" s="317">
        <v>0</v>
      </c>
      <c r="J3911" s="317" t="s">
        <v>19</v>
      </c>
      <c r="K3911" s="317" t="s">
        <v>5432</v>
      </c>
      <c r="L3911" s="317" t="s">
        <v>9393</v>
      </c>
      <c r="M3911" s="317" t="e">
        <f>VLOOKUP(L3911,[2]Feuil1!$F:$F,1,)</f>
        <v>#N/A</v>
      </c>
      <c r="N3911" s="317"/>
    </row>
    <row r="3912" spans="1:14">
      <c r="A3912" s="317" t="str">
        <f>_xlfn.XLOOKUP(B3912,NRO!I:I,NRO!H:H)</f>
        <v>TIA</v>
      </c>
      <c r="B3912" s="317" t="s">
        <v>1144</v>
      </c>
      <c r="C3912" s="317" t="s">
        <v>3834</v>
      </c>
      <c r="D3912" s="317">
        <v>14.742660000000001</v>
      </c>
      <c r="E3912" s="317">
        <v>-17.375160000000001</v>
      </c>
      <c r="F3912" s="317">
        <v>0</v>
      </c>
      <c r="G3912" s="317">
        <v>8</v>
      </c>
      <c r="H3912" s="317">
        <v>0</v>
      </c>
      <c r="I3912" s="317">
        <v>0</v>
      </c>
      <c r="J3912" s="318" t="s">
        <v>12</v>
      </c>
      <c r="K3912" s="317" t="s">
        <v>5432</v>
      </c>
      <c r="L3912" s="317" t="s">
        <v>9394</v>
      </c>
      <c r="M3912" s="317" t="e">
        <f>VLOOKUP(L3912,[2]Feuil1!$F:$F,1,)</f>
        <v>#N/A</v>
      </c>
      <c r="N3912" s="317"/>
    </row>
    <row r="3913" spans="1:14">
      <c r="A3913" s="317" t="str">
        <f>_xlfn.XLOOKUP(B3913,NRO!I:I,NRO!H:H)</f>
        <v>SVD</v>
      </c>
      <c r="B3913" s="317" t="s">
        <v>1301</v>
      </c>
      <c r="C3913" s="317" t="s">
        <v>4095</v>
      </c>
      <c r="D3913" s="317">
        <v>14.712389999999999</v>
      </c>
      <c r="E3913" s="317">
        <v>-17.468530000000001</v>
      </c>
      <c r="F3913" s="317">
        <v>0</v>
      </c>
      <c r="G3913" s="317">
        <v>6</v>
      </c>
      <c r="H3913" s="317">
        <v>0</v>
      </c>
      <c r="I3913" s="317">
        <v>0</v>
      </c>
      <c r="J3913" s="317" t="s">
        <v>19</v>
      </c>
      <c r="K3913" s="317" t="s">
        <v>5432</v>
      </c>
      <c r="L3913" s="317" t="s">
        <v>9395</v>
      </c>
      <c r="M3913" s="317" t="e">
        <f>VLOOKUP(L3913,[2]Feuil1!$F:$F,1,)</f>
        <v>#N/A</v>
      </c>
      <c r="N3913" s="317"/>
    </row>
    <row r="3914" spans="1:14">
      <c r="A3914" s="317" t="str">
        <f>_xlfn.XLOOKUP(B3914,NRO!I:I,NRO!H:H)</f>
        <v>SGK</v>
      </c>
      <c r="B3914" s="317" t="s">
        <v>1669</v>
      </c>
      <c r="C3914" s="317" t="s">
        <v>5384</v>
      </c>
      <c r="D3914" s="317">
        <v>14.815899999999999</v>
      </c>
      <c r="E3914" s="317">
        <v>-17.278220000000001</v>
      </c>
      <c r="F3914" s="317">
        <v>0</v>
      </c>
      <c r="G3914" s="317">
        <v>6</v>
      </c>
      <c r="H3914" s="317">
        <v>0</v>
      </c>
      <c r="I3914" s="317">
        <v>0</v>
      </c>
      <c r="J3914" s="318" t="s">
        <v>12</v>
      </c>
      <c r="K3914" s="317" t="s">
        <v>5432</v>
      </c>
      <c r="L3914" s="317" t="s">
        <v>9396</v>
      </c>
      <c r="M3914" s="317" t="e">
        <f>VLOOKUP(L3914,[2]Feuil1!$F:$F,1,)</f>
        <v>#N/A</v>
      </c>
      <c r="N3914" s="317"/>
    </row>
    <row r="3915" spans="1:14">
      <c r="A3915" s="317" t="str">
        <f>_xlfn.XLOOKUP(B3915,NRO!I:I,NRO!H:H)</f>
        <v>MBR</v>
      </c>
      <c r="B3915" s="317" t="s">
        <v>735</v>
      </c>
      <c r="C3915" s="317" t="s">
        <v>5385</v>
      </c>
      <c r="D3915" s="317">
        <v>14.40809</v>
      </c>
      <c r="E3915" s="317">
        <v>-16.966930000000001</v>
      </c>
      <c r="F3915" s="317">
        <v>0</v>
      </c>
      <c r="G3915" s="317">
        <v>6</v>
      </c>
      <c r="H3915" s="317">
        <v>0</v>
      </c>
      <c r="I3915" s="317">
        <v>0</v>
      </c>
      <c r="J3915" s="320" t="s">
        <v>23</v>
      </c>
      <c r="K3915" s="317" t="s">
        <v>5432</v>
      </c>
      <c r="L3915" s="317" t="s">
        <v>9397</v>
      </c>
      <c r="M3915" s="317" t="e">
        <f>VLOOKUP(L3915,[2]Feuil1!$F:$F,1,)</f>
        <v>#N/A</v>
      </c>
      <c r="N3915" s="317"/>
    </row>
    <row r="3916" spans="1:14">
      <c r="A3916" s="317" t="str">
        <f>_xlfn.XLOOKUP(B3916,NRO!I:I,NRO!H:H)</f>
        <v>GDW</v>
      </c>
      <c r="B3916" s="317" t="s">
        <v>823</v>
      </c>
      <c r="C3916" s="317" t="s">
        <v>3846</v>
      </c>
      <c r="D3916" s="317">
        <v>14.78575</v>
      </c>
      <c r="E3916" s="317">
        <v>-17.379020000000001</v>
      </c>
      <c r="F3916" s="317">
        <v>0</v>
      </c>
      <c r="G3916" s="317">
        <v>6</v>
      </c>
      <c r="H3916" s="317">
        <v>0</v>
      </c>
      <c r="I3916" s="317">
        <v>0</v>
      </c>
      <c r="J3916" s="318" t="s">
        <v>12</v>
      </c>
      <c r="K3916" s="317" t="s">
        <v>5432</v>
      </c>
      <c r="L3916" s="317" t="s">
        <v>9398</v>
      </c>
      <c r="M3916" s="317" t="e">
        <f>VLOOKUP(L3916,[2]Feuil1!$F:$F,1,)</f>
        <v>#N/A</v>
      </c>
      <c r="N3916" s="317"/>
    </row>
    <row r="3917" spans="1:14">
      <c r="A3917" s="317" t="str">
        <f>_xlfn.XLOOKUP(B3917,NRO!I:I,NRO!H:H)</f>
        <v>GMB</v>
      </c>
      <c r="B3917" s="317" t="s">
        <v>1295</v>
      </c>
      <c r="C3917" s="317" t="s">
        <v>3871</v>
      </c>
      <c r="D3917" s="317">
        <v>14.45126</v>
      </c>
      <c r="E3917" s="317">
        <v>-16.97185</v>
      </c>
      <c r="F3917" s="317">
        <v>0</v>
      </c>
      <c r="G3917" s="317">
        <v>8</v>
      </c>
      <c r="H3917" s="317">
        <v>0</v>
      </c>
      <c r="I3917" s="317">
        <v>0</v>
      </c>
      <c r="J3917" s="320" t="s">
        <v>23</v>
      </c>
      <c r="K3917" s="317" t="s">
        <v>5432</v>
      </c>
      <c r="L3917" s="317" t="s">
        <v>9399</v>
      </c>
      <c r="M3917" s="317" t="e">
        <f>VLOOKUP(L3917,[2]Feuil1!$F:$F,1,)</f>
        <v>#N/A</v>
      </c>
      <c r="N3917" s="317"/>
    </row>
    <row r="3918" spans="1:14">
      <c r="A3918" s="317" t="str">
        <f>_xlfn.XLOOKUP(B3918,NRO!I:I,NRO!H:H)</f>
        <v>ACA</v>
      </c>
      <c r="B3918" s="317" t="s">
        <v>190</v>
      </c>
      <c r="C3918" s="317" t="s">
        <v>4226</v>
      </c>
      <c r="D3918" s="317">
        <v>14.70397975</v>
      </c>
      <c r="E3918" s="317">
        <v>-17.477311449999998</v>
      </c>
      <c r="F3918" s="317">
        <v>0</v>
      </c>
      <c r="G3918" s="317">
        <v>6</v>
      </c>
      <c r="H3918" s="317">
        <v>0</v>
      </c>
      <c r="I3918" s="317">
        <v>0</v>
      </c>
      <c r="J3918" s="317" t="s">
        <v>19</v>
      </c>
      <c r="K3918" s="317" t="s">
        <v>5432</v>
      </c>
      <c r="L3918" s="317" t="s">
        <v>9400</v>
      </c>
      <c r="M3918" s="317" t="e">
        <f>VLOOKUP(L3918,[2]Feuil1!$F:$F,1,)</f>
        <v>#N/A</v>
      </c>
      <c r="N3918" s="317"/>
    </row>
    <row r="3919" spans="1:14">
      <c r="A3919" s="317" t="str">
        <f>_xlfn.XLOOKUP(B3919,NRO!I:I,NRO!H:H)</f>
        <v>TBM</v>
      </c>
      <c r="B3919" s="317" t="s">
        <v>1480</v>
      </c>
      <c r="C3919" s="317" t="s">
        <v>3885</v>
      </c>
      <c r="D3919" s="317">
        <v>14.86224</v>
      </c>
      <c r="E3919" s="317">
        <v>-15.83234</v>
      </c>
      <c r="F3919" s="317">
        <v>0</v>
      </c>
      <c r="G3919" s="317">
        <v>8</v>
      </c>
      <c r="H3919" s="317">
        <v>0</v>
      </c>
      <c r="I3919" s="317">
        <v>0</v>
      </c>
      <c r="J3919" s="320" t="s">
        <v>5430</v>
      </c>
      <c r="K3919" s="317" t="s">
        <v>5432</v>
      </c>
      <c r="L3919" s="317" t="s">
        <v>9401</v>
      </c>
      <c r="M3919" s="317" t="e">
        <f>VLOOKUP(L3919,[2]Feuil1!$F:$F,1,)</f>
        <v>#N/A</v>
      </c>
      <c r="N3919" s="317"/>
    </row>
    <row r="3920" spans="1:14">
      <c r="A3920" s="317" t="str">
        <f>_xlfn.XLOOKUP(B3920,NRO!I:I,NRO!H:H)</f>
        <v>MBO</v>
      </c>
      <c r="B3920" s="317" t="s">
        <v>1689</v>
      </c>
      <c r="C3920" s="317" t="s">
        <v>4589</v>
      </c>
      <c r="D3920" s="317">
        <v>15.114839999999999</v>
      </c>
      <c r="E3920" s="317">
        <v>-16.88137</v>
      </c>
      <c r="F3920" s="317">
        <v>0</v>
      </c>
      <c r="G3920" s="317">
        <v>6</v>
      </c>
      <c r="H3920" s="317">
        <v>0</v>
      </c>
      <c r="I3920" s="317">
        <v>0</v>
      </c>
      <c r="J3920" s="320" t="s">
        <v>23</v>
      </c>
      <c r="K3920" s="317" t="s">
        <v>5432</v>
      </c>
      <c r="L3920" s="317" t="s">
        <v>9402</v>
      </c>
      <c r="M3920" s="317" t="e">
        <f>VLOOKUP(L3920,[2]Feuil1!$F:$F,1,)</f>
        <v>#N/A</v>
      </c>
      <c r="N3920" s="317"/>
    </row>
    <row r="3921" spans="1:14">
      <c r="A3921" s="317" t="str">
        <f>_xlfn.XLOOKUP(B3921,NRO!I:I,NRO!H:H)</f>
        <v>SDF</v>
      </c>
      <c r="B3921" s="317" t="s">
        <v>304</v>
      </c>
      <c r="C3921" s="317" t="s">
        <v>3742</v>
      </c>
      <c r="D3921" s="317">
        <v>14.743835000000001</v>
      </c>
      <c r="E3921" s="317">
        <v>-17.462156</v>
      </c>
      <c r="F3921" s="317">
        <v>0</v>
      </c>
      <c r="G3921" s="317">
        <v>6</v>
      </c>
      <c r="H3921" s="317">
        <v>0</v>
      </c>
      <c r="I3921" s="317">
        <v>0</v>
      </c>
      <c r="J3921" s="317" t="s">
        <v>19</v>
      </c>
      <c r="K3921" s="317" t="s">
        <v>5432</v>
      </c>
      <c r="L3921" s="317" t="s">
        <v>9403</v>
      </c>
      <c r="M3921" s="317" t="e">
        <f>VLOOKUP(L3921,[2]Feuil1!$F:$F,1,)</f>
        <v>#N/A</v>
      </c>
      <c r="N3921" s="317"/>
    </row>
    <row r="3922" spans="1:14">
      <c r="A3922" s="317" t="str">
        <f>_xlfn.XLOOKUP(B3922,NRO!I:I,NRO!H:H)</f>
        <v>GDW</v>
      </c>
      <c r="B3922" s="317" t="s">
        <v>692</v>
      </c>
      <c r="C3922" s="317" t="s">
        <v>3749</v>
      </c>
      <c r="D3922" s="317">
        <v>14.77721</v>
      </c>
      <c r="E3922" s="317">
        <v>-17.39873</v>
      </c>
      <c r="F3922" s="317">
        <v>0</v>
      </c>
      <c r="G3922" s="317">
        <v>6</v>
      </c>
      <c r="H3922" s="317">
        <v>0</v>
      </c>
      <c r="I3922" s="317">
        <v>0</v>
      </c>
      <c r="J3922" s="318" t="s">
        <v>12</v>
      </c>
      <c r="K3922" s="317" t="s">
        <v>5432</v>
      </c>
      <c r="L3922" s="317" t="s">
        <v>9404</v>
      </c>
      <c r="M3922" s="317" t="e">
        <f>VLOOKUP(L3922,[2]Feuil1!$F:$F,1,)</f>
        <v>#N/A</v>
      </c>
      <c r="N3922" s="317"/>
    </row>
    <row r="3923" spans="1:14">
      <c r="A3923" s="317" t="str">
        <f>_xlfn.XLOOKUP(B3923,NRO!I:I,NRO!H:H)</f>
        <v>REP</v>
      </c>
      <c r="B3923" s="317" t="s">
        <v>146</v>
      </c>
      <c r="C3923" s="317" t="s">
        <v>3946</v>
      </c>
      <c r="D3923" s="317">
        <v>14.668760000000001</v>
      </c>
      <c r="E3923" s="317">
        <v>-17.438269999999999</v>
      </c>
      <c r="F3923" s="317">
        <v>0</v>
      </c>
      <c r="G3923" s="317">
        <v>6</v>
      </c>
      <c r="H3923" s="317">
        <v>0</v>
      </c>
      <c r="I3923" s="317">
        <v>0</v>
      </c>
      <c r="J3923" s="317" t="s">
        <v>19</v>
      </c>
      <c r="K3923" s="317" t="s">
        <v>5432</v>
      </c>
      <c r="L3923" s="317" t="s">
        <v>9405</v>
      </c>
      <c r="M3923" s="317" t="e">
        <f>VLOOKUP(L3923,[2]Feuil1!$F:$F,1,)</f>
        <v>#N/A</v>
      </c>
      <c r="N3923" s="317"/>
    </row>
    <row r="3924" spans="1:14">
      <c r="A3924" s="317" t="str">
        <f>_xlfn.XLOOKUP(B3924,NRO!I:I,NRO!H:H)</f>
        <v>RUF</v>
      </c>
      <c r="B3924" s="317" t="s">
        <v>1341</v>
      </c>
      <c r="C3924" s="317" t="s">
        <v>4063</v>
      </c>
      <c r="D3924" s="317">
        <v>14.725747326572399</v>
      </c>
      <c r="E3924" s="317">
        <v>-17.254745818392401</v>
      </c>
      <c r="F3924" s="317">
        <v>0</v>
      </c>
      <c r="G3924" s="317">
        <v>8</v>
      </c>
      <c r="H3924" s="317">
        <v>0</v>
      </c>
      <c r="I3924" s="317">
        <v>0</v>
      </c>
      <c r="J3924" s="318" t="s">
        <v>12</v>
      </c>
      <c r="K3924" s="317" t="s">
        <v>5432</v>
      </c>
      <c r="L3924" s="317" t="s">
        <v>9406</v>
      </c>
      <c r="M3924" s="317" t="e">
        <f>VLOOKUP(L3924,[2]Feuil1!$F:$F,1,)</f>
        <v>#N/A</v>
      </c>
      <c r="N3924" s="317"/>
    </row>
    <row r="3925" spans="1:14">
      <c r="A3925" s="317" t="str">
        <f>_xlfn.XLOOKUP(B3925,NRO!I:I,NRO!H:H)</f>
        <v>HAN</v>
      </c>
      <c r="B3925" s="317" t="s">
        <v>642</v>
      </c>
      <c r="C3925" s="317" t="s">
        <v>4127</v>
      </c>
      <c r="D3925" s="317">
        <v>14.714270000000001</v>
      </c>
      <c r="E3925" s="317">
        <v>-17.431539999999998</v>
      </c>
      <c r="F3925" s="317">
        <v>0</v>
      </c>
      <c r="G3925" s="317">
        <v>6</v>
      </c>
      <c r="H3925" s="317">
        <v>0</v>
      </c>
      <c r="I3925" s="317">
        <v>0</v>
      </c>
      <c r="J3925" s="317" t="s">
        <v>19</v>
      </c>
      <c r="K3925" s="317" t="s">
        <v>5432</v>
      </c>
      <c r="L3925" s="317" t="s">
        <v>9407</v>
      </c>
      <c r="M3925" s="317" t="e">
        <f>VLOOKUP(L3925,[2]Feuil1!$F:$F,1,)</f>
        <v>#N/A</v>
      </c>
      <c r="N3925" s="317"/>
    </row>
    <row r="3926" spans="1:14">
      <c r="A3926" s="317" t="str">
        <f>_xlfn.XLOOKUP(B3926,NRO!I:I,NRO!H:H)</f>
        <v>TBA</v>
      </c>
      <c r="B3926" s="317" t="s">
        <v>1449</v>
      </c>
      <c r="C3926" s="317" t="s">
        <v>4115</v>
      </c>
      <c r="D3926" s="317">
        <v>13.780989999999999</v>
      </c>
      <c r="E3926" s="317">
        <v>-13.67629</v>
      </c>
      <c r="F3926" s="317">
        <v>0</v>
      </c>
      <c r="G3926" s="317">
        <v>8</v>
      </c>
      <c r="H3926" s="317">
        <v>0</v>
      </c>
      <c r="I3926" s="317">
        <v>0</v>
      </c>
      <c r="J3926" s="323" t="s">
        <v>9</v>
      </c>
      <c r="K3926" s="317" t="s">
        <v>5432</v>
      </c>
      <c r="L3926" s="317" t="s">
        <v>9408</v>
      </c>
      <c r="M3926" s="317" t="e">
        <f>VLOOKUP(L3926,[2]Feuil1!$F:$F,1,)</f>
        <v>#N/A</v>
      </c>
      <c r="N3926" s="317"/>
    </row>
    <row r="3927" spans="1:14">
      <c r="A3927" s="317" t="str">
        <f>_xlfn.XLOOKUP(B3927,NRO!I:I,NRO!H:H)</f>
        <v>ZIG</v>
      </c>
      <c r="B3927" s="317" t="s">
        <v>684</v>
      </c>
      <c r="C3927" s="317" t="s">
        <v>4538</v>
      </c>
      <c r="D3927" s="317">
        <v>12.5838</v>
      </c>
      <c r="E3927" s="317">
        <v>-16.266770000000001</v>
      </c>
      <c r="F3927" s="317">
        <v>0</v>
      </c>
      <c r="G3927" s="317">
        <v>6</v>
      </c>
      <c r="H3927" s="317">
        <v>0</v>
      </c>
      <c r="I3927" s="317">
        <v>0</v>
      </c>
      <c r="J3927" s="319" t="s">
        <v>17</v>
      </c>
      <c r="K3927" s="317" t="s">
        <v>5432</v>
      </c>
      <c r="L3927" s="317" t="s">
        <v>9409</v>
      </c>
      <c r="M3927" s="317" t="e">
        <f>VLOOKUP(L3927,[2]Feuil1!$F:$F,1,)</f>
        <v>#N/A</v>
      </c>
      <c r="N3927" s="317"/>
    </row>
    <row r="3928" spans="1:14">
      <c r="A3928" s="317" t="str">
        <f>_xlfn.XLOOKUP(B3928,NRO!I:I,NRO!H:H)</f>
        <v>THS</v>
      </c>
      <c r="B3928" s="317" t="s">
        <v>1361</v>
      </c>
      <c r="C3928" s="317" t="s">
        <v>4115</v>
      </c>
      <c r="D3928" s="317">
        <v>14.77657</v>
      </c>
      <c r="E3928" s="317">
        <v>-16.914909999999999</v>
      </c>
      <c r="F3928" s="317">
        <v>0</v>
      </c>
      <c r="G3928" s="317">
        <v>8</v>
      </c>
      <c r="H3928" s="317">
        <v>0</v>
      </c>
      <c r="I3928" s="317">
        <v>0</v>
      </c>
      <c r="J3928" s="320" t="s">
        <v>23</v>
      </c>
      <c r="K3928" s="317" t="s">
        <v>5432</v>
      </c>
      <c r="L3928" s="317" t="s">
        <v>9410</v>
      </c>
      <c r="M3928" s="317" t="e">
        <f>VLOOKUP(L3928,[2]Feuil1!$F:$F,1,)</f>
        <v>#N/A</v>
      </c>
      <c r="N3928" s="317"/>
    </row>
    <row r="3929" spans="1:14">
      <c r="A3929" s="317" t="str">
        <f>_xlfn.XLOOKUP(B3929,NRO!I:I,NRO!H:H)</f>
        <v>GMB</v>
      </c>
      <c r="B3929" s="317" t="s">
        <v>1105</v>
      </c>
      <c r="C3929" s="317" t="s">
        <v>3791</v>
      </c>
      <c r="D3929" s="317">
        <v>14.4442</v>
      </c>
      <c r="E3929" s="317">
        <v>-16.964400000000001</v>
      </c>
      <c r="F3929" s="317">
        <v>0</v>
      </c>
      <c r="G3929" s="317">
        <v>8</v>
      </c>
      <c r="H3929" s="317">
        <v>0</v>
      </c>
      <c r="I3929" s="317">
        <v>0</v>
      </c>
      <c r="J3929" s="320" t="s">
        <v>23</v>
      </c>
      <c r="K3929" s="317" t="s">
        <v>5432</v>
      </c>
      <c r="L3929" s="317" t="s">
        <v>9411</v>
      </c>
      <c r="M3929" s="317" t="e">
        <f>VLOOKUP(L3929,[2]Feuil1!$F:$F,1,)</f>
        <v>#N/A</v>
      </c>
      <c r="N3929" s="317"/>
    </row>
    <row r="3930" spans="1:14">
      <c r="A3930" s="317" t="str">
        <f>_xlfn.XLOOKUP(B3930,NRO!I:I,NRO!H:H)</f>
        <v>FAT</v>
      </c>
      <c r="B3930" s="317" t="s">
        <v>1291</v>
      </c>
      <c r="C3930" s="317" t="s">
        <v>3724</v>
      </c>
      <c r="D3930" s="317">
        <v>14.346080000000001</v>
      </c>
      <c r="E3930" s="317">
        <v>-16.400770000000001</v>
      </c>
      <c r="F3930" s="317">
        <v>0</v>
      </c>
      <c r="G3930" s="317">
        <v>8</v>
      </c>
      <c r="H3930" s="317">
        <v>0</v>
      </c>
      <c r="I3930" s="317">
        <v>0</v>
      </c>
      <c r="J3930" s="322" t="s">
        <v>41</v>
      </c>
      <c r="K3930" s="317" t="s">
        <v>5432</v>
      </c>
      <c r="L3930" s="317" t="s">
        <v>9412</v>
      </c>
      <c r="M3930" s="317" t="e">
        <f>VLOOKUP(L3930,[2]Feuil1!$F:$F,1,)</f>
        <v>#N/A</v>
      </c>
      <c r="N3930" s="317"/>
    </row>
    <row r="3931" spans="1:14">
      <c r="A3931" s="317" t="str">
        <f>_xlfn.XLOOKUP(B3931,NRO!I:I,NRO!H:H)</f>
        <v>RUF</v>
      </c>
      <c r="B3931" s="317" t="s">
        <v>822</v>
      </c>
      <c r="C3931" s="317" t="s">
        <v>3761</v>
      </c>
      <c r="D3931" s="317">
        <v>14.731009999999999</v>
      </c>
      <c r="E3931" s="317">
        <v>-17.26135</v>
      </c>
      <c r="F3931" s="317">
        <v>0</v>
      </c>
      <c r="G3931" s="317">
        <v>8</v>
      </c>
      <c r="H3931" s="317">
        <v>0</v>
      </c>
      <c r="I3931" s="317">
        <v>0</v>
      </c>
      <c r="J3931" s="318" t="s">
        <v>12</v>
      </c>
      <c r="K3931" s="317" t="s">
        <v>5432</v>
      </c>
      <c r="L3931" s="317" t="s">
        <v>9413</v>
      </c>
      <c r="M3931" s="317" t="e">
        <f>VLOOKUP(L3931,[2]Feuil1!$F:$F,1,)</f>
        <v>#N/A</v>
      </c>
      <c r="N3931" s="317"/>
    </row>
    <row r="3932" spans="1:14">
      <c r="A3932" s="317" t="str">
        <f>_xlfn.XLOOKUP(B3932,NRO!I:I,NRO!H:H)</f>
        <v>HAN</v>
      </c>
      <c r="B3932" s="317" t="s">
        <v>642</v>
      </c>
      <c r="C3932" s="317" t="s">
        <v>4129</v>
      </c>
      <c r="D3932" s="317">
        <v>14.716799999999999</v>
      </c>
      <c r="E3932" s="317">
        <v>-17.43121</v>
      </c>
      <c r="F3932" s="317">
        <v>0</v>
      </c>
      <c r="G3932" s="317">
        <v>6</v>
      </c>
      <c r="H3932" s="317">
        <v>0</v>
      </c>
      <c r="I3932" s="317">
        <v>0</v>
      </c>
      <c r="J3932" s="317" t="s">
        <v>19</v>
      </c>
      <c r="K3932" s="317" t="s">
        <v>5432</v>
      </c>
      <c r="L3932" s="317" t="s">
        <v>9414</v>
      </c>
      <c r="M3932" s="317" t="e">
        <f>VLOOKUP(L3932,[2]Feuil1!$F:$F,1,)</f>
        <v>#N/A</v>
      </c>
      <c r="N3932" s="317"/>
    </row>
    <row r="3933" spans="1:14">
      <c r="A3933" s="317" t="str">
        <f>_xlfn.XLOOKUP(B3933,NRO!I:I,NRO!H:H)</f>
        <v>YOF</v>
      </c>
      <c r="B3933" s="317" t="s">
        <v>301</v>
      </c>
      <c r="C3933" s="317" t="s">
        <v>4161</v>
      </c>
      <c r="D3933" s="317">
        <v>14.74933</v>
      </c>
      <c r="E3933" s="317">
        <v>-17.483139999999999</v>
      </c>
      <c r="F3933" s="317">
        <v>0</v>
      </c>
      <c r="G3933" s="317">
        <v>6</v>
      </c>
      <c r="H3933" s="317">
        <v>0</v>
      </c>
      <c r="I3933" s="317">
        <v>0</v>
      </c>
      <c r="J3933" s="317" t="s">
        <v>19</v>
      </c>
      <c r="K3933" s="317" t="s">
        <v>5432</v>
      </c>
      <c r="L3933" s="317" t="s">
        <v>9415</v>
      </c>
      <c r="M3933" s="317" t="e">
        <f>VLOOKUP(L3933,[2]Feuil1!$F:$F,1,)</f>
        <v>#N/A</v>
      </c>
      <c r="N3933" s="317"/>
    </row>
    <row r="3934" spans="1:14">
      <c r="A3934" s="317" t="str">
        <f>_xlfn.XLOOKUP(B3934,NRO!I:I,NRO!H:H)</f>
        <v>ACA</v>
      </c>
      <c r="B3934" s="317" t="s">
        <v>185</v>
      </c>
      <c r="C3934" s="317" t="s">
        <v>4144</v>
      </c>
      <c r="D3934" s="317">
        <v>14.70017</v>
      </c>
      <c r="E3934" s="317">
        <v>-17.443200000000001</v>
      </c>
      <c r="F3934" s="317">
        <v>0</v>
      </c>
      <c r="G3934" s="317">
        <v>6</v>
      </c>
      <c r="H3934" s="317">
        <v>0</v>
      </c>
      <c r="I3934" s="317">
        <v>0</v>
      </c>
      <c r="J3934" s="317" t="s">
        <v>19</v>
      </c>
      <c r="K3934" s="317" t="s">
        <v>5432</v>
      </c>
      <c r="L3934" s="317" t="s">
        <v>9416</v>
      </c>
      <c r="M3934" s="317" t="e">
        <f>VLOOKUP(L3934,[2]Feuil1!$F:$F,1,)</f>
        <v>#N/A</v>
      </c>
      <c r="N3934" s="317"/>
    </row>
    <row r="3935" spans="1:14">
      <c r="A3935" s="317" t="str">
        <f>_xlfn.XLOOKUP(B3935,NRO!I:I,NRO!H:H)</f>
        <v>GMB</v>
      </c>
      <c r="B3935" s="317" t="s">
        <v>705</v>
      </c>
      <c r="C3935" s="317" t="s">
        <v>4665</v>
      </c>
      <c r="D3935" s="317">
        <v>14.427820000000001</v>
      </c>
      <c r="E3935" s="317">
        <v>-16.995850000000001</v>
      </c>
      <c r="F3935" s="317">
        <v>0</v>
      </c>
      <c r="G3935" s="317">
        <v>6</v>
      </c>
      <c r="H3935" s="317">
        <v>0</v>
      </c>
      <c r="I3935" s="317">
        <v>0</v>
      </c>
      <c r="J3935" s="320" t="s">
        <v>23</v>
      </c>
      <c r="K3935" s="317" t="s">
        <v>5432</v>
      </c>
      <c r="L3935" s="317" t="s">
        <v>9417</v>
      </c>
      <c r="M3935" s="317" t="e">
        <f>VLOOKUP(L3935,[2]Feuil1!$F:$F,1,)</f>
        <v>#N/A</v>
      </c>
      <c r="N3935" s="317"/>
    </row>
    <row r="3936" spans="1:14">
      <c r="A3936" s="317" t="str">
        <f>_xlfn.XLOOKUP(B3936,NRO!I:I,NRO!H:H)</f>
        <v>MBR</v>
      </c>
      <c r="B3936" s="317" t="s">
        <v>735</v>
      </c>
      <c r="C3936" s="317" t="s">
        <v>4859</v>
      </c>
      <c r="D3936" s="317">
        <v>14.412190000000001</v>
      </c>
      <c r="E3936" s="317">
        <v>-16.966930000000001</v>
      </c>
      <c r="F3936" s="317">
        <v>0</v>
      </c>
      <c r="G3936" s="317">
        <v>6</v>
      </c>
      <c r="H3936" s="317">
        <v>0</v>
      </c>
      <c r="I3936" s="317">
        <v>0</v>
      </c>
      <c r="J3936" s="320" t="s">
        <v>23</v>
      </c>
      <c r="K3936" s="317" t="s">
        <v>5432</v>
      </c>
      <c r="L3936" s="317" t="s">
        <v>9418</v>
      </c>
      <c r="M3936" s="317" t="e">
        <f>VLOOKUP(L3936,[2]Feuil1!$F:$F,1,)</f>
        <v>#N/A</v>
      </c>
      <c r="N3936" s="317"/>
    </row>
    <row r="3937" spans="1:14">
      <c r="A3937" s="317" t="str">
        <f>_xlfn.XLOOKUP(B3937,NRO!I:I,NRO!H:H)</f>
        <v>ACA</v>
      </c>
      <c r="B3937" s="317" t="s">
        <v>569</v>
      </c>
      <c r="C3937" s="317" t="s">
        <v>4172</v>
      </c>
      <c r="D3937" s="317">
        <v>14.704459999999999</v>
      </c>
      <c r="E3937" s="317">
        <v>-17.44828</v>
      </c>
      <c r="F3937" s="317">
        <v>0</v>
      </c>
      <c r="G3937" s="317">
        <v>6</v>
      </c>
      <c r="H3937" s="317">
        <v>0</v>
      </c>
      <c r="I3937" s="317">
        <v>0</v>
      </c>
      <c r="J3937" s="317" t="s">
        <v>19</v>
      </c>
      <c r="K3937" s="317" t="s">
        <v>5432</v>
      </c>
      <c r="L3937" s="317" t="s">
        <v>9419</v>
      </c>
      <c r="M3937" s="317" t="e">
        <f>VLOOKUP(L3937,[2]Feuil1!$F:$F,1,)</f>
        <v>#N/A</v>
      </c>
      <c r="N3937" s="317"/>
    </row>
    <row r="3938" spans="1:14">
      <c r="A3938" s="317" t="str">
        <f>_xlfn.XLOOKUP(B3938,NRO!I:I,NRO!H:H)</f>
        <v>MED</v>
      </c>
      <c r="B3938" s="317" t="s">
        <v>168</v>
      </c>
      <c r="C3938" s="317" t="s">
        <v>5386</v>
      </c>
      <c r="D3938" s="317">
        <v>14.670730000000001</v>
      </c>
      <c r="E3938" s="317">
        <v>-17.433540000000001</v>
      </c>
      <c r="F3938" s="317">
        <v>0</v>
      </c>
      <c r="G3938" s="317">
        <v>20</v>
      </c>
      <c r="H3938" s="317">
        <v>0</v>
      </c>
      <c r="I3938" s="317">
        <v>0</v>
      </c>
      <c r="J3938" s="317" t="s">
        <v>19</v>
      </c>
      <c r="K3938" s="317" t="s">
        <v>5432</v>
      </c>
      <c r="L3938" s="317" t="s">
        <v>9420</v>
      </c>
      <c r="M3938" s="317" t="e">
        <f>VLOOKUP(L3938,[2]Feuil1!$F:$F,1,)</f>
        <v>#N/A</v>
      </c>
      <c r="N3938" s="317"/>
    </row>
    <row r="3939" spans="1:14">
      <c r="A3939" s="317" t="str">
        <f>_xlfn.XLOOKUP(B3939,NRO!I:I,NRO!H:H)</f>
        <v>MED</v>
      </c>
      <c r="B3939" s="317" t="s">
        <v>171</v>
      </c>
      <c r="C3939" s="317" t="s">
        <v>4217</v>
      </c>
      <c r="D3939" s="317">
        <v>14.67019</v>
      </c>
      <c r="E3939" s="317">
        <v>-17.439080000000001</v>
      </c>
      <c r="F3939" s="317">
        <v>0</v>
      </c>
      <c r="G3939" s="317">
        <v>6</v>
      </c>
      <c r="H3939" s="317">
        <v>0</v>
      </c>
      <c r="I3939" s="317">
        <v>0</v>
      </c>
      <c r="J3939" s="317" t="s">
        <v>19</v>
      </c>
      <c r="K3939" s="317" t="s">
        <v>5432</v>
      </c>
      <c r="L3939" s="317" t="s">
        <v>9421</v>
      </c>
      <c r="M3939" s="317" t="e">
        <f>VLOOKUP(L3939,[2]Feuil1!$F:$F,1,)</f>
        <v>#N/A</v>
      </c>
      <c r="N3939" s="317"/>
    </row>
    <row r="3940" spans="1:14">
      <c r="A3940" s="317" t="str">
        <f>_xlfn.XLOOKUP(B3940,NRO!I:I,NRO!H:H)</f>
        <v>MED</v>
      </c>
      <c r="B3940" s="317" t="s">
        <v>171</v>
      </c>
      <c r="C3940" s="317" t="s">
        <v>4221</v>
      </c>
      <c r="D3940" s="317">
        <v>14.670400000000001</v>
      </c>
      <c r="E3940" s="317">
        <v>-17.437989999999999</v>
      </c>
      <c r="F3940" s="317">
        <v>0</v>
      </c>
      <c r="G3940" s="317">
        <v>6</v>
      </c>
      <c r="H3940" s="317">
        <v>0</v>
      </c>
      <c r="I3940" s="317">
        <v>0</v>
      </c>
      <c r="J3940" s="317" t="s">
        <v>19</v>
      </c>
      <c r="K3940" s="317" t="s">
        <v>5432</v>
      </c>
      <c r="L3940" s="317" t="s">
        <v>9422</v>
      </c>
      <c r="M3940" s="317" t="e">
        <f>VLOOKUP(L3940,[2]Feuil1!$F:$F,1,)</f>
        <v>#N/A</v>
      </c>
      <c r="N3940" s="317"/>
    </row>
    <row r="3941" spans="1:14">
      <c r="A3941" s="317" t="str">
        <f>_xlfn.XLOOKUP(B3941,NRO!I:I,NRO!H:H)</f>
        <v>MED</v>
      </c>
      <c r="B3941" s="317" t="s">
        <v>171</v>
      </c>
      <c r="C3941" s="317" t="s">
        <v>4220</v>
      </c>
      <c r="D3941" s="317">
        <v>14.670680000000001</v>
      </c>
      <c r="E3941" s="317">
        <v>-17.438870000000001</v>
      </c>
      <c r="F3941" s="317">
        <v>0</v>
      </c>
      <c r="G3941" s="317">
        <v>6</v>
      </c>
      <c r="H3941" s="317">
        <v>0</v>
      </c>
      <c r="I3941" s="317">
        <v>0</v>
      </c>
      <c r="J3941" s="317" t="s">
        <v>19</v>
      </c>
      <c r="K3941" s="317" t="s">
        <v>5432</v>
      </c>
      <c r="L3941" s="317" t="s">
        <v>9423</v>
      </c>
      <c r="M3941" s="317" t="e">
        <f>VLOOKUP(L3941,[2]Feuil1!$F:$F,1,)</f>
        <v>#N/A</v>
      </c>
      <c r="N3941" s="317"/>
    </row>
    <row r="3942" spans="1:14">
      <c r="A3942" s="317" t="str">
        <f>_xlfn.XLOOKUP(B3942,NRO!I:I,NRO!H:H)</f>
        <v>MED</v>
      </c>
      <c r="B3942" s="317" t="s">
        <v>171</v>
      </c>
      <c r="C3942" s="317" t="s">
        <v>4222</v>
      </c>
      <c r="D3942" s="317">
        <v>14.670400000000001</v>
      </c>
      <c r="E3942" s="317">
        <v>-17.437840000000001</v>
      </c>
      <c r="F3942" s="317">
        <v>0</v>
      </c>
      <c r="G3942" s="317">
        <v>6</v>
      </c>
      <c r="H3942" s="317">
        <v>0</v>
      </c>
      <c r="I3942" s="317">
        <v>0</v>
      </c>
      <c r="J3942" s="317" t="s">
        <v>19</v>
      </c>
      <c r="K3942" s="317" t="s">
        <v>5432</v>
      </c>
      <c r="L3942" s="317" t="s">
        <v>9424</v>
      </c>
      <c r="M3942" s="317" t="e">
        <f>VLOOKUP(L3942,[2]Feuil1!$F:$F,1,)</f>
        <v>#N/A</v>
      </c>
      <c r="N3942" s="317"/>
    </row>
    <row r="3943" spans="1:14">
      <c r="A3943" s="317" t="str">
        <f>_xlfn.XLOOKUP(B3943,NRO!I:I,NRO!H:H)</f>
        <v>MED</v>
      </c>
      <c r="B3943" s="317" t="s">
        <v>221</v>
      </c>
      <c r="C3943" s="317" t="s">
        <v>4338</v>
      </c>
      <c r="D3943" s="317">
        <v>14.682411</v>
      </c>
      <c r="E3943" s="317">
        <v>-17.449390000000001</v>
      </c>
      <c r="F3943" s="317">
        <v>0</v>
      </c>
      <c r="G3943" s="317">
        <v>6</v>
      </c>
      <c r="H3943" s="317">
        <v>0</v>
      </c>
      <c r="I3943" s="317">
        <v>0</v>
      </c>
      <c r="J3943" s="317" t="s">
        <v>19</v>
      </c>
      <c r="K3943" s="317" t="s">
        <v>5432</v>
      </c>
      <c r="L3943" s="317" t="s">
        <v>9425</v>
      </c>
      <c r="M3943" s="317" t="e">
        <f>VLOOKUP(L3943,[2]Feuil1!$F:$F,1,)</f>
        <v>#N/A</v>
      </c>
      <c r="N3943" s="317"/>
    </row>
    <row r="3944" spans="1:14">
      <c r="A3944" s="317" t="str">
        <f>_xlfn.XLOOKUP(B3944,NRO!I:I,NRO!H:H)</f>
        <v>MBW</v>
      </c>
      <c r="B3944" s="317" t="s">
        <v>581</v>
      </c>
      <c r="C3944" s="317" t="s">
        <v>4097</v>
      </c>
      <c r="D3944" s="317">
        <v>14.75229</v>
      </c>
      <c r="E3944" s="317">
        <v>-17.476649999999999</v>
      </c>
      <c r="F3944" s="317">
        <v>0</v>
      </c>
      <c r="G3944" s="317">
        <v>6</v>
      </c>
      <c r="H3944" s="317">
        <v>0</v>
      </c>
      <c r="I3944" s="317">
        <v>0</v>
      </c>
      <c r="J3944" s="318" t="s">
        <v>12</v>
      </c>
      <c r="K3944" s="317" t="s">
        <v>5432</v>
      </c>
      <c r="L3944" s="317" t="s">
        <v>9426</v>
      </c>
      <c r="M3944" s="317" t="e">
        <f>VLOOKUP(L3944,[2]Feuil1!$F:$F,1,)</f>
        <v>#N/A</v>
      </c>
      <c r="N3944" s="317"/>
    </row>
    <row r="3945" spans="1:14">
      <c r="A3945" s="317" t="str">
        <f>_xlfn.XLOOKUP(B3945,NRO!I:I,NRO!H:H)</f>
        <v>MED</v>
      </c>
      <c r="B3945" s="317" t="s">
        <v>276</v>
      </c>
      <c r="C3945" s="317" t="s">
        <v>5387</v>
      </c>
      <c r="D3945" s="317">
        <v>14.674837999999999</v>
      </c>
      <c r="E3945" s="317">
        <v>-17.452095</v>
      </c>
      <c r="F3945" s="317">
        <v>0</v>
      </c>
      <c r="G3945" s="317">
        <v>16</v>
      </c>
      <c r="H3945" s="317">
        <v>0</v>
      </c>
      <c r="I3945" s="317">
        <v>0</v>
      </c>
      <c r="J3945" s="317" t="s">
        <v>19</v>
      </c>
      <c r="K3945" s="317" t="s">
        <v>5432</v>
      </c>
      <c r="L3945" s="317" t="s">
        <v>9427</v>
      </c>
      <c r="M3945" s="317" t="e">
        <f>VLOOKUP(L3945,[2]Feuil1!$F:$F,1,)</f>
        <v>#N/A</v>
      </c>
      <c r="N3945" s="317"/>
    </row>
    <row r="3946" spans="1:14">
      <c r="A3946" s="317" t="str">
        <f>_xlfn.XLOOKUP(B3946,NRO!I:I,NRO!H:H)</f>
        <v>HAN</v>
      </c>
      <c r="B3946" s="317" t="s">
        <v>653</v>
      </c>
      <c r="C3946" s="317" t="s">
        <v>4195</v>
      </c>
      <c r="D3946" s="317">
        <v>14.739509999999999</v>
      </c>
      <c r="E3946" s="317">
        <v>-17.416319999999999</v>
      </c>
      <c r="F3946" s="317">
        <v>0</v>
      </c>
      <c r="G3946" s="317">
        <v>6</v>
      </c>
      <c r="H3946" s="317">
        <v>0</v>
      </c>
      <c r="I3946" s="317">
        <v>0</v>
      </c>
      <c r="J3946" s="317" t="s">
        <v>19</v>
      </c>
      <c r="K3946" s="317" t="s">
        <v>5432</v>
      </c>
      <c r="L3946" s="317" t="s">
        <v>9428</v>
      </c>
      <c r="M3946" s="317" t="e">
        <f>VLOOKUP(L3946,[2]Feuil1!$F:$F,1,)</f>
        <v>#N/A</v>
      </c>
      <c r="N3946" s="317"/>
    </row>
    <row r="3947" spans="1:14">
      <c r="A3947" s="317" t="str">
        <f>_xlfn.XLOOKUP(B3947,NRO!I:I,NRO!H:H)</f>
        <v>KMR</v>
      </c>
      <c r="B3947" s="317" t="s">
        <v>1304</v>
      </c>
      <c r="C3947" s="317" t="s">
        <v>3784</v>
      </c>
      <c r="D3947" s="317">
        <v>14.768459999999999</v>
      </c>
      <c r="E3947" s="317">
        <v>-17.367629999999998</v>
      </c>
      <c r="F3947" s="317">
        <v>0</v>
      </c>
      <c r="G3947" s="317">
        <v>8</v>
      </c>
      <c r="H3947" s="317">
        <v>0</v>
      </c>
      <c r="I3947" s="317">
        <v>0</v>
      </c>
      <c r="J3947" s="318" t="s">
        <v>12</v>
      </c>
      <c r="K3947" s="317" t="s">
        <v>5432</v>
      </c>
      <c r="L3947" s="317" t="s">
        <v>9429</v>
      </c>
      <c r="M3947" s="317" t="e">
        <f>VLOOKUP(L3947,[2]Feuil1!$F:$F,1,)</f>
        <v>#N/A</v>
      </c>
      <c r="N3947" s="317"/>
    </row>
    <row r="3948" spans="1:14">
      <c r="A3948" s="317" t="str">
        <f>_xlfn.XLOOKUP(B3948,NRO!I:I,NRO!H:H)</f>
        <v>GDW</v>
      </c>
      <c r="B3948" s="317" t="s">
        <v>445</v>
      </c>
      <c r="C3948" s="317" t="s">
        <v>4443</v>
      </c>
      <c r="D3948" s="317">
        <v>14.789849999999999</v>
      </c>
      <c r="E3948" s="317">
        <v>-17.361180000000001</v>
      </c>
      <c r="F3948" s="317">
        <v>0</v>
      </c>
      <c r="G3948" s="317">
        <v>6</v>
      </c>
      <c r="H3948" s="317">
        <v>0</v>
      </c>
      <c r="I3948" s="317">
        <v>0</v>
      </c>
      <c r="J3948" s="318" t="s">
        <v>12</v>
      </c>
      <c r="K3948" s="317" t="s">
        <v>5432</v>
      </c>
      <c r="L3948" s="317" t="s">
        <v>9430</v>
      </c>
      <c r="M3948" s="317" t="e">
        <f>VLOOKUP(L3948,[2]Feuil1!$F:$F,1,)</f>
        <v>#N/A</v>
      </c>
      <c r="N3948" s="317"/>
    </row>
    <row r="3949" spans="1:14">
      <c r="A3949" s="317" t="str">
        <f>_xlfn.XLOOKUP(B3949,NRO!I:I,NRO!H:H)</f>
        <v>ALM</v>
      </c>
      <c r="B3949" s="317" t="s">
        <v>263</v>
      </c>
      <c r="C3949" s="317" t="s">
        <v>4088</v>
      </c>
      <c r="D3949" s="317">
        <v>14.730483</v>
      </c>
      <c r="E3949" s="317">
        <v>-17.502866000000001</v>
      </c>
      <c r="F3949" s="317">
        <v>0</v>
      </c>
      <c r="G3949" s="317">
        <v>6</v>
      </c>
      <c r="H3949" s="317">
        <v>0</v>
      </c>
      <c r="I3949" s="317">
        <v>0</v>
      </c>
      <c r="J3949" s="317" t="s">
        <v>19</v>
      </c>
      <c r="K3949" s="317" t="s">
        <v>5432</v>
      </c>
      <c r="L3949" s="317" t="s">
        <v>9431</v>
      </c>
      <c r="M3949" s="317" t="e">
        <f>VLOOKUP(L3949,[2]Feuil1!$F:$F,1,)</f>
        <v>#N/A</v>
      </c>
      <c r="N3949" s="317"/>
    </row>
    <row r="3950" spans="1:14">
      <c r="A3950" s="317" t="str">
        <f>_xlfn.XLOOKUP(B3950,NRO!I:I,NRO!H:H)</f>
        <v>THS</v>
      </c>
      <c r="B3950" s="317" t="s">
        <v>481</v>
      </c>
      <c r="C3950" s="317" t="s">
        <v>4824</v>
      </c>
      <c r="D3950" s="317">
        <v>14.77384</v>
      </c>
      <c r="E3950" s="317">
        <v>-16.950880000000002</v>
      </c>
      <c r="F3950" s="317">
        <v>0</v>
      </c>
      <c r="G3950" s="317">
        <v>6</v>
      </c>
      <c r="H3950" s="317">
        <v>0</v>
      </c>
      <c r="I3950" s="317">
        <v>0</v>
      </c>
      <c r="J3950" s="320" t="s">
        <v>23</v>
      </c>
      <c r="K3950" s="317" t="s">
        <v>5432</v>
      </c>
      <c r="L3950" s="317" t="s">
        <v>9432</v>
      </c>
      <c r="M3950" s="317" t="e">
        <f>VLOOKUP(L3950,[2]Feuil1!$F:$F,1,)</f>
        <v>#N/A</v>
      </c>
      <c r="N3950" s="317"/>
    </row>
    <row r="3951" spans="1:14">
      <c r="A3951" s="317" t="str">
        <f>_xlfn.XLOOKUP(B3951,NRO!I:I,NRO!H:H)</f>
        <v>KLK</v>
      </c>
      <c r="B3951" s="317" t="s">
        <v>1077</v>
      </c>
      <c r="C3951" s="317" t="s">
        <v>4602</v>
      </c>
      <c r="D3951" s="317">
        <v>14.135960000000001</v>
      </c>
      <c r="E3951" s="317">
        <v>-16.083359999999999</v>
      </c>
      <c r="F3951" s="317">
        <v>0</v>
      </c>
      <c r="G3951" s="317">
        <v>8</v>
      </c>
      <c r="H3951" s="317">
        <v>0</v>
      </c>
      <c r="I3951" s="317">
        <v>0</v>
      </c>
      <c r="J3951" s="322" t="s">
        <v>41</v>
      </c>
      <c r="K3951" s="317" t="s">
        <v>5432</v>
      </c>
      <c r="L3951" s="317" t="s">
        <v>9433</v>
      </c>
      <c r="M3951" s="317" t="e">
        <f>VLOOKUP(L3951,[2]Feuil1!$F:$F,1,)</f>
        <v>#N/A</v>
      </c>
      <c r="N3951" s="317"/>
    </row>
    <row r="3952" spans="1:14">
      <c r="A3952" s="317" t="str">
        <f>_xlfn.XLOOKUP(B3952,NRO!I:I,NRO!H:H)</f>
        <v>ZIG</v>
      </c>
      <c r="B3952" s="317" t="s">
        <v>1434</v>
      </c>
      <c r="C3952" s="317" t="s">
        <v>3872</v>
      </c>
      <c r="D3952" s="317">
        <v>12.564</v>
      </c>
      <c r="E3952" s="317">
        <v>-16.286059999999999</v>
      </c>
      <c r="F3952" s="317">
        <v>0</v>
      </c>
      <c r="G3952" s="317">
        <v>8</v>
      </c>
      <c r="H3952" s="317">
        <v>0</v>
      </c>
      <c r="I3952" s="317">
        <v>0</v>
      </c>
      <c r="J3952" s="319" t="s">
        <v>17</v>
      </c>
      <c r="K3952" s="317" t="s">
        <v>5432</v>
      </c>
      <c r="L3952" s="317" t="s">
        <v>9434</v>
      </c>
      <c r="M3952" s="317" t="e">
        <f>VLOOKUP(L3952,[2]Feuil1!$F:$F,1,)</f>
        <v>#N/A</v>
      </c>
      <c r="N3952" s="317"/>
    </row>
    <row r="3953" spans="1:14">
      <c r="A3953" s="317" t="str">
        <f>_xlfn.XLOOKUP(B3953,NRO!I:I,NRO!H:H)</f>
        <v>THS</v>
      </c>
      <c r="B3953" s="317" t="s">
        <v>1351</v>
      </c>
      <c r="C3953" s="317" t="s">
        <v>4053</v>
      </c>
      <c r="D3953" s="317">
        <v>14.768079999999999</v>
      </c>
      <c r="E3953" s="317">
        <v>-16.907260000000001</v>
      </c>
      <c r="F3953" s="317">
        <v>0</v>
      </c>
      <c r="G3953" s="317">
        <v>8</v>
      </c>
      <c r="H3953" s="317">
        <v>0</v>
      </c>
      <c r="I3953" s="317">
        <v>0</v>
      </c>
      <c r="J3953" s="320" t="s">
        <v>23</v>
      </c>
      <c r="K3953" s="317" t="s">
        <v>5432</v>
      </c>
      <c r="L3953" s="317" t="s">
        <v>9435</v>
      </c>
      <c r="M3953" s="317" t="e">
        <f>VLOOKUP(L3953,[2]Feuil1!$F:$F,1,)</f>
        <v>#N/A</v>
      </c>
      <c r="N3953" s="317"/>
    </row>
    <row r="3954" spans="1:14">
      <c r="A3954" s="317" t="str">
        <f>_xlfn.XLOOKUP(B3954,NRO!I:I,NRO!H:H)</f>
        <v>TIA</v>
      </c>
      <c r="B3954" s="317" t="s">
        <v>1144</v>
      </c>
      <c r="C3954" s="317" t="s">
        <v>4004</v>
      </c>
      <c r="D3954" s="317">
        <v>14.74161</v>
      </c>
      <c r="E3954" s="317">
        <v>-17.369980000000002</v>
      </c>
      <c r="F3954" s="317">
        <v>0</v>
      </c>
      <c r="G3954" s="317">
        <v>8</v>
      </c>
      <c r="H3954" s="317">
        <v>0</v>
      </c>
      <c r="I3954" s="317">
        <v>0</v>
      </c>
      <c r="J3954" s="318" t="s">
        <v>12</v>
      </c>
      <c r="K3954" s="317" t="s">
        <v>5432</v>
      </c>
      <c r="L3954" s="317" t="s">
        <v>9436</v>
      </c>
      <c r="M3954" s="317" t="e">
        <f>VLOOKUP(L3954,[2]Feuil1!$F:$F,1,)</f>
        <v>#N/A</v>
      </c>
      <c r="N3954" s="317"/>
    </row>
    <row r="3955" spans="1:14">
      <c r="A3955" s="317" t="str">
        <f>_xlfn.XLOOKUP(B3955,NRO!I:I,NRO!H:H)</f>
        <v>YOF</v>
      </c>
      <c r="B3955" s="317" t="s">
        <v>301</v>
      </c>
      <c r="C3955" s="317" t="s">
        <v>4158</v>
      </c>
      <c r="D3955" s="317">
        <v>14.747859999999999</v>
      </c>
      <c r="E3955" s="317">
        <v>-17.483550000000001</v>
      </c>
      <c r="F3955" s="317">
        <v>0</v>
      </c>
      <c r="G3955" s="317">
        <v>6</v>
      </c>
      <c r="H3955" s="317">
        <v>0</v>
      </c>
      <c r="I3955" s="317">
        <v>0</v>
      </c>
      <c r="J3955" s="317" t="s">
        <v>19</v>
      </c>
      <c r="K3955" s="317" t="s">
        <v>5432</v>
      </c>
      <c r="L3955" s="317" t="s">
        <v>9437</v>
      </c>
      <c r="M3955" s="317" t="e">
        <f>VLOOKUP(L3955,[2]Feuil1!$F:$F,1,)</f>
        <v>#N/A</v>
      </c>
      <c r="N3955" s="317"/>
    </row>
    <row r="3956" spans="1:14">
      <c r="A3956" s="317" t="e">
        <f>_xlfn.XLOOKUP(B3956,NRO!I:I,NRO!H:H)</f>
        <v>#N/A</v>
      </c>
      <c r="B3956" s="317" t="s">
        <v>5158</v>
      </c>
      <c r="C3956" s="317" t="s">
        <v>4642</v>
      </c>
      <c r="D3956" s="317">
        <v>14.480130000000001</v>
      </c>
      <c r="E3956" s="317">
        <v>-17.071860000000001</v>
      </c>
      <c r="F3956" s="317">
        <v>0</v>
      </c>
      <c r="G3956" s="317">
        <v>6</v>
      </c>
      <c r="H3956" s="317">
        <v>0</v>
      </c>
      <c r="I3956" s="317">
        <v>0</v>
      </c>
      <c r="J3956" s="320" t="s">
        <v>5430</v>
      </c>
      <c r="K3956" s="317" t="s">
        <v>5432</v>
      </c>
      <c r="L3956" s="317" t="s">
        <v>9438</v>
      </c>
      <c r="M3956" s="317" t="e">
        <f>VLOOKUP(L3956,[2]Feuil1!$F:$F,1,)</f>
        <v>#N/A</v>
      </c>
      <c r="N3956" s="317"/>
    </row>
    <row r="3957" spans="1:14">
      <c r="A3957" s="317" t="str">
        <f>_xlfn.XLOOKUP(B3957,NRO!I:I,NRO!H:H)</f>
        <v>SMN</v>
      </c>
      <c r="B3957" s="317" t="s">
        <v>530</v>
      </c>
      <c r="C3957" s="317" t="s">
        <v>4671</v>
      </c>
      <c r="D3957" s="317">
        <v>14.472939999999999</v>
      </c>
      <c r="E3957" s="317">
        <v>-17.035029999999999</v>
      </c>
      <c r="F3957" s="317">
        <v>0</v>
      </c>
      <c r="G3957" s="317">
        <v>6</v>
      </c>
      <c r="H3957" s="317">
        <v>0</v>
      </c>
      <c r="I3957" s="317">
        <v>0</v>
      </c>
      <c r="J3957" s="320" t="s">
        <v>23</v>
      </c>
      <c r="K3957" s="317" t="s">
        <v>5432</v>
      </c>
      <c r="L3957" s="317" t="s">
        <v>9439</v>
      </c>
      <c r="M3957" s="317" t="e">
        <f>VLOOKUP(L3957,[2]Feuil1!$F:$F,1,)</f>
        <v>#N/A</v>
      </c>
      <c r="N3957" s="317"/>
    </row>
    <row r="3958" spans="1:14">
      <c r="A3958" s="317" t="e">
        <f>_xlfn.XLOOKUP(B3958,NRO!I:I,NRO!H:H)</f>
        <v>#N/A</v>
      </c>
      <c r="B3958" s="317" t="s">
        <v>5388</v>
      </c>
      <c r="C3958" s="317" t="s">
        <v>5163</v>
      </c>
      <c r="D3958" s="317">
        <v>14.6965</v>
      </c>
      <c r="E3958" s="317">
        <v>-17.460049999999999</v>
      </c>
      <c r="F3958" s="317">
        <v>0</v>
      </c>
      <c r="G3958" s="317">
        <v>48</v>
      </c>
      <c r="H3958" s="317">
        <v>0</v>
      </c>
      <c r="I3958" s="317">
        <v>0</v>
      </c>
      <c r="J3958" s="317" t="s">
        <v>19</v>
      </c>
      <c r="K3958" s="317" t="s">
        <v>5432</v>
      </c>
      <c r="L3958" s="317" t="s">
        <v>9440</v>
      </c>
      <c r="M3958" s="317" t="e">
        <f>VLOOKUP(L3958,[2]Feuil1!$F:$F,1,)</f>
        <v>#N/A</v>
      </c>
      <c r="N3958" s="317"/>
    </row>
    <row r="3959" spans="1:14">
      <c r="A3959" s="317" t="str">
        <f>_xlfn.XLOOKUP(B3959,NRO!I:I,NRO!H:H)</f>
        <v>SVD</v>
      </c>
      <c r="B3959" s="317" t="s">
        <v>273</v>
      </c>
      <c r="C3959" s="317" t="s">
        <v>4089</v>
      </c>
      <c r="D3959" s="317">
        <v>14.716620000000001</v>
      </c>
      <c r="E3959" s="317">
        <v>-17.470859999999998</v>
      </c>
      <c r="F3959" s="317">
        <v>0</v>
      </c>
      <c r="G3959" s="317">
        <v>6</v>
      </c>
      <c r="H3959" s="317">
        <v>0</v>
      </c>
      <c r="I3959" s="317">
        <v>0</v>
      </c>
      <c r="J3959" s="317" t="s">
        <v>19</v>
      </c>
      <c r="K3959" s="317" t="s">
        <v>5432</v>
      </c>
      <c r="L3959" s="317" t="s">
        <v>9441</v>
      </c>
      <c r="M3959" s="317" t="e">
        <f>VLOOKUP(L3959,[2]Feuil1!$F:$F,1,)</f>
        <v>#N/A</v>
      </c>
      <c r="N3959" s="317"/>
    </row>
    <row r="3960" spans="1:14">
      <c r="A3960" s="317" t="str">
        <f>_xlfn.XLOOKUP(B3960,NRO!I:I,NRO!H:H)</f>
        <v>THS</v>
      </c>
      <c r="B3960" s="317" t="s">
        <v>826</v>
      </c>
      <c r="C3960" s="317" t="s">
        <v>4894</v>
      </c>
      <c r="D3960" s="317">
        <v>14.768179999999999</v>
      </c>
      <c r="E3960" s="317">
        <v>-16.952590000000001</v>
      </c>
      <c r="F3960" s="317">
        <v>0</v>
      </c>
      <c r="G3960" s="317">
        <v>6</v>
      </c>
      <c r="H3960" s="317">
        <v>0</v>
      </c>
      <c r="I3960" s="317">
        <v>0</v>
      </c>
      <c r="J3960" s="320" t="s">
        <v>23</v>
      </c>
      <c r="K3960" s="317" t="s">
        <v>5432</v>
      </c>
      <c r="L3960" s="317" t="s">
        <v>9442</v>
      </c>
      <c r="M3960" s="317" t="e">
        <f>VLOOKUP(L3960,[2]Feuil1!$F:$F,1,)</f>
        <v>#N/A</v>
      </c>
      <c r="N3960" s="317"/>
    </row>
    <row r="3961" spans="1:14">
      <c r="A3961" s="317" t="str">
        <f>_xlfn.XLOOKUP(B3961,NRO!I:I,NRO!H:H)</f>
        <v>THS</v>
      </c>
      <c r="B3961" s="317" t="s">
        <v>1142</v>
      </c>
      <c r="C3961" s="317" t="s">
        <v>3903</v>
      </c>
      <c r="D3961" s="317">
        <v>14.824224299999999</v>
      </c>
      <c r="E3961" s="317">
        <v>-16.92631617</v>
      </c>
      <c r="F3961" s="317">
        <v>0</v>
      </c>
      <c r="G3961" s="317">
        <v>8</v>
      </c>
      <c r="H3961" s="317">
        <v>0</v>
      </c>
      <c r="I3961" s="317">
        <v>0</v>
      </c>
      <c r="J3961" s="320" t="s">
        <v>23</v>
      </c>
      <c r="K3961" s="317" t="s">
        <v>5432</v>
      </c>
      <c r="L3961" s="317" t="s">
        <v>9443</v>
      </c>
      <c r="M3961" s="317" t="e">
        <f>VLOOKUP(L3961,[2]Feuil1!$F:$F,1,)</f>
        <v>#N/A</v>
      </c>
      <c r="N3961" s="317"/>
    </row>
    <row r="3962" spans="1:14">
      <c r="A3962" s="317" t="str">
        <f>_xlfn.XLOOKUP(B3962,NRO!I:I,NRO!H:H)</f>
        <v>TIA</v>
      </c>
      <c r="B3962" s="317" t="s">
        <v>813</v>
      </c>
      <c r="C3962" s="317" t="s">
        <v>3939</v>
      </c>
      <c r="D3962" s="317">
        <v>14.740220000000001</v>
      </c>
      <c r="E3962" s="317">
        <v>-17.367349999999998</v>
      </c>
      <c r="F3962" s="317">
        <v>0</v>
      </c>
      <c r="G3962" s="317">
        <v>6</v>
      </c>
      <c r="H3962" s="317">
        <v>0</v>
      </c>
      <c r="I3962" s="317">
        <v>0</v>
      </c>
      <c r="J3962" s="318" t="s">
        <v>12</v>
      </c>
      <c r="K3962" s="317" t="s">
        <v>5432</v>
      </c>
      <c r="L3962" s="317" t="s">
        <v>9444</v>
      </c>
      <c r="M3962" s="317" t="e">
        <f>VLOOKUP(L3962,[2]Feuil1!$F:$F,1,)</f>
        <v>#N/A</v>
      </c>
      <c r="N3962" s="317"/>
    </row>
    <row r="3963" spans="1:14">
      <c r="A3963" s="317" t="str">
        <f>_xlfn.XLOOKUP(B3963,NRO!I:I,NRO!H:H)</f>
        <v>CAM</v>
      </c>
      <c r="B3963" s="317" t="s">
        <v>326</v>
      </c>
      <c r="C3963" s="317" t="s">
        <v>4096</v>
      </c>
      <c r="D3963" s="317">
        <v>14.77083</v>
      </c>
      <c r="E3963" s="317">
        <v>-17.410019999999999</v>
      </c>
      <c r="F3963" s="317">
        <v>0</v>
      </c>
      <c r="G3963" s="317">
        <v>6</v>
      </c>
      <c r="H3963" s="317">
        <v>0</v>
      </c>
      <c r="I3963" s="317">
        <v>0</v>
      </c>
      <c r="J3963" s="318" t="s">
        <v>12</v>
      </c>
      <c r="K3963" s="317" t="s">
        <v>5432</v>
      </c>
      <c r="L3963" s="317" t="s">
        <v>9445</v>
      </c>
      <c r="M3963" s="317" t="e">
        <f>VLOOKUP(L3963,[2]Feuil1!$F:$F,1,)</f>
        <v>#N/A</v>
      </c>
      <c r="N3963" s="317"/>
    </row>
    <row r="3964" spans="1:14">
      <c r="A3964" s="317" t="str">
        <f>_xlfn.XLOOKUP(B3964,NRO!I:I,NRO!H:H)</f>
        <v>MBR</v>
      </c>
      <c r="B3964" s="317" t="s">
        <v>735</v>
      </c>
      <c r="C3964" s="317" t="s">
        <v>4625</v>
      </c>
      <c r="D3964" s="317">
        <v>14.411770000000001</v>
      </c>
      <c r="E3964" s="317">
        <v>-16.96734</v>
      </c>
      <c r="F3964" s="317">
        <v>0</v>
      </c>
      <c r="G3964" s="317">
        <v>6</v>
      </c>
      <c r="H3964" s="317">
        <v>0</v>
      </c>
      <c r="I3964" s="317">
        <v>0</v>
      </c>
      <c r="J3964" s="320" t="s">
        <v>23</v>
      </c>
      <c r="K3964" s="317" t="s">
        <v>5432</v>
      </c>
      <c r="L3964" s="317" t="s">
        <v>9446</v>
      </c>
      <c r="M3964" s="317" t="e">
        <f>VLOOKUP(L3964,[2]Feuil1!$F:$F,1,)</f>
        <v>#N/A</v>
      </c>
      <c r="N3964" s="317"/>
    </row>
    <row r="3965" spans="1:14">
      <c r="A3965" s="317" t="e">
        <f>_xlfn.XLOOKUP(B3965,NRO!I:I,NRO!H:H)</f>
        <v>#N/A</v>
      </c>
      <c r="B3965" s="317" t="s">
        <v>5152</v>
      </c>
      <c r="C3965" s="317" t="s">
        <v>4559</v>
      </c>
      <c r="D3965" s="317">
        <v>15.12007</v>
      </c>
      <c r="E3965" s="317">
        <v>-16.871110000000002</v>
      </c>
      <c r="F3965" s="317">
        <v>0</v>
      </c>
      <c r="G3965" s="317">
        <v>6</v>
      </c>
      <c r="H3965" s="317">
        <v>0</v>
      </c>
      <c r="I3965" s="317">
        <v>0</v>
      </c>
      <c r="J3965" s="320" t="s">
        <v>23</v>
      </c>
      <c r="K3965" s="317" t="s">
        <v>5432</v>
      </c>
      <c r="L3965" s="317" t="s">
        <v>9447</v>
      </c>
      <c r="M3965" s="317" t="e">
        <f>VLOOKUP(L3965,[2]Feuil1!$F:$F,1,)</f>
        <v>#N/A</v>
      </c>
      <c r="N3965" s="317"/>
    </row>
    <row r="3966" spans="1:14">
      <c r="A3966" s="317" t="str">
        <f>_xlfn.XLOOKUP(B3966,NRO!I:I,NRO!H:H)</f>
        <v>ZIG</v>
      </c>
      <c r="B3966" s="317" t="s">
        <v>1472</v>
      </c>
      <c r="C3966" s="317" t="s">
        <v>3781</v>
      </c>
      <c r="D3966" s="317">
        <v>12.559519999999999</v>
      </c>
      <c r="E3966" s="317">
        <v>-16.247779999999999</v>
      </c>
      <c r="F3966" s="317">
        <v>0</v>
      </c>
      <c r="G3966" s="317">
        <v>8</v>
      </c>
      <c r="H3966" s="317">
        <v>0</v>
      </c>
      <c r="I3966" s="317">
        <v>0</v>
      </c>
      <c r="J3966" s="319" t="s">
        <v>17</v>
      </c>
      <c r="K3966" s="317" t="s">
        <v>5432</v>
      </c>
      <c r="L3966" s="317" t="s">
        <v>9448</v>
      </c>
      <c r="M3966" s="317" t="e">
        <f>VLOOKUP(L3966,[2]Feuil1!$F:$F,1,)</f>
        <v>#N/A</v>
      </c>
      <c r="N3966" s="317"/>
    </row>
    <row r="3967" spans="1:14">
      <c r="A3967" s="317" t="str">
        <f>_xlfn.XLOOKUP(B3967,NRO!I:I,NRO!H:H)</f>
        <v>ACA</v>
      </c>
      <c r="B3967" s="317" t="s">
        <v>648</v>
      </c>
      <c r="C3967" s="317" t="s">
        <v>4135</v>
      </c>
      <c r="D3967" s="317">
        <v>14.709944</v>
      </c>
      <c r="E3967" s="317">
        <v>-17.450809</v>
      </c>
      <c r="F3967" s="317">
        <v>0</v>
      </c>
      <c r="G3967" s="317">
        <v>6</v>
      </c>
      <c r="H3967" s="317">
        <v>0</v>
      </c>
      <c r="I3967" s="317">
        <v>0</v>
      </c>
      <c r="J3967" s="317" t="s">
        <v>19</v>
      </c>
      <c r="K3967" s="317" t="s">
        <v>5432</v>
      </c>
      <c r="L3967" s="317" t="s">
        <v>9449</v>
      </c>
      <c r="M3967" s="317" t="e">
        <f>VLOOKUP(L3967,[2]Feuil1!$F:$F,1,)</f>
        <v>#N/A</v>
      </c>
      <c r="N3967" s="317"/>
    </row>
    <row r="3968" spans="1:14">
      <c r="A3968" s="317" t="str">
        <f>_xlfn.XLOOKUP(B3968,NRO!I:I,NRO!H:H)</f>
        <v>TBA</v>
      </c>
      <c r="B3968" s="317" t="s">
        <v>1449</v>
      </c>
      <c r="C3968" s="317" t="s">
        <v>3794</v>
      </c>
      <c r="D3968" s="317">
        <v>13.776899999999999</v>
      </c>
      <c r="E3968" s="317">
        <v>-13.6958</v>
      </c>
      <c r="F3968" s="317">
        <v>0</v>
      </c>
      <c r="G3968" s="317">
        <v>8</v>
      </c>
      <c r="H3968" s="317">
        <v>0</v>
      </c>
      <c r="I3968" s="317">
        <v>0</v>
      </c>
      <c r="J3968" s="323" t="s">
        <v>9</v>
      </c>
      <c r="K3968" s="317" t="s">
        <v>5432</v>
      </c>
      <c r="L3968" s="317" t="s">
        <v>9450</v>
      </c>
      <c r="M3968" s="317" t="e">
        <f>VLOOKUP(L3968,[2]Feuil1!$F:$F,1,)</f>
        <v>#N/A</v>
      </c>
      <c r="N3968" s="317"/>
    </row>
    <row r="3969" spans="1:14">
      <c r="A3969" s="317" t="str">
        <f>_xlfn.XLOOKUP(B3969,NRO!I:I,NRO!H:H)</f>
        <v>TIA</v>
      </c>
      <c r="B3969" s="317" t="s">
        <v>1182</v>
      </c>
      <c r="C3969" s="317" t="s">
        <v>3763</v>
      </c>
      <c r="D3969" s="317">
        <v>14.74024</v>
      </c>
      <c r="E3969" s="317">
        <v>-17.349930000000001</v>
      </c>
      <c r="F3969" s="317">
        <v>0</v>
      </c>
      <c r="G3969" s="317">
        <v>8</v>
      </c>
      <c r="H3969" s="317">
        <v>0</v>
      </c>
      <c r="I3969" s="317">
        <v>0</v>
      </c>
      <c r="J3969" s="318" t="s">
        <v>12</v>
      </c>
      <c r="K3969" s="317" t="s">
        <v>5432</v>
      </c>
      <c r="L3969" s="317" t="s">
        <v>9451</v>
      </c>
      <c r="M3969" s="317" t="e">
        <f>VLOOKUP(L3969,[2]Feuil1!$F:$F,1,)</f>
        <v>#N/A</v>
      </c>
      <c r="N3969" s="317"/>
    </row>
    <row r="3970" spans="1:14">
      <c r="A3970" s="317" t="str">
        <f>_xlfn.XLOOKUP(B3970,NRO!I:I,NRO!H:H)</f>
        <v>MBR</v>
      </c>
      <c r="B3970" s="317" t="s">
        <v>735</v>
      </c>
      <c r="C3970" s="317" t="s">
        <v>4837</v>
      </c>
      <c r="D3970" s="317">
        <v>14.406319999999999</v>
      </c>
      <c r="E3970" s="317">
        <v>-16.966390000000001</v>
      </c>
      <c r="F3970" s="317">
        <v>0</v>
      </c>
      <c r="G3970" s="317">
        <v>6</v>
      </c>
      <c r="H3970" s="317">
        <v>0</v>
      </c>
      <c r="I3970" s="317">
        <v>0</v>
      </c>
      <c r="J3970" s="320" t="s">
        <v>23</v>
      </c>
      <c r="K3970" s="317" t="s">
        <v>5432</v>
      </c>
      <c r="L3970" s="317" t="s">
        <v>9452</v>
      </c>
      <c r="M3970" s="317" t="e">
        <f>VLOOKUP(L3970,[2]Feuil1!$F:$F,1,)</f>
        <v>#N/A</v>
      </c>
      <c r="N3970" s="317"/>
    </row>
    <row r="3971" spans="1:14">
      <c r="A3971" s="317" t="str">
        <f>_xlfn.XLOOKUP(B3971,NRO!I:I,NRO!H:H)</f>
        <v>GMB</v>
      </c>
      <c r="B3971" s="317" t="s">
        <v>1105</v>
      </c>
      <c r="C3971" s="317" t="s">
        <v>3701</v>
      </c>
      <c r="D3971" s="317">
        <v>14.447050000000001</v>
      </c>
      <c r="E3971" s="317">
        <v>-16.970220000000001</v>
      </c>
      <c r="F3971" s="317">
        <v>0</v>
      </c>
      <c r="G3971" s="317">
        <v>8</v>
      </c>
      <c r="H3971" s="317">
        <v>0</v>
      </c>
      <c r="I3971" s="317">
        <v>0</v>
      </c>
      <c r="J3971" s="320" t="s">
        <v>23</v>
      </c>
      <c r="K3971" s="317" t="s">
        <v>5432</v>
      </c>
      <c r="L3971" s="317" t="s">
        <v>9453</v>
      </c>
      <c r="M3971" s="317" t="e">
        <f>VLOOKUP(L3971,[2]Feuil1!$F:$F,1,)</f>
        <v>#N/A</v>
      </c>
      <c r="N3971" s="317"/>
    </row>
    <row r="3972" spans="1:14">
      <c r="A3972" s="317" t="str">
        <f>_xlfn.XLOOKUP(B3972,NRO!I:I,NRO!H:H)</f>
        <v>THS</v>
      </c>
      <c r="B3972" s="317" t="s">
        <v>1351</v>
      </c>
      <c r="C3972" s="317" t="s">
        <v>4065</v>
      </c>
      <c r="D3972" s="317">
        <v>14.77041</v>
      </c>
      <c r="E3972" s="317">
        <v>-16.899349999999998</v>
      </c>
      <c r="F3972" s="317">
        <v>0</v>
      </c>
      <c r="G3972" s="317">
        <v>8</v>
      </c>
      <c r="H3972" s="317">
        <v>0</v>
      </c>
      <c r="I3972" s="317">
        <v>0</v>
      </c>
      <c r="J3972" s="320" t="s">
        <v>23</v>
      </c>
      <c r="K3972" s="317" t="s">
        <v>5432</v>
      </c>
      <c r="L3972" s="317" t="s">
        <v>9454</v>
      </c>
      <c r="M3972" s="317" t="e">
        <f>VLOOKUP(L3972,[2]Feuil1!$F:$F,1,)</f>
        <v>#N/A</v>
      </c>
      <c r="N3972" s="317"/>
    </row>
    <row r="3973" spans="1:14">
      <c r="A3973" s="317" t="str">
        <f>_xlfn.XLOOKUP(B3973,NRO!I:I,NRO!H:H)</f>
        <v>KLK</v>
      </c>
      <c r="B3973" s="317" t="s">
        <v>1077</v>
      </c>
      <c r="C3973" s="317" t="s">
        <v>4604</v>
      </c>
      <c r="D3973" s="317">
        <v>14.13875</v>
      </c>
      <c r="E3973" s="317">
        <v>-16.081900000000001</v>
      </c>
      <c r="F3973" s="317">
        <v>0</v>
      </c>
      <c r="G3973" s="317">
        <v>8</v>
      </c>
      <c r="H3973" s="317">
        <v>0</v>
      </c>
      <c r="I3973" s="317">
        <v>0</v>
      </c>
      <c r="J3973" s="322" t="s">
        <v>41</v>
      </c>
      <c r="K3973" s="317" t="s">
        <v>5432</v>
      </c>
      <c r="L3973" s="317" t="s">
        <v>9455</v>
      </c>
      <c r="M3973" s="317" t="e">
        <f>VLOOKUP(L3973,[2]Feuil1!$F:$F,1,)</f>
        <v>#N/A</v>
      </c>
      <c r="N3973" s="317"/>
    </row>
    <row r="3974" spans="1:14">
      <c r="A3974" s="317" t="str">
        <f>_xlfn.XLOOKUP(B3974,NRO!I:I,NRO!H:H)</f>
        <v>SVD</v>
      </c>
      <c r="B3974" s="317" t="s">
        <v>1301</v>
      </c>
      <c r="C3974" s="317" t="s">
        <v>3805</v>
      </c>
      <c r="D3974" s="317">
        <v>14.70908</v>
      </c>
      <c r="E3974" s="317">
        <v>-17.46809</v>
      </c>
      <c r="F3974" s="317">
        <v>0</v>
      </c>
      <c r="G3974" s="317">
        <v>6</v>
      </c>
      <c r="H3974" s="317">
        <v>0</v>
      </c>
      <c r="I3974" s="317">
        <v>0</v>
      </c>
      <c r="J3974" s="317" t="s">
        <v>19</v>
      </c>
      <c r="K3974" s="317" t="s">
        <v>5432</v>
      </c>
      <c r="L3974" s="317" t="s">
        <v>9456</v>
      </c>
      <c r="M3974" s="317" t="e">
        <f>VLOOKUP(L3974,[2]Feuil1!$F:$F,1,)</f>
        <v>#N/A</v>
      </c>
      <c r="N3974" s="317"/>
    </row>
    <row r="3975" spans="1:14">
      <c r="A3975" s="317" t="str">
        <f>_xlfn.XLOOKUP(B3975,NRO!I:I,NRO!H:H)</f>
        <v>REP</v>
      </c>
      <c r="B3975" s="317" t="s">
        <v>151</v>
      </c>
      <c r="C3975" s="317" t="s">
        <v>4277</v>
      </c>
      <c r="D3975" s="317">
        <v>14.670412000000001</v>
      </c>
      <c r="E3975" s="317">
        <v>-17.430205000000001</v>
      </c>
      <c r="F3975" s="317">
        <v>0</v>
      </c>
      <c r="G3975" s="317">
        <v>4</v>
      </c>
      <c r="H3975" s="317">
        <v>0</v>
      </c>
      <c r="I3975" s="317">
        <v>0</v>
      </c>
      <c r="J3975" s="317" t="s">
        <v>19</v>
      </c>
      <c r="K3975" s="317" t="s">
        <v>5432</v>
      </c>
      <c r="L3975" s="317" t="s">
        <v>9457</v>
      </c>
      <c r="M3975" s="317" t="e">
        <f>VLOOKUP(L3975,[2]Feuil1!$F:$F,1,)</f>
        <v>#N/A</v>
      </c>
      <c r="N3975" s="317"/>
    </row>
    <row r="3976" spans="1:14">
      <c r="A3976" s="317" t="str">
        <f>_xlfn.XLOOKUP(B3976,NRO!I:I,NRO!H:H)</f>
        <v>ZIG</v>
      </c>
      <c r="B3976" s="317" t="s">
        <v>1580</v>
      </c>
      <c r="C3976" s="317" t="s">
        <v>3879</v>
      </c>
      <c r="D3976" s="317">
        <v>12.536849999999999</v>
      </c>
      <c r="E3976" s="317">
        <v>-16.284279999999999</v>
      </c>
      <c r="F3976" s="317">
        <v>0</v>
      </c>
      <c r="G3976" s="317">
        <v>8</v>
      </c>
      <c r="H3976" s="317">
        <v>0</v>
      </c>
      <c r="I3976" s="317">
        <v>0</v>
      </c>
      <c r="J3976" s="319" t="s">
        <v>17</v>
      </c>
      <c r="K3976" s="317" t="s">
        <v>5432</v>
      </c>
      <c r="L3976" s="317" t="s">
        <v>9458</v>
      </c>
      <c r="M3976" s="317" t="e">
        <f>VLOOKUP(L3976,[2]Feuil1!$F:$F,1,)</f>
        <v>#N/A</v>
      </c>
      <c r="N3976" s="317"/>
    </row>
    <row r="3977" spans="1:14">
      <c r="A3977" s="317" t="str">
        <f>_xlfn.XLOOKUP(B3977,NRO!I:I,NRO!H:H)</f>
        <v>MBO</v>
      </c>
      <c r="B3977" s="317" t="s">
        <v>1689</v>
      </c>
      <c r="C3977" s="317" t="s">
        <v>4882</v>
      </c>
      <c r="D3977" s="317">
        <v>15.120609999999999</v>
      </c>
      <c r="E3977" s="317">
        <v>-16.885750000000002</v>
      </c>
      <c r="F3977" s="317">
        <v>0</v>
      </c>
      <c r="G3977" s="317">
        <v>6</v>
      </c>
      <c r="H3977" s="317">
        <v>0</v>
      </c>
      <c r="I3977" s="317">
        <v>0</v>
      </c>
      <c r="J3977" s="320" t="s">
        <v>23</v>
      </c>
      <c r="K3977" s="317" t="s">
        <v>5432</v>
      </c>
      <c r="L3977" s="317" t="s">
        <v>9459</v>
      </c>
      <c r="M3977" s="317" t="e">
        <f>VLOOKUP(L3977,[2]Feuil1!$F:$F,1,)</f>
        <v>#N/A</v>
      </c>
      <c r="N3977" s="317"/>
    </row>
    <row r="3978" spans="1:14">
      <c r="A3978" s="317" t="str">
        <f>_xlfn.XLOOKUP(B3978,NRO!I:I,NRO!H:H)</f>
        <v>MBW</v>
      </c>
      <c r="B3978" s="317" t="s">
        <v>581</v>
      </c>
      <c r="C3978" s="317" t="s">
        <v>4068</v>
      </c>
      <c r="D3978" s="317">
        <v>14.75225</v>
      </c>
      <c r="E3978" s="317">
        <v>-17.47709</v>
      </c>
      <c r="F3978" s="317">
        <v>0</v>
      </c>
      <c r="G3978" s="317">
        <v>6</v>
      </c>
      <c r="H3978" s="317">
        <v>0</v>
      </c>
      <c r="I3978" s="317">
        <v>0</v>
      </c>
      <c r="J3978" s="318" t="s">
        <v>12</v>
      </c>
      <c r="K3978" s="317" t="s">
        <v>5432</v>
      </c>
      <c r="L3978" s="317" t="s">
        <v>9460</v>
      </c>
      <c r="M3978" s="317" t="str">
        <f>VLOOKUP(L3978,[2]Feuil1!$F:$F,1,)</f>
        <v>O_MBW_R10_231-232_7</v>
      </c>
      <c r="N3978" s="317"/>
    </row>
    <row r="3979" spans="1:14">
      <c r="A3979" s="317" t="e">
        <f>_xlfn.XLOOKUP(B3979,NRO!I:I,NRO!H:H)</f>
        <v>#N/A</v>
      </c>
      <c r="B3979" s="317" t="s">
        <v>4197</v>
      </c>
      <c r="C3979" s="317" t="s">
        <v>3928</v>
      </c>
      <c r="D3979" s="317">
        <v>14.70612</v>
      </c>
      <c r="E3979" s="317">
        <v>-17.430060000000001</v>
      </c>
      <c r="F3979" s="317">
        <v>0</v>
      </c>
      <c r="G3979" s="317">
        <v>6</v>
      </c>
      <c r="H3979" s="317">
        <v>0</v>
      </c>
      <c r="I3979" s="317">
        <v>0</v>
      </c>
      <c r="J3979" s="317" t="s">
        <v>19</v>
      </c>
      <c r="K3979" s="317" t="s">
        <v>5432</v>
      </c>
      <c r="L3979" s="317" t="s">
        <v>9461</v>
      </c>
      <c r="M3979" s="317" t="e">
        <f>VLOOKUP(L3979,[2]Feuil1!$F:$F,1,)</f>
        <v>#N/A</v>
      </c>
      <c r="N3979" s="317"/>
    </row>
    <row r="3980" spans="1:14">
      <c r="A3980" s="317" t="str">
        <f>_xlfn.XLOOKUP(B3980,NRO!I:I,NRO!H:H)</f>
        <v>HAN</v>
      </c>
      <c r="B3980" s="317" t="s">
        <v>642</v>
      </c>
      <c r="C3980" s="317" t="s">
        <v>3972</v>
      </c>
      <c r="D3980" s="317">
        <v>14.721259999999999</v>
      </c>
      <c r="E3980" s="317">
        <v>-17.430160000000001</v>
      </c>
      <c r="F3980" s="317">
        <v>0</v>
      </c>
      <c r="G3980" s="317">
        <v>6</v>
      </c>
      <c r="H3980" s="317">
        <v>0</v>
      </c>
      <c r="I3980" s="317">
        <v>0</v>
      </c>
      <c r="J3980" s="317" t="s">
        <v>19</v>
      </c>
      <c r="K3980" s="317" t="s">
        <v>5432</v>
      </c>
      <c r="L3980" s="317" t="s">
        <v>9462</v>
      </c>
      <c r="M3980" s="317" t="e">
        <f>VLOOKUP(L3980,[2]Feuil1!$F:$F,1,)</f>
        <v>#N/A</v>
      </c>
      <c r="N3980" s="317"/>
    </row>
    <row r="3981" spans="1:14">
      <c r="A3981" s="317" t="str">
        <f>_xlfn.XLOOKUP(B3981,NRO!I:I,NRO!H:H)</f>
        <v>KLK</v>
      </c>
      <c r="B3981" s="317" t="s">
        <v>1076</v>
      </c>
      <c r="C3981" s="317" t="s">
        <v>4104</v>
      </c>
      <c r="D3981" s="317">
        <v>14.168889999999999</v>
      </c>
      <c r="E3981" s="317">
        <v>-16.056059999999999</v>
      </c>
      <c r="F3981" s="317">
        <v>0</v>
      </c>
      <c r="G3981" s="317">
        <v>8</v>
      </c>
      <c r="H3981" s="317">
        <v>0</v>
      </c>
      <c r="I3981" s="317">
        <v>0</v>
      </c>
      <c r="J3981" s="322" t="s">
        <v>41</v>
      </c>
      <c r="K3981" s="317" t="s">
        <v>5432</v>
      </c>
      <c r="L3981" s="317" t="s">
        <v>9463</v>
      </c>
      <c r="M3981" s="317" t="e">
        <f>VLOOKUP(L3981,[2]Feuil1!$F:$F,1,)</f>
        <v>#N/A</v>
      </c>
      <c r="N3981" s="317"/>
    </row>
    <row r="3982" spans="1:14">
      <c r="A3982" s="317" t="str">
        <f>_xlfn.XLOOKUP(B3982,NRO!I:I,NRO!H:H)</f>
        <v>GMB</v>
      </c>
      <c r="B3982" s="317" t="s">
        <v>583</v>
      </c>
      <c r="C3982" s="317" t="s">
        <v>4438</v>
      </c>
      <c r="D3982" s="317">
        <v>14.44393</v>
      </c>
      <c r="E3982" s="317">
        <v>-17.012540000000001</v>
      </c>
      <c r="F3982" s="317">
        <v>0</v>
      </c>
      <c r="G3982" s="317">
        <v>6</v>
      </c>
      <c r="H3982" s="317">
        <v>0</v>
      </c>
      <c r="I3982" s="317">
        <v>0</v>
      </c>
      <c r="J3982" s="320" t="s">
        <v>23</v>
      </c>
      <c r="K3982" s="317" t="s">
        <v>5432</v>
      </c>
      <c r="L3982" s="317" t="s">
        <v>9464</v>
      </c>
      <c r="M3982" s="317" t="e">
        <f>VLOOKUP(L3982,[2]Feuil1!$F:$F,1,)</f>
        <v>#N/A</v>
      </c>
      <c r="N3982" s="317"/>
    </row>
    <row r="3983" spans="1:14">
      <c r="A3983" s="317" t="str">
        <f>_xlfn.XLOOKUP(B3983,NRO!I:I,NRO!H:H)</f>
        <v>GDW</v>
      </c>
      <c r="B3983" s="317" t="s">
        <v>823</v>
      </c>
      <c r="C3983" s="317" t="s">
        <v>3851</v>
      </c>
      <c r="D3983" s="317">
        <v>14.784380000000001</v>
      </c>
      <c r="E3983" s="317">
        <v>-17.378340000000001</v>
      </c>
      <c r="F3983" s="317">
        <v>0</v>
      </c>
      <c r="G3983" s="317">
        <v>6</v>
      </c>
      <c r="H3983" s="317">
        <v>0</v>
      </c>
      <c r="I3983" s="317">
        <v>0</v>
      </c>
      <c r="J3983" s="318" t="s">
        <v>12</v>
      </c>
      <c r="K3983" s="317" t="s">
        <v>5432</v>
      </c>
      <c r="L3983" s="317" t="s">
        <v>9465</v>
      </c>
      <c r="M3983" s="317" t="e">
        <f>VLOOKUP(L3983,[2]Feuil1!$F:$F,1,)</f>
        <v>#N/A</v>
      </c>
      <c r="N3983" s="317"/>
    </row>
    <row r="3984" spans="1:14">
      <c r="A3984" s="317" t="str">
        <f>_xlfn.XLOOKUP(B3984,NRO!I:I,NRO!H:H)</f>
        <v>THS</v>
      </c>
      <c r="B3984" s="317" t="s">
        <v>640</v>
      </c>
      <c r="C3984" s="317" t="s">
        <v>4718</v>
      </c>
      <c r="D3984" s="317">
        <v>14.769959999999999</v>
      </c>
      <c r="E3984" s="317">
        <v>-16.935359999999999</v>
      </c>
      <c r="F3984" s="317">
        <v>0</v>
      </c>
      <c r="G3984" s="317">
        <v>6</v>
      </c>
      <c r="H3984" s="317">
        <v>0</v>
      </c>
      <c r="I3984" s="317">
        <v>0</v>
      </c>
      <c r="J3984" s="320" t="s">
        <v>23</v>
      </c>
      <c r="K3984" s="317" t="s">
        <v>5432</v>
      </c>
      <c r="L3984" s="317" t="s">
        <v>9466</v>
      </c>
      <c r="M3984" s="317" t="e">
        <f>VLOOKUP(L3984,[2]Feuil1!$F:$F,1,)</f>
        <v>#N/A</v>
      </c>
      <c r="N3984" s="317"/>
    </row>
    <row r="3985" spans="1:14">
      <c r="A3985" s="317" t="str">
        <f>_xlfn.XLOOKUP(B3985,NRO!I:I,NRO!H:H)</f>
        <v>GMB</v>
      </c>
      <c r="B3985" s="317" t="s">
        <v>1105</v>
      </c>
      <c r="C3985" s="317" t="s">
        <v>3692</v>
      </c>
      <c r="D3985" s="317">
        <v>14.44552</v>
      </c>
      <c r="E3985" s="317">
        <v>-16.964390000000002</v>
      </c>
      <c r="F3985" s="317">
        <v>0</v>
      </c>
      <c r="G3985" s="317">
        <v>8</v>
      </c>
      <c r="H3985" s="317">
        <v>0</v>
      </c>
      <c r="I3985" s="317">
        <v>0</v>
      </c>
      <c r="J3985" s="320" t="s">
        <v>23</v>
      </c>
      <c r="K3985" s="317" t="s">
        <v>5432</v>
      </c>
      <c r="L3985" s="317" t="s">
        <v>9467</v>
      </c>
      <c r="M3985" s="317" t="e">
        <f>VLOOKUP(L3985,[2]Feuil1!$F:$F,1,)</f>
        <v>#N/A</v>
      </c>
      <c r="N3985" s="317"/>
    </row>
    <row r="3986" spans="1:14">
      <c r="A3986" s="317" t="str">
        <f>_xlfn.XLOOKUP(B3986,NRO!I:I,NRO!H:H)</f>
        <v>RUF</v>
      </c>
      <c r="B3986" s="317" t="s">
        <v>1263</v>
      </c>
      <c r="C3986" s="317" t="s">
        <v>4024</v>
      </c>
      <c r="D3986" s="317">
        <v>14.730710999999999</v>
      </c>
      <c r="E3986" s="317">
        <v>-17.269006999999998</v>
      </c>
      <c r="F3986" s="317">
        <v>0</v>
      </c>
      <c r="G3986" s="317">
        <v>8</v>
      </c>
      <c r="H3986" s="317">
        <v>0</v>
      </c>
      <c r="I3986" s="317">
        <v>0</v>
      </c>
      <c r="J3986" s="318" t="s">
        <v>12</v>
      </c>
      <c r="K3986" s="317" t="s">
        <v>5432</v>
      </c>
      <c r="L3986" s="317" t="s">
        <v>9468</v>
      </c>
      <c r="M3986" s="317" t="e">
        <f>VLOOKUP(L3986,[2]Feuil1!$F:$F,1,)</f>
        <v>#N/A</v>
      </c>
      <c r="N3986" s="317"/>
    </row>
    <row r="3987" spans="1:14">
      <c r="A3987" s="317" t="str">
        <f>_xlfn.XLOOKUP(B3987,NRO!I:I,NRO!H:H)</f>
        <v>KLK</v>
      </c>
      <c r="B3987" s="317" t="s">
        <v>880</v>
      </c>
      <c r="C3987" s="317" t="s">
        <v>4639</v>
      </c>
      <c r="D3987" s="317">
        <v>14.151339999999999</v>
      </c>
      <c r="E3987" s="317">
        <v>-16.047609999999999</v>
      </c>
      <c r="F3987" s="317">
        <v>0</v>
      </c>
      <c r="G3987" s="317">
        <v>6</v>
      </c>
      <c r="H3987" s="317">
        <v>0</v>
      </c>
      <c r="I3987" s="317">
        <v>0</v>
      </c>
      <c r="J3987" s="322" t="s">
        <v>41</v>
      </c>
      <c r="K3987" s="317" t="s">
        <v>5432</v>
      </c>
      <c r="L3987" s="317" t="s">
        <v>9469</v>
      </c>
      <c r="M3987" s="317" t="e">
        <f>VLOOKUP(L3987,[2]Feuil1!$F:$F,1,)</f>
        <v>#N/A</v>
      </c>
      <c r="N3987" s="317"/>
    </row>
    <row r="3988" spans="1:14">
      <c r="A3988" s="317" t="str">
        <f>_xlfn.XLOOKUP(B3988,NRO!I:I,NRO!H:H)</f>
        <v>KMR</v>
      </c>
      <c r="B3988" s="317" t="s">
        <v>889</v>
      </c>
      <c r="C3988" s="317" t="s">
        <v>5389</v>
      </c>
      <c r="D3988" s="317">
        <v>14.78721</v>
      </c>
      <c r="E3988" s="317">
        <v>-17.314859999999999</v>
      </c>
      <c r="F3988" s="317">
        <v>0</v>
      </c>
      <c r="G3988" s="317">
        <v>6</v>
      </c>
      <c r="H3988" s="317">
        <v>0</v>
      </c>
      <c r="I3988" s="317">
        <v>0</v>
      </c>
      <c r="J3988" s="318" t="s">
        <v>12</v>
      </c>
      <c r="K3988" s="317" t="s">
        <v>5432</v>
      </c>
      <c r="L3988" s="317" t="s">
        <v>9470</v>
      </c>
      <c r="M3988" s="317" t="e">
        <f>VLOOKUP(L3988,[2]Feuil1!$F:$F,1,)</f>
        <v>#N/A</v>
      </c>
      <c r="N3988" s="317"/>
    </row>
    <row r="3989" spans="1:14">
      <c r="A3989" s="317" t="str">
        <f>_xlfn.XLOOKUP(B3989,NRO!I:I,NRO!H:H)</f>
        <v>ZIG</v>
      </c>
      <c r="B3989" s="317" t="s">
        <v>1456</v>
      </c>
      <c r="C3989" s="317" t="s">
        <v>3723</v>
      </c>
      <c r="D3989" s="317">
        <v>12.564730000000001</v>
      </c>
      <c r="E3989" s="317">
        <v>-16.256260000000001</v>
      </c>
      <c r="F3989" s="317">
        <v>0</v>
      </c>
      <c r="G3989" s="317">
        <v>8</v>
      </c>
      <c r="H3989" s="317">
        <v>0</v>
      </c>
      <c r="I3989" s="317">
        <v>0</v>
      </c>
      <c r="J3989" s="319" t="s">
        <v>17</v>
      </c>
      <c r="K3989" s="317" t="s">
        <v>5432</v>
      </c>
      <c r="L3989" s="317" t="s">
        <v>9471</v>
      </c>
      <c r="M3989" s="317" t="e">
        <f>VLOOKUP(L3989,[2]Feuil1!$F:$F,1,)</f>
        <v>#N/A</v>
      </c>
      <c r="N3989" s="317"/>
    </row>
    <row r="3990" spans="1:14">
      <c r="A3990" s="317" t="str">
        <f>_xlfn.XLOOKUP(B3990,NRO!I:I,NRO!H:H)</f>
        <v>MED</v>
      </c>
      <c r="B3990" s="317" t="s">
        <v>254</v>
      </c>
      <c r="C3990" s="317" t="s">
        <v>4066</v>
      </c>
      <c r="D3990" s="317">
        <v>14.679463</v>
      </c>
      <c r="E3990" s="317">
        <v>-17.448723999999999</v>
      </c>
      <c r="F3990" s="317">
        <v>0</v>
      </c>
      <c r="G3990" s="317">
        <v>6</v>
      </c>
      <c r="H3990" s="317">
        <v>0</v>
      </c>
      <c r="I3990" s="317">
        <v>0</v>
      </c>
      <c r="J3990" s="317" t="s">
        <v>19</v>
      </c>
      <c r="K3990" s="317" t="s">
        <v>5432</v>
      </c>
      <c r="L3990" s="317" t="s">
        <v>9472</v>
      </c>
      <c r="M3990" s="317" t="e">
        <f>VLOOKUP(L3990,[2]Feuil1!$F:$F,1,)</f>
        <v>#N/A</v>
      </c>
      <c r="N3990" s="317"/>
    </row>
    <row r="3991" spans="1:14">
      <c r="A3991" s="317" t="e">
        <f>_xlfn.XLOOKUP(B3991,NRO!I:I,NRO!H:H)</f>
        <v>#N/A</v>
      </c>
      <c r="B3991" s="317" t="s">
        <v>5152</v>
      </c>
      <c r="C3991" s="317" t="s">
        <v>4646</v>
      </c>
      <c r="D3991" s="317">
        <v>15.123609999999999</v>
      </c>
      <c r="E3991" s="317">
        <v>-16.872160000000001</v>
      </c>
      <c r="F3991" s="317">
        <v>0</v>
      </c>
      <c r="G3991" s="317">
        <v>6</v>
      </c>
      <c r="H3991" s="317">
        <v>0</v>
      </c>
      <c r="I3991" s="317">
        <v>0</v>
      </c>
      <c r="J3991" s="320" t="s">
        <v>23</v>
      </c>
      <c r="K3991" s="317" t="s">
        <v>5432</v>
      </c>
      <c r="L3991" s="317" t="s">
        <v>9473</v>
      </c>
      <c r="M3991" s="317" t="e">
        <f>VLOOKUP(L3991,[2]Feuil1!$F:$F,1,)</f>
        <v>#N/A</v>
      </c>
      <c r="N3991" s="317"/>
    </row>
    <row r="3992" spans="1:14">
      <c r="A3992" s="317" t="str">
        <f>_xlfn.XLOOKUP(B3992,NRO!I:I,NRO!H:H)</f>
        <v>CAM</v>
      </c>
      <c r="B3992" s="317" t="s">
        <v>412</v>
      </c>
      <c r="C3992" s="317" t="s">
        <v>4420</v>
      </c>
      <c r="D3992" s="317">
        <v>14.750439999999999</v>
      </c>
      <c r="E3992" s="317">
        <v>-17.342780000000001</v>
      </c>
      <c r="F3992" s="317">
        <v>0</v>
      </c>
      <c r="G3992" s="317">
        <v>8</v>
      </c>
      <c r="H3992" s="317">
        <v>0</v>
      </c>
      <c r="I3992" s="317">
        <v>0</v>
      </c>
      <c r="J3992" s="318" t="s">
        <v>12</v>
      </c>
      <c r="K3992" s="317" t="s">
        <v>5432</v>
      </c>
      <c r="L3992" s="317" t="s">
        <v>9474</v>
      </c>
      <c r="M3992" s="317" t="e">
        <f>VLOOKUP(L3992,[2]Feuil1!$F:$F,1,)</f>
        <v>#N/A</v>
      </c>
      <c r="N3992" s="317"/>
    </row>
    <row r="3993" spans="1:14">
      <c r="A3993" s="317" t="str">
        <f>_xlfn.XLOOKUP(B3993,NRO!I:I,NRO!H:H)</f>
        <v>ACA</v>
      </c>
      <c r="B3993" s="317" t="s">
        <v>191</v>
      </c>
      <c r="C3993" s="317" t="s">
        <v>4391</v>
      </c>
      <c r="D3993" s="317">
        <v>14.693737</v>
      </c>
      <c r="E3993" s="317">
        <v>-17.458894000000001</v>
      </c>
      <c r="F3993" s="317">
        <v>0</v>
      </c>
      <c r="G3993" s="317">
        <v>6</v>
      </c>
      <c r="H3993" s="317">
        <v>0</v>
      </c>
      <c r="I3993" s="317">
        <v>0</v>
      </c>
      <c r="J3993" s="317" t="s">
        <v>19</v>
      </c>
      <c r="K3993" s="317" t="s">
        <v>5432</v>
      </c>
      <c r="L3993" s="317" t="s">
        <v>9475</v>
      </c>
      <c r="M3993" s="317" t="e">
        <f>VLOOKUP(L3993,[2]Feuil1!$F:$F,1,)</f>
        <v>#N/A</v>
      </c>
      <c r="N3993" s="317"/>
    </row>
    <row r="3994" spans="1:14">
      <c r="A3994" s="317" t="str">
        <f>_xlfn.XLOOKUP(B3994,NRO!I:I,NRO!H:H)</f>
        <v>GMB</v>
      </c>
      <c r="B3994" s="317" t="s">
        <v>1295</v>
      </c>
      <c r="C3994" s="317" t="s">
        <v>4007</v>
      </c>
      <c r="D3994" s="317">
        <v>14.45271</v>
      </c>
      <c r="E3994" s="317">
        <v>-16.971229999999998</v>
      </c>
      <c r="F3994" s="317">
        <v>0</v>
      </c>
      <c r="G3994" s="317">
        <v>8</v>
      </c>
      <c r="H3994" s="317">
        <v>0</v>
      </c>
      <c r="I3994" s="317">
        <v>0</v>
      </c>
      <c r="J3994" s="320" t="s">
        <v>23</v>
      </c>
      <c r="K3994" s="317" t="s">
        <v>5432</v>
      </c>
      <c r="L3994" s="317" t="s">
        <v>9476</v>
      </c>
      <c r="M3994" s="317" t="e">
        <f>VLOOKUP(L3994,[2]Feuil1!$F:$F,1,)</f>
        <v>#N/A</v>
      </c>
      <c r="N3994" s="317"/>
    </row>
    <row r="3995" spans="1:14">
      <c r="A3995" s="317" t="str">
        <f>_xlfn.XLOOKUP(B3995,NRO!I:I,NRO!H:H)</f>
        <v>ACA</v>
      </c>
      <c r="B3995" s="317" t="s">
        <v>569</v>
      </c>
      <c r="C3995" s="317" t="s">
        <v>4069</v>
      </c>
      <c r="D3995" s="317">
        <v>14.705170000000001</v>
      </c>
      <c r="E3995" s="317">
        <v>-17.44764</v>
      </c>
      <c r="F3995" s="317">
        <v>0</v>
      </c>
      <c r="G3995" s="317">
        <v>6</v>
      </c>
      <c r="H3995" s="317">
        <v>0</v>
      </c>
      <c r="I3995" s="317">
        <v>0</v>
      </c>
      <c r="J3995" s="317" t="s">
        <v>19</v>
      </c>
      <c r="K3995" s="317" t="s">
        <v>5432</v>
      </c>
      <c r="L3995" s="317" t="s">
        <v>9477</v>
      </c>
      <c r="M3995" s="317" t="e">
        <f>VLOOKUP(L3995,[2]Feuil1!$F:$F,1,)</f>
        <v>#N/A</v>
      </c>
      <c r="N3995" s="317"/>
    </row>
    <row r="3996" spans="1:14">
      <c r="A3996" s="317" t="str">
        <f>_xlfn.XLOOKUP(B3996,NRO!I:I,NRO!H:H)</f>
        <v>CAM</v>
      </c>
      <c r="B3996" s="317" t="s">
        <v>404</v>
      </c>
      <c r="C3996" s="317" t="s">
        <v>4375</v>
      </c>
      <c r="D3996" s="317">
        <v>14.77219</v>
      </c>
      <c r="E3996" s="317">
        <v>-17.415089999999999</v>
      </c>
      <c r="F3996" s="317">
        <v>0</v>
      </c>
      <c r="G3996" s="317">
        <v>6</v>
      </c>
      <c r="H3996" s="317">
        <v>0</v>
      </c>
      <c r="I3996" s="317">
        <v>0</v>
      </c>
      <c r="J3996" s="318" t="s">
        <v>12</v>
      </c>
      <c r="K3996" s="317" t="s">
        <v>5432</v>
      </c>
      <c r="L3996" s="317" t="s">
        <v>9478</v>
      </c>
      <c r="M3996" s="317" t="e">
        <f>VLOOKUP(L3996,[2]Feuil1!$F:$F,1,)</f>
        <v>#N/A</v>
      </c>
      <c r="N3996" s="317"/>
    </row>
    <row r="3997" spans="1:14">
      <c r="A3997" s="317" t="str">
        <f>_xlfn.XLOOKUP(B3997,NRO!I:I,NRO!H:H)</f>
        <v>GDW</v>
      </c>
      <c r="B3997" s="317" t="s">
        <v>692</v>
      </c>
      <c r="C3997" s="317" t="s">
        <v>3815</v>
      </c>
      <c r="D3997" s="317">
        <v>14.7773</v>
      </c>
      <c r="E3997" s="317">
        <v>-17.399370000000001</v>
      </c>
      <c r="F3997" s="317">
        <v>0</v>
      </c>
      <c r="G3997" s="317">
        <v>6</v>
      </c>
      <c r="H3997" s="317">
        <v>0</v>
      </c>
      <c r="I3997" s="317">
        <v>0</v>
      </c>
      <c r="J3997" s="318" t="s">
        <v>12</v>
      </c>
      <c r="K3997" s="317" t="s">
        <v>5432</v>
      </c>
      <c r="L3997" s="317" t="s">
        <v>9479</v>
      </c>
      <c r="M3997" s="317" t="e">
        <f>VLOOKUP(L3997,[2]Feuil1!$F:$F,1,)</f>
        <v>#N/A</v>
      </c>
      <c r="N3997" s="317"/>
    </row>
    <row r="3998" spans="1:14">
      <c r="A3998" s="317" t="str">
        <f>_xlfn.XLOOKUP(B3998,NRO!I:I,NRO!H:H)</f>
        <v>KOL</v>
      </c>
      <c r="B3998" s="317" t="s">
        <v>1658</v>
      </c>
      <c r="C3998" s="317" t="s">
        <v>4527</v>
      </c>
      <c r="D3998" s="317">
        <v>12.89695</v>
      </c>
      <c r="E3998" s="317">
        <v>-14.92953</v>
      </c>
      <c r="F3998" s="317">
        <v>0</v>
      </c>
      <c r="G3998" s="317">
        <v>6</v>
      </c>
      <c r="H3998" s="317">
        <v>0</v>
      </c>
      <c r="I3998" s="317">
        <v>0</v>
      </c>
      <c r="J3998" s="319" t="s">
        <v>17</v>
      </c>
      <c r="K3998" s="317" t="s">
        <v>5432</v>
      </c>
      <c r="L3998" s="317" t="s">
        <v>9480</v>
      </c>
      <c r="M3998" s="317" t="e">
        <f>VLOOKUP(L3998,[2]Feuil1!$F:$F,1,)</f>
        <v>#N/A</v>
      </c>
      <c r="N3998" s="317"/>
    </row>
    <row r="3999" spans="1:14">
      <c r="A3999" s="317" t="str">
        <f>_xlfn.XLOOKUP(B3999,NRO!I:I,NRO!H:H)</f>
        <v>SGK</v>
      </c>
      <c r="B3999" s="317" t="s">
        <v>1256</v>
      </c>
      <c r="C3999" s="317" t="s">
        <v>4453</v>
      </c>
      <c r="D3999" s="317">
        <v>14.76835</v>
      </c>
      <c r="E3999" s="317">
        <v>-17.255030000000001</v>
      </c>
      <c r="F3999" s="317">
        <v>0</v>
      </c>
      <c r="G3999" s="317">
        <v>8</v>
      </c>
      <c r="H3999" s="317">
        <v>0</v>
      </c>
      <c r="I3999" s="317">
        <v>0</v>
      </c>
      <c r="J3999" s="318" t="s">
        <v>12</v>
      </c>
      <c r="K3999" s="317" t="s">
        <v>5432</v>
      </c>
      <c r="L3999" s="317" t="s">
        <v>9481</v>
      </c>
      <c r="M3999" s="317" t="e">
        <f>VLOOKUP(L3999,[2]Feuil1!$F:$F,1,)</f>
        <v>#N/A</v>
      </c>
      <c r="N3999" s="317"/>
    </row>
    <row r="4000" spans="1:14">
      <c r="A4000" s="317" t="e">
        <f>_xlfn.XLOOKUP(B4000,NRO!I:I,NRO!H:H)</f>
        <v>#N/A</v>
      </c>
      <c r="B4000" s="317" t="s">
        <v>5152</v>
      </c>
      <c r="C4000" s="317" t="s">
        <v>4656</v>
      </c>
      <c r="D4000" s="317">
        <v>15.118740000000001</v>
      </c>
      <c r="E4000" s="317">
        <v>-16.878900000000002</v>
      </c>
      <c r="F4000" s="317">
        <v>0</v>
      </c>
      <c r="G4000" s="317">
        <v>6</v>
      </c>
      <c r="H4000" s="317">
        <v>0</v>
      </c>
      <c r="I4000" s="317">
        <v>0</v>
      </c>
      <c r="J4000" s="320" t="s">
        <v>23</v>
      </c>
      <c r="K4000" s="317" t="s">
        <v>5432</v>
      </c>
      <c r="L4000" s="317" t="s">
        <v>9482</v>
      </c>
      <c r="M4000" s="317" t="e">
        <f>VLOOKUP(L4000,[2]Feuil1!$F:$F,1,)</f>
        <v>#N/A</v>
      </c>
      <c r="N4000" s="317"/>
    </row>
    <row r="4001" spans="1:14">
      <c r="A4001" s="317" t="str">
        <f>_xlfn.XLOOKUP(B4001,NRO!I:I,NRO!H:H)</f>
        <v>MBR</v>
      </c>
      <c r="B4001" s="317" t="s">
        <v>742</v>
      </c>
      <c r="C4001" s="317" t="s">
        <v>4899</v>
      </c>
      <c r="D4001" s="317">
        <v>14.346869999999999</v>
      </c>
      <c r="E4001" s="317">
        <v>-16.931100000000001</v>
      </c>
      <c r="F4001" s="317">
        <v>0</v>
      </c>
      <c r="G4001" s="317">
        <v>6</v>
      </c>
      <c r="H4001" s="317">
        <v>0</v>
      </c>
      <c r="I4001" s="317">
        <v>0</v>
      </c>
      <c r="J4001" s="320" t="s">
        <v>23</v>
      </c>
      <c r="K4001" s="317" t="s">
        <v>5432</v>
      </c>
      <c r="L4001" s="317" t="s">
        <v>9483</v>
      </c>
      <c r="M4001" s="317" t="e">
        <f>VLOOKUP(L4001,[2]Feuil1!$F:$F,1,)</f>
        <v>#N/A</v>
      </c>
      <c r="N4001" s="317"/>
    </row>
    <row r="4002" spans="1:14">
      <c r="A4002" s="317" t="str">
        <f>_xlfn.XLOOKUP(B4002,NRO!I:I,NRO!H:H)</f>
        <v>THS</v>
      </c>
      <c r="B4002" s="317" t="s">
        <v>1351</v>
      </c>
      <c r="C4002" s="317" t="s">
        <v>4474</v>
      </c>
      <c r="D4002" s="317">
        <v>14.77262</v>
      </c>
      <c r="E4002" s="317">
        <v>-16.902989999999999</v>
      </c>
      <c r="F4002" s="317">
        <v>0</v>
      </c>
      <c r="G4002" s="317">
        <v>8</v>
      </c>
      <c r="H4002" s="317">
        <v>0</v>
      </c>
      <c r="I4002" s="317">
        <v>0</v>
      </c>
      <c r="J4002" s="320" t="s">
        <v>23</v>
      </c>
      <c r="K4002" s="317" t="s">
        <v>5432</v>
      </c>
      <c r="L4002" s="317" t="s">
        <v>9484</v>
      </c>
      <c r="M4002" s="317" t="e">
        <f>VLOOKUP(L4002,[2]Feuil1!$F:$F,1,)</f>
        <v>#N/A</v>
      </c>
      <c r="N4002" s="317"/>
    </row>
    <row r="4003" spans="1:14">
      <c r="A4003" s="317" t="str">
        <f>_xlfn.XLOOKUP(B4003,NRO!I:I,NRO!H:H)</f>
        <v>FIM</v>
      </c>
      <c r="B4003" s="317" t="s">
        <v>1370</v>
      </c>
      <c r="C4003" s="317" t="s">
        <v>3883</v>
      </c>
      <c r="D4003" s="317">
        <v>14.134119999999999</v>
      </c>
      <c r="E4003" s="317">
        <v>-16.655989999999999</v>
      </c>
      <c r="F4003" s="317">
        <v>0</v>
      </c>
      <c r="G4003" s="317">
        <v>8</v>
      </c>
      <c r="H4003" s="317">
        <v>0</v>
      </c>
      <c r="I4003" s="317">
        <v>0</v>
      </c>
      <c r="J4003" s="322" t="s">
        <v>41</v>
      </c>
      <c r="K4003" s="317" t="s">
        <v>5432</v>
      </c>
      <c r="L4003" s="317" t="s">
        <v>9485</v>
      </c>
      <c r="M4003" s="317" t="e">
        <f>VLOOKUP(L4003,[2]Feuil1!$F:$F,1,)</f>
        <v>#N/A</v>
      </c>
      <c r="N4003" s="317"/>
    </row>
    <row r="4004" spans="1:14">
      <c r="A4004" s="317" t="str">
        <f>_xlfn.XLOOKUP(B4004,NRO!I:I,NRO!H:H)</f>
        <v>REP</v>
      </c>
      <c r="B4004" s="317" t="s">
        <v>149</v>
      </c>
      <c r="C4004" s="317" t="s">
        <v>4256</v>
      </c>
      <c r="D4004" s="317">
        <v>14.666658999999999</v>
      </c>
      <c r="E4004" s="317">
        <v>-17.439449</v>
      </c>
      <c r="F4004" s="317">
        <v>0</v>
      </c>
      <c r="G4004" s="317">
        <v>4</v>
      </c>
      <c r="H4004" s="317">
        <v>0</v>
      </c>
      <c r="I4004" s="317">
        <v>0</v>
      </c>
      <c r="J4004" s="317" t="s">
        <v>19</v>
      </c>
      <c r="K4004" s="317" t="s">
        <v>5432</v>
      </c>
      <c r="L4004" s="317" t="s">
        <v>9486</v>
      </c>
      <c r="M4004" s="317" t="e">
        <f>VLOOKUP(L4004,[2]Feuil1!$F:$F,1,)</f>
        <v>#N/A</v>
      </c>
      <c r="N4004" s="317"/>
    </row>
    <row r="4005" spans="1:14">
      <c r="A4005" s="317" t="str">
        <f>_xlfn.XLOOKUP(B4005,NRO!I:I,NRO!H:H)</f>
        <v>NFO</v>
      </c>
      <c r="B4005" s="317" t="s">
        <v>280</v>
      </c>
      <c r="C4005" s="317" t="s">
        <v>4267</v>
      </c>
      <c r="D4005" s="317">
        <v>14.755179999999999</v>
      </c>
      <c r="E4005" s="317">
        <v>-17.45749</v>
      </c>
      <c r="F4005" s="317">
        <v>0</v>
      </c>
      <c r="G4005" s="317">
        <v>6</v>
      </c>
      <c r="H4005" s="317">
        <v>0</v>
      </c>
      <c r="I4005" s="317">
        <v>0</v>
      </c>
      <c r="J4005" s="317" t="s">
        <v>19</v>
      </c>
      <c r="K4005" s="317" t="s">
        <v>5432</v>
      </c>
      <c r="L4005" s="317" t="s">
        <v>9487</v>
      </c>
      <c r="M4005" s="317" t="e">
        <f>VLOOKUP(L4005,[2]Feuil1!$F:$F,1,)</f>
        <v>#N/A</v>
      </c>
      <c r="N4005" s="317"/>
    </row>
    <row r="4006" spans="1:14">
      <c r="A4006" s="317" t="str">
        <f>_xlfn.XLOOKUP(B4006,NRO!I:I,NRO!H:H)</f>
        <v>HAN</v>
      </c>
      <c r="B4006" s="317" t="s">
        <v>380</v>
      </c>
      <c r="C4006" s="317" t="s">
        <v>5390</v>
      </c>
      <c r="D4006" s="317">
        <v>14.70612</v>
      </c>
      <c r="E4006" s="317">
        <v>-17.430060000000001</v>
      </c>
      <c r="F4006" s="317">
        <v>0</v>
      </c>
      <c r="G4006" s="317">
        <v>6</v>
      </c>
      <c r="H4006" s="317">
        <v>0</v>
      </c>
      <c r="I4006" s="317">
        <v>0</v>
      </c>
      <c r="J4006" s="317" t="s">
        <v>19</v>
      </c>
      <c r="K4006" s="317" t="s">
        <v>5432</v>
      </c>
      <c r="L4006" s="317" t="s">
        <v>9488</v>
      </c>
      <c r="M4006" s="317" t="e">
        <f>VLOOKUP(L4006,[2]Feuil1!$F:$F,1,)</f>
        <v>#N/A</v>
      </c>
      <c r="N4006" s="317"/>
    </row>
    <row r="4007" spans="1:14">
      <c r="A4007" s="317" t="str">
        <f>_xlfn.XLOOKUP(B4007,NRO!I:I,NRO!H:H)</f>
        <v>ACA</v>
      </c>
      <c r="B4007" s="317" t="s">
        <v>190</v>
      </c>
      <c r="C4007" s="317" t="s">
        <v>4982</v>
      </c>
      <c r="D4007" s="317">
        <v>14.707459999999999</v>
      </c>
      <c r="E4007" s="317">
        <v>-17.483059999999998</v>
      </c>
      <c r="F4007" s="317">
        <v>0</v>
      </c>
      <c r="G4007" s="317">
        <v>6</v>
      </c>
      <c r="H4007" s="317">
        <v>0</v>
      </c>
      <c r="I4007" s="317">
        <v>0</v>
      </c>
      <c r="J4007" s="317" t="s">
        <v>19</v>
      </c>
      <c r="K4007" s="317" t="s">
        <v>5432</v>
      </c>
      <c r="L4007" s="317" t="s">
        <v>9489</v>
      </c>
      <c r="M4007" s="317" t="e">
        <f>VLOOKUP(L4007,[2]Feuil1!$F:$F,1,)</f>
        <v>#N/A</v>
      </c>
      <c r="N4007" s="317"/>
    </row>
    <row r="4008" spans="1:14">
      <c r="A4008" s="317" t="str">
        <f>_xlfn.XLOOKUP(B4008,NRO!I:I,NRO!H:H)</f>
        <v>KOL</v>
      </c>
      <c r="B4008" s="317" t="s">
        <v>1665</v>
      </c>
      <c r="C4008" s="317" t="s">
        <v>4542</v>
      </c>
      <c r="D4008" s="317">
        <v>12.898300000000001</v>
      </c>
      <c r="E4008" s="317">
        <v>-14.928900000000001</v>
      </c>
      <c r="F4008" s="317">
        <v>0</v>
      </c>
      <c r="G4008" s="317">
        <v>6</v>
      </c>
      <c r="H4008" s="317">
        <v>0</v>
      </c>
      <c r="I4008" s="317">
        <v>0</v>
      </c>
      <c r="J4008" s="319" t="s">
        <v>17</v>
      </c>
      <c r="K4008" s="317" t="s">
        <v>5432</v>
      </c>
      <c r="L4008" s="317" t="s">
        <v>9490</v>
      </c>
      <c r="M4008" s="317" t="e">
        <f>VLOOKUP(L4008,[2]Feuil1!$F:$F,1,)</f>
        <v>#N/A</v>
      </c>
      <c r="N4008" s="317"/>
    </row>
    <row r="4009" spans="1:14">
      <c r="A4009" s="317" t="str">
        <f>_xlfn.XLOOKUP(B4009,NRO!I:I,NRO!H:H)</f>
        <v>NFO</v>
      </c>
      <c r="B4009" s="317" t="s">
        <v>280</v>
      </c>
      <c r="C4009" s="317" t="s">
        <v>3729</v>
      </c>
      <c r="D4009" s="317">
        <v>14.75412</v>
      </c>
      <c r="E4009" s="317">
        <v>-17.45561</v>
      </c>
      <c r="F4009" s="317">
        <v>0</v>
      </c>
      <c r="G4009" s="317">
        <v>6</v>
      </c>
      <c r="H4009" s="317">
        <v>0</v>
      </c>
      <c r="I4009" s="317">
        <v>0</v>
      </c>
      <c r="J4009" s="317" t="s">
        <v>19</v>
      </c>
      <c r="K4009" s="317" t="s">
        <v>5432</v>
      </c>
      <c r="L4009" s="317" t="s">
        <v>9491</v>
      </c>
      <c r="M4009" s="317" t="e">
        <f>VLOOKUP(L4009,[2]Feuil1!$F:$F,1,)</f>
        <v>#N/A</v>
      </c>
      <c r="N4009" s="317"/>
    </row>
    <row r="4010" spans="1:14">
      <c r="A4010" s="317" t="str">
        <f>_xlfn.XLOOKUP(B4010,NRO!I:I,NRO!H:H)</f>
        <v>SVD</v>
      </c>
      <c r="B4010" s="317" t="s">
        <v>1301</v>
      </c>
      <c r="C4010" s="317" t="s">
        <v>3809</v>
      </c>
      <c r="D4010" s="317">
        <v>14.71054</v>
      </c>
      <c r="E4010" s="317">
        <v>-17.470220000000001</v>
      </c>
      <c r="F4010" s="317">
        <v>0</v>
      </c>
      <c r="G4010" s="317">
        <v>6</v>
      </c>
      <c r="H4010" s="317">
        <v>0</v>
      </c>
      <c r="I4010" s="317">
        <v>0</v>
      </c>
      <c r="J4010" s="317" t="s">
        <v>19</v>
      </c>
      <c r="K4010" s="317" t="s">
        <v>5432</v>
      </c>
      <c r="L4010" s="317" t="s">
        <v>9492</v>
      </c>
      <c r="M4010" s="317" t="e">
        <f>VLOOKUP(L4010,[2]Feuil1!$F:$F,1,)</f>
        <v>#N/A</v>
      </c>
      <c r="N4010" s="317"/>
    </row>
    <row r="4011" spans="1:14">
      <c r="A4011" s="317" t="str">
        <f>_xlfn.XLOOKUP(B4011,NRO!I:I,NRO!H:H)</f>
        <v>ACA</v>
      </c>
      <c r="B4011" s="317" t="s">
        <v>348</v>
      </c>
      <c r="C4011" s="317" t="s">
        <v>4121</v>
      </c>
      <c r="D4011" s="317">
        <v>14.713058999999999</v>
      </c>
      <c r="E4011" s="317">
        <v>-17.485434999999999</v>
      </c>
      <c r="F4011" s="317">
        <v>0</v>
      </c>
      <c r="G4011" s="317">
        <v>6</v>
      </c>
      <c r="H4011" s="317">
        <v>0</v>
      </c>
      <c r="I4011" s="317">
        <v>0</v>
      </c>
      <c r="J4011" s="317" t="s">
        <v>19</v>
      </c>
      <c r="K4011" s="317" t="s">
        <v>5432</v>
      </c>
      <c r="L4011" s="317" t="s">
        <v>9493</v>
      </c>
      <c r="M4011" s="317" t="e">
        <f>VLOOKUP(L4011,[2]Feuil1!$F:$F,1,)</f>
        <v>#N/A</v>
      </c>
      <c r="N4011" s="317"/>
    </row>
    <row r="4012" spans="1:14">
      <c r="A4012" s="317" t="str">
        <f>_xlfn.XLOOKUP(B4012,NRO!I:I,NRO!H:H)</f>
        <v>KLK</v>
      </c>
      <c r="B4012" s="317" t="s">
        <v>1076</v>
      </c>
      <c r="C4012" s="317" t="s">
        <v>3779</v>
      </c>
      <c r="D4012" s="317">
        <v>14.164350000000001</v>
      </c>
      <c r="E4012" s="317">
        <v>-16.055720000000001</v>
      </c>
      <c r="F4012" s="317">
        <v>0</v>
      </c>
      <c r="G4012" s="317">
        <v>8</v>
      </c>
      <c r="H4012" s="317">
        <v>0</v>
      </c>
      <c r="I4012" s="317">
        <v>0</v>
      </c>
      <c r="J4012" s="322" t="s">
        <v>41</v>
      </c>
      <c r="K4012" s="317" t="s">
        <v>5432</v>
      </c>
      <c r="L4012" s="317" t="s">
        <v>9494</v>
      </c>
      <c r="M4012" s="317" t="e">
        <f>VLOOKUP(L4012,[2]Feuil1!$F:$F,1,)</f>
        <v>#N/A</v>
      </c>
      <c r="N4012" s="317"/>
    </row>
    <row r="4013" spans="1:14">
      <c r="A4013" s="317" t="str">
        <f>_xlfn.XLOOKUP(B4013,NRO!I:I,NRO!H:H)</f>
        <v>ACA</v>
      </c>
      <c r="B4013" s="317" t="s">
        <v>599</v>
      </c>
      <c r="C4013" s="317" t="s">
        <v>4212</v>
      </c>
      <c r="D4013" s="317">
        <v>14.71034</v>
      </c>
      <c r="E4013" s="317">
        <v>-17.442830000000001</v>
      </c>
      <c r="F4013" s="317">
        <v>0</v>
      </c>
      <c r="G4013" s="317">
        <v>6</v>
      </c>
      <c r="H4013" s="317">
        <v>0</v>
      </c>
      <c r="I4013" s="317">
        <v>0</v>
      </c>
      <c r="J4013" s="317" t="s">
        <v>19</v>
      </c>
      <c r="K4013" s="317" t="s">
        <v>5432</v>
      </c>
      <c r="L4013" s="317" t="s">
        <v>9495</v>
      </c>
      <c r="M4013" s="317" t="e">
        <f>VLOOKUP(L4013,[2]Feuil1!$F:$F,1,)</f>
        <v>#N/A</v>
      </c>
      <c r="N4013" s="317"/>
    </row>
    <row r="4014" spans="1:14">
      <c r="A4014" s="317" t="str">
        <f>_xlfn.XLOOKUP(B4014,NRO!I:I,NRO!H:H)</f>
        <v>ACA</v>
      </c>
      <c r="B4014" s="317" t="s">
        <v>183</v>
      </c>
      <c r="C4014" s="317" t="s">
        <v>5163</v>
      </c>
      <c r="D4014" s="317">
        <v>14.6965</v>
      </c>
      <c r="E4014" s="317">
        <v>-17.460049999999999</v>
      </c>
      <c r="F4014" s="317">
        <v>0</v>
      </c>
      <c r="G4014" s="317">
        <v>48</v>
      </c>
      <c r="H4014" s="317">
        <v>0</v>
      </c>
      <c r="I4014" s="317">
        <v>0</v>
      </c>
      <c r="J4014" s="317" t="s">
        <v>19</v>
      </c>
      <c r="K4014" s="317" t="s">
        <v>5432</v>
      </c>
      <c r="L4014" s="317" t="s">
        <v>9496</v>
      </c>
      <c r="M4014" s="317" t="e">
        <f>VLOOKUP(L4014,[2]Feuil1!$F:$F,1,)</f>
        <v>#N/A</v>
      </c>
      <c r="N4014" s="317"/>
    </row>
    <row r="4015" spans="1:14">
      <c r="A4015" s="317" t="str">
        <f>_xlfn.XLOOKUP(B4015,NRO!I:I,NRO!H:H)</f>
        <v>SDF</v>
      </c>
      <c r="B4015" s="317" t="s">
        <v>427</v>
      </c>
      <c r="C4015" s="317" t="s">
        <v>5391</v>
      </c>
      <c r="D4015" s="317">
        <v>14.737508</v>
      </c>
      <c r="E4015" s="317">
        <v>-17.464380999999999</v>
      </c>
      <c r="F4015" s="317">
        <v>0</v>
      </c>
      <c r="G4015" s="317">
        <v>6</v>
      </c>
      <c r="H4015" s="317">
        <v>0</v>
      </c>
      <c r="I4015" s="317">
        <v>0</v>
      </c>
      <c r="J4015" s="317" t="s">
        <v>19</v>
      </c>
      <c r="K4015" s="317" t="s">
        <v>5432</v>
      </c>
      <c r="L4015" s="317" t="s">
        <v>9497</v>
      </c>
      <c r="M4015" s="317" t="e">
        <f>VLOOKUP(L4015,[2]Feuil1!$F:$F,1,)</f>
        <v>#N/A</v>
      </c>
      <c r="N4015" s="317"/>
    </row>
    <row r="4016" spans="1:14">
      <c r="A4016" s="317" t="str">
        <f>_xlfn.XLOOKUP(B4016,NRO!I:I,NRO!H:H)</f>
        <v>DMD</v>
      </c>
      <c r="B4016" s="317" t="s">
        <v>1538</v>
      </c>
      <c r="C4016" s="317" t="s">
        <v>4001</v>
      </c>
      <c r="D4016" s="317">
        <v>14.737920000000001</v>
      </c>
      <c r="E4016" s="317">
        <v>-17.118760000000002</v>
      </c>
      <c r="F4016" s="317">
        <v>0</v>
      </c>
      <c r="G4016" s="317">
        <v>8</v>
      </c>
      <c r="H4016" s="317">
        <v>0</v>
      </c>
      <c r="I4016" s="317">
        <v>0</v>
      </c>
      <c r="J4016" s="318" t="s">
        <v>12</v>
      </c>
      <c r="K4016" s="317" t="s">
        <v>5432</v>
      </c>
      <c r="L4016" s="317" t="s">
        <v>9498</v>
      </c>
      <c r="M4016" s="317" t="e">
        <f>VLOOKUP(L4016,[2]Feuil1!$F:$F,1,)</f>
        <v>#N/A</v>
      </c>
      <c r="N4016" s="317"/>
    </row>
    <row r="4017" spans="1:14">
      <c r="A4017" s="317" t="str">
        <f>_xlfn.XLOOKUP(B4017,NRO!I:I,NRO!H:H)</f>
        <v>MED</v>
      </c>
      <c r="B4017" s="317" t="s">
        <v>184</v>
      </c>
      <c r="C4017" s="317" t="s">
        <v>5392</v>
      </c>
      <c r="D4017" s="317">
        <v>14.6782</v>
      </c>
      <c r="E4017" s="317">
        <v>-17.444210000000002</v>
      </c>
      <c r="F4017" s="317">
        <v>0</v>
      </c>
      <c r="G4017" s="317">
        <v>6</v>
      </c>
      <c r="H4017" s="317">
        <v>0</v>
      </c>
      <c r="I4017" s="317">
        <v>0</v>
      </c>
      <c r="J4017" s="317" t="s">
        <v>19</v>
      </c>
      <c r="K4017" s="317" t="s">
        <v>5432</v>
      </c>
      <c r="L4017" s="317" t="s">
        <v>9499</v>
      </c>
      <c r="M4017" s="317" t="e">
        <f>VLOOKUP(L4017,[2]Feuil1!$F:$F,1,)</f>
        <v>#N/A</v>
      </c>
      <c r="N4017" s="317"/>
    </row>
    <row r="4018" spans="1:14">
      <c r="A4018" s="317" t="str">
        <f>_xlfn.XLOOKUP(B4018,NRO!I:I,NRO!H:H)</f>
        <v>HAN</v>
      </c>
      <c r="B4018" s="317" t="s">
        <v>259</v>
      </c>
      <c r="C4018" s="317" t="s">
        <v>4033</v>
      </c>
      <c r="D4018" s="317">
        <v>14.729699999999999</v>
      </c>
      <c r="E4018" s="317">
        <v>-17.4421</v>
      </c>
      <c r="F4018" s="317">
        <v>0</v>
      </c>
      <c r="G4018" s="317">
        <v>6</v>
      </c>
      <c r="H4018" s="317">
        <v>0</v>
      </c>
      <c r="I4018" s="317">
        <v>0</v>
      </c>
      <c r="J4018" s="317" t="s">
        <v>19</v>
      </c>
      <c r="K4018" s="317" t="s">
        <v>5432</v>
      </c>
      <c r="L4018" s="317" t="s">
        <v>9500</v>
      </c>
      <c r="M4018" s="317" t="e">
        <f>VLOOKUP(L4018,[2]Feuil1!$F:$F,1,)</f>
        <v>#N/A</v>
      </c>
      <c r="N4018" s="317"/>
    </row>
    <row r="4019" spans="1:14">
      <c r="A4019" s="317" t="str">
        <f>_xlfn.XLOOKUP(B4019,NRO!I:I,NRO!H:H)</f>
        <v>ALM</v>
      </c>
      <c r="B4019" s="317" t="s">
        <v>158</v>
      </c>
      <c r="C4019" s="317" t="s">
        <v>5042</v>
      </c>
      <c r="D4019" s="317">
        <v>14.73901</v>
      </c>
      <c r="E4019" s="317">
        <v>-17.51116</v>
      </c>
      <c r="F4019" s="317">
        <v>0</v>
      </c>
      <c r="G4019" s="317">
        <v>20</v>
      </c>
      <c r="H4019" s="317">
        <v>0</v>
      </c>
      <c r="I4019" s="317">
        <v>0</v>
      </c>
      <c r="J4019" s="317" t="s">
        <v>19</v>
      </c>
      <c r="K4019" s="317" t="s">
        <v>5432</v>
      </c>
      <c r="L4019" s="317" t="s">
        <v>9501</v>
      </c>
      <c r="M4019" s="317" t="e">
        <f>VLOOKUP(L4019,[2]Feuil1!$F:$F,1,)</f>
        <v>#N/A</v>
      </c>
      <c r="N4019" s="317"/>
    </row>
    <row r="4020" spans="1:14">
      <c r="A4020" s="317" t="str">
        <f>_xlfn.XLOOKUP(B4020,NRO!I:I,NRO!H:H)</f>
        <v>HAN</v>
      </c>
      <c r="B4020" s="317" t="s">
        <v>238</v>
      </c>
      <c r="C4020" s="317" t="s">
        <v>3771</v>
      </c>
      <c r="D4020" s="317">
        <v>14.7323</v>
      </c>
      <c r="E4020" s="317">
        <v>-17.430599999999998</v>
      </c>
      <c r="F4020" s="317">
        <v>0</v>
      </c>
      <c r="G4020" s="317">
        <v>6</v>
      </c>
      <c r="H4020" s="317">
        <v>0</v>
      </c>
      <c r="I4020" s="317">
        <v>0</v>
      </c>
      <c r="J4020" s="317" t="s">
        <v>19</v>
      </c>
      <c r="K4020" s="317" t="s">
        <v>5432</v>
      </c>
      <c r="L4020" s="317" t="s">
        <v>9502</v>
      </c>
      <c r="M4020" s="317" t="e">
        <f>VLOOKUP(L4020,[2]Feuil1!$F:$F,1,)</f>
        <v>#N/A</v>
      </c>
      <c r="N4020" s="317"/>
    </row>
    <row r="4021" spans="1:14">
      <c r="A4021" s="317" t="str">
        <f>_xlfn.XLOOKUP(B4021,NRO!I:I,NRO!H:H)</f>
        <v>THS</v>
      </c>
      <c r="B4021" s="317" t="s">
        <v>1371</v>
      </c>
      <c r="C4021" s="317" t="s">
        <v>3794</v>
      </c>
      <c r="D4021" s="317">
        <v>14.74851</v>
      </c>
      <c r="E4021" s="317">
        <v>-16.903500000000001</v>
      </c>
      <c r="F4021" s="317">
        <v>0</v>
      </c>
      <c r="G4021" s="317">
        <v>8</v>
      </c>
      <c r="H4021" s="317">
        <v>0</v>
      </c>
      <c r="I4021" s="317">
        <v>0</v>
      </c>
      <c r="J4021" s="320" t="s">
        <v>23</v>
      </c>
      <c r="K4021" s="317" t="s">
        <v>5432</v>
      </c>
      <c r="L4021" s="317" t="s">
        <v>9503</v>
      </c>
      <c r="M4021" s="317" t="e">
        <f>VLOOKUP(L4021,[2]Feuil1!$F:$F,1,)</f>
        <v>#N/A</v>
      </c>
      <c r="N4021" s="317"/>
    </row>
    <row r="4022" spans="1:14">
      <c r="A4022" s="317" t="str">
        <f>_xlfn.XLOOKUP(B4022,NRO!I:I,NRO!H:H)</f>
        <v>SGK</v>
      </c>
      <c r="B4022" s="317" t="s">
        <v>1447</v>
      </c>
      <c r="C4022" s="317" t="s">
        <v>3699</v>
      </c>
      <c r="D4022" s="317">
        <v>14.775600000000001</v>
      </c>
      <c r="E4022" s="317">
        <v>-17.279800000000002</v>
      </c>
      <c r="F4022" s="317">
        <v>0</v>
      </c>
      <c r="G4022" s="317">
        <v>8</v>
      </c>
      <c r="H4022" s="317">
        <v>0</v>
      </c>
      <c r="I4022" s="317">
        <v>0</v>
      </c>
      <c r="J4022" s="318" t="s">
        <v>12</v>
      </c>
      <c r="K4022" s="317" t="s">
        <v>5432</v>
      </c>
      <c r="L4022" s="317" t="s">
        <v>9504</v>
      </c>
      <c r="M4022" s="317" t="e">
        <f>VLOOKUP(L4022,[2]Feuil1!$F:$F,1,)</f>
        <v>#N/A</v>
      </c>
      <c r="N4022" s="317"/>
    </row>
    <row r="4023" spans="1:14">
      <c r="A4023" s="317" t="str">
        <f>_xlfn.XLOOKUP(B4023,NRO!I:I,NRO!H:H)</f>
        <v>SDF</v>
      </c>
      <c r="B4023" s="317" t="s">
        <v>533</v>
      </c>
      <c r="C4023" s="317" t="s">
        <v>5030</v>
      </c>
      <c r="D4023" s="317">
        <v>14.727650000000001</v>
      </c>
      <c r="E4023" s="317">
        <v>-17.459420000000001</v>
      </c>
      <c r="F4023" s="317">
        <v>0</v>
      </c>
      <c r="G4023" s="317">
        <v>6</v>
      </c>
      <c r="H4023" s="317">
        <v>0</v>
      </c>
      <c r="I4023" s="317">
        <v>0</v>
      </c>
      <c r="J4023" s="317" t="s">
        <v>19</v>
      </c>
      <c r="K4023" s="317" t="s">
        <v>5432</v>
      </c>
      <c r="L4023" s="317" t="s">
        <v>9505</v>
      </c>
      <c r="M4023" s="317" t="e">
        <f>VLOOKUP(L4023,[2]Feuil1!$F:$F,1,)</f>
        <v>#N/A</v>
      </c>
      <c r="N4023" s="317"/>
    </row>
    <row r="4024" spans="1:14">
      <c r="A4024" s="317" t="str">
        <f>_xlfn.XLOOKUP(B4024,NRO!I:I,NRO!H:H)</f>
        <v>THS</v>
      </c>
      <c r="B4024" s="317" t="s">
        <v>1017</v>
      </c>
      <c r="C4024" s="317" t="s">
        <v>3703</v>
      </c>
      <c r="D4024" s="317">
        <v>14.40963</v>
      </c>
      <c r="E4024" s="317">
        <v>-16.9572</v>
      </c>
      <c r="F4024" s="317">
        <v>0</v>
      </c>
      <c r="G4024" s="317">
        <v>8</v>
      </c>
      <c r="H4024" s="317">
        <v>0</v>
      </c>
      <c r="I4024" s="317">
        <v>0</v>
      </c>
      <c r="J4024" s="320" t="s">
        <v>23</v>
      </c>
      <c r="K4024" s="317" t="s">
        <v>5432</v>
      </c>
      <c r="L4024" s="317" t="s">
        <v>9506</v>
      </c>
      <c r="M4024" s="317" t="e">
        <f>VLOOKUP(L4024,[2]Feuil1!$F:$F,1,)</f>
        <v>#N/A</v>
      </c>
      <c r="N4024" s="317"/>
    </row>
    <row r="4025" spans="1:14">
      <c r="A4025" s="317" t="str">
        <f>_xlfn.XLOOKUP(B4025,NRO!I:I,NRO!H:H)</f>
        <v>ALM</v>
      </c>
      <c r="B4025" s="317" t="s">
        <v>263</v>
      </c>
      <c r="C4025" s="317" t="s">
        <v>3743</v>
      </c>
      <c r="D4025" s="317">
        <v>14.729896</v>
      </c>
      <c r="E4025" s="317">
        <v>-17.503713000000001</v>
      </c>
      <c r="F4025" s="317">
        <v>0</v>
      </c>
      <c r="G4025" s="317">
        <v>6</v>
      </c>
      <c r="H4025" s="317">
        <v>0</v>
      </c>
      <c r="I4025" s="317">
        <v>0</v>
      </c>
      <c r="J4025" s="317" t="s">
        <v>19</v>
      </c>
      <c r="K4025" s="317" t="s">
        <v>5432</v>
      </c>
      <c r="L4025" s="317" t="s">
        <v>9507</v>
      </c>
      <c r="M4025" s="317" t="e">
        <f>VLOOKUP(L4025,[2]Feuil1!$F:$F,1,)</f>
        <v>#N/A</v>
      </c>
      <c r="N4025" s="317"/>
    </row>
    <row r="4026" spans="1:14">
      <c r="A4026" s="317" t="str">
        <f>_xlfn.XLOOKUP(B4026,NRO!I:I,NRO!H:H)</f>
        <v>KMR</v>
      </c>
      <c r="B4026" s="317" t="s">
        <v>1522</v>
      </c>
      <c r="C4026" s="317" t="s">
        <v>3892</v>
      </c>
      <c r="D4026" s="317">
        <v>14.790039999999999</v>
      </c>
      <c r="E4026" s="317">
        <v>-17.311129999999999</v>
      </c>
      <c r="F4026" s="317">
        <v>0</v>
      </c>
      <c r="G4026" s="317">
        <v>8</v>
      </c>
      <c r="H4026" s="317">
        <v>0</v>
      </c>
      <c r="I4026" s="317">
        <v>0</v>
      </c>
      <c r="J4026" s="318" t="s">
        <v>12</v>
      </c>
      <c r="K4026" s="317" t="s">
        <v>5432</v>
      </c>
      <c r="L4026" s="317" t="s">
        <v>9508</v>
      </c>
      <c r="M4026" s="317" t="e">
        <f>VLOOKUP(L4026,[2]Feuil1!$F:$F,1,)</f>
        <v>#N/A</v>
      </c>
      <c r="N4026" s="317"/>
    </row>
    <row r="4027" spans="1:14">
      <c r="A4027" s="317" t="str">
        <f>_xlfn.XLOOKUP(B4027,NRO!I:I,NRO!H:H)</f>
        <v>SVD</v>
      </c>
      <c r="B4027" s="317" t="s">
        <v>294</v>
      </c>
      <c r="C4027" s="317" t="s">
        <v>3947</v>
      </c>
      <c r="D4027" s="317">
        <v>14.721848</v>
      </c>
      <c r="E4027" s="317">
        <v>-17.469778999999999</v>
      </c>
      <c r="F4027" s="317">
        <v>0</v>
      </c>
      <c r="G4027" s="317">
        <v>6</v>
      </c>
      <c r="H4027" s="317">
        <v>0</v>
      </c>
      <c r="I4027" s="317">
        <v>0</v>
      </c>
      <c r="J4027" s="317" t="s">
        <v>19</v>
      </c>
      <c r="K4027" s="317" t="s">
        <v>5432</v>
      </c>
      <c r="L4027" s="317" t="s">
        <v>9509</v>
      </c>
      <c r="M4027" s="317" t="e">
        <f>VLOOKUP(L4027,[2]Feuil1!$F:$F,1,)</f>
        <v>#N/A</v>
      </c>
      <c r="N4027" s="317"/>
    </row>
    <row r="4028" spans="1:14">
      <c r="A4028" s="317" t="str">
        <f>_xlfn.XLOOKUP(B4028,NRO!I:I,NRO!H:H)</f>
        <v>GDW</v>
      </c>
      <c r="B4028" s="317" t="s">
        <v>945</v>
      </c>
      <c r="C4028" s="317" t="s">
        <v>3779</v>
      </c>
      <c r="D4028" s="317">
        <v>14.76821</v>
      </c>
      <c r="E4028" s="317">
        <v>-17.394659999999998</v>
      </c>
      <c r="F4028" s="317">
        <v>0</v>
      </c>
      <c r="G4028" s="317">
        <v>8</v>
      </c>
      <c r="H4028" s="317">
        <v>0</v>
      </c>
      <c r="I4028" s="317">
        <v>0</v>
      </c>
      <c r="J4028" s="318" t="s">
        <v>12</v>
      </c>
      <c r="K4028" s="317" t="s">
        <v>5432</v>
      </c>
      <c r="L4028" s="317" t="s">
        <v>9510</v>
      </c>
      <c r="M4028" s="317" t="e">
        <f>VLOOKUP(L4028,[2]Feuil1!$F:$F,1,)</f>
        <v>#N/A</v>
      </c>
      <c r="N4028" s="317"/>
    </row>
    <row r="4029" spans="1:14">
      <c r="A4029" s="317" t="str">
        <f>_xlfn.XLOOKUP(B4029,NRO!I:I,NRO!H:H)</f>
        <v>GDW</v>
      </c>
      <c r="B4029" s="317" t="s">
        <v>1567</v>
      </c>
      <c r="C4029" s="317" t="s">
        <v>3899</v>
      </c>
      <c r="D4029" s="317">
        <v>14.781689999999999</v>
      </c>
      <c r="E4029" s="317">
        <v>-17.375170000000001</v>
      </c>
      <c r="F4029" s="317">
        <v>0</v>
      </c>
      <c r="G4029" s="317">
        <v>8</v>
      </c>
      <c r="H4029" s="317">
        <v>0</v>
      </c>
      <c r="I4029" s="317">
        <v>0</v>
      </c>
      <c r="J4029" s="318" t="s">
        <v>12</v>
      </c>
      <c r="K4029" s="317" t="s">
        <v>5432</v>
      </c>
      <c r="L4029" s="317" t="s">
        <v>9511</v>
      </c>
      <c r="M4029" s="317" t="e">
        <f>VLOOKUP(L4029,[2]Feuil1!$F:$F,1,)</f>
        <v>#N/A</v>
      </c>
      <c r="N4029" s="317"/>
    </row>
    <row r="4030" spans="1:14">
      <c r="A4030" s="317" t="str">
        <f>_xlfn.XLOOKUP(B4030,NRO!I:I,NRO!H:H)</f>
        <v>YOF</v>
      </c>
      <c r="B4030" s="317" t="s">
        <v>860</v>
      </c>
      <c r="C4030" s="317" t="s">
        <v>4385</v>
      </c>
      <c r="D4030" s="317">
        <v>14.739929999999999</v>
      </c>
      <c r="E4030" s="317">
        <v>-17.504429999999999</v>
      </c>
      <c r="F4030" s="317">
        <v>0</v>
      </c>
      <c r="G4030" s="317">
        <v>6</v>
      </c>
      <c r="H4030" s="317">
        <v>0</v>
      </c>
      <c r="I4030" s="317">
        <v>0</v>
      </c>
      <c r="J4030" s="317" t="s">
        <v>19</v>
      </c>
      <c r="K4030" s="317" t="s">
        <v>5432</v>
      </c>
      <c r="L4030" s="317" t="s">
        <v>9512</v>
      </c>
      <c r="M4030" s="317" t="e">
        <f>VLOOKUP(L4030,[2]Feuil1!$F:$F,1,)</f>
        <v>#N/A</v>
      </c>
      <c r="N4030" s="317"/>
    </row>
    <row r="4031" spans="1:14">
      <c r="A4031" s="317" t="str">
        <f>_xlfn.XLOOKUP(B4031,NRO!I:I,NRO!H:H)</f>
        <v>MBO</v>
      </c>
      <c r="B4031" s="317" t="s">
        <v>1689</v>
      </c>
      <c r="C4031" s="317" t="s">
        <v>4548</v>
      </c>
      <c r="D4031" s="317">
        <v>15.12782</v>
      </c>
      <c r="E4031" s="317">
        <v>-16.884920000000001</v>
      </c>
      <c r="F4031" s="317">
        <v>0</v>
      </c>
      <c r="G4031" s="317">
        <v>6</v>
      </c>
      <c r="H4031" s="317">
        <v>0</v>
      </c>
      <c r="I4031" s="317">
        <v>0</v>
      </c>
      <c r="J4031" s="320" t="s">
        <v>23</v>
      </c>
      <c r="K4031" s="317" t="s">
        <v>5432</v>
      </c>
      <c r="L4031" s="317" t="s">
        <v>9513</v>
      </c>
      <c r="M4031" s="317" t="str">
        <f>VLOOKUP(L4031,[2]Feuil1!$F:$F,1,)</f>
        <v>O_MBO_A07_MEB01-A15_7</v>
      </c>
      <c r="N4031" s="317"/>
    </row>
    <row r="4032" spans="1:14">
      <c r="A4032" s="317" t="str">
        <f>_xlfn.XLOOKUP(B4032,NRO!I:I,NRO!H:H)</f>
        <v>YOF</v>
      </c>
      <c r="B4032" s="317" t="s">
        <v>860</v>
      </c>
      <c r="C4032" s="317" t="s">
        <v>3810</v>
      </c>
      <c r="D4032" s="317">
        <v>14.739929999999999</v>
      </c>
      <c r="E4032" s="317">
        <v>-17.50441</v>
      </c>
      <c r="F4032" s="317">
        <v>0</v>
      </c>
      <c r="G4032" s="317">
        <v>6</v>
      </c>
      <c r="H4032" s="317">
        <v>0</v>
      </c>
      <c r="I4032" s="317">
        <v>0</v>
      </c>
      <c r="J4032" s="317" t="s">
        <v>19</v>
      </c>
      <c r="K4032" s="317" t="s">
        <v>5432</v>
      </c>
      <c r="L4032" s="317" t="s">
        <v>9514</v>
      </c>
      <c r="M4032" s="317" t="e">
        <f>VLOOKUP(L4032,[2]Feuil1!$F:$F,1,)</f>
        <v>#N/A</v>
      </c>
      <c r="N4032" s="317"/>
    </row>
    <row r="4033" spans="1:14">
      <c r="A4033" s="317" t="str">
        <f>_xlfn.XLOOKUP(B4033,NRO!I:I,NRO!H:H)</f>
        <v>GDW</v>
      </c>
      <c r="B4033" s="317" t="s">
        <v>945</v>
      </c>
      <c r="C4033" s="317" t="s">
        <v>3917</v>
      </c>
      <c r="D4033" s="317">
        <v>14.768599999999999</v>
      </c>
      <c r="E4033" s="317">
        <v>-17.395309999999998</v>
      </c>
      <c r="F4033" s="317">
        <v>0</v>
      </c>
      <c r="G4033" s="317">
        <v>8</v>
      </c>
      <c r="H4033" s="317">
        <v>0</v>
      </c>
      <c r="I4033" s="317">
        <v>0</v>
      </c>
      <c r="J4033" s="318" t="s">
        <v>12</v>
      </c>
      <c r="K4033" s="317" t="s">
        <v>5432</v>
      </c>
      <c r="L4033" s="317" t="s">
        <v>9515</v>
      </c>
      <c r="M4033" s="317" t="e">
        <f>VLOOKUP(L4033,[2]Feuil1!$F:$F,1,)</f>
        <v>#N/A</v>
      </c>
      <c r="N4033" s="317"/>
    </row>
    <row r="4034" spans="1:14">
      <c r="A4034" s="317" t="str">
        <f>_xlfn.XLOOKUP(B4034,NRO!I:I,NRO!H:H)</f>
        <v>ZIG</v>
      </c>
      <c r="B4034" s="317" t="s">
        <v>812</v>
      </c>
      <c r="C4034" s="317" t="s">
        <v>4833</v>
      </c>
      <c r="D4034" s="317">
        <v>12.55531</v>
      </c>
      <c r="E4034" s="317">
        <v>-16.271149999999999</v>
      </c>
      <c r="F4034" s="317">
        <v>0</v>
      </c>
      <c r="G4034" s="317">
        <v>6</v>
      </c>
      <c r="H4034" s="317">
        <v>0</v>
      </c>
      <c r="I4034" s="317">
        <v>0</v>
      </c>
      <c r="J4034" s="319" t="s">
        <v>17</v>
      </c>
      <c r="K4034" s="317" t="s">
        <v>5432</v>
      </c>
      <c r="L4034" s="317" t="s">
        <v>9516</v>
      </c>
      <c r="M4034" s="317" t="e">
        <f>VLOOKUP(L4034,[2]Feuil1!$F:$F,1,)</f>
        <v>#N/A</v>
      </c>
      <c r="N4034" s="317"/>
    </row>
    <row r="4035" spans="1:14">
      <c r="A4035" s="317" t="str">
        <f>_xlfn.XLOOKUP(B4035,NRO!I:I,NRO!H:H)</f>
        <v>YOF</v>
      </c>
      <c r="B4035" s="317" t="s">
        <v>860</v>
      </c>
      <c r="C4035" s="317" t="s">
        <v>3943</v>
      </c>
      <c r="D4035" s="317">
        <v>14.740220000000001</v>
      </c>
      <c r="E4035" s="317">
        <v>-17.504069999999999</v>
      </c>
      <c r="F4035" s="317">
        <v>0</v>
      </c>
      <c r="G4035" s="317">
        <v>6</v>
      </c>
      <c r="H4035" s="317">
        <v>0</v>
      </c>
      <c r="I4035" s="317">
        <v>0</v>
      </c>
      <c r="J4035" s="317" t="s">
        <v>19</v>
      </c>
      <c r="K4035" s="317" t="s">
        <v>5432</v>
      </c>
      <c r="L4035" s="317" t="s">
        <v>9517</v>
      </c>
      <c r="M4035" s="317" t="e">
        <f>VLOOKUP(L4035,[2]Feuil1!$F:$F,1,)</f>
        <v>#N/A</v>
      </c>
      <c r="N4035" s="317"/>
    </row>
    <row r="4036" spans="1:14">
      <c r="A4036" s="317" t="str">
        <f>_xlfn.XLOOKUP(B4036,NRO!I:I,NRO!H:H)</f>
        <v>BIG</v>
      </c>
      <c r="B4036" s="317" t="s">
        <v>1492</v>
      </c>
      <c r="C4036" s="317" t="s">
        <v>3717</v>
      </c>
      <c r="D4036" s="317">
        <v>12.797230000000001</v>
      </c>
      <c r="E4036" s="317">
        <v>-16.229199999999999</v>
      </c>
      <c r="F4036" s="317">
        <v>0</v>
      </c>
      <c r="G4036" s="317">
        <v>8</v>
      </c>
      <c r="H4036" s="317">
        <v>0</v>
      </c>
      <c r="I4036" s="317">
        <v>0</v>
      </c>
      <c r="J4036" s="319" t="s">
        <v>17</v>
      </c>
      <c r="K4036" s="317" t="s">
        <v>5432</v>
      </c>
      <c r="L4036" s="317" t="s">
        <v>9518</v>
      </c>
      <c r="M4036" s="317" t="str">
        <f>VLOOKUP(L4036,[2]Feuil1!$F:$F,1,)</f>
        <v>O_BIG_A04_PBO93_7</v>
      </c>
      <c r="N4036" s="317"/>
    </row>
    <row r="4037" spans="1:14">
      <c r="A4037" s="317" t="str">
        <f>_xlfn.XLOOKUP(B4037,NRO!I:I,NRO!H:H)</f>
        <v>BIG</v>
      </c>
      <c r="B4037" s="317" t="s">
        <v>1492</v>
      </c>
      <c r="C4037" s="317" t="s">
        <v>3785</v>
      </c>
      <c r="D4037" s="317">
        <v>12.80092</v>
      </c>
      <c r="E4037" s="317">
        <v>-16.230160000000001</v>
      </c>
      <c r="F4037" s="317">
        <v>0</v>
      </c>
      <c r="G4037" s="317">
        <v>8</v>
      </c>
      <c r="H4037" s="317">
        <v>0</v>
      </c>
      <c r="I4037" s="317">
        <v>0</v>
      </c>
      <c r="J4037" s="319" t="s">
        <v>17</v>
      </c>
      <c r="K4037" s="317" t="s">
        <v>5432</v>
      </c>
      <c r="L4037" s="317" t="s">
        <v>9519</v>
      </c>
      <c r="M4037" s="317" t="e">
        <f>VLOOKUP(L4037,[2]Feuil1!$F:$F,1,)</f>
        <v>#N/A</v>
      </c>
      <c r="N4037" s="317"/>
    </row>
    <row r="4038" spans="1:14">
      <c r="A4038" s="317" t="str">
        <f>_xlfn.XLOOKUP(B4038,NRO!I:I,NRO!H:H)</f>
        <v>CAM</v>
      </c>
      <c r="B4038" s="317" t="s">
        <v>737</v>
      </c>
      <c r="C4038" s="317" t="s">
        <v>4043</v>
      </c>
      <c r="D4038" s="317">
        <v>14.762460000000001</v>
      </c>
      <c r="E4038" s="317">
        <v>-17.414459999999998</v>
      </c>
      <c r="F4038" s="317">
        <v>0</v>
      </c>
      <c r="G4038" s="317">
        <v>6</v>
      </c>
      <c r="H4038" s="317">
        <v>0</v>
      </c>
      <c r="I4038" s="317">
        <v>0</v>
      </c>
      <c r="J4038" s="318" t="s">
        <v>12</v>
      </c>
      <c r="K4038" s="317" t="s">
        <v>5432</v>
      </c>
      <c r="L4038" s="317" t="s">
        <v>9520</v>
      </c>
      <c r="M4038" s="317" t="e">
        <f>VLOOKUP(L4038,[2]Feuil1!$F:$F,1,)</f>
        <v>#N/A</v>
      </c>
      <c r="N4038" s="317"/>
    </row>
    <row r="4039" spans="1:14">
      <c r="A4039" s="317" t="str">
        <f>_xlfn.XLOOKUP(B4039,NRO!I:I,NRO!H:H)</f>
        <v>CAM</v>
      </c>
      <c r="B4039" s="317" t="s">
        <v>737</v>
      </c>
      <c r="C4039" s="317" t="s">
        <v>4070</v>
      </c>
      <c r="D4039" s="317">
        <v>14.76474</v>
      </c>
      <c r="E4039" s="317">
        <v>-17.414269999999998</v>
      </c>
      <c r="F4039" s="317">
        <v>0</v>
      </c>
      <c r="G4039" s="317">
        <v>6</v>
      </c>
      <c r="H4039" s="317">
        <v>0</v>
      </c>
      <c r="I4039" s="317">
        <v>0</v>
      </c>
      <c r="J4039" s="318" t="s">
        <v>12</v>
      </c>
      <c r="K4039" s="317" t="s">
        <v>5432</v>
      </c>
      <c r="L4039" s="317" t="s">
        <v>9521</v>
      </c>
      <c r="M4039" s="317" t="str">
        <f>VLOOKUP(L4039,[2]Feuil1!$F:$F,1,)</f>
        <v>O_CAM_H13_306-307_7</v>
      </c>
      <c r="N4039" s="317"/>
    </row>
    <row r="4040" spans="1:14">
      <c r="A4040" s="317" t="str">
        <f>_xlfn.XLOOKUP(B4040,NRO!I:I,NRO!H:H)</f>
        <v>TIA</v>
      </c>
      <c r="B4040" s="317" t="s">
        <v>846</v>
      </c>
      <c r="C4040" s="317" t="s">
        <v>3724</v>
      </c>
      <c r="D4040" s="317">
        <v>14.741300000000001</v>
      </c>
      <c r="E4040" s="317">
        <v>-17.413879999999999</v>
      </c>
      <c r="F4040" s="317">
        <v>0</v>
      </c>
      <c r="G4040" s="317">
        <v>8</v>
      </c>
      <c r="H4040" s="317">
        <v>0</v>
      </c>
      <c r="I4040" s="317">
        <v>0</v>
      </c>
      <c r="J4040" s="318" t="s">
        <v>12</v>
      </c>
      <c r="K4040" s="317" t="s">
        <v>5432</v>
      </c>
      <c r="L4040" s="317" t="s">
        <v>9522</v>
      </c>
      <c r="M4040" s="317" t="e">
        <f>VLOOKUP(L4040,[2]Feuil1!$F:$F,1,)</f>
        <v>#N/A</v>
      </c>
      <c r="N4040" s="317"/>
    </row>
    <row r="4041" spans="1:14">
      <c r="A4041" s="317" t="str">
        <f>_xlfn.XLOOKUP(B4041,NRO!I:I,NRO!H:H)</f>
        <v>BKL</v>
      </c>
      <c r="B4041" s="317" t="s">
        <v>1646</v>
      </c>
      <c r="C4041" s="317" t="s">
        <v>3964</v>
      </c>
      <c r="D4041" s="317">
        <v>14.903029999999999</v>
      </c>
      <c r="E4041" s="317">
        <v>-12.459630000000001</v>
      </c>
      <c r="F4041" s="317">
        <v>0</v>
      </c>
      <c r="G4041" s="317">
        <v>8</v>
      </c>
      <c r="H4041" s="317">
        <v>0</v>
      </c>
      <c r="I4041" s="317">
        <v>0</v>
      </c>
      <c r="J4041" s="323" t="s">
        <v>9</v>
      </c>
      <c r="K4041" s="317" t="s">
        <v>5432</v>
      </c>
      <c r="L4041" s="317" t="s">
        <v>9523</v>
      </c>
      <c r="M4041" s="317" t="e">
        <f>VLOOKUP(L4041,[2]Feuil1!$F:$F,1,)</f>
        <v>#N/A</v>
      </c>
      <c r="N4041" s="317"/>
    </row>
    <row r="4042" spans="1:14">
      <c r="A4042" s="317" t="str">
        <f>_xlfn.XLOOKUP(B4042,NRO!I:I,NRO!H:H)</f>
        <v>THS</v>
      </c>
      <c r="B4042" s="317" t="s">
        <v>1130</v>
      </c>
      <c r="C4042" s="317" t="s">
        <v>4118</v>
      </c>
      <c r="D4042" s="317">
        <v>14.80316</v>
      </c>
      <c r="E4042" s="317">
        <v>-16.904589999999999</v>
      </c>
      <c r="F4042" s="317">
        <v>0</v>
      </c>
      <c r="G4042" s="317">
        <v>8</v>
      </c>
      <c r="H4042" s="317">
        <v>0</v>
      </c>
      <c r="I4042" s="317">
        <v>0</v>
      </c>
      <c r="J4042" s="320" t="s">
        <v>23</v>
      </c>
      <c r="K4042" s="317" t="s">
        <v>5432</v>
      </c>
      <c r="L4042" s="317" t="s">
        <v>9524</v>
      </c>
      <c r="M4042" s="317" t="e">
        <f>VLOOKUP(L4042,[2]Feuil1!$F:$F,1,)</f>
        <v>#N/A</v>
      </c>
      <c r="N4042" s="317"/>
    </row>
    <row r="4043" spans="1:14">
      <c r="A4043" s="317" t="str">
        <f>_xlfn.XLOOKUP(B4043,NRO!I:I,NRO!H:H)</f>
        <v>MED</v>
      </c>
      <c r="B4043" s="317" t="s">
        <v>275</v>
      </c>
      <c r="C4043" s="317" t="s">
        <v>4336</v>
      </c>
      <c r="D4043" s="317">
        <v>14.69017</v>
      </c>
      <c r="E4043" s="317">
        <v>-17.449950000000001</v>
      </c>
      <c r="F4043" s="317">
        <v>0</v>
      </c>
      <c r="G4043" s="317">
        <v>24</v>
      </c>
      <c r="H4043" s="317">
        <v>0</v>
      </c>
      <c r="I4043" s="317">
        <v>0</v>
      </c>
      <c r="J4043" s="317" t="s">
        <v>19</v>
      </c>
      <c r="K4043" s="317" t="s">
        <v>5432</v>
      </c>
      <c r="L4043" s="317" t="s">
        <v>9525</v>
      </c>
      <c r="M4043" s="317" t="e">
        <f>VLOOKUP(L4043,[2]Feuil1!$F:$F,1,)</f>
        <v>#N/A</v>
      </c>
      <c r="N4043" s="317"/>
    </row>
    <row r="4044" spans="1:14">
      <c r="A4044" s="317" t="str">
        <f>_xlfn.XLOOKUP(B4044,NRO!I:I,NRO!H:H)</f>
        <v>THS</v>
      </c>
      <c r="B4044" s="317" t="s">
        <v>1130</v>
      </c>
      <c r="C4044" s="317" t="s">
        <v>4116</v>
      </c>
      <c r="D4044" s="317">
        <v>14.80527</v>
      </c>
      <c r="E4044" s="317">
        <v>-16.897400000000001</v>
      </c>
      <c r="F4044" s="317">
        <v>0</v>
      </c>
      <c r="G4044" s="317">
        <v>8</v>
      </c>
      <c r="H4044" s="317">
        <v>0</v>
      </c>
      <c r="I4044" s="317">
        <v>0</v>
      </c>
      <c r="J4044" s="320" t="s">
        <v>23</v>
      </c>
      <c r="K4044" s="317" t="s">
        <v>5432</v>
      </c>
      <c r="L4044" s="317" t="s">
        <v>9526</v>
      </c>
      <c r="M4044" s="317" t="e">
        <f>VLOOKUP(L4044,[2]Feuil1!$F:$F,1,)</f>
        <v>#N/A</v>
      </c>
      <c r="N4044" s="317"/>
    </row>
    <row r="4045" spans="1:14">
      <c r="A4045" s="317" t="str">
        <f>_xlfn.XLOOKUP(B4045,NRO!I:I,NRO!H:H)</f>
        <v>SGK</v>
      </c>
      <c r="B4045" s="317" t="s">
        <v>1256</v>
      </c>
      <c r="C4045" s="317" t="s">
        <v>4469</v>
      </c>
      <c r="D4045" s="317">
        <v>14.757910000000001</v>
      </c>
      <c r="E4045" s="317">
        <v>-17.257339999999999</v>
      </c>
      <c r="F4045" s="317">
        <v>0</v>
      </c>
      <c r="G4045" s="317">
        <v>8</v>
      </c>
      <c r="H4045" s="317">
        <v>0</v>
      </c>
      <c r="I4045" s="317">
        <v>0</v>
      </c>
      <c r="J4045" s="318" t="s">
        <v>12</v>
      </c>
      <c r="K4045" s="317" t="s">
        <v>5432</v>
      </c>
      <c r="L4045" s="317" t="s">
        <v>9527</v>
      </c>
      <c r="M4045" s="317" t="e">
        <f>VLOOKUP(L4045,[2]Feuil1!$F:$F,1,)</f>
        <v>#N/A</v>
      </c>
      <c r="N4045" s="317"/>
    </row>
    <row r="4046" spans="1:14">
      <c r="A4046" s="317" t="str">
        <f>_xlfn.XLOOKUP(B4046,NRO!I:I,NRO!H:H)</f>
        <v>SGK</v>
      </c>
      <c r="B4046" s="317" t="s">
        <v>1256</v>
      </c>
      <c r="C4046" s="317" t="s">
        <v>4468</v>
      </c>
      <c r="D4046" s="317">
        <v>14.757440000000001</v>
      </c>
      <c r="E4046" s="317">
        <v>-17.257149999999999</v>
      </c>
      <c r="F4046" s="317">
        <v>0</v>
      </c>
      <c r="G4046" s="317">
        <v>8</v>
      </c>
      <c r="H4046" s="317">
        <v>0</v>
      </c>
      <c r="I4046" s="317">
        <v>0</v>
      </c>
      <c r="J4046" s="318" t="s">
        <v>12</v>
      </c>
      <c r="K4046" s="317" t="s">
        <v>5432</v>
      </c>
      <c r="L4046" s="317" t="s">
        <v>9528</v>
      </c>
      <c r="M4046" s="317" t="e">
        <f>VLOOKUP(L4046,[2]Feuil1!$F:$F,1,)</f>
        <v>#N/A</v>
      </c>
      <c r="N4046" s="317"/>
    </row>
    <row r="4047" spans="1:14">
      <c r="A4047" s="317" t="str">
        <f>_xlfn.XLOOKUP(B4047,NRO!I:I,NRO!H:H)</f>
        <v>BKL</v>
      </c>
      <c r="B4047" s="317" t="s">
        <v>1590</v>
      </c>
      <c r="C4047" s="317" t="s">
        <v>3715</v>
      </c>
      <c r="D4047" s="317">
        <v>14.89673</v>
      </c>
      <c r="E4047" s="317">
        <v>-12.45603</v>
      </c>
      <c r="F4047" s="317">
        <v>0</v>
      </c>
      <c r="G4047" s="317">
        <v>8</v>
      </c>
      <c r="H4047" s="317">
        <v>0</v>
      </c>
      <c r="I4047" s="317">
        <v>0</v>
      </c>
      <c r="J4047" s="323" t="s">
        <v>9</v>
      </c>
      <c r="K4047" s="317" t="s">
        <v>5432</v>
      </c>
      <c r="L4047" s="317" t="s">
        <v>9529</v>
      </c>
      <c r="M4047" s="317" t="e">
        <f>VLOOKUP(L4047,[2]Feuil1!$F:$F,1,)</f>
        <v>#N/A</v>
      </c>
      <c r="N4047" s="317"/>
    </row>
    <row r="4048" spans="1:14">
      <c r="A4048" s="317" t="str">
        <f>_xlfn.XLOOKUP(B4048,NRO!I:I,NRO!H:H)</f>
        <v>GDW</v>
      </c>
      <c r="B4048" s="317" t="s">
        <v>680</v>
      </c>
      <c r="C4048" s="317" t="s">
        <v>3754</v>
      </c>
      <c r="D4048" s="317">
        <v>14.786</v>
      </c>
      <c r="E4048" s="317">
        <v>-17.366910000000001</v>
      </c>
      <c r="F4048" s="317">
        <v>0</v>
      </c>
      <c r="G4048" s="317">
        <v>6</v>
      </c>
      <c r="H4048" s="317">
        <v>0</v>
      </c>
      <c r="I4048" s="317">
        <v>0</v>
      </c>
      <c r="J4048" s="318" t="s">
        <v>12</v>
      </c>
      <c r="K4048" s="317" t="s">
        <v>5432</v>
      </c>
      <c r="L4048" s="317" t="s">
        <v>9530</v>
      </c>
      <c r="M4048" s="317" t="e">
        <f>VLOOKUP(L4048,[2]Feuil1!$F:$F,1,)</f>
        <v>#N/A</v>
      </c>
      <c r="N4048" s="317"/>
    </row>
    <row r="4049" spans="1:14">
      <c r="A4049" s="317" t="str">
        <f>_xlfn.XLOOKUP(B4049,NRO!I:I,NRO!H:H)</f>
        <v>THS</v>
      </c>
      <c r="B4049" s="317" t="s">
        <v>1130</v>
      </c>
      <c r="C4049" s="317" t="s">
        <v>4412</v>
      </c>
      <c r="D4049" s="317">
        <v>14.810919999999999</v>
      </c>
      <c r="E4049" s="317">
        <v>-16.904920000000001</v>
      </c>
      <c r="F4049" s="317">
        <v>0</v>
      </c>
      <c r="G4049" s="317">
        <v>8</v>
      </c>
      <c r="H4049" s="317">
        <v>0</v>
      </c>
      <c r="I4049" s="317">
        <v>0</v>
      </c>
      <c r="J4049" s="320" t="s">
        <v>23</v>
      </c>
      <c r="K4049" s="317" t="s">
        <v>5432</v>
      </c>
      <c r="L4049" s="317" t="s">
        <v>9531</v>
      </c>
      <c r="M4049" s="317" t="e">
        <f>VLOOKUP(L4049,[2]Feuil1!$F:$F,1,)</f>
        <v>#N/A</v>
      </c>
      <c r="N4049" s="317"/>
    </row>
    <row r="4050" spans="1:14">
      <c r="A4050" s="317" t="str">
        <f>_xlfn.XLOOKUP(B4050,NRO!I:I,NRO!H:H)</f>
        <v>SGK</v>
      </c>
      <c r="B4050" s="317" t="s">
        <v>1256</v>
      </c>
      <c r="C4050" s="317" t="s">
        <v>4462</v>
      </c>
      <c r="D4050" s="317">
        <v>14.763489999999999</v>
      </c>
      <c r="E4050" s="317">
        <v>-17.25366</v>
      </c>
      <c r="F4050" s="317">
        <v>0</v>
      </c>
      <c r="G4050" s="317">
        <v>8</v>
      </c>
      <c r="H4050" s="317">
        <v>0</v>
      </c>
      <c r="I4050" s="317">
        <v>0</v>
      </c>
      <c r="J4050" s="318" t="s">
        <v>12</v>
      </c>
      <c r="K4050" s="317" t="s">
        <v>5432</v>
      </c>
      <c r="L4050" s="317" t="s">
        <v>9532</v>
      </c>
      <c r="M4050" s="317" t="e">
        <f>VLOOKUP(L4050,[2]Feuil1!$F:$F,1,)</f>
        <v>#N/A</v>
      </c>
      <c r="N4050" s="317"/>
    </row>
    <row r="4051" spans="1:14">
      <c r="A4051" s="317" t="str">
        <f>_xlfn.XLOOKUP(B4051,NRO!I:I,NRO!H:H)</f>
        <v>THS</v>
      </c>
      <c r="B4051" s="317" t="s">
        <v>1130</v>
      </c>
      <c r="C4051" s="317" t="s">
        <v>4453</v>
      </c>
      <c r="D4051" s="317">
        <v>14.80425</v>
      </c>
      <c r="E4051" s="317">
        <v>-16.904710000000001</v>
      </c>
      <c r="F4051" s="317">
        <v>0</v>
      </c>
      <c r="G4051" s="317">
        <v>8</v>
      </c>
      <c r="H4051" s="317">
        <v>0</v>
      </c>
      <c r="I4051" s="317">
        <v>0</v>
      </c>
      <c r="J4051" s="320" t="s">
        <v>23</v>
      </c>
      <c r="K4051" s="317" t="s">
        <v>5432</v>
      </c>
      <c r="L4051" s="317" t="s">
        <v>9533</v>
      </c>
      <c r="M4051" s="317" t="str">
        <f>VLOOKUP(L4051,[2]Feuil1!$F:$F,1,)</f>
        <v>O_THS_A21_PBO211_7</v>
      </c>
      <c r="N4051" s="317"/>
    </row>
    <row r="4052" spans="1:14">
      <c r="A4052" s="317" t="str">
        <f>_xlfn.XLOOKUP(B4052,NRO!I:I,NRO!H:H)</f>
        <v>SGK</v>
      </c>
      <c r="B4052" s="317" t="s">
        <v>1256</v>
      </c>
      <c r="C4052" s="317" t="s">
        <v>4463</v>
      </c>
      <c r="D4052" s="317">
        <v>14.76323</v>
      </c>
      <c r="E4052" s="317">
        <v>-17.252970000000001</v>
      </c>
      <c r="F4052" s="317">
        <v>0</v>
      </c>
      <c r="G4052" s="317">
        <v>8</v>
      </c>
      <c r="H4052" s="317">
        <v>0</v>
      </c>
      <c r="I4052" s="317">
        <v>0</v>
      </c>
      <c r="J4052" s="318" t="s">
        <v>12</v>
      </c>
      <c r="K4052" s="317" t="s">
        <v>5432</v>
      </c>
      <c r="L4052" s="317" t="s">
        <v>9534</v>
      </c>
      <c r="M4052" s="317" t="e">
        <f>VLOOKUP(L4052,[2]Feuil1!$F:$F,1,)</f>
        <v>#N/A</v>
      </c>
      <c r="N4052" s="317"/>
    </row>
    <row r="4053" spans="1:14">
      <c r="A4053" s="317" t="str">
        <f>_xlfn.XLOOKUP(B4053,NRO!I:I,NRO!H:H)</f>
        <v>YOF</v>
      </c>
      <c r="B4053" s="317" t="s">
        <v>860</v>
      </c>
      <c r="C4053" s="317" t="s">
        <v>3945</v>
      </c>
      <c r="D4053" s="317">
        <v>14.74062</v>
      </c>
      <c r="E4053" s="317">
        <v>-17.504300000000001</v>
      </c>
      <c r="F4053" s="317">
        <v>0</v>
      </c>
      <c r="G4053" s="317">
        <v>6</v>
      </c>
      <c r="H4053" s="317">
        <v>0</v>
      </c>
      <c r="I4053" s="317">
        <v>0</v>
      </c>
      <c r="J4053" s="317" t="s">
        <v>19</v>
      </c>
      <c r="K4053" s="317" t="s">
        <v>5432</v>
      </c>
      <c r="L4053" s="317" t="s">
        <v>9535</v>
      </c>
      <c r="M4053" s="317" t="e">
        <f>VLOOKUP(L4053,[2]Feuil1!$F:$F,1,)</f>
        <v>#N/A</v>
      </c>
      <c r="N4053" s="317"/>
    </row>
    <row r="4054" spans="1:14">
      <c r="A4054" s="317" t="str">
        <f>_xlfn.XLOOKUP(B4054,NRO!I:I,NRO!H:H)</f>
        <v>YOF</v>
      </c>
      <c r="B4054" s="317" t="s">
        <v>860</v>
      </c>
      <c r="C4054" s="317" t="s">
        <v>4095</v>
      </c>
      <c r="D4054" s="317">
        <v>14.740360000000001</v>
      </c>
      <c r="E4054" s="317">
        <v>-17.504020000000001</v>
      </c>
      <c r="F4054" s="317">
        <v>0</v>
      </c>
      <c r="G4054" s="317">
        <v>6</v>
      </c>
      <c r="H4054" s="317">
        <v>0</v>
      </c>
      <c r="I4054" s="317">
        <v>0</v>
      </c>
      <c r="J4054" s="317" t="s">
        <v>19</v>
      </c>
      <c r="K4054" s="317" t="s">
        <v>5432</v>
      </c>
      <c r="L4054" s="317" t="s">
        <v>9536</v>
      </c>
      <c r="M4054" s="317" t="e">
        <f>VLOOKUP(L4054,[2]Feuil1!$F:$F,1,)</f>
        <v>#N/A</v>
      </c>
      <c r="N4054" s="317"/>
    </row>
    <row r="4055" spans="1:14">
      <c r="A4055" s="317" t="str">
        <f>_xlfn.XLOOKUP(B4055,NRO!I:I,NRO!H:H)</f>
        <v>THS</v>
      </c>
      <c r="B4055" s="317" t="s">
        <v>1130</v>
      </c>
      <c r="C4055" s="317" t="s">
        <v>4477</v>
      </c>
      <c r="D4055" s="317">
        <v>14.803890000000001</v>
      </c>
      <c r="E4055" s="317">
        <v>-16.90767</v>
      </c>
      <c r="F4055" s="317">
        <v>0</v>
      </c>
      <c r="G4055" s="317">
        <v>8</v>
      </c>
      <c r="H4055" s="317">
        <v>0</v>
      </c>
      <c r="I4055" s="317">
        <v>0</v>
      </c>
      <c r="J4055" s="320" t="s">
        <v>23</v>
      </c>
      <c r="K4055" s="317" t="s">
        <v>5432</v>
      </c>
      <c r="L4055" s="317" t="s">
        <v>9537</v>
      </c>
      <c r="M4055" s="317" t="str">
        <f>VLOOKUP(L4055,[2]Feuil1!$F:$F,1,)</f>
        <v>O_THS_A21_PBO208_7</v>
      </c>
      <c r="N4055" s="317"/>
    </row>
    <row r="4056" spans="1:14">
      <c r="A4056" s="317" t="str">
        <f>_xlfn.XLOOKUP(B4056,NRO!I:I,NRO!H:H)</f>
        <v>GDW</v>
      </c>
      <c r="B4056" s="317" t="s">
        <v>410</v>
      </c>
      <c r="C4056" s="317" t="s">
        <v>3734</v>
      </c>
      <c r="D4056" s="317">
        <v>14.77717</v>
      </c>
      <c r="E4056" s="317">
        <v>-17.406169999999999</v>
      </c>
      <c r="F4056" s="317">
        <v>0</v>
      </c>
      <c r="G4056" s="317">
        <v>6</v>
      </c>
      <c r="H4056" s="317">
        <v>0</v>
      </c>
      <c r="I4056" s="317">
        <v>0</v>
      </c>
      <c r="J4056" s="318" t="s">
        <v>12</v>
      </c>
      <c r="K4056" s="317" t="s">
        <v>5432</v>
      </c>
      <c r="L4056" s="317" t="s">
        <v>9538</v>
      </c>
      <c r="M4056" s="317" t="e">
        <f>VLOOKUP(L4056,[2]Feuil1!$F:$F,1,)</f>
        <v>#N/A</v>
      </c>
      <c r="N4056" s="317"/>
    </row>
    <row r="4057" spans="1:14">
      <c r="A4057" s="317" t="str">
        <f>_xlfn.XLOOKUP(B4057,NRO!I:I,NRO!H:H)</f>
        <v>SGK</v>
      </c>
      <c r="B4057" s="317" t="s">
        <v>1000</v>
      </c>
      <c r="C4057" s="317" t="s">
        <v>3757</v>
      </c>
      <c r="D4057" s="317">
        <v>14.779859999999999</v>
      </c>
      <c r="E4057" s="317">
        <v>-17.230550000000001</v>
      </c>
      <c r="F4057" s="317">
        <v>0</v>
      </c>
      <c r="G4057" s="317">
        <v>8</v>
      </c>
      <c r="H4057" s="317">
        <v>0</v>
      </c>
      <c r="I4057" s="317">
        <v>0</v>
      </c>
      <c r="J4057" s="318" t="s">
        <v>12</v>
      </c>
      <c r="K4057" s="317" t="s">
        <v>5432</v>
      </c>
      <c r="L4057" s="317" t="s">
        <v>9539</v>
      </c>
      <c r="M4057" s="317" t="str">
        <f>VLOOKUP(L4057,[2]Feuil1!$F:$F,1,)</f>
        <v>O_SGK_V08_PBO96_7</v>
      </c>
      <c r="N4057" s="317"/>
    </row>
    <row r="4058" spans="1:14">
      <c r="A4058" s="317" t="str">
        <f>_xlfn.XLOOKUP(B4058,NRO!I:I,NRO!H:H)</f>
        <v>SGK</v>
      </c>
      <c r="B4058" s="317" t="s">
        <v>1000</v>
      </c>
      <c r="C4058" s="317" t="s">
        <v>3763</v>
      </c>
      <c r="D4058" s="317">
        <v>14.788600000000001</v>
      </c>
      <c r="E4058" s="317">
        <v>-17.233409999999999</v>
      </c>
      <c r="F4058" s="317">
        <v>0</v>
      </c>
      <c r="G4058" s="317">
        <v>8</v>
      </c>
      <c r="H4058" s="317">
        <v>0</v>
      </c>
      <c r="I4058" s="317">
        <v>0</v>
      </c>
      <c r="J4058" s="318" t="s">
        <v>12</v>
      </c>
      <c r="K4058" s="317" t="s">
        <v>5432</v>
      </c>
      <c r="L4058" s="317" t="s">
        <v>9540</v>
      </c>
      <c r="M4058" s="317" t="e">
        <f>VLOOKUP(L4058,[2]Feuil1!$F:$F,1,)</f>
        <v>#N/A</v>
      </c>
      <c r="N4058" s="317"/>
    </row>
    <row r="4059" spans="1:14">
      <c r="A4059" s="317" t="str">
        <f>_xlfn.XLOOKUP(B4059,NRO!I:I,NRO!H:H)</f>
        <v>SDF</v>
      </c>
      <c r="B4059" s="317" t="s">
        <v>304</v>
      </c>
      <c r="C4059" s="317" t="s">
        <v>4078</v>
      </c>
      <c r="D4059" s="317">
        <v>14.745455</v>
      </c>
      <c r="E4059" s="317">
        <v>-17.462886000000001</v>
      </c>
      <c r="F4059" s="317">
        <v>0</v>
      </c>
      <c r="G4059" s="317">
        <v>6</v>
      </c>
      <c r="H4059" s="317">
        <v>0</v>
      </c>
      <c r="I4059" s="317">
        <v>0</v>
      </c>
      <c r="J4059" s="317" t="s">
        <v>19</v>
      </c>
      <c r="K4059" s="317" t="s">
        <v>5432</v>
      </c>
      <c r="L4059" s="317" t="s">
        <v>9541</v>
      </c>
      <c r="M4059" s="317" t="e">
        <f>VLOOKUP(L4059,[2]Feuil1!$F:$F,1,)</f>
        <v>#N/A</v>
      </c>
      <c r="N4059" s="317"/>
    </row>
    <row r="4060" spans="1:14">
      <c r="A4060" s="317" t="str">
        <f>_xlfn.XLOOKUP(B4060,NRO!I:I,NRO!H:H)</f>
        <v>SGK</v>
      </c>
      <c r="B4060" s="317" t="s">
        <v>1256</v>
      </c>
      <c r="C4060" s="317" t="s">
        <v>4421</v>
      </c>
      <c r="D4060" s="317">
        <v>14.75525</v>
      </c>
      <c r="E4060" s="317">
        <v>-17.251660000000001</v>
      </c>
      <c r="F4060" s="317">
        <v>0</v>
      </c>
      <c r="G4060" s="317">
        <v>8</v>
      </c>
      <c r="H4060" s="317">
        <v>0</v>
      </c>
      <c r="I4060" s="317">
        <v>0</v>
      </c>
      <c r="J4060" s="318" t="s">
        <v>12</v>
      </c>
      <c r="K4060" s="317" t="s">
        <v>5432</v>
      </c>
      <c r="L4060" s="317" t="s">
        <v>9542</v>
      </c>
      <c r="M4060" s="317" t="e">
        <f>VLOOKUP(L4060,[2]Feuil1!$F:$F,1,)</f>
        <v>#N/A</v>
      </c>
      <c r="N4060" s="317"/>
    </row>
    <row r="4061" spans="1:14">
      <c r="A4061" s="317" t="str">
        <f>_xlfn.XLOOKUP(B4061,NRO!I:I,NRO!H:H)</f>
        <v>DMD</v>
      </c>
      <c r="B4061" s="317" t="s">
        <v>1700</v>
      </c>
      <c r="C4061" s="317" t="s">
        <v>3906</v>
      </c>
      <c r="D4061" s="317">
        <v>14.72644</v>
      </c>
      <c r="E4061" s="317">
        <v>-17.211449999999999</v>
      </c>
      <c r="F4061" s="317">
        <v>0</v>
      </c>
      <c r="G4061" s="317">
        <v>8</v>
      </c>
      <c r="H4061" s="317">
        <v>0</v>
      </c>
      <c r="I4061" s="317">
        <v>0</v>
      </c>
      <c r="J4061" s="318" t="s">
        <v>12</v>
      </c>
      <c r="K4061" s="317" t="s">
        <v>5432</v>
      </c>
      <c r="L4061" s="317" t="s">
        <v>9543</v>
      </c>
      <c r="M4061" s="317" t="e">
        <f>VLOOKUP(L4061,[2]Feuil1!$F:$F,1,)</f>
        <v>#N/A</v>
      </c>
      <c r="N4061" s="317"/>
    </row>
    <row r="4062" spans="1:14">
      <c r="A4062" s="317" t="str">
        <f>_xlfn.XLOOKUP(B4062,NRO!I:I,NRO!H:H)</f>
        <v>MED</v>
      </c>
      <c r="B4062" s="317" t="s">
        <v>390</v>
      </c>
      <c r="C4062" s="317" t="s">
        <v>4326</v>
      </c>
      <c r="D4062" s="317">
        <v>14.68966</v>
      </c>
      <c r="E4062" s="317">
        <v>-17.455110000000001</v>
      </c>
      <c r="F4062" s="317">
        <v>0</v>
      </c>
      <c r="G4062" s="317">
        <v>6</v>
      </c>
      <c r="H4062" s="317">
        <v>0</v>
      </c>
      <c r="I4062" s="317">
        <v>0</v>
      </c>
      <c r="J4062" s="317" t="s">
        <v>19</v>
      </c>
      <c r="K4062" s="317" t="s">
        <v>5432</v>
      </c>
      <c r="L4062" s="317" t="s">
        <v>9544</v>
      </c>
      <c r="M4062" s="317" t="e">
        <f>VLOOKUP(L4062,[2]Feuil1!$F:$F,1,)</f>
        <v>#N/A</v>
      </c>
      <c r="N4062" s="317"/>
    </row>
    <row r="4063" spans="1:14">
      <c r="A4063" s="317" t="str">
        <f>_xlfn.XLOOKUP(B4063,NRO!I:I,NRO!H:H)</f>
        <v>MED</v>
      </c>
      <c r="B4063" s="317" t="s">
        <v>433</v>
      </c>
      <c r="C4063" s="317" t="s">
        <v>4314</v>
      </c>
      <c r="D4063" s="317">
        <v>14.68276</v>
      </c>
      <c r="E4063" s="317">
        <v>-17.4558</v>
      </c>
      <c r="F4063" s="317">
        <v>0</v>
      </c>
      <c r="G4063" s="317">
        <v>6</v>
      </c>
      <c r="H4063" s="317">
        <v>0</v>
      </c>
      <c r="I4063" s="317">
        <v>0</v>
      </c>
      <c r="J4063" s="317" t="s">
        <v>19</v>
      </c>
      <c r="K4063" s="317" t="s">
        <v>5432</v>
      </c>
      <c r="L4063" s="317" t="s">
        <v>9545</v>
      </c>
      <c r="M4063" s="317" t="e">
        <f>VLOOKUP(L4063,[2]Feuil1!$F:$F,1,)</f>
        <v>#N/A</v>
      </c>
      <c r="N4063" s="317"/>
    </row>
    <row r="4064" spans="1:14">
      <c r="A4064" s="317" t="str">
        <f>_xlfn.XLOOKUP(B4064,NRO!I:I,NRO!H:H)</f>
        <v>MBO</v>
      </c>
      <c r="B4064" s="317" t="s">
        <v>1689</v>
      </c>
      <c r="C4064" s="317" t="s">
        <v>4487</v>
      </c>
      <c r="D4064" s="317">
        <v>15.12701</v>
      </c>
      <c r="E4064" s="317">
        <v>-16.886620000000001</v>
      </c>
      <c r="F4064" s="317">
        <v>0</v>
      </c>
      <c r="G4064" s="317">
        <v>6</v>
      </c>
      <c r="H4064" s="317">
        <v>0</v>
      </c>
      <c r="I4064" s="317">
        <v>0</v>
      </c>
      <c r="J4064" s="320" t="s">
        <v>23</v>
      </c>
      <c r="K4064" s="317" t="s">
        <v>5432</v>
      </c>
      <c r="L4064" s="317" t="s">
        <v>9546</v>
      </c>
      <c r="M4064" s="317" t="e">
        <f>VLOOKUP(L4064,[2]Feuil1!$F:$F,1,)</f>
        <v>#N/A</v>
      </c>
      <c r="N4064" s="317"/>
    </row>
    <row r="4065" spans="1:14">
      <c r="A4065" s="317" t="str">
        <f>_xlfn.XLOOKUP(B4065,NRO!I:I,NRO!H:H)</f>
        <v>GDW</v>
      </c>
      <c r="B4065" s="317" t="s">
        <v>823</v>
      </c>
      <c r="C4065" s="317" t="s">
        <v>3861</v>
      </c>
      <c r="D4065" s="317">
        <v>14.78336</v>
      </c>
      <c r="E4065" s="317">
        <v>-17.379149999999999</v>
      </c>
      <c r="F4065" s="317">
        <v>0</v>
      </c>
      <c r="G4065" s="317">
        <v>6</v>
      </c>
      <c r="H4065" s="317">
        <v>0</v>
      </c>
      <c r="I4065" s="317">
        <v>0</v>
      </c>
      <c r="J4065" s="318" t="s">
        <v>12</v>
      </c>
      <c r="K4065" s="317" t="s">
        <v>5432</v>
      </c>
      <c r="L4065" s="317" t="s">
        <v>9547</v>
      </c>
      <c r="M4065" s="317" t="e">
        <f>VLOOKUP(L4065,[2]Feuil1!$F:$F,1,)</f>
        <v>#N/A</v>
      </c>
      <c r="N4065" s="317"/>
    </row>
    <row r="4066" spans="1:14">
      <c r="A4066" s="317" t="str">
        <f>_xlfn.XLOOKUP(B4066,NRO!I:I,NRO!H:H)</f>
        <v>CAP</v>
      </c>
      <c r="B4066" s="317" t="s">
        <v>1054</v>
      </c>
      <c r="C4066" s="317" t="s">
        <v>3716</v>
      </c>
      <c r="D4066" s="317">
        <v>12.36993</v>
      </c>
      <c r="E4066" s="317">
        <v>-16.72804</v>
      </c>
      <c r="F4066" s="317">
        <v>0</v>
      </c>
      <c r="G4066" s="317">
        <v>8</v>
      </c>
      <c r="H4066" s="317">
        <v>0</v>
      </c>
      <c r="I4066" s="317">
        <v>0</v>
      </c>
      <c r="J4066" s="319" t="s">
        <v>17</v>
      </c>
      <c r="K4066" s="317" t="s">
        <v>5432</v>
      </c>
      <c r="L4066" s="317" t="s">
        <v>9548</v>
      </c>
      <c r="M4066" s="317" t="e">
        <f>VLOOKUP(L4066,[2]Feuil1!$F:$F,1,)</f>
        <v>#N/A</v>
      </c>
      <c r="N4066" s="317"/>
    </row>
    <row r="4067" spans="1:14">
      <c r="A4067" s="317" t="str">
        <f>_xlfn.XLOOKUP(B4067,NRO!I:I,NRO!H:H)</f>
        <v>CAM</v>
      </c>
      <c r="B4067" s="317" t="s">
        <v>991</v>
      </c>
      <c r="C4067" s="317" t="s">
        <v>4122</v>
      </c>
      <c r="D4067" s="317">
        <v>14.748849999999999</v>
      </c>
      <c r="E4067" s="317">
        <v>-17.43713</v>
      </c>
      <c r="F4067" s="317">
        <v>0</v>
      </c>
      <c r="G4067" s="317">
        <v>6</v>
      </c>
      <c r="H4067" s="317">
        <v>0</v>
      </c>
      <c r="I4067" s="317">
        <v>0</v>
      </c>
      <c r="J4067" s="318" t="s">
        <v>12</v>
      </c>
      <c r="K4067" s="317" t="s">
        <v>5432</v>
      </c>
      <c r="L4067" s="317" t="s">
        <v>9549</v>
      </c>
      <c r="M4067" s="317" t="e">
        <f>VLOOKUP(L4067,[2]Feuil1!$F:$F,1,)</f>
        <v>#N/A</v>
      </c>
      <c r="N4067" s="317"/>
    </row>
    <row r="4068" spans="1:14">
      <c r="A4068" s="317" t="str">
        <f>_xlfn.XLOOKUP(B4068,NRO!I:I,NRO!H:H)</f>
        <v>ALM</v>
      </c>
      <c r="B4068" s="317" t="s">
        <v>181</v>
      </c>
      <c r="C4068" s="317" t="s">
        <v>5028</v>
      </c>
      <c r="D4068" s="317">
        <v>14.741826</v>
      </c>
      <c r="E4068" s="317">
        <v>-17.512497</v>
      </c>
      <c r="F4068" s="317">
        <v>0</v>
      </c>
      <c r="G4068" s="317">
        <v>32</v>
      </c>
      <c r="H4068" s="317">
        <v>0</v>
      </c>
      <c r="I4068" s="317">
        <v>0</v>
      </c>
      <c r="J4068" s="317" t="s">
        <v>19</v>
      </c>
      <c r="K4068" s="317" t="s">
        <v>5432</v>
      </c>
      <c r="L4068" s="317" t="s">
        <v>9550</v>
      </c>
      <c r="M4068" s="317" t="e">
        <f>VLOOKUP(L4068,[2]Feuil1!$F:$F,1,)</f>
        <v>#N/A</v>
      </c>
      <c r="N4068" s="317"/>
    </row>
    <row r="4069" spans="1:14">
      <c r="A4069" s="317" t="str">
        <f>_xlfn.XLOOKUP(B4069,NRO!I:I,NRO!H:H)</f>
        <v>ACA</v>
      </c>
      <c r="B4069" s="317" t="s">
        <v>386</v>
      </c>
      <c r="C4069" s="317" t="s">
        <v>4227</v>
      </c>
      <c r="D4069" s="317">
        <v>14.69881</v>
      </c>
      <c r="E4069" s="317">
        <v>-17.457999999999998</v>
      </c>
      <c r="F4069" s="317">
        <v>0</v>
      </c>
      <c r="G4069" s="317">
        <v>6</v>
      </c>
      <c r="H4069" s="317">
        <v>0</v>
      </c>
      <c r="I4069" s="317">
        <v>0</v>
      </c>
      <c r="J4069" s="317" t="s">
        <v>19</v>
      </c>
      <c r="K4069" s="317" t="s">
        <v>5432</v>
      </c>
      <c r="L4069" s="317" t="s">
        <v>9551</v>
      </c>
      <c r="M4069" s="317" t="e">
        <f>VLOOKUP(L4069,[2]Feuil1!$F:$F,1,)</f>
        <v>#N/A</v>
      </c>
      <c r="N4069" s="317"/>
    </row>
    <row r="4070" spans="1:14">
      <c r="A4070" s="317" t="str">
        <f>_xlfn.XLOOKUP(B4070,NRO!I:I,NRO!H:H)</f>
        <v>MED</v>
      </c>
      <c r="B4070" s="317" t="s">
        <v>180</v>
      </c>
      <c r="C4070" s="317" t="s">
        <v>4254</v>
      </c>
      <c r="D4070" s="317">
        <v>14.671644000000001</v>
      </c>
      <c r="E4070" s="317">
        <v>-17.434237</v>
      </c>
      <c r="F4070" s="317">
        <v>0</v>
      </c>
      <c r="G4070" s="317">
        <v>16</v>
      </c>
      <c r="H4070" s="317">
        <v>0</v>
      </c>
      <c r="I4070" s="317">
        <v>0</v>
      </c>
      <c r="J4070" s="317" t="s">
        <v>19</v>
      </c>
      <c r="K4070" s="317" t="s">
        <v>5432</v>
      </c>
      <c r="L4070" s="317" t="s">
        <v>9552</v>
      </c>
      <c r="M4070" s="317" t="e">
        <f>VLOOKUP(L4070,[2]Feuil1!$F:$F,1,)</f>
        <v>#N/A</v>
      </c>
      <c r="N4070" s="317"/>
    </row>
    <row r="4071" spans="1:14">
      <c r="A4071" s="317" t="str">
        <f>_xlfn.XLOOKUP(B4071,NRO!I:I,NRO!H:H)</f>
        <v>MED</v>
      </c>
      <c r="B4071" s="317" t="s">
        <v>171</v>
      </c>
      <c r="C4071" s="317" t="s">
        <v>4244</v>
      </c>
      <c r="D4071" s="317">
        <v>14.66977</v>
      </c>
      <c r="E4071" s="317">
        <v>-17.437149999999999</v>
      </c>
      <c r="F4071" s="317">
        <v>0</v>
      </c>
      <c r="G4071" s="317">
        <v>6</v>
      </c>
      <c r="H4071" s="317">
        <v>0</v>
      </c>
      <c r="I4071" s="317">
        <v>0</v>
      </c>
      <c r="J4071" s="317" t="s">
        <v>19</v>
      </c>
      <c r="K4071" s="317" t="s">
        <v>5432</v>
      </c>
      <c r="L4071" s="317" t="s">
        <v>9553</v>
      </c>
      <c r="M4071" s="317" t="e">
        <f>VLOOKUP(L4071,[2]Feuil1!$F:$F,1,)</f>
        <v>#N/A</v>
      </c>
      <c r="N4071" s="317"/>
    </row>
    <row r="4072" spans="1:14">
      <c r="A4072" s="317" t="str">
        <f>_xlfn.XLOOKUP(B4072,NRO!I:I,NRO!H:H)</f>
        <v>ALM</v>
      </c>
      <c r="B4072" s="317" t="s">
        <v>368</v>
      </c>
      <c r="C4072" s="317" t="s">
        <v>4243</v>
      </c>
      <c r="D4072" s="317">
        <v>14.725160000000001</v>
      </c>
      <c r="E4072" s="317">
        <v>-17.491379999999999</v>
      </c>
      <c r="F4072" s="317">
        <v>0</v>
      </c>
      <c r="G4072" s="317">
        <v>6</v>
      </c>
      <c r="H4072" s="317">
        <v>0</v>
      </c>
      <c r="I4072" s="317">
        <v>0</v>
      </c>
      <c r="J4072" s="317" t="s">
        <v>19</v>
      </c>
      <c r="K4072" s="317" t="s">
        <v>5432</v>
      </c>
      <c r="L4072" s="317" t="s">
        <v>9554</v>
      </c>
      <c r="M4072" s="317" t="e">
        <f>VLOOKUP(L4072,[2]Feuil1!$F:$F,1,)</f>
        <v>#N/A</v>
      </c>
      <c r="N4072" s="317"/>
    </row>
    <row r="4073" spans="1:14">
      <c r="A4073" s="317" t="str">
        <f>_xlfn.XLOOKUP(B4073,NRO!I:I,NRO!H:H)</f>
        <v>MBW</v>
      </c>
      <c r="B4073" s="317" t="s">
        <v>369</v>
      </c>
      <c r="C4073" s="317" t="s">
        <v>3829</v>
      </c>
      <c r="D4073" s="317">
        <v>14.7379</v>
      </c>
      <c r="E4073" s="317">
        <v>-17.30463</v>
      </c>
      <c r="F4073" s="317">
        <v>0</v>
      </c>
      <c r="G4073" s="317">
        <v>6</v>
      </c>
      <c r="H4073" s="317">
        <v>0</v>
      </c>
      <c r="I4073" s="317">
        <v>0</v>
      </c>
      <c r="J4073" s="318" t="s">
        <v>12</v>
      </c>
      <c r="K4073" s="317" t="s">
        <v>5432</v>
      </c>
      <c r="L4073" s="317" t="s">
        <v>9555</v>
      </c>
      <c r="M4073" s="317" t="e">
        <f>VLOOKUP(L4073,[2]Feuil1!$F:$F,1,)</f>
        <v>#N/A</v>
      </c>
      <c r="N4073" s="317"/>
    </row>
    <row r="4074" spans="1:14">
      <c r="A4074" s="317" t="str">
        <f>_xlfn.XLOOKUP(B4074,NRO!I:I,NRO!H:H)</f>
        <v>ACA</v>
      </c>
      <c r="B4074" s="317" t="s">
        <v>190</v>
      </c>
      <c r="C4074" s="317" t="s">
        <v>4177</v>
      </c>
      <c r="D4074" s="317">
        <v>14.707319</v>
      </c>
      <c r="E4074" s="317">
        <v>-17.486136999999999</v>
      </c>
      <c r="F4074" s="317">
        <v>0</v>
      </c>
      <c r="G4074" s="317">
        <v>20</v>
      </c>
      <c r="H4074" s="317">
        <v>0</v>
      </c>
      <c r="I4074" s="317">
        <v>0</v>
      </c>
      <c r="J4074" s="317" t="s">
        <v>19</v>
      </c>
      <c r="K4074" s="317" t="s">
        <v>5432</v>
      </c>
      <c r="L4074" s="317" t="s">
        <v>9556</v>
      </c>
      <c r="M4074" s="317" t="e">
        <f>VLOOKUP(L4074,[2]Feuil1!$F:$F,1,)</f>
        <v>#N/A</v>
      </c>
      <c r="N4074" s="317"/>
    </row>
    <row r="4075" spans="1:14">
      <c r="A4075" s="317" t="str">
        <f>_xlfn.XLOOKUP(B4075,NRO!I:I,NRO!H:H)</f>
        <v>REP</v>
      </c>
      <c r="B4075" s="317" t="s">
        <v>156</v>
      </c>
      <c r="C4075" s="317" t="s">
        <v>5393</v>
      </c>
      <c r="D4075" s="317">
        <v>14.659618999999999</v>
      </c>
      <c r="E4075" s="317">
        <v>-17.436786000000001</v>
      </c>
      <c r="F4075" s="317">
        <v>0</v>
      </c>
      <c r="G4075" s="317">
        <v>16</v>
      </c>
      <c r="H4075" s="317">
        <v>0</v>
      </c>
      <c r="I4075" s="317">
        <v>0</v>
      </c>
      <c r="J4075" s="317" t="s">
        <v>19</v>
      </c>
      <c r="K4075" s="317" t="s">
        <v>5432</v>
      </c>
      <c r="L4075" s="317" t="s">
        <v>9557</v>
      </c>
      <c r="M4075" s="317" t="e">
        <f>VLOOKUP(L4075,[2]Feuil1!$F:$F,1,)</f>
        <v>#N/A</v>
      </c>
      <c r="N4075" s="317"/>
    </row>
    <row r="4076" spans="1:14">
      <c r="A4076" s="317" t="str">
        <f>_xlfn.XLOOKUP(B4076,NRO!I:I,NRO!H:H)</f>
        <v>NFO</v>
      </c>
      <c r="B4076" s="317" t="s">
        <v>335</v>
      </c>
      <c r="C4076" s="317" t="s">
        <v>3945</v>
      </c>
      <c r="D4076" s="317">
        <v>14.75112</v>
      </c>
      <c r="E4076" s="317">
        <v>-17.476189999999999</v>
      </c>
      <c r="F4076" s="317">
        <v>0</v>
      </c>
      <c r="G4076" s="317">
        <v>6</v>
      </c>
      <c r="H4076" s="317">
        <v>0</v>
      </c>
      <c r="I4076" s="317">
        <v>0</v>
      </c>
      <c r="J4076" s="317" t="s">
        <v>19</v>
      </c>
      <c r="K4076" s="317" t="s">
        <v>5432</v>
      </c>
      <c r="L4076" s="317" t="s">
        <v>9558</v>
      </c>
      <c r="M4076" s="317" t="e">
        <f>VLOOKUP(L4076,[2]Feuil1!$F:$F,1,)</f>
        <v>#N/A</v>
      </c>
      <c r="N4076" s="317"/>
    </row>
    <row r="4077" spans="1:14">
      <c r="A4077" s="317" t="str">
        <f>_xlfn.XLOOKUP(B4077,NRO!I:I,NRO!H:H)</f>
        <v>MBO</v>
      </c>
      <c r="B4077" s="317" t="s">
        <v>1693</v>
      </c>
      <c r="C4077" s="317" t="s">
        <v>4551</v>
      </c>
      <c r="D4077" s="317">
        <v>15.139150000000001</v>
      </c>
      <c r="E4077" s="317">
        <v>-16.885120000000001</v>
      </c>
      <c r="F4077" s="317">
        <v>0</v>
      </c>
      <c r="G4077" s="317">
        <v>6</v>
      </c>
      <c r="H4077" s="317">
        <v>0</v>
      </c>
      <c r="I4077" s="317">
        <v>0</v>
      </c>
      <c r="J4077" s="320" t="s">
        <v>23</v>
      </c>
      <c r="K4077" s="317" t="s">
        <v>5432</v>
      </c>
      <c r="L4077" s="317" t="s">
        <v>9559</v>
      </c>
      <c r="M4077" s="317" t="e">
        <f>VLOOKUP(L4077,[2]Feuil1!$F:$F,1,)</f>
        <v>#N/A</v>
      </c>
      <c r="N4077" s="317"/>
    </row>
    <row r="4078" spans="1:14">
      <c r="A4078" s="317" t="str">
        <f>_xlfn.XLOOKUP(B4078,NRO!I:I,NRO!H:H)</f>
        <v>HAN</v>
      </c>
      <c r="B4078" s="317" t="s">
        <v>772</v>
      </c>
      <c r="C4078" s="317" t="s">
        <v>4395</v>
      </c>
      <c r="D4078" s="317">
        <v>14.72289245789017</v>
      </c>
      <c r="E4078" s="317">
        <v>-17.438110102396081</v>
      </c>
      <c r="F4078" s="317">
        <v>0</v>
      </c>
      <c r="G4078" s="317">
        <v>12</v>
      </c>
      <c r="H4078" s="317">
        <v>0</v>
      </c>
      <c r="I4078" s="317">
        <v>0</v>
      </c>
      <c r="J4078" s="317" t="s">
        <v>19</v>
      </c>
      <c r="K4078" s="317" t="s">
        <v>5432</v>
      </c>
      <c r="L4078" s="317" t="s">
        <v>9560</v>
      </c>
      <c r="M4078" s="317" t="e">
        <f>VLOOKUP(L4078,[2]Feuil1!$F:$F,1,)</f>
        <v>#N/A</v>
      </c>
      <c r="N4078" s="317"/>
    </row>
    <row r="4079" spans="1:14">
      <c r="A4079" s="317" t="str">
        <f>_xlfn.XLOOKUP(B4079,NRO!I:I,NRO!H:H)</f>
        <v>YOF</v>
      </c>
      <c r="B4079" s="317" t="s">
        <v>281</v>
      </c>
      <c r="C4079" s="317" t="s">
        <v>4226</v>
      </c>
      <c r="D4079" s="317">
        <v>14.748390000000001</v>
      </c>
      <c r="E4079" s="317">
        <v>-17.497019999999999</v>
      </c>
      <c r="F4079" s="317">
        <v>0</v>
      </c>
      <c r="G4079" s="317">
        <v>6</v>
      </c>
      <c r="H4079" s="317">
        <v>0</v>
      </c>
      <c r="I4079" s="317">
        <v>0</v>
      </c>
      <c r="J4079" s="317" t="s">
        <v>19</v>
      </c>
      <c r="K4079" s="317" t="s">
        <v>5432</v>
      </c>
      <c r="L4079" s="317" t="s">
        <v>9561</v>
      </c>
      <c r="M4079" s="317" t="e">
        <f>VLOOKUP(L4079,[2]Feuil1!$F:$F,1,)</f>
        <v>#N/A</v>
      </c>
      <c r="N4079" s="317"/>
    </row>
    <row r="4080" spans="1:14">
      <c r="A4080" s="317" t="str">
        <f>_xlfn.XLOOKUP(B4080,NRO!I:I,NRO!H:H)</f>
        <v>YOF</v>
      </c>
      <c r="B4080" s="317" t="s">
        <v>281</v>
      </c>
      <c r="C4080" s="317" t="s">
        <v>4238</v>
      </c>
      <c r="D4080" s="317">
        <v>14.750220000000001</v>
      </c>
      <c r="E4080" s="317">
        <v>-17.49607</v>
      </c>
      <c r="F4080" s="317">
        <v>0</v>
      </c>
      <c r="G4080" s="317">
        <v>6</v>
      </c>
      <c r="H4080" s="317">
        <v>0</v>
      </c>
      <c r="I4080" s="317">
        <v>0</v>
      </c>
      <c r="J4080" s="317" t="s">
        <v>19</v>
      </c>
      <c r="K4080" s="317" t="s">
        <v>5432</v>
      </c>
      <c r="L4080" s="317" t="s">
        <v>9562</v>
      </c>
      <c r="M4080" s="317" t="e">
        <f>VLOOKUP(L4080,[2]Feuil1!$F:$F,1,)</f>
        <v>#N/A</v>
      </c>
      <c r="N4080" s="317"/>
    </row>
    <row r="4081" spans="1:14">
      <c r="A4081" s="317" t="e">
        <f>_xlfn.XLOOKUP(B4081,NRO!I:I,NRO!H:H)</f>
        <v>#N/A</v>
      </c>
      <c r="B4081" s="317" t="s">
        <v>5394</v>
      </c>
      <c r="C4081" s="317" t="s">
        <v>5070</v>
      </c>
      <c r="D4081" s="317">
        <v>14.731920000000001</v>
      </c>
      <c r="E4081" s="317">
        <v>-17.450240000000001</v>
      </c>
      <c r="F4081" s="317">
        <v>0</v>
      </c>
      <c r="G4081" s="317">
        <v>6</v>
      </c>
      <c r="H4081" s="317">
        <v>0</v>
      </c>
      <c r="I4081" s="317">
        <v>0</v>
      </c>
      <c r="J4081" s="317" t="s">
        <v>19</v>
      </c>
      <c r="K4081" s="317" t="s">
        <v>5432</v>
      </c>
      <c r="L4081" s="317" t="s">
        <v>9563</v>
      </c>
      <c r="M4081" s="317" t="e">
        <f>VLOOKUP(L4081,[2]Feuil1!$F:$F,1,)</f>
        <v>#N/A</v>
      </c>
      <c r="N4081" s="317"/>
    </row>
    <row r="4082" spans="1:14">
      <c r="A4082" s="317" t="str">
        <f>_xlfn.XLOOKUP(B4082,NRO!I:I,NRO!H:H)</f>
        <v>TBM</v>
      </c>
      <c r="B4082" s="317" t="s">
        <v>1480</v>
      </c>
      <c r="C4082" s="317" t="s">
        <v>3876</v>
      </c>
      <c r="D4082" s="317">
        <v>14.8614</v>
      </c>
      <c r="E4082" s="317">
        <v>-15.82953</v>
      </c>
      <c r="F4082" s="317">
        <v>0</v>
      </c>
      <c r="G4082" s="317">
        <v>8</v>
      </c>
      <c r="H4082" s="317">
        <v>0</v>
      </c>
      <c r="I4082" s="317">
        <v>0</v>
      </c>
      <c r="J4082" s="320" t="s">
        <v>5430</v>
      </c>
      <c r="K4082" s="317" t="s">
        <v>5432</v>
      </c>
      <c r="L4082" s="317" t="s">
        <v>9564</v>
      </c>
      <c r="M4082" s="317" t="e">
        <f>VLOOKUP(L4082,[2]Feuil1!$F:$F,1,)</f>
        <v>#N/A</v>
      </c>
      <c r="N4082" s="317"/>
    </row>
    <row r="4083" spans="1:14">
      <c r="A4083" s="317" t="str">
        <f>_xlfn.XLOOKUP(B4083,NRO!I:I,NRO!H:H)</f>
        <v>MBR</v>
      </c>
      <c r="B4083" s="317" t="s">
        <v>735</v>
      </c>
      <c r="C4083" s="317" t="s">
        <v>4812</v>
      </c>
      <c r="D4083" s="317">
        <v>14.411569999999999</v>
      </c>
      <c r="E4083" s="317">
        <v>-16.968710000000002</v>
      </c>
      <c r="F4083" s="317">
        <v>0</v>
      </c>
      <c r="G4083" s="317">
        <v>6</v>
      </c>
      <c r="H4083" s="317">
        <v>0</v>
      </c>
      <c r="I4083" s="317">
        <v>0</v>
      </c>
      <c r="J4083" s="320" t="s">
        <v>23</v>
      </c>
      <c r="K4083" s="317" t="s">
        <v>5432</v>
      </c>
      <c r="L4083" s="317" t="s">
        <v>9565</v>
      </c>
      <c r="M4083" s="317" t="e">
        <f>VLOOKUP(L4083,[2]Feuil1!$F:$F,1,)</f>
        <v>#N/A</v>
      </c>
      <c r="N4083" s="317"/>
    </row>
    <row r="4084" spans="1:14">
      <c r="A4084" s="317" t="str">
        <f>_xlfn.XLOOKUP(B4084,NRO!I:I,NRO!H:H)</f>
        <v>SDF</v>
      </c>
      <c r="B4084" s="317" t="s">
        <v>519</v>
      </c>
      <c r="C4084" s="317" t="s">
        <v>5069</v>
      </c>
      <c r="D4084" s="317">
        <v>14.73326</v>
      </c>
      <c r="E4084" s="317">
        <v>-17.456009999999999</v>
      </c>
      <c r="F4084" s="317">
        <v>0</v>
      </c>
      <c r="G4084" s="317">
        <v>6</v>
      </c>
      <c r="H4084" s="317">
        <v>0</v>
      </c>
      <c r="I4084" s="317">
        <v>0</v>
      </c>
      <c r="J4084" s="317" t="s">
        <v>19</v>
      </c>
      <c r="K4084" s="317" t="s">
        <v>5432</v>
      </c>
      <c r="L4084" s="317" t="s">
        <v>9566</v>
      </c>
      <c r="M4084" s="317" t="e">
        <f>VLOOKUP(L4084,[2]Feuil1!$F:$F,1,)</f>
        <v>#N/A</v>
      </c>
      <c r="N4084" s="317"/>
    </row>
    <row r="4085" spans="1:14">
      <c r="A4085" s="317" t="str">
        <f>_xlfn.XLOOKUP(B4085,NRO!I:I,NRO!H:H)</f>
        <v>REP</v>
      </c>
      <c r="B4085" s="317" t="s">
        <v>160</v>
      </c>
      <c r="C4085" s="317" t="s">
        <v>3955</v>
      </c>
      <c r="D4085" s="317">
        <v>14.67102</v>
      </c>
      <c r="E4085" s="317">
        <v>-17.4269</v>
      </c>
      <c r="F4085" s="317">
        <v>0</v>
      </c>
      <c r="G4085" s="317">
        <v>6</v>
      </c>
      <c r="H4085" s="317">
        <v>0</v>
      </c>
      <c r="I4085" s="317">
        <v>0</v>
      </c>
      <c r="J4085" s="317" t="s">
        <v>19</v>
      </c>
      <c r="K4085" s="317" t="s">
        <v>5432</v>
      </c>
      <c r="L4085" s="317" t="s">
        <v>9567</v>
      </c>
      <c r="M4085" s="317" t="e">
        <f>VLOOKUP(L4085,[2]Feuil1!$F:$F,1,)</f>
        <v>#N/A</v>
      </c>
      <c r="N4085" s="317"/>
    </row>
    <row r="4086" spans="1:14">
      <c r="A4086" s="317" t="str">
        <f>_xlfn.XLOOKUP(B4086,NRO!I:I,NRO!H:H)</f>
        <v>MAD</v>
      </c>
      <c r="B4086" s="317" t="s">
        <v>1471</v>
      </c>
      <c r="C4086" s="317" t="s">
        <v>3897</v>
      </c>
      <c r="D4086" s="317">
        <v>14.84751</v>
      </c>
      <c r="E4086" s="317">
        <v>-15.93853</v>
      </c>
      <c r="F4086" s="317">
        <v>0</v>
      </c>
      <c r="G4086" s="317">
        <v>8</v>
      </c>
      <c r="H4086" s="317">
        <v>0</v>
      </c>
      <c r="I4086" s="317">
        <v>0</v>
      </c>
      <c r="J4086" s="320" t="s">
        <v>5430</v>
      </c>
      <c r="K4086" s="317" t="s">
        <v>5432</v>
      </c>
      <c r="L4086" s="317" t="s">
        <v>9568</v>
      </c>
      <c r="M4086" s="317" t="e">
        <f>VLOOKUP(L4086,[2]Feuil1!$F:$F,1,)</f>
        <v>#N/A</v>
      </c>
      <c r="N4086" s="317"/>
    </row>
    <row r="4087" spans="1:14">
      <c r="A4087" s="317" t="str">
        <f>_xlfn.XLOOKUP(B4087,NRO!I:I,NRO!H:H)</f>
        <v>TIV</v>
      </c>
      <c r="B4087" s="317" t="s">
        <v>1478</v>
      </c>
      <c r="C4087" s="317" t="s">
        <v>4950</v>
      </c>
      <c r="D4087" s="317">
        <v>14.915139999999999</v>
      </c>
      <c r="E4087" s="317">
        <v>-16.832519999999999</v>
      </c>
      <c r="F4087" s="317">
        <v>0</v>
      </c>
      <c r="G4087" s="317">
        <v>8</v>
      </c>
      <c r="H4087" s="317">
        <v>0</v>
      </c>
      <c r="I4087" s="317">
        <v>0</v>
      </c>
      <c r="J4087" s="320" t="s">
        <v>23</v>
      </c>
      <c r="K4087" s="317" t="s">
        <v>5432</v>
      </c>
      <c r="L4087" s="317" t="s">
        <v>9569</v>
      </c>
      <c r="M4087" s="317" t="e">
        <f>VLOOKUP(L4087,[2]Feuil1!$F:$F,1,)</f>
        <v>#N/A</v>
      </c>
      <c r="N4087" s="317"/>
    </row>
    <row r="4088" spans="1:14">
      <c r="A4088" s="317" t="str">
        <f>_xlfn.XLOOKUP(B4088,NRO!I:I,NRO!H:H)</f>
        <v>GMB</v>
      </c>
      <c r="B4088" s="317" t="s">
        <v>1105</v>
      </c>
      <c r="C4088" s="317" t="s">
        <v>4004</v>
      </c>
      <c r="D4088" s="317">
        <v>14.441940000000001</v>
      </c>
      <c r="E4088" s="317">
        <v>-16.968340000000001</v>
      </c>
      <c r="F4088" s="317">
        <v>0</v>
      </c>
      <c r="G4088" s="317">
        <v>8</v>
      </c>
      <c r="H4088" s="317">
        <v>0</v>
      </c>
      <c r="I4088" s="317">
        <v>0</v>
      </c>
      <c r="J4088" s="320" t="s">
        <v>23</v>
      </c>
      <c r="K4088" s="317" t="s">
        <v>5432</v>
      </c>
      <c r="L4088" s="317" t="s">
        <v>9570</v>
      </c>
      <c r="M4088" s="317" t="e">
        <f>VLOOKUP(L4088,[2]Feuil1!$F:$F,1,)</f>
        <v>#N/A</v>
      </c>
      <c r="N4088" s="317"/>
    </row>
    <row r="4089" spans="1:14">
      <c r="A4089" s="317" t="str">
        <f>_xlfn.XLOOKUP(B4089,NRO!I:I,NRO!H:H)</f>
        <v>KMR</v>
      </c>
      <c r="B4089" s="317" t="s">
        <v>778</v>
      </c>
      <c r="C4089" s="317" t="s">
        <v>3771</v>
      </c>
      <c r="D4089" s="317">
        <v>14.78753</v>
      </c>
      <c r="E4089" s="317">
        <v>-17.330829999999999</v>
      </c>
      <c r="F4089" s="317">
        <v>0</v>
      </c>
      <c r="G4089" s="317">
        <v>6</v>
      </c>
      <c r="H4089" s="317">
        <v>0</v>
      </c>
      <c r="I4089" s="317">
        <v>0</v>
      </c>
      <c r="J4089" s="318" t="s">
        <v>12</v>
      </c>
      <c r="K4089" s="317" t="s">
        <v>5432</v>
      </c>
      <c r="L4089" s="317" t="s">
        <v>9571</v>
      </c>
      <c r="M4089" s="317" t="e">
        <f>VLOOKUP(L4089,[2]Feuil1!$F:$F,1,)</f>
        <v>#N/A</v>
      </c>
      <c r="N4089" s="317"/>
    </row>
    <row r="4090" spans="1:14">
      <c r="A4090" s="317" t="str">
        <f>_xlfn.XLOOKUP(B4090,NRO!I:I,NRO!H:H)</f>
        <v>CAP</v>
      </c>
      <c r="B4090" s="317" t="s">
        <v>1054</v>
      </c>
      <c r="C4090" s="317" t="s">
        <v>3915</v>
      </c>
      <c r="D4090" s="317">
        <v>13.14306</v>
      </c>
      <c r="E4090" s="317">
        <v>-13.754110000000001</v>
      </c>
      <c r="F4090" s="317">
        <v>0</v>
      </c>
      <c r="G4090" s="317">
        <v>8</v>
      </c>
      <c r="H4090" s="317">
        <v>0</v>
      </c>
      <c r="I4090" s="317">
        <v>0</v>
      </c>
      <c r="J4090" s="319" t="s">
        <v>17</v>
      </c>
      <c r="K4090" s="317" t="s">
        <v>5432</v>
      </c>
      <c r="L4090" s="317" t="s">
        <v>9572</v>
      </c>
      <c r="M4090" s="317" t="e">
        <f>VLOOKUP(L4090,[2]Feuil1!$F:$F,1,)</f>
        <v>#N/A</v>
      </c>
      <c r="N4090" s="317"/>
    </row>
    <row r="4091" spans="1:14">
      <c r="A4091" s="317" t="str">
        <f>_xlfn.XLOOKUP(B4091,NRO!I:I,NRO!H:H)</f>
        <v>MBR</v>
      </c>
      <c r="B4091" s="317" t="s">
        <v>735</v>
      </c>
      <c r="C4091" s="317" t="s">
        <v>5395</v>
      </c>
      <c r="D4091" s="317">
        <v>14.408469999999999</v>
      </c>
      <c r="E4091" s="317">
        <v>-16.967120000000001</v>
      </c>
      <c r="F4091" s="317">
        <v>0</v>
      </c>
      <c r="G4091" s="317">
        <v>6</v>
      </c>
      <c r="H4091" s="317">
        <v>0</v>
      </c>
      <c r="I4091" s="317">
        <v>0</v>
      </c>
      <c r="J4091" s="320" t="s">
        <v>23</v>
      </c>
      <c r="K4091" s="317" t="s">
        <v>5432</v>
      </c>
      <c r="L4091" s="317" t="s">
        <v>9573</v>
      </c>
      <c r="M4091" s="317" t="e">
        <f>VLOOKUP(L4091,[2]Feuil1!$F:$F,1,)</f>
        <v>#N/A</v>
      </c>
      <c r="N4091" s="317"/>
    </row>
    <row r="4092" spans="1:14">
      <c r="A4092" s="317" t="str">
        <f>_xlfn.XLOOKUP(B4092,NRO!I:I,NRO!H:H)</f>
        <v>NGA</v>
      </c>
      <c r="B4092" s="317" t="s">
        <v>578</v>
      </c>
      <c r="C4092" s="317" t="s">
        <v>4648</v>
      </c>
      <c r="D4092" s="317">
        <v>16.057289999999998</v>
      </c>
      <c r="E4092" s="317">
        <v>-16.452539999999999</v>
      </c>
      <c r="F4092" s="317">
        <v>0</v>
      </c>
      <c r="G4092" s="317">
        <v>6</v>
      </c>
      <c r="H4092" s="317">
        <v>0</v>
      </c>
      <c r="I4092" s="317">
        <v>0</v>
      </c>
      <c r="J4092" s="321" t="s">
        <v>26</v>
      </c>
      <c r="K4092" s="317" t="s">
        <v>5432</v>
      </c>
      <c r="L4092" s="317" t="s">
        <v>9574</v>
      </c>
      <c r="M4092" s="317" t="e">
        <f>VLOOKUP(L4092,[2]Feuil1!$F:$F,1,)</f>
        <v>#N/A</v>
      </c>
      <c r="N4092" s="317"/>
    </row>
    <row r="4093" spans="1:14">
      <c r="A4093" s="317" t="e">
        <f>_xlfn.XLOOKUP(B4093,NRO!I:I,NRO!H:H)</f>
        <v>#N/A</v>
      </c>
      <c r="B4093" s="317" t="s">
        <v>5088</v>
      </c>
      <c r="C4093" s="317" t="s">
        <v>3998</v>
      </c>
      <c r="D4093" s="317">
        <v>14.729089999999999</v>
      </c>
      <c r="E4093" s="317">
        <v>-17.456379999999999</v>
      </c>
      <c r="F4093" s="317">
        <v>0</v>
      </c>
      <c r="G4093" s="317">
        <v>6</v>
      </c>
      <c r="H4093" s="317">
        <v>0</v>
      </c>
      <c r="I4093" s="317">
        <v>0</v>
      </c>
      <c r="J4093" s="317" t="s">
        <v>19</v>
      </c>
      <c r="K4093" s="317" t="s">
        <v>5432</v>
      </c>
      <c r="L4093" s="317" t="s">
        <v>9575</v>
      </c>
      <c r="M4093" s="317" t="e">
        <f>VLOOKUP(L4093,[2]Feuil1!$F:$F,1,)</f>
        <v>#N/A</v>
      </c>
      <c r="N4093" s="317"/>
    </row>
    <row r="4094" spans="1:14">
      <c r="A4094" s="317" t="str">
        <f>_xlfn.XLOOKUP(B4094,NRO!I:I,NRO!H:H)</f>
        <v>TIA</v>
      </c>
      <c r="B4094" s="317" t="s">
        <v>989</v>
      </c>
      <c r="C4094" s="317" t="s">
        <v>4104</v>
      </c>
      <c r="D4094" s="317">
        <v>14.741619999999999</v>
      </c>
      <c r="E4094" s="317">
        <v>-17.35773</v>
      </c>
      <c r="F4094" s="317">
        <v>0</v>
      </c>
      <c r="G4094" s="317">
        <v>8</v>
      </c>
      <c r="H4094" s="317">
        <v>0</v>
      </c>
      <c r="I4094" s="317">
        <v>0</v>
      </c>
      <c r="J4094" s="318" t="s">
        <v>12</v>
      </c>
      <c r="K4094" s="317" t="s">
        <v>5432</v>
      </c>
      <c r="L4094" s="317" t="s">
        <v>9576</v>
      </c>
      <c r="M4094" s="317" t="e">
        <f>VLOOKUP(L4094,[2]Feuil1!$F:$F,1,)</f>
        <v>#N/A</v>
      </c>
      <c r="N4094" s="317"/>
    </row>
    <row r="4095" spans="1:14">
      <c r="A4095" s="317" t="str">
        <f>_xlfn.XLOOKUP(B4095,NRO!I:I,NRO!H:H)</f>
        <v>SVD</v>
      </c>
      <c r="B4095" s="317" t="s">
        <v>340</v>
      </c>
      <c r="C4095" s="317" t="s">
        <v>3739</v>
      </c>
      <c r="D4095" s="317">
        <v>14.720840000000001</v>
      </c>
      <c r="E4095" s="317">
        <v>-17.448260000000001</v>
      </c>
      <c r="F4095" s="317">
        <v>0</v>
      </c>
      <c r="G4095" s="317">
        <v>6</v>
      </c>
      <c r="H4095" s="317">
        <v>0</v>
      </c>
      <c r="I4095" s="317">
        <v>0</v>
      </c>
      <c r="J4095" s="317" t="s">
        <v>19</v>
      </c>
      <c r="K4095" s="317" t="s">
        <v>5432</v>
      </c>
      <c r="L4095" s="317" t="s">
        <v>9577</v>
      </c>
      <c r="M4095" s="317" t="e">
        <f>VLOOKUP(L4095,[2]Feuil1!$F:$F,1,)</f>
        <v>#N/A</v>
      </c>
      <c r="N4095" s="317"/>
    </row>
    <row r="4096" spans="1:14">
      <c r="A4096" s="317" t="str">
        <f>_xlfn.XLOOKUP(B4096,NRO!I:I,NRO!H:H)</f>
        <v>SGK</v>
      </c>
      <c r="B4096" s="317" t="s">
        <v>1447</v>
      </c>
      <c r="C4096" s="317" t="s">
        <v>3964</v>
      </c>
      <c r="D4096" s="317">
        <v>14.77969</v>
      </c>
      <c r="E4096" s="317">
        <v>-17.272179999999999</v>
      </c>
      <c r="F4096" s="317">
        <v>0</v>
      </c>
      <c r="G4096" s="317">
        <v>8</v>
      </c>
      <c r="H4096" s="317">
        <v>0</v>
      </c>
      <c r="I4096" s="317">
        <v>0</v>
      </c>
      <c r="J4096" s="318" t="s">
        <v>12</v>
      </c>
      <c r="K4096" s="317" t="s">
        <v>5432</v>
      </c>
      <c r="L4096" s="317" t="s">
        <v>9578</v>
      </c>
      <c r="M4096" s="317" t="e">
        <f>VLOOKUP(L4096,[2]Feuil1!$F:$F,1,)</f>
        <v>#N/A</v>
      </c>
      <c r="N4096" s="317"/>
    </row>
    <row r="4097" spans="1:14">
      <c r="A4097" s="317" t="str">
        <f>_xlfn.XLOOKUP(B4097,NRO!I:I,NRO!H:H)</f>
        <v>SVD</v>
      </c>
      <c r="B4097" s="317" t="s">
        <v>178</v>
      </c>
      <c r="C4097" s="317" t="s">
        <v>5396</v>
      </c>
      <c r="D4097" s="317">
        <v>14.72545</v>
      </c>
      <c r="E4097" s="317">
        <v>-17.470980000000001</v>
      </c>
      <c r="F4097" s="317">
        <v>0</v>
      </c>
      <c r="G4097" s="317">
        <v>6</v>
      </c>
      <c r="H4097" s="317">
        <v>0</v>
      </c>
      <c r="I4097" s="317">
        <v>0</v>
      </c>
      <c r="J4097" s="317" t="s">
        <v>19</v>
      </c>
      <c r="K4097" s="317" t="s">
        <v>5432</v>
      </c>
      <c r="L4097" s="317" t="s">
        <v>9579</v>
      </c>
      <c r="M4097" s="317" t="e">
        <f>VLOOKUP(L4097,[2]Feuil1!$F:$F,1,)</f>
        <v>#N/A</v>
      </c>
      <c r="N4097" s="317"/>
    </row>
    <row r="4098" spans="1:14">
      <c r="A4098" s="317" t="str">
        <f>_xlfn.XLOOKUP(B4098,NRO!I:I,NRO!H:H)</f>
        <v>DMD</v>
      </c>
      <c r="B4098" s="317" t="s">
        <v>1538</v>
      </c>
      <c r="C4098" s="317" t="s">
        <v>4003</v>
      </c>
      <c r="D4098" s="317">
        <v>14.72443</v>
      </c>
      <c r="E4098" s="317">
        <v>-17.182179999999999</v>
      </c>
      <c r="F4098" s="317">
        <v>0</v>
      </c>
      <c r="G4098" s="317">
        <v>8</v>
      </c>
      <c r="H4098" s="317">
        <v>0</v>
      </c>
      <c r="I4098" s="317">
        <v>0</v>
      </c>
      <c r="J4098" s="318" t="s">
        <v>12</v>
      </c>
      <c r="K4098" s="317" t="s">
        <v>5432</v>
      </c>
      <c r="L4098" s="317" t="s">
        <v>9580</v>
      </c>
      <c r="M4098" s="317" t="e">
        <f>VLOOKUP(L4098,[2]Feuil1!$F:$F,1,)</f>
        <v>#N/A</v>
      </c>
      <c r="N4098" s="317"/>
    </row>
    <row r="4099" spans="1:14">
      <c r="A4099" s="317" t="str">
        <f>_xlfn.XLOOKUP(B4099,NRO!I:I,NRO!H:H)</f>
        <v>MBO</v>
      </c>
      <c r="B4099" s="317" t="s">
        <v>1693</v>
      </c>
      <c r="C4099" s="317" t="s">
        <v>4593</v>
      </c>
      <c r="D4099" s="317">
        <v>15.13261</v>
      </c>
      <c r="E4099" s="317">
        <v>-16.885370000000002</v>
      </c>
      <c r="F4099" s="317">
        <v>0</v>
      </c>
      <c r="G4099" s="317">
        <v>6</v>
      </c>
      <c r="H4099" s="317">
        <v>0</v>
      </c>
      <c r="I4099" s="317">
        <v>0</v>
      </c>
      <c r="J4099" s="320" t="s">
        <v>23</v>
      </c>
      <c r="K4099" s="317" t="s">
        <v>5432</v>
      </c>
      <c r="L4099" s="317" t="s">
        <v>9581</v>
      </c>
      <c r="M4099" s="317" t="e">
        <f>VLOOKUP(L4099,[2]Feuil1!$F:$F,1,)</f>
        <v>#N/A</v>
      </c>
      <c r="N4099" s="317"/>
    </row>
    <row r="4100" spans="1:14">
      <c r="A4100" s="317" t="str">
        <f>_xlfn.XLOOKUP(B4100,NRO!I:I,NRO!H:H)</f>
        <v>MBO</v>
      </c>
      <c r="B4100" s="317" t="s">
        <v>1693</v>
      </c>
      <c r="C4100" s="317" t="s">
        <v>4878</v>
      </c>
      <c r="D4100" s="317">
        <v>15.13557</v>
      </c>
      <c r="E4100" s="317">
        <v>-16.885439999999999</v>
      </c>
      <c r="F4100" s="317">
        <v>0</v>
      </c>
      <c r="G4100" s="317">
        <v>6</v>
      </c>
      <c r="H4100" s="317">
        <v>0</v>
      </c>
      <c r="I4100" s="317">
        <v>0</v>
      </c>
      <c r="J4100" s="320" t="s">
        <v>23</v>
      </c>
      <c r="K4100" s="317" t="s">
        <v>5432</v>
      </c>
      <c r="L4100" s="317" t="s">
        <v>9582</v>
      </c>
      <c r="M4100" s="317" t="e">
        <f>VLOOKUP(L4100,[2]Feuil1!$F:$F,1,)</f>
        <v>#N/A</v>
      </c>
      <c r="N4100" s="317"/>
    </row>
    <row r="4101" spans="1:14">
      <c r="A4101" s="317" t="str">
        <f>_xlfn.XLOOKUP(B4101,NRO!I:I,NRO!H:H)</f>
        <v>MBO</v>
      </c>
      <c r="B4101" s="317" t="s">
        <v>1693</v>
      </c>
      <c r="C4101" s="317" t="s">
        <v>4536</v>
      </c>
      <c r="D4101" s="317">
        <v>15.13669</v>
      </c>
      <c r="E4101" s="317">
        <v>-16.884879999999999</v>
      </c>
      <c r="F4101" s="317">
        <v>0</v>
      </c>
      <c r="G4101" s="317">
        <v>6</v>
      </c>
      <c r="H4101" s="317">
        <v>0</v>
      </c>
      <c r="I4101" s="317">
        <v>0</v>
      </c>
      <c r="J4101" s="320" t="s">
        <v>23</v>
      </c>
      <c r="K4101" s="317" t="s">
        <v>5432</v>
      </c>
      <c r="L4101" s="317" t="s">
        <v>9583</v>
      </c>
      <c r="M4101" s="317" t="e">
        <f>VLOOKUP(L4101,[2]Feuil1!$F:$F,1,)</f>
        <v>#N/A</v>
      </c>
      <c r="N4101" s="317"/>
    </row>
    <row r="4102" spans="1:14">
      <c r="A4102" s="317" t="str">
        <f>_xlfn.XLOOKUP(B4102,NRO!I:I,NRO!H:H)</f>
        <v>HAN</v>
      </c>
      <c r="B4102" s="317" t="s">
        <v>642</v>
      </c>
      <c r="C4102" s="317" t="s">
        <v>3970</v>
      </c>
      <c r="D4102" s="317">
        <v>14.72396</v>
      </c>
      <c r="E4102" s="317">
        <v>-17.43526</v>
      </c>
      <c r="F4102" s="317">
        <v>0</v>
      </c>
      <c r="G4102" s="317">
        <v>6</v>
      </c>
      <c r="H4102" s="317">
        <v>0</v>
      </c>
      <c r="I4102" s="317">
        <v>0</v>
      </c>
      <c r="J4102" s="317" t="s">
        <v>19</v>
      </c>
      <c r="K4102" s="317" t="s">
        <v>5432</v>
      </c>
      <c r="L4102" s="317" t="s">
        <v>9584</v>
      </c>
      <c r="M4102" s="317" t="e">
        <f>VLOOKUP(L4102,[2]Feuil1!$F:$F,1,)</f>
        <v>#N/A</v>
      </c>
      <c r="N4102" s="317"/>
    </row>
    <row r="4103" spans="1:14">
      <c r="A4103" s="317" t="str">
        <f>_xlfn.XLOOKUP(B4103,NRO!I:I,NRO!H:H)</f>
        <v>REP</v>
      </c>
      <c r="B4103" s="317" t="s">
        <v>152</v>
      </c>
      <c r="C4103" s="317" t="s">
        <v>5198</v>
      </c>
      <c r="D4103" s="317">
        <v>14.667768000000001</v>
      </c>
      <c r="E4103" s="317">
        <v>-17.433592000000001</v>
      </c>
      <c r="F4103" s="317">
        <v>0</v>
      </c>
      <c r="G4103" s="317">
        <v>32</v>
      </c>
      <c r="H4103" s="317">
        <v>0</v>
      </c>
      <c r="I4103" s="317">
        <v>0</v>
      </c>
      <c r="J4103" s="317" t="s">
        <v>19</v>
      </c>
      <c r="K4103" s="317" t="s">
        <v>5432</v>
      </c>
      <c r="L4103" s="317" t="s">
        <v>9585</v>
      </c>
      <c r="M4103" s="317" t="e">
        <f>VLOOKUP(L4103,[2]Feuil1!$F:$F,1,)</f>
        <v>#N/A</v>
      </c>
      <c r="N4103" s="317"/>
    </row>
    <row r="4104" spans="1:14">
      <c r="A4104" s="317" t="str">
        <f>_xlfn.XLOOKUP(B4104,NRO!I:I,NRO!H:H)</f>
        <v>MBO</v>
      </c>
      <c r="B4104" s="317" t="s">
        <v>1693</v>
      </c>
      <c r="C4104" s="317" t="s">
        <v>4519</v>
      </c>
      <c r="D4104" s="317">
        <v>15.13735</v>
      </c>
      <c r="E4104" s="317">
        <v>-16.884319999999999</v>
      </c>
      <c r="F4104" s="317">
        <v>0</v>
      </c>
      <c r="G4104" s="317">
        <v>6</v>
      </c>
      <c r="H4104" s="317">
        <v>0</v>
      </c>
      <c r="I4104" s="317">
        <v>0</v>
      </c>
      <c r="J4104" s="320" t="s">
        <v>23</v>
      </c>
      <c r="K4104" s="317" t="s">
        <v>5432</v>
      </c>
      <c r="L4104" s="317" t="s">
        <v>9586</v>
      </c>
      <c r="M4104" s="317" t="e">
        <f>VLOOKUP(L4104,[2]Feuil1!$F:$F,1,)</f>
        <v>#N/A</v>
      </c>
      <c r="N4104" s="317"/>
    </row>
    <row r="4105" spans="1:14">
      <c r="A4105" s="317" t="str">
        <f>_xlfn.XLOOKUP(B4105,NRO!I:I,NRO!H:H)</f>
        <v>MBO</v>
      </c>
      <c r="B4105" s="317" t="s">
        <v>1693</v>
      </c>
      <c r="C4105" s="317" t="s">
        <v>4520</v>
      </c>
      <c r="D4105" s="317">
        <v>15.135389999999999</v>
      </c>
      <c r="E4105" s="317">
        <v>-16.885929999999998</v>
      </c>
      <c r="F4105" s="317">
        <v>0</v>
      </c>
      <c r="G4105" s="317">
        <v>6</v>
      </c>
      <c r="H4105" s="317">
        <v>0</v>
      </c>
      <c r="I4105" s="317">
        <v>0</v>
      </c>
      <c r="J4105" s="320" t="s">
        <v>23</v>
      </c>
      <c r="K4105" s="317" t="s">
        <v>5432</v>
      </c>
      <c r="L4105" s="317" t="s">
        <v>9587</v>
      </c>
      <c r="M4105" s="317" t="e">
        <f>VLOOKUP(L4105,[2]Feuil1!$F:$F,1,)</f>
        <v>#N/A</v>
      </c>
      <c r="N4105" s="317"/>
    </row>
    <row r="4106" spans="1:14">
      <c r="A4106" s="317" t="str">
        <f>_xlfn.XLOOKUP(B4106,NRO!I:I,NRO!H:H)</f>
        <v>MBR</v>
      </c>
      <c r="B4106" s="317" t="s">
        <v>735</v>
      </c>
      <c r="C4106" s="317" t="s">
        <v>5397</v>
      </c>
      <c r="D4106" s="317">
        <v>14.41131</v>
      </c>
      <c r="E4106" s="317">
        <v>-16.969080000000002</v>
      </c>
      <c r="F4106" s="317">
        <v>0</v>
      </c>
      <c r="G4106" s="317">
        <v>6</v>
      </c>
      <c r="H4106" s="317">
        <v>0</v>
      </c>
      <c r="I4106" s="317">
        <v>0</v>
      </c>
      <c r="J4106" s="320" t="s">
        <v>23</v>
      </c>
      <c r="K4106" s="317" t="s">
        <v>5432</v>
      </c>
      <c r="L4106" s="317" t="s">
        <v>9588</v>
      </c>
      <c r="M4106" s="317" t="e">
        <f>VLOOKUP(L4106,[2]Feuil1!$F:$F,1,)</f>
        <v>#N/A</v>
      </c>
      <c r="N4106" s="317"/>
    </row>
    <row r="4107" spans="1:14">
      <c r="A4107" s="317" t="str">
        <f>_xlfn.XLOOKUP(B4107,NRO!I:I,NRO!H:H)</f>
        <v>HAN</v>
      </c>
      <c r="B4107" s="317" t="s">
        <v>436</v>
      </c>
      <c r="C4107" s="317" t="s">
        <v>4339</v>
      </c>
      <c r="D4107" s="317">
        <v>14.74239</v>
      </c>
      <c r="E4107" s="317">
        <v>-17.428159999999998</v>
      </c>
      <c r="F4107" s="317">
        <v>0</v>
      </c>
      <c r="G4107" s="317">
        <v>6</v>
      </c>
      <c r="H4107" s="317">
        <v>0</v>
      </c>
      <c r="I4107" s="317">
        <v>0</v>
      </c>
      <c r="J4107" s="317" t="s">
        <v>19</v>
      </c>
      <c r="K4107" s="317" t="s">
        <v>5432</v>
      </c>
      <c r="L4107" s="317" t="s">
        <v>9589</v>
      </c>
      <c r="M4107" s="317" t="e">
        <f>VLOOKUP(L4107,[2]Feuil1!$F:$F,1,)</f>
        <v>#N/A</v>
      </c>
      <c r="N4107" s="317"/>
    </row>
    <row r="4108" spans="1:14">
      <c r="A4108" s="317" t="str">
        <f>_xlfn.XLOOKUP(B4108,NRO!I:I,NRO!H:H)</f>
        <v>GDW</v>
      </c>
      <c r="B4108" s="317" t="s">
        <v>823</v>
      </c>
      <c r="C4108" s="317" t="s">
        <v>3839</v>
      </c>
      <c r="D4108" s="317">
        <v>14.785170000000001</v>
      </c>
      <c r="E4108" s="317">
        <v>-17.378240000000002</v>
      </c>
      <c r="F4108" s="317">
        <v>0</v>
      </c>
      <c r="G4108" s="317">
        <v>6</v>
      </c>
      <c r="H4108" s="317">
        <v>0</v>
      </c>
      <c r="I4108" s="317">
        <v>0</v>
      </c>
      <c r="J4108" s="318" t="s">
        <v>12</v>
      </c>
      <c r="K4108" s="317" t="s">
        <v>5432</v>
      </c>
      <c r="L4108" s="317" t="s">
        <v>9590</v>
      </c>
      <c r="M4108" s="317" t="e">
        <f>VLOOKUP(L4108,[2]Feuil1!$F:$F,1,)</f>
        <v>#N/A</v>
      </c>
      <c r="N4108" s="317"/>
    </row>
    <row r="4109" spans="1:14">
      <c r="A4109" s="317" t="str">
        <f>_xlfn.XLOOKUP(B4109,NRO!I:I,NRO!H:H)</f>
        <v>KMR</v>
      </c>
      <c r="B4109" s="317" t="s">
        <v>778</v>
      </c>
      <c r="C4109" s="317" t="s">
        <v>3938</v>
      </c>
      <c r="D4109" s="317">
        <v>14.7874</v>
      </c>
      <c r="E4109" s="317">
        <v>-17.330359999999999</v>
      </c>
      <c r="F4109" s="317">
        <v>0</v>
      </c>
      <c r="G4109" s="317">
        <v>6</v>
      </c>
      <c r="H4109" s="317">
        <v>0</v>
      </c>
      <c r="I4109" s="317">
        <v>0</v>
      </c>
      <c r="J4109" s="318" t="s">
        <v>12</v>
      </c>
      <c r="K4109" s="317" t="s">
        <v>5432</v>
      </c>
      <c r="L4109" s="317" t="s">
        <v>9591</v>
      </c>
      <c r="M4109" s="317" t="e">
        <f>VLOOKUP(L4109,[2]Feuil1!$F:$F,1,)</f>
        <v>#N/A</v>
      </c>
      <c r="N4109" s="317"/>
    </row>
    <row r="4110" spans="1:14">
      <c r="A4110" s="317" t="str">
        <f>_xlfn.XLOOKUP(B4110,NRO!I:I,NRO!H:H)</f>
        <v>ACA</v>
      </c>
      <c r="B4110" s="317" t="s">
        <v>599</v>
      </c>
      <c r="C4110" s="317" t="s">
        <v>5163</v>
      </c>
      <c r="D4110" s="317">
        <v>14.6965</v>
      </c>
      <c r="E4110" s="317">
        <v>-17.460049999999999</v>
      </c>
      <c r="F4110" s="317">
        <v>0</v>
      </c>
      <c r="G4110" s="317">
        <v>48</v>
      </c>
      <c r="H4110" s="317">
        <v>0</v>
      </c>
      <c r="I4110" s="317">
        <v>0</v>
      </c>
      <c r="J4110" s="317" t="s">
        <v>19</v>
      </c>
      <c r="K4110" s="317" t="s">
        <v>5432</v>
      </c>
      <c r="L4110" s="317" t="s">
        <v>9592</v>
      </c>
      <c r="M4110" s="317" t="e">
        <f>VLOOKUP(L4110,[2]Feuil1!$F:$F,1,)</f>
        <v>#N/A</v>
      </c>
      <c r="N4110" s="317"/>
    </row>
    <row r="4111" spans="1:14">
      <c r="A4111" s="317" t="str">
        <f>_xlfn.XLOOKUP(B4111,NRO!I:I,NRO!H:H)</f>
        <v>SVD</v>
      </c>
      <c r="B4111" s="317" t="s">
        <v>178</v>
      </c>
      <c r="C4111" s="317" t="s">
        <v>4373</v>
      </c>
      <c r="D4111" s="317">
        <v>14.72579</v>
      </c>
      <c r="E4111" s="317">
        <v>-17.47466</v>
      </c>
      <c r="F4111" s="317">
        <v>0</v>
      </c>
      <c r="G4111" s="317">
        <v>6</v>
      </c>
      <c r="H4111" s="317">
        <v>0</v>
      </c>
      <c r="I4111" s="317">
        <v>0</v>
      </c>
      <c r="J4111" s="317" t="s">
        <v>19</v>
      </c>
      <c r="K4111" s="317" t="s">
        <v>5432</v>
      </c>
      <c r="L4111" s="317" t="s">
        <v>9593</v>
      </c>
      <c r="M4111" s="317" t="e">
        <f>VLOOKUP(L4111,[2]Feuil1!$F:$F,1,)</f>
        <v>#N/A</v>
      </c>
      <c r="N4111" s="317"/>
    </row>
    <row r="4112" spans="1:14">
      <c r="A4112" s="317" t="str">
        <f>_xlfn.XLOOKUP(B4112,NRO!I:I,NRO!H:H)</f>
        <v>FAT</v>
      </c>
      <c r="B4112" s="317" t="s">
        <v>1291</v>
      </c>
      <c r="C4112" s="317" t="s">
        <v>4006</v>
      </c>
      <c r="D4112" s="317">
        <v>14.34253</v>
      </c>
      <c r="E4112" s="317">
        <v>-16.404520000000002</v>
      </c>
      <c r="F4112" s="317">
        <v>0</v>
      </c>
      <c r="G4112" s="317">
        <v>8</v>
      </c>
      <c r="H4112" s="317">
        <v>0</v>
      </c>
      <c r="I4112" s="317">
        <v>0</v>
      </c>
      <c r="J4112" s="322" t="s">
        <v>41</v>
      </c>
      <c r="K4112" s="317" t="s">
        <v>5432</v>
      </c>
      <c r="L4112" s="317" t="s">
        <v>9594</v>
      </c>
      <c r="M4112" s="317" t="e">
        <f>VLOOKUP(L4112,[2]Feuil1!$F:$F,1,)</f>
        <v>#N/A</v>
      </c>
      <c r="N4112" s="317"/>
    </row>
    <row r="4113" spans="1:14">
      <c r="A4113" s="317" t="str">
        <f>_xlfn.XLOOKUP(B4113,NRO!I:I,NRO!H:H)</f>
        <v>THS</v>
      </c>
      <c r="B4113" s="317" t="s">
        <v>1103</v>
      </c>
      <c r="C4113" s="317" t="s">
        <v>3727</v>
      </c>
      <c r="D4113" s="317">
        <v>14.76193</v>
      </c>
      <c r="E4113" s="317">
        <v>-16.94239</v>
      </c>
      <c r="F4113" s="317">
        <v>0</v>
      </c>
      <c r="G4113" s="317">
        <v>8</v>
      </c>
      <c r="H4113" s="317">
        <v>0</v>
      </c>
      <c r="I4113" s="317">
        <v>0</v>
      </c>
      <c r="J4113" s="320" t="s">
        <v>23</v>
      </c>
      <c r="K4113" s="317" t="s">
        <v>5432</v>
      </c>
      <c r="L4113" s="317" t="s">
        <v>9595</v>
      </c>
      <c r="M4113" s="317" t="e">
        <f>VLOOKUP(L4113,[2]Feuil1!$F:$F,1,)</f>
        <v>#N/A</v>
      </c>
      <c r="N4113" s="317"/>
    </row>
    <row r="4114" spans="1:14">
      <c r="A4114" s="317" t="str">
        <f>_xlfn.XLOOKUP(B4114,NRO!I:I,NRO!H:H)</f>
        <v>GMB</v>
      </c>
      <c r="B4114" s="317" t="s">
        <v>1295</v>
      </c>
      <c r="C4114" s="317" t="s">
        <v>4410</v>
      </c>
      <c r="D4114" s="317">
        <v>14.45073</v>
      </c>
      <c r="E4114" s="317">
        <v>-16.97045</v>
      </c>
      <c r="F4114" s="317">
        <v>0</v>
      </c>
      <c r="G4114" s="317">
        <v>8</v>
      </c>
      <c r="H4114" s="317">
        <v>0</v>
      </c>
      <c r="I4114" s="317">
        <v>0</v>
      </c>
      <c r="J4114" s="320" t="s">
        <v>23</v>
      </c>
      <c r="K4114" s="317" t="s">
        <v>5432</v>
      </c>
      <c r="L4114" s="317" t="s">
        <v>9596</v>
      </c>
      <c r="M4114" s="317" t="e">
        <f>VLOOKUP(L4114,[2]Feuil1!$F:$F,1,)</f>
        <v>#N/A</v>
      </c>
      <c r="N4114" s="317"/>
    </row>
    <row r="4115" spans="1:14">
      <c r="A4115" s="317" t="e">
        <f>_xlfn.XLOOKUP(B4115,NRO!I:I,NRO!H:H)</f>
        <v>#N/A</v>
      </c>
      <c r="B4115" s="317" t="s">
        <v>5398</v>
      </c>
      <c r="C4115" s="317" t="s">
        <v>5163</v>
      </c>
      <c r="D4115" s="317">
        <v>14.6965</v>
      </c>
      <c r="E4115" s="317">
        <v>-17.460049999999999</v>
      </c>
      <c r="F4115" s="317">
        <v>0</v>
      </c>
      <c r="G4115" s="317">
        <v>48</v>
      </c>
      <c r="H4115" s="317">
        <v>0</v>
      </c>
      <c r="I4115" s="317">
        <v>0</v>
      </c>
      <c r="J4115" s="317" t="s">
        <v>19</v>
      </c>
      <c r="K4115" s="317" t="s">
        <v>5432</v>
      </c>
      <c r="L4115" s="317" t="s">
        <v>9597</v>
      </c>
      <c r="M4115" s="317" t="e">
        <f>VLOOKUP(L4115,[2]Feuil1!$F:$F,1,)</f>
        <v>#N/A</v>
      </c>
      <c r="N4115" s="317"/>
    </row>
    <row r="4116" spans="1:14">
      <c r="A4116" s="317" t="str">
        <f>_xlfn.XLOOKUP(B4116,NRO!I:I,NRO!H:H)</f>
        <v>HAN</v>
      </c>
      <c r="B4116" s="317" t="s">
        <v>1224</v>
      </c>
      <c r="C4116" s="317" t="s">
        <v>3794</v>
      </c>
      <c r="D4116" s="317">
        <v>14.725210000000001</v>
      </c>
      <c r="E4116" s="317">
        <v>-17.42841</v>
      </c>
      <c r="F4116" s="317">
        <v>0</v>
      </c>
      <c r="G4116" s="317">
        <v>8</v>
      </c>
      <c r="H4116" s="317">
        <v>0</v>
      </c>
      <c r="I4116" s="317">
        <v>0</v>
      </c>
      <c r="J4116" s="318" t="s">
        <v>12</v>
      </c>
      <c r="K4116" s="317" t="s">
        <v>5432</v>
      </c>
      <c r="L4116" s="317" t="s">
        <v>9598</v>
      </c>
      <c r="M4116" s="317" t="str">
        <f>VLOOKUP(L4116,[2]Feuil1!$F:$F,1,)</f>
        <v>O_HAN_D01_PBO159_7</v>
      </c>
      <c r="N4116" s="317"/>
    </row>
    <row r="4117" spans="1:14">
      <c r="A4117" s="317" t="str">
        <f>_xlfn.XLOOKUP(B4117,NRO!I:I,NRO!H:H)</f>
        <v>NFO</v>
      </c>
      <c r="B4117" s="317" t="s">
        <v>292</v>
      </c>
      <c r="C4117" s="317" t="s">
        <v>3928</v>
      </c>
      <c r="D4117" s="317">
        <v>14.758470000000001</v>
      </c>
      <c r="E4117" s="317">
        <v>-17.463200000000001</v>
      </c>
      <c r="F4117" s="317">
        <v>0</v>
      </c>
      <c r="G4117" s="317">
        <v>6</v>
      </c>
      <c r="H4117" s="317">
        <v>0</v>
      </c>
      <c r="I4117" s="317">
        <v>0</v>
      </c>
      <c r="J4117" s="317" t="s">
        <v>19</v>
      </c>
      <c r="K4117" s="317" t="s">
        <v>5432</v>
      </c>
      <c r="L4117" s="317" t="s">
        <v>9599</v>
      </c>
      <c r="M4117" s="317" t="e">
        <f>VLOOKUP(L4117,[2]Feuil1!$F:$F,1,)</f>
        <v>#N/A</v>
      </c>
      <c r="N4117" s="317"/>
    </row>
    <row r="4118" spans="1:14">
      <c r="A4118" s="317" t="str">
        <f>_xlfn.XLOOKUP(B4118,NRO!I:I,NRO!H:H)</f>
        <v>NFO</v>
      </c>
      <c r="B4118" s="317" t="s">
        <v>292</v>
      </c>
      <c r="C4118" s="317" t="s">
        <v>3840</v>
      </c>
      <c r="D4118" s="317">
        <v>14.75826</v>
      </c>
      <c r="E4118" s="317">
        <v>-17.46527</v>
      </c>
      <c r="F4118" s="317">
        <v>0</v>
      </c>
      <c r="G4118" s="317">
        <v>6</v>
      </c>
      <c r="H4118" s="317">
        <v>0</v>
      </c>
      <c r="I4118" s="317">
        <v>0</v>
      </c>
      <c r="J4118" s="317" t="s">
        <v>19</v>
      </c>
      <c r="K4118" s="317" t="s">
        <v>5432</v>
      </c>
      <c r="L4118" s="317" t="s">
        <v>9600</v>
      </c>
      <c r="M4118" s="317" t="e">
        <f>VLOOKUP(L4118,[2]Feuil1!$F:$F,1,)</f>
        <v>#N/A</v>
      </c>
      <c r="N4118" s="317"/>
    </row>
    <row r="4119" spans="1:14">
      <c r="A4119" s="317" t="str">
        <f>_xlfn.XLOOKUP(B4119,NRO!I:I,NRO!H:H)</f>
        <v>DMD</v>
      </c>
      <c r="B4119" s="317" t="s">
        <v>1538</v>
      </c>
      <c r="C4119" s="317" t="s">
        <v>3778</v>
      </c>
      <c r="D4119" s="317">
        <v>14.727119999999999</v>
      </c>
      <c r="E4119" s="317">
        <v>-17.17876</v>
      </c>
      <c r="F4119" s="317">
        <v>0</v>
      </c>
      <c r="G4119" s="317">
        <v>8</v>
      </c>
      <c r="H4119" s="317">
        <v>0</v>
      </c>
      <c r="I4119" s="317">
        <v>0</v>
      </c>
      <c r="J4119" s="318" t="s">
        <v>12</v>
      </c>
      <c r="K4119" s="317" t="s">
        <v>5432</v>
      </c>
      <c r="L4119" s="317" t="s">
        <v>9601</v>
      </c>
      <c r="M4119" s="317" t="e">
        <f>VLOOKUP(L4119,[2]Feuil1!$F:$F,1,)</f>
        <v>#N/A</v>
      </c>
      <c r="N4119" s="317"/>
    </row>
    <row r="4120" spans="1:14">
      <c r="A4120" s="317" t="str">
        <f>_xlfn.XLOOKUP(B4120,NRO!I:I,NRO!H:H)</f>
        <v>SVD</v>
      </c>
      <c r="B4120" s="317" t="s">
        <v>1301</v>
      </c>
      <c r="C4120" s="317" t="s">
        <v>5399</v>
      </c>
      <c r="D4120" s="317">
        <v>14.71209</v>
      </c>
      <c r="E4120" s="317">
        <v>-17.468889999999998</v>
      </c>
      <c r="F4120" s="317">
        <v>0</v>
      </c>
      <c r="G4120" s="317">
        <v>6</v>
      </c>
      <c r="H4120" s="317">
        <v>0</v>
      </c>
      <c r="I4120" s="317">
        <v>0</v>
      </c>
      <c r="J4120" s="317" t="s">
        <v>19</v>
      </c>
      <c r="K4120" s="317" t="s">
        <v>5432</v>
      </c>
      <c r="L4120" s="317" t="s">
        <v>9602</v>
      </c>
      <c r="M4120" s="317" t="e">
        <f>VLOOKUP(L4120,[2]Feuil1!$F:$F,1,)</f>
        <v>#N/A</v>
      </c>
      <c r="N4120" s="317"/>
    </row>
    <row r="4121" spans="1:14">
      <c r="A4121" s="317" t="str">
        <f>_xlfn.XLOOKUP(B4121,NRO!I:I,NRO!H:H)</f>
        <v>KMR</v>
      </c>
      <c r="B4121" s="317" t="s">
        <v>778</v>
      </c>
      <c r="C4121" s="317" t="s">
        <v>4055</v>
      </c>
      <c r="D4121" s="317">
        <v>14.791829999999999</v>
      </c>
      <c r="E4121" s="317">
        <v>-17.328849999999999</v>
      </c>
      <c r="F4121" s="317">
        <v>0</v>
      </c>
      <c r="G4121" s="317">
        <v>6</v>
      </c>
      <c r="H4121" s="317">
        <v>0</v>
      </c>
      <c r="I4121" s="317">
        <v>0</v>
      </c>
      <c r="J4121" s="318" t="s">
        <v>12</v>
      </c>
      <c r="K4121" s="317" t="s">
        <v>5432</v>
      </c>
      <c r="L4121" s="317" t="s">
        <v>9603</v>
      </c>
      <c r="M4121" s="317" t="e">
        <f>VLOOKUP(L4121,[2]Feuil1!$F:$F,1,)</f>
        <v>#N/A</v>
      </c>
      <c r="N4121" s="317"/>
    </row>
    <row r="4122" spans="1:14">
      <c r="A4122" s="317" t="str">
        <f>_xlfn.XLOOKUP(B4122,NRO!I:I,NRO!H:H)</f>
        <v>REP</v>
      </c>
      <c r="B4122" s="317" t="s">
        <v>150</v>
      </c>
      <c r="C4122" s="317" t="s">
        <v>4157</v>
      </c>
      <c r="D4122" s="317">
        <v>14.663470999999999</v>
      </c>
      <c r="E4122" s="317">
        <v>-17.435659999999999</v>
      </c>
      <c r="F4122" s="317">
        <v>0</v>
      </c>
      <c r="G4122" s="317">
        <v>6</v>
      </c>
      <c r="H4122" s="317">
        <v>0</v>
      </c>
      <c r="I4122" s="317">
        <v>0</v>
      </c>
      <c r="J4122" s="317" t="s">
        <v>19</v>
      </c>
      <c r="K4122" s="317" t="s">
        <v>5432</v>
      </c>
      <c r="L4122" s="317" t="s">
        <v>9604</v>
      </c>
      <c r="M4122" s="317" t="e">
        <f>VLOOKUP(L4122,[2]Feuil1!$F:$F,1,)</f>
        <v>#N/A</v>
      </c>
      <c r="N4122" s="317"/>
    </row>
    <row r="4123" spans="1:14">
      <c r="A4123" s="317" t="str">
        <f>_xlfn.XLOOKUP(B4123,NRO!I:I,NRO!H:H)</f>
        <v>DMD</v>
      </c>
      <c r="B4123" s="317" t="s">
        <v>1538</v>
      </c>
      <c r="C4123" s="317" t="s">
        <v>3784</v>
      </c>
      <c r="D4123" s="317">
        <v>14.73807</v>
      </c>
      <c r="E4123" s="317">
        <v>-17.120100000000001</v>
      </c>
      <c r="F4123" s="317">
        <v>0</v>
      </c>
      <c r="G4123" s="317">
        <v>8</v>
      </c>
      <c r="H4123" s="317">
        <v>0</v>
      </c>
      <c r="I4123" s="317">
        <v>0</v>
      </c>
      <c r="J4123" s="318" t="s">
        <v>12</v>
      </c>
      <c r="K4123" s="317" t="s">
        <v>5432</v>
      </c>
      <c r="L4123" s="317" t="s">
        <v>9605</v>
      </c>
      <c r="M4123" s="317" t="e">
        <f>VLOOKUP(L4123,[2]Feuil1!$F:$F,1,)</f>
        <v>#N/A</v>
      </c>
      <c r="N4123" s="317"/>
    </row>
    <row r="4124" spans="1:14">
      <c r="A4124" s="317" t="str">
        <f>_xlfn.XLOOKUP(B4124,NRO!I:I,NRO!H:H)</f>
        <v>TIA</v>
      </c>
      <c r="B4124" s="317" t="s">
        <v>818</v>
      </c>
      <c r="C4124" s="317" t="s">
        <v>4193</v>
      </c>
      <c r="D4124" s="317">
        <v>14.748889999999999</v>
      </c>
      <c r="E4124" s="317">
        <v>-17.398969999999998</v>
      </c>
      <c r="F4124" s="317">
        <v>0</v>
      </c>
      <c r="G4124" s="317">
        <v>6</v>
      </c>
      <c r="H4124" s="317">
        <v>0</v>
      </c>
      <c r="I4124" s="317">
        <v>0</v>
      </c>
      <c r="J4124" s="318" t="s">
        <v>12</v>
      </c>
      <c r="K4124" s="317" t="s">
        <v>5432</v>
      </c>
      <c r="L4124" s="317" t="s">
        <v>9606</v>
      </c>
      <c r="M4124" s="317" t="e">
        <f>VLOOKUP(L4124,[2]Feuil1!$F:$F,1,)</f>
        <v>#N/A</v>
      </c>
      <c r="N4124" s="317"/>
    </row>
    <row r="4125" spans="1:14">
      <c r="A4125" s="317" t="str">
        <f>_xlfn.XLOOKUP(B4125,NRO!I:I,NRO!H:H)</f>
        <v>DMD</v>
      </c>
      <c r="B4125" s="317" t="s">
        <v>1538</v>
      </c>
      <c r="C4125" s="317" t="s">
        <v>3889</v>
      </c>
      <c r="D4125" s="317">
        <v>14.733000000000001</v>
      </c>
      <c r="E4125" s="317">
        <v>-17.183879999999998</v>
      </c>
      <c r="F4125" s="317">
        <v>0</v>
      </c>
      <c r="G4125" s="317">
        <v>8</v>
      </c>
      <c r="H4125" s="317">
        <v>0</v>
      </c>
      <c r="I4125" s="317">
        <v>0</v>
      </c>
      <c r="J4125" s="318" t="s">
        <v>12</v>
      </c>
      <c r="K4125" s="317" t="s">
        <v>5432</v>
      </c>
      <c r="L4125" s="317" t="s">
        <v>9607</v>
      </c>
      <c r="M4125" s="317" t="e">
        <f>VLOOKUP(L4125,[2]Feuil1!$F:$F,1,)</f>
        <v>#N/A</v>
      </c>
      <c r="N4125" s="317"/>
    </row>
    <row r="4126" spans="1:14">
      <c r="A4126" s="317" t="str">
        <f>_xlfn.XLOOKUP(B4126,NRO!I:I,NRO!H:H)</f>
        <v>SMN</v>
      </c>
      <c r="B4126" s="317" t="s">
        <v>442</v>
      </c>
      <c r="C4126" s="317" t="s">
        <v>4538</v>
      </c>
      <c r="D4126" s="317">
        <v>14.45987</v>
      </c>
      <c r="E4126" s="317">
        <v>-17.04279</v>
      </c>
      <c r="F4126" s="317">
        <v>0</v>
      </c>
      <c r="G4126" s="317">
        <v>6</v>
      </c>
      <c r="H4126" s="317">
        <v>0</v>
      </c>
      <c r="I4126" s="317">
        <v>0</v>
      </c>
      <c r="J4126" s="320" t="s">
        <v>23</v>
      </c>
      <c r="K4126" s="317" t="s">
        <v>5432</v>
      </c>
      <c r="L4126" s="317" t="s">
        <v>9608</v>
      </c>
      <c r="M4126" s="317" t="e">
        <f>VLOOKUP(L4126,[2]Feuil1!$F:$F,1,)</f>
        <v>#N/A</v>
      </c>
      <c r="N4126" s="317"/>
    </row>
    <row r="4127" spans="1:14">
      <c r="A4127" s="317" t="str">
        <f>_xlfn.XLOOKUP(B4127,NRO!I:I,NRO!H:H)</f>
        <v>TIA</v>
      </c>
      <c r="B4127" s="317" t="s">
        <v>1177</v>
      </c>
      <c r="C4127" s="317" t="s">
        <v>3787</v>
      </c>
      <c r="D4127" s="317">
        <v>14.751659999999999</v>
      </c>
      <c r="E4127" s="317">
        <v>-17.354759999999999</v>
      </c>
      <c r="F4127" s="317">
        <v>0</v>
      </c>
      <c r="G4127" s="317">
        <v>8</v>
      </c>
      <c r="H4127" s="317">
        <v>0</v>
      </c>
      <c r="I4127" s="317">
        <v>0</v>
      </c>
      <c r="J4127" s="318" t="s">
        <v>12</v>
      </c>
      <c r="K4127" s="317" t="s">
        <v>5432</v>
      </c>
      <c r="L4127" s="317" t="s">
        <v>9609</v>
      </c>
      <c r="M4127" s="317" t="e">
        <f>VLOOKUP(L4127,[2]Feuil1!$F:$F,1,)</f>
        <v>#N/A</v>
      </c>
      <c r="N4127" s="317"/>
    </row>
    <row r="4128" spans="1:14">
      <c r="A4128" s="317" t="str">
        <f>_xlfn.XLOOKUP(B4128,NRO!I:I,NRO!H:H)</f>
        <v>REP</v>
      </c>
      <c r="B4128" s="317" t="s">
        <v>150</v>
      </c>
      <c r="C4128" s="317" t="s">
        <v>4356</v>
      </c>
      <c r="D4128" s="317">
        <v>14.664225</v>
      </c>
      <c r="E4128" s="317">
        <v>-17.435431000000001</v>
      </c>
      <c r="F4128" s="317">
        <v>0</v>
      </c>
      <c r="G4128" s="317">
        <v>4</v>
      </c>
      <c r="H4128" s="317">
        <v>0</v>
      </c>
      <c r="I4128" s="317">
        <v>0</v>
      </c>
      <c r="J4128" s="317" t="s">
        <v>19</v>
      </c>
      <c r="K4128" s="317" t="s">
        <v>5432</v>
      </c>
      <c r="L4128" s="317" t="s">
        <v>9610</v>
      </c>
      <c r="M4128" s="317" t="e">
        <f>VLOOKUP(L4128,[2]Feuil1!$F:$F,1,)</f>
        <v>#N/A</v>
      </c>
      <c r="N4128" s="317"/>
    </row>
    <row r="4129" spans="1:14">
      <c r="A4129" s="317" t="str">
        <f>_xlfn.XLOOKUP(B4129,NRO!I:I,NRO!H:H)</f>
        <v>ACA</v>
      </c>
      <c r="B4129" s="317" t="s">
        <v>609</v>
      </c>
      <c r="C4129" s="317" t="s">
        <v>3811</v>
      </c>
      <c r="D4129" s="317">
        <v>14.70523</v>
      </c>
      <c r="E4129" s="317">
        <v>-17.457899999999999</v>
      </c>
      <c r="F4129" s="317">
        <v>0</v>
      </c>
      <c r="G4129" s="317">
        <v>6</v>
      </c>
      <c r="H4129" s="317">
        <v>0</v>
      </c>
      <c r="I4129" s="317">
        <v>0</v>
      </c>
      <c r="J4129" s="317" t="s">
        <v>19</v>
      </c>
      <c r="K4129" s="317" t="s">
        <v>5432</v>
      </c>
      <c r="L4129" s="317" t="s">
        <v>9611</v>
      </c>
      <c r="M4129" s="317" t="e">
        <f>VLOOKUP(L4129,[2]Feuil1!$F:$F,1,)</f>
        <v>#N/A</v>
      </c>
      <c r="N4129" s="317"/>
    </row>
    <row r="4130" spans="1:14">
      <c r="A4130" s="317" t="str">
        <f>_xlfn.XLOOKUP(B4130,NRO!I:I,NRO!H:H)</f>
        <v>THS</v>
      </c>
      <c r="B4130" s="317" t="s">
        <v>1103</v>
      </c>
      <c r="C4130" s="317" t="s">
        <v>3704</v>
      </c>
      <c r="D4130" s="317">
        <v>14.76309</v>
      </c>
      <c r="E4130" s="317">
        <v>-16.946069999999999</v>
      </c>
      <c r="F4130" s="317">
        <v>0</v>
      </c>
      <c r="G4130" s="317">
        <v>8</v>
      </c>
      <c r="H4130" s="317">
        <v>0</v>
      </c>
      <c r="I4130" s="317">
        <v>0</v>
      </c>
      <c r="J4130" s="320" t="s">
        <v>23</v>
      </c>
      <c r="K4130" s="317" t="s">
        <v>5432</v>
      </c>
      <c r="L4130" s="317" t="s">
        <v>9612</v>
      </c>
      <c r="M4130" s="317" t="e">
        <f>VLOOKUP(L4130,[2]Feuil1!$F:$F,1,)</f>
        <v>#N/A</v>
      </c>
      <c r="N4130" s="317"/>
    </row>
    <row r="4131" spans="1:14">
      <c r="A4131" s="317" t="str">
        <f>_xlfn.XLOOKUP(B4131,NRO!I:I,NRO!H:H)</f>
        <v>SDF</v>
      </c>
      <c r="B4131" s="317" t="s">
        <v>415</v>
      </c>
      <c r="C4131" s="317" t="s">
        <v>3846</v>
      </c>
      <c r="D4131" s="317">
        <v>14.72634</v>
      </c>
      <c r="E4131" s="317">
        <v>-17.466100000000001</v>
      </c>
      <c r="F4131" s="317">
        <v>0</v>
      </c>
      <c r="G4131" s="317">
        <v>6</v>
      </c>
      <c r="H4131" s="317">
        <v>0</v>
      </c>
      <c r="I4131" s="317">
        <v>0</v>
      </c>
      <c r="J4131" s="317" t="s">
        <v>19</v>
      </c>
      <c r="K4131" s="317" t="s">
        <v>5432</v>
      </c>
      <c r="L4131" s="317" t="s">
        <v>9613</v>
      </c>
      <c r="M4131" s="317" t="e">
        <f>VLOOKUP(L4131,[2]Feuil1!$F:$F,1,)</f>
        <v>#N/A</v>
      </c>
      <c r="N4131" s="317"/>
    </row>
    <row r="4132" spans="1:14">
      <c r="A4132" s="317" t="str">
        <f>_xlfn.XLOOKUP(B4132,NRO!I:I,NRO!H:H)</f>
        <v>ALM</v>
      </c>
      <c r="B4132" s="317" t="s">
        <v>198</v>
      </c>
      <c r="C4132" s="317" t="s">
        <v>3808</v>
      </c>
      <c r="D4132" s="317">
        <v>14.733034</v>
      </c>
      <c r="E4132" s="317">
        <v>-17.494022999999999</v>
      </c>
      <c r="F4132" s="317">
        <v>0</v>
      </c>
      <c r="G4132" s="317">
        <v>8</v>
      </c>
      <c r="H4132" s="317">
        <v>0</v>
      </c>
      <c r="I4132" s="317">
        <v>0</v>
      </c>
      <c r="J4132" s="317" t="s">
        <v>19</v>
      </c>
      <c r="K4132" s="317" t="s">
        <v>5432</v>
      </c>
      <c r="L4132" s="317" t="s">
        <v>9614</v>
      </c>
      <c r="M4132" s="317" t="e">
        <f>VLOOKUP(L4132,[2]Feuil1!$F:$F,1,)</f>
        <v>#N/A</v>
      </c>
      <c r="N4132" s="317"/>
    </row>
    <row r="4133" spans="1:14">
      <c r="A4133" s="317" t="str">
        <f>_xlfn.XLOOKUP(B4133,NRO!I:I,NRO!H:H)</f>
        <v>MBR</v>
      </c>
      <c r="B4133" s="317" t="s">
        <v>735</v>
      </c>
      <c r="C4133" s="317" t="s">
        <v>5400</v>
      </c>
      <c r="D4133" s="317">
        <v>14.41131</v>
      </c>
      <c r="E4133" s="317">
        <v>-16.969080000000002</v>
      </c>
      <c r="F4133" s="317">
        <v>0</v>
      </c>
      <c r="G4133" s="317">
        <v>6</v>
      </c>
      <c r="H4133" s="317">
        <v>0</v>
      </c>
      <c r="I4133" s="317">
        <v>0</v>
      </c>
      <c r="J4133" s="320" t="s">
        <v>23</v>
      </c>
      <c r="K4133" s="317" t="s">
        <v>5432</v>
      </c>
      <c r="L4133" s="317" t="s">
        <v>9615</v>
      </c>
      <c r="M4133" s="317" t="e">
        <f>VLOOKUP(L4133,[2]Feuil1!$F:$F,1,)</f>
        <v>#N/A</v>
      </c>
      <c r="N4133" s="317"/>
    </row>
    <row r="4134" spans="1:14">
      <c r="A4134" s="317" t="str">
        <f>_xlfn.XLOOKUP(B4134,NRO!I:I,NRO!H:H)</f>
        <v>NFO</v>
      </c>
      <c r="B4134" s="317" t="s">
        <v>335</v>
      </c>
      <c r="C4134" s="317" t="s">
        <v>4067</v>
      </c>
      <c r="D4134" s="317">
        <v>14.75074</v>
      </c>
      <c r="E4134" s="317">
        <v>-17.475159999999999</v>
      </c>
      <c r="F4134" s="317">
        <v>0</v>
      </c>
      <c r="G4134" s="317">
        <v>6</v>
      </c>
      <c r="H4134" s="317">
        <v>0</v>
      </c>
      <c r="I4134" s="317">
        <v>0</v>
      </c>
      <c r="J4134" s="317" t="s">
        <v>19</v>
      </c>
      <c r="K4134" s="317" t="s">
        <v>5432</v>
      </c>
      <c r="L4134" s="317" t="s">
        <v>9616</v>
      </c>
      <c r="M4134" s="317" t="e">
        <f>VLOOKUP(L4134,[2]Feuil1!$F:$F,1,)</f>
        <v>#N/A</v>
      </c>
      <c r="N4134" s="317"/>
    </row>
    <row r="4135" spans="1:14">
      <c r="A4135" s="317" t="str">
        <f>_xlfn.XLOOKUP(B4135,NRO!I:I,NRO!H:H)</f>
        <v>KOL</v>
      </c>
      <c r="B4135" s="317" t="s">
        <v>1658</v>
      </c>
      <c r="C4135" s="317" t="s">
        <v>4576</v>
      </c>
      <c r="D4135" s="317">
        <v>12.8949</v>
      </c>
      <c r="E4135" s="317">
        <v>-14.93038</v>
      </c>
      <c r="F4135" s="317">
        <v>0</v>
      </c>
      <c r="G4135" s="317">
        <v>6</v>
      </c>
      <c r="H4135" s="317">
        <v>0</v>
      </c>
      <c r="I4135" s="317">
        <v>0</v>
      </c>
      <c r="J4135" s="319" t="s">
        <v>17</v>
      </c>
      <c r="K4135" s="317" t="s">
        <v>5432</v>
      </c>
      <c r="L4135" s="317" t="s">
        <v>9617</v>
      </c>
      <c r="M4135" s="317" t="e">
        <f>VLOOKUP(L4135,[2]Feuil1!$F:$F,1,)</f>
        <v>#N/A</v>
      </c>
      <c r="N4135" s="317"/>
    </row>
    <row r="4136" spans="1:14">
      <c r="A4136" s="317" t="str">
        <f>_xlfn.XLOOKUP(B4136,NRO!I:I,NRO!H:H)</f>
        <v>DBL</v>
      </c>
      <c r="B4136" s="317" t="s">
        <v>1375</v>
      </c>
      <c r="C4136" s="317" t="s">
        <v>3692</v>
      </c>
      <c r="D4136" s="317">
        <v>14.63458</v>
      </c>
      <c r="E4136" s="317">
        <v>-16.234069999999999</v>
      </c>
      <c r="F4136" s="317">
        <v>0</v>
      </c>
      <c r="G4136" s="317">
        <v>8</v>
      </c>
      <c r="H4136" s="317">
        <v>0</v>
      </c>
      <c r="I4136" s="317">
        <v>0</v>
      </c>
      <c r="J4136" s="320" t="s">
        <v>5430</v>
      </c>
      <c r="K4136" s="317" t="s">
        <v>5432</v>
      </c>
      <c r="L4136" s="317" t="s">
        <v>9618</v>
      </c>
      <c r="M4136" s="317" t="e">
        <f>VLOOKUP(L4136,[2]Feuil1!$F:$F,1,)</f>
        <v>#N/A</v>
      </c>
      <c r="N4136" s="317"/>
    </row>
    <row r="4137" spans="1:14">
      <c r="A4137" s="317" t="str">
        <f>_xlfn.XLOOKUP(B4137,NRO!I:I,NRO!H:H)</f>
        <v>MAD</v>
      </c>
      <c r="B4137" s="317" t="s">
        <v>1497</v>
      </c>
      <c r="C4137" s="317" t="s">
        <v>3887</v>
      </c>
      <c r="D4137" s="317">
        <v>14.859629999999999</v>
      </c>
      <c r="E4137" s="317">
        <v>-15.95717</v>
      </c>
      <c r="F4137" s="317">
        <v>0</v>
      </c>
      <c r="G4137" s="317">
        <v>8</v>
      </c>
      <c r="H4137" s="317">
        <v>0</v>
      </c>
      <c r="I4137" s="317">
        <v>0</v>
      </c>
      <c r="J4137" s="320" t="s">
        <v>5430</v>
      </c>
      <c r="K4137" s="317" t="s">
        <v>5432</v>
      </c>
      <c r="L4137" s="317" t="s">
        <v>9619</v>
      </c>
      <c r="M4137" s="317" t="e">
        <f>VLOOKUP(L4137,[2]Feuil1!$F:$F,1,)</f>
        <v>#N/A</v>
      </c>
      <c r="N4137" s="317"/>
    </row>
    <row r="4138" spans="1:14">
      <c r="A4138" s="317" t="str">
        <f>_xlfn.XLOOKUP(B4138,NRO!I:I,NRO!H:H)</f>
        <v>CAM</v>
      </c>
      <c r="B4138" s="317" t="s">
        <v>737</v>
      </c>
      <c r="C4138" s="317" t="s">
        <v>4101</v>
      </c>
      <c r="D4138" s="317">
        <v>14.764659999999999</v>
      </c>
      <c r="E4138" s="317">
        <v>-17.41384</v>
      </c>
      <c r="F4138" s="317">
        <v>0</v>
      </c>
      <c r="G4138" s="317">
        <v>6</v>
      </c>
      <c r="H4138" s="317">
        <v>0</v>
      </c>
      <c r="I4138" s="317">
        <v>0</v>
      </c>
      <c r="J4138" s="318" t="s">
        <v>12</v>
      </c>
      <c r="K4138" s="317" t="s">
        <v>5432</v>
      </c>
      <c r="L4138" s="317" t="s">
        <v>9620</v>
      </c>
      <c r="M4138" s="317" t="e">
        <f>VLOOKUP(L4138,[2]Feuil1!$F:$F,1,)</f>
        <v>#N/A</v>
      </c>
      <c r="N4138" s="317"/>
    </row>
    <row r="4139" spans="1:14">
      <c r="A4139" s="317" t="str">
        <f>_xlfn.XLOOKUP(B4139,NRO!I:I,NRO!H:H)</f>
        <v>DMD</v>
      </c>
      <c r="B4139" s="317" t="s">
        <v>1538</v>
      </c>
      <c r="C4139" s="317" t="s">
        <v>3707</v>
      </c>
      <c r="D4139" s="317">
        <v>14.730130000000001</v>
      </c>
      <c r="E4139" s="317">
        <v>-17.181429999999999</v>
      </c>
      <c r="F4139" s="317">
        <v>0</v>
      </c>
      <c r="G4139" s="317">
        <v>8</v>
      </c>
      <c r="H4139" s="317">
        <v>0</v>
      </c>
      <c r="I4139" s="317">
        <v>0</v>
      </c>
      <c r="J4139" s="318" t="s">
        <v>12</v>
      </c>
      <c r="K4139" s="317" t="s">
        <v>5432</v>
      </c>
      <c r="L4139" s="317" t="s">
        <v>9621</v>
      </c>
      <c r="M4139" s="317" t="e">
        <f>VLOOKUP(L4139,[2]Feuil1!$F:$F,1,)</f>
        <v>#N/A</v>
      </c>
      <c r="N4139" s="317"/>
    </row>
    <row r="4140" spans="1:14">
      <c r="A4140" s="317" t="str">
        <f>_xlfn.XLOOKUP(B4140,NRO!I:I,NRO!H:H)</f>
        <v>ACA</v>
      </c>
      <c r="B4140" s="317" t="s">
        <v>609</v>
      </c>
      <c r="C4140" s="317" t="s">
        <v>4164</v>
      </c>
      <c r="D4140" s="317">
        <v>14.713559999999999</v>
      </c>
      <c r="E4140" s="317">
        <v>-17.44923</v>
      </c>
      <c r="F4140" s="317">
        <v>0</v>
      </c>
      <c r="G4140" s="317">
        <v>6</v>
      </c>
      <c r="H4140" s="317">
        <v>0</v>
      </c>
      <c r="I4140" s="317">
        <v>0</v>
      </c>
      <c r="J4140" s="317" t="s">
        <v>19</v>
      </c>
      <c r="K4140" s="317" t="s">
        <v>5432</v>
      </c>
      <c r="L4140" s="317" t="s">
        <v>9622</v>
      </c>
      <c r="M4140" s="317" t="e">
        <f>VLOOKUP(L4140,[2]Feuil1!$F:$F,1,)</f>
        <v>#N/A</v>
      </c>
      <c r="N4140" s="317"/>
    </row>
    <row r="4141" spans="1:14">
      <c r="A4141" s="317" t="str">
        <f>_xlfn.XLOOKUP(B4141,NRO!I:I,NRO!H:H)</f>
        <v>SDF</v>
      </c>
      <c r="B4141" s="317" t="s">
        <v>545</v>
      </c>
      <c r="C4141" s="317" t="s">
        <v>5401</v>
      </c>
      <c r="D4141" s="317">
        <v>14.75081</v>
      </c>
      <c r="E4141" s="317">
        <v>-17.45176</v>
      </c>
      <c r="F4141" s="317">
        <v>0</v>
      </c>
      <c r="G4141" s="317">
        <v>6</v>
      </c>
      <c r="H4141" s="317">
        <v>0</v>
      </c>
      <c r="I4141" s="317">
        <v>0</v>
      </c>
      <c r="J4141" s="317" t="s">
        <v>19</v>
      </c>
      <c r="K4141" s="317" t="s">
        <v>5432</v>
      </c>
      <c r="L4141" s="317" t="s">
        <v>9623</v>
      </c>
      <c r="M4141" s="317" t="e">
        <f>VLOOKUP(L4141,[2]Feuil1!$F:$F,1,)</f>
        <v>#N/A</v>
      </c>
      <c r="N4141" s="317"/>
    </row>
    <row r="4142" spans="1:14">
      <c r="A4142" s="317" t="str">
        <f>_xlfn.XLOOKUP(B4142,NRO!I:I,NRO!H:H)</f>
        <v>SMN</v>
      </c>
      <c r="B4142" s="317" t="s">
        <v>442</v>
      </c>
      <c r="C4142" s="317" t="s">
        <v>4616</v>
      </c>
      <c r="D4142" s="317">
        <v>14.451560000000001</v>
      </c>
      <c r="E4142" s="317">
        <v>-17.040310000000002</v>
      </c>
      <c r="F4142" s="317">
        <v>0</v>
      </c>
      <c r="G4142" s="317">
        <v>6</v>
      </c>
      <c r="H4142" s="317">
        <v>0</v>
      </c>
      <c r="I4142" s="317">
        <v>0</v>
      </c>
      <c r="J4142" s="320" t="s">
        <v>23</v>
      </c>
      <c r="K4142" s="317" t="s">
        <v>5432</v>
      </c>
      <c r="L4142" s="317" t="s">
        <v>9624</v>
      </c>
      <c r="M4142" s="317" t="e">
        <f>VLOOKUP(L4142,[2]Feuil1!$F:$F,1,)</f>
        <v>#N/A</v>
      </c>
      <c r="N4142" s="317"/>
    </row>
    <row r="4143" spans="1:14">
      <c r="A4143" s="317" t="str">
        <f>_xlfn.XLOOKUP(B4143,NRO!I:I,NRO!H:H)</f>
        <v>THS</v>
      </c>
      <c r="B4143" s="317" t="s">
        <v>1103</v>
      </c>
      <c r="C4143" s="317" t="s">
        <v>3873</v>
      </c>
      <c r="D4143" s="317">
        <v>14.768520000000001</v>
      </c>
      <c r="E4143" s="317">
        <v>-16.94697</v>
      </c>
      <c r="F4143" s="317">
        <v>0</v>
      </c>
      <c r="G4143" s="317">
        <v>8</v>
      </c>
      <c r="H4143" s="317">
        <v>0</v>
      </c>
      <c r="I4143" s="317">
        <v>0</v>
      </c>
      <c r="J4143" s="320" t="s">
        <v>23</v>
      </c>
      <c r="K4143" s="317" t="s">
        <v>5432</v>
      </c>
      <c r="L4143" s="317" t="s">
        <v>9625</v>
      </c>
      <c r="M4143" s="317" t="e">
        <f>VLOOKUP(L4143,[2]Feuil1!$F:$F,1,)</f>
        <v>#N/A</v>
      </c>
      <c r="N4143" s="317"/>
    </row>
    <row r="4144" spans="1:14">
      <c r="A4144" s="317" t="e">
        <f>_xlfn.XLOOKUP(B4144,NRO!I:I,NRO!H:H)</f>
        <v>#N/A</v>
      </c>
      <c r="B4144" s="317" t="s">
        <v>5095</v>
      </c>
      <c r="C4144" s="317" t="s">
        <v>4987</v>
      </c>
      <c r="D4144" s="317">
        <v>14.73185</v>
      </c>
      <c r="E4144" s="317">
        <v>-17.45364</v>
      </c>
      <c r="F4144" s="317">
        <v>0</v>
      </c>
      <c r="G4144" s="317">
        <v>6</v>
      </c>
      <c r="H4144" s="317">
        <v>0</v>
      </c>
      <c r="I4144" s="317">
        <v>0</v>
      </c>
      <c r="J4144" s="317" t="s">
        <v>19</v>
      </c>
      <c r="K4144" s="317" t="s">
        <v>5432</v>
      </c>
      <c r="L4144" s="317" t="s">
        <v>9626</v>
      </c>
      <c r="M4144" s="317" t="e">
        <f>VLOOKUP(L4144,[2]Feuil1!$F:$F,1,)</f>
        <v>#N/A</v>
      </c>
      <c r="N4144" s="317"/>
    </row>
    <row r="4145" spans="1:14">
      <c r="A4145" s="317" t="str">
        <f>_xlfn.XLOOKUP(B4145,NRO!I:I,NRO!H:H)</f>
        <v>GMB</v>
      </c>
      <c r="B4145" s="317" t="s">
        <v>1105</v>
      </c>
      <c r="C4145" s="317" t="s">
        <v>4021</v>
      </c>
      <c r="D4145" s="317">
        <v>14.44361</v>
      </c>
      <c r="E4145" s="317">
        <v>-16.975480000000001</v>
      </c>
      <c r="F4145" s="317">
        <v>0</v>
      </c>
      <c r="G4145" s="317">
        <v>8</v>
      </c>
      <c r="H4145" s="317">
        <v>0</v>
      </c>
      <c r="I4145" s="317">
        <v>0</v>
      </c>
      <c r="J4145" s="320" t="s">
        <v>23</v>
      </c>
      <c r="K4145" s="317" t="s">
        <v>5432</v>
      </c>
      <c r="L4145" s="317" t="s">
        <v>9627</v>
      </c>
      <c r="M4145" s="317" t="e">
        <f>VLOOKUP(L4145,[2]Feuil1!$F:$F,1,)</f>
        <v>#N/A</v>
      </c>
      <c r="N4145" s="317"/>
    </row>
    <row r="4146" spans="1:14">
      <c r="A4146" s="317" t="str">
        <f>_xlfn.XLOOKUP(B4146,NRO!I:I,NRO!H:H)</f>
        <v>SDF</v>
      </c>
      <c r="B4146" s="317" t="s">
        <v>468</v>
      </c>
      <c r="C4146" s="317" t="s">
        <v>4196</v>
      </c>
      <c r="D4146" s="317">
        <v>14.732113</v>
      </c>
      <c r="E4146" s="317">
        <v>-17.470872</v>
      </c>
      <c r="F4146" s="317">
        <v>0</v>
      </c>
      <c r="G4146" s="317">
        <v>6</v>
      </c>
      <c r="H4146" s="317">
        <v>0</v>
      </c>
      <c r="I4146" s="317">
        <v>0</v>
      </c>
      <c r="J4146" s="317" t="s">
        <v>19</v>
      </c>
      <c r="K4146" s="317" t="s">
        <v>5432</v>
      </c>
      <c r="L4146" s="317" t="s">
        <v>9628</v>
      </c>
      <c r="M4146" s="317" t="e">
        <f>VLOOKUP(L4146,[2]Feuil1!$F:$F,1,)</f>
        <v>#N/A</v>
      </c>
      <c r="N4146" s="317"/>
    </row>
    <row r="4147" spans="1:14">
      <c r="A4147" s="317" t="str">
        <f>_xlfn.XLOOKUP(B4147,NRO!I:I,NRO!H:H)</f>
        <v>NGA</v>
      </c>
      <c r="B4147" s="317" t="s">
        <v>578</v>
      </c>
      <c r="C4147" s="317" t="s">
        <v>4629</v>
      </c>
      <c r="D4147" s="317">
        <v>16.066569999999999</v>
      </c>
      <c r="E4147" s="317">
        <v>-16.448340000000002</v>
      </c>
      <c r="F4147" s="317">
        <v>0</v>
      </c>
      <c r="G4147" s="317">
        <v>6</v>
      </c>
      <c r="H4147" s="317">
        <v>0</v>
      </c>
      <c r="I4147" s="317">
        <v>0</v>
      </c>
      <c r="J4147" s="321" t="s">
        <v>26</v>
      </c>
      <c r="K4147" s="317" t="s">
        <v>5432</v>
      </c>
      <c r="L4147" s="317" t="s">
        <v>9629</v>
      </c>
      <c r="M4147" s="317" t="e">
        <f>VLOOKUP(L4147,[2]Feuil1!$F:$F,1,)</f>
        <v>#N/A</v>
      </c>
      <c r="N4147" s="317"/>
    </row>
    <row r="4148" spans="1:14">
      <c r="A4148" s="317" t="str">
        <f>_xlfn.XLOOKUP(B4148,NRO!I:I,NRO!H:H)</f>
        <v>RUF</v>
      </c>
      <c r="B4148" s="317" t="s">
        <v>719</v>
      </c>
      <c r="C4148" s="317" t="s">
        <v>3741</v>
      </c>
      <c r="D4148" s="317">
        <v>14.72569</v>
      </c>
      <c r="E4148" s="317">
        <v>-17.286169999999998</v>
      </c>
      <c r="F4148" s="317">
        <v>0</v>
      </c>
      <c r="G4148" s="317">
        <v>6</v>
      </c>
      <c r="H4148" s="317">
        <v>0</v>
      </c>
      <c r="I4148" s="317">
        <v>0</v>
      </c>
      <c r="J4148" s="318" t="s">
        <v>12</v>
      </c>
      <c r="K4148" s="317" t="s">
        <v>5432</v>
      </c>
      <c r="L4148" s="317" t="s">
        <v>9630</v>
      </c>
      <c r="M4148" s="317" t="e">
        <f>VLOOKUP(L4148,[2]Feuil1!$F:$F,1,)</f>
        <v>#N/A</v>
      </c>
      <c r="N4148" s="317"/>
    </row>
    <row r="4149" spans="1:14">
      <c r="A4149" s="317" t="str">
        <f>_xlfn.XLOOKUP(B4149,NRO!I:I,NRO!H:H)</f>
        <v>KMR</v>
      </c>
      <c r="B4149" s="317" t="s">
        <v>661</v>
      </c>
      <c r="C4149" s="317" t="s">
        <v>4046</v>
      </c>
      <c r="D4149" s="317">
        <v>14.771227</v>
      </c>
      <c r="E4149" s="317">
        <v>-17.312505000000002</v>
      </c>
      <c r="F4149" s="317">
        <v>0</v>
      </c>
      <c r="G4149" s="317">
        <v>6</v>
      </c>
      <c r="H4149" s="317">
        <v>0</v>
      </c>
      <c r="I4149" s="317">
        <v>0</v>
      </c>
      <c r="J4149" s="318" t="s">
        <v>12</v>
      </c>
      <c r="K4149" s="317" t="s">
        <v>5432</v>
      </c>
      <c r="L4149" s="317" t="s">
        <v>9631</v>
      </c>
      <c r="M4149" s="317" t="e">
        <f>VLOOKUP(L4149,[2]Feuil1!$F:$F,1,)</f>
        <v>#N/A</v>
      </c>
      <c r="N4149" s="317"/>
    </row>
    <row r="4150" spans="1:14">
      <c r="A4150" s="317" t="str">
        <f>_xlfn.XLOOKUP(B4150,NRO!I:I,NRO!H:H)</f>
        <v>MED</v>
      </c>
      <c r="B4150" s="317" t="s">
        <v>253</v>
      </c>
      <c r="C4150" s="317" t="s">
        <v>4212</v>
      </c>
      <c r="D4150" s="317">
        <v>14.674569999999999</v>
      </c>
      <c r="E4150" s="317">
        <v>-17.43994</v>
      </c>
      <c r="F4150" s="317">
        <v>0</v>
      </c>
      <c r="G4150" s="317">
        <v>6</v>
      </c>
      <c r="H4150" s="317">
        <v>0</v>
      </c>
      <c r="I4150" s="317">
        <v>0</v>
      </c>
      <c r="J4150" s="317" t="s">
        <v>19</v>
      </c>
      <c r="K4150" s="317" t="s">
        <v>5432</v>
      </c>
      <c r="L4150" s="317" t="s">
        <v>9632</v>
      </c>
      <c r="M4150" s="317" t="e">
        <f>VLOOKUP(L4150,[2]Feuil1!$F:$F,1,)</f>
        <v>#N/A</v>
      </c>
      <c r="N4150" s="317"/>
    </row>
    <row r="4151" spans="1:14">
      <c r="A4151" s="317" t="str">
        <f>_xlfn.XLOOKUP(B4151,NRO!I:I,NRO!H:H)</f>
        <v>THS</v>
      </c>
      <c r="B4151" s="317" t="s">
        <v>1420</v>
      </c>
      <c r="C4151" s="317" t="s">
        <v>4112</v>
      </c>
      <c r="D4151" s="317">
        <v>14.77463</v>
      </c>
      <c r="E4151" s="317">
        <v>-16.919360000000001</v>
      </c>
      <c r="F4151" s="317">
        <v>0</v>
      </c>
      <c r="G4151" s="317">
        <v>8</v>
      </c>
      <c r="H4151" s="317">
        <v>0</v>
      </c>
      <c r="I4151" s="317">
        <v>0</v>
      </c>
      <c r="J4151" s="320" t="s">
        <v>23</v>
      </c>
      <c r="K4151" s="317" t="s">
        <v>5432</v>
      </c>
      <c r="L4151" s="317" t="s">
        <v>9633</v>
      </c>
      <c r="M4151" s="317" t="e">
        <f>VLOOKUP(L4151,[2]Feuil1!$F:$F,1,)</f>
        <v>#N/A</v>
      </c>
      <c r="N4151" s="317"/>
    </row>
    <row r="4152" spans="1:14">
      <c r="A4152" s="317" t="str">
        <f>_xlfn.XLOOKUP(B4152,NRO!I:I,NRO!H:H)</f>
        <v>THS</v>
      </c>
      <c r="B4152" s="317" t="s">
        <v>1143</v>
      </c>
      <c r="C4152" s="317" t="s">
        <v>4015</v>
      </c>
      <c r="D4152" s="317">
        <v>14.817677870000001</v>
      </c>
      <c r="E4152" s="317">
        <v>-16.938476690000002</v>
      </c>
      <c r="F4152" s="317">
        <v>0</v>
      </c>
      <c r="G4152" s="317">
        <v>8</v>
      </c>
      <c r="H4152" s="317">
        <v>0</v>
      </c>
      <c r="I4152" s="317">
        <v>0</v>
      </c>
      <c r="J4152" s="320" t="s">
        <v>23</v>
      </c>
      <c r="K4152" s="317" t="s">
        <v>5432</v>
      </c>
      <c r="L4152" s="317" t="s">
        <v>9634</v>
      </c>
      <c r="M4152" s="317" t="e">
        <f>VLOOKUP(L4152,[2]Feuil1!$F:$F,1,)</f>
        <v>#N/A</v>
      </c>
      <c r="N4152" s="317"/>
    </row>
    <row r="4153" spans="1:14">
      <c r="A4153" s="317" t="str">
        <f>_xlfn.XLOOKUP(B4153,NRO!I:I,NRO!H:H)</f>
        <v>CAM</v>
      </c>
      <c r="B4153" s="317" t="s">
        <v>326</v>
      </c>
      <c r="C4153" s="317" t="s">
        <v>4183</v>
      </c>
      <c r="D4153" s="317">
        <v>14.76979</v>
      </c>
      <c r="E4153" s="317">
        <v>-17.41226</v>
      </c>
      <c r="F4153" s="317">
        <v>0</v>
      </c>
      <c r="G4153" s="317">
        <v>6</v>
      </c>
      <c r="H4153" s="317">
        <v>0</v>
      </c>
      <c r="I4153" s="317">
        <v>0</v>
      </c>
      <c r="J4153" s="318" t="s">
        <v>12</v>
      </c>
      <c r="K4153" s="317" t="s">
        <v>5432</v>
      </c>
      <c r="L4153" s="317" t="s">
        <v>9635</v>
      </c>
      <c r="M4153" s="317" t="e">
        <f>VLOOKUP(L4153,[2]Feuil1!$F:$F,1,)</f>
        <v>#N/A</v>
      </c>
      <c r="N4153" s="317"/>
    </row>
    <row r="4154" spans="1:14">
      <c r="A4154" s="317" t="str">
        <f>_xlfn.XLOOKUP(B4154,NRO!I:I,NRO!H:H)</f>
        <v>ACA</v>
      </c>
      <c r="B4154" s="317" t="s">
        <v>191</v>
      </c>
      <c r="C4154" s="317" t="s">
        <v>4214</v>
      </c>
      <c r="D4154" s="317">
        <v>14.693904</v>
      </c>
      <c r="E4154" s="317">
        <v>-17.458836999999999</v>
      </c>
      <c r="F4154" s="317">
        <v>0</v>
      </c>
      <c r="G4154" s="317">
        <v>6</v>
      </c>
      <c r="H4154" s="317">
        <v>0</v>
      </c>
      <c r="I4154" s="317">
        <v>0</v>
      </c>
      <c r="J4154" s="317" t="s">
        <v>19</v>
      </c>
      <c r="K4154" s="317" t="s">
        <v>5432</v>
      </c>
      <c r="L4154" s="317" t="s">
        <v>9636</v>
      </c>
      <c r="M4154" s="317" t="e">
        <f>VLOOKUP(L4154,[2]Feuil1!$F:$F,1,)</f>
        <v>#N/A</v>
      </c>
      <c r="N4154" s="317"/>
    </row>
    <row r="4155" spans="1:14">
      <c r="A4155" s="317" t="str">
        <f>_xlfn.XLOOKUP(B4155,NRO!I:I,NRO!H:H)</f>
        <v>MBR</v>
      </c>
      <c r="B4155" s="317" t="s">
        <v>735</v>
      </c>
      <c r="C4155" s="317" t="s">
        <v>4805</v>
      </c>
      <c r="D4155" s="317">
        <v>14.41194</v>
      </c>
      <c r="E4155" s="317">
        <v>-16.966170000000002</v>
      </c>
      <c r="F4155" s="317">
        <v>0</v>
      </c>
      <c r="G4155" s="317">
        <v>6</v>
      </c>
      <c r="H4155" s="317">
        <v>0</v>
      </c>
      <c r="I4155" s="317">
        <v>0</v>
      </c>
      <c r="J4155" s="320" t="s">
        <v>23</v>
      </c>
      <c r="K4155" s="317" t="s">
        <v>5432</v>
      </c>
      <c r="L4155" s="317" t="s">
        <v>9637</v>
      </c>
      <c r="M4155" s="317" t="e">
        <f>VLOOKUP(L4155,[2]Feuil1!$F:$F,1,)</f>
        <v>#N/A</v>
      </c>
      <c r="N4155" s="317"/>
    </row>
    <row r="4156" spans="1:14">
      <c r="A4156" s="317" t="str">
        <f>_xlfn.XLOOKUP(B4156,NRO!I:I,NRO!H:H)</f>
        <v>SEB</v>
      </c>
      <c r="B4156" s="317" t="s">
        <v>1442</v>
      </c>
      <c r="C4156" s="317" t="s">
        <v>3883</v>
      </c>
      <c r="D4156" s="317">
        <v>14.71963</v>
      </c>
      <c r="E4156" s="317">
        <v>-17.167529999999999</v>
      </c>
      <c r="F4156" s="317">
        <v>0</v>
      </c>
      <c r="G4156" s="317">
        <v>8</v>
      </c>
      <c r="H4156" s="317">
        <v>0</v>
      </c>
      <c r="I4156" s="317">
        <v>0</v>
      </c>
      <c r="J4156" s="318" t="s">
        <v>12</v>
      </c>
      <c r="K4156" s="317" t="s">
        <v>5432</v>
      </c>
      <c r="L4156" s="317" t="s">
        <v>9638</v>
      </c>
      <c r="M4156" s="317" t="e">
        <f>VLOOKUP(L4156,[2]Feuil1!$F:$F,1,)</f>
        <v>#N/A</v>
      </c>
      <c r="N4156" s="317"/>
    </row>
    <row r="4157" spans="1:14">
      <c r="A4157" s="317" t="str">
        <f>_xlfn.XLOOKUP(B4157,NRO!I:I,NRO!H:H)</f>
        <v>SVD</v>
      </c>
      <c r="B4157" s="317" t="s">
        <v>382</v>
      </c>
      <c r="C4157" s="317" t="s">
        <v>4045</v>
      </c>
      <c r="D4157" s="317">
        <v>14.700060000000001</v>
      </c>
      <c r="E4157" s="317">
        <v>-17.468319999999999</v>
      </c>
      <c r="F4157" s="317">
        <v>0</v>
      </c>
      <c r="G4157" s="317">
        <v>6</v>
      </c>
      <c r="H4157" s="317">
        <v>0</v>
      </c>
      <c r="I4157" s="317">
        <v>0</v>
      </c>
      <c r="J4157" s="317" t="s">
        <v>19</v>
      </c>
      <c r="K4157" s="317" t="s">
        <v>5432</v>
      </c>
      <c r="L4157" s="317" t="s">
        <v>9639</v>
      </c>
      <c r="M4157" s="317" t="e">
        <f>VLOOKUP(L4157,[2]Feuil1!$F:$F,1,)</f>
        <v>#N/A</v>
      </c>
      <c r="N4157" s="317"/>
    </row>
    <row r="4158" spans="1:14">
      <c r="A4158" s="317" t="str">
        <f>_xlfn.XLOOKUP(B4158,NRO!I:I,NRO!H:H)</f>
        <v>ACA</v>
      </c>
      <c r="B4158" s="317" t="s">
        <v>169</v>
      </c>
      <c r="C4158" s="317" t="s">
        <v>5402</v>
      </c>
      <c r="D4158" s="317">
        <v>14.70018</v>
      </c>
      <c r="E4158" s="317">
        <v>-17.463380999999998</v>
      </c>
      <c r="F4158" s="317">
        <v>0</v>
      </c>
      <c r="G4158" s="317">
        <v>24</v>
      </c>
      <c r="H4158" s="317">
        <v>0</v>
      </c>
      <c r="I4158" s="317">
        <v>0</v>
      </c>
      <c r="J4158" s="317" t="s">
        <v>19</v>
      </c>
      <c r="K4158" s="317" t="s">
        <v>5432</v>
      </c>
      <c r="L4158" s="317" t="s">
        <v>9640</v>
      </c>
      <c r="M4158" s="317" t="e">
        <f>VLOOKUP(L4158,[2]Feuil1!$F:$F,1,)</f>
        <v>#N/A</v>
      </c>
      <c r="N4158" s="317"/>
    </row>
    <row r="4159" spans="1:14">
      <c r="A4159" s="317" t="str">
        <f>_xlfn.XLOOKUP(B4159,NRO!I:I,NRO!H:H)</f>
        <v>RUF</v>
      </c>
      <c r="B4159" s="317" t="s">
        <v>1341</v>
      </c>
      <c r="C4159" s="317" t="s">
        <v>4106</v>
      </c>
      <c r="D4159" s="317">
        <v>14.7253876215115</v>
      </c>
      <c r="E4159" s="317">
        <v>-17.255409336338101</v>
      </c>
      <c r="F4159" s="317">
        <v>0</v>
      </c>
      <c r="G4159" s="317">
        <v>8</v>
      </c>
      <c r="H4159" s="317">
        <v>0</v>
      </c>
      <c r="I4159" s="317">
        <v>0</v>
      </c>
      <c r="J4159" s="318" t="s">
        <v>12</v>
      </c>
      <c r="K4159" s="317" t="s">
        <v>5432</v>
      </c>
      <c r="L4159" s="317" t="s">
        <v>9641</v>
      </c>
      <c r="M4159" s="317" t="e">
        <f>VLOOKUP(L4159,[2]Feuil1!$F:$F,1,)</f>
        <v>#N/A</v>
      </c>
      <c r="N4159" s="317"/>
    </row>
    <row r="4160" spans="1:14">
      <c r="A4160" s="317" t="str">
        <f>_xlfn.XLOOKUP(B4160,NRO!I:I,NRO!H:H)</f>
        <v>SDF</v>
      </c>
      <c r="B4160" s="317" t="s">
        <v>452</v>
      </c>
      <c r="C4160" s="317" t="s">
        <v>3854</v>
      </c>
      <c r="D4160" s="317">
        <v>14.73507</v>
      </c>
      <c r="E4160" s="317">
        <v>-17.45646</v>
      </c>
      <c r="F4160" s="317">
        <v>0</v>
      </c>
      <c r="G4160" s="317">
        <v>6</v>
      </c>
      <c r="H4160" s="317">
        <v>0</v>
      </c>
      <c r="I4160" s="317">
        <v>0</v>
      </c>
      <c r="J4160" s="317" t="s">
        <v>19</v>
      </c>
      <c r="K4160" s="317" t="s">
        <v>5432</v>
      </c>
      <c r="L4160" s="317" t="s">
        <v>9642</v>
      </c>
      <c r="M4160" s="317" t="e">
        <f>VLOOKUP(L4160,[2]Feuil1!$F:$F,1,)</f>
        <v>#N/A</v>
      </c>
      <c r="N4160" s="317"/>
    </row>
    <row r="4161" spans="1:14">
      <c r="A4161" s="317" t="str">
        <f>_xlfn.XLOOKUP(B4161,NRO!I:I,NRO!H:H)</f>
        <v>KMR</v>
      </c>
      <c r="B4161" s="317" t="s">
        <v>781</v>
      </c>
      <c r="C4161" s="317" t="s">
        <v>4056</v>
      </c>
      <c r="D4161" s="317">
        <v>14.79063</v>
      </c>
      <c r="E4161" s="317">
        <v>-17.332170000000001</v>
      </c>
      <c r="F4161" s="317">
        <v>0</v>
      </c>
      <c r="G4161" s="317">
        <v>6</v>
      </c>
      <c r="H4161" s="317">
        <v>0</v>
      </c>
      <c r="I4161" s="317">
        <v>0</v>
      </c>
      <c r="J4161" s="318" t="s">
        <v>12</v>
      </c>
      <c r="K4161" s="317" t="s">
        <v>5432</v>
      </c>
      <c r="L4161" s="317" t="s">
        <v>9643</v>
      </c>
      <c r="M4161" s="317" t="e">
        <f>VLOOKUP(L4161,[2]Feuil1!$F:$F,1,)</f>
        <v>#N/A</v>
      </c>
      <c r="N4161" s="317"/>
    </row>
    <row r="4162" spans="1:14">
      <c r="A4162" s="317" t="str">
        <f>_xlfn.XLOOKUP(B4162,NRO!I:I,NRO!H:H)</f>
        <v>MBO</v>
      </c>
      <c r="B4162" s="317" t="s">
        <v>1693</v>
      </c>
      <c r="C4162" s="317" t="s">
        <v>4783</v>
      </c>
      <c r="D4162" s="317">
        <v>15.137869999999999</v>
      </c>
      <c r="E4162" s="317">
        <v>-16.888559999999998</v>
      </c>
      <c r="F4162" s="317">
        <v>0</v>
      </c>
      <c r="G4162" s="317">
        <v>6</v>
      </c>
      <c r="H4162" s="317">
        <v>0</v>
      </c>
      <c r="I4162" s="317">
        <v>0</v>
      </c>
      <c r="J4162" s="320" t="s">
        <v>23</v>
      </c>
      <c r="K4162" s="317" t="s">
        <v>5432</v>
      </c>
      <c r="L4162" s="317" t="s">
        <v>9644</v>
      </c>
      <c r="M4162" s="317" t="e">
        <f>VLOOKUP(L4162,[2]Feuil1!$F:$F,1,)</f>
        <v>#N/A</v>
      </c>
      <c r="N4162" s="317"/>
    </row>
    <row r="4163" spans="1:14">
      <c r="A4163" s="317" t="str">
        <f>_xlfn.XLOOKUP(B4163,NRO!I:I,NRO!H:H)</f>
        <v>MBO</v>
      </c>
      <c r="B4163" s="317" t="s">
        <v>1693</v>
      </c>
      <c r="C4163" s="317" t="s">
        <v>4554</v>
      </c>
      <c r="D4163" s="317">
        <v>15.13547</v>
      </c>
      <c r="E4163" s="317">
        <v>-16.88158</v>
      </c>
      <c r="F4163" s="317">
        <v>0</v>
      </c>
      <c r="G4163" s="317">
        <v>6</v>
      </c>
      <c r="H4163" s="317">
        <v>0</v>
      </c>
      <c r="I4163" s="317">
        <v>0</v>
      </c>
      <c r="J4163" s="320" t="s">
        <v>23</v>
      </c>
      <c r="K4163" s="317" t="s">
        <v>5432</v>
      </c>
      <c r="L4163" s="317" t="s">
        <v>9645</v>
      </c>
      <c r="M4163" s="317" t="e">
        <f>VLOOKUP(L4163,[2]Feuil1!$F:$F,1,)</f>
        <v>#N/A</v>
      </c>
      <c r="N4163" s="317"/>
    </row>
    <row r="4164" spans="1:14">
      <c r="A4164" s="317" t="str">
        <f>_xlfn.XLOOKUP(B4164,NRO!I:I,NRO!H:H)</f>
        <v>ALM</v>
      </c>
      <c r="B4164" s="317" t="s">
        <v>204</v>
      </c>
      <c r="C4164" s="317" t="s">
        <v>4182</v>
      </c>
      <c r="D4164" s="317">
        <v>14.736167</v>
      </c>
      <c r="E4164" s="317">
        <v>-17.492659</v>
      </c>
      <c r="F4164" s="317">
        <v>0</v>
      </c>
      <c r="G4164" s="317">
        <v>6</v>
      </c>
      <c r="H4164" s="317">
        <v>0</v>
      </c>
      <c r="I4164" s="317">
        <v>0</v>
      </c>
      <c r="J4164" s="317" t="s">
        <v>19</v>
      </c>
      <c r="K4164" s="317" t="s">
        <v>5432</v>
      </c>
      <c r="L4164" s="317" t="s">
        <v>9646</v>
      </c>
      <c r="M4164" s="317" t="e">
        <f>VLOOKUP(L4164,[2]Feuil1!$F:$F,1,)</f>
        <v>#N/A</v>
      </c>
      <c r="N4164" s="317"/>
    </row>
    <row r="4165" spans="1:14">
      <c r="A4165" s="317" t="str">
        <f>_xlfn.XLOOKUP(B4165,NRO!I:I,NRO!H:H)</f>
        <v>MBR</v>
      </c>
      <c r="B4165" s="317" t="s">
        <v>735</v>
      </c>
      <c r="C4165" s="317" t="s">
        <v>4637</v>
      </c>
      <c r="D4165" s="317">
        <v>14.41193</v>
      </c>
      <c r="E4165" s="317">
        <v>-16.968129999999999</v>
      </c>
      <c r="F4165" s="317">
        <v>0</v>
      </c>
      <c r="G4165" s="317">
        <v>6</v>
      </c>
      <c r="H4165" s="317">
        <v>0</v>
      </c>
      <c r="I4165" s="317">
        <v>0</v>
      </c>
      <c r="J4165" s="320" t="s">
        <v>23</v>
      </c>
      <c r="K4165" s="317" t="s">
        <v>5432</v>
      </c>
      <c r="L4165" s="317" t="s">
        <v>9647</v>
      </c>
      <c r="M4165" s="317" t="e">
        <f>VLOOKUP(L4165,[2]Feuil1!$F:$F,1,)</f>
        <v>#N/A</v>
      </c>
      <c r="N4165" s="317"/>
    </row>
    <row r="4166" spans="1:14">
      <c r="A4166" s="317" t="str">
        <f>_xlfn.XLOOKUP(B4166,NRO!I:I,NRO!H:H)</f>
        <v>STL</v>
      </c>
      <c r="B4166" s="317" t="s">
        <v>1315</v>
      </c>
      <c r="C4166" s="317" t="s">
        <v>3795</v>
      </c>
      <c r="D4166" s="317">
        <v>16.009799999999998</v>
      </c>
      <c r="E4166" s="317">
        <v>-16.484999999999999</v>
      </c>
      <c r="F4166" s="317">
        <v>0</v>
      </c>
      <c r="G4166" s="317">
        <v>8</v>
      </c>
      <c r="H4166" s="317">
        <v>0</v>
      </c>
      <c r="I4166" s="317">
        <v>0</v>
      </c>
      <c r="J4166" s="321" t="s">
        <v>26</v>
      </c>
      <c r="K4166" s="317" t="s">
        <v>5432</v>
      </c>
      <c r="L4166" s="317" t="s">
        <v>9648</v>
      </c>
      <c r="M4166" s="317" t="e">
        <f>VLOOKUP(L4166,[2]Feuil1!$F:$F,1,)</f>
        <v>#N/A</v>
      </c>
      <c r="N4166" s="317"/>
    </row>
    <row r="4167" spans="1:14">
      <c r="A4167" s="317" t="str">
        <f>_xlfn.XLOOKUP(B4167,NRO!I:I,NRO!H:H)</f>
        <v>RUF</v>
      </c>
      <c r="B4167" s="317" t="s">
        <v>1343</v>
      </c>
      <c r="C4167" s="317" t="s">
        <v>3693</v>
      </c>
      <c r="D4167" s="317">
        <v>14.7208433816614</v>
      </c>
      <c r="E4167" s="317">
        <v>-17.255774480730601</v>
      </c>
      <c r="F4167" s="317">
        <v>0</v>
      </c>
      <c r="G4167" s="317">
        <v>8</v>
      </c>
      <c r="H4167" s="317">
        <v>0</v>
      </c>
      <c r="I4167" s="317">
        <v>0</v>
      </c>
      <c r="J4167" s="318" t="s">
        <v>12</v>
      </c>
      <c r="K4167" s="317" t="s">
        <v>5432</v>
      </c>
      <c r="L4167" s="317" t="s">
        <v>9649</v>
      </c>
      <c r="M4167" s="317" t="e">
        <f>VLOOKUP(L4167,[2]Feuil1!$F:$F,1,)</f>
        <v>#N/A</v>
      </c>
      <c r="N4167" s="317"/>
    </row>
    <row r="4168" spans="1:14">
      <c r="A4168" s="317" t="str">
        <f>_xlfn.XLOOKUP(B4168,NRO!I:I,NRO!H:H)</f>
        <v>NGA</v>
      </c>
      <c r="B4168" s="317" t="s">
        <v>571</v>
      </c>
      <c r="C4168" s="317" t="s">
        <v>4700</v>
      </c>
      <c r="D4168" s="317">
        <v>16.034800000000001</v>
      </c>
      <c r="E4168" s="317">
        <v>-16.447009999999999</v>
      </c>
      <c r="F4168" s="317">
        <v>0</v>
      </c>
      <c r="G4168" s="317">
        <v>6</v>
      </c>
      <c r="H4168" s="317">
        <v>0</v>
      </c>
      <c r="I4168" s="317">
        <v>0</v>
      </c>
      <c r="J4168" s="321" t="s">
        <v>26</v>
      </c>
      <c r="K4168" s="317" t="s">
        <v>5432</v>
      </c>
      <c r="L4168" s="317" t="s">
        <v>9650</v>
      </c>
      <c r="M4168" s="317" t="e">
        <f>VLOOKUP(L4168,[2]Feuil1!$F:$F,1,)</f>
        <v>#N/A</v>
      </c>
      <c r="N4168" s="317"/>
    </row>
    <row r="4169" spans="1:14">
      <c r="A4169" s="317" t="str">
        <f>_xlfn.XLOOKUP(B4169,NRO!I:I,NRO!H:H)</f>
        <v>KLK</v>
      </c>
      <c r="B4169" s="317" t="s">
        <v>1199</v>
      </c>
      <c r="C4169" s="317" t="s">
        <v>3717</v>
      </c>
      <c r="D4169" s="317">
        <v>14.16555</v>
      </c>
      <c r="E4169" s="317">
        <v>-16.072230000000001</v>
      </c>
      <c r="F4169" s="317">
        <v>0</v>
      </c>
      <c r="G4169" s="317">
        <v>8</v>
      </c>
      <c r="H4169" s="317">
        <v>0</v>
      </c>
      <c r="I4169" s="317">
        <v>0</v>
      </c>
      <c r="J4169" s="322" t="s">
        <v>41</v>
      </c>
      <c r="K4169" s="317" t="s">
        <v>5432</v>
      </c>
      <c r="L4169" s="317" t="s">
        <v>9651</v>
      </c>
      <c r="M4169" s="317" t="e">
        <f>VLOOKUP(L4169,[2]Feuil1!$F:$F,1,)</f>
        <v>#N/A</v>
      </c>
      <c r="N4169" s="317"/>
    </row>
    <row r="4170" spans="1:14">
      <c r="A4170" s="317" t="str">
        <f>_xlfn.XLOOKUP(B4170,NRO!I:I,NRO!H:H)</f>
        <v>TIA</v>
      </c>
      <c r="B4170" s="317" t="s">
        <v>1539</v>
      </c>
      <c r="C4170" s="317" t="s">
        <v>4117</v>
      </c>
      <c r="D4170" s="317">
        <v>14.756690000000001</v>
      </c>
      <c r="E4170" s="317">
        <v>-17.367519999999999</v>
      </c>
      <c r="F4170" s="317">
        <v>0</v>
      </c>
      <c r="G4170" s="317">
        <v>8</v>
      </c>
      <c r="H4170" s="317">
        <v>0</v>
      </c>
      <c r="I4170" s="317">
        <v>0</v>
      </c>
      <c r="J4170" s="318" t="s">
        <v>12</v>
      </c>
      <c r="K4170" s="317" t="s">
        <v>5432</v>
      </c>
      <c r="L4170" s="317" t="s">
        <v>9652</v>
      </c>
      <c r="M4170" s="317" t="e">
        <f>VLOOKUP(L4170,[2]Feuil1!$F:$F,1,)</f>
        <v>#N/A</v>
      </c>
      <c r="N4170" s="317"/>
    </row>
    <row r="4171" spans="1:14">
      <c r="A4171" s="317" t="str">
        <f>_xlfn.XLOOKUP(B4171,NRO!I:I,NRO!H:H)</f>
        <v>GDW</v>
      </c>
      <c r="B4171" s="317" t="s">
        <v>871</v>
      </c>
      <c r="C4171" s="317" t="s">
        <v>3930</v>
      </c>
      <c r="D4171" s="317">
        <v>14.786339999999999</v>
      </c>
      <c r="E4171" s="317">
        <v>-17.38175</v>
      </c>
      <c r="F4171" s="317">
        <v>0</v>
      </c>
      <c r="G4171" s="317">
        <v>6</v>
      </c>
      <c r="H4171" s="317">
        <v>0</v>
      </c>
      <c r="I4171" s="317">
        <v>0</v>
      </c>
      <c r="J4171" s="318" t="s">
        <v>12</v>
      </c>
      <c r="K4171" s="317" t="s">
        <v>5432</v>
      </c>
      <c r="L4171" s="317" t="s">
        <v>9653</v>
      </c>
      <c r="M4171" s="317" t="e">
        <f>VLOOKUP(L4171,[2]Feuil1!$F:$F,1,)</f>
        <v>#N/A</v>
      </c>
      <c r="N4171" s="317"/>
    </row>
    <row r="4172" spans="1:14">
      <c r="A4172" s="317" t="str">
        <f>_xlfn.XLOOKUP(B4172,NRO!I:I,NRO!H:H)</f>
        <v>THS</v>
      </c>
      <c r="B4172" s="317" t="s">
        <v>826</v>
      </c>
      <c r="C4172" s="317" t="s">
        <v>4939</v>
      </c>
      <c r="D4172" s="317">
        <v>14.77178</v>
      </c>
      <c r="E4172" s="317">
        <v>-16.955580000000001</v>
      </c>
      <c r="F4172" s="317">
        <v>0</v>
      </c>
      <c r="G4172" s="317">
        <v>6</v>
      </c>
      <c r="H4172" s="317">
        <v>0</v>
      </c>
      <c r="I4172" s="317">
        <v>0</v>
      </c>
      <c r="J4172" s="320" t="s">
        <v>23</v>
      </c>
      <c r="K4172" s="317" t="s">
        <v>5432</v>
      </c>
      <c r="L4172" s="317" t="s">
        <v>9654</v>
      </c>
      <c r="M4172" s="317" t="e">
        <f>VLOOKUP(L4172,[2]Feuil1!$F:$F,1,)</f>
        <v>#N/A</v>
      </c>
      <c r="N4172" s="317"/>
    </row>
    <row r="4173" spans="1:14">
      <c r="A4173" s="317" t="str">
        <f>_xlfn.XLOOKUP(B4173,NRO!I:I,NRO!H:H)</f>
        <v>MBR</v>
      </c>
      <c r="B4173" s="317" t="s">
        <v>735</v>
      </c>
      <c r="C4173" s="317" t="s">
        <v>5403</v>
      </c>
      <c r="D4173" s="317">
        <v>14.409369999999999</v>
      </c>
      <c r="E4173" s="317">
        <v>-16.967230000000001</v>
      </c>
      <c r="F4173" s="317">
        <v>0</v>
      </c>
      <c r="G4173" s="317">
        <v>6</v>
      </c>
      <c r="H4173" s="317">
        <v>0</v>
      </c>
      <c r="I4173" s="317">
        <v>0</v>
      </c>
      <c r="J4173" s="320" t="s">
        <v>23</v>
      </c>
      <c r="K4173" s="317" t="s">
        <v>5432</v>
      </c>
      <c r="L4173" s="317" t="s">
        <v>9655</v>
      </c>
      <c r="M4173" s="317" t="e">
        <f>VLOOKUP(L4173,[2]Feuil1!$F:$F,1,)</f>
        <v>#N/A</v>
      </c>
      <c r="N4173" s="317"/>
    </row>
    <row r="4174" spans="1:14">
      <c r="A4174" s="317" t="str">
        <f>_xlfn.XLOOKUP(B4174,NRO!I:I,NRO!H:H)</f>
        <v>CAM</v>
      </c>
      <c r="B4174" s="317" t="s">
        <v>412</v>
      </c>
      <c r="C4174" s="317" t="s">
        <v>4418</v>
      </c>
      <c r="D4174" s="317">
        <v>14.750870000000001</v>
      </c>
      <c r="E4174" s="317">
        <v>-17.34308</v>
      </c>
      <c r="F4174" s="317">
        <v>0</v>
      </c>
      <c r="G4174" s="317">
        <v>8</v>
      </c>
      <c r="H4174" s="317">
        <v>0</v>
      </c>
      <c r="I4174" s="317">
        <v>0</v>
      </c>
      <c r="J4174" s="318" t="s">
        <v>12</v>
      </c>
      <c r="K4174" s="317" t="s">
        <v>5432</v>
      </c>
      <c r="L4174" s="317" t="s">
        <v>9656</v>
      </c>
      <c r="M4174" s="317" t="e">
        <f>VLOOKUP(L4174,[2]Feuil1!$F:$F,1,)</f>
        <v>#N/A</v>
      </c>
      <c r="N4174" s="317"/>
    </row>
    <row r="4175" spans="1:14">
      <c r="A4175" s="317" t="str">
        <f>_xlfn.XLOOKUP(B4175,NRO!I:I,NRO!H:H)</f>
        <v>GMB</v>
      </c>
      <c r="B4175" s="317" t="s">
        <v>1690</v>
      </c>
      <c r="C4175" s="317" t="s">
        <v>4828</v>
      </c>
      <c r="D4175" s="317">
        <v>14.4277</v>
      </c>
      <c r="E4175" s="317">
        <v>-16.95111</v>
      </c>
      <c r="F4175" s="317">
        <v>0</v>
      </c>
      <c r="G4175" s="317">
        <v>6</v>
      </c>
      <c r="H4175" s="317">
        <v>0</v>
      </c>
      <c r="I4175" s="317">
        <v>0</v>
      </c>
      <c r="J4175" s="320" t="s">
        <v>23</v>
      </c>
      <c r="K4175" s="317" t="s">
        <v>5432</v>
      </c>
      <c r="L4175" s="317" t="s">
        <v>9657</v>
      </c>
      <c r="M4175" s="317" t="e">
        <f>VLOOKUP(L4175,[2]Feuil1!$F:$F,1,)</f>
        <v>#N/A</v>
      </c>
      <c r="N4175" s="317"/>
    </row>
    <row r="4176" spans="1:14">
      <c r="A4176" s="317" t="str">
        <f>_xlfn.XLOOKUP(B4176,NRO!I:I,NRO!H:H)</f>
        <v>KLK</v>
      </c>
      <c r="B4176" s="317" t="s">
        <v>1077</v>
      </c>
      <c r="C4176" s="317" t="s">
        <v>3872</v>
      </c>
      <c r="D4176" s="317">
        <v>14.1408</v>
      </c>
      <c r="E4176" s="317">
        <v>-14.1408</v>
      </c>
      <c r="F4176" s="317">
        <v>0</v>
      </c>
      <c r="G4176" s="317">
        <v>8</v>
      </c>
      <c r="H4176" s="317">
        <v>0</v>
      </c>
      <c r="I4176" s="317">
        <v>0</v>
      </c>
      <c r="J4176" s="322" t="s">
        <v>41</v>
      </c>
      <c r="K4176" s="317" t="s">
        <v>5432</v>
      </c>
      <c r="L4176" s="317" t="s">
        <v>9658</v>
      </c>
      <c r="M4176" s="317" t="e">
        <f>VLOOKUP(L4176,[2]Feuil1!$F:$F,1,)</f>
        <v>#N/A</v>
      </c>
      <c r="N4176" s="317"/>
    </row>
    <row r="4177" spans="1:14">
      <c r="A4177" s="317" t="str">
        <f>_xlfn.XLOOKUP(B4177,NRO!I:I,NRO!H:H)</f>
        <v>DBL</v>
      </c>
      <c r="B4177" s="317" t="s">
        <v>1432</v>
      </c>
      <c r="C4177" s="317" t="s">
        <v>3714</v>
      </c>
      <c r="D4177" s="317">
        <v>14.668760000000001</v>
      </c>
      <c r="E4177" s="317">
        <v>-16.212890000000002</v>
      </c>
      <c r="F4177" s="317">
        <v>0</v>
      </c>
      <c r="G4177" s="317">
        <v>8</v>
      </c>
      <c r="H4177" s="317">
        <v>0</v>
      </c>
      <c r="I4177" s="317">
        <v>0</v>
      </c>
      <c r="J4177" s="320" t="s">
        <v>5430</v>
      </c>
      <c r="K4177" s="317" t="s">
        <v>5432</v>
      </c>
      <c r="L4177" s="317" t="s">
        <v>9659</v>
      </c>
      <c r="M4177" s="317" t="e">
        <f>VLOOKUP(L4177,[2]Feuil1!$F:$F,1,)</f>
        <v>#N/A</v>
      </c>
      <c r="N4177" s="317"/>
    </row>
    <row r="4178" spans="1:14">
      <c r="A4178" s="317" t="str">
        <f>_xlfn.XLOOKUP(B4178,NRO!I:I,NRO!H:H)</f>
        <v>DBL</v>
      </c>
      <c r="B4178" s="317" t="s">
        <v>1432</v>
      </c>
      <c r="C4178" s="317" t="s">
        <v>3880</v>
      </c>
      <c r="D4178" s="317">
        <v>14.66405</v>
      </c>
      <c r="E4178" s="317">
        <v>-16.20195</v>
      </c>
      <c r="F4178" s="317">
        <v>0</v>
      </c>
      <c r="G4178" s="317">
        <v>8</v>
      </c>
      <c r="H4178" s="317">
        <v>0</v>
      </c>
      <c r="I4178" s="317">
        <v>0</v>
      </c>
      <c r="J4178" s="320" t="s">
        <v>5430</v>
      </c>
      <c r="K4178" s="317" t="s">
        <v>5432</v>
      </c>
      <c r="L4178" s="317" t="s">
        <v>9660</v>
      </c>
      <c r="M4178" s="317" t="e">
        <f>VLOOKUP(L4178,[2]Feuil1!$F:$F,1,)</f>
        <v>#N/A</v>
      </c>
      <c r="N4178" s="317"/>
    </row>
    <row r="4179" spans="1:14">
      <c r="A4179" s="317" t="str">
        <f>_xlfn.XLOOKUP(B4179,NRO!I:I,NRO!H:H)</f>
        <v>TIA</v>
      </c>
      <c r="B4179" s="317" t="s">
        <v>918</v>
      </c>
      <c r="C4179" s="317" t="s">
        <v>3785</v>
      </c>
      <c r="D4179" s="317">
        <v>14.75548</v>
      </c>
      <c r="E4179" s="317">
        <v>-17.386590000000002</v>
      </c>
      <c r="F4179" s="317">
        <v>0</v>
      </c>
      <c r="G4179" s="317">
        <v>8</v>
      </c>
      <c r="H4179" s="317">
        <v>0</v>
      </c>
      <c r="I4179" s="317">
        <v>0</v>
      </c>
      <c r="J4179" s="318" t="s">
        <v>12</v>
      </c>
      <c r="K4179" s="317" t="s">
        <v>5432</v>
      </c>
      <c r="L4179" s="317" t="s">
        <v>9661</v>
      </c>
      <c r="M4179" s="317" t="e">
        <f>VLOOKUP(L4179,[2]Feuil1!$F:$F,1,)</f>
        <v>#N/A</v>
      </c>
      <c r="N4179" s="317"/>
    </row>
    <row r="4180" spans="1:14">
      <c r="A4180" s="317" t="str">
        <f>_xlfn.XLOOKUP(B4180,NRO!I:I,NRO!H:H)</f>
        <v>STL</v>
      </c>
      <c r="B4180" s="317" t="s">
        <v>1117</v>
      </c>
      <c r="C4180" s="317" t="s">
        <v>3695</v>
      </c>
      <c r="D4180" s="317">
        <v>16.025300000000001</v>
      </c>
      <c r="E4180" s="317">
        <v>-16.475439999999999</v>
      </c>
      <c r="F4180" s="317">
        <v>0</v>
      </c>
      <c r="G4180" s="317">
        <v>8</v>
      </c>
      <c r="H4180" s="317">
        <v>0</v>
      </c>
      <c r="I4180" s="317">
        <v>0</v>
      </c>
      <c r="J4180" s="321" t="s">
        <v>26</v>
      </c>
      <c r="K4180" s="317" t="s">
        <v>5432</v>
      </c>
      <c r="L4180" s="317" t="s">
        <v>9662</v>
      </c>
      <c r="M4180" s="317" t="e">
        <f>VLOOKUP(L4180,[2]Feuil1!$F:$F,1,)</f>
        <v>#N/A</v>
      </c>
      <c r="N4180" s="317"/>
    </row>
    <row r="4181" spans="1:14">
      <c r="A4181" s="317" t="str">
        <f>_xlfn.XLOOKUP(B4181,NRO!I:I,NRO!H:H)</f>
        <v>NDA</v>
      </c>
      <c r="B4181" s="317" t="s">
        <v>1416</v>
      </c>
      <c r="C4181" s="317" t="s">
        <v>3892</v>
      </c>
      <c r="D4181" s="317">
        <v>14.839090000000001</v>
      </c>
      <c r="E4181" s="317">
        <v>-15.93346</v>
      </c>
      <c r="F4181" s="317">
        <v>0</v>
      </c>
      <c r="G4181" s="317">
        <v>8</v>
      </c>
      <c r="H4181" s="317">
        <v>0</v>
      </c>
      <c r="I4181" s="317">
        <v>0</v>
      </c>
      <c r="J4181" s="320" t="s">
        <v>5430</v>
      </c>
      <c r="K4181" s="317" t="s">
        <v>5432</v>
      </c>
      <c r="L4181" s="317" t="s">
        <v>9663</v>
      </c>
      <c r="M4181" s="317" t="e">
        <f>VLOOKUP(L4181,[2]Feuil1!$F:$F,1,)</f>
        <v>#N/A</v>
      </c>
      <c r="N4181" s="317"/>
    </row>
    <row r="4182" spans="1:14">
      <c r="A4182" s="317" t="str">
        <f>_xlfn.XLOOKUP(B4182,NRO!I:I,NRO!H:H)</f>
        <v>ALM</v>
      </c>
      <c r="B4182" s="317" t="s">
        <v>258</v>
      </c>
      <c r="C4182" s="317" t="s">
        <v>3959</v>
      </c>
      <c r="D4182" s="317">
        <v>14.74728</v>
      </c>
      <c r="E4182" s="317">
        <v>-17.508009999999999</v>
      </c>
      <c r="F4182" s="317">
        <v>0</v>
      </c>
      <c r="G4182" s="317">
        <v>6</v>
      </c>
      <c r="H4182" s="317">
        <v>0</v>
      </c>
      <c r="I4182" s="317">
        <v>0</v>
      </c>
      <c r="J4182" s="317" t="s">
        <v>19</v>
      </c>
      <c r="K4182" s="317" t="s">
        <v>5432</v>
      </c>
      <c r="L4182" s="317" t="s">
        <v>9664</v>
      </c>
      <c r="M4182" s="317" t="e">
        <f>VLOOKUP(L4182,[2]Feuil1!$F:$F,1,)</f>
        <v>#N/A</v>
      </c>
      <c r="N4182" s="317"/>
    </row>
    <row r="4183" spans="1:14">
      <c r="A4183" s="317" t="str">
        <f>_xlfn.XLOOKUP(B4183,NRO!I:I,NRO!H:H)</f>
        <v>FAT</v>
      </c>
      <c r="B4183" s="317" t="s">
        <v>1291</v>
      </c>
      <c r="C4183" s="317" t="s">
        <v>3718</v>
      </c>
      <c r="D4183" s="317">
        <v>14.342639999999999</v>
      </c>
      <c r="E4183" s="317">
        <v>-16.403189999999999</v>
      </c>
      <c r="F4183" s="317">
        <v>0</v>
      </c>
      <c r="G4183" s="317">
        <v>8</v>
      </c>
      <c r="H4183" s="317">
        <v>0</v>
      </c>
      <c r="I4183" s="317">
        <v>0</v>
      </c>
      <c r="J4183" s="322" t="s">
        <v>41</v>
      </c>
      <c r="K4183" s="317" t="s">
        <v>5432</v>
      </c>
      <c r="L4183" s="317" t="s">
        <v>9665</v>
      </c>
      <c r="M4183" s="317" t="e">
        <f>VLOOKUP(L4183,[2]Feuil1!$F:$F,1,)</f>
        <v>#N/A</v>
      </c>
      <c r="N4183" s="317"/>
    </row>
    <row r="4184" spans="1:14">
      <c r="A4184" s="317" t="str">
        <f>_xlfn.XLOOKUP(B4184,NRO!I:I,NRO!H:H)</f>
        <v>ACA</v>
      </c>
      <c r="B4184" s="317" t="s">
        <v>169</v>
      </c>
      <c r="C4184" s="317" t="s">
        <v>4315</v>
      </c>
      <c r="D4184" s="317">
        <v>14.69824</v>
      </c>
      <c r="E4184" s="317">
        <v>-17.463519999999999</v>
      </c>
      <c r="F4184" s="317">
        <v>0</v>
      </c>
      <c r="G4184" s="317">
        <v>6</v>
      </c>
      <c r="H4184" s="317">
        <v>0</v>
      </c>
      <c r="I4184" s="317">
        <v>0</v>
      </c>
      <c r="J4184" s="317" t="s">
        <v>19</v>
      </c>
      <c r="K4184" s="317" t="s">
        <v>5432</v>
      </c>
      <c r="L4184" s="317" t="s">
        <v>9666</v>
      </c>
      <c r="M4184" s="317" t="e">
        <f>VLOOKUP(L4184,[2]Feuil1!$F:$F,1,)</f>
        <v>#N/A</v>
      </c>
      <c r="N4184" s="317"/>
    </row>
    <row r="4185" spans="1:14">
      <c r="A4185" s="317" t="str">
        <f>_xlfn.XLOOKUP(B4185,NRO!I:I,NRO!H:H)</f>
        <v>ALM</v>
      </c>
      <c r="B4185" s="317" t="s">
        <v>241</v>
      </c>
      <c r="C4185" s="317" t="s">
        <v>4155</v>
      </c>
      <c r="D4185" s="317">
        <v>14.73601944</v>
      </c>
      <c r="E4185" s="317">
        <v>-17.508786109999999</v>
      </c>
      <c r="F4185" s="317">
        <v>0</v>
      </c>
      <c r="G4185" s="317">
        <v>6</v>
      </c>
      <c r="H4185" s="317">
        <v>0</v>
      </c>
      <c r="I4185" s="317">
        <v>0</v>
      </c>
      <c r="J4185" s="317" t="s">
        <v>19</v>
      </c>
      <c r="K4185" s="317" t="s">
        <v>5432</v>
      </c>
      <c r="L4185" s="317" t="s">
        <v>9667</v>
      </c>
      <c r="M4185" s="317" t="e">
        <f>VLOOKUP(L4185,[2]Feuil1!$F:$F,1,)</f>
        <v>#N/A</v>
      </c>
      <c r="N4185" s="317"/>
    </row>
    <row r="4186" spans="1:14">
      <c r="A4186" s="317" t="str">
        <f>_xlfn.XLOOKUP(B4186,NRO!I:I,NRO!H:H)</f>
        <v>MBW</v>
      </c>
      <c r="B4186" s="317" t="s">
        <v>637</v>
      </c>
      <c r="C4186" s="317" t="s">
        <v>4159</v>
      </c>
      <c r="D4186" s="317">
        <v>14.74338</v>
      </c>
      <c r="E4186" s="317">
        <v>-17.327809999999999</v>
      </c>
      <c r="F4186" s="317">
        <v>0</v>
      </c>
      <c r="G4186" s="317">
        <v>6</v>
      </c>
      <c r="H4186" s="317">
        <v>0</v>
      </c>
      <c r="I4186" s="317">
        <v>0</v>
      </c>
      <c r="J4186" s="318" t="s">
        <v>12</v>
      </c>
      <c r="K4186" s="317" t="s">
        <v>5432</v>
      </c>
      <c r="L4186" s="317" t="s">
        <v>9668</v>
      </c>
      <c r="M4186" s="317" t="e">
        <f>VLOOKUP(L4186,[2]Feuil1!$F:$F,1,)</f>
        <v>#N/A</v>
      </c>
      <c r="N4186" s="317"/>
    </row>
    <row r="4187" spans="1:14">
      <c r="A4187" s="317" t="str">
        <f>_xlfn.XLOOKUP(B4187,NRO!I:I,NRO!H:H)</f>
        <v>SVD</v>
      </c>
      <c r="B4187" s="317" t="s">
        <v>1301</v>
      </c>
      <c r="C4187" s="317" t="s">
        <v>5404</v>
      </c>
      <c r="D4187" s="317">
        <v>14.71209</v>
      </c>
      <c r="E4187" s="317">
        <v>-17.468889999999998</v>
      </c>
      <c r="F4187" s="317">
        <v>0</v>
      </c>
      <c r="G4187" s="317">
        <v>6</v>
      </c>
      <c r="H4187" s="317">
        <v>0</v>
      </c>
      <c r="I4187" s="317">
        <v>0</v>
      </c>
      <c r="J4187" s="317" t="s">
        <v>19</v>
      </c>
      <c r="K4187" s="317" t="s">
        <v>5432</v>
      </c>
      <c r="L4187" s="317" t="s">
        <v>9669</v>
      </c>
      <c r="M4187" s="317" t="e">
        <f>VLOOKUP(L4187,[2]Feuil1!$F:$F,1,)</f>
        <v>#N/A</v>
      </c>
      <c r="N4187" s="317"/>
    </row>
    <row r="4188" spans="1:14">
      <c r="A4188" s="317" t="str">
        <f>_xlfn.XLOOKUP(B4188,NRO!I:I,NRO!H:H)</f>
        <v>DMD</v>
      </c>
      <c r="B4188" s="317" t="s">
        <v>1538</v>
      </c>
      <c r="C4188" s="317" t="s">
        <v>3706</v>
      </c>
      <c r="D4188" s="317">
        <v>14.733739999999999</v>
      </c>
      <c r="E4188" s="317">
        <v>-17.185009999999998</v>
      </c>
      <c r="F4188" s="317">
        <v>0</v>
      </c>
      <c r="G4188" s="317">
        <v>8</v>
      </c>
      <c r="H4188" s="317">
        <v>0</v>
      </c>
      <c r="I4188" s="317">
        <v>0</v>
      </c>
      <c r="J4188" s="318" t="s">
        <v>12</v>
      </c>
      <c r="K4188" s="317" t="s">
        <v>5432</v>
      </c>
      <c r="L4188" s="317" t="s">
        <v>9670</v>
      </c>
      <c r="M4188" s="317" t="e">
        <f>VLOOKUP(L4188,[2]Feuil1!$F:$F,1,)</f>
        <v>#N/A</v>
      </c>
      <c r="N4188" s="317"/>
    </row>
    <row r="4189" spans="1:14">
      <c r="A4189" s="317" t="str">
        <f>_xlfn.XLOOKUP(B4189,NRO!I:I,NRO!H:H)</f>
        <v>DMD</v>
      </c>
      <c r="B4189" s="317" t="s">
        <v>1538</v>
      </c>
      <c r="C4189" s="317" t="s">
        <v>4002</v>
      </c>
      <c r="D4189" s="317">
        <v>14.7295</v>
      </c>
      <c r="E4189" s="317">
        <v>-17.183050000000001</v>
      </c>
      <c r="F4189" s="317">
        <v>0</v>
      </c>
      <c r="G4189" s="317">
        <v>8</v>
      </c>
      <c r="H4189" s="317">
        <v>0</v>
      </c>
      <c r="I4189" s="317">
        <v>0</v>
      </c>
      <c r="J4189" s="318" t="s">
        <v>12</v>
      </c>
      <c r="K4189" s="317" t="s">
        <v>5432</v>
      </c>
      <c r="L4189" s="317" t="s">
        <v>9671</v>
      </c>
      <c r="M4189" s="317" t="e">
        <f>VLOOKUP(L4189,[2]Feuil1!$F:$F,1,)</f>
        <v>#N/A</v>
      </c>
      <c r="N4189" s="317"/>
    </row>
    <row r="4190" spans="1:14">
      <c r="A4190" s="317" t="str">
        <f>_xlfn.XLOOKUP(B4190,NRO!I:I,NRO!H:H)</f>
        <v>REP</v>
      </c>
      <c r="B4190" s="317" t="s">
        <v>152</v>
      </c>
      <c r="C4190" s="317" t="s">
        <v>4150</v>
      </c>
      <c r="D4190" s="317">
        <v>14.667653</v>
      </c>
      <c r="E4190" s="317">
        <v>-17.436226999999999</v>
      </c>
      <c r="F4190" s="317">
        <v>0</v>
      </c>
      <c r="G4190" s="317">
        <v>6</v>
      </c>
      <c r="H4190" s="317">
        <v>0</v>
      </c>
      <c r="I4190" s="317">
        <v>0</v>
      </c>
      <c r="J4190" s="317" t="s">
        <v>19</v>
      </c>
      <c r="K4190" s="317" t="s">
        <v>5432</v>
      </c>
      <c r="L4190" s="317" t="s">
        <v>9672</v>
      </c>
      <c r="M4190" s="317" t="e">
        <f>VLOOKUP(L4190,[2]Feuil1!$F:$F,1,)</f>
        <v>#N/A</v>
      </c>
      <c r="N4190" s="317"/>
    </row>
    <row r="4191" spans="1:14">
      <c r="A4191" s="317" t="str">
        <f>_xlfn.XLOOKUP(B4191,NRO!I:I,NRO!H:H)</f>
        <v>MBR</v>
      </c>
      <c r="B4191" s="317" t="s">
        <v>735</v>
      </c>
      <c r="C4191" s="317" t="s">
        <v>4619</v>
      </c>
      <c r="D4191" s="317">
        <v>14.41164</v>
      </c>
      <c r="E4191" s="317">
        <v>-16.96977</v>
      </c>
      <c r="F4191" s="317">
        <v>0</v>
      </c>
      <c r="G4191" s="317">
        <v>6</v>
      </c>
      <c r="H4191" s="317">
        <v>0</v>
      </c>
      <c r="I4191" s="317">
        <v>0</v>
      </c>
      <c r="J4191" s="320" t="s">
        <v>23</v>
      </c>
      <c r="K4191" s="317" t="s">
        <v>5432</v>
      </c>
      <c r="L4191" s="317" t="s">
        <v>9673</v>
      </c>
      <c r="M4191" s="317" t="e">
        <f>VLOOKUP(L4191,[2]Feuil1!$F:$F,1,)</f>
        <v>#N/A</v>
      </c>
      <c r="N4191" s="317"/>
    </row>
    <row r="4192" spans="1:14">
      <c r="A4192" s="317" t="str">
        <f>_xlfn.XLOOKUP(B4192,NRO!I:I,NRO!H:H)</f>
        <v>DMD</v>
      </c>
      <c r="B4192" s="317" t="s">
        <v>1538</v>
      </c>
      <c r="C4192" s="317" t="s">
        <v>3776</v>
      </c>
      <c r="D4192" s="317">
        <v>14.72757</v>
      </c>
      <c r="E4192" s="317">
        <v>-17.185759999999998</v>
      </c>
      <c r="F4192" s="317">
        <v>0</v>
      </c>
      <c r="G4192" s="317">
        <v>8</v>
      </c>
      <c r="H4192" s="317">
        <v>0</v>
      </c>
      <c r="I4192" s="317">
        <v>0</v>
      </c>
      <c r="J4192" s="318" t="s">
        <v>12</v>
      </c>
      <c r="K4192" s="317" t="s">
        <v>5432</v>
      </c>
      <c r="L4192" s="317" t="s">
        <v>9674</v>
      </c>
      <c r="M4192" s="317" t="e">
        <f>VLOOKUP(L4192,[2]Feuil1!$F:$F,1,)</f>
        <v>#N/A</v>
      </c>
      <c r="N4192" s="317"/>
    </row>
    <row r="4193" spans="1:14">
      <c r="A4193" s="317" t="str">
        <f>_xlfn.XLOOKUP(B4193,NRO!I:I,NRO!H:H)</f>
        <v>KDG</v>
      </c>
      <c r="B4193" s="317" t="s">
        <v>1408</v>
      </c>
      <c r="C4193" s="317" t="s">
        <v>4012</v>
      </c>
      <c r="D4193" s="317">
        <v>12.57394</v>
      </c>
      <c r="E4193" s="317">
        <v>-12.20518</v>
      </c>
      <c r="F4193" s="317">
        <v>0</v>
      </c>
      <c r="G4193" s="317">
        <v>8</v>
      </c>
      <c r="H4193" s="317">
        <v>0</v>
      </c>
      <c r="I4193" s="317">
        <v>0</v>
      </c>
      <c r="J4193" s="323" t="s">
        <v>9</v>
      </c>
      <c r="K4193" s="317" t="s">
        <v>5432</v>
      </c>
      <c r="L4193" s="317" t="s">
        <v>9675</v>
      </c>
      <c r="M4193" s="317" t="e">
        <f>VLOOKUP(L4193,[2]Feuil1!$F:$F,1,)</f>
        <v>#N/A</v>
      </c>
      <c r="N4193" s="317"/>
    </row>
    <row r="4194" spans="1:14">
      <c r="A4194" s="317" t="str">
        <f>_xlfn.XLOOKUP(B4194,NRO!I:I,NRO!H:H)</f>
        <v>KDG</v>
      </c>
      <c r="B4194" s="317" t="s">
        <v>1300</v>
      </c>
      <c r="C4194" s="317" t="s">
        <v>3694</v>
      </c>
      <c r="D4194" s="317">
        <v>12.56259</v>
      </c>
      <c r="E4194" s="317">
        <v>-12.19688</v>
      </c>
      <c r="F4194" s="317">
        <v>0</v>
      </c>
      <c r="G4194" s="317">
        <v>8</v>
      </c>
      <c r="H4194" s="317">
        <v>0</v>
      </c>
      <c r="I4194" s="317">
        <v>0</v>
      </c>
      <c r="J4194" s="323" t="s">
        <v>9</v>
      </c>
      <c r="K4194" s="317" t="s">
        <v>5432</v>
      </c>
      <c r="L4194" s="317" t="s">
        <v>9676</v>
      </c>
      <c r="M4194" s="317" t="e">
        <f>VLOOKUP(L4194,[2]Feuil1!$F:$F,1,)</f>
        <v>#N/A</v>
      </c>
      <c r="N4194" s="317"/>
    </row>
    <row r="4195" spans="1:14">
      <c r="A4195" s="317" t="str">
        <f>_xlfn.XLOOKUP(B4195,NRO!I:I,NRO!H:H)</f>
        <v>TIA</v>
      </c>
      <c r="B4195" s="317" t="s">
        <v>785</v>
      </c>
      <c r="C4195" s="317" t="s">
        <v>3933</v>
      </c>
      <c r="D4195" s="317">
        <v>14.75478</v>
      </c>
      <c r="E4195" s="317">
        <v>-17.38944</v>
      </c>
      <c r="F4195" s="317">
        <v>0</v>
      </c>
      <c r="G4195" s="317">
        <v>6</v>
      </c>
      <c r="H4195" s="317">
        <v>0</v>
      </c>
      <c r="I4195" s="317">
        <v>0</v>
      </c>
      <c r="J4195" s="318" t="s">
        <v>12</v>
      </c>
      <c r="K4195" s="317" t="s">
        <v>5432</v>
      </c>
      <c r="L4195" s="317" t="s">
        <v>9677</v>
      </c>
      <c r="M4195" s="317" t="e">
        <f>VLOOKUP(L4195,[2]Feuil1!$F:$F,1,)</f>
        <v>#N/A</v>
      </c>
      <c r="N4195" s="317"/>
    </row>
    <row r="4196" spans="1:14">
      <c r="A4196" s="317" t="str">
        <f>_xlfn.XLOOKUP(B4196,NRO!I:I,NRO!H:H)</f>
        <v>SDF</v>
      </c>
      <c r="B4196" s="317" t="s">
        <v>304</v>
      </c>
      <c r="C4196" s="317" t="s">
        <v>3803</v>
      </c>
      <c r="D4196" s="317">
        <v>14.744424</v>
      </c>
      <c r="E4196" s="317">
        <v>-17.462084999999998</v>
      </c>
      <c r="F4196" s="317">
        <v>0</v>
      </c>
      <c r="G4196" s="317">
        <v>6</v>
      </c>
      <c r="H4196" s="317">
        <v>0</v>
      </c>
      <c r="I4196" s="317">
        <v>0</v>
      </c>
      <c r="J4196" s="317" t="s">
        <v>19</v>
      </c>
      <c r="K4196" s="317" t="s">
        <v>5432</v>
      </c>
      <c r="L4196" s="317" t="s">
        <v>9678</v>
      </c>
      <c r="M4196" s="317" t="e">
        <f>VLOOKUP(L4196,[2]Feuil1!$F:$F,1,)</f>
        <v>#N/A</v>
      </c>
      <c r="N4196" s="317"/>
    </row>
    <row r="4197" spans="1:14">
      <c r="A4197" s="317" t="str">
        <f>_xlfn.XLOOKUP(B4197,NRO!I:I,NRO!H:H)</f>
        <v>LGA</v>
      </c>
      <c r="B4197" s="317" t="s">
        <v>1309</v>
      </c>
      <c r="C4197" s="317" t="s">
        <v>3907</v>
      </c>
      <c r="D4197" s="317">
        <v>15.6027</v>
      </c>
      <c r="E4197" s="317">
        <v>-16.236820000000002</v>
      </c>
      <c r="F4197" s="317">
        <v>0</v>
      </c>
      <c r="G4197" s="317">
        <v>8</v>
      </c>
      <c r="H4197" s="317">
        <v>0</v>
      </c>
      <c r="I4197" s="317">
        <v>0</v>
      </c>
      <c r="J4197" s="321" t="s">
        <v>26</v>
      </c>
      <c r="K4197" s="317" t="s">
        <v>5432</v>
      </c>
      <c r="L4197" s="317" t="s">
        <v>9679</v>
      </c>
      <c r="M4197" s="317" t="e">
        <f>VLOOKUP(L4197,[2]Feuil1!$F:$F,1,)</f>
        <v>#N/A</v>
      </c>
      <c r="N4197" s="317"/>
    </row>
    <row r="4198" spans="1:14">
      <c r="A4198" s="317" t="str">
        <f>_xlfn.XLOOKUP(B4198,NRO!I:I,NRO!H:H)</f>
        <v>HAN</v>
      </c>
      <c r="B4198" s="317" t="s">
        <v>272</v>
      </c>
      <c r="C4198" s="317" t="s">
        <v>5405</v>
      </c>
      <c r="D4198" s="317">
        <v>14.73367</v>
      </c>
      <c r="E4198" s="317">
        <v>-17.43863</v>
      </c>
      <c r="F4198" s="317">
        <v>0</v>
      </c>
      <c r="G4198" s="317">
        <v>16</v>
      </c>
      <c r="H4198" s="317">
        <v>0</v>
      </c>
      <c r="I4198" s="317">
        <v>0</v>
      </c>
      <c r="J4198" s="317" t="s">
        <v>19</v>
      </c>
      <c r="K4198" s="317" t="s">
        <v>5432</v>
      </c>
      <c r="L4198" s="317" t="s">
        <v>9680</v>
      </c>
      <c r="M4198" s="317" t="e">
        <f>VLOOKUP(L4198,[2]Feuil1!$F:$F,1,)</f>
        <v>#N/A</v>
      </c>
      <c r="N4198" s="317"/>
    </row>
    <row r="4199" spans="1:14">
      <c r="A4199" s="317" t="str">
        <f>_xlfn.XLOOKUP(B4199,NRO!I:I,NRO!H:H)</f>
        <v>YOF</v>
      </c>
      <c r="B4199" s="317" t="s">
        <v>281</v>
      </c>
      <c r="C4199" s="317" t="s">
        <v>4242</v>
      </c>
      <c r="D4199" s="317">
        <v>14.74696</v>
      </c>
      <c r="E4199" s="317">
        <v>-17.497219999999999</v>
      </c>
      <c r="F4199" s="317">
        <v>0</v>
      </c>
      <c r="G4199" s="317">
        <v>6</v>
      </c>
      <c r="H4199" s="317">
        <v>0</v>
      </c>
      <c r="I4199" s="317">
        <v>0</v>
      </c>
      <c r="J4199" s="317" t="s">
        <v>19</v>
      </c>
      <c r="K4199" s="317" t="s">
        <v>5432</v>
      </c>
      <c r="L4199" s="317" t="s">
        <v>9681</v>
      </c>
      <c r="M4199" s="317" t="e">
        <f>VLOOKUP(L4199,[2]Feuil1!$F:$F,1,)</f>
        <v>#N/A</v>
      </c>
      <c r="N4199" s="317"/>
    </row>
    <row r="4200" spans="1:14">
      <c r="A4200" s="317" t="str">
        <f>_xlfn.XLOOKUP(B4200,NRO!I:I,NRO!H:H)</f>
        <v>PRK</v>
      </c>
      <c r="B4200" s="317" t="s">
        <v>1701</v>
      </c>
      <c r="C4200" s="317" t="s">
        <v>4007</v>
      </c>
      <c r="D4200" s="317">
        <v>13.69689</v>
      </c>
      <c r="E4200" s="317">
        <v>-15.83426</v>
      </c>
      <c r="F4200" s="317">
        <v>0</v>
      </c>
      <c r="G4200" s="317">
        <v>8</v>
      </c>
      <c r="H4200" s="317">
        <v>0</v>
      </c>
      <c r="I4200" s="317">
        <v>0</v>
      </c>
      <c r="J4200" s="322" t="s">
        <v>41</v>
      </c>
      <c r="K4200" s="317" t="s">
        <v>5432</v>
      </c>
      <c r="L4200" s="317" t="s">
        <v>9682</v>
      </c>
      <c r="M4200" s="317" t="e">
        <f>VLOOKUP(L4200,[2]Feuil1!$F:$F,1,)</f>
        <v>#N/A</v>
      </c>
      <c r="N4200" s="317"/>
    </row>
    <row r="4201" spans="1:14">
      <c r="A4201" s="317" t="str">
        <f>_xlfn.XLOOKUP(B4201,NRO!I:I,NRO!H:H)</f>
        <v>PRK</v>
      </c>
      <c r="B4201" s="317" t="s">
        <v>1701</v>
      </c>
      <c r="C4201" s="317" t="s">
        <v>4061</v>
      </c>
      <c r="D4201" s="317">
        <v>13.697419999999999</v>
      </c>
      <c r="E4201" s="317">
        <v>-15.837009999999999</v>
      </c>
      <c r="F4201" s="317">
        <v>0</v>
      </c>
      <c r="G4201" s="317">
        <v>8</v>
      </c>
      <c r="H4201" s="317">
        <v>0</v>
      </c>
      <c r="I4201" s="317">
        <v>0</v>
      </c>
      <c r="J4201" s="322" t="s">
        <v>41</v>
      </c>
      <c r="K4201" s="317" t="s">
        <v>5432</v>
      </c>
      <c r="L4201" s="317" t="s">
        <v>9683</v>
      </c>
      <c r="M4201" s="317" t="e">
        <f>VLOOKUP(L4201,[2]Feuil1!$F:$F,1,)</f>
        <v>#N/A</v>
      </c>
      <c r="N4201" s="317"/>
    </row>
    <row r="4202" spans="1:14">
      <c r="A4202" s="317" t="str">
        <f>_xlfn.XLOOKUP(B4202,NRO!I:I,NRO!H:H)</f>
        <v>YOF</v>
      </c>
      <c r="B4202" s="317" t="s">
        <v>298</v>
      </c>
      <c r="C4202" s="317" t="s">
        <v>5406</v>
      </c>
      <c r="D4202" s="317">
        <v>14.755470000000001</v>
      </c>
      <c r="E4202" s="317">
        <v>-17.490839999999999</v>
      </c>
      <c r="F4202" s="317">
        <v>0</v>
      </c>
      <c r="G4202" s="317">
        <v>6</v>
      </c>
      <c r="H4202" s="317">
        <v>0</v>
      </c>
      <c r="I4202" s="317">
        <v>0</v>
      </c>
      <c r="J4202" s="317" t="s">
        <v>19</v>
      </c>
      <c r="K4202" s="317" t="s">
        <v>5432</v>
      </c>
      <c r="L4202" s="317" t="s">
        <v>9684</v>
      </c>
      <c r="M4202" s="317" t="e">
        <f>VLOOKUP(L4202,[2]Feuil1!$F:$F,1,)</f>
        <v>#N/A</v>
      </c>
      <c r="N4202" s="317"/>
    </row>
    <row r="4203" spans="1:14">
      <c r="A4203" s="317" t="str">
        <f>_xlfn.XLOOKUP(B4203,NRO!I:I,NRO!H:H)</f>
        <v>SDF</v>
      </c>
      <c r="B4203" s="317" t="s">
        <v>337</v>
      </c>
      <c r="C4203" s="317" t="s">
        <v>5407</v>
      </c>
      <c r="D4203" s="317">
        <v>14.744774</v>
      </c>
      <c r="E4203" s="317">
        <v>-17.468319999999999</v>
      </c>
      <c r="F4203" s="317">
        <v>0</v>
      </c>
      <c r="G4203" s="317">
        <v>16</v>
      </c>
      <c r="H4203" s="317">
        <v>0</v>
      </c>
      <c r="I4203" s="317">
        <v>0</v>
      </c>
      <c r="J4203" s="317" t="s">
        <v>19</v>
      </c>
      <c r="K4203" s="317" t="s">
        <v>5432</v>
      </c>
      <c r="L4203" s="317" t="s">
        <v>9685</v>
      </c>
      <c r="M4203" s="317" t="e">
        <f>VLOOKUP(L4203,[2]Feuil1!$F:$F,1,)</f>
        <v>#N/A</v>
      </c>
      <c r="N4203" s="317"/>
    </row>
    <row r="4204" spans="1:14">
      <c r="A4204" s="317" t="str">
        <f>_xlfn.XLOOKUP(B4204,NRO!I:I,NRO!H:H)</f>
        <v>KOL</v>
      </c>
      <c r="B4204" s="317" t="s">
        <v>1652</v>
      </c>
      <c r="C4204" s="317" t="s">
        <v>4025</v>
      </c>
      <c r="D4204" s="317">
        <v>12.876910000000001</v>
      </c>
      <c r="E4204" s="317">
        <v>-14.93642</v>
      </c>
      <c r="F4204" s="317">
        <v>0</v>
      </c>
      <c r="G4204" s="317">
        <v>8</v>
      </c>
      <c r="H4204" s="317">
        <v>0</v>
      </c>
      <c r="I4204" s="317">
        <v>0</v>
      </c>
      <c r="J4204" s="319" t="s">
        <v>17</v>
      </c>
      <c r="K4204" s="317" t="s">
        <v>5432</v>
      </c>
      <c r="L4204" s="317" t="s">
        <v>9686</v>
      </c>
      <c r="M4204" s="317" t="e">
        <f>VLOOKUP(L4204,[2]Feuil1!$F:$F,1,)</f>
        <v>#N/A</v>
      </c>
      <c r="N4204" s="317"/>
    </row>
    <row r="4205" spans="1:14">
      <c r="A4205" s="317" t="str">
        <f>_xlfn.XLOOKUP(B4205,NRO!I:I,NRO!H:H)</f>
        <v>MBW</v>
      </c>
      <c r="B4205" s="317" t="s">
        <v>910</v>
      </c>
      <c r="C4205" s="317" t="s">
        <v>3917</v>
      </c>
      <c r="D4205" s="317">
        <v>14.72856</v>
      </c>
      <c r="E4205" s="317">
        <v>-17.306940000000001</v>
      </c>
      <c r="F4205" s="317">
        <v>0</v>
      </c>
      <c r="G4205" s="317">
        <v>8</v>
      </c>
      <c r="H4205" s="317">
        <v>0</v>
      </c>
      <c r="I4205" s="317">
        <v>0</v>
      </c>
      <c r="J4205" s="318" t="s">
        <v>12</v>
      </c>
      <c r="K4205" s="317" t="s">
        <v>5432</v>
      </c>
      <c r="L4205" s="317" t="s">
        <v>9687</v>
      </c>
      <c r="M4205" s="317" t="e">
        <f>VLOOKUP(L4205,[2]Feuil1!$F:$F,1,)</f>
        <v>#N/A</v>
      </c>
      <c r="N4205" s="317"/>
    </row>
    <row r="4206" spans="1:14">
      <c r="A4206" s="317" t="e">
        <f>_xlfn.XLOOKUP(B4206,NRO!I:I,NRO!H:H)</f>
        <v>#N/A</v>
      </c>
      <c r="B4206" s="317" t="s">
        <v>5074</v>
      </c>
      <c r="C4206" s="317" t="s">
        <v>5007</v>
      </c>
      <c r="D4206" s="317">
        <v>14.7341</v>
      </c>
      <c r="E4206" s="317">
        <v>-17.45438</v>
      </c>
      <c r="F4206" s="317">
        <v>0</v>
      </c>
      <c r="G4206" s="317">
        <v>6</v>
      </c>
      <c r="H4206" s="317">
        <v>0</v>
      </c>
      <c r="I4206" s="317">
        <v>0</v>
      </c>
      <c r="J4206" s="317" t="s">
        <v>19</v>
      </c>
      <c r="K4206" s="317" t="s">
        <v>5432</v>
      </c>
      <c r="L4206" s="317" t="s">
        <v>9688</v>
      </c>
      <c r="M4206" s="317" t="e">
        <f>VLOOKUP(L4206,[2]Feuil1!$F:$F,1,)</f>
        <v>#N/A</v>
      </c>
      <c r="N4206" s="317"/>
    </row>
    <row r="4207" spans="1:14">
      <c r="A4207" s="317" t="str">
        <f>_xlfn.XLOOKUP(B4207,NRO!I:I,NRO!H:H)</f>
        <v>THS</v>
      </c>
      <c r="B4207" s="317" t="s">
        <v>826</v>
      </c>
      <c r="C4207" s="317" t="s">
        <v>4690</v>
      </c>
      <c r="D4207" s="317">
        <v>14.769130000000001</v>
      </c>
      <c r="E4207" s="317">
        <v>-16.950019999999999</v>
      </c>
      <c r="F4207" s="317">
        <v>0</v>
      </c>
      <c r="G4207" s="317">
        <v>6</v>
      </c>
      <c r="H4207" s="317">
        <v>0</v>
      </c>
      <c r="I4207" s="317">
        <v>0</v>
      </c>
      <c r="J4207" s="320" t="s">
        <v>23</v>
      </c>
      <c r="K4207" s="317" t="s">
        <v>5432</v>
      </c>
      <c r="L4207" s="317" t="s">
        <v>9689</v>
      </c>
      <c r="M4207" s="317" t="e">
        <f>VLOOKUP(L4207,[2]Feuil1!$F:$F,1,)</f>
        <v>#N/A</v>
      </c>
      <c r="N4207" s="317"/>
    </row>
    <row r="4208" spans="1:14">
      <c r="A4208" s="317" t="str">
        <f>_xlfn.XLOOKUP(B4208,NRO!I:I,NRO!H:H)</f>
        <v>GDW</v>
      </c>
      <c r="B4208" s="317" t="s">
        <v>680</v>
      </c>
      <c r="C4208" s="317" t="s">
        <v>5408</v>
      </c>
      <c r="D4208" s="317">
        <v>14.78852</v>
      </c>
      <c r="E4208" s="317">
        <v>-17.368400000000001</v>
      </c>
      <c r="F4208" s="317">
        <v>0</v>
      </c>
      <c r="G4208" s="317">
        <v>6</v>
      </c>
      <c r="H4208" s="317">
        <v>0</v>
      </c>
      <c r="I4208" s="317">
        <v>0</v>
      </c>
      <c r="J4208" s="318" t="s">
        <v>12</v>
      </c>
      <c r="K4208" s="317" t="s">
        <v>5432</v>
      </c>
      <c r="L4208" s="317" t="s">
        <v>9690</v>
      </c>
      <c r="M4208" s="317" t="e">
        <f>VLOOKUP(L4208,[2]Feuil1!$F:$F,1,)</f>
        <v>#N/A</v>
      </c>
      <c r="N4208" s="317"/>
    </row>
    <row r="4209" spans="1:14">
      <c r="A4209" s="317" t="str">
        <f>_xlfn.XLOOKUP(B4209,NRO!I:I,NRO!H:H)</f>
        <v>DMD</v>
      </c>
      <c r="B4209" s="317" t="s">
        <v>1538</v>
      </c>
      <c r="C4209" s="317" t="s">
        <v>3894</v>
      </c>
      <c r="D4209" s="317">
        <v>14.726940000000001</v>
      </c>
      <c r="E4209" s="317">
        <v>-17.182919999999999</v>
      </c>
      <c r="F4209" s="317">
        <v>0</v>
      </c>
      <c r="G4209" s="317">
        <v>8</v>
      </c>
      <c r="H4209" s="317">
        <v>0</v>
      </c>
      <c r="I4209" s="317">
        <v>0</v>
      </c>
      <c r="J4209" s="318" t="s">
        <v>12</v>
      </c>
      <c r="K4209" s="317" t="s">
        <v>5432</v>
      </c>
      <c r="L4209" s="317" t="s">
        <v>9691</v>
      </c>
      <c r="M4209" s="317" t="e">
        <f>VLOOKUP(L4209,[2]Feuil1!$F:$F,1,)</f>
        <v>#N/A</v>
      </c>
      <c r="N4209" s="317"/>
    </row>
    <row r="4210" spans="1:14">
      <c r="A4210" s="317" t="e">
        <f>_xlfn.XLOOKUP(B4210,NRO!I:I,NRO!H:H)</f>
        <v>#N/A</v>
      </c>
      <c r="B4210" s="317" t="s">
        <v>5082</v>
      </c>
      <c r="C4210" s="317" t="s">
        <v>5044</v>
      </c>
      <c r="D4210" s="317">
        <v>14.73007</v>
      </c>
      <c r="E4210" s="317">
        <v>-17.456600000000002</v>
      </c>
      <c r="F4210" s="317">
        <v>0</v>
      </c>
      <c r="G4210" s="317">
        <v>6</v>
      </c>
      <c r="H4210" s="317">
        <v>0</v>
      </c>
      <c r="I4210" s="317">
        <v>0</v>
      </c>
      <c r="J4210" s="317" t="s">
        <v>19</v>
      </c>
      <c r="K4210" s="317" t="s">
        <v>5432</v>
      </c>
      <c r="L4210" s="317" t="s">
        <v>9692</v>
      </c>
      <c r="M4210" s="317" t="e">
        <f>VLOOKUP(L4210,[2]Feuil1!$F:$F,1,)</f>
        <v>#N/A</v>
      </c>
      <c r="N4210" s="317"/>
    </row>
    <row r="4211" spans="1:14">
      <c r="A4211" s="317" t="str">
        <f>_xlfn.XLOOKUP(B4211,NRO!I:I,NRO!H:H)</f>
        <v>KMR</v>
      </c>
      <c r="B4211" s="317" t="s">
        <v>1320</v>
      </c>
      <c r="C4211" s="317" t="s">
        <v>3790</v>
      </c>
      <c r="D4211" s="317">
        <v>14.769909999999999</v>
      </c>
      <c r="E4211" s="317">
        <v>-17.355429999999998</v>
      </c>
      <c r="F4211" s="317">
        <v>0</v>
      </c>
      <c r="G4211" s="317">
        <v>8</v>
      </c>
      <c r="H4211" s="317">
        <v>0</v>
      </c>
      <c r="I4211" s="317">
        <v>0</v>
      </c>
      <c r="J4211" s="318" t="s">
        <v>12</v>
      </c>
      <c r="K4211" s="317" t="s">
        <v>5432</v>
      </c>
      <c r="L4211" s="317" t="s">
        <v>9693</v>
      </c>
      <c r="M4211" s="317" t="e">
        <f>VLOOKUP(L4211,[2]Feuil1!$F:$F,1,)</f>
        <v>#N/A</v>
      </c>
      <c r="N4211" s="317"/>
    </row>
    <row r="4212" spans="1:14">
      <c r="A4212" s="317" t="str">
        <f>_xlfn.XLOOKUP(B4212,NRO!I:I,NRO!H:H)</f>
        <v>GMB</v>
      </c>
      <c r="B4212" s="317" t="s">
        <v>1642</v>
      </c>
      <c r="C4212" s="317" t="s">
        <v>4011</v>
      </c>
      <c r="D4212" s="317">
        <v>14.95309</v>
      </c>
      <c r="E4212" s="317">
        <v>-16.815000000000001</v>
      </c>
      <c r="F4212" s="317">
        <v>0</v>
      </c>
      <c r="G4212" s="317">
        <v>8</v>
      </c>
      <c r="H4212" s="317">
        <v>0</v>
      </c>
      <c r="I4212" s="317">
        <v>0</v>
      </c>
      <c r="J4212" s="320" t="s">
        <v>23</v>
      </c>
      <c r="K4212" s="317" t="s">
        <v>5432</v>
      </c>
      <c r="L4212" s="317" t="s">
        <v>9694</v>
      </c>
      <c r="M4212" s="317" t="e">
        <f>VLOOKUP(L4212,[2]Feuil1!$F:$F,1,)</f>
        <v>#N/A</v>
      </c>
      <c r="N4212" s="317"/>
    </row>
    <row r="4213" spans="1:14">
      <c r="A4213" s="317" t="str">
        <f>_xlfn.XLOOKUP(B4213,NRO!I:I,NRO!H:H)</f>
        <v>GMB</v>
      </c>
      <c r="B4213" s="317" t="s">
        <v>836</v>
      </c>
      <c r="C4213" s="317" t="s">
        <v>4819</v>
      </c>
      <c r="D4213" s="317">
        <v>14.44769</v>
      </c>
      <c r="E4213" s="317">
        <v>-16.960540000000002</v>
      </c>
      <c r="F4213" s="317">
        <v>0</v>
      </c>
      <c r="G4213" s="317">
        <v>6</v>
      </c>
      <c r="H4213" s="317">
        <v>0</v>
      </c>
      <c r="I4213" s="317">
        <v>0</v>
      </c>
      <c r="J4213" s="320" t="s">
        <v>23</v>
      </c>
      <c r="K4213" s="317" t="s">
        <v>5432</v>
      </c>
      <c r="L4213" s="317" t="s">
        <v>9695</v>
      </c>
      <c r="M4213" s="317" t="e">
        <f>VLOOKUP(L4213,[2]Feuil1!$F:$F,1,)</f>
        <v>#N/A</v>
      </c>
      <c r="N4213" s="317"/>
    </row>
    <row r="4214" spans="1:14">
      <c r="A4214" s="317" t="str">
        <f>_xlfn.XLOOKUP(B4214,NRO!I:I,NRO!H:H)</f>
        <v>GMB</v>
      </c>
      <c r="B4214" s="317" t="s">
        <v>836</v>
      </c>
      <c r="C4214" s="317" t="s">
        <v>4633</v>
      </c>
      <c r="D4214" s="317">
        <v>14.44374</v>
      </c>
      <c r="E4214" s="317">
        <v>-16.96444</v>
      </c>
      <c r="F4214" s="317">
        <v>0</v>
      </c>
      <c r="G4214" s="317">
        <v>6</v>
      </c>
      <c r="H4214" s="317">
        <v>0</v>
      </c>
      <c r="I4214" s="317">
        <v>0</v>
      </c>
      <c r="J4214" s="320" t="s">
        <v>23</v>
      </c>
      <c r="K4214" s="317" t="s">
        <v>5432</v>
      </c>
      <c r="L4214" s="317" t="s">
        <v>9696</v>
      </c>
      <c r="M4214" s="317" t="e">
        <f>VLOOKUP(L4214,[2]Feuil1!$F:$F,1,)</f>
        <v>#N/A</v>
      </c>
      <c r="N4214" s="317"/>
    </row>
    <row r="4215" spans="1:14">
      <c r="A4215" s="317" t="str">
        <f>_xlfn.XLOOKUP(B4215,NRO!I:I,NRO!H:H)</f>
        <v>RUF</v>
      </c>
      <c r="B4215" s="317" t="s">
        <v>1341</v>
      </c>
      <c r="C4215" s="317" t="s">
        <v>4018</v>
      </c>
      <c r="D4215" s="317">
        <v>14.723433663459801</v>
      </c>
      <c r="E4215" s="317">
        <v>-17.252697452999101</v>
      </c>
      <c r="F4215" s="317">
        <v>0</v>
      </c>
      <c r="G4215" s="317">
        <v>8</v>
      </c>
      <c r="H4215" s="317">
        <v>0</v>
      </c>
      <c r="I4215" s="317">
        <v>0</v>
      </c>
      <c r="J4215" s="318" t="s">
        <v>12</v>
      </c>
      <c r="K4215" s="317" t="s">
        <v>5432</v>
      </c>
      <c r="L4215" s="317" t="s">
        <v>9697</v>
      </c>
      <c r="M4215" s="317" t="e">
        <f>VLOOKUP(L4215,[2]Feuil1!$F:$F,1,)</f>
        <v>#N/A</v>
      </c>
      <c r="N4215" s="317"/>
    </row>
    <row r="4216" spans="1:14">
      <c r="A4216" s="317" t="str">
        <f>_xlfn.XLOOKUP(B4216,NRO!I:I,NRO!H:H)</f>
        <v>TBA</v>
      </c>
      <c r="B4216" s="317" t="s">
        <v>1441</v>
      </c>
      <c r="C4216" s="317" t="s">
        <v>5409</v>
      </c>
      <c r="D4216" s="317">
        <v>13.77467</v>
      </c>
      <c r="E4216" s="317">
        <v>-13.649570000000001</v>
      </c>
      <c r="F4216" s="317">
        <v>0</v>
      </c>
      <c r="G4216" s="317">
        <v>8</v>
      </c>
      <c r="H4216" s="317">
        <v>0</v>
      </c>
      <c r="I4216" s="317">
        <v>0</v>
      </c>
      <c r="J4216" s="323" t="s">
        <v>9</v>
      </c>
      <c r="K4216" s="317" t="s">
        <v>5432</v>
      </c>
      <c r="L4216" s="317" t="s">
        <v>9698</v>
      </c>
      <c r="M4216" s="317" t="e">
        <f>VLOOKUP(L4216,[2]Feuil1!$F:$F,1,)</f>
        <v>#N/A</v>
      </c>
      <c r="N4216" s="317"/>
    </row>
    <row r="4217" spans="1:14">
      <c r="A4217" s="317" t="str">
        <f>_xlfn.XLOOKUP(B4217,NRO!I:I,NRO!H:H)</f>
        <v>THS</v>
      </c>
      <c r="B4217" s="317" t="s">
        <v>1017</v>
      </c>
      <c r="C4217" s="317" t="s">
        <v>3783</v>
      </c>
      <c r="D4217" s="317">
        <v>14.77327</v>
      </c>
      <c r="E4217" s="317">
        <v>-16.94511</v>
      </c>
      <c r="F4217" s="317">
        <v>0</v>
      </c>
      <c r="G4217" s="317">
        <v>8</v>
      </c>
      <c r="H4217" s="317">
        <v>0</v>
      </c>
      <c r="I4217" s="317">
        <v>0</v>
      </c>
      <c r="J4217" s="320" t="s">
        <v>23</v>
      </c>
      <c r="K4217" s="317" t="s">
        <v>5432</v>
      </c>
      <c r="L4217" s="317" t="s">
        <v>9699</v>
      </c>
      <c r="M4217" s="317" t="e">
        <f>VLOOKUP(L4217,[2]Feuil1!$F:$F,1,)</f>
        <v>#N/A</v>
      </c>
      <c r="N4217" s="317"/>
    </row>
    <row r="4218" spans="1:14">
      <c r="A4218" s="317" t="str">
        <f>_xlfn.XLOOKUP(B4218,NRO!I:I,NRO!H:H)</f>
        <v>SVD</v>
      </c>
      <c r="B4218" s="317" t="s">
        <v>178</v>
      </c>
      <c r="C4218" s="317" t="s">
        <v>4131</v>
      </c>
      <c r="D4218" s="317">
        <v>14.72545</v>
      </c>
      <c r="E4218" s="317">
        <v>-17.470980000000001</v>
      </c>
      <c r="F4218" s="317">
        <v>0</v>
      </c>
      <c r="G4218" s="317">
        <v>6</v>
      </c>
      <c r="H4218" s="317">
        <v>0</v>
      </c>
      <c r="I4218" s="317">
        <v>0</v>
      </c>
      <c r="J4218" s="317" t="s">
        <v>19</v>
      </c>
      <c r="K4218" s="317" t="s">
        <v>5432</v>
      </c>
      <c r="L4218" s="317" t="s">
        <v>9700</v>
      </c>
      <c r="M4218" s="317" t="e">
        <f>VLOOKUP(L4218,[2]Feuil1!$F:$F,1,)</f>
        <v>#N/A</v>
      </c>
      <c r="N4218" s="317"/>
    </row>
    <row r="4219" spans="1:14">
      <c r="A4219" s="317" t="str">
        <f>_xlfn.XLOOKUP(B4219,NRO!I:I,NRO!H:H)</f>
        <v>TBM</v>
      </c>
      <c r="B4219" s="317" t="s">
        <v>1506</v>
      </c>
      <c r="C4219" s="317" t="s">
        <v>4002</v>
      </c>
      <c r="D4219" s="317">
        <v>14.8742</v>
      </c>
      <c r="E4219" s="317">
        <v>-15.84755</v>
      </c>
      <c r="F4219" s="317">
        <v>0</v>
      </c>
      <c r="G4219" s="317">
        <v>8</v>
      </c>
      <c r="H4219" s="317">
        <v>0</v>
      </c>
      <c r="I4219" s="317">
        <v>0</v>
      </c>
      <c r="J4219" s="320" t="s">
        <v>5430</v>
      </c>
      <c r="K4219" s="317" t="s">
        <v>5432</v>
      </c>
      <c r="L4219" s="317" t="s">
        <v>9701</v>
      </c>
      <c r="M4219" s="317" t="e">
        <f>VLOOKUP(L4219,[2]Feuil1!$F:$F,1,)</f>
        <v>#N/A</v>
      </c>
      <c r="N4219" s="317"/>
    </row>
    <row r="4220" spans="1:14">
      <c r="A4220" s="317" t="str">
        <f>_xlfn.XLOOKUP(B4220,NRO!I:I,NRO!H:H)</f>
        <v>MBO</v>
      </c>
      <c r="B4220" s="317" t="s">
        <v>1689</v>
      </c>
      <c r="C4220" s="317" t="s">
        <v>4436</v>
      </c>
      <c r="D4220" s="317">
        <v>15.12274</v>
      </c>
      <c r="E4220" s="317">
        <v>-16.882429999999999</v>
      </c>
      <c r="F4220" s="317">
        <v>0</v>
      </c>
      <c r="G4220" s="317">
        <v>6</v>
      </c>
      <c r="H4220" s="317">
        <v>0</v>
      </c>
      <c r="I4220" s="317">
        <v>0</v>
      </c>
      <c r="J4220" s="320" t="s">
        <v>23</v>
      </c>
      <c r="K4220" s="317" t="s">
        <v>5432</v>
      </c>
      <c r="L4220" s="317" t="s">
        <v>9702</v>
      </c>
      <c r="M4220" s="317" t="e">
        <f>VLOOKUP(L4220,[2]Feuil1!$F:$F,1,)</f>
        <v>#N/A</v>
      </c>
      <c r="N4220" s="317"/>
    </row>
    <row r="4221" spans="1:14">
      <c r="A4221" s="317" t="str">
        <f>_xlfn.XLOOKUP(B4221,NRO!I:I,NRO!H:H)</f>
        <v>MBO</v>
      </c>
      <c r="B4221" s="317" t="s">
        <v>1689</v>
      </c>
      <c r="C4221" s="317" t="s">
        <v>4526</v>
      </c>
      <c r="D4221" s="317">
        <v>15.124779999999999</v>
      </c>
      <c r="E4221" s="317">
        <v>-16.880469999999999</v>
      </c>
      <c r="F4221" s="317">
        <v>0</v>
      </c>
      <c r="G4221" s="317">
        <v>6</v>
      </c>
      <c r="H4221" s="317">
        <v>0</v>
      </c>
      <c r="I4221" s="317">
        <v>0</v>
      </c>
      <c r="J4221" s="320" t="s">
        <v>23</v>
      </c>
      <c r="K4221" s="317" t="s">
        <v>5432</v>
      </c>
      <c r="L4221" s="317" t="s">
        <v>9703</v>
      </c>
      <c r="M4221" s="317" t="e">
        <f>VLOOKUP(L4221,[2]Feuil1!$F:$F,1,)</f>
        <v>#N/A</v>
      </c>
      <c r="N4221" s="317"/>
    </row>
    <row r="4222" spans="1:14">
      <c r="A4222" s="317" t="str">
        <f>_xlfn.XLOOKUP(B4222,NRO!I:I,NRO!H:H)</f>
        <v>MBO</v>
      </c>
      <c r="B4222" s="317" t="s">
        <v>1689</v>
      </c>
      <c r="C4222" s="317" t="s">
        <v>4525</v>
      </c>
      <c r="D4222" s="317">
        <v>15.12373</v>
      </c>
      <c r="E4222" s="317">
        <v>-16.881699999999999</v>
      </c>
      <c r="F4222" s="317">
        <v>0</v>
      </c>
      <c r="G4222" s="317">
        <v>6</v>
      </c>
      <c r="H4222" s="317">
        <v>0</v>
      </c>
      <c r="I4222" s="317">
        <v>0</v>
      </c>
      <c r="J4222" s="320" t="s">
        <v>23</v>
      </c>
      <c r="K4222" s="317" t="s">
        <v>5432</v>
      </c>
      <c r="L4222" s="317" t="s">
        <v>9704</v>
      </c>
      <c r="M4222" s="317" t="e">
        <f>VLOOKUP(L4222,[2]Feuil1!$F:$F,1,)</f>
        <v>#N/A</v>
      </c>
      <c r="N4222" s="317"/>
    </row>
    <row r="4223" spans="1:14">
      <c r="A4223" s="317" t="str">
        <f>_xlfn.XLOOKUP(B4223,NRO!I:I,NRO!H:H)</f>
        <v>MBO</v>
      </c>
      <c r="B4223" s="317" t="s">
        <v>1689</v>
      </c>
      <c r="C4223" s="317" t="s">
        <v>4878</v>
      </c>
      <c r="D4223" s="317">
        <v>15.12612</v>
      </c>
      <c r="E4223" s="317">
        <v>-16.88317</v>
      </c>
      <c r="F4223" s="317">
        <v>0</v>
      </c>
      <c r="G4223" s="317">
        <v>6</v>
      </c>
      <c r="H4223" s="317">
        <v>0</v>
      </c>
      <c r="I4223" s="317">
        <v>0</v>
      </c>
      <c r="J4223" s="320" t="s">
        <v>23</v>
      </c>
      <c r="K4223" s="317" t="s">
        <v>5432</v>
      </c>
      <c r="L4223" s="317" t="s">
        <v>9705</v>
      </c>
      <c r="M4223" s="317" t="e">
        <f>VLOOKUP(L4223,[2]Feuil1!$F:$F,1,)</f>
        <v>#N/A</v>
      </c>
      <c r="N4223" s="317"/>
    </row>
    <row r="4224" spans="1:14">
      <c r="A4224" s="317" t="str">
        <f>_xlfn.XLOOKUP(B4224,NRO!I:I,NRO!H:H)</f>
        <v>THS</v>
      </c>
      <c r="B4224" s="317" t="s">
        <v>1017</v>
      </c>
      <c r="C4224" s="317" t="s">
        <v>4115</v>
      </c>
      <c r="D4224" s="317">
        <v>14.41098</v>
      </c>
      <c r="E4224" s="317">
        <v>-16.956</v>
      </c>
      <c r="F4224" s="317">
        <v>0</v>
      </c>
      <c r="G4224" s="317">
        <v>8</v>
      </c>
      <c r="H4224" s="317">
        <v>0</v>
      </c>
      <c r="I4224" s="317">
        <v>0</v>
      </c>
      <c r="J4224" s="320" t="s">
        <v>23</v>
      </c>
      <c r="K4224" s="317" t="s">
        <v>5432</v>
      </c>
      <c r="L4224" s="317" t="s">
        <v>9706</v>
      </c>
      <c r="M4224" s="317" t="str">
        <f>VLOOKUP(L4224,[2]Feuil1!$F:$F,1,)</f>
        <v>O_THS_A07_PBO143_7</v>
      </c>
      <c r="N4224" s="317"/>
    </row>
    <row r="4225" spans="1:14">
      <c r="A4225" s="317" t="str">
        <f>_xlfn.XLOOKUP(B4225,NRO!I:I,NRO!H:H)</f>
        <v>SDF</v>
      </c>
      <c r="B4225" s="317" t="s">
        <v>435</v>
      </c>
      <c r="C4225" s="317" t="s">
        <v>5005</v>
      </c>
      <c r="D4225" s="317">
        <v>14.731059999999999</v>
      </c>
      <c r="E4225" s="317">
        <v>-17.460360000000001</v>
      </c>
      <c r="F4225" s="317">
        <v>0</v>
      </c>
      <c r="G4225" s="317">
        <v>6</v>
      </c>
      <c r="H4225" s="317">
        <v>0</v>
      </c>
      <c r="I4225" s="317">
        <v>0</v>
      </c>
      <c r="J4225" s="317" t="s">
        <v>19</v>
      </c>
      <c r="K4225" s="317" t="s">
        <v>5432</v>
      </c>
      <c r="L4225" s="317" t="s">
        <v>9707</v>
      </c>
      <c r="M4225" s="317" t="e">
        <f>VLOOKUP(L4225,[2]Feuil1!$F:$F,1,)</f>
        <v>#N/A</v>
      </c>
      <c r="N4225" s="317"/>
    </row>
    <row r="4226" spans="1:14">
      <c r="A4226" s="317" t="str">
        <f>_xlfn.XLOOKUP(B4226,NRO!I:I,NRO!H:H)</f>
        <v>GDW</v>
      </c>
      <c r="B4226" s="317" t="s">
        <v>1588</v>
      </c>
      <c r="C4226" s="317" t="s">
        <v>3720</v>
      </c>
      <c r="D4226" s="317">
        <v>14.752230000000001</v>
      </c>
      <c r="E4226" s="317">
        <v>-16.94922</v>
      </c>
      <c r="F4226" s="317">
        <v>0</v>
      </c>
      <c r="G4226" s="317">
        <v>8</v>
      </c>
      <c r="H4226" s="317">
        <v>0</v>
      </c>
      <c r="I4226" s="317">
        <v>0</v>
      </c>
      <c r="J4226" s="318" t="s">
        <v>12</v>
      </c>
      <c r="K4226" s="317" t="s">
        <v>5432</v>
      </c>
      <c r="L4226" s="317" t="s">
        <v>9708</v>
      </c>
      <c r="M4226" s="317" t="e">
        <f>VLOOKUP(L4226,[2]Feuil1!$F:$F,1,)</f>
        <v>#N/A</v>
      </c>
      <c r="N4226" s="317"/>
    </row>
    <row r="4227" spans="1:14">
      <c r="A4227" s="317" t="str">
        <f>_xlfn.XLOOKUP(B4227,NRO!I:I,NRO!H:H)</f>
        <v>YOF</v>
      </c>
      <c r="B4227" s="317" t="s">
        <v>860</v>
      </c>
      <c r="C4227" s="317" t="s">
        <v>4298</v>
      </c>
      <c r="D4227" s="317">
        <v>14.745068</v>
      </c>
      <c r="E4227" s="317">
        <v>-17.503889999999998</v>
      </c>
      <c r="F4227" s="317">
        <v>0</v>
      </c>
      <c r="G4227" s="317">
        <v>12</v>
      </c>
      <c r="H4227" s="317">
        <v>0</v>
      </c>
      <c r="I4227" s="317">
        <v>0</v>
      </c>
      <c r="J4227" s="317" t="s">
        <v>19</v>
      </c>
      <c r="K4227" s="317" t="s">
        <v>5432</v>
      </c>
      <c r="L4227" s="317" t="s">
        <v>9709</v>
      </c>
      <c r="M4227" s="317" t="e">
        <f>VLOOKUP(L4227,[2]Feuil1!$F:$F,1,)</f>
        <v>#N/A</v>
      </c>
      <c r="N4227" s="317"/>
    </row>
    <row r="4228" spans="1:14">
      <c r="A4228" s="317" t="str">
        <f>_xlfn.XLOOKUP(B4228,NRO!I:I,NRO!H:H)</f>
        <v>ZIG</v>
      </c>
      <c r="B4228" s="317" t="s">
        <v>824</v>
      </c>
      <c r="C4228" s="317" t="s">
        <v>4516</v>
      </c>
      <c r="D4228" s="317">
        <v>12.562150000000001</v>
      </c>
      <c r="E4228" s="317">
        <v>-16.28349</v>
      </c>
      <c r="F4228" s="317">
        <v>0</v>
      </c>
      <c r="G4228" s="317">
        <v>6</v>
      </c>
      <c r="H4228" s="317">
        <v>0</v>
      </c>
      <c r="I4228" s="317">
        <v>0</v>
      </c>
      <c r="J4228" s="319" t="s">
        <v>17</v>
      </c>
      <c r="K4228" s="317" t="s">
        <v>5432</v>
      </c>
      <c r="L4228" s="317" t="s">
        <v>9710</v>
      </c>
      <c r="M4228" s="317" t="e">
        <f>VLOOKUP(L4228,[2]Feuil1!$F:$F,1,)</f>
        <v>#N/A</v>
      </c>
      <c r="N4228" s="317"/>
    </row>
    <row r="4229" spans="1:14">
      <c r="A4229" s="317" t="str">
        <f>_xlfn.XLOOKUP(B4229,NRO!I:I,NRO!H:H)</f>
        <v>REP</v>
      </c>
      <c r="B4229" s="317" t="s">
        <v>162</v>
      </c>
      <c r="C4229" s="317" t="s">
        <v>4160</v>
      </c>
      <c r="D4229" s="317">
        <v>14.660209999999999</v>
      </c>
      <c r="E4229" s="317">
        <v>-17.44089</v>
      </c>
      <c r="F4229" s="317">
        <v>0</v>
      </c>
      <c r="G4229" s="317">
        <v>6</v>
      </c>
      <c r="H4229" s="317">
        <v>0</v>
      </c>
      <c r="I4229" s="317">
        <v>0</v>
      </c>
      <c r="J4229" s="317" t="s">
        <v>19</v>
      </c>
      <c r="K4229" s="317" t="s">
        <v>5432</v>
      </c>
      <c r="L4229" s="317" t="s">
        <v>9711</v>
      </c>
      <c r="M4229" s="317" t="e">
        <f>VLOOKUP(L4229,[2]Feuil1!$F:$F,1,)</f>
        <v>#N/A</v>
      </c>
      <c r="N4229" s="317"/>
    </row>
    <row r="4230" spans="1:14">
      <c r="A4230" s="317" t="str">
        <f>_xlfn.XLOOKUP(B4230,NRO!I:I,NRO!H:H)</f>
        <v>GMB</v>
      </c>
      <c r="B4230" s="317" t="s">
        <v>553</v>
      </c>
      <c r="C4230" s="317" t="s">
        <v>4551</v>
      </c>
      <c r="D4230" s="317">
        <v>14.44548</v>
      </c>
      <c r="E4230" s="317">
        <v>-17.00226</v>
      </c>
      <c r="F4230" s="317">
        <v>0</v>
      </c>
      <c r="G4230" s="317">
        <v>6</v>
      </c>
      <c r="H4230" s="317">
        <v>0</v>
      </c>
      <c r="I4230" s="317">
        <v>0</v>
      </c>
      <c r="J4230" s="320" t="s">
        <v>23</v>
      </c>
      <c r="K4230" s="317" t="s">
        <v>5432</v>
      </c>
      <c r="L4230" s="317" t="s">
        <v>9712</v>
      </c>
      <c r="M4230" s="317" t="e">
        <f>VLOOKUP(L4230,[2]Feuil1!$F:$F,1,)</f>
        <v>#N/A</v>
      </c>
      <c r="N4230" s="317"/>
    </row>
    <row r="4231" spans="1:14">
      <c r="A4231" s="317" t="str">
        <f>_xlfn.XLOOKUP(B4231,NRO!I:I,NRO!H:H)</f>
        <v>GDW</v>
      </c>
      <c r="B4231" s="317" t="s">
        <v>924</v>
      </c>
      <c r="C4231" s="317" t="s">
        <v>3723</v>
      </c>
      <c r="D4231" s="317">
        <v>14.767150000000001</v>
      </c>
      <c r="E4231" s="317">
        <v>-17.3964</v>
      </c>
      <c r="F4231" s="317">
        <v>0</v>
      </c>
      <c r="G4231" s="317">
        <v>8</v>
      </c>
      <c r="H4231" s="317">
        <v>0</v>
      </c>
      <c r="I4231" s="317">
        <v>0</v>
      </c>
      <c r="J4231" s="318" t="s">
        <v>12</v>
      </c>
      <c r="K4231" s="317" t="s">
        <v>5432</v>
      </c>
      <c r="L4231" s="317" t="s">
        <v>9713</v>
      </c>
      <c r="M4231" s="317" t="e">
        <f>VLOOKUP(L4231,[2]Feuil1!$F:$F,1,)</f>
        <v>#N/A</v>
      </c>
      <c r="N4231" s="317"/>
    </row>
    <row r="4232" spans="1:14">
      <c r="A4232" s="317" t="e">
        <f>_xlfn.XLOOKUP(B4232,NRO!I:I,NRO!H:H)</f>
        <v>#N/A</v>
      </c>
      <c r="B4232" s="317" t="s">
        <v>5077</v>
      </c>
      <c r="C4232" s="317" t="s">
        <v>5007</v>
      </c>
      <c r="D4232" s="317">
        <v>14.7341</v>
      </c>
      <c r="E4232" s="317">
        <v>-17.45438</v>
      </c>
      <c r="F4232" s="317">
        <v>0</v>
      </c>
      <c r="G4232" s="317">
        <v>6</v>
      </c>
      <c r="H4232" s="317">
        <v>0</v>
      </c>
      <c r="I4232" s="317">
        <v>0</v>
      </c>
      <c r="J4232" s="317" t="s">
        <v>19</v>
      </c>
      <c r="K4232" s="317" t="s">
        <v>5432</v>
      </c>
      <c r="L4232" s="317" t="s">
        <v>9714</v>
      </c>
      <c r="M4232" s="317" t="e">
        <f>VLOOKUP(L4232,[2]Feuil1!$F:$F,1,)</f>
        <v>#N/A</v>
      </c>
      <c r="N4232" s="317"/>
    </row>
    <row r="4233" spans="1:14">
      <c r="A4233" s="317" t="str">
        <f>_xlfn.XLOOKUP(B4233,NRO!I:I,NRO!H:H)</f>
        <v>KMR</v>
      </c>
      <c r="B4233" s="317" t="s">
        <v>563</v>
      </c>
      <c r="C4233" s="317" t="s">
        <v>5410</v>
      </c>
      <c r="D4233" s="317">
        <v>14.772819999999999</v>
      </c>
      <c r="E4233" s="317">
        <v>-17.350439999999999</v>
      </c>
      <c r="F4233" s="317">
        <v>0</v>
      </c>
      <c r="G4233" s="317">
        <v>6</v>
      </c>
      <c r="H4233" s="317">
        <v>0</v>
      </c>
      <c r="I4233" s="317">
        <v>0</v>
      </c>
      <c r="J4233" s="318" t="s">
        <v>12</v>
      </c>
      <c r="K4233" s="317" t="s">
        <v>5432</v>
      </c>
      <c r="L4233" s="317" t="s">
        <v>9715</v>
      </c>
      <c r="M4233" s="317" t="e">
        <f>VLOOKUP(L4233,[2]Feuil1!$F:$F,1,)</f>
        <v>#N/A</v>
      </c>
      <c r="N4233" s="317"/>
    </row>
    <row r="4234" spans="1:14">
      <c r="A4234" s="317" t="str">
        <f>_xlfn.XLOOKUP(B4234,NRO!I:I,NRO!H:H)</f>
        <v>MBR</v>
      </c>
      <c r="B4234" s="317" t="s">
        <v>735</v>
      </c>
      <c r="C4234" s="317" t="s">
        <v>4815</v>
      </c>
      <c r="D4234" s="317">
        <v>14.41095</v>
      </c>
      <c r="E4234" s="317">
        <v>-16.968610000000002</v>
      </c>
      <c r="F4234" s="317">
        <v>0</v>
      </c>
      <c r="G4234" s="317">
        <v>6</v>
      </c>
      <c r="H4234" s="317">
        <v>0</v>
      </c>
      <c r="I4234" s="317">
        <v>0</v>
      </c>
      <c r="J4234" s="320" t="s">
        <v>23</v>
      </c>
      <c r="K4234" s="317" t="s">
        <v>5432</v>
      </c>
      <c r="L4234" s="317" t="s">
        <v>9716</v>
      </c>
      <c r="M4234" s="317" t="e">
        <f>VLOOKUP(L4234,[2]Feuil1!$F:$F,1,)</f>
        <v>#N/A</v>
      </c>
      <c r="N4234" s="317"/>
    </row>
    <row r="4235" spans="1:14">
      <c r="A4235" s="317" t="str">
        <f>_xlfn.XLOOKUP(B4235,NRO!I:I,NRO!H:H)</f>
        <v>MBR</v>
      </c>
      <c r="B4235" s="317" t="s">
        <v>1127</v>
      </c>
      <c r="C4235" s="317" t="s">
        <v>4457</v>
      </c>
      <c r="D4235" s="317">
        <v>14.40985</v>
      </c>
      <c r="E4235" s="317">
        <v>-16.962949999999999</v>
      </c>
      <c r="F4235" s="317">
        <v>0</v>
      </c>
      <c r="G4235" s="317">
        <v>8</v>
      </c>
      <c r="H4235" s="317">
        <v>0</v>
      </c>
      <c r="I4235" s="317">
        <v>0</v>
      </c>
      <c r="J4235" s="320" t="s">
        <v>23</v>
      </c>
      <c r="K4235" s="317" t="s">
        <v>5432</v>
      </c>
      <c r="L4235" s="317" t="s">
        <v>9717</v>
      </c>
      <c r="M4235" s="317" t="e">
        <f>VLOOKUP(L4235,[2]Feuil1!$F:$F,1,)</f>
        <v>#N/A</v>
      </c>
      <c r="N4235" s="317"/>
    </row>
    <row r="4236" spans="1:14">
      <c r="A4236" s="317" t="str">
        <f>_xlfn.XLOOKUP(B4236,NRO!I:I,NRO!H:H)</f>
        <v>MBR</v>
      </c>
      <c r="B4236" s="317" t="s">
        <v>742</v>
      </c>
      <c r="C4236" s="317" t="s">
        <v>4900</v>
      </c>
      <c r="D4236" s="317">
        <v>14.347009999999999</v>
      </c>
      <c r="E4236" s="317">
        <v>-16.93159</v>
      </c>
      <c r="F4236" s="317">
        <v>0</v>
      </c>
      <c r="G4236" s="317">
        <v>6</v>
      </c>
      <c r="H4236" s="317">
        <v>0</v>
      </c>
      <c r="I4236" s="317">
        <v>0</v>
      </c>
      <c r="J4236" s="320" t="s">
        <v>23</v>
      </c>
      <c r="K4236" s="317" t="s">
        <v>5432</v>
      </c>
      <c r="L4236" s="317" t="s">
        <v>9718</v>
      </c>
      <c r="M4236" s="317" t="e">
        <f>VLOOKUP(L4236,[2]Feuil1!$F:$F,1,)</f>
        <v>#N/A</v>
      </c>
      <c r="N4236" s="317"/>
    </row>
    <row r="4237" spans="1:14">
      <c r="A4237" s="317" t="str">
        <f>_xlfn.XLOOKUP(B4237,NRO!I:I,NRO!H:H)</f>
        <v>SMN</v>
      </c>
      <c r="B4237" s="317" t="s">
        <v>514</v>
      </c>
      <c r="C4237" s="317" t="s">
        <v>4834</v>
      </c>
      <c r="D4237" s="317">
        <v>14.46932</v>
      </c>
      <c r="E4237" s="317">
        <v>-17.049250000000001</v>
      </c>
      <c r="F4237" s="317">
        <v>0</v>
      </c>
      <c r="G4237" s="317">
        <v>6</v>
      </c>
      <c r="H4237" s="317">
        <v>0</v>
      </c>
      <c r="I4237" s="317">
        <v>0</v>
      </c>
      <c r="J4237" s="320" t="s">
        <v>23</v>
      </c>
      <c r="K4237" s="317" t="s">
        <v>5432</v>
      </c>
      <c r="L4237" s="317" t="s">
        <v>9719</v>
      </c>
      <c r="M4237" s="317" t="e">
        <f>VLOOKUP(L4237,[2]Feuil1!$F:$F,1,)</f>
        <v>#N/A</v>
      </c>
      <c r="N4237" s="317"/>
    </row>
    <row r="4238" spans="1:14">
      <c r="A4238" s="317" t="e">
        <f>_xlfn.XLOOKUP(B4238,NRO!I:I,NRO!H:H)</f>
        <v>#N/A</v>
      </c>
      <c r="B4238" s="317" t="s">
        <v>5152</v>
      </c>
      <c r="C4238" s="317" t="s">
        <v>4808</v>
      </c>
      <c r="D4238" s="317">
        <v>15.128159999999999</v>
      </c>
      <c r="E4238" s="317">
        <v>-16.8734</v>
      </c>
      <c r="F4238" s="317">
        <v>0</v>
      </c>
      <c r="G4238" s="317">
        <v>6</v>
      </c>
      <c r="H4238" s="317">
        <v>0</v>
      </c>
      <c r="I4238" s="317">
        <v>0</v>
      </c>
      <c r="J4238" s="320" t="s">
        <v>23</v>
      </c>
      <c r="K4238" s="317" t="s">
        <v>5432</v>
      </c>
      <c r="L4238" s="317" t="s">
        <v>9720</v>
      </c>
      <c r="M4238" s="317" t="e">
        <f>VLOOKUP(L4238,[2]Feuil1!$F:$F,1,)</f>
        <v>#N/A</v>
      </c>
      <c r="N4238" s="317"/>
    </row>
    <row r="4239" spans="1:14">
      <c r="A4239" s="317" t="str">
        <f>_xlfn.XLOOKUP(B4239,NRO!I:I,NRO!H:H)</f>
        <v>KMR</v>
      </c>
      <c r="B4239" s="317" t="s">
        <v>639</v>
      </c>
      <c r="C4239" s="317" t="s">
        <v>3910</v>
      </c>
      <c r="D4239" s="317">
        <v>14.76845</v>
      </c>
      <c r="E4239" s="317">
        <v>-17.365500000000001</v>
      </c>
      <c r="F4239" s="317">
        <v>0</v>
      </c>
      <c r="G4239" s="317">
        <v>8</v>
      </c>
      <c r="H4239" s="317">
        <v>0</v>
      </c>
      <c r="I4239" s="317">
        <v>0</v>
      </c>
      <c r="J4239" s="318" t="s">
        <v>12</v>
      </c>
      <c r="K4239" s="317" t="s">
        <v>5432</v>
      </c>
      <c r="L4239" s="317" t="s">
        <v>9721</v>
      </c>
      <c r="M4239" s="317" t="e">
        <f>VLOOKUP(L4239,[2]Feuil1!$F:$F,1,)</f>
        <v>#N/A</v>
      </c>
      <c r="N4239" s="317"/>
    </row>
    <row r="4240" spans="1:14">
      <c r="A4240" s="317" t="str">
        <f>_xlfn.XLOOKUP(B4240,NRO!I:I,NRO!H:H)</f>
        <v>TBA</v>
      </c>
      <c r="B4240" s="317" t="s">
        <v>1449</v>
      </c>
      <c r="C4240" s="317" t="s">
        <v>3784</v>
      </c>
      <c r="D4240" s="317">
        <v>13.7781</v>
      </c>
      <c r="E4240" s="317">
        <v>-13.67487</v>
      </c>
      <c r="F4240" s="317">
        <v>0</v>
      </c>
      <c r="G4240" s="317">
        <v>8</v>
      </c>
      <c r="H4240" s="317">
        <v>0</v>
      </c>
      <c r="I4240" s="317">
        <v>0</v>
      </c>
      <c r="J4240" s="323" t="s">
        <v>9</v>
      </c>
      <c r="K4240" s="317" t="s">
        <v>5432</v>
      </c>
      <c r="L4240" s="317" t="s">
        <v>9722</v>
      </c>
      <c r="M4240" s="317" t="e">
        <f>VLOOKUP(L4240,[2]Feuil1!$F:$F,1,)</f>
        <v>#N/A</v>
      </c>
      <c r="N4240" s="317"/>
    </row>
    <row r="4241" spans="1:14">
      <c r="A4241" s="317" t="str">
        <f>_xlfn.XLOOKUP(B4241,NRO!I:I,NRO!H:H)</f>
        <v>MBR</v>
      </c>
      <c r="B4241" s="317" t="s">
        <v>735</v>
      </c>
      <c r="C4241" s="317" t="s">
        <v>4574</v>
      </c>
      <c r="D4241" s="317">
        <v>14.409079999999999</v>
      </c>
      <c r="E4241" s="317">
        <v>-16.969809999999999</v>
      </c>
      <c r="F4241" s="317">
        <v>0</v>
      </c>
      <c r="G4241" s="317">
        <v>6</v>
      </c>
      <c r="H4241" s="317">
        <v>0</v>
      </c>
      <c r="I4241" s="317">
        <v>0</v>
      </c>
      <c r="J4241" s="320" t="s">
        <v>23</v>
      </c>
      <c r="K4241" s="317" t="s">
        <v>5432</v>
      </c>
      <c r="L4241" s="317" t="s">
        <v>9723</v>
      </c>
      <c r="M4241" s="317" t="e">
        <f>VLOOKUP(L4241,[2]Feuil1!$F:$F,1,)</f>
        <v>#N/A</v>
      </c>
      <c r="N4241" s="317"/>
    </row>
    <row r="4242" spans="1:14">
      <c r="A4242" s="317" t="str">
        <f>_xlfn.XLOOKUP(B4242,NRO!I:I,NRO!H:H)</f>
        <v>TIA</v>
      </c>
      <c r="B4242" s="317" t="s">
        <v>1146</v>
      </c>
      <c r="C4242" s="317" t="s">
        <v>3696</v>
      </c>
      <c r="D4242" s="317">
        <v>14.781140000000001</v>
      </c>
      <c r="E4242" s="317">
        <v>-17.39556</v>
      </c>
      <c r="F4242" s="317">
        <v>0</v>
      </c>
      <c r="G4242" s="317">
        <v>8</v>
      </c>
      <c r="H4242" s="317">
        <v>0</v>
      </c>
      <c r="I4242" s="317">
        <v>0</v>
      </c>
      <c r="J4242" s="318" t="s">
        <v>12</v>
      </c>
      <c r="K4242" s="317" t="s">
        <v>5432</v>
      </c>
      <c r="L4242" s="317" t="s">
        <v>9724</v>
      </c>
      <c r="M4242" s="317" t="e">
        <f>VLOOKUP(L4242,[2]Feuil1!$F:$F,1,)</f>
        <v>#N/A</v>
      </c>
      <c r="N4242" s="317"/>
    </row>
    <row r="4243" spans="1:14">
      <c r="A4243" s="317" t="str">
        <f>_xlfn.XLOOKUP(B4243,NRO!I:I,NRO!H:H)</f>
        <v>THS</v>
      </c>
      <c r="B4243" s="317" t="s">
        <v>1420</v>
      </c>
      <c r="C4243" s="317" t="s">
        <v>4809</v>
      </c>
      <c r="D4243" s="317">
        <v>14.347569999999999</v>
      </c>
      <c r="E4243" s="317">
        <v>-16.927620000000001</v>
      </c>
      <c r="F4243" s="317">
        <v>0</v>
      </c>
      <c r="G4243" s="317">
        <v>6</v>
      </c>
      <c r="H4243" s="317">
        <v>0</v>
      </c>
      <c r="I4243" s="317">
        <v>0</v>
      </c>
      <c r="J4243" s="320" t="s">
        <v>23</v>
      </c>
      <c r="K4243" s="317" t="s">
        <v>5432</v>
      </c>
      <c r="L4243" s="317" t="s">
        <v>9725</v>
      </c>
      <c r="M4243" s="317" t="e">
        <f>VLOOKUP(L4243,[2]Feuil1!$F:$F,1,)</f>
        <v>#N/A</v>
      </c>
      <c r="N4243" s="317"/>
    </row>
    <row r="4244" spans="1:14">
      <c r="A4244" s="317" t="str">
        <f>_xlfn.XLOOKUP(B4244,NRO!I:I,NRO!H:H)</f>
        <v>KDG</v>
      </c>
      <c r="B4244" s="317" t="s">
        <v>1464</v>
      </c>
      <c r="C4244" s="317" t="s">
        <v>3879</v>
      </c>
      <c r="D4244" s="317">
        <v>12.57527</v>
      </c>
      <c r="E4244" s="317">
        <v>-12.21846</v>
      </c>
      <c r="F4244" s="317">
        <v>0</v>
      </c>
      <c r="G4244" s="317">
        <v>8</v>
      </c>
      <c r="H4244" s="317">
        <v>0</v>
      </c>
      <c r="I4244" s="317">
        <v>0</v>
      </c>
      <c r="J4244" s="323" t="s">
        <v>9</v>
      </c>
      <c r="K4244" s="317" t="s">
        <v>5432</v>
      </c>
      <c r="L4244" s="317" t="s">
        <v>9726</v>
      </c>
      <c r="M4244" s="317" t="e">
        <f>VLOOKUP(L4244,[2]Feuil1!$F:$F,1,)</f>
        <v>#N/A</v>
      </c>
      <c r="N4244" s="317"/>
    </row>
    <row r="4245" spans="1:14">
      <c r="A4245" s="317" t="str">
        <f>_xlfn.XLOOKUP(B4245,NRO!I:I,NRO!H:H)</f>
        <v>SDF</v>
      </c>
      <c r="B4245" s="317" t="s">
        <v>545</v>
      </c>
      <c r="C4245" s="317" t="s">
        <v>3975</v>
      </c>
      <c r="D4245" s="317">
        <v>14.75081</v>
      </c>
      <c r="E4245" s="317">
        <v>-17.45176</v>
      </c>
      <c r="F4245" s="317">
        <v>0</v>
      </c>
      <c r="G4245" s="317">
        <v>6</v>
      </c>
      <c r="H4245" s="317">
        <v>0</v>
      </c>
      <c r="I4245" s="317">
        <v>0</v>
      </c>
      <c r="J4245" s="317" t="s">
        <v>19</v>
      </c>
      <c r="K4245" s="317" t="s">
        <v>5432</v>
      </c>
      <c r="L4245" s="317" t="s">
        <v>9727</v>
      </c>
      <c r="M4245" s="317" t="e">
        <f>VLOOKUP(L4245,[2]Feuil1!$F:$F,1,)</f>
        <v>#N/A</v>
      </c>
      <c r="N4245" s="317"/>
    </row>
    <row r="4246" spans="1:14">
      <c r="A4246" s="317" t="str">
        <f>_xlfn.XLOOKUP(B4246,NRO!I:I,NRO!H:H)</f>
        <v>CAM</v>
      </c>
      <c r="B4246" s="317" t="s">
        <v>717</v>
      </c>
      <c r="C4246" s="317" t="s">
        <v>4249</v>
      </c>
      <c r="D4246" s="317">
        <v>14.74771</v>
      </c>
      <c r="E4246" s="317">
        <v>-17.425650000000001</v>
      </c>
      <c r="F4246" s="317">
        <v>0</v>
      </c>
      <c r="G4246" s="317">
        <v>6</v>
      </c>
      <c r="H4246" s="317">
        <v>0</v>
      </c>
      <c r="I4246" s="317">
        <v>0</v>
      </c>
      <c r="J4246" s="318" t="s">
        <v>12</v>
      </c>
      <c r="K4246" s="317" t="s">
        <v>5432</v>
      </c>
      <c r="L4246" s="317" t="s">
        <v>9728</v>
      </c>
      <c r="M4246" s="317" t="e">
        <f>VLOOKUP(L4246,[2]Feuil1!$F:$F,1,)</f>
        <v>#N/A</v>
      </c>
      <c r="N4246" s="317"/>
    </row>
    <row r="4247" spans="1:14">
      <c r="A4247" s="317" t="str">
        <f>_xlfn.XLOOKUP(B4247,NRO!I:I,NRO!H:H)</f>
        <v>SDF</v>
      </c>
      <c r="B4247" s="317" t="s">
        <v>545</v>
      </c>
      <c r="C4247" s="317" t="s">
        <v>5411</v>
      </c>
      <c r="D4247" s="317">
        <v>14.72719</v>
      </c>
      <c r="E4247" s="317">
        <v>-17.448329999999999</v>
      </c>
      <c r="F4247" s="317">
        <v>0</v>
      </c>
      <c r="G4247" s="317">
        <v>6</v>
      </c>
      <c r="H4247" s="317">
        <v>0</v>
      </c>
      <c r="I4247" s="317">
        <v>0</v>
      </c>
      <c r="J4247" s="317" t="s">
        <v>19</v>
      </c>
      <c r="K4247" s="317" t="s">
        <v>5432</v>
      </c>
      <c r="L4247" s="317" t="s">
        <v>9729</v>
      </c>
      <c r="M4247" s="317" t="e">
        <f>VLOOKUP(L4247,[2]Feuil1!$F:$F,1,)</f>
        <v>#N/A</v>
      </c>
      <c r="N4247" s="317"/>
    </row>
    <row r="4248" spans="1:14">
      <c r="A4248" s="317" t="str">
        <f>_xlfn.XLOOKUP(B4248,NRO!I:I,NRO!H:H)</f>
        <v>MED</v>
      </c>
      <c r="B4248" s="317" t="s">
        <v>406</v>
      </c>
      <c r="C4248" s="317" t="s">
        <v>4029</v>
      </c>
      <c r="D4248" s="317">
        <v>14.6912</v>
      </c>
      <c r="E4248" s="317">
        <v>-17.446729999999999</v>
      </c>
      <c r="F4248" s="317">
        <v>0</v>
      </c>
      <c r="G4248" s="317">
        <v>6</v>
      </c>
      <c r="H4248" s="317">
        <v>0</v>
      </c>
      <c r="I4248" s="317">
        <v>0</v>
      </c>
      <c r="J4248" s="317" t="s">
        <v>19</v>
      </c>
      <c r="K4248" s="317" t="s">
        <v>5432</v>
      </c>
      <c r="L4248" s="317" t="s">
        <v>9730</v>
      </c>
      <c r="M4248" s="317" t="e">
        <f>VLOOKUP(L4248,[2]Feuil1!$F:$F,1,)</f>
        <v>#N/A</v>
      </c>
      <c r="N4248" s="317"/>
    </row>
    <row r="4249" spans="1:14">
      <c r="A4249" s="317" t="str">
        <f>_xlfn.XLOOKUP(B4249,NRO!I:I,NRO!H:H)</f>
        <v>TIA</v>
      </c>
      <c r="B4249" s="317" t="s">
        <v>1177</v>
      </c>
      <c r="C4249" s="317" t="s">
        <v>3692</v>
      </c>
      <c r="D4249" s="317">
        <v>14.75224</v>
      </c>
      <c r="E4249" s="317">
        <v>-17.356310000000001</v>
      </c>
      <c r="F4249" s="317">
        <v>0</v>
      </c>
      <c r="G4249" s="317">
        <v>8</v>
      </c>
      <c r="H4249" s="317">
        <v>0</v>
      </c>
      <c r="I4249" s="317">
        <v>0</v>
      </c>
      <c r="J4249" s="318" t="s">
        <v>12</v>
      </c>
      <c r="K4249" s="317" t="s">
        <v>5432</v>
      </c>
      <c r="L4249" s="317" t="s">
        <v>9731</v>
      </c>
      <c r="M4249" s="317" t="e">
        <f>VLOOKUP(L4249,[2]Feuil1!$F:$F,1,)</f>
        <v>#N/A</v>
      </c>
      <c r="N4249" s="317"/>
    </row>
    <row r="4250" spans="1:14">
      <c r="A4250" s="317" t="str">
        <f>_xlfn.XLOOKUP(B4250,NRO!I:I,NRO!H:H)</f>
        <v>CAM</v>
      </c>
      <c r="B4250" s="317" t="s">
        <v>316</v>
      </c>
      <c r="C4250" s="317" t="s">
        <v>4390</v>
      </c>
      <c r="D4250" s="317">
        <v>14.77004</v>
      </c>
      <c r="E4250" s="317">
        <v>-17.41583</v>
      </c>
      <c r="F4250" s="317">
        <v>0</v>
      </c>
      <c r="G4250" s="317">
        <v>6</v>
      </c>
      <c r="H4250" s="317">
        <v>0</v>
      </c>
      <c r="I4250" s="317">
        <v>0</v>
      </c>
      <c r="J4250" s="318" t="s">
        <v>12</v>
      </c>
      <c r="K4250" s="317" t="s">
        <v>5432</v>
      </c>
      <c r="L4250" s="317" t="s">
        <v>9732</v>
      </c>
      <c r="M4250" s="317" t="str">
        <f>VLOOKUP(L4250,[2]Feuil1!$F:$F,1,)</f>
        <v>O_CAM_H43_453-454_7</v>
      </c>
      <c r="N4250" s="317"/>
    </row>
    <row r="4251" spans="1:14">
      <c r="A4251" s="317" t="str">
        <f>_xlfn.XLOOKUP(B4251,NRO!I:I,NRO!H:H)</f>
        <v>TIA</v>
      </c>
      <c r="B4251" s="317" t="s">
        <v>1144</v>
      </c>
      <c r="C4251" s="317" t="s">
        <v>4059</v>
      </c>
      <c r="D4251" s="317">
        <v>14.742290000000001</v>
      </c>
      <c r="E4251" s="317">
        <v>-17.371649999999999</v>
      </c>
      <c r="F4251" s="317">
        <v>0</v>
      </c>
      <c r="G4251" s="317">
        <v>8</v>
      </c>
      <c r="H4251" s="317">
        <v>0</v>
      </c>
      <c r="I4251" s="317">
        <v>0</v>
      </c>
      <c r="J4251" s="318" t="s">
        <v>12</v>
      </c>
      <c r="K4251" s="317" t="s">
        <v>5432</v>
      </c>
      <c r="L4251" s="317" t="s">
        <v>9733</v>
      </c>
      <c r="M4251" s="317" t="e">
        <f>VLOOKUP(L4251,[2]Feuil1!$F:$F,1,)</f>
        <v>#N/A</v>
      </c>
      <c r="N4251" s="317"/>
    </row>
    <row r="4252" spans="1:14">
      <c r="A4252" s="317" t="str">
        <f>_xlfn.XLOOKUP(B4252,NRO!I:I,NRO!H:H)</f>
        <v>MBO</v>
      </c>
      <c r="B4252" s="317" t="s">
        <v>1693</v>
      </c>
      <c r="C4252" s="317" t="s">
        <v>4866</v>
      </c>
      <c r="D4252" s="317">
        <v>15.13311</v>
      </c>
      <c r="E4252" s="317">
        <v>-16.884150000000002</v>
      </c>
      <c r="F4252" s="317">
        <v>0</v>
      </c>
      <c r="G4252" s="317">
        <v>6</v>
      </c>
      <c r="H4252" s="317">
        <v>0</v>
      </c>
      <c r="I4252" s="317">
        <v>0</v>
      </c>
      <c r="J4252" s="320" t="s">
        <v>23</v>
      </c>
      <c r="K4252" s="317" t="s">
        <v>5432</v>
      </c>
      <c r="L4252" s="317" t="s">
        <v>9734</v>
      </c>
      <c r="M4252" s="317" t="e">
        <f>VLOOKUP(L4252,[2]Feuil1!$F:$F,1,)</f>
        <v>#N/A</v>
      </c>
      <c r="N4252" s="317"/>
    </row>
    <row r="4253" spans="1:14">
      <c r="A4253" s="317" t="str">
        <f>_xlfn.XLOOKUP(B4253,NRO!I:I,NRO!H:H)</f>
        <v>MBO</v>
      </c>
      <c r="B4253" s="317" t="s">
        <v>1693</v>
      </c>
      <c r="C4253" s="317" t="s">
        <v>4572</v>
      </c>
      <c r="D4253" s="317">
        <v>15.132849999999999</v>
      </c>
      <c r="E4253" s="317">
        <v>-16.883400000000002</v>
      </c>
      <c r="F4253" s="317">
        <v>0</v>
      </c>
      <c r="G4253" s="317">
        <v>6</v>
      </c>
      <c r="H4253" s="317">
        <v>0</v>
      </c>
      <c r="I4253" s="317">
        <v>0</v>
      </c>
      <c r="J4253" s="320" t="s">
        <v>23</v>
      </c>
      <c r="K4253" s="317" t="s">
        <v>5432</v>
      </c>
      <c r="L4253" s="317" t="s">
        <v>9735</v>
      </c>
      <c r="M4253" s="317" t="e">
        <f>VLOOKUP(L4253,[2]Feuil1!$F:$F,1,)</f>
        <v>#N/A</v>
      </c>
      <c r="N4253" s="317"/>
    </row>
    <row r="4254" spans="1:14">
      <c r="A4254" s="317" t="str">
        <f>_xlfn.XLOOKUP(B4254,NRO!I:I,NRO!H:H)</f>
        <v>MBO</v>
      </c>
      <c r="B4254" s="317" t="s">
        <v>1693</v>
      </c>
      <c r="C4254" s="317" t="s">
        <v>4684</v>
      </c>
      <c r="D4254" s="317">
        <v>15.13818</v>
      </c>
      <c r="E4254" s="317">
        <v>-16.888400000000001</v>
      </c>
      <c r="F4254" s="317">
        <v>0</v>
      </c>
      <c r="G4254" s="317">
        <v>6</v>
      </c>
      <c r="H4254" s="317">
        <v>0</v>
      </c>
      <c r="I4254" s="317">
        <v>0</v>
      </c>
      <c r="J4254" s="320" t="s">
        <v>23</v>
      </c>
      <c r="K4254" s="317" t="s">
        <v>5432</v>
      </c>
      <c r="L4254" s="317" t="s">
        <v>9736</v>
      </c>
      <c r="M4254" s="317" t="e">
        <f>VLOOKUP(L4254,[2]Feuil1!$F:$F,1,)</f>
        <v>#N/A</v>
      </c>
      <c r="N4254" s="317"/>
    </row>
    <row r="4255" spans="1:14">
      <c r="A4255" s="317" t="str">
        <f>_xlfn.XLOOKUP(B4255,NRO!I:I,NRO!H:H)</f>
        <v>SVD</v>
      </c>
      <c r="B4255" s="317" t="s">
        <v>394</v>
      </c>
      <c r="C4255" s="317" t="s">
        <v>3972</v>
      </c>
      <c r="D4255" s="317">
        <v>14.71782</v>
      </c>
      <c r="E4255" s="317">
        <v>-17.452999999999999</v>
      </c>
      <c r="F4255" s="317">
        <v>0</v>
      </c>
      <c r="G4255" s="317">
        <v>6</v>
      </c>
      <c r="H4255" s="317">
        <v>0</v>
      </c>
      <c r="I4255" s="317">
        <v>0</v>
      </c>
      <c r="J4255" s="317" t="s">
        <v>19</v>
      </c>
      <c r="K4255" s="317" t="s">
        <v>5432</v>
      </c>
      <c r="L4255" s="317" t="s">
        <v>9737</v>
      </c>
      <c r="M4255" s="317" t="e">
        <f>VLOOKUP(L4255,[2]Feuil1!$F:$F,1,)</f>
        <v>#N/A</v>
      </c>
      <c r="N4255" s="317"/>
    </row>
    <row r="4256" spans="1:14">
      <c r="A4256" s="317" t="str">
        <f>_xlfn.XLOOKUP(B4256,NRO!I:I,NRO!H:H)</f>
        <v>CAM</v>
      </c>
      <c r="B4256" s="317" t="s">
        <v>440</v>
      </c>
      <c r="C4256" s="317" t="s">
        <v>4386</v>
      </c>
      <c r="D4256" s="317">
        <v>14.750360000000001</v>
      </c>
      <c r="E4256" s="317">
        <v>-17.4361</v>
      </c>
      <c r="F4256" s="317">
        <v>0</v>
      </c>
      <c r="G4256" s="317">
        <v>6</v>
      </c>
      <c r="H4256" s="317">
        <v>0</v>
      </c>
      <c r="I4256" s="317">
        <v>0</v>
      </c>
      <c r="J4256" s="318" t="s">
        <v>12</v>
      </c>
      <c r="K4256" s="317" t="s">
        <v>5432</v>
      </c>
      <c r="L4256" s="317" t="s">
        <v>9738</v>
      </c>
      <c r="M4256" s="317" t="e">
        <f>VLOOKUP(L4256,[2]Feuil1!$F:$F,1,)</f>
        <v>#N/A</v>
      </c>
      <c r="N4256" s="317"/>
    </row>
    <row r="4257" spans="1:14">
      <c r="A4257" s="317" t="str">
        <f>_xlfn.XLOOKUP(B4257,NRO!I:I,NRO!H:H)</f>
        <v>ACA</v>
      </c>
      <c r="B4257" s="317" t="s">
        <v>191</v>
      </c>
      <c r="C4257" s="317" t="s">
        <v>5001</v>
      </c>
      <c r="D4257" s="317">
        <v>14.694221000000001</v>
      </c>
      <c r="E4257" s="317">
        <v>-17.459398</v>
      </c>
      <c r="F4257" s="317">
        <v>0</v>
      </c>
      <c r="G4257" s="317">
        <v>4</v>
      </c>
      <c r="H4257" s="317">
        <v>0</v>
      </c>
      <c r="I4257" s="317">
        <v>0</v>
      </c>
      <c r="J4257" s="317" t="s">
        <v>19</v>
      </c>
      <c r="K4257" s="317" t="s">
        <v>5432</v>
      </c>
      <c r="L4257" s="317" t="s">
        <v>9739</v>
      </c>
      <c r="M4257" s="317" t="e">
        <f>VLOOKUP(L4257,[2]Feuil1!$F:$F,1,)</f>
        <v>#N/A</v>
      </c>
      <c r="N4257" s="317"/>
    </row>
    <row r="4258" spans="1:14">
      <c r="A4258" s="317" t="str">
        <f>_xlfn.XLOOKUP(B4258,NRO!I:I,NRO!H:H)</f>
        <v>KLK</v>
      </c>
      <c r="B4258" s="317" t="s">
        <v>1362</v>
      </c>
      <c r="C4258" s="317" t="s">
        <v>4396</v>
      </c>
      <c r="D4258" s="317">
        <v>14.16418</v>
      </c>
      <c r="E4258" s="317">
        <v>-16.057390000000002</v>
      </c>
      <c r="F4258" s="317">
        <v>0</v>
      </c>
      <c r="G4258" s="317">
        <v>8</v>
      </c>
      <c r="H4258" s="317">
        <v>0</v>
      </c>
      <c r="I4258" s="317">
        <v>0</v>
      </c>
      <c r="J4258" s="322" t="s">
        <v>41</v>
      </c>
      <c r="K4258" s="317" t="s">
        <v>5432</v>
      </c>
      <c r="L4258" s="317" t="s">
        <v>9740</v>
      </c>
      <c r="M4258" s="317" t="e">
        <f>VLOOKUP(L4258,[2]Feuil1!$F:$F,1,)</f>
        <v>#N/A</v>
      </c>
      <c r="N4258" s="317"/>
    </row>
    <row r="4259" spans="1:14">
      <c r="A4259" s="317" t="str">
        <f>_xlfn.XLOOKUP(B4259,NRO!I:I,NRO!H:H)</f>
        <v>TIA</v>
      </c>
      <c r="B4259" s="317" t="s">
        <v>1099</v>
      </c>
      <c r="C4259" s="317" t="s">
        <v>4396</v>
      </c>
      <c r="D4259" s="317">
        <v>14.75254</v>
      </c>
      <c r="E4259" s="317">
        <v>-17.379439999999999</v>
      </c>
      <c r="F4259" s="317">
        <v>0</v>
      </c>
      <c r="G4259" s="317">
        <v>8</v>
      </c>
      <c r="H4259" s="317">
        <v>0</v>
      </c>
      <c r="I4259" s="317">
        <v>0</v>
      </c>
      <c r="J4259" s="318" t="s">
        <v>12</v>
      </c>
      <c r="K4259" s="317" t="s">
        <v>5432</v>
      </c>
      <c r="L4259" s="317" t="s">
        <v>9741</v>
      </c>
      <c r="M4259" s="317" t="e">
        <f>VLOOKUP(L4259,[2]Feuil1!$F:$F,1,)</f>
        <v>#N/A</v>
      </c>
      <c r="N4259" s="317"/>
    </row>
    <row r="4260" spans="1:14">
      <c r="A4260" s="317" t="str">
        <f>_xlfn.XLOOKUP(B4260,NRO!I:I,NRO!H:H)</f>
        <v>MBR</v>
      </c>
      <c r="B4260" s="317" t="s">
        <v>735</v>
      </c>
      <c r="C4260" s="317" t="s">
        <v>4857</v>
      </c>
      <c r="D4260" s="317">
        <v>14.40977</v>
      </c>
      <c r="E4260" s="317">
        <v>-16.966629999999999</v>
      </c>
      <c r="F4260" s="317">
        <v>0</v>
      </c>
      <c r="G4260" s="317">
        <v>6</v>
      </c>
      <c r="H4260" s="317">
        <v>0</v>
      </c>
      <c r="I4260" s="317">
        <v>0</v>
      </c>
      <c r="J4260" s="320" t="s">
        <v>23</v>
      </c>
      <c r="K4260" s="317" t="s">
        <v>5432</v>
      </c>
      <c r="L4260" s="317" t="s">
        <v>9742</v>
      </c>
      <c r="M4260" s="317" t="e">
        <f>VLOOKUP(L4260,[2]Feuil1!$F:$F,1,)</f>
        <v>#N/A</v>
      </c>
      <c r="N4260" s="317"/>
    </row>
    <row r="4261" spans="1:14">
      <c r="A4261" s="317" t="str">
        <f>_xlfn.XLOOKUP(B4261,NRO!I:I,NRO!H:H)</f>
        <v>ALM</v>
      </c>
      <c r="B4261" s="317" t="s">
        <v>201</v>
      </c>
      <c r="C4261" s="317" t="s">
        <v>3953</v>
      </c>
      <c r="D4261" s="317">
        <v>14.747490000000001</v>
      </c>
      <c r="E4261" s="317">
        <v>-17.51613</v>
      </c>
      <c r="F4261" s="317">
        <v>0</v>
      </c>
      <c r="G4261" s="317">
        <v>6</v>
      </c>
      <c r="H4261" s="317">
        <v>0</v>
      </c>
      <c r="I4261" s="317">
        <v>0</v>
      </c>
      <c r="J4261" s="317" t="s">
        <v>19</v>
      </c>
      <c r="K4261" s="317" t="s">
        <v>5432</v>
      </c>
      <c r="L4261" s="317" t="s">
        <v>9743</v>
      </c>
      <c r="M4261" s="317" t="str">
        <f>VLOOKUP(L4261,[2]Feuil1!$F:$F,1,)</f>
        <v>O_ALM_J20_227-228_7</v>
      </c>
      <c r="N4261" s="317"/>
    </row>
    <row r="4262" spans="1:14">
      <c r="A4262" s="317" t="str">
        <f>_xlfn.XLOOKUP(B4262,NRO!I:I,NRO!H:H)</f>
        <v>ALM</v>
      </c>
      <c r="B4262" s="317" t="s">
        <v>195</v>
      </c>
      <c r="C4262" s="317" t="s">
        <v>4136</v>
      </c>
      <c r="D4262" s="317">
        <v>14.745345459999999</v>
      </c>
      <c r="E4262" s="317">
        <v>-17.51709395</v>
      </c>
      <c r="F4262" s="317">
        <v>0</v>
      </c>
      <c r="G4262" s="317">
        <v>6</v>
      </c>
      <c r="H4262" s="317">
        <v>0</v>
      </c>
      <c r="I4262" s="317">
        <v>0</v>
      </c>
      <c r="J4262" s="317" t="s">
        <v>19</v>
      </c>
      <c r="K4262" s="317" t="s">
        <v>5432</v>
      </c>
      <c r="L4262" s="317" t="s">
        <v>9744</v>
      </c>
      <c r="M4262" s="317" t="e">
        <f>VLOOKUP(L4262,[2]Feuil1!$F:$F,1,)</f>
        <v>#N/A</v>
      </c>
      <c r="N4262" s="317"/>
    </row>
    <row r="4263" spans="1:14">
      <c r="A4263" s="317" t="str">
        <f>_xlfn.XLOOKUP(B4263,NRO!I:I,NRO!H:H)</f>
        <v>GDW</v>
      </c>
      <c r="B4263" s="317" t="s">
        <v>692</v>
      </c>
      <c r="C4263" s="317" t="s">
        <v>3950</v>
      </c>
      <c r="D4263" s="317">
        <v>14.776949999999999</v>
      </c>
      <c r="E4263" s="317">
        <v>-17.397829999999999</v>
      </c>
      <c r="F4263" s="317">
        <v>0</v>
      </c>
      <c r="G4263" s="317">
        <v>6</v>
      </c>
      <c r="H4263" s="317">
        <v>0</v>
      </c>
      <c r="I4263" s="317">
        <v>0</v>
      </c>
      <c r="J4263" s="318" t="s">
        <v>12</v>
      </c>
      <c r="K4263" s="317" t="s">
        <v>5432</v>
      </c>
      <c r="L4263" s="317" t="s">
        <v>9745</v>
      </c>
      <c r="M4263" s="317" t="e">
        <f>VLOOKUP(L4263,[2]Feuil1!$F:$F,1,)</f>
        <v>#N/A</v>
      </c>
      <c r="N4263" s="317"/>
    </row>
    <row r="4264" spans="1:14">
      <c r="A4264" s="317" t="str">
        <f>_xlfn.XLOOKUP(B4264,NRO!I:I,NRO!H:H)</f>
        <v>KDG</v>
      </c>
      <c r="B4264" s="317" t="s">
        <v>1464</v>
      </c>
      <c r="C4264" s="317" t="s">
        <v>3690</v>
      </c>
      <c r="D4264" s="317">
        <v>12.57338</v>
      </c>
      <c r="E4264" s="317">
        <v>-12.21238</v>
      </c>
      <c r="F4264" s="317">
        <v>0</v>
      </c>
      <c r="G4264" s="317">
        <v>8</v>
      </c>
      <c r="H4264" s="317">
        <v>0</v>
      </c>
      <c r="I4264" s="317">
        <v>0</v>
      </c>
      <c r="J4264" s="323" t="s">
        <v>9</v>
      </c>
      <c r="K4264" s="317" t="s">
        <v>5432</v>
      </c>
      <c r="L4264" s="317" t="s">
        <v>9746</v>
      </c>
      <c r="M4264" s="317" t="e">
        <f>VLOOKUP(L4264,[2]Feuil1!$F:$F,1,)</f>
        <v>#N/A</v>
      </c>
      <c r="N4264" s="317"/>
    </row>
    <row r="4265" spans="1:14">
      <c r="A4265" s="317" t="str">
        <f>_xlfn.XLOOKUP(B4265,NRO!I:I,NRO!H:H)</f>
        <v>REP</v>
      </c>
      <c r="B4265" s="317" t="s">
        <v>162</v>
      </c>
      <c r="C4265" s="317" t="s">
        <v>4156</v>
      </c>
      <c r="D4265" s="317">
        <v>14.661398</v>
      </c>
      <c r="E4265" s="317">
        <v>-17.435998999999999</v>
      </c>
      <c r="F4265" s="317">
        <v>0</v>
      </c>
      <c r="G4265" s="317">
        <v>6</v>
      </c>
      <c r="H4265" s="317">
        <v>0</v>
      </c>
      <c r="I4265" s="317">
        <v>0</v>
      </c>
      <c r="J4265" s="317" t="s">
        <v>19</v>
      </c>
      <c r="K4265" s="317" t="s">
        <v>5432</v>
      </c>
      <c r="L4265" s="317" t="s">
        <v>9747</v>
      </c>
      <c r="M4265" s="317" t="e">
        <f>VLOOKUP(L4265,[2]Feuil1!$F:$F,1,)</f>
        <v>#N/A</v>
      </c>
      <c r="N4265" s="317"/>
    </row>
    <row r="4266" spans="1:14">
      <c r="A4266" s="317" t="str">
        <f>_xlfn.XLOOKUP(B4266,NRO!I:I,NRO!H:H)</f>
        <v>CAM</v>
      </c>
      <c r="B4266" s="317" t="s">
        <v>326</v>
      </c>
      <c r="C4266" s="317" t="s">
        <v>3947</v>
      </c>
      <c r="D4266" s="317">
        <v>14.769920000000001</v>
      </c>
      <c r="E4266" s="317">
        <v>-17.412189999999999</v>
      </c>
      <c r="F4266" s="317">
        <v>0</v>
      </c>
      <c r="G4266" s="317">
        <v>6</v>
      </c>
      <c r="H4266" s="317">
        <v>0</v>
      </c>
      <c r="I4266" s="317">
        <v>0</v>
      </c>
      <c r="J4266" s="318" t="s">
        <v>12</v>
      </c>
      <c r="K4266" s="317" t="s">
        <v>5432</v>
      </c>
      <c r="L4266" s="317" t="s">
        <v>9748</v>
      </c>
      <c r="M4266" s="317" t="e">
        <f>VLOOKUP(L4266,[2]Feuil1!$F:$F,1,)</f>
        <v>#N/A</v>
      </c>
      <c r="N4266" s="317"/>
    </row>
    <row r="4267" spans="1:14">
      <c r="A4267" s="317" t="str">
        <f>_xlfn.XLOOKUP(B4267,NRO!I:I,NRO!H:H)</f>
        <v>THS</v>
      </c>
      <c r="B4267" s="317" t="s">
        <v>1351</v>
      </c>
      <c r="C4267" s="317" t="s">
        <v>4007</v>
      </c>
      <c r="D4267" s="317">
        <v>14.77164</v>
      </c>
      <c r="E4267" s="317">
        <v>-16.897739999999999</v>
      </c>
      <c r="F4267" s="317">
        <v>0</v>
      </c>
      <c r="G4267" s="317">
        <v>8</v>
      </c>
      <c r="H4267" s="317">
        <v>0</v>
      </c>
      <c r="I4267" s="317">
        <v>0</v>
      </c>
      <c r="J4267" s="320" t="s">
        <v>23</v>
      </c>
      <c r="K4267" s="317" t="s">
        <v>5432</v>
      </c>
      <c r="L4267" s="317" t="s">
        <v>9749</v>
      </c>
      <c r="M4267" s="317" t="e">
        <f>VLOOKUP(L4267,[2]Feuil1!$F:$F,1,)</f>
        <v>#N/A</v>
      </c>
      <c r="N4267" s="317"/>
    </row>
    <row r="4268" spans="1:14">
      <c r="A4268" s="317" t="str">
        <f>_xlfn.XLOOKUP(B4268,NRO!I:I,NRO!H:H)</f>
        <v>THS</v>
      </c>
      <c r="B4268" s="317" t="s">
        <v>1017</v>
      </c>
      <c r="C4268" s="317" t="s">
        <v>4008</v>
      </c>
      <c r="D4268" s="317">
        <v>14.411659999999999</v>
      </c>
      <c r="E4268" s="317">
        <v>-16.956240000000001</v>
      </c>
      <c r="F4268" s="317">
        <v>0</v>
      </c>
      <c r="G4268" s="317">
        <v>8</v>
      </c>
      <c r="H4268" s="317">
        <v>0</v>
      </c>
      <c r="I4268" s="317">
        <v>0</v>
      </c>
      <c r="J4268" s="320" t="s">
        <v>23</v>
      </c>
      <c r="K4268" s="317" t="s">
        <v>5432</v>
      </c>
      <c r="L4268" s="317" t="s">
        <v>9750</v>
      </c>
      <c r="M4268" s="317" t="e">
        <f>VLOOKUP(L4268,[2]Feuil1!$F:$F,1,)</f>
        <v>#N/A</v>
      </c>
      <c r="N4268" s="317"/>
    </row>
    <row r="4269" spans="1:14">
      <c r="A4269" s="317" t="str">
        <f>_xlfn.XLOOKUP(B4269,NRO!I:I,NRO!H:H)</f>
        <v>MED</v>
      </c>
      <c r="B4269" s="317" t="s">
        <v>253</v>
      </c>
      <c r="C4269" s="317" t="s">
        <v>4293</v>
      </c>
      <c r="D4269" s="317">
        <v>14.673105</v>
      </c>
      <c r="E4269" s="317">
        <v>-17.440584000000001</v>
      </c>
      <c r="F4269" s="317">
        <v>0</v>
      </c>
      <c r="G4269" s="317">
        <v>4</v>
      </c>
      <c r="H4269" s="317">
        <v>0</v>
      </c>
      <c r="I4269" s="317">
        <v>0</v>
      </c>
      <c r="J4269" s="317" t="s">
        <v>19</v>
      </c>
      <c r="K4269" s="317" t="s">
        <v>5432</v>
      </c>
      <c r="L4269" s="317" t="s">
        <v>9751</v>
      </c>
      <c r="M4269" s="317" t="e">
        <f>VLOOKUP(L4269,[2]Feuil1!$F:$F,1,)</f>
        <v>#N/A</v>
      </c>
      <c r="N4269" s="317"/>
    </row>
    <row r="4270" spans="1:14">
      <c r="A4270" s="317" t="str">
        <f>_xlfn.XLOOKUP(B4270,NRO!I:I,NRO!H:H)</f>
        <v>ZIG</v>
      </c>
      <c r="B4270" s="317" t="s">
        <v>1472</v>
      </c>
      <c r="C4270" s="317" t="s">
        <v>3695</v>
      </c>
      <c r="D4270" s="317">
        <v>12.55706</v>
      </c>
      <c r="E4270" s="317">
        <v>-16.2471</v>
      </c>
      <c r="F4270" s="317">
        <v>0</v>
      </c>
      <c r="G4270" s="317">
        <v>8</v>
      </c>
      <c r="H4270" s="317">
        <v>0</v>
      </c>
      <c r="I4270" s="317">
        <v>0</v>
      </c>
      <c r="J4270" s="319" t="s">
        <v>17</v>
      </c>
      <c r="K4270" s="317" t="s">
        <v>5432</v>
      </c>
      <c r="L4270" s="317" t="s">
        <v>9752</v>
      </c>
      <c r="M4270" s="317" t="e">
        <f>VLOOKUP(L4270,[2]Feuil1!$F:$F,1,)</f>
        <v>#N/A</v>
      </c>
      <c r="N4270" s="317"/>
    </row>
    <row r="4271" spans="1:14">
      <c r="A4271" s="317" t="str">
        <f>_xlfn.XLOOKUP(B4271,NRO!I:I,NRO!H:H)</f>
        <v>ZIG</v>
      </c>
      <c r="B4271" s="317" t="s">
        <v>684</v>
      </c>
      <c r="C4271" s="317" t="s">
        <v>3776</v>
      </c>
      <c r="D4271" s="317">
        <v>12.39095</v>
      </c>
      <c r="E4271" s="317">
        <v>-16.74006</v>
      </c>
      <c r="F4271" s="317">
        <v>0</v>
      </c>
      <c r="G4271" s="317">
        <v>8</v>
      </c>
      <c r="H4271" s="317">
        <v>0</v>
      </c>
      <c r="I4271" s="317">
        <v>0</v>
      </c>
      <c r="J4271" s="319" t="s">
        <v>17</v>
      </c>
      <c r="K4271" s="317" t="s">
        <v>5432</v>
      </c>
      <c r="L4271" s="317" t="s">
        <v>9753</v>
      </c>
      <c r="M4271" s="317" t="e">
        <f>VLOOKUP(L4271,[2]Feuil1!$F:$F,1,)</f>
        <v>#N/A</v>
      </c>
      <c r="N4271" s="317"/>
    </row>
    <row r="4272" spans="1:14">
      <c r="A4272" s="317" t="str">
        <f>_xlfn.XLOOKUP(B4272,NRO!I:I,NRO!H:H)</f>
        <v>THS</v>
      </c>
      <c r="B4272" s="317" t="s">
        <v>878</v>
      </c>
      <c r="C4272" s="317" t="s">
        <v>5412</v>
      </c>
      <c r="D4272" s="317">
        <v>14.76872</v>
      </c>
      <c r="E4272" s="317">
        <v>-16.950859999999999</v>
      </c>
      <c r="F4272" s="317">
        <v>0</v>
      </c>
      <c r="G4272" s="317">
        <v>6</v>
      </c>
      <c r="H4272" s="317">
        <v>0</v>
      </c>
      <c r="I4272" s="317">
        <v>0</v>
      </c>
      <c r="J4272" s="320" t="s">
        <v>23</v>
      </c>
      <c r="K4272" s="317" t="s">
        <v>5432</v>
      </c>
      <c r="L4272" s="317" t="s">
        <v>9754</v>
      </c>
      <c r="M4272" s="317" t="e">
        <f>VLOOKUP(L4272,[2]Feuil1!$F:$F,1,)</f>
        <v>#N/A</v>
      </c>
      <c r="N4272" s="317"/>
    </row>
    <row r="4273" spans="1:14">
      <c r="A4273" s="317" t="str">
        <f>_xlfn.XLOOKUP(B4273,NRO!I:I,NRO!H:H)</f>
        <v>GDW</v>
      </c>
      <c r="B4273" s="317" t="s">
        <v>692</v>
      </c>
      <c r="C4273" s="317" t="s">
        <v>3961</v>
      </c>
      <c r="D4273" s="317">
        <v>14.7767</v>
      </c>
      <c r="E4273" s="317">
        <v>-17.397780000000001</v>
      </c>
      <c r="F4273" s="317">
        <v>0</v>
      </c>
      <c r="G4273" s="317">
        <v>6</v>
      </c>
      <c r="H4273" s="317">
        <v>0</v>
      </c>
      <c r="I4273" s="317">
        <v>0</v>
      </c>
      <c r="J4273" s="318" t="s">
        <v>12</v>
      </c>
      <c r="K4273" s="317" t="s">
        <v>5432</v>
      </c>
      <c r="L4273" s="317" t="s">
        <v>9755</v>
      </c>
      <c r="M4273" s="317" t="e">
        <f>VLOOKUP(L4273,[2]Feuil1!$F:$F,1,)</f>
        <v>#N/A</v>
      </c>
      <c r="N4273" s="317"/>
    </row>
    <row r="4274" spans="1:14">
      <c r="A4274" s="317" t="str">
        <f>_xlfn.XLOOKUP(B4274,NRO!I:I,NRO!H:H)</f>
        <v>SGK</v>
      </c>
      <c r="B4274" s="317" t="s">
        <v>1256</v>
      </c>
      <c r="C4274" s="317" t="s">
        <v>3833</v>
      </c>
      <c r="D4274" s="317">
        <v>14.768969999999999</v>
      </c>
      <c r="E4274" s="317">
        <v>-17.254079999999998</v>
      </c>
      <c r="F4274" s="317">
        <v>0</v>
      </c>
      <c r="G4274" s="317">
        <v>8</v>
      </c>
      <c r="H4274" s="317">
        <v>0</v>
      </c>
      <c r="I4274" s="317">
        <v>0</v>
      </c>
      <c r="J4274" s="318" t="s">
        <v>12</v>
      </c>
      <c r="K4274" s="317" t="s">
        <v>5432</v>
      </c>
      <c r="L4274" s="317" t="s">
        <v>9756</v>
      </c>
      <c r="M4274" s="317" t="e">
        <f>VLOOKUP(L4274,[2]Feuil1!$F:$F,1,)</f>
        <v>#N/A</v>
      </c>
      <c r="N4274" s="317"/>
    </row>
    <row r="4275" spans="1:14">
      <c r="A4275" s="317" t="str">
        <f>_xlfn.XLOOKUP(B4275,NRO!I:I,NRO!H:H)</f>
        <v>REP</v>
      </c>
      <c r="B4275" s="317" t="s">
        <v>156</v>
      </c>
      <c r="C4275" s="317" t="s">
        <v>4272</v>
      </c>
      <c r="D4275" s="317">
        <v>14.650727</v>
      </c>
      <c r="E4275" s="317">
        <v>-17.432689</v>
      </c>
      <c r="F4275" s="317">
        <v>0</v>
      </c>
      <c r="G4275" s="317">
        <v>4</v>
      </c>
      <c r="H4275" s="317">
        <v>0</v>
      </c>
      <c r="I4275" s="317">
        <v>0</v>
      </c>
      <c r="J4275" s="317" t="s">
        <v>19</v>
      </c>
      <c r="K4275" s="317" t="s">
        <v>5432</v>
      </c>
      <c r="L4275" s="317" t="s">
        <v>9757</v>
      </c>
      <c r="M4275" s="317" t="e">
        <f>VLOOKUP(L4275,[2]Feuil1!$F:$F,1,)</f>
        <v>#N/A</v>
      </c>
      <c r="N4275" s="317"/>
    </row>
    <row r="4276" spans="1:14">
      <c r="A4276" s="317" t="str">
        <f>_xlfn.XLOOKUP(B4276,NRO!I:I,NRO!H:H)</f>
        <v>CAM</v>
      </c>
      <c r="B4276" s="317" t="s">
        <v>404</v>
      </c>
      <c r="C4276" s="317" t="s">
        <v>4213</v>
      </c>
      <c r="D4276" s="317">
        <v>14.773870000000001</v>
      </c>
      <c r="E4276" s="317">
        <v>-17.415759999999999</v>
      </c>
      <c r="F4276" s="317">
        <v>0</v>
      </c>
      <c r="G4276" s="317">
        <v>6</v>
      </c>
      <c r="H4276" s="317">
        <v>0</v>
      </c>
      <c r="I4276" s="317">
        <v>0</v>
      </c>
      <c r="J4276" s="318" t="s">
        <v>12</v>
      </c>
      <c r="K4276" s="317" t="s">
        <v>5432</v>
      </c>
      <c r="L4276" s="317" t="s">
        <v>9758</v>
      </c>
      <c r="M4276" s="317" t="e">
        <f>VLOOKUP(L4276,[2]Feuil1!$F:$F,1,)</f>
        <v>#N/A</v>
      </c>
      <c r="N4276" s="317"/>
    </row>
    <row r="4277" spans="1:14">
      <c r="A4277" s="317" t="str">
        <f>_xlfn.XLOOKUP(B4277,NRO!I:I,NRO!H:H)</f>
        <v>SDF</v>
      </c>
      <c r="B4277" s="317" t="s">
        <v>447</v>
      </c>
      <c r="C4277" s="317" t="s">
        <v>4222</v>
      </c>
      <c r="D4277" s="317">
        <v>14.738329999999999</v>
      </c>
      <c r="E4277" s="317">
        <v>-17.459869999999999</v>
      </c>
      <c r="F4277" s="317">
        <v>0</v>
      </c>
      <c r="G4277" s="317">
        <v>6</v>
      </c>
      <c r="H4277" s="317">
        <v>0</v>
      </c>
      <c r="I4277" s="317">
        <v>0</v>
      </c>
      <c r="J4277" s="317" t="s">
        <v>19</v>
      </c>
      <c r="K4277" s="317" t="s">
        <v>5432</v>
      </c>
      <c r="L4277" s="317" t="s">
        <v>9759</v>
      </c>
      <c r="M4277" s="317" t="e">
        <f>VLOOKUP(L4277,[2]Feuil1!$F:$F,1,)</f>
        <v>#N/A</v>
      </c>
      <c r="N4277" s="317"/>
    </row>
    <row r="4278" spans="1:14">
      <c r="A4278" s="317" t="str">
        <f>_xlfn.XLOOKUP(B4278,NRO!I:I,NRO!H:H)</f>
        <v>ACA</v>
      </c>
      <c r="B4278" s="317" t="s">
        <v>190</v>
      </c>
      <c r="C4278" s="317" t="s">
        <v>5413</v>
      </c>
      <c r="D4278" s="317">
        <v>14.707255</v>
      </c>
      <c r="E4278" s="317">
        <v>-17.481538</v>
      </c>
      <c r="F4278" s="317">
        <v>0</v>
      </c>
      <c r="G4278" s="317">
        <v>32</v>
      </c>
      <c r="H4278" s="317">
        <v>0</v>
      </c>
      <c r="I4278" s="317">
        <v>0</v>
      </c>
      <c r="J4278" s="317" t="s">
        <v>19</v>
      </c>
      <c r="K4278" s="317" t="s">
        <v>5432</v>
      </c>
      <c r="L4278" s="317" t="s">
        <v>9760</v>
      </c>
      <c r="M4278" s="317" t="e">
        <f>VLOOKUP(L4278,[2]Feuil1!$F:$F,1,)</f>
        <v>#N/A</v>
      </c>
      <c r="N4278" s="317"/>
    </row>
    <row r="4279" spans="1:14">
      <c r="A4279" s="317" t="str">
        <f>_xlfn.XLOOKUP(B4279,NRO!I:I,NRO!H:H)</f>
        <v>GMB</v>
      </c>
      <c r="B4279" s="317" t="s">
        <v>553</v>
      </c>
      <c r="C4279" s="317" t="s">
        <v>4843</v>
      </c>
      <c r="D4279" s="317">
        <v>14.44703</v>
      </c>
      <c r="E4279" s="317">
        <v>-16.985009999999999</v>
      </c>
      <c r="F4279" s="317">
        <v>0</v>
      </c>
      <c r="G4279" s="317">
        <v>6</v>
      </c>
      <c r="H4279" s="317">
        <v>0</v>
      </c>
      <c r="I4279" s="317">
        <v>0</v>
      </c>
      <c r="J4279" s="320" t="s">
        <v>23</v>
      </c>
      <c r="K4279" s="317" t="s">
        <v>5432</v>
      </c>
      <c r="L4279" s="317" t="s">
        <v>9761</v>
      </c>
      <c r="M4279" s="317" t="e">
        <f>VLOOKUP(L4279,[2]Feuil1!$F:$F,1,)</f>
        <v>#N/A</v>
      </c>
      <c r="N4279" s="317"/>
    </row>
    <row r="4280" spans="1:14">
      <c r="A4280" s="317" t="str">
        <f>_xlfn.XLOOKUP(B4280,NRO!I:I,NRO!H:H)</f>
        <v>KMR</v>
      </c>
      <c r="B4280" s="317" t="s">
        <v>1288</v>
      </c>
      <c r="C4280" s="317" t="s">
        <v>4010</v>
      </c>
      <c r="D4280" s="317">
        <v>14.8008813</v>
      </c>
      <c r="E4280" s="317">
        <v>-17.3015325</v>
      </c>
      <c r="F4280" s="317">
        <v>0</v>
      </c>
      <c r="G4280" s="317">
        <v>8</v>
      </c>
      <c r="H4280" s="317">
        <v>0</v>
      </c>
      <c r="I4280" s="317">
        <v>0</v>
      </c>
      <c r="J4280" s="318" t="s">
        <v>12</v>
      </c>
      <c r="K4280" s="317" t="s">
        <v>5432</v>
      </c>
      <c r="L4280" s="317" t="s">
        <v>9762</v>
      </c>
      <c r="M4280" s="317" t="e">
        <f>VLOOKUP(L4280,[2]Feuil1!$F:$F,1,)</f>
        <v>#N/A</v>
      </c>
      <c r="N4280" s="317"/>
    </row>
    <row r="4281" spans="1:14">
      <c r="A4281" s="317" t="str">
        <f>_xlfn.XLOOKUP(B4281,NRO!I:I,NRO!H:H)</f>
        <v>TBA</v>
      </c>
      <c r="B4281" s="317" t="s">
        <v>1441</v>
      </c>
      <c r="C4281" s="317" t="s">
        <v>5414</v>
      </c>
      <c r="D4281" s="317">
        <v>13.761139999999999</v>
      </c>
      <c r="E4281" s="317">
        <v>-13.64884</v>
      </c>
      <c r="F4281" s="317">
        <v>0</v>
      </c>
      <c r="G4281" s="317">
        <v>8</v>
      </c>
      <c r="H4281" s="317">
        <v>0</v>
      </c>
      <c r="I4281" s="317">
        <v>0</v>
      </c>
      <c r="J4281" s="323" t="s">
        <v>9</v>
      </c>
      <c r="K4281" s="317" t="s">
        <v>5432</v>
      </c>
      <c r="L4281" s="317" t="s">
        <v>9763</v>
      </c>
      <c r="M4281" s="317" t="e">
        <f>VLOOKUP(L4281,[2]Feuil1!$F:$F,1,)</f>
        <v>#N/A</v>
      </c>
      <c r="N4281" s="317"/>
    </row>
    <row r="4282" spans="1:14">
      <c r="A4282" s="317" t="str">
        <f>_xlfn.XLOOKUP(B4282,NRO!I:I,NRO!H:H)</f>
        <v>TIA</v>
      </c>
      <c r="B4282" s="317" t="s">
        <v>813</v>
      </c>
      <c r="C4282" s="317" t="s">
        <v>3805</v>
      </c>
      <c r="D4282" s="317">
        <v>14.741390000000001</v>
      </c>
      <c r="E4282" s="317">
        <v>-17.366820000000001</v>
      </c>
      <c r="F4282" s="317">
        <v>0</v>
      </c>
      <c r="G4282" s="317">
        <v>6</v>
      </c>
      <c r="H4282" s="317">
        <v>0</v>
      </c>
      <c r="I4282" s="317">
        <v>0</v>
      </c>
      <c r="J4282" s="318" t="s">
        <v>12</v>
      </c>
      <c r="K4282" s="317" t="s">
        <v>5432</v>
      </c>
      <c r="L4282" s="317" t="s">
        <v>9764</v>
      </c>
      <c r="M4282" s="317" t="e">
        <f>VLOOKUP(L4282,[2]Feuil1!$F:$F,1,)</f>
        <v>#N/A</v>
      </c>
      <c r="N4282" s="317"/>
    </row>
    <row r="4283" spans="1:14">
      <c r="A4283" s="317" t="str">
        <f>_xlfn.XLOOKUP(B4283,NRO!I:I,NRO!H:H)</f>
        <v>TBM</v>
      </c>
      <c r="B4283" s="317" t="s">
        <v>1506</v>
      </c>
      <c r="C4283" s="317" t="s">
        <v>3714</v>
      </c>
      <c r="D4283" s="317">
        <v>14.8726</v>
      </c>
      <c r="E4283" s="317">
        <v>-15.847759999999999</v>
      </c>
      <c r="F4283" s="317">
        <v>0</v>
      </c>
      <c r="G4283" s="317">
        <v>8</v>
      </c>
      <c r="H4283" s="317">
        <v>0</v>
      </c>
      <c r="I4283" s="317">
        <v>0</v>
      </c>
      <c r="J4283" s="320" t="s">
        <v>5430</v>
      </c>
      <c r="K4283" s="317" t="s">
        <v>5432</v>
      </c>
      <c r="L4283" s="317" t="s">
        <v>9765</v>
      </c>
      <c r="M4283" s="317" t="e">
        <f>VLOOKUP(L4283,[2]Feuil1!$F:$F,1,)</f>
        <v>#N/A</v>
      </c>
      <c r="N4283" s="317"/>
    </row>
    <row r="4284" spans="1:14">
      <c r="A4284" s="317" t="str">
        <f>_xlfn.XLOOKUP(B4284,NRO!I:I,NRO!H:H)</f>
        <v>MAD</v>
      </c>
      <c r="B4284" s="317" t="s">
        <v>1531</v>
      </c>
      <c r="C4284" s="317" t="s">
        <v>3791</v>
      </c>
      <c r="D4284" s="317">
        <v>14.85882</v>
      </c>
      <c r="E4284" s="317">
        <v>-15.947520000000001</v>
      </c>
      <c r="F4284" s="317">
        <v>0</v>
      </c>
      <c r="G4284" s="317">
        <v>8</v>
      </c>
      <c r="H4284" s="317">
        <v>0</v>
      </c>
      <c r="I4284" s="317">
        <v>0</v>
      </c>
      <c r="J4284" s="320" t="s">
        <v>5430</v>
      </c>
      <c r="K4284" s="317" t="s">
        <v>5432</v>
      </c>
      <c r="L4284" s="317" t="s">
        <v>9766</v>
      </c>
      <c r="M4284" s="317" t="e">
        <f>VLOOKUP(L4284,[2]Feuil1!$F:$F,1,)</f>
        <v>#N/A</v>
      </c>
      <c r="N4284" s="317"/>
    </row>
    <row r="4285" spans="1:14">
      <c r="A4285" s="317" t="str">
        <f>_xlfn.XLOOKUP(B4285,NRO!I:I,NRO!H:H)</f>
        <v>SVD</v>
      </c>
      <c r="B4285" s="317" t="s">
        <v>1301</v>
      </c>
      <c r="C4285" s="317" t="s">
        <v>4067</v>
      </c>
      <c r="D4285" s="317">
        <v>14.71297</v>
      </c>
      <c r="E4285" s="317">
        <v>-17.469380000000001</v>
      </c>
      <c r="F4285" s="317">
        <v>0</v>
      </c>
      <c r="G4285" s="317">
        <v>6</v>
      </c>
      <c r="H4285" s="317">
        <v>0</v>
      </c>
      <c r="I4285" s="317">
        <v>0</v>
      </c>
      <c r="J4285" s="317" t="s">
        <v>19</v>
      </c>
      <c r="K4285" s="317" t="s">
        <v>5432</v>
      </c>
      <c r="L4285" s="317" t="s">
        <v>9767</v>
      </c>
      <c r="M4285" s="317" t="e">
        <f>VLOOKUP(L4285,[2]Feuil1!$F:$F,1,)</f>
        <v>#N/A</v>
      </c>
      <c r="N4285" s="317"/>
    </row>
    <row r="4286" spans="1:14">
      <c r="A4286" s="317" t="str">
        <f>_xlfn.XLOOKUP(B4286,NRO!I:I,NRO!H:H)</f>
        <v>BGY</v>
      </c>
      <c r="B4286" s="317" t="s">
        <v>1039</v>
      </c>
      <c r="C4286" s="317" t="s">
        <v>3699</v>
      </c>
      <c r="D4286" s="317">
        <v>14.70842</v>
      </c>
      <c r="E4286" s="317">
        <v>-17.2349</v>
      </c>
      <c r="F4286" s="317">
        <v>0</v>
      </c>
      <c r="G4286" s="317">
        <v>8</v>
      </c>
      <c r="H4286" s="317">
        <v>0</v>
      </c>
      <c r="I4286" s="317">
        <v>0</v>
      </c>
      <c r="J4286" s="318" t="s">
        <v>12</v>
      </c>
      <c r="K4286" s="317" t="s">
        <v>5432</v>
      </c>
      <c r="L4286" s="317" t="s">
        <v>9768</v>
      </c>
      <c r="M4286" s="317" t="e">
        <f>VLOOKUP(L4286,[2]Feuil1!$F:$F,1,)</f>
        <v>#N/A</v>
      </c>
      <c r="N4286" s="317"/>
    </row>
    <row r="4287" spans="1:14">
      <c r="A4287" s="317" t="str">
        <f>_xlfn.XLOOKUP(B4287,NRO!I:I,NRO!H:H)</f>
        <v>MBR</v>
      </c>
      <c r="B4287" s="317" t="s">
        <v>720</v>
      </c>
      <c r="C4287" s="317" t="s">
        <v>4889</v>
      </c>
      <c r="D4287" s="317">
        <v>14.406980000000001</v>
      </c>
      <c r="E4287" s="317">
        <v>-16.956779999999998</v>
      </c>
      <c r="F4287" s="317">
        <v>0</v>
      </c>
      <c r="G4287" s="317">
        <v>6</v>
      </c>
      <c r="H4287" s="317">
        <v>0</v>
      </c>
      <c r="I4287" s="317">
        <v>0</v>
      </c>
      <c r="J4287" s="320" t="s">
        <v>23</v>
      </c>
      <c r="K4287" s="317" t="s">
        <v>5432</v>
      </c>
      <c r="L4287" s="317" t="s">
        <v>9769</v>
      </c>
      <c r="M4287" s="317" t="e">
        <f>VLOOKUP(L4287,[2]Feuil1!$F:$F,1,)</f>
        <v>#N/A</v>
      </c>
      <c r="N4287" s="317"/>
    </row>
    <row r="4288" spans="1:14">
      <c r="A4288" s="317" t="str">
        <f>_xlfn.XLOOKUP(B4288,NRO!I:I,NRO!H:H)</f>
        <v>NGA</v>
      </c>
      <c r="B4288" s="317" t="s">
        <v>666</v>
      </c>
      <c r="C4288" s="317" t="s">
        <v>4730</v>
      </c>
      <c r="D4288" s="317">
        <v>16.062660000000001</v>
      </c>
      <c r="E4288" s="317">
        <v>-16.421250000000001</v>
      </c>
      <c r="F4288" s="317">
        <v>0</v>
      </c>
      <c r="G4288" s="317">
        <v>6</v>
      </c>
      <c r="H4288" s="317">
        <v>0</v>
      </c>
      <c r="I4288" s="317">
        <v>0</v>
      </c>
      <c r="J4288" s="321" t="s">
        <v>26</v>
      </c>
      <c r="K4288" s="317" t="s">
        <v>5432</v>
      </c>
      <c r="L4288" s="317" t="s">
        <v>9770</v>
      </c>
      <c r="M4288" s="317" t="e">
        <f>VLOOKUP(L4288,[2]Feuil1!$F:$F,1,)</f>
        <v>#N/A</v>
      </c>
      <c r="N4288" s="317"/>
    </row>
    <row r="4289" spans="1:14">
      <c r="A4289" s="317" t="str">
        <f>_xlfn.XLOOKUP(B4289,NRO!I:I,NRO!H:H)</f>
        <v>MED</v>
      </c>
      <c r="B4289" s="317" t="s">
        <v>140</v>
      </c>
      <c r="C4289" s="317" t="s">
        <v>4247</v>
      </c>
      <c r="D4289" s="317">
        <v>14.672307999999999</v>
      </c>
      <c r="E4289" s="317">
        <v>-17.433772000000001</v>
      </c>
      <c r="F4289" s="317">
        <v>0</v>
      </c>
      <c r="G4289" s="317">
        <v>48</v>
      </c>
      <c r="H4289" s="317">
        <v>0</v>
      </c>
      <c r="I4289" s="317">
        <v>0</v>
      </c>
      <c r="J4289" s="317" t="s">
        <v>19</v>
      </c>
      <c r="K4289" s="317" t="s">
        <v>5432</v>
      </c>
      <c r="L4289" s="317" t="s">
        <v>9771</v>
      </c>
      <c r="M4289" s="317" t="e">
        <f>VLOOKUP(L4289,[2]Feuil1!$F:$F,1,)</f>
        <v>#N/A</v>
      </c>
      <c r="N4289" s="317"/>
    </row>
    <row r="4290" spans="1:14">
      <c r="A4290" s="317" t="str">
        <f>_xlfn.XLOOKUP(B4290,NRO!I:I,NRO!H:H)</f>
        <v>MED</v>
      </c>
      <c r="B4290" s="317" t="s">
        <v>171</v>
      </c>
      <c r="C4290" s="317" t="s">
        <v>4207</v>
      </c>
      <c r="D4290" s="317">
        <v>14.667707999999999</v>
      </c>
      <c r="E4290" s="317">
        <v>-17.438043</v>
      </c>
      <c r="F4290" s="317">
        <v>0</v>
      </c>
      <c r="G4290" s="317">
        <v>20</v>
      </c>
      <c r="H4290" s="317">
        <v>0</v>
      </c>
      <c r="I4290" s="317">
        <v>0</v>
      </c>
      <c r="J4290" s="317" t="s">
        <v>19</v>
      </c>
      <c r="K4290" s="317" t="s">
        <v>5432</v>
      </c>
      <c r="L4290" s="317" t="s">
        <v>9772</v>
      </c>
      <c r="M4290" s="317" t="e">
        <f>VLOOKUP(L4290,[2]Feuil1!$F:$F,1,)</f>
        <v>#N/A</v>
      </c>
      <c r="N4290" s="317"/>
    </row>
    <row r="4291" spans="1:14">
      <c r="A4291" s="317" t="str">
        <f>_xlfn.XLOOKUP(B4291,NRO!I:I,NRO!H:H)</f>
        <v>OUR</v>
      </c>
      <c r="B4291" s="317" t="s">
        <v>1493</v>
      </c>
      <c r="C4291" s="317" t="s">
        <v>3694</v>
      </c>
      <c r="D4291" s="317">
        <v>15.59094</v>
      </c>
      <c r="E4291" s="317">
        <v>-13.33588</v>
      </c>
      <c r="F4291" s="317">
        <v>0</v>
      </c>
      <c r="G4291" s="317">
        <v>8</v>
      </c>
      <c r="H4291" s="317">
        <v>0</v>
      </c>
      <c r="I4291" s="317">
        <v>0</v>
      </c>
      <c r="J4291" s="321" t="s">
        <v>26</v>
      </c>
      <c r="K4291" s="317" t="s">
        <v>5432</v>
      </c>
      <c r="L4291" s="317" t="s">
        <v>9773</v>
      </c>
      <c r="M4291" s="317" t="e">
        <f>VLOOKUP(L4291,[2]Feuil1!$F:$F,1,)</f>
        <v>#N/A</v>
      </c>
      <c r="N4291" s="317"/>
    </row>
    <row r="4292" spans="1:14">
      <c r="A4292" s="317" t="str">
        <f>_xlfn.XLOOKUP(B4292,NRO!I:I,NRO!H:H)</f>
        <v>TBA</v>
      </c>
      <c r="B4292" s="317" t="s">
        <v>1441</v>
      </c>
      <c r="C4292" s="317" t="s">
        <v>5415</v>
      </c>
      <c r="D4292" s="317">
        <v>13.763820000000001</v>
      </c>
      <c r="E4292" s="317">
        <v>-13.65386</v>
      </c>
      <c r="F4292" s="317">
        <v>0</v>
      </c>
      <c r="G4292" s="317">
        <v>8</v>
      </c>
      <c r="H4292" s="317">
        <v>0</v>
      </c>
      <c r="I4292" s="317">
        <v>0</v>
      </c>
      <c r="J4292" s="323" t="s">
        <v>9</v>
      </c>
      <c r="K4292" s="317" t="s">
        <v>5432</v>
      </c>
      <c r="L4292" s="317" t="s">
        <v>9774</v>
      </c>
      <c r="M4292" s="317" t="e">
        <f>VLOOKUP(L4292,[2]Feuil1!$F:$F,1,)</f>
        <v>#N/A</v>
      </c>
      <c r="N4292" s="317"/>
    </row>
    <row r="4293" spans="1:14">
      <c r="A4293" s="317" t="str">
        <f>_xlfn.XLOOKUP(B4293,NRO!I:I,NRO!H:H)</f>
        <v>ACA</v>
      </c>
      <c r="B4293" s="317" t="s">
        <v>348</v>
      </c>
      <c r="C4293" s="317" t="s">
        <v>4376</v>
      </c>
      <c r="D4293" s="317">
        <v>14.713792</v>
      </c>
      <c r="E4293" s="317">
        <v>-17.486136999999999</v>
      </c>
      <c r="F4293" s="317">
        <v>0</v>
      </c>
      <c r="G4293" s="317">
        <v>12</v>
      </c>
      <c r="H4293" s="317">
        <v>0</v>
      </c>
      <c r="I4293" s="317">
        <v>0</v>
      </c>
      <c r="J4293" s="317" t="s">
        <v>19</v>
      </c>
      <c r="K4293" s="317" t="s">
        <v>5432</v>
      </c>
      <c r="L4293" s="317" t="s">
        <v>9775</v>
      </c>
      <c r="M4293" s="317" t="e">
        <f>VLOOKUP(L4293,[2]Feuil1!$F:$F,1,)</f>
        <v>#N/A</v>
      </c>
      <c r="N4293" s="317"/>
    </row>
    <row r="4294" spans="1:14">
      <c r="A4294" s="317" t="str">
        <f>_xlfn.XLOOKUP(B4294,NRO!I:I,NRO!H:H)</f>
        <v>CAP</v>
      </c>
      <c r="B4294" s="317" t="s">
        <v>1058</v>
      </c>
      <c r="C4294" s="317" t="s">
        <v>3757</v>
      </c>
      <c r="D4294" s="317">
        <v>12.391450000000001</v>
      </c>
      <c r="E4294" s="317">
        <v>-16.738659999999999</v>
      </c>
      <c r="F4294" s="317">
        <v>0</v>
      </c>
      <c r="G4294" s="317">
        <v>8</v>
      </c>
      <c r="H4294" s="317">
        <v>0</v>
      </c>
      <c r="I4294" s="317">
        <v>0</v>
      </c>
      <c r="J4294" s="319" t="s">
        <v>17</v>
      </c>
      <c r="K4294" s="317" t="s">
        <v>5432</v>
      </c>
      <c r="L4294" s="317" t="s">
        <v>9776</v>
      </c>
      <c r="M4294" s="317" t="e">
        <f>VLOOKUP(L4294,[2]Feuil1!$F:$F,1,)</f>
        <v>#N/A</v>
      </c>
      <c r="N4294" s="317"/>
    </row>
    <row r="4295" spans="1:14">
      <c r="A4295" s="317" t="str">
        <f>_xlfn.XLOOKUP(B4295,NRO!I:I,NRO!H:H)</f>
        <v>THS</v>
      </c>
      <c r="B4295" s="317" t="s">
        <v>1132</v>
      </c>
      <c r="C4295" s="317" t="s">
        <v>4607</v>
      </c>
      <c r="D4295" s="317">
        <v>14.80029</v>
      </c>
      <c r="E4295" s="317">
        <v>-16.928290000000001</v>
      </c>
      <c r="F4295" s="317">
        <v>0</v>
      </c>
      <c r="G4295" s="317">
        <v>8</v>
      </c>
      <c r="H4295" s="317">
        <v>0</v>
      </c>
      <c r="I4295" s="317">
        <v>0</v>
      </c>
      <c r="J4295" s="320" t="s">
        <v>23</v>
      </c>
      <c r="K4295" s="317" t="s">
        <v>5432</v>
      </c>
      <c r="L4295" s="317" t="s">
        <v>9777</v>
      </c>
      <c r="M4295" s="317" t="e">
        <f>VLOOKUP(L4295,[2]Feuil1!$F:$F,1,)</f>
        <v>#N/A</v>
      </c>
      <c r="N4295" s="317"/>
    </row>
    <row r="4296" spans="1:14">
      <c r="A4296" s="317" t="str">
        <f>_xlfn.XLOOKUP(B4296,NRO!I:I,NRO!H:H)</f>
        <v>DMD</v>
      </c>
      <c r="B4296" s="317" t="s">
        <v>1538</v>
      </c>
      <c r="C4296" s="317" t="s">
        <v>3713</v>
      </c>
      <c r="D4296" s="317">
        <v>14.73054</v>
      </c>
      <c r="E4296" s="317">
        <v>-17.181950000000001</v>
      </c>
      <c r="F4296" s="317">
        <v>0</v>
      </c>
      <c r="G4296" s="317">
        <v>8</v>
      </c>
      <c r="H4296" s="317">
        <v>0</v>
      </c>
      <c r="I4296" s="317">
        <v>0</v>
      </c>
      <c r="J4296" s="318" t="s">
        <v>12</v>
      </c>
      <c r="K4296" s="317" t="s">
        <v>5432</v>
      </c>
      <c r="L4296" s="317" t="s">
        <v>9778</v>
      </c>
      <c r="M4296" s="317" t="str">
        <f>VLOOKUP(L4296,[2]Feuil1!$F:$F,1,)</f>
        <v>O_DMD_N09_PBO59_7</v>
      </c>
      <c r="N4296" s="317"/>
    </row>
    <row r="4297" spans="1:14">
      <c r="A4297" s="317" t="str">
        <f>_xlfn.XLOOKUP(B4297,NRO!I:I,NRO!H:H)</f>
        <v>NGA</v>
      </c>
      <c r="B4297" s="317" t="s">
        <v>571</v>
      </c>
      <c r="C4297" s="317" t="s">
        <v>5416</v>
      </c>
      <c r="D4297" s="317">
        <v>16.029219999999999</v>
      </c>
      <c r="E4297" s="317">
        <v>-16.44557</v>
      </c>
      <c r="F4297" s="317">
        <v>0</v>
      </c>
      <c r="G4297" s="317">
        <v>6</v>
      </c>
      <c r="H4297" s="317">
        <v>0</v>
      </c>
      <c r="I4297" s="317">
        <v>0</v>
      </c>
      <c r="J4297" s="321" t="s">
        <v>26</v>
      </c>
      <c r="K4297" s="317" t="s">
        <v>5432</v>
      </c>
      <c r="L4297" s="317" t="s">
        <v>9779</v>
      </c>
      <c r="M4297" s="317" t="e">
        <f>VLOOKUP(L4297,[2]Feuil1!$F:$F,1,)</f>
        <v>#N/A</v>
      </c>
      <c r="N4297" s="317"/>
    </row>
    <row r="4298" spans="1:14">
      <c r="A4298" s="317" t="str">
        <f>_xlfn.XLOOKUP(B4298,NRO!I:I,NRO!H:H)</f>
        <v>MBR</v>
      </c>
      <c r="B4298" s="317" t="s">
        <v>742</v>
      </c>
      <c r="C4298" s="317" t="s">
        <v>4694</v>
      </c>
      <c r="D4298" s="317">
        <v>14.35548</v>
      </c>
      <c r="E4298" s="317">
        <v>-16.93169</v>
      </c>
      <c r="F4298" s="317">
        <v>0</v>
      </c>
      <c r="G4298" s="317">
        <v>6</v>
      </c>
      <c r="H4298" s="317">
        <v>0</v>
      </c>
      <c r="I4298" s="317">
        <v>0</v>
      </c>
      <c r="J4298" s="320" t="s">
        <v>23</v>
      </c>
      <c r="K4298" s="317" t="s">
        <v>5432</v>
      </c>
      <c r="L4298" s="317" t="s">
        <v>9780</v>
      </c>
      <c r="M4298" s="317" t="e">
        <f>VLOOKUP(L4298,[2]Feuil1!$F:$F,1,)</f>
        <v>#N/A</v>
      </c>
      <c r="N4298" s="317"/>
    </row>
    <row r="4299" spans="1:14">
      <c r="A4299" s="317" t="str">
        <f>_xlfn.XLOOKUP(B4299,NRO!I:I,NRO!H:H)</f>
        <v>NFO</v>
      </c>
      <c r="B4299" s="317" t="s">
        <v>228</v>
      </c>
      <c r="C4299" s="317" t="s">
        <v>4324</v>
      </c>
      <c r="D4299" s="317">
        <v>14.748842</v>
      </c>
      <c r="E4299" s="317">
        <v>-17.455953999999998</v>
      </c>
      <c r="F4299" s="317">
        <v>0</v>
      </c>
      <c r="G4299" s="317">
        <v>6</v>
      </c>
      <c r="H4299" s="317">
        <v>0</v>
      </c>
      <c r="I4299" s="317">
        <v>0</v>
      </c>
      <c r="J4299" s="317" t="s">
        <v>19</v>
      </c>
      <c r="K4299" s="317" t="s">
        <v>5432</v>
      </c>
      <c r="L4299" s="317" t="s">
        <v>9781</v>
      </c>
      <c r="M4299" s="317" t="e">
        <f>VLOOKUP(L4299,[2]Feuil1!$F:$F,1,)</f>
        <v>#N/A</v>
      </c>
      <c r="N4299" s="317"/>
    </row>
    <row r="4300" spans="1:14">
      <c r="A4300" s="317" t="str">
        <f>_xlfn.XLOOKUP(B4300,NRO!I:I,NRO!H:H)</f>
        <v>THS</v>
      </c>
      <c r="B4300" s="317" t="s">
        <v>878</v>
      </c>
      <c r="C4300" s="317" t="s">
        <v>5417</v>
      </c>
      <c r="D4300" s="317">
        <v>14.77148</v>
      </c>
      <c r="E4300" s="317">
        <v>-16.954840000000001</v>
      </c>
      <c r="F4300" s="317">
        <v>0</v>
      </c>
      <c r="G4300" s="317">
        <v>6</v>
      </c>
      <c r="H4300" s="317">
        <v>0</v>
      </c>
      <c r="I4300" s="317">
        <v>0</v>
      </c>
      <c r="J4300" s="320" t="s">
        <v>23</v>
      </c>
      <c r="K4300" s="317" t="s">
        <v>5432</v>
      </c>
      <c r="L4300" s="317" t="s">
        <v>9782</v>
      </c>
      <c r="M4300" s="317" t="e">
        <f>VLOOKUP(L4300,[2]Feuil1!$F:$F,1,)</f>
        <v>#N/A</v>
      </c>
      <c r="N4300" s="317"/>
    </row>
    <row r="4301" spans="1:14">
      <c r="A4301" s="317" t="str">
        <f>_xlfn.XLOOKUP(B4301,NRO!I:I,NRO!H:H)</f>
        <v>KMR</v>
      </c>
      <c r="B4301" s="317" t="s">
        <v>778</v>
      </c>
      <c r="C4301" s="317" t="s">
        <v>3934</v>
      </c>
      <c r="D4301" s="317">
        <v>14.79003</v>
      </c>
      <c r="E4301" s="317">
        <v>-17.331440000000001</v>
      </c>
      <c r="F4301" s="317">
        <v>0</v>
      </c>
      <c r="G4301" s="317">
        <v>6</v>
      </c>
      <c r="H4301" s="317">
        <v>0</v>
      </c>
      <c r="I4301" s="317">
        <v>0</v>
      </c>
      <c r="J4301" s="318" t="s">
        <v>12</v>
      </c>
      <c r="K4301" s="317" t="s">
        <v>5432</v>
      </c>
      <c r="L4301" s="317" t="s">
        <v>9783</v>
      </c>
      <c r="M4301" s="317" t="e">
        <f>VLOOKUP(L4301,[2]Feuil1!$F:$F,1,)</f>
        <v>#N/A</v>
      </c>
      <c r="N4301" s="317"/>
    </row>
    <row r="4302" spans="1:14">
      <c r="A4302" s="317" t="str">
        <f>_xlfn.XLOOKUP(B4302,NRO!I:I,NRO!H:H)</f>
        <v>TIA</v>
      </c>
      <c r="B4302" s="317" t="s">
        <v>989</v>
      </c>
      <c r="C4302" s="317" t="s">
        <v>3912</v>
      </c>
      <c r="D4302" s="317">
        <v>14.740170000000001</v>
      </c>
      <c r="E4302" s="317">
        <v>-17.35521</v>
      </c>
      <c r="F4302" s="317">
        <v>0</v>
      </c>
      <c r="G4302" s="317">
        <v>8</v>
      </c>
      <c r="H4302" s="317">
        <v>0</v>
      </c>
      <c r="I4302" s="317">
        <v>0</v>
      </c>
      <c r="J4302" s="318" t="s">
        <v>12</v>
      </c>
      <c r="K4302" s="317" t="s">
        <v>5432</v>
      </c>
      <c r="L4302" s="317" t="s">
        <v>9784</v>
      </c>
      <c r="M4302" s="317" t="e">
        <f>VLOOKUP(L4302,[2]Feuil1!$F:$F,1,)</f>
        <v>#N/A</v>
      </c>
      <c r="N4302" s="317"/>
    </row>
    <row r="4303" spans="1:14">
      <c r="A4303" s="317" t="str">
        <f>_xlfn.XLOOKUP(B4303,NRO!I:I,NRO!H:H)</f>
        <v>KLK</v>
      </c>
      <c r="B4303" s="317" t="s">
        <v>1045</v>
      </c>
      <c r="C4303" s="317" t="s">
        <v>3830</v>
      </c>
      <c r="D4303" s="317">
        <v>14.142659999999999</v>
      </c>
      <c r="E4303" s="317">
        <v>-16.072469999999999</v>
      </c>
      <c r="F4303" s="317">
        <v>0</v>
      </c>
      <c r="G4303" s="317">
        <v>8</v>
      </c>
      <c r="H4303" s="317">
        <v>0</v>
      </c>
      <c r="I4303" s="317">
        <v>0</v>
      </c>
      <c r="J4303" s="322" t="s">
        <v>41</v>
      </c>
      <c r="K4303" s="317" t="s">
        <v>5432</v>
      </c>
      <c r="L4303" s="317" t="s">
        <v>9785</v>
      </c>
      <c r="M4303" s="317" t="e">
        <f>VLOOKUP(L4303,[2]Feuil1!$F:$F,1,)</f>
        <v>#N/A</v>
      </c>
      <c r="N4303" s="317"/>
    </row>
    <row r="4304" spans="1:14">
      <c r="A4304" s="317" t="str">
        <f>_xlfn.XLOOKUP(B4304,NRO!I:I,NRO!H:H)</f>
        <v>BGY</v>
      </c>
      <c r="B4304" s="317" t="s">
        <v>1081</v>
      </c>
      <c r="C4304" s="317" t="s">
        <v>5418</v>
      </c>
      <c r="D4304" s="317">
        <v>14.692780000000001</v>
      </c>
      <c r="E4304" s="317">
        <v>-17.22709</v>
      </c>
      <c r="F4304" s="317">
        <v>0</v>
      </c>
      <c r="G4304" s="317">
        <v>8</v>
      </c>
      <c r="H4304" s="317">
        <v>0</v>
      </c>
      <c r="I4304" s="317">
        <v>0</v>
      </c>
      <c r="J4304" s="318" t="s">
        <v>12</v>
      </c>
      <c r="K4304" s="317" t="s">
        <v>5432</v>
      </c>
      <c r="L4304" s="317" t="s">
        <v>9786</v>
      </c>
      <c r="M4304" s="317" t="e">
        <f>VLOOKUP(L4304,[2]Feuil1!$F:$F,1,)</f>
        <v>#N/A</v>
      </c>
      <c r="N4304" s="317"/>
    </row>
    <row r="4305" spans="1:14">
      <c r="A4305" s="317" t="str">
        <f>_xlfn.XLOOKUP(B4305,NRO!I:I,NRO!H:H)</f>
        <v>GMB</v>
      </c>
      <c r="B4305" s="317" t="s">
        <v>1690</v>
      </c>
      <c r="C4305" s="317" t="s">
        <v>4827</v>
      </c>
      <c r="D4305" s="317">
        <v>14.4274</v>
      </c>
      <c r="E4305" s="317">
        <v>-16.950780000000002</v>
      </c>
      <c r="F4305" s="317">
        <v>0</v>
      </c>
      <c r="G4305" s="317">
        <v>6</v>
      </c>
      <c r="H4305" s="317">
        <v>0</v>
      </c>
      <c r="I4305" s="317">
        <v>0</v>
      </c>
      <c r="J4305" s="320" t="s">
        <v>23</v>
      </c>
      <c r="K4305" s="317" t="s">
        <v>5432</v>
      </c>
      <c r="L4305" s="317" t="s">
        <v>9787</v>
      </c>
      <c r="M4305" s="317" t="e">
        <f>VLOOKUP(L4305,[2]Feuil1!$F:$F,1,)</f>
        <v>#N/A</v>
      </c>
      <c r="N4305" s="317"/>
    </row>
    <row r="4306" spans="1:14">
      <c r="A4306" s="317" t="str">
        <f>_xlfn.XLOOKUP(B4306,NRO!I:I,NRO!H:H)</f>
        <v>ALM</v>
      </c>
      <c r="B4306" s="317" t="s">
        <v>257</v>
      </c>
      <c r="C4306" s="317" t="s">
        <v>3948</v>
      </c>
      <c r="D4306" s="317">
        <v>14.742100000000001</v>
      </c>
      <c r="E4306" s="317">
        <v>-17.509799999999998</v>
      </c>
      <c r="F4306" s="317">
        <v>0</v>
      </c>
      <c r="G4306" s="317">
        <v>6</v>
      </c>
      <c r="H4306" s="317">
        <v>0</v>
      </c>
      <c r="I4306" s="317">
        <v>0</v>
      </c>
      <c r="J4306" s="317" t="s">
        <v>19</v>
      </c>
      <c r="K4306" s="317" t="s">
        <v>5432</v>
      </c>
      <c r="L4306" s="317" t="s">
        <v>9788</v>
      </c>
      <c r="M4306" s="317" t="e">
        <f>VLOOKUP(L4306,[2]Feuil1!$F:$F,1,)</f>
        <v>#N/A</v>
      </c>
      <c r="N4306" s="317"/>
    </row>
    <row r="4307" spans="1:14">
      <c r="A4307" s="317" t="str">
        <f>_xlfn.XLOOKUP(B4307,NRO!I:I,NRO!H:H)</f>
        <v>KLK</v>
      </c>
      <c r="B4307" s="317" t="s">
        <v>1636</v>
      </c>
      <c r="C4307" s="317" t="s">
        <v>4013</v>
      </c>
      <c r="D4307" s="317">
        <v>14.13447</v>
      </c>
      <c r="E4307" s="317">
        <v>-16.072990000000001</v>
      </c>
      <c r="F4307" s="317">
        <v>0</v>
      </c>
      <c r="G4307" s="317">
        <v>8</v>
      </c>
      <c r="H4307" s="317">
        <v>0</v>
      </c>
      <c r="I4307" s="317">
        <v>0</v>
      </c>
      <c r="J4307" s="322" t="s">
        <v>41</v>
      </c>
      <c r="K4307" s="317" t="s">
        <v>5432</v>
      </c>
      <c r="L4307" s="317" t="s">
        <v>9789</v>
      </c>
      <c r="M4307" s="317" t="e">
        <f>VLOOKUP(L4307,[2]Feuil1!$F:$F,1,)</f>
        <v>#N/A</v>
      </c>
      <c r="N4307" s="317"/>
    </row>
    <row r="4308" spans="1:14">
      <c r="A4308" s="317" t="str">
        <f>_xlfn.XLOOKUP(B4308,NRO!I:I,NRO!H:H)</f>
        <v>SEB</v>
      </c>
      <c r="B4308" s="317" t="s">
        <v>1548</v>
      </c>
      <c r="C4308" s="317" t="s">
        <v>3784</v>
      </c>
      <c r="D4308" s="317">
        <v>14.729240000000001</v>
      </c>
      <c r="E4308" s="317">
        <v>-17.15587</v>
      </c>
      <c r="F4308" s="317">
        <v>0</v>
      </c>
      <c r="G4308" s="317">
        <v>8</v>
      </c>
      <c r="H4308" s="317">
        <v>0</v>
      </c>
      <c r="I4308" s="317">
        <v>0</v>
      </c>
      <c r="J4308" s="318" t="s">
        <v>12</v>
      </c>
      <c r="K4308" s="317" t="s">
        <v>5432</v>
      </c>
      <c r="L4308" s="317" t="s">
        <v>9790</v>
      </c>
      <c r="M4308" s="317" t="e">
        <f>VLOOKUP(L4308,[2]Feuil1!$F:$F,1,)</f>
        <v>#N/A</v>
      </c>
      <c r="N4308" s="317"/>
    </row>
    <row r="4309" spans="1:14">
      <c r="A4309" s="317" t="str">
        <f>_xlfn.XLOOKUP(B4309,NRO!I:I,NRO!H:H)</f>
        <v>TBM</v>
      </c>
      <c r="B4309" s="317" t="s">
        <v>1482</v>
      </c>
      <c r="C4309" s="317" t="s">
        <v>3916</v>
      </c>
      <c r="D4309" s="317">
        <v>14.876810000000001</v>
      </c>
      <c r="E4309" s="317">
        <v>-15.833069999999999</v>
      </c>
      <c r="F4309" s="317">
        <v>0</v>
      </c>
      <c r="G4309" s="317">
        <v>8</v>
      </c>
      <c r="H4309" s="317">
        <v>0</v>
      </c>
      <c r="I4309" s="317">
        <v>0</v>
      </c>
      <c r="J4309" s="320" t="s">
        <v>5430</v>
      </c>
      <c r="K4309" s="317" t="s">
        <v>5432</v>
      </c>
      <c r="L4309" s="317" t="s">
        <v>9791</v>
      </c>
      <c r="M4309" s="317" t="e">
        <f>VLOOKUP(L4309,[2]Feuil1!$F:$F,1,)</f>
        <v>#N/A</v>
      </c>
      <c r="N4309" s="317"/>
    </row>
    <row r="4310" spans="1:14">
      <c r="A4310" s="317" t="str">
        <f>_xlfn.XLOOKUP(B4310,NRO!I:I,NRO!H:H)</f>
        <v>SDF</v>
      </c>
      <c r="B4310" s="317" t="s">
        <v>454</v>
      </c>
      <c r="C4310" s="317" t="s">
        <v>4066</v>
      </c>
      <c r="D4310" s="317">
        <v>14.727550000000001</v>
      </c>
      <c r="E4310" s="317">
        <v>-17.458960000000001</v>
      </c>
      <c r="F4310" s="317">
        <v>0</v>
      </c>
      <c r="G4310" s="317">
        <v>6</v>
      </c>
      <c r="H4310" s="317">
        <v>0</v>
      </c>
      <c r="I4310" s="317">
        <v>0</v>
      </c>
      <c r="J4310" s="317" t="s">
        <v>19</v>
      </c>
      <c r="K4310" s="317" t="s">
        <v>5432</v>
      </c>
      <c r="L4310" s="317" t="s">
        <v>9792</v>
      </c>
      <c r="M4310" s="317" t="str">
        <f>VLOOKUP(L4310,[2]Feuil1!$F:$F,1,)</f>
        <v>O_SDF_K09_154-155_7</v>
      </c>
      <c r="N4310" s="317"/>
    </row>
    <row r="4311" spans="1:14">
      <c r="A4311" s="317" t="str">
        <f>_xlfn.XLOOKUP(B4311,NRO!I:I,NRO!H:H)</f>
        <v>GDW</v>
      </c>
      <c r="B4311" s="317" t="s">
        <v>692</v>
      </c>
      <c r="C4311" s="317" t="s">
        <v>3811</v>
      </c>
      <c r="D4311" s="317">
        <v>14.77965</v>
      </c>
      <c r="E4311" s="317">
        <v>-17.398530000000001</v>
      </c>
      <c r="F4311" s="317">
        <v>0</v>
      </c>
      <c r="G4311" s="317">
        <v>6</v>
      </c>
      <c r="H4311" s="317">
        <v>0</v>
      </c>
      <c r="I4311" s="317">
        <v>0</v>
      </c>
      <c r="J4311" s="318" t="s">
        <v>12</v>
      </c>
      <c r="K4311" s="317" t="s">
        <v>5432</v>
      </c>
      <c r="L4311" s="317" t="s">
        <v>9793</v>
      </c>
      <c r="M4311" s="317" t="e">
        <f>VLOOKUP(L4311,[2]Feuil1!$F:$F,1,)</f>
        <v>#N/A</v>
      </c>
      <c r="N4311" s="317"/>
    </row>
    <row r="4312" spans="1:14">
      <c r="A4312" s="317" t="str">
        <f>_xlfn.XLOOKUP(B4312,NRO!I:I,NRO!H:H)</f>
        <v>GMB</v>
      </c>
      <c r="B4312" s="317" t="s">
        <v>1295</v>
      </c>
      <c r="C4312" s="317" t="s">
        <v>3923</v>
      </c>
      <c r="D4312" s="317">
        <v>14.447760000000001</v>
      </c>
      <c r="E4312" s="317">
        <v>-16.970369999999999</v>
      </c>
      <c r="F4312" s="317">
        <v>0</v>
      </c>
      <c r="G4312" s="317">
        <v>8</v>
      </c>
      <c r="H4312" s="317">
        <v>0</v>
      </c>
      <c r="I4312" s="317">
        <v>0</v>
      </c>
      <c r="J4312" s="320" t="s">
        <v>23</v>
      </c>
      <c r="K4312" s="317" t="s">
        <v>5432</v>
      </c>
      <c r="L4312" s="317" t="s">
        <v>9794</v>
      </c>
      <c r="M4312" s="317" t="e">
        <f>VLOOKUP(L4312,[2]Feuil1!$F:$F,1,)</f>
        <v>#N/A</v>
      </c>
      <c r="N4312" s="317"/>
    </row>
    <row r="4313" spans="1:14">
      <c r="A4313" s="317" t="str">
        <f>_xlfn.XLOOKUP(B4313,NRO!I:I,NRO!H:H)</f>
        <v>MED</v>
      </c>
      <c r="B4313" s="317" t="s">
        <v>140</v>
      </c>
      <c r="C4313" s="317" t="s">
        <v>4249</v>
      </c>
      <c r="D4313" s="317">
        <v>14.672504</v>
      </c>
      <c r="E4313" s="317">
        <v>-17.433198000000001</v>
      </c>
      <c r="F4313" s="317">
        <v>0</v>
      </c>
      <c r="G4313" s="317">
        <v>6</v>
      </c>
      <c r="H4313" s="317">
        <v>0</v>
      </c>
      <c r="I4313" s="317">
        <v>0</v>
      </c>
      <c r="J4313" s="317" t="s">
        <v>19</v>
      </c>
      <c r="K4313" s="317" t="s">
        <v>5432</v>
      </c>
      <c r="L4313" s="317" t="s">
        <v>9795</v>
      </c>
      <c r="M4313" s="317" t="e">
        <f>VLOOKUP(L4313,[2]Feuil1!$F:$F,1,)</f>
        <v>#N/A</v>
      </c>
      <c r="N4313" s="317"/>
    </row>
    <row r="4314" spans="1:14">
      <c r="A4314" s="317" t="str">
        <f>_xlfn.XLOOKUP(B4314,NRO!I:I,NRO!H:H)</f>
        <v>MBR</v>
      </c>
      <c r="B4314" s="317" t="s">
        <v>735</v>
      </c>
      <c r="C4314" s="317" t="s">
        <v>5419</v>
      </c>
      <c r="D4314" s="317">
        <v>14.413259999999999</v>
      </c>
      <c r="E4314" s="317">
        <v>-16.968360000000001</v>
      </c>
      <c r="F4314" s="317">
        <v>0</v>
      </c>
      <c r="G4314" s="317">
        <v>6</v>
      </c>
      <c r="H4314" s="317">
        <v>0</v>
      </c>
      <c r="I4314" s="317">
        <v>0</v>
      </c>
      <c r="J4314" s="320" t="s">
        <v>23</v>
      </c>
      <c r="K4314" s="317" t="s">
        <v>5432</v>
      </c>
      <c r="L4314" s="317" t="s">
        <v>9796</v>
      </c>
      <c r="M4314" s="317" t="e">
        <f>VLOOKUP(L4314,[2]Feuil1!$F:$F,1,)</f>
        <v>#N/A</v>
      </c>
      <c r="N4314" s="317"/>
    </row>
    <row r="4315" spans="1:14">
      <c r="A4315" s="317" t="str">
        <f>_xlfn.XLOOKUP(B4315,NRO!I:I,NRO!H:H)</f>
        <v>THS</v>
      </c>
      <c r="B4315" s="317" t="s">
        <v>875</v>
      </c>
      <c r="C4315" s="317" t="s">
        <v>4824</v>
      </c>
      <c r="D4315" s="317">
        <v>14.810689999999999</v>
      </c>
      <c r="E4315" s="317">
        <v>-16.923380000000002</v>
      </c>
      <c r="F4315" s="317">
        <v>0</v>
      </c>
      <c r="G4315" s="317">
        <v>6</v>
      </c>
      <c r="H4315" s="317">
        <v>0</v>
      </c>
      <c r="I4315" s="317">
        <v>0</v>
      </c>
      <c r="J4315" s="320" t="s">
        <v>23</v>
      </c>
      <c r="K4315" s="317" t="s">
        <v>5432</v>
      </c>
      <c r="L4315" s="317" t="s">
        <v>9797</v>
      </c>
      <c r="M4315" s="317" t="e">
        <f>VLOOKUP(L4315,[2]Feuil1!$F:$F,1,)</f>
        <v>#N/A</v>
      </c>
      <c r="N4315" s="317"/>
    </row>
    <row r="4316" spans="1:14">
      <c r="A4316" s="317" t="str">
        <f>_xlfn.XLOOKUP(B4316,NRO!I:I,NRO!H:H)</f>
        <v>SDF</v>
      </c>
      <c r="B4316" s="317" t="s">
        <v>388</v>
      </c>
      <c r="C4316" s="317" t="s">
        <v>3976</v>
      </c>
      <c r="D4316" s="317">
        <v>14.73638</v>
      </c>
      <c r="E4316" s="317">
        <v>-17.463950000000001</v>
      </c>
      <c r="F4316" s="317">
        <v>0</v>
      </c>
      <c r="G4316" s="317">
        <v>6</v>
      </c>
      <c r="H4316" s="317">
        <v>0</v>
      </c>
      <c r="I4316" s="317">
        <v>0</v>
      </c>
      <c r="J4316" s="317" t="s">
        <v>19</v>
      </c>
      <c r="K4316" s="317" t="s">
        <v>5432</v>
      </c>
      <c r="L4316" s="317" t="s">
        <v>9798</v>
      </c>
      <c r="M4316" s="317" t="e">
        <f>VLOOKUP(L4316,[2]Feuil1!$F:$F,1,)</f>
        <v>#N/A</v>
      </c>
      <c r="N4316" s="317"/>
    </row>
    <row r="4317" spans="1:14">
      <c r="A4317" s="317" t="str">
        <f>_xlfn.XLOOKUP(B4317,NRO!I:I,NRO!H:H)</f>
        <v>CAM</v>
      </c>
      <c r="B4317" s="317" t="s">
        <v>326</v>
      </c>
      <c r="C4317" s="317" t="s">
        <v>3816</v>
      </c>
      <c r="D4317" s="317">
        <v>14.770770000000001</v>
      </c>
      <c r="E4317" s="317">
        <v>-17.411750000000001</v>
      </c>
      <c r="F4317" s="317">
        <v>0</v>
      </c>
      <c r="G4317" s="317">
        <v>6</v>
      </c>
      <c r="H4317" s="317">
        <v>0</v>
      </c>
      <c r="I4317" s="317">
        <v>0</v>
      </c>
      <c r="J4317" s="318" t="s">
        <v>12</v>
      </c>
      <c r="K4317" s="317" t="s">
        <v>5432</v>
      </c>
      <c r="L4317" s="317" t="s">
        <v>9799</v>
      </c>
      <c r="M4317" s="317" t="e">
        <f>VLOOKUP(L4317,[2]Feuil1!$F:$F,1,)</f>
        <v>#N/A</v>
      </c>
      <c r="N4317" s="317"/>
    </row>
    <row r="4318" spans="1:14">
      <c r="A4318" s="317" t="str">
        <f>_xlfn.XLOOKUP(B4318,NRO!I:I,NRO!H:H)</f>
        <v>TBM</v>
      </c>
      <c r="B4318" s="317" t="s">
        <v>1524</v>
      </c>
      <c r="C4318" s="317" t="s">
        <v>3916</v>
      </c>
      <c r="D4318" s="317">
        <v>14.8706</v>
      </c>
      <c r="E4318" s="317">
        <v>-15.834709999999999</v>
      </c>
      <c r="F4318" s="317">
        <v>0</v>
      </c>
      <c r="G4318" s="317">
        <v>8</v>
      </c>
      <c r="H4318" s="317">
        <v>0</v>
      </c>
      <c r="I4318" s="317">
        <v>0</v>
      </c>
      <c r="J4318" s="320" t="s">
        <v>5430</v>
      </c>
      <c r="K4318" s="317" t="s">
        <v>5432</v>
      </c>
      <c r="L4318" s="317" t="s">
        <v>9800</v>
      </c>
      <c r="M4318" s="317" t="e">
        <f>VLOOKUP(L4318,[2]Feuil1!$F:$F,1,)</f>
        <v>#N/A</v>
      </c>
      <c r="N4318" s="317"/>
    </row>
    <row r="4319" spans="1:14">
      <c r="A4319" s="317" t="str">
        <f>_xlfn.XLOOKUP(B4319,NRO!I:I,NRO!H:H)</f>
        <v>MBO</v>
      </c>
      <c r="B4319" s="317" t="s">
        <v>1689</v>
      </c>
      <c r="C4319" s="317" t="s">
        <v>4570</v>
      </c>
      <c r="D4319" s="317">
        <v>15.115349999999999</v>
      </c>
      <c r="E4319" s="317">
        <v>-16.880030000000001</v>
      </c>
      <c r="F4319" s="317">
        <v>0</v>
      </c>
      <c r="G4319" s="317">
        <v>6</v>
      </c>
      <c r="H4319" s="317">
        <v>0</v>
      </c>
      <c r="I4319" s="317">
        <v>0</v>
      </c>
      <c r="J4319" s="320" t="s">
        <v>23</v>
      </c>
      <c r="K4319" s="317" t="s">
        <v>5432</v>
      </c>
      <c r="L4319" s="317" t="s">
        <v>9801</v>
      </c>
      <c r="M4319" s="317" t="e">
        <f>VLOOKUP(L4319,[2]Feuil1!$F:$F,1,)</f>
        <v>#N/A</v>
      </c>
      <c r="N4319" s="317"/>
    </row>
    <row r="4320" spans="1:14">
      <c r="A4320" s="317" t="str">
        <f>_xlfn.XLOOKUP(B4320,NRO!I:I,NRO!H:H)</f>
        <v>MBO</v>
      </c>
      <c r="B4320" s="317" t="s">
        <v>1689</v>
      </c>
      <c r="C4320" s="317" t="s">
        <v>4885</v>
      </c>
      <c r="D4320" s="317">
        <v>15.1151</v>
      </c>
      <c r="E4320" s="317">
        <v>-16.880420000000001</v>
      </c>
      <c r="F4320" s="317">
        <v>0</v>
      </c>
      <c r="G4320" s="317">
        <v>6</v>
      </c>
      <c r="H4320" s="317">
        <v>0</v>
      </c>
      <c r="I4320" s="317">
        <v>0</v>
      </c>
      <c r="J4320" s="320" t="s">
        <v>23</v>
      </c>
      <c r="K4320" s="317" t="s">
        <v>5432</v>
      </c>
      <c r="L4320" s="317" t="s">
        <v>9802</v>
      </c>
      <c r="M4320" s="317" t="e">
        <f>VLOOKUP(L4320,[2]Feuil1!$F:$F,1,)</f>
        <v>#N/A</v>
      </c>
      <c r="N4320" s="317"/>
    </row>
    <row r="4321" spans="1:14">
      <c r="A4321" s="317" t="str">
        <f>_xlfn.XLOOKUP(B4321,NRO!I:I,NRO!H:H)</f>
        <v>REP</v>
      </c>
      <c r="B4321" s="317" t="s">
        <v>146</v>
      </c>
      <c r="C4321" s="317" t="s">
        <v>4033</v>
      </c>
      <c r="D4321" s="317">
        <v>14.667630000000001</v>
      </c>
      <c r="E4321" s="317">
        <v>-17.438210000000002</v>
      </c>
      <c r="F4321" s="317">
        <v>0</v>
      </c>
      <c r="G4321" s="317">
        <v>6</v>
      </c>
      <c r="H4321" s="317">
        <v>0</v>
      </c>
      <c r="I4321" s="317">
        <v>0</v>
      </c>
      <c r="J4321" s="317" t="s">
        <v>19</v>
      </c>
      <c r="K4321" s="317" t="s">
        <v>5432</v>
      </c>
      <c r="L4321" s="317" t="s">
        <v>9803</v>
      </c>
      <c r="M4321" s="317" t="e">
        <f>VLOOKUP(L4321,[2]Feuil1!$F:$F,1,)</f>
        <v>#N/A</v>
      </c>
      <c r="N4321" s="317"/>
    </row>
    <row r="4322" spans="1:14">
      <c r="A4322" s="317" t="str">
        <f>_xlfn.XLOOKUP(B4322,NRO!I:I,NRO!H:H)</f>
        <v>ZIG</v>
      </c>
      <c r="B4322" s="317" t="s">
        <v>684</v>
      </c>
      <c r="C4322" s="317" t="s">
        <v>3717</v>
      </c>
      <c r="D4322" s="317">
        <v>12.390750000000001</v>
      </c>
      <c r="E4322" s="317">
        <v>-16.740549999999999</v>
      </c>
      <c r="F4322" s="317">
        <v>0</v>
      </c>
      <c r="G4322" s="317">
        <v>8</v>
      </c>
      <c r="H4322" s="317">
        <v>0</v>
      </c>
      <c r="I4322" s="317">
        <v>0</v>
      </c>
      <c r="J4322" s="319" t="s">
        <v>17</v>
      </c>
      <c r="K4322" s="317" t="s">
        <v>5432</v>
      </c>
      <c r="L4322" s="317" t="s">
        <v>9804</v>
      </c>
      <c r="M4322" s="317" t="e">
        <f>VLOOKUP(L4322,[2]Feuil1!$F:$F,1,)</f>
        <v>#N/A</v>
      </c>
      <c r="N4322" s="317"/>
    </row>
    <row r="4323" spans="1:14">
      <c r="A4323" s="317" t="str">
        <f>_xlfn.XLOOKUP(B4323,NRO!I:I,NRO!H:H)</f>
        <v>SDF</v>
      </c>
      <c r="B4323" s="317" t="s">
        <v>415</v>
      </c>
      <c r="C4323" s="317" t="s">
        <v>3859</v>
      </c>
      <c r="D4323" s="317">
        <v>14.726089999999999</v>
      </c>
      <c r="E4323" s="317">
        <v>-17.464780000000001</v>
      </c>
      <c r="F4323" s="317">
        <v>0</v>
      </c>
      <c r="G4323" s="317">
        <v>6</v>
      </c>
      <c r="H4323" s="317">
        <v>0</v>
      </c>
      <c r="I4323" s="317">
        <v>0</v>
      </c>
      <c r="J4323" s="317" t="s">
        <v>19</v>
      </c>
      <c r="K4323" s="317" t="s">
        <v>5432</v>
      </c>
      <c r="L4323" s="317" t="s">
        <v>9805</v>
      </c>
      <c r="M4323" s="317" t="e">
        <f>VLOOKUP(L4323,[2]Feuil1!$F:$F,1,)</f>
        <v>#N/A</v>
      </c>
      <c r="N4323" s="317"/>
    </row>
    <row r="4324" spans="1:14">
      <c r="A4324" s="317" t="str">
        <f>_xlfn.XLOOKUP(B4324,NRO!I:I,NRO!H:H)</f>
        <v>TIV</v>
      </c>
      <c r="B4324" s="317" t="s">
        <v>931</v>
      </c>
      <c r="C4324" s="317" t="s">
        <v>5420</v>
      </c>
      <c r="D4324" s="317">
        <v>14.78298</v>
      </c>
      <c r="E4324" s="317">
        <v>-16.93169</v>
      </c>
      <c r="F4324" s="317">
        <v>0</v>
      </c>
      <c r="G4324" s="317">
        <v>8</v>
      </c>
      <c r="H4324" s="317">
        <v>0</v>
      </c>
      <c r="I4324" s="317">
        <v>0</v>
      </c>
      <c r="J4324" s="320" t="s">
        <v>23</v>
      </c>
      <c r="K4324" s="317" t="s">
        <v>5432</v>
      </c>
      <c r="L4324" s="317" t="s">
        <v>9806</v>
      </c>
      <c r="M4324" s="317" t="e">
        <f>VLOOKUP(L4324,[2]Feuil1!$F:$F,1,)</f>
        <v>#N/A</v>
      </c>
      <c r="N4324" s="317"/>
    </row>
    <row r="4325" spans="1:14">
      <c r="A4325" s="317" t="str">
        <f>_xlfn.XLOOKUP(B4325,NRO!I:I,NRO!H:H)</f>
        <v>SGK</v>
      </c>
      <c r="B4325" s="317" t="s">
        <v>801</v>
      </c>
      <c r="C4325" s="317" t="s">
        <v>3757</v>
      </c>
      <c r="D4325" s="317">
        <v>14.769220000000001</v>
      </c>
      <c r="E4325" s="317">
        <v>-17.215170000000001</v>
      </c>
      <c r="F4325" s="317">
        <v>0</v>
      </c>
      <c r="G4325" s="317">
        <v>8</v>
      </c>
      <c r="H4325" s="317">
        <v>0</v>
      </c>
      <c r="I4325" s="317">
        <v>0</v>
      </c>
      <c r="J4325" s="318" t="s">
        <v>12</v>
      </c>
      <c r="K4325" s="317" t="s">
        <v>5432</v>
      </c>
      <c r="L4325" s="317" t="s">
        <v>9807</v>
      </c>
      <c r="M4325" s="317" t="e">
        <f>VLOOKUP(L4325,[2]Feuil1!$F:$F,1,)</f>
        <v>#N/A</v>
      </c>
      <c r="N4325" s="317"/>
    </row>
    <row r="4326" spans="1:14">
      <c r="A4326" s="317" t="str">
        <f>_xlfn.XLOOKUP(B4326,NRO!I:I,NRO!H:H)</f>
        <v>ALM</v>
      </c>
      <c r="B4326" s="317" t="s">
        <v>181</v>
      </c>
      <c r="C4326" s="317" t="s">
        <v>5029</v>
      </c>
      <c r="D4326" s="317">
        <v>14.738659999999999</v>
      </c>
      <c r="E4326" s="317">
        <v>-17.515699999999999</v>
      </c>
      <c r="F4326" s="317">
        <v>0</v>
      </c>
      <c r="G4326" s="317">
        <v>6</v>
      </c>
      <c r="H4326" s="317">
        <v>0</v>
      </c>
      <c r="I4326" s="317">
        <v>0</v>
      </c>
      <c r="J4326" s="317" t="s">
        <v>19</v>
      </c>
      <c r="K4326" s="317" t="s">
        <v>5432</v>
      </c>
      <c r="L4326" s="317" t="s">
        <v>9808</v>
      </c>
      <c r="M4326" s="317" t="e">
        <f>VLOOKUP(L4326,[2]Feuil1!$F:$F,1,)</f>
        <v>#N/A</v>
      </c>
      <c r="N4326" s="317"/>
    </row>
    <row r="4327" spans="1:14">
      <c r="A4327" s="317" t="str">
        <f>_xlfn.XLOOKUP(B4327,NRO!I:I,NRO!H:H)</f>
        <v>THS</v>
      </c>
      <c r="B4327" s="317" t="s">
        <v>878</v>
      </c>
      <c r="C4327" s="317" t="s">
        <v>5421</v>
      </c>
      <c r="D4327" s="317">
        <v>14.77121</v>
      </c>
      <c r="E4327" s="317">
        <v>-16.956579999999999</v>
      </c>
      <c r="F4327" s="317">
        <v>0</v>
      </c>
      <c r="G4327" s="317">
        <v>6</v>
      </c>
      <c r="H4327" s="317">
        <v>0</v>
      </c>
      <c r="I4327" s="317">
        <v>0</v>
      </c>
      <c r="J4327" s="320" t="s">
        <v>23</v>
      </c>
      <c r="K4327" s="317" t="s">
        <v>5432</v>
      </c>
      <c r="L4327" s="317" t="s">
        <v>9809</v>
      </c>
      <c r="M4327" s="317" t="e">
        <f>VLOOKUP(L4327,[2]Feuil1!$F:$F,1,)</f>
        <v>#N/A</v>
      </c>
      <c r="N4327" s="317"/>
    </row>
    <row r="4328" spans="1:14">
      <c r="A4328" s="317" t="str">
        <f>_xlfn.XLOOKUP(B4328,NRO!I:I,NRO!H:H)</f>
        <v>MBR</v>
      </c>
      <c r="B4328" s="317" t="s">
        <v>742</v>
      </c>
      <c r="C4328" s="317" t="s">
        <v>4557</v>
      </c>
      <c r="D4328" s="317">
        <v>15.139659999999999</v>
      </c>
      <c r="E4328" s="317">
        <v>-16.875889999999998</v>
      </c>
      <c r="F4328" s="317">
        <v>0</v>
      </c>
      <c r="G4328" s="317">
        <v>6</v>
      </c>
      <c r="H4328" s="317">
        <v>0</v>
      </c>
      <c r="I4328" s="317">
        <v>0</v>
      </c>
      <c r="J4328" s="320" t="s">
        <v>23</v>
      </c>
      <c r="K4328" s="317" t="s">
        <v>5432</v>
      </c>
      <c r="L4328" s="317" t="s">
        <v>9810</v>
      </c>
      <c r="M4328" s="317" t="e">
        <f>VLOOKUP(L4328,[2]Feuil1!$F:$F,1,)</f>
        <v>#N/A</v>
      </c>
      <c r="N4328" s="317"/>
    </row>
    <row r="4329" spans="1:14">
      <c r="A4329" s="317" t="str">
        <f>_xlfn.XLOOKUP(B4329,NRO!I:I,NRO!H:H)</f>
        <v>NGA</v>
      </c>
      <c r="B4329" s="317" t="s">
        <v>571</v>
      </c>
      <c r="C4329" s="317" t="s">
        <v>4703</v>
      </c>
      <c r="D4329" s="317">
        <v>16.035080000000001</v>
      </c>
      <c r="E4329" s="317">
        <v>-16.44567</v>
      </c>
      <c r="F4329" s="317">
        <v>0</v>
      </c>
      <c r="G4329" s="317">
        <v>6</v>
      </c>
      <c r="H4329" s="317">
        <v>0</v>
      </c>
      <c r="I4329" s="317">
        <v>0</v>
      </c>
      <c r="J4329" s="321" t="s">
        <v>26</v>
      </c>
      <c r="K4329" s="317" t="s">
        <v>5432</v>
      </c>
      <c r="L4329" s="317" t="s">
        <v>9811</v>
      </c>
      <c r="M4329" s="317" t="e">
        <f>VLOOKUP(L4329,[2]Feuil1!$F:$F,1,)</f>
        <v>#N/A</v>
      </c>
      <c r="N4329" s="317"/>
    </row>
    <row r="4330" spans="1:14">
      <c r="A4330" s="317" t="str">
        <f>_xlfn.XLOOKUP(B4330,NRO!I:I,NRO!H:H)</f>
        <v>THS</v>
      </c>
      <c r="B4330" s="317" t="s">
        <v>1351</v>
      </c>
      <c r="C4330" s="317" t="s">
        <v>4797</v>
      </c>
      <c r="D4330" s="317">
        <v>14.775119999999999</v>
      </c>
      <c r="E4330" s="317">
        <v>-16.897649999999999</v>
      </c>
      <c r="F4330" s="317">
        <v>0</v>
      </c>
      <c r="G4330" s="317">
        <v>8</v>
      </c>
      <c r="H4330" s="317">
        <v>0</v>
      </c>
      <c r="I4330" s="317">
        <v>0</v>
      </c>
      <c r="J4330" s="320" t="s">
        <v>23</v>
      </c>
      <c r="K4330" s="317" t="s">
        <v>5432</v>
      </c>
      <c r="L4330" s="317" t="s">
        <v>9812</v>
      </c>
      <c r="M4330" s="317" t="e">
        <f>VLOOKUP(L4330,[2]Feuil1!$F:$F,1,)</f>
        <v>#N/A</v>
      </c>
      <c r="N4330" s="317"/>
    </row>
    <row r="4331" spans="1:14">
      <c r="A4331" s="317" t="str">
        <f>_xlfn.XLOOKUP(B4331,NRO!I:I,NRO!H:H)</f>
        <v>SGK</v>
      </c>
      <c r="B4331" s="317" t="s">
        <v>773</v>
      </c>
      <c r="C4331" s="317" t="s">
        <v>4014</v>
      </c>
      <c r="D4331" s="317">
        <v>14.802922000000001</v>
      </c>
      <c r="E4331" s="317">
        <v>-17.189427999999999</v>
      </c>
      <c r="F4331" s="317">
        <v>0</v>
      </c>
      <c r="G4331" s="317">
        <v>8</v>
      </c>
      <c r="H4331" s="317">
        <v>0</v>
      </c>
      <c r="I4331" s="317">
        <v>0</v>
      </c>
      <c r="J4331" s="318" t="s">
        <v>12</v>
      </c>
      <c r="K4331" s="317" t="s">
        <v>5432</v>
      </c>
      <c r="L4331" s="317" t="s">
        <v>9813</v>
      </c>
      <c r="M4331" s="317" t="e">
        <f>VLOOKUP(L4331,[2]Feuil1!$F:$F,1,)</f>
        <v>#N/A</v>
      </c>
      <c r="N4331" s="317"/>
    </row>
    <row r="4332" spans="1:14">
      <c r="A4332" s="317" t="str">
        <f>_xlfn.XLOOKUP(B4332,NRO!I:I,NRO!H:H)</f>
        <v>CAM</v>
      </c>
      <c r="B4332" s="317" t="s">
        <v>738</v>
      </c>
      <c r="C4332" s="317" t="s">
        <v>4122</v>
      </c>
      <c r="D4332" s="317">
        <v>14.748849999999999</v>
      </c>
      <c r="E4332" s="317">
        <v>-17.43713</v>
      </c>
      <c r="F4332" s="317">
        <v>0</v>
      </c>
      <c r="G4332" s="317">
        <v>6</v>
      </c>
      <c r="H4332" s="317">
        <v>0</v>
      </c>
      <c r="I4332" s="317">
        <v>0</v>
      </c>
      <c r="J4332" s="318" t="s">
        <v>12</v>
      </c>
      <c r="K4332" s="317" t="s">
        <v>5432</v>
      </c>
      <c r="L4332" s="317" t="s">
        <v>9814</v>
      </c>
      <c r="M4332" s="317" t="e">
        <f>VLOOKUP(L4332,[2]Feuil1!$F:$F,1,)</f>
        <v>#N/A</v>
      </c>
      <c r="N4332" s="317"/>
    </row>
    <row r="4333" spans="1:14">
      <c r="A4333" s="317" t="str">
        <f>_xlfn.XLOOKUP(B4333,NRO!I:I,NRO!H:H)</f>
        <v>REP</v>
      </c>
      <c r="B4333" s="317" t="s">
        <v>157</v>
      </c>
      <c r="C4333" s="317" t="s">
        <v>4300</v>
      </c>
      <c r="D4333" s="317">
        <v>14.668977</v>
      </c>
      <c r="E4333" s="317">
        <v>-17.430972000000001</v>
      </c>
      <c r="F4333" s="317">
        <v>0</v>
      </c>
      <c r="G4333" s="317">
        <v>4</v>
      </c>
      <c r="H4333" s="317">
        <v>0</v>
      </c>
      <c r="I4333" s="317">
        <v>0</v>
      </c>
      <c r="J4333" s="317" t="s">
        <v>19</v>
      </c>
      <c r="K4333" s="317" t="s">
        <v>5432</v>
      </c>
      <c r="L4333" s="317" t="s">
        <v>9815</v>
      </c>
      <c r="M4333" s="317" t="e">
        <f>VLOOKUP(L4333,[2]Feuil1!$F:$F,1,)</f>
        <v>#N/A</v>
      </c>
      <c r="N4333" s="317"/>
    </row>
    <row r="4334" spans="1:14">
      <c r="A4334" s="317" t="str">
        <f>_xlfn.XLOOKUP(B4334,NRO!I:I,NRO!H:H)</f>
        <v>GMB</v>
      </c>
      <c r="B4334" s="317" t="s">
        <v>1105</v>
      </c>
      <c r="C4334" s="317" t="s">
        <v>3784</v>
      </c>
      <c r="D4334" s="317">
        <v>14.44205</v>
      </c>
      <c r="E4334" s="317">
        <v>-16.968019999999999</v>
      </c>
      <c r="F4334" s="317">
        <v>0</v>
      </c>
      <c r="G4334" s="317">
        <v>8</v>
      </c>
      <c r="H4334" s="317">
        <v>0</v>
      </c>
      <c r="I4334" s="317">
        <v>0</v>
      </c>
      <c r="J4334" s="320" t="s">
        <v>23</v>
      </c>
      <c r="K4334" s="317" t="s">
        <v>5432</v>
      </c>
      <c r="L4334" s="317" t="s">
        <v>9816</v>
      </c>
      <c r="M4334" s="317" t="e">
        <f>VLOOKUP(L4334,[2]Feuil1!$F:$F,1,)</f>
        <v>#N/A</v>
      </c>
      <c r="N4334" s="317"/>
    </row>
    <row r="4335" spans="1:14">
      <c r="A4335" s="317" t="str">
        <f>_xlfn.XLOOKUP(B4335,NRO!I:I,NRO!H:H)</f>
        <v>SDF</v>
      </c>
      <c r="B4335" s="317" t="s">
        <v>452</v>
      </c>
      <c r="C4335" s="317" t="s">
        <v>5066</v>
      </c>
      <c r="D4335" s="317">
        <v>14.738111999999999</v>
      </c>
      <c r="E4335" s="317">
        <v>-17.456201</v>
      </c>
      <c r="F4335" s="317">
        <v>0</v>
      </c>
      <c r="G4335" s="317">
        <v>16</v>
      </c>
      <c r="H4335" s="317">
        <v>0</v>
      </c>
      <c r="I4335" s="317">
        <v>0</v>
      </c>
      <c r="J4335" s="317" t="s">
        <v>19</v>
      </c>
      <c r="K4335" s="317" t="s">
        <v>5432</v>
      </c>
      <c r="L4335" s="317" t="s">
        <v>9817</v>
      </c>
      <c r="M4335" s="317" t="e">
        <f>VLOOKUP(L4335,[2]Feuil1!$F:$F,1,)</f>
        <v>#N/A</v>
      </c>
      <c r="N4335" s="317"/>
    </row>
    <row r="4336" spans="1:14">
      <c r="A4336" s="317" t="str">
        <f>_xlfn.XLOOKUP(B4336,NRO!I:I,NRO!H:H)</f>
        <v>DMD</v>
      </c>
      <c r="B4336" s="317" t="s">
        <v>1538</v>
      </c>
      <c r="C4336" s="317" t="s">
        <v>5422</v>
      </c>
      <c r="D4336" s="317">
        <v>14.746869999999999</v>
      </c>
      <c r="E4336" s="317">
        <v>-17.12443</v>
      </c>
      <c r="F4336" s="317">
        <v>0</v>
      </c>
      <c r="G4336" s="317">
        <v>8</v>
      </c>
      <c r="H4336" s="317">
        <v>0</v>
      </c>
      <c r="I4336" s="317">
        <v>0</v>
      </c>
      <c r="J4336" s="318" t="s">
        <v>12</v>
      </c>
      <c r="K4336" s="317" t="s">
        <v>5432</v>
      </c>
      <c r="L4336" s="317" t="s">
        <v>9818</v>
      </c>
      <c r="M4336" s="317" t="e">
        <f>VLOOKUP(L4336,[2]Feuil1!$F:$F,1,)</f>
        <v>#N/A</v>
      </c>
      <c r="N4336" s="317"/>
    </row>
    <row r="4337" spans="1:14">
      <c r="A4337" s="317" t="str">
        <f>_xlfn.XLOOKUP(B4337,NRO!I:I,NRO!H:H)</f>
        <v>REP</v>
      </c>
      <c r="B4337" s="317" t="s">
        <v>157</v>
      </c>
      <c r="C4337" s="317" t="s">
        <v>5423</v>
      </c>
      <c r="D4337" s="317">
        <v>14.668920999999999</v>
      </c>
      <c r="E4337" s="317">
        <v>-17.427702</v>
      </c>
      <c r="F4337" s="317">
        <v>0</v>
      </c>
      <c r="G4337" s="317">
        <v>24</v>
      </c>
      <c r="H4337" s="317">
        <v>0</v>
      </c>
      <c r="I4337" s="317">
        <v>0</v>
      </c>
      <c r="J4337" s="317" t="s">
        <v>19</v>
      </c>
      <c r="K4337" s="317" t="s">
        <v>5432</v>
      </c>
      <c r="L4337" s="317" t="s">
        <v>9819</v>
      </c>
      <c r="M4337" s="317" t="e">
        <f>VLOOKUP(L4337,[2]Feuil1!$F:$F,1,)</f>
        <v>#N/A</v>
      </c>
      <c r="N4337" s="317"/>
    </row>
    <row r="4338" spans="1:14">
      <c r="A4338" s="317" t="str">
        <f>_xlfn.XLOOKUP(B4338,NRO!I:I,NRO!H:H)</f>
        <v>NGA</v>
      </c>
      <c r="B4338" s="317" t="s">
        <v>578</v>
      </c>
      <c r="C4338" s="317" t="s">
        <v>5378</v>
      </c>
      <c r="D4338" s="317">
        <v>16.062760000000001</v>
      </c>
      <c r="E4338" s="317">
        <v>-16.44782</v>
      </c>
      <c r="F4338" s="317">
        <v>0</v>
      </c>
      <c r="G4338" s="317">
        <v>6</v>
      </c>
      <c r="H4338" s="317">
        <v>0</v>
      </c>
      <c r="I4338" s="317">
        <v>0</v>
      </c>
      <c r="J4338" s="321" t="s">
        <v>26</v>
      </c>
      <c r="K4338" s="317" t="s">
        <v>5432</v>
      </c>
      <c r="L4338" s="317" t="s">
        <v>9820</v>
      </c>
      <c r="M4338" s="317" t="e">
        <f>VLOOKUP(L4338,[2]Feuil1!$F:$F,1,)</f>
        <v>#N/A</v>
      </c>
      <c r="N4338" s="317"/>
    </row>
    <row r="4339" spans="1:14">
      <c r="A4339" s="317" t="str">
        <f>_xlfn.XLOOKUP(B4339,NRO!I:I,NRO!H:H)</f>
        <v>SDF</v>
      </c>
      <c r="B4339" s="317" t="s">
        <v>346</v>
      </c>
      <c r="C4339" s="317" t="s">
        <v>4034</v>
      </c>
      <c r="D4339" s="317">
        <v>14.743376</v>
      </c>
      <c r="E4339" s="317">
        <v>-17.460374000000002</v>
      </c>
      <c r="F4339" s="317">
        <v>0</v>
      </c>
      <c r="G4339" s="317">
        <v>6</v>
      </c>
      <c r="H4339" s="317">
        <v>0</v>
      </c>
      <c r="I4339" s="317">
        <v>0</v>
      </c>
      <c r="J4339" s="317" t="s">
        <v>19</v>
      </c>
      <c r="K4339" s="317" t="s">
        <v>5432</v>
      </c>
      <c r="L4339" s="317" t="s">
        <v>9821</v>
      </c>
      <c r="M4339" s="317" t="e">
        <f>VLOOKUP(L4339,[2]Feuil1!$F:$F,1,)</f>
        <v>#N/A</v>
      </c>
      <c r="N4339" s="317"/>
    </row>
    <row r="4340" spans="1:14">
      <c r="A4340" s="317" t="str">
        <f>_xlfn.XLOOKUP(B4340,NRO!I:I,NRO!H:H)</f>
        <v>HAN</v>
      </c>
      <c r="B4340" s="317" t="s">
        <v>270</v>
      </c>
      <c r="C4340" s="317" t="s">
        <v>4164</v>
      </c>
      <c r="D4340" s="317">
        <v>14.742760000000001</v>
      </c>
      <c r="E4340" s="317">
        <v>-17.424510000000001</v>
      </c>
      <c r="F4340" s="317">
        <v>0</v>
      </c>
      <c r="G4340" s="317">
        <v>6</v>
      </c>
      <c r="H4340" s="317">
        <v>0</v>
      </c>
      <c r="I4340" s="317">
        <v>0</v>
      </c>
      <c r="J4340" s="317" t="s">
        <v>19</v>
      </c>
      <c r="K4340" s="317" t="s">
        <v>5432</v>
      </c>
      <c r="L4340" s="317" t="s">
        <v>9822</v>
      </c>
      <c r="M4340" s="317" t="e">
        <f>VLOOKUP(L4340,[2]Feuil1!$F:$F,1,)</f>
        <v>#N/A</v>
      </c>
      <c r="N4340" s="317"/>
    </row>
    <row r="4341" spans="1:14">
      <c r="A4341" s="317" t="str">
        <f>_xlfn.XLOOKUP(B4341,NRO!I:I,NRO!H:H)</f>
        <v>MED</v>
      </c>
      <c r="B4341" s="317" t="s">
        <v>188</v>
      </c>
      <c r="C4341" s="317" t="s">
        <v>3827</v>
      </c>
      <c r="D4341" s="317">
        <v>14.673202</v>
      </c>
      <c r="E4341" s="317">
        <v>-17.436782000000001</v>
      </c>
      <c r="F4341" s="317">
        <v>0</v>
      </c>
      <c r="G4341" s="317">
        <v>8</v>
      </c>
      <c r="H4341" s="317">
        <v>0</v>
      </c>
      <c r="I4341" s="317">
        <v>0</v>
      </c>
      <c r="J4341" s="317" t="s">
        <v>19</v>
      </c>
      <c r="K4341" s="317" t="s">
        <v>5432</v>
      </c>
      <c r="L4341" s="317" t="s">
        <v>9823</v>
      </c>
      <c r="M4341" s="317" t="e">
        <f>VLOOKUP(L4341,[2]Feuil1!$F:$F,1,)</f>
        <v>#N/A</v>
      </c>
      <c r="N4341" s="317"/>
    </row>
    <row r="4342" spans="1:14">
      <c r="A4342" s="317" t="str">
        <f>_xlfn.XLOOKUP(B4342,NRO!I:I,NRO!H:H)</f>
        <v>THS</v>
      </c>
      <c r="B4342" s="317" t="s">
        <v>640</v>
      </c>
      <c r="C4342" s="317" t="s">
        <v>4943</v>
      </c>
      <c r="D4342" s="317">
        <v>14.771369999999999</v>
      </c>
      <c r="E4342" s="317">
        <v>-16.936800000000002</v>
      </c>
      <c r="F4342" s="317">
        <v>0</v>
      </c>
      <c r="G4342" s="317">
        <v>6</v>
      </c>
      <c r="H4342" s="317">
        <v>0</v>
      </c>
      <c r="I4342" s="317">
        <v>0</v>
      </c>
      <c r="J4342" s="320" t="s">
        <v>23</v>
      </c>
      <c r="K4342" s="317" t="s">
        <v>5432</v>
      </c>
      <c r="L4342" s="317" t="s">
        <v>9824</v>
      </c>
      <c r="M4342" s="317" t="e">
        <f>VLOOKUP(L4342,[2]Feuil1!$F:$F,1,)</f>
        <v>#N/A</v>
      </c>
      <c r="N4342" s="317"/>
    </row>
    <row r="4343" spans="1:14">
      <c r="A4343" s="317" t="str">
        <f>_xlfn.XLOOKUP(B4343,NRO!I:I,NRO!H:H)</f>
        <v>MBR</v>
      </c>
      <c r="B4343" s="317" t="s">
        <v>720</v>
      </c>
      <c r="C4343" s="317" t="s">
        <v>4705</v>
      </c>
      <c r="D4343" s="317">
        <v>14.40658</v>
      </c>
      <c r="E4343" s="317">
        <v>-16.953759999999999</v>
      </c>
      <c r="F4343" s="317">
        <v>0</v>
      </c>
      <c r="G4343" s="317">
        <v>6</v>
      </c>
      <c r="H4343" s="317">
        <v>0</v>
      </c>
      <c r="I4343" s="317">
        <v>0</v>
      </c>
      <c r="J4343" s="320" t="s">
        <v>23</v>
      </c>
      <c r="K4343" s="317" t="s">
        <v>5432</v>
      </c>
      <c r="L4343" s="317" t="s">
        <v>9825</v>
      </c>
      <c r="M4343" s="317" t="e">
        <f>VLOOKUP(L4343,[2]Feuil1!$F:$F,1,)</f>
        <v>#N/A</v>
      </c>
      <c r="N4343" s="317"/>
    </row>
    <row r="4344" spans="1:14">
      <c r="A4344" s="317" t="str">
        <f>_xlfn.XLOOKUP(B4344,NRO!I:I,NRO!H:H)</f>
        <v>SMN</v>
      </c>
      <c r="B4344" s="317" t="s">
        <v>442</v>
      </c>
      <c r="C4344" s="317" t="s">
        <v>4617</v>
      </c>
      <c r="D4344" s="317">
        <v>14.45078</v>
      </c>
      <c r="E4344" s="317">
        <v>-17.03959</v>
      </c>
      <c r="F4344" s="317">
        <v>0</v>
      </c>
      <c r="G4344" s="317">
        <v>6</v>
      </c>
      <c r="H4344" s="317">
        <v>0</v>
      </c>
      <c r="I4344" s="317">
        <v>0</v>
      </c>
      <c r="J4344" s="320" t="s">
        <v>23</v>
      </c>
      <c r="K4344" s="317" t="s">
        <v>5432</v>
      </c>
      <c r="L4344" s="317" t="s">
        <v>9826</v>
      </c>
      <c r="M4344" s="317" t="e">
        <f>VLOOKUP(L4344,[2]Feuil1!$F:$F,1,)</f>
        <v>#N/A</v>
      </c>
      <c r="N4344" s="317"/>
    </row>
    <row r="4345" spans="1:14">
      <c r="A4345" s="317" t="str">
        <f>_xlfn.XLOOKUP(B4345,NRO!I:I,NRO!H:H)</f>
        <v>PRK</v>
      </c>
      <c r="B4345" s="317" t="s">
        <v>1701</v>
      </c>
      <c r="C4345" s="317" t="s">
        <v>3724</v>
      </c>
      <c r="D4345" s="317">
        <v>13.69828</v>
      </c>
      <c r="E4345" s="317">
        <v>-15.830640000000001</v>
      </c>
      <c r="F4345" s="317">
        <v>0</v>
      </c>
      <c r="G4345" s="317">
        <v>8</v>
      </c>
      <c r="H4345" s="317">
        <v>0</v>
      </c>
      <c r="I4345" s="317">
        <v>0</v>
      </c>
      <c r="J4345" s="322" t="s">
        <v>41</v>
      </c>
      <c r="K4345" s="317" t="s">
        <v>5432</v>
      </c>
      <c r="L4345" s="317" t="s">
        <v>9827</v>
      </c>
      <c r="M4345" s="317" t="e">
        <f>VLOOKUP(L4345,[2]Feuil1!$F:$F,1,)</f>
        <v>#N/A</v>
      </c>
      <c r="N4345" s="317"/>
    </row>
    <row r="4346" spans="1:14">
      <c r="A4346" s="317" t="str">
        <f>_xlfn.XLOOKUP(B4346,NRO!I:I,NRO!H:H)</f>
        <v>NFO</v>
      </c>
      <c r="B4346" s="317" t="s">
        <v>280</v>
      </c>
      <c r="C4346" s="317" t="s">
        <v>5424</v>
      </c>
      <c r="D4346" s="317">
        <v>14.755470000000001</v>
      </c>
      <c r="E4346" s="317">
        <v>-17.457699999999999</v>
      </c>
      <c r="F4346" s="317">
        <v>0</v>
      </c>
      <c r="G4346" s="317">
        <v>6</v>
      </c>
      <c r="H4346" s="317">
        <v>0</v>
      </c>
      <c r="I4346" s="317">
        <v>0</v>
      </c>
      <c r="J4346" s="317" t="s">
        <v>19</v>
      </c>
      <c r="K4346" s="317" t="s">
        <v>5432</v>
      </c>
      <c r="L4346" s="317" t="s">
        <v>9828</v>
      </c>
      <c r="M4346" s="317" t="e">
        <f>VLOOKUP(L4346,[2]Feuil1!$F:$F,1,)</f>
        <v>#N/A</v>
      </c>
      <c r="N4346" s="317"/>
    </row>
    <row r="4347" spans="1:14">
      <c r="A4347" s="317" t="str">
        <f>_xlfn.XLOOKUP(B4347,NRO!I:I,NRO!H:H)</f>
        <v>ALM</v>
      </c>
      <c r="B4347" s="317" t="s">
        <v>368</v>
      </c>
      <c r="C4347" s="317" t="s">
        <v>5055</v>
      </c>
      <c r="D4347" s="317">
        <v>14.726430000000001</v>
      </c>
      <c r="E4347" s="317">
        <v>-17.497949999999999</v>
      </c>
      <c r="F4347" s="317">
        <v>0</v>
      </c>
      <c r="G4347" s="317">
        <v>6</v>
      </c>
      <c r="H4347" s="317">
        <v>0</v>
      </c>
      <c r="I4347" s="317">
        <v>0</v>
      </c>
      <c r="J4347" s="317" t="s">
        <v>19</v>
      </c>
      <c r="K4347" s="317" t="s">
        <v>5432</v>
      </c>
      <c r="L4347" s="317" t="s">
        <v>9829</v>
      </c>
      <c r="M4347" s="317" t="e">
        <f>VLOOKUP(L4347,[2]Feuil1!$F:$F,1,)</f>
        <v>#N/A</v>
      </c>
      <c r="N4347" s="317"/>
    </row>
    <row r="4348" spans="1:14">
      <c r="A4348" s="317" t="str">
        <f>_xlfn.XLOOKUP(B4348,NRO!I:I,NRO!H:H)</f>
        <v>SGK</v>
      </c>
      <c r="B4348" s="317" t="s">
        <v>1256</v>
      </c>
      <c r="C4348" s="317" t="s">
        <v>3702</v>
      </c>
      <c r="D4348" s="317">
        <v>14.772550000000001</v>
      </c>
      <c r="E4348" s="317">
        <v>-17.25141</v>
      </c>
      <c r="F4348" s="317">
        <v>0</v>
      </c>
      <c r="G4348" s="317">
        <v>8</v>
      </c>
      <c r="H4348" s="317">
        <v>0</v>
      </c>
      <c r="I4348" s="317">
        <v>0</v>
      </c>
      <c r="J4348" s="318" t="s">
        <v>12</v>
      </c>
      <c r="K4348" s="317" t="s">
        <v>5432</v>
      </c>
      <c r="L4348" s="317" t="s">
        <v>9830</v>
      </c>
      <c r="M4348" s="317" t="e">
        <f>VLOOKUP(L4348,[2]Feuil1!$F:$F,1,)</f>
        <v>#N/A</v>
      </c>
      <c r="N4348" s="317"/>
    </row>
    <row r="4349" spans="1:14">
      <c r="A4349" s="317" t="str">
        <f>_xlfn.XLOOKUP(B4349,NRO!I:I,NRO!H:H)</f>
        <v>SVD</v>
      </c>
      <c r="B4349" s="317" t="s">
        <v>308</v>
      </c>
      <c r="C4349" s="317" t="s">
        <v>4090</v>
      </c>
      <c r="D4349" s="317">
        <v>14.70889</v>
      </c>
      <c r="E4349" s="317">
        <v>-17.461179999999999</v>
      </c>
      <c r="F4349" s="317">
        <v>0</v>
      </c>
      <c r="G4349" s="317">
        <v>6</v>
      </c>
      <c r="H4349" s="317">
        <v>0</v>
      </c>
      <c r="I4349" s="317">
        <v>0</v>
      </c>
      <c r="J4349" s="317" t="s">
        <v>19</v>
      </c>
      <c r="K4349" s="317" t="s">
        <v>5432</v>
      </c>
      <c r="L4349" s="317" t="s">
        <v>9831</v>
      </c>
      <c r="M4349" s="317" t="e">
        <f>VLOOKUP(L4349,[2]Feuil1!$F:$F,1,)</f>
        <v>#N/A</v>
      </c>
      <c r="N4349" s="317"/>
    </row>
    <row r="4350" spans="1:14">
      <c r="A4350" s="317" t="str">
        <f>_xlfn.XLOOKUP(B4350,NRO!I:I,NRO!H:H)</f>
        <v>SVD</v>
      </c>
      <c r="B4350" s="317" t="s">
        <v>308</v>
      </c>
      <c r="C4350" s="317" t="s">
        <v>4088</v>
      </c>
      <c r="D4350" s="317">
        <v>14.70889</v>
      </c>
      <c r="E4350" s="317">
        <v>-17.461179999999999</v>
      </c>
      <c r="F4350" s="317">
        <v>0</v>
      </c>
      <c r="G4350" s="317">
        <v>6</v>
      </c>
      <c r="H4350" s="317">
        <v>0</v>
      </c>
      <c r="I4350" s="317">
        <v>0</v>
      </c>
      <c r="J4350" s="317" t="s">
        <v>19</v>
      </c>
      <c r="K4350" s="317" t="s">
        <v>5432</v>
      </c>
      <c r="L4350" s="317" t="s">
        <v>9832</v>
      </c>
      <c r="M4350" s="317" t="e">
        <f>VLOOKUP(L4350,[2]Feuil1!$F:$F,1,)</f>
        <v>#N/A</v>
      </c>
      <c r="N4350" s="317"/>
    </row>
    <row r="4351" spans="1:14">
      <c r="A4351" s="317" t="str">
        <f>_xlfn.XLOOKUP(B4351,NRO!I:I,NRO!H:H)</f>
        <v>SDF</v>
      </c>
      <c r="B4351" s="317" t="s">
        <v>674</v>
      </c>
      <c r="C4351" s="317" t="s">
        <v>3931</v>
      </c>
      <c r="D4351" s="317">
        <v>14.73845</v>
      </c>
      <c r="E4351" s="317">
        <v>-17.447289999999999</v>
      </c>
      <c r="F4351" s="317">
        <v>0</v>
      </c>
      <c r="G4351" s="317">
        <v>6</v>
      </c>
      <c r="H4351" s="317">
        <v>0</v>
      </c>
      <c r="I4351" s="317">
        <v>0</v>
      </c>
      <c r="J4351" s="317" t="s">
        <v>19</v>
      </c>
      <c r="K4351" s="317" t="s">
        <v>5432</v>
      </c>
      <c r="L4351" s="317" t="s">
        <v>9833</v>
      </c>
      <c r="M4351" s="317" t="e">
        <f>VLOOKUP(L4351,[2]Feuil1!$F:$F,1,)</f>
        <v>#N/A</v>
      </c>
      <c r="N4351" s="317"/>
    </row>
    <row r="4352" spans="1:14">
      <c r="A4352" s="317" t="str">
        <f>_xlfn.XLOOKUP(B4352,NRO!I:I,NRO!H:H)</f>
        <v>YOF</v>
      </c>
      <c r="B4352" s="317" t="s">
        <v>281</v>
      </c>
      <c r="C4352" s="317" t="s">
        <v>4235</v>
      </c>
      <c r="D4352" s="317">
        <v>14.749219999999999</v>
      </c>
      <c r="E4352" s="317">
        <v>-17.496120000000001</v>
      </c>
      <c r="F4352" s="317">
        <v>0</v>
      </c>
      <c r="G4352" s="317">
        <v>6</v>
      </c>
      <c r="H4352" s="317">
        <v>0</v>
      </c>
      <c r="I4352" s="317">
        <v>0</v>
      </c>
      <c r="J4352" s="317" t="s">
        <v>19</v>
      </c>
      <c r="K4352" s="317" t="s">
        <v>5432</v>
      </c>
      <c r="L4352" s="317" t="s">
        <v>9834</v>
      </c>
      <c r="M4352" s="317" t="e">
        <f>VLOOKUP(L4352,[2]Feuil1!$F:$F,1,)</f>
        <v>#N/A</v>
      </c>
      <c r="N4352" s="317"/>
    </row>
    <row r="4353" spans="1:14">
      <c r="A4353" s="317" t="str">
        <f>_xlfn.XLOOKUP(B4353,NRO!I:I,NRO!H:H)</f>
        <v>FAT</v>
      </c>
      <c r="B4353" s="317" t="s">
        <v>1293</v>
      </c>
      <c r="C4353" s="317" t="s">
        <v>3760</v>
      </c>
      <c r="D4353" s="317">
        <v>14.347519999999999</v>
      </c>
      <c r="E4353" s="317">
        <v>-16.406140000000001</v>
      </c>
      <c r="F4353" s="317">
        <v>0</v>
      </c>
      <c r="G4353" s="317">
        <v>8</v>
      </c>
      <c r="H4353" s="317">
        <v>0</v>
      </c>
      <c r="I4353" s="317">
        <v>0</v>
      </c>
      <c r="J4353" s="322" t="s">
        <v>41</v>
      </c>
      <c r="K4353" s="317" t="s">
        <v>5432</v>
      </c>
      <c r="L4353" s="317" t="s">
        <v>9835</v>
      </c>
      <c r="M4353" s="317" t="e">
        <f>VLOOKUP(L4353,[2]Feuil1!$F:$F,1,)</f>
        <v>#N/A</v>
      </c>
      <c r="N4353" s="317"/>
    </row>
    <row r="4354" spans="1:14">
      <c r="A4354" s="317" t="str">
        <f>_xlfn.XLOOKUP(B4354,NRO!I:I,NRO!H:H)</f>
        <v>THS</v>
      </c>
      <c r="B4354" s="317" t="s">
        <v>1017</v>
      </c>
      <c r="C4354" s="317" t="s">
        <v>3704</v>
      </c>
      <c r="D4354" s="317">
        <v>14.411619999999999</v>
      </c>
      <c r="E4354" s="317">
        <v>-16.958179999999999</v>
      </c>
      <c r="F4354" s="317">
        <v>0</v>
      </c>
      <c r="G4354" s="317">
        <v>8</v>
      </c>
      <c r="H4354" s="317">
        <v>0</v>
      </c>
      <c r="I4354" s="317">
        <v>0</v>
      </c>
      <c r="J4354" s="320" t="s">
        <v>23</v>
      </c>
      <c r="K4354" s="317" t="s">
        <v>5432</v>
      </c>
      <c r="L4354" s="317" t="s">
        <v>9836</v>
      </c>
      <c r="M4354" s="317" t="e">
        <f>VLOOKUP(L4354,[2]Feuil1!$F:$F,1,)</f>
        <v>#N/A</v>
      </c>
      <c r="N4354" s="317"/>
    </row>
    <row r="4355" spans="1:14">
      <c r="A4355" s="317" t="str">
        <f>_xlfn.XLOOKUP(B4355,NRO!I:I,NRO!H:H)</f>
        <v>ALM</v>
      </c>
      <c r="B4355" s="317" t="s">
        <v>158</v>
      </c>
      <c r="C4355" s="317" t="s">
        <v>5425</v>
      </c>
      <c r="D4355" s="317">
        <v>14.738479999999999</v>
      </c>
      <c r="E4355" s="317">
        <v>-14.738479999999999</v>
      </c>
      <c r="F4355" s="317">
        <v>0</v>
      </c>
      <c r="G4355" s="317">
        <v>6</v>
      </c>
      <c r="H4355" s="317">
        <v>0</v>
      </c>
      <c r="I4355" s="317">
        <v>0</v>
      </c>
      <c r="J4355" s="317" t="s">
        <v>19</v>
      </c>
      <c r="K4355" s="317" t="s">
        <v>5432</v>
      </c>
      <c r="L4355" s="317" t="s">
        <v>9837</v>
      </c>
      <c r="M4355" s="317" t="e">
        <f>VLOOKUP(L4355,[2]Feuil1!$F:$F,1,)</f>
        <v>#N/A</v>
      </c>
      <c r="N4355" s="317"/>
    </row>
    <row r="4356" spans="1:14">
      <c r="A4356" s="317" t="str">
        <f>_xlfn.XLOOKUP(B4356,NRO!I:I,NRO!H:H)</f>
        <v>KLK</v>
      </c>
      <c r="B4356" s="317" t="s">
        <v>1077</v>
      </c>
      <c r="C4356" s="317" t="s">
        <v>3785</v>
      </c>
      <c r="D4356" s="317">
        <v>14.140264999999999</v>
      </c>
      <c r="E4356" s="317">
        <v>-16.075821000000001</v>
      </c>
      <c r="F4356" s="317">
        <v>0</v>
      </c>
      <c r="G4356" s="317">
        <v>8</v>
      </c>
      <c r="H4356" s="317">
        <v>0</v>
      </c>
      <c r="I4356" s="317">
        <v>0</v>
      </c>
      <c r="J4356" s="322" t="s">
        <v>41</v>
      </c>
      <c r="K4356" s="317" t="s">
        <v>5432</v>
      </c>
      <c r="L4356" s="317" t="s">
        <v>9838</v>
      </c>
      <c r="M4356" s="317" t="e">
        <f>VLOOKUP(L4356,[2]Feuil1!$F:$F,1,)</f>
        <v>#N/A</v>
      </c>
      <c r="N4356" s="317"/>
    </row>
    <row r="4357" spans="1:14">
      <c r="A4357" s="317" t="str">
        <f>_xlfn.XLOOKUP(B4357,NRO!I:I,NRO!H:H)</f>
        <v>THS</v>
      </c>
      <c r="B4357" s="317" t="s">
        <v>1103</v>
      </c>
      <c r="C4357" s="317" t="s">
        <v>4060</v>
      </c>
      <c r="D4357" s="317">
        <v>14.763640000000001</v>
      </c>
      <c r="E4357" s="317">
        <v>-16.939440000000001</v>
      </c>
      <c r="F4357" s="317">
        <v>0</v>
      </c>
      <c r="G4357" s="317">
        <v>8</v>
      </c>
      <c r="H4357" s="317">
        <v>0</v>
      </c>
      <c r="I4357" s="317">
        <v>0</v>
      </c>
      <c r="J4357" s="320" t="s">
        <v>23</v>
      </c>
      <c r="K4357" s="317" t="s">
        <v>5432</v>
      </c>
      <c r="L4357" s="317" t="s">
        <v>9839</v>
      </c>
      <c r="M4357" s="317" t="e">
        <f>VLOOKUP(L4357,[2]Feuil1!$F:$F,1,)</f>
        <v>#N/A</v>
      </c>
      <c r="N4357" s="317"/>
    </row>
    <row r="4358" spans="1:14">
      <c r="A4358" s="317" t="str">
        <f>_xlfn.XLOOKUP(B4358,NRO!I:I,NRO!H:H)</f>
        <v>SVD</v>
      </c>
      <c r="B4358" s="317" t="s">
        <v>178</v>
      </c>
      <c r="C4358" s="317" t="s">
        <v>4221</v>
      </c>
      <c r="D4358" s="317">
        <v>14.7248</v>
      </c>
      <c r="E4358" s="317">
        <v>-17.472169999999998</v>
      </c>
      <c r="F4358" s="317">
        <v>0</v>
      </c>
      <c r="G4358" s="317">
        <v>6</v>
      </c>
      <c r="H4358" s="317">
        <v>0</v>
      </c>
      <c r="I4358" s="317">
        <v>0</v>
      </c>
      <c r="J4358" s="317" t="s">
        <v>19</v>
      </c>
      <c r="K4358" s="317" t="s">
        <v>5432</v>
      </c>
      <c r="L4358" s="317" t="s">
        <v>9840</v>
      </c>
      <c r="M4358" s="317" t="e">
        <f>VLOOKUP(L4358,[2]Feuil1!$F:$F,1,)</f>
        <v>#N/A</v>
      </c>
      <c r="N4358" s="317"/>
    </row>
    <row r="4359" spans="1:14">
      <c r="A4359" s="317" t="str">
        <f>_xlfn.XLOOKUP(B4359,NRO!I:I,NRO!H:H)</f>
        <v>SGK</v>
      </c>
      <c r="B4359" s="317" t="s">
        <v>1265</v>
      </c>
      <c r="C4359" s="317" t="s">
        <v>3868</v>
      </c>
      <c r="D4359" s="317">
        <v>14.728928</v>
      </c>
      <c r="E4359" s="317">
        <v>-17.274314</v>
      </c>
      <c r="F4359" s="317">
        <v>0</v>
      </c>
      <c r="G4359" s="317">
        <v>8</v>
      </c>
      <c r="H4359" s="317">
        <v>0</v>
      </c>
      <c r="I4359" s="317">
        <v>0</v>
      </c>
      <c r="J4359" s="318" t="s">
        <v>12</v>
      </c>
      <c r="K4359" s="317" t="s">
        <v>5432</v>
      </c>
      <c r="L4359" s="317" t="s">
        <v>9841</v>
      </c>
      <c r="M4359" s="317" t="e">
        <f>VLOOKUP(L4359,[2]Feuil1!$F:$F,1,)</f>
        <v>#N/A</v>
      </c>
      <c r="N4359" s="317"/>
    </row>
    <row r="4360" spans="1:14">
      <c r="A4360" s="317" t="str">
        <f>_xlfn.XLOOKUP(B4360,NRO!I:I,NRO!H:H)</f>
        <v>THS</v>
      </c>
      <c r="B4360" s="317" t="s">
        <v>1143</v>
      </c>
      <c r="C4360" s="317" t="s">
        <v>3891</v>
      </c>
      <c r="D4360" s="317">
        <v>14.82446</v>
      </c>
      <c r="E4360" s="317">
        <v>-16.941220000000001</v>
      </c>
      <c r="F4360" s="317">
        <v>0</v>
      </c>
      <c r="G4360" s="317">
        <v>8</v>
      </c>
      <c r="H4360" s="317">
        <v>0</v>
      </c>
      <c r="I4360" s="317">
        <v>0</v>
      </c>
      <c r="J4360" s="320" t="s">
        <v>23</v>
      </c>
      <c r="K4360" s="317" t="s">
        <v>5432</v>
      </c>
      <c r="L4360" s="317" t="s">
        <v>9842</v>
      </c>
      <c r="M4360" s="317" t="e">
        <f>VLOOKUP(L4360,[2]Feuil1!$F:$F,1,)</f>
        <v>#N/A</v>
      </c>
      <c r="N4360" s="317"/>
    </row>
    <row r="4361" spans="1:14">
      <c r="A4361" s="317" t="str">
        <f>_xlfn.XLOOKUP(B4361,NRO!I:I,NRO!H:H)</f>
        <v>GDW</v>
      </c>
      <c r="B4361" s="317" t="s">
        <v>445</v>
      </c>
      <c r="C4361" s="317" t="s">
        <v>3994</v>
      </c>
      <c r="D4361" s="317">
        <v>14.793979999999999</v>
      </c>
      <c r="E4361" s="317">
        <v>-17.361239999999999</v>
      </c>
      <c r="F4361" s="317">
        <v>0</v>
      </c>
      <c r="G4361" s="317">
        <v>6</v>
      </c>
      <c r="H4361" s="317">
        <v>0</v>
      </c>
      <c r="I4361" s="317">
        <v>0</v>
      </c>
      <c r="J4361" s="318" t="s">
        <v>12</v>
      </c>
      <c r="K4361" s="317" t="s">
        <v>5432</v>
      </c>
      <c r="L4361" s="317" t="s">
        <v>9843</v>
      </c>
      <c r="M4361" s="317" t="e">
        <f>VLOOKUP(L4361,[2]Feuil1!$F:$F,1,)</f>
        <v>#N/A</v>
      </c>
      <c r="N4361" s="317"/>
    </row>
    <row r="4362" spans="1:14">
      <c r="A4362" s="317" t="str">
        <f>_xlfn.XLOOKUP(B4362,NRO!I:I,NRO!H:H)</f>
        <v>KLK</v>
      </c>
      <c r="B4362" s="317" t="s">
        <v>1077</v>
      </c>
      <c r="C4362" s="317" t="s">
        <v>4605</v>
      </c>
      <c r="D4362" s="317">
        <v>14.13682</v>
      </c>
      <c r="E4362" s="317">
        <v>-16.073820000000001</v>
      </c>
      <c r="F4362" s="317">
        <v>0</v>
      </c>
      <c r="G4362" s="317">
        <v>8</v>
      </c>
      <c r="H4362" s="317">
        <v>0</v>
      </c>
      <c r="I4362" s="317">
        <v>0</v>
      </c>
      <c r="J4362" s="322" t="s">
        <v>41</v>
      </c>
      <c r="K4362" s="317" t="s">
        <v>5432</v>
      </c>
      <c r="L4362" s="317" t="s">
        <v>9844</v>
      </c>
      <c r="M4362" s="317" t="e">
        <f>VLOOKUP(L4362,[2]Feuil1!$F:$F,1,)</f>
        <v>#N/A</v>
      </c>
      <c r="N4362" s="317"/>
    </row>
    <row r="4363" spans="1:14">
      <c r="A4363" s="317" t="str">
        <f>_xlfn.XLOOKUP(B4363,NRO!I:I,NRO!H:H)</f>
        <v>MED</v>
      </c>
      <c r="B4363" s="317" t="s">
        <v>408</v>
      </c>
      <c r="C4363" s="317" t="s">
        <v>3842</v>
      </c>
      <c r="D4363" s="317">
        <v>14.687521</v>
      </c>
      <c r="E4363" s="317">
        <v>-17.439461999999999</v>
      </c>
      <c r="F4363" s="317">
        <v>0</v>
      </c>
      <c r="G4363" s="317">
        <v>6</v>
      </c>
      <c r="H4363" s="317">
        <v>0</v>
      </c>
      <c r="I4363" s="317">
        <v>0</v>
      </c>
      <c r="J4363" s="317" t="s">
        <v>19</v>
      </c>
      <c r="K4363" s="317" t="s">
        <v>5432</v>
      </c>
      <c r="L4363" s="317" t="s">
        <v>9845</v>
      </c>
      <c r="M4363" s="317" t="e">
        <f>VLOOKUP(L4363,[2]Feuil1!$F:$F,1,)</f>
        <v>#N/A</v>
      </c>
      <c r="N4363" s="317"/>
    </row>
    <row r="4364" spans="1:14">
      <c r="A4364" s="317" t="str">
        <f>_xlfn.XLOOKUP(B4364,NRO!I:I,NRO!H:H)</f>
        <v>THS</v>
      </c>
      <c r="B4364" s="317" t="s">
        <v>826</v>
      </c>
      <c r="C4364" s="317" t="s">
        <v>4937</v>
      </c>
      <c r="D4364" s="317">
        <v>14.76665</v>
      </c>
      <c r="E4364" s="317">
        <v>-16.948060000000002</v>
      </c>
      <c r="F4364" s="317">
        <v>0</v>
      </c>
      <c r="G4364" s="317">
        <v>6</v>
      </c>
      <c r="H4364" s="317">
        <v>0</v>
      </c>
      <c r="I4364" s="317">
        <v>0</v>
      </c>
      <c r="J4364" s="320" t="s">
        <v>23</v>
      </c>
      <c r="K4364" s="317" t="s">
        <v>5432</v>
      </c>
      <c r="L4364" s="317" t="s">
        <v>9846</v>
      </c>
      <c r="M4364" s="317" t="e">
        <f>VLOOKUP(L4364,[2]Feuil1!$F:$F,1,)</f>
        <v>#N/A</v>
      </c>
      <c r="N4364" s="317"/>
    </row>
    <row r="4365" spans="1:14">
      <c r="A4365" s="317" t="str">
        <f>_xlfn.XLOOKUP(B4365,NRO!I:I,NRO!H:H)</f>
        <v>NGA</v>
      </c>
      <c r="B4365" s="317" t="s">
        <v>678</v>
      </c>
      <c r="C4365" s="317" t="s">
        <v>4741</v>
      </c>
      <c r="D4365" s="317">
        <v>16.048459999999999</v>
      </c>
      <c r="E4365" s="317">
        <v>-16.435359999999999</v>
      </c>
      <c r="F4365" s="317">
        <v>0</v>
      </c>
      <c r="G4365" s="317">
        <v>6</v>
      </c>
      <c r="H4365" s="317">
        <v>0</v>
      </c>
      <c r="I4365" s="317">
        <v>0</v>
      </c>
      <c r="J4365" s="321" t="s">
        <v>26</v>
      </c>
      <c r="K4365" s="317" t="s">
        <v>5432</v>
      </c>
      <c r="L4365" s="317" t="s">
        <v>9847</v>
      </c>
      <c r="M4365" s="317" t="e">
        <f>VLOOKUP(L4365,[2]Feuil1!$F:$F,1,)</f>
        <v>#N/A</v>
      </c>
      <c r="N4365" s="317"/>
    </row>
    <row r="4366" spans="1:14">
      <c r="A4366" s="317" t="str">
        <f>_xlfn.XLOOKUP(B4366,NRO!I:I,NRO!H:H)</f>
        <v>ZIG</v>
      </c>
      <c r="B4366" s="317" t="s">
        <v>1580</v>
      </c>
      <c r="C4366" s="317" t="s">
        <v>3906</v>
      </c>
      <c r="D4366" s="317">
        <v>12.537940000000001</v>
      </c>
      <c r="E4366" s="317">
        <v>-16.278269999999999</v>
      </c>
      <c r="F4366" s="317">
        <v>0</v>
      </c>
      <c r="G4366" s="317">
        <v>8</v>
      </c>
      <c r="H4366" s="317">
        <v>0</v>
      </c>
      <c r="I4366" s="317">
        <v>0</v>
      </c>
      <c r="J4366" s="319" t="s">
        <v>17</v>
      </c>
      <c r="K4366" s="317" t="s">
        <v>5432</v>
      </c>
      <c r="L4366" s="317" t="s">
        <v>9848</v>
      </c>
      <c r="M4366" s="317" t="e">
        <f>VLOOKUP(L4366,[2]Feuil1!$F:$F,1,)</f>
        <v>#N/A</v>
      </c>
      <c r="N4366" s="317"/>
    </row>
    <row r="4367" spans="1:14">
      <c r="A4367" s="317" t="str">
        <f>_xlfn.XLOOKUP(B4367,NRO!I:I,NRO!H:H)</f>
        <v>GMB</v>
      </c>
      <c r="B4367" s="317" t="s">
        <v>968</v>
      </c>
      <c r="C4367" s="317" t="s">
        <v>4024</v>
      </c>
      <c r="D4367" s="317">
        <v>14.456860000000001</v>
      </c>
      <c r="E4367" s="317">
        <v>-17.007210000000001</v>
      </c>
      <c r="F4367" s="317">
        <v>0</v>
      </c>
      <c r="G4367" s="317">
        <v>8</v>
      </c>
      <c r="H4367" s="317">
        <v>0</v>
      </c>
      <c r="I4367" s="317">
        <v>0</v>
      </c>
      <c r="J4367" s="320" t="s">
        <v>23</v>
      </c>
      <c r="K4367" s="317" t="s">
        <v>5432</v>
      </c>
      <c r="L4367" s="317" t="s">
        <v>9849</v>
      </c>
      <c r="M4367" s="317" t="e">
        <f>VLOOKUP(L4367,[2]Feuil1!$F:$F,1,)</f>
        <v>#N/A</v>
      </c>
      <c r="N4367" s="317"/>
    </row>
    <row r="4368" spans="1:14">
      <c r="A4368" s="317" t="str">
        <f>_xlfn.XLOOKUP(B4368,NRO!I:I,NRO!H:H)</f>
        <v>THS</v>
      </c>
      <c r="B4368" s="317" t="s">
        <v>1017</v>
      </c>
      <c r="C4368" s="317" t="s">
        <v>3790</v>
      </c>
      <c r="D4368" s="317">
        <v>14.407260000000001</v>
      </c>
      <c r="E4368" s="317">
        <v>-16.953489999999999</v>
      </c>
      <c r="F4368" s="317">
        <v>0</v>
      </c>
      <c r="G4368" s="317">
        <v>8</v>
      </c>
      <c r="H4368" s="317">
        <v>0</v>
      </c>
      <c r="I4368" s="317">
        <v>0</v>
      </c>
      <c r="J4368" s="320" t="s">
        <v>23</v>
      </c>
      <c r="K4368" s="317" t="s">
        <v>5432</v>
      </c>
      <c r="L4368" s="317" t="s">
        <v>9850</v>
      </c>
      <c r="M4368" s="317" t="e">
        <f>VLOOKUP(L4368,[2]Feuil1!$F:$F,1,)</f>
        <v>#N/A</v>
      </c>
      <c r="N4368" s="317"/>
    </row>
    <row r="4369" spans="1:14">
      <c r="A4369" s="317" t="str">
        <f>_xlfn.XLOOKUP(B4369,NRO!I:I,NRO!H:H)</f>
        <v>TIA</v>
      </c>
      <c r="B4369" s="317" t="s">
        <v>1144</v>
      </c>
      <c r="C4369" s="317" t="s">
        <v>4005</v>
      </c>
      <c r="D4369" s="317">
        <v>14.74119</v>
      </c>
      <c r="E4369" s="317">
        <v>-17.369610000000002</v>
      </c>
      <c r="F4369" s="317">
        <v>0</v>
      </c>
      <c r="G4369" s="317">
        <v>8</v>
      </c>
      <c r="H4369" s="317">
        <v>0</v>
      </c>
      <c r="I4369" s="317">
        <v>0</v>
      </c>
      <c r="J4369" s="318" t="s">
        <v>12</v>
      </c>
      <c r="K4369" s="317" t="s">
        <v>5432</v>
      </c>
      <c r="L4369" s="317" t="s">
        <v>9851</v>
      </c>
      <c r="M4369" s="317" t="e">
        <f>VLOOKUP(L4369,[2]Feuil1!$F:$F,1,)</f>
        <v>#N/A</v>
      </c>
      <c r="N4369" s="317"/>
    </row>
    <row r="4370" spans="1:14">
      <c r="A4370" s="317" t="str">
        <f>_xlfn.XLOOKUP(B4370,NRO!I:I,NRO!H:H)</f>
        <v>ZIG</v>
      </c>
      <c r="B4370" s="317" t="s">
        <v>1434</v>
      </c>
      <c r="C4370" s="317" t="s">
        <v>3919</v>
      </c>
      <c r="D4370" s="317">
        <v>12.567220000000001</v>
      </c>
      <c r="E4370" s="317">
        <v>-16.287210000000002</v>
      </c>
      <c r="F4370" s="317">
        <v>0</v>
      </c>
      <c r="G4370" s="317">
        <v>8</v>
      </c>
      <c r="H4370" s="317">
        <v>0</v>
      </c>
      <c r="I4370" s="317">
        <v>0</v>
      </c>
      <c r="J4370" s="319" t="s">
        <v>17</v>
      </c>
      <c r="K4370" s="317" t="s">
        <v>5432</v>
      </c>
      <c r="L4370" s="317" t="s">
        <v>9852</v>
      </c>
      <c r="M4370" s="317" t="e">
        <f>VLOOKUP(L4370,[2]Feuil1!$F:$F,1,)</f>
        <v>#N/A</v>
      </c>
      <c r="N4370" s="317"/>
    </row>
    <row r="4371" spans="1:14">
      <c r="A4371" s="317" t="str">
        <f>_xlfn.XLOOKUP(B4371,NRO!I:I,NRO!H:H)</f>
        <v>TIA</v>
      </c>
      <c r="B4371" s="317" t="s">
        <v>1144</v>
      </c>
      <c r="C4371" s="317" t="s">
        <v>3697</v>
      </c>
      <c r="D4371" s="317">
        <v>14.74098</v>
      </c>
      <c r="E4371" s="317">
        <v>-17.370419999999999</v>
      </c>
      <c r="F4371" s="317">
        <v>0</v>
      </c>
      <c r="G4371" s="317">
        <v>8</v>
      </c>
      <c r="H4371" s="317">
        <v>0</v>
      </c>
      <c r="I4371" s="317">
        <v>0</v>
      </c>
      <c r="J4371" s="318" t="s">
        <v>12</v>
      </c>
      <c r="K4371" s="317" t="s">
        <v>5432</v>
      </c>
      <c r="L4371" s="317" t="s">
        <v>9853</v>
      </c>
      <c r="M4371" s="317" t="e">
        <f>VLOOKUP(L4371,[2]Feuil1!$F:$F,1,)</f>
        <v>#N/A</v>
      </c>
      <c r="N4371" s="317"/>
    </row>
    <row r="4372" spans="1:14">
      <c r="A4372" s="317" t="str">
        <f>_xlfn.XLOOKUP(B4372,NRO!I:I,NRO!H:H)</f>
        <v>YOF</v>
      </c>
      <c r="B4372" s="317" t="s">
        <v>281</v>
      </c>
      <c r="C4372" s="317" t="s">
        <v>3978</v>
      </c>
      <c r="D4372" s="317">
        <v>14.74916</v>
      </c>
      <c r="E4372" s="317">
        <v>-17.49718</v>
      </c>
      <c r="F4372" s="317">
        <v>0</v>
      </c>
      <c r="G4372" s="317">
        <v>6</v>
      </c>
      <c r="H4372" s="317">
        <v>0</v>
      </c>
      <c r="I4372" s="317">
        <v>0</v>
      </c>
      <c r="J4372" s="317" t="s">
        <v>19</v>
      </c>
      <c r="K4372" s="317" t="s">
        <v>5432</v>
      </c>
      <c r="L4372" s="317" t="s">
        <v>9854</v>
      </c>
      <c r="M4372" s="317" t="e">
        <f>VLOOKUP(L4372,[2]Feuil1!$F:$F,1,)</f>
        <v>#N/A</v>
      </c>
      <c r="N4372" s="317"/>
    </row>
    <row r="4373" spans="1:14">
      <c r="A4373" s="317" t="str">
        <f>_xlfn.XLOOKUP(B4373,NRO!I:I,NRO!H:H)</f>
        <v>GDW</v>
      </c>
      <c r="B4373" s="317" t="s">
        <v>445</v>
      </c>
      <c r="C4373" s="317" t="s">
        <v>3990</v>
      </c>
      <c r="D4373" s="317">
        <v>14.79082</v>
      </c>
      <c r="E4373" s="317">
        <v>-17.36045</v>
      </c>
      <c r="F4373" s="317">
        <v>0</v>
      </c>
      <c r="G4373" s="317">
        <v>6</v>
      </c>
      <c r="H4373" s="317">
        <v>0</v>
      </c>
      <c r="I4373" s="317">
        <v>0</v>
      </c>
      <c r="J4373" s="318" t="s">
        <v>12</v>
      </c>
      <c r="K4373" s="317" t="s">
        <v>5432</v>
      </c>
      <c r="L4373" s="317" t="s">
        <v>9855</v>
      </c>
      <c r="M4373" s="317" t="e">
        <f>VLOOKUP(L4373,[2]Feuil1!$F:$F,1,)</f>
        <v>#N/A</v>
      </c>
      <c r="N4373" s="317"/>
    </row>
    <row r="4374" spans="1:14">
      <c r="A4374" s="317" t="str">
        <f>_xlfn.XLOOKUP(B4374,NRO!I:I,NRO!H:H)</f>
        <v>YOF</v>
      </c>
      <c r="B4374" s="317" t="s">
        <v>281</v>
      </c>
      <c r="C4374" s="317" t="s">
        <v>4389</v>
      </c>
      <c r="D4374" s="317">
        <v>14.74967</v>
      </c>
      <c r="E4374" s="317">
        <v>-17.496230000000001</v>
      </c>
      <c r="F4374" s="317">
        <v>0</v>
      </c>
      <c r="G4374" s="317">
        <v>6</v>
      </c>
      <c r="H4374" s="317">
        <v>0</v>
      </c>
      <c r="I4374" s="317">
        <v>0</v>
      </c>
      <c r="J4374" s="317" t="s">
        <v>19</v>
      </c>
      <c r="K4374" s="317" t="s">
        <v>5432</v>
      </c>
      <c r="L4374" s="317" t="s">
        <v>9856</v>
      </c>
      <c r="M4374" s="317" t="e">
        <f>VLOOKUP(L4374,[2]Feuil1!$F:$F,1,)</f>
        <v>#N/A</v>
      </c>
      <c r="N4374" s="317"/>
    </row>
    <row r="4375" spans="1:14">
      <c r="A4375" s="317" t="str">
        <f>_xlfn.XLOOKUP(B4375,NRO!I:I,NRO!H:H)</f>
        <v>GMB</v>
      </c>
      <c r="B4375" s="317" t="s">
        <v>705</v>
      </c>
      <c r="C4375" s="317" t="s">
        <v>4640</v>
      </c>
      <c r="D4375" s="317">
        <v>14.43291</v>
      </c>
      <c r="E4375" s="317">
        <v>-16.994420000000002</v>
      </c>
      <c r="F4375" s="317">
        <v>0</v>
      </c>
      <c r="G4375" s="317">
        <v>6</v>
      </c>
      <c r="H4375" s="317">
        <v>0</v>
      </c>
      <c r="I4375" s="317">
        <v>0</v>
      </c>
      <c r="J4375" s="320" t="s">
        <v>23</v>
      </c>
      <c r="K4375" s="317" t="s">
        <v>5432</v>
      </c>
      <c r="L4375" s="317" t="s">
        <v>9857</v>
      </c>
      <c r="M4375" s="317" t="e">
        <f>VLOOKUP(L4375,[2]Feuil1!$F:$F,1,)</f>
        <v>#N/A</v>
      </c>
      <c r="N4375" s="317"/>
    </row>
    <row r="4376" spans="1:14">
      <c r="A4376" s="317" t="str">
        <f>_xlfn.XLOOKUP(B4376,NRO!I:I,NRO!H:H)</f>
        <v>GDW</v>
      </c>
      <c r="B4376" s="317" t="s">
        <v>1047</v>
      </c>
      <c r="C4376" s="317" t="s">
        <v>3871</v>
      </c>
      <c r="D4376" s="317">
        <v>14.77406</v>
      </c>
      <c r="E4376" s="317">
        <v>-17.367159999999998</v>
      </c>
      <c r="F4376" s="317">
        <v>0</v>
      </c>
      <c r="G4376" s="317">
        <v>8</v>
      </c>
      <c r="H4376" s="317">
        <v>0</v>
      </c>
      <c r="I4376" s="317">
        <v>0</v>
      </c>
      <c r="J4376" s="318" t="s">
        <v>12</v>
      </c>
      <c r="K4376" s="317" t="s">
        <v>5432</v>
      </c>
      <c r="L4376" s="317" t="s">
        <v>9858</v>
      </c>
      <c r="M4376" s="317" t="e">
        <f>VLOOKUP(L4376,[2]Feuil1!$F:$F,1,)</f>
        <v>#N/A</v>
      </c>
      <c r="N4376" s="317"/>
    </row>
    <row r="4377" spans="1:14">
      <c r="A4377" s="317" t="str">
        <f>_xlfn.XLOOKUP(B4377,NRO!I:I,NRO!H:H)</f>
        <v>ALM</v>
      </c>
      <c r="B4377" s="317" t="s">
        <v>263</v>
      </c>
      <c r="C4377" s="317" t="s">
        <v>3742</v>
      </c>
      <c r="D4377" s="317">
        <v>14.732177</v>
      </c>
      <c r="E4377" s="317">
        <v>-17.502448999999999</v>
      </c>
      <c r="F4377" s="317">
        <v>0</v>
      </c>
      <c r="G4377" s="317">
        <v>6</v>
      </c>
      <c r="H4377" s="317">
        <v>0</v>
      </c>
      <c r="I4377" s="317">
        <v>0</v>
      </c>
      <c r="J4377" s="317" t="s">
        <v>19</v>
      </c>
      <c r="K4377" s="317" t="s">
        <v>5432</v>
      </c>
      <c r="L4377" s="317" t="s">
        <v>9859</v>
      </c>
      <c r="M4377" s="317" t="e">
        <f>VLOOKUP(L4377,[2]Feuil1!$F:$F,1,)</f>
        <v>#N/A</v>
      </c>
      <c r="N4377" s="317"/>
    </row>
    <row r="4378" spans="1:14">
      <c r="A4378" s="317" t="str">
        <f>_xlfn.XLOOKUP(B4378,NRO!I:I,NRO!H:H)</f>
        <v>TIV</v>
      </c>
      <c r="B4378" s="324" t="s">
        <v>663</v>
      </c>
      <c r="C4378" s="324" t="s">
        <v>4632</v>
      </c>
      <c r="D4378" s="325">
        <v>14.951750000000001</v>
      </c>
      <c r="E4378" s="325">
        <v>-16.816970000000001</v>
      </c>
      <c r="F4378" s="325">
        <v>0</v>
      </c>
      <c r="G4378" s="325">
        <v>6</v>
      </c>
      <c r="H4378" s="325">
        <v>0</v>
      </c>
      <c r="I4378" s="325">
        <v>0</v>
      </c>
      <c r="J4378" s="320" t="s">
        <v>23</v>
      </c>
      <c r="K4378" s="317" t="s">
        <v>5432</v>
      </c>
      <c r="L4378" s="317" t="s">
        <v>9860</v>
      </c>
      <c r="M4378" s="317" t="e">
        <f>VLOOKUP(L4378,[2]Feuil1!$F:$F,1,)</f>
        <v>#N/A</v>
      </c>
      <c r="N4378" s="317"/>
    </row>
  </sheetData>
  <autoFilter ref="A1:N4378" xr:uid="{9C72FC52-95FC-42FE-864F-2D42585061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Données chiffrées par commune</vt:lpstr>
      <vt:lpstr>Données chiffrées par plaque</vt:lpstr>
      <vt:lpstr>Taux de pénétration par plaque</vt:lpstr>
      <vt:lpstr>Evolution des plaques</vt:lpstr>
      <vt:lpstr>Pénétration &lt; à 50%</vt:lpstr>
      <vt:lpstr>Commune avec pénétration &lt; 50%</vt:lpstr>
      <vt:lpstr>NRO</vt:lpstr>
      <vt:lpstr>PBO_0_Client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Fatou FALL [SNT DRPS/BBI/DBF/EDOC]</dc:creator>
  <cp:lastModifiedBy>Fatou FALL [SNT DRPS/BBI/DBF/EDOC]</cp:lastModifiedBy>
  <dcterms:created xsi:type="dcterms:W3CDTF">2026-05-19T16:44:25Z</dcterms:created>
  <dcterms:modified xsi:type="dcterms:W3CDTF">2026-09-08T13:03:03Z</dcterms:modified>
</cp:coreProperties>
</file>